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6380" windowHeight="8190" tabRatio="637" firstSheet="1" activeTab="1"/>
  </bookViews>
  <sheets>
    <sheet name="Дневник" sheetId="1" r:id="rId1"/>
    <sheet name="SUPREMACY" sheetId="16" r:id="rId2"/>
  </sheets>
  <definedNames>
    <definedName name="_xlnm._FilterDatabase" localSheetId="0" hidden="1">Дневник!$A$4:$O$215</definedName>
  </definedNames>
  <calcPr calcId="145621"/>
</workbook>
</file>

<file path=xl/calcChain.xml><?xml version="1.0" encoding="utf-8"?>
<calcChain xmlns="http://schemas.openxmlformats.org/spreadsheetml/2006/main">
  <c r="K88" i="16" l="1"/>
  <c r="I88" i="16"/>
  <c r="K87" i="16"/>
  <c r="I87" i="16"/>
  <c r="K81" i="16"/>
  <c r="I81" i="16"/>
  <c r="K86" i="16"/>
  <c r="I86" i="16"/>
  <c r="K85" i="16" l="1"/>
  <c r="I85" i="16"/>
  <c r="K84" i="16"/>
  <c r="I84" i="16"/>
  <c r="K83" i="16"/>
  <c r="I83" i="16"/>
  <c r="K82" i="16"/>
  <c r="I82" i="16"/>
  <c r="K80" i="16"/>
  <c r="I80" i="16"/>
  <c r="K79" i="16"/>
  <c r="I79" i="16"/>
  <c r="K78" i="16"/>
  <c r="I78" i="16"/>
  <c r="K77" i="16"/>
  <c r="I77" i="16"/>
  <c r="K76" i="16"/>
  <c r="I76" i="16"/>
  <c r="I75" i="16"/>
  <c r="K75" i="16"/>
  <c r="K74" i="16"/>
  <c r="I74" i="16"/>
  <c r="K73" i="16"/>
  <c r="I73" i="16"/>
  <c r="I72" i="16"/>
  <c r="K72" i="16"/>
  <c r="K71" i="16"/>
  <c r="I71" i="16"/>
  <c r="K70" i="16"/>
  <c r="I70" i="16"/>
  <c r="K69" i="16"/>
  <c r="I69" i="16"/>
  <c r="K68" i="16"/>
  <c r="I68" i="16"/>
  <c r="I67" i="16"/>
  <c r="K67" i="16"/>
  <c r="K66" i="16"/>
  <c r="I66" i="16"/>
  <c r="K65" i="16"/>
  <c r="I65" i="16"/>
  <c r="K64" i="16"/>
  <c r="I64" i="16"/>
  <c r="K63" i="16"/>
  <c r="I63" i="16"/>
  <c r="K62" i="16"/>
  <c r="I62" i="16"/>
  <c r="K61" i="16"/>
  <c r="I61" i="16"/>
  <c r="K60" i="16"/>
  <c r="I60" i="16"/>
  <c r="K59" i="16"/>
  <c r="I59" i="16"/>
  <c r="K58" i="16"/>
  <c r="I58" i="16"/>
  <c r="K57" i="16"/>
  <c r="I57" i="16"/>
  <c r="K56" i="16"/>
  <c r="I56" i="16"/>
  <c r="K55" i="16" l="1"/>
  <c r="I55" i="16"/>
  <c r="K54" i="16"/>
  <c r="I54" i="16"/>
  <c r="K53" i="16"/>
  <c r="I53" i="16"/>
  <c r="K52" i="16"/>
  <c r="I52" i="16"/>
  <c r="K51" i="16" l="1"/>
  <c r="I51" i="16"/>
  <c r="K50" i="16"/>
  <c r="I50" i="16"/>
  <c r="K49" i="16"/>
  <c r="I49" i="16"/>
  <c r="K48" i="16"/>
  <c r="I48" i="16"/>
  <c r="K47" i="16"/>
  <c r="I47" i="16"/>
  <c r="K46" i="16"/>
  <c r="I46" i="16"/>
  <c r="K45" i="16"/>
  <c r="I45" i="16"/>
  <c r="K44" i="16" l="1"/>
  <c r="I44" i="16"/>
  <c r="K43" i="16"/>
  <c r="I43" i="16"/>
  <c r="K42" i="16"/>
  <c r="I42" i="16"/>
  <c r="K41" i="16"/>
  <c r="I41" i="16"/>
  <c r="K40" i="16" l="1"/>
  <c r="I40" i="16"/>
  <c r="K39" i="16"/>
  <c r="I39" i="16"/>
  <c r="K38" i="16"/>
  <c r="I38" i="16"/>
  <c r="K37" i="16"/>
  <c r="I37" i="16"/>
  <c r="K36" i="16"/>
  <c r="I36" i="16"/>
  <c r="K35" i="16" l="1"/>
  <c r="I35" i="16"/>
  <c r="K34" i="16"/>
  <c r="I34" i="16"/>
  <c r="K33" i="16"/>
  <c r="I33" i="16"/>
  <c r="K32" i="16"/>
  <c r="I32" i="16"/>
  <c r="K31" i="16" l="1"/>
  <c r="I31" i="16"/>
  <c r="K30" i="16"/>
  <c r="I30" i="16"/>
  <c r="K29" i="16"/>
  <c r="I29" i="16"/>
  <c r="K28" i="16"/>
  <c r="I28" i="16"/>
  <c r="K27" i="16"/>
  <c r="I27" i="16"/>
  <c r="K26" i="16"/>
  <c r="I26" i="16"/>
  <c r="K25" i="16"/>
  <c r="I25" i="16"/>
  <c r="K24" i="16"/>
  <c r="I24" i="16"/>
  <c r="K23" i="16"/>
  <c r="I23" i="16"/>
  <c r="K22" i="16"/>
  <c r="I22" i="16"/>
  <c r="K21" i="16"/>
  <c r="I21" i="16"/>
  <c r="K20" i="16" l="1"/>
  <c r="I20" i="16"/>
  <c r="K19" i="16"/>
  <c r="I19" i="16"/>
  <c r="K18" i="16"/>
  <c r="I18" i="16"/>
  <c r="K17" i="16"/>
  <c r="I17" i="16"/>
  <c r="K16" i="16"/>
  <c r="I16" i="16"/>
  <c r="K15" i="16"/>
  <c r="I15" i="16"/>
  <c r="K13" i="16"/>
  <c r="K12" i="16"/>
  <c r="K9" i="16"/>
  <c r="K14" i="16" l="1"/>
  <c r="I14" i="16"/>
  <c r="K10" i="16"/>
  <c r="I13" i="16" l="1"/>
  <c r="K8" i="16"/>
  <c r="I12" i="16"/>
  <c r="K11" i="16"/>
  <c r="I11" i="16"/>
  <c r="I10" i="16"/>
  <c r="I9" i="16"/>
  <c r="K7" i="16" l="1"/>
  <c r="K6" i="16"/>
  <c r="K5" i="16"/>
  <c r="K4" i="16"/>
  <c r="I8" i="16"/>
  <c r="I7" i="16"/>
  <c r="I6" i="16"/>
  <c r="I5" i="16"/>
  <c r="I4" i="16"/>
  <c r="K460" i="1" l="1"/>
  <c r="I460" i="1"/>
  <c r="K459" i="1"/>
  <c r="I459" i="1"/>
  <c r="K458" i="1" l="1"/>
  <c r="I458" i="1"/>
  <c r="K457" i="1"/>
  <c r="I457" i="1"/>
  <c r="K456" i="1"/>
  <c r="I456" i="1"/>
  <c r="K455" i="1" l="1"/>
  <c r="I455" i="1"/>
  <c r="K454" i="1" l="1"/>
  <c r="I454" i="1"/>
  <c r="K453" i="1"/>
  <c r="I453" i="1"/>
  <c r="K452" i="1"/>
  <c r="I452" i="1"/>
  <c r="K451" i="1" l="1"/>
  <c r="I451" i="1"/>
  <c r="K450" i="1" l="1"/>
  <c r="I450" i="1"/>
  <c r="K449" i="1" l="1"/>
  <c r="I449" i="1"/>
  <c r="K448" i="1"/>
  <c r="I448" i="1"/>
  <c r="K447" i="1"/>
  <c r="I447" i="1"/>
  <c r="K446" i="1"/>
  <c r="I446" i="1"/>
  <c r="K445" i="1" l="1"/>
  <c r="I445" i="1"/>
  <c r="K444" i="1" l="1"/>
  <c r="I444" i="1"/>
  <c r="K443" i="1" l="1"/>
  <c r="I443" i="1"/>
  <c r="K442" i="1"/>
  <c r="I442" i="1"/>
  <c r="K441" i="1" l="1"/>
  <c r="I441" i="1"/>
  <c r="K440" i="1" l="1"/>
  <c r="I440" i="1"/>
  <c r="K438" i="1" l="1"/>
  <c r="I438" i="1"/>
  <c r="K439" i="1"/>
  <c r="I439" i="1"/>
  <c r="K437" i="1" l="1"/>
  <c r="I437" i="1"/>
  <c r="K436" i="1"/>
  <c r="I436" i="1"/>
  <c r="K435" i="1" l="1"/>
  <c r="I435" i="1"/>
  <c r="K434" i="1" l="1"/>
  <c r="I434" i="1"/>
  <c r="K433" i="1" l="1"/>
  <c r="I433" i="1"/>
  <c r="K432" i="1"/>
  <c r="I432" i="1"/>
  <c r="K431" i="1"/>
  <c r="I431" i="1"/>
  <c r="K430" i="1" l="1"/>
  <c r="I430" i="1"/>
  <c r="K429" i="1"/>
  <c r="I429" i="1"/>
  <c r="K428" i="1" l="1"/>
  <c r="I428" i="1"/>
  <c r="K427" i="1" l="1"/>
  <c r="I427" i="1"/>
  <c r="K426" i="1" l="1"/>
  <c r="I426" i="1"/>
  <c r="K425" i="1"/>
  <c r="I425" i="1"/>
  <c r="K424" i="1"/>
  <c r="I424" i="1"/>
  <c r="K423" i="1"/>
  <c r="I423" i="1"/>
  <c r="K422" i="1"/>
  <c r="I422" i="1"/>
  <c r="K421" i="1" l="1"/>
  <c r="I421" i="1"/>
  <c r="K420" i="1"/>
  <c r="I420" i="1"/>
  <c r="K419" i="1"/>
  <c r="I419" i="1"/>
  <c r="K418" i="1"/>
  <c r="I418" i="1"/>
  <c r="K417" i="1" l="1"/>
  <c r="I417" i="1"/>
  <c r="K416" i="1" l="1"/>
  <c r="I416" i="1"/>
  <c r="K415" i="1"/>
  <c r="I415" i="1"/>
  <c r="K414" i="1"/>
  <c r="I414" i="1"/>
  <c r="K413" i="1"/>
  <c r="I413" i="1"/>
  <c r="K412" i="1"/>
  <c r="I412" i="1"/>
  <c r="K411" i="1"/>
  <c r="I411" i="1"/>
  <c r="K410" i="1" l="1"/>
  <c r="I410" i="1"/>
  <c r="I409" i="1"/>
  <c r="K409" i="1"/>
  <c r="K408" i="1" l="1"/>
  <c r="I408" i="1"/>
  <c r="K407" i="1"/>
  <c r="I407" i="1"/>
  <c r="K406" i="1"/>
  <c r="I406" i="1"/>
  <c r="K405" i="1" l="1"/>
  <c r="I405" i="1"/>
  <c r="K404" i="1" l="1"/>
  <c r="I404" i="1"/>
  <c r="K403" i="1"/>
  <c r="I403" i="1"/>
  <c r="K402" i="1"/>
  <c r="I402" i="1"/>
  <c r="K401" i="1"/>
  <c r="I401" i="1"/>
  <c r="K400" i="1" l="1"/>
  <c r="I400" i="1"/>
  <c r="K398" i="1"/>
  <c r="K399" i="1"/>
  <c r="I399" i="1"/>
  <c r="I398" i="1"/>
  <c r="K397" i="1" l="1"/>
  <c r="I397" i="1"/>
  <c r="K396" i="1"/>
  <c r="I396" i="1"/>
  <c r="K395" i="1"/>
  <c r="I395" i="1"/>
  <c r="K394" i="1"/>
  <c r="I394" i="1"/>
  <c r="K393" i="1" l="1"/>
  <c r="I393" i="1"/>
  <c r="K392" i="1"/>
  <c r="I392" i="1"/>
  <c r="K391" i="1"/>
  <c r="I391" i="1"/>
  <c r="K390" i="1" l="1"/>
  <c r="I390" i="1"/>
  <c r="K389" i="1" l="1"/>
  <c r="I389" i="1"/>
  <c r="K388" i="1"/>
  <c r="I388" i="1"/>
  <c r="K387" i="1"/>
  <c r="I387" i="1"/>
  <c r="K386" i="1" l="1"/>
  <c r="I386" i="1"/>
  <c r="K385" i="1"/>
  <c r="I385" i="1"/>
  <c r="K384" i="1" l="1"/>
  <c r="I384" i="1"/>
  <c r="I381" i="1" l="1"/>
  <c r="I382" i="1"/>
  <c r="K382" i="1"/>
  <c r="I383" i="1"/>
  <c r="K383" i="1"/>
  <c r="K381" i="1" l="1"/>
  <c r="K380" i="1"/>
  <c r="I380" i="1"/>
  <c r="K379" i="1"/>
  <c r="I379" i="1"/>
  <c r="K378" i="1"/>
  <c r="I378" i="1"/>
  <c r="K377" i="1" l="1"/>
  <c r="I377" i="1"/>
  <c r="K376" i="1" l="1"/>
  <c r="I376" i="1"/>
  <c r="K374" i="1"/>
  <c r="I374" i="1"/>
  <c r="I375" i="1"/>
  <c r="K375" i="1"/>
  <c r="K373" i="1" l="1"/>
  <c r="I373" i="1"/>
  <c r="K372" i="1"/>
  <c r="I372" i="1"/>
  <c r="K371" i="1" l="1"/>
  <c r="I371" i="1"/>
  <c r="K370" i="1"/>
  <c r="I370" i="1"/>
  <c r="K369" i="1"/>
  <c r="I369" i="1"/>
  <c r="K368" i="1" l="1"/>
  <c r="I368" i="1"/>
  <c r="K366" i="1"/>
  <c r="I366" i="1"/>
  <c r="K367" i="1"/>
  <c r="I367" i="1"/>
  <c r="K365" i="1" l="1"/>
  <c r="I365" i="1"/>
  <c r="K364" i="1"/>
  <c r="I364" i="1"/>
  <c r="K363" i="1" l="1"/>
  <c r="I363" i="1"/>
  <c r="K362" i="1"/>
  <c r="I362" i="1"/>
  <c r="K361" i="1" l="1"/>
  <c r="I361" i="1"/>
  <c r="K360" i="1" l="1"/>
  <c r="I360" i="1"/>
  <c r="K359" i="1"/>
  <c r="I359" i="1"/>
  <c r="K358" i="1" l="1"/>
  <c r="I358" i="1"/>
  <c r="K357" i="1" l="1"/>
  <c r="I357" i="1"/>
  <c r="K356" i="1"/>
  <c r="I356" i="1"/>
  <c r="K355" i="1"/>
  <c r="I355" i="1"/>
  <c r="I354" i="1"/>
  <c r="K354" i="1"/>
  <c r="K353" i="1"/>
  <c r="I353" i="1"/>
  <c r="K352" i="1" l="1"/>
  <c r="I352" i="1"/>
  <c r="I351" i="1"/>
  <c r="K351" i="1"/>
  <c r="K350" i="1"/>
  <c r="I350" i="1"/>
  <c r="K349" i="1" l="1"/>
  <c r="I349" i="1"/>
  <c r="K348" i="1" l="1"/>
  <c r="I348" i="1"/>
  <c r="K347" i="1"/>
  <c r="I347" i="1"/>
  <c r="I346" i="1"/>
  <c r="K346" i="1"/>
  <c r="K345" i="1" l="1"/>
  <c r="I345" i="1"/>
  <c r="K344" i="1" l="1"/>
  <c r="I344" i="1"/>
  <c r="K343" i="1" l="1"/>
  <c r="I343" i="1"/>
  <c r="K342" i="1"/>
  <c r="I342" i="1"/>
  <c r="K341" i="1" l="1"/>
  <c r="I341" i="1"/>
  <c r="K340" i="1" l="1"/>
  <c r="I340" i="1"/>
  <c r="K339" i="1" l="1"/>
  <c r="I339" i="1"/>
  <c r="K338" i="1"/>
  <c r="I338" i="1"/>
  <c r="K337" i="1" l="1"/>
  <c r="I337" i="1"/>
  <c r="K336" i="1"/>
  <c r="I336" i="1"/>
  <c r="K335" i="1" l="1"/>
  <c r="I335" i="1"/>
  <c r="K334" i="1" l="1"/>
  <c r="I334" i="1"/>
  <c r="K333" i="1" l="1"/>
  <c r="I333" i="1"/>
  <c r="K332" i="1" l="1"/>
  <c r="I332" i="1"/>
  <c r="K331" i="1" l="1"/>
  <c r="I331" i="1"/>
  <c r="K330" i="1"/>
  <c r="I330" i="1"/>
  <c r="K329" i="1" l="1"/>
  <c r="I329" i="1"/>
  <c r="K328" i="1" l="1"/>
  <c r="I328" i="1"/>
  <c r="K327" i="1" l="1"/>
  <c r="I327" i="1"/>
  <c r="K326" i="1"/>
  <c r="I326" i="1"/>
  <c r="K325" i="1"/>
  <c r="I325" i="1"/>
  <c r="I323" i="1" l="1"/>
  <c r="K324" i="1" l="1"/>
  <c r="I324" i="1"/>
  <c r="K323" i="1"/>
  <c r="K322" i="1" l="1"/>
  <c r="I322" i="1"/>
  <c r="K321" i="1"/>
  <c r="I321" i="1"/>
  <c r="K320" i="1" l="1"/>
  <c r="I320" i="1"/>
  <c r="K319" i="1"/>
  <c r="I319" i="1"/>
  <c r="K318" i="1" l="1"/>
  <c r="I318" i="1"/>
  <c r="K317" i="1" l="1"/>
  <c r="I317" i="1"/>
  <c r="K316" i="1" l="1"/>
  <c r="I316" i="1"/>
  <c r="K315" i="1" l="1"/>
  <c r="I315" i="1"/>
  <c r="K314" i="1" l="1"/>
  <c r="I314" i="1"/>
  <c r="K313" i="1" l="1"/>
  <c r="I313" i="1"/>
  <c r="K312" i="1" l="1"/>
  <c r="I312" i="1"/>
  <c r="I311" i="1"/>
  <c r="K311" i="1"/>
  <c r="K310" i="1" l="1"/>
  <c r="I310" i="1"/>
  <c r="K309" i="1" l="1"/>
  <c r="I309" i="1"/>
  <c r="K308" i="1" l="1"/>
  <c r="I308" i="1"/>
  <c r="K307" i="1" l="1"/>
  <c r="I307" i="1"/>
  <c r="K306" i="1" l="1"/>
  <c r="I306" i="1"/>
  <c r="K305" i="1" l="1"/>
  <c r="I305" i="1"/>
  <c r="K304" i="1" l="1"/>
  <c r="I304" i="1"/>
  <c r="K303" i="1" l="1"/>
  <c r="I303" i="1"/>
  <c r="K302" i="1"/>
  <c r="I302" i="1"/>
  <c r="K301" i="1" l="1"/>
  <c r="I301" i="1"/>
  <c r="K300" i="1"/>
  <c r="I300" i="1"/>
  <c r="K299" i="1" l="1"/>
  <c r="I299" i="1"/>
  <c r="K298" i="1" l="1"/>
  <c r="I298" i="1"/>
  <c r="K297" i="1" l="1"/>
  <c r="I297" i="1"/>
  <c r="K296" i="1" l="1"/>
  <c r="I296" i="1"/>
  <c r="K295" i="1"/>
  <c r="I295" i="1"/>
  <c r="K294" i="1"/>
  <c r="I294" i="1"/>
  <c r="K293" i="1" l="1"/>
  <c r="I293" i="1"/>
  <c r="K292" i="1" l="1"/>
  <c r="I292" i="1"/>
  <c r="K291" i="1"/>
  <c r="I291" i="1"/>
  <c r="K290" i="1" l="1"/>
  <c r="I290" i="1"/>
  <c r="K289" i="1" l="1"/>
  <c r="I289" i="1"/>
  <c r="K288" i="1"/>
  <c r="I288" i="1"/>
  <c r="K287" i="1" l="1"/>
  <c r="I287" i="1"/>
  <c r="K286" i="1"/>
  <c r="I286" i="1"/>
  <c r="K285" i="1" l="1"/>
  <c r="I285" i="1"/>
  <c r="K284" i="1"/>
  <c r="I284" i="1"/>
  <c r="K283" i="1" l="1"/>
  <c r="I283" i="1"/>
  <c r="K282" i="1"/>
  <c r="I282" i="1"/>
  <c r="K281" i="1"/>
  <c r="I281" i="1"/>
  <c r="K280" i="1" l="1"/>
  <c r="I280" i="1"/>
  <c r="K279" i="1" l="1"/>
  <c r="I279" i="1"/>
  <c r="K278" i="1"/>
  <c r="I278" i="1"/>
  <c r="K277" i="1" l="1"/>
  <c r="I277" i="1"/>
  <c r="K276" i="1"/>
  <c r="I276" i="1"/>
  <c r="K275" i="1" l="1"/>
  <c r="I275" i="1"/>
  <c r="K274" i="1"/>
  <c r="I274" i="1"/>
  <c r="K273" i="1"/>
  <c r="I273" i="1"/>
  <c r="K272" i="1"/>
  <c r="I272" i="1"/>
  <c r="K271" i="1"/>
  <c r="I271" i="1"/>
  <c r="K270" i="1"/>
  <c r="I270" i="1"/>
  <c r="K269" i="1"/>
  <c r="I269" i="1"/>
  <c r="K268" i="1" l="1"/>
  <c r="I268" i="1"/>
  <c r="K267" i="1"/>
  <c r="I267" i="1"/>
  <c r="K266" i="1" l="1"/>
  <c r="I266" i="1"/>
  <c r="K265" i="1" l="1"/>
  <c r="I265" i="1"/>
  <c r="K264" i="1"/>
  <c r="I264" i="1"/>
  <c r="K263" i="1" l="1"/>
  <c r="I263" i="1"/>
  <c r="K262" i="1"/>
  <c r="I262" i="1"/>
  <c r="K261" i="1" l="1"/>
  <c r="I261" i="1"/>
  <c r="K260" i="1"/>
  <c r="I260" i="1"/>
  <c r="K259" i="1"/>
  <c r="I259" i="1"/>
  <c r="K258" i="1"/>
  <c r="I258" i="1"/>
  <c r="I257" i="1" l="1"/>
  <c r="K257" i="1"/>
  <c r="K256" i="1"/>
  <c r="I256" i="1"/>
  <c r="K255" i="1" l="1"/>
  <c r="I255" i="1"/>
  <c r="K254" i="1" l="1"/>
  <c r="I254" i="1"/>
  <c r="K253" i="1" l="1"/>
  <c r="I253" i="1"/>
  <c r="K252" i="1"/>
  <c r="I252" i="1"/>
  <c r="K251" i="1"/>
  <c r="I251" i="1"/>
  <c r="K250" i="1"/>
  <c r="I250" i="1"/>
  <c r="K249" i="1"/>
  <c r="I249" i="1"/>
  <c r="K248" i="1"/>
  <c r="I248" i="1"/>
  <c r="K247" i="1" l="1"/>
  <c r="I247" i="1"/>
  <c r="K246" i="1"/>
  <c r="I246" i="1"/>
  <c r="K245" i="1"/>
  <c r="I245" i="1"/>
  <c r="K244" i="1"/>
  <c r="I244" i="1"/>
  <c r="K243" i="1"/>
  <c r="I243" i="1"/>
  <c r="K242" i="1"/>
  <c r="I242" i="1"/>
  <c r="K241" i="1"/>
  <c r="I241" i="1"/>
  <c r="K240" i="1" l="1"/>
  <c r="I240" i="1"/>
  <c r="K238" i="1" l="1"/>
  <c r="I238" i="1"/>
  <c r="K239" i="1"/>
  <c r="I239" i="1"/>
  <c r="K237" i="1"/>
  <c r="I237" i="1"/>
  <c r="K236" i="1" l="1"/>
  <c r="I236" i="1"/>
  <c r="I235" i="1" l="1"/>
  <c r="K235" i="1"/>
  <c r="K233" i="1"/>
  <c r="I233" i="1"/>
  <c r="K234" i="1"/>
  <c r="I234" i="1"/>
  <c r="K232" i="1"/>
  <c r="I232" i="1"/>
  <c r="K231" i="1" l="1"/>
  <c r="I231" i="1"/>
  <c r="I230" i="1"/>
  <c r="K230" i="1"/>
  <c r="K229" i="1"/>
  <c r="I229" i="1"/>
  <c r="K228" i="1" l="1"/>
  <c r="I228" i="1"/>
  <c r="I227" i="1"/>
  <c r="K227" i="1"/>
  <c r="K226" i="1"/>
  <c r="I226" i="1"/>
  <c r="K225" i="1"/>
  <c r="I225" i="1"/>
  <c r="K224" i="1" l="1"/>
  <c r="I224" i="1"/>
  <c r="K223" i="1"/>
  <c r="I223" i="1"/>
  <c r="K221" i="1" l="1"/>
  <c r="I221" i="1"/>
  <c r="K222" i="1"/>
  <c r="I222" i="1"/>
  <c r="K220" i="1" l="1"/>
  <c r="I220" i="1"/>
  <c r="K219" i="1"/>
  <c r="I219" i="1"/>
  <c r="I218" i="1"/>
  <c r="K218" i="1"/>
  <c r="I217" i="1"/>
  <c r="K217" i="1"/>
  <c r="K216" i="1"/>
  <c r="I216" i="1"/>
  <c r="K215" i="1" l="1"/>
  <c r="I215" i="1"/>
  <c r="K214" i="1"/>
  <c r="I214" i="1"/>
  <c r="K213" i="1"/>
  <c r="I213" i="1"/>
  <c r="K212" i="1"/>
  <c r="I212" i="1"/>
  <c r="K211" i="1" l="1"/>
  <c r="I211" i="1"/>
  <c r="K210" i="1"/>
  <c r="I210" i="1"/>
  <c r="K209" i="1"/>
  <c r="I209" i="1"/>
  <c r="K208" i="1" l="1"/>
  <c r="I208" i="1"/>
  <c r="K203" i="1"/>
  <c r="I203" i="1"/>
  <c r="K205" i="1"/>
  <c r="I205" i="1"/>
  <c r="I206" i="1"/>
  <c r="K206" i="1"/>
  <c r="I207" i="1"/>
  <c r="K207" i="1"/>
  <c r="K204" i="1"/>
  <c r="I204" i="1"/>
  <c r="K202" i="1"/>
  <c r="I202" i="1"/>
  <c r="K201" i="1"/>
  <c r="I201" i="1"/>
  <c r="K200" i="1" l="1"/>
  <c r="I200" i="1"/>
  <c r="K199" i="1"/>
  <c r="I199" i="1"/>
  <c r="K197" i="1"/>
  <c r="I197" i="1"/>
  <c r="K198" i="1"/>
  <c r="I198" i="1"/>
  <c r="K196" i="1"/>
  <c r="I196" i="1"/>
  <c r="K195" i="1" l="1"/>
  <c r="I195" i="1"/>
  <c r="K194" i="1"/>
  <c r="I194" i="1"/>
  <c r="K193" i="1"/>
  <c r="I193" i="1"/>
  <c r="K192" i="1"/>
  <c r="I192" i="1"/>
  <c r="K191" i="1" l="1"/>
  <c r="I191" i="1"/>
  <c r="K190" i="1" l="1"/>
  <c r="I190" i="1"/>
  <c r="K189" i="1" l="1"/>
  <c r="I189" i="1"/>
  <c r="I187" i="1" l="1"/>
  <c r="K187" i="1"/>
  <c r="K188" i="1"/>
  <c r="I188" i="1"/>
  <c r="I186" i="1"/>
  <c r="K186" i="1"/>
  <c r="K185" i="1"/>
  <c r="I185" i="1"/>
  <c r="K183" i="1"/>
  <c r="I183" i="1"/>
  <c r="K184" i="1"/>
  <c r="I184" i="1"/>
  <c r="I182" i="1"/>
  <c r="K182" i="1"/>
  <c r="K181" i="1"/>
  <c r="I181" i="1"/>
  <c r="I180" i="1"/>
  <c r="K180" i="1"/>
  <c r="I179" i="1"/>
  <c r="K179" i="1"/>
  <c r="K178" i="1"/>
  <c r="I178" i="1"/>
  <c r="K177" i="1" l="1"/>
  <c r="I177" i="1"/>
  <c r="K176" i="1"/>
  <c r="I176" i="1"/>
  <c r="K175" i="1" l="1"/>
  <c r="I175" i="1"/>
  <c r="K174" i="1"/>
  <c r="I174" i="1"/>
  <c r="K173" i="1"/>
  <c r="I173" i="1"/>
  <c r="K172" i="1"/>
  <c r="I172" i="1"/>
  <c r="K171" i="1" l="1"/>
  <c r="I171" i="1"/>
  <c r="K170" i="1"/>
  <c r="I170" i="1"/>
  <c r="I168" i="1"/>
  <c r="K168" i="1"/>
  <c r="K169" i="1"/>
  <c r="I169" i="1"/>
  <c r="K167" i="1"/>
  <c r="I167" i="1"/>
  <c r="K166" i="1" l="1"/>
  <c r="I166" i="1"/>
  <c r="I165" i="1"/>
  <c r="K165" i="1"/>
  <c r="K164" i="1"/>
  <c r="I164" i="1"/>
  <c r="I162" i="1" l="1"/>
  <c r="K162" i="1"/>
  <c r="I163" i="1"/>
  <c r="K163" i="1"/>
  <c r="K161" i="1"/>
  <c r="I161" i="1"/>
  <c r="K160" i="1"/>
  <c r="I160" i="1"/>
  <c r="I159" i="1" l="1"/>
  <c r="K159" i="1"/>
  <c r="K158" i="1"/>
  <c r="I158" i="1"/>
  <c r="K157" i="1" l="1"/>
  <c r="I157" i="1"/>
  <c r="K156" i="1"/>
  <c r="I156" i="1"/>
  <c r="K155" i="1"/>
  <c r="I155" i="1"/>
  <c r="K154" i="1"/>
  <c r="I154" i="1"/>
  <c r="K153" i="1"/>
  <c r="I153" i="1"/>
  <c r="K152" i="1"/>
  <c r="I152" i="1"/>
  <c r="K151" i="1"/>
  <c r="I151" i="1"/>
  <c r="K150" i="1"/>
  <c r="I150" i="1"/>
  <c r="K149" i="1" l="1"/>
  <c r="I149" i="1"/>
  <c r="K148" i="1" l="1"/>
  <c r="I148" i="1"/>
  <c r="K147" i="1" l="1"/>
  <c r="I147" i="1"/>
  <c r="K146" i="1"/>
  <c r="I146" i="1"/>
  <c r="K145" i="1" l="1"/>
  <c r="I145" i="1"/>
  <c r="I144" i="1" l="1"/>
  <c r="K144" i="1"/>
  <c r="K143" i="1"/>
  <c r="I143" i="1"/>
  <c r="K142" i="1"/>
  <c r="I142" i="1"/>
  <c r="K141" i="1" l="1"/>
  <c r="I141" i="1"/>
  <c r="K140" i="1" l="1"/>
  <c r="I140" i="1"/>
  <c r="K139" i="1" l="1"/>
  <c r="I139" i="1"/>
  <c r="K138" i="1" l="1"/>
  <c r="I138" i="1"/>
  <c r="K137" i="1" l="1"/>
  <c r="I137" i="1"/>
  <c r="K136" i="1"/>
  <c r="I136" i="1"/>
  <c r="K135" i="1"/>
  <c r="I135" i="1"/>
  <c r="I134" i="1"/>
  <c r="K134" i="1"/>
  <c r="K133" i="1" l="1"/>
  <c r="I133" i="1"/>
  <c r="I132" i="1" l="1"/>
  <c r="K132" i="1"/>
  <c r="I131" i="1"/>
  <c r="K131" i="1"/>
  <c r="I130" i="1"/>
  <c r="K130" i="1"/>
  <c r="I129" i="1"/>
  <c r="K129" i="1"/>
  <c r="K128" i="1"/>
  <c r="I128" i="1"/>
  <c r="K127" i="1"/>
  <c r="I127" i="1"/>
  <c r="K126" i="1"/>
  <c r="I126" i="1"/>
  <c r="I125" i="1"/>
  <c r="K125" i="1"/>
  <c r="I124" i="1" l="1"/>
  <c r="K124" i="1"/>
  <c r="K123" i="1"/>
  <c r="I123" i="1"/>
  <c r="I122" i="1" l="1"/>
  <c r="K122" i="1"/>
  <c r="K121" i="1" l="1"/>
  <c r="I121" i="1"/>
  <c r="K120" i="1"/>
  <c r="I120" i="1"/>
  <c r="K119" i="1"/>
  <c r="I119" i="1"/>
  <c r="K118" i="1"/>
  <c r="I118" i="1"/>
  <c r="K117" i="1"/>
  <c r="I117" i="1"/>
  <c r="K116" i="1"/>
  <c r="I116" i="1"/>
  <c r="I115" i="1" l="1"/>
  <c r="K114" i="1"/>
  <c r="I114" i="1"/>
  <c r="K113" i="1"/>
  <c r="I113" i="1"/>
  <c r="K112" i="1" l="1"/>
  <c r="I112" i="1"/>
  <c r="I111" i="1" l="1"/>
  <c r="K111" i="1"/>
  <c r="K110" i="1" l="1"/>
  <c r="I110" i="1"/>
  <c r="K108" i="1" l="1"/>
  <c r="K109" i="1"/>
  <c r="I109" i="1"/>
  <c r="I108" i="1"/>
  <c r="I107" i="1" l="1"/>
  <c r="K106" i="1"/>
  <c r="I106" i="1"/>
  <c r="K105" i="1"/>
  <c r="I105" i="1"/>
  <c r="K104" i="1"/>
  <c r="I104" i="1"/>
  <c r="K103" i="1" l="1"/>
  <c r="I103" i="1"/>
  <c r="I102" i="1" l="1"/>
  <c r="K102" i="1"/>
  <c r="I101" i="1" l="1"/>
  <c r="I100" i="1"/>
  <c r="K99" i="1" l="1"/>
  <c r="I99" i="1"/>
  <c r="I98" i="1" l="1"/>
  <c r="K97" i="1" l="1"/>
  <c r="I97" i="1"/>
  <c r="I96" i="1"/>
  <c r="I95" i="1"/>
  <c r="K95" i="1"/>
  <c r="K94" i="1"/>
  <c r="I94" i="1"/>
  <c r="K93" i="1" l="1"/>
  <c r="I93" i="1"/>
  <c r="I92" i="1"/>
  <c r="K92" i="1"/>
  <c r="K91" i="1" l="1"/>
  <c r="I91" i="1"/>
  <c r="I90" i="1"/>
  <c r="K90" i="1"/>
  <c r="K89" i="1"/>
  <c r="I89" i="1"/>
  <c r="K88" i="1"/>
  <c r="K87" i="1"/>
  <c r="I88" i="1"/>
  <c r="I87" i="1"/>
  <c r="K86" i="1"/>
  <c r="K85" i="1"/>
  <c r="I86" i="1"/>
  <c r="I85" i="1" l="1"/>
  <c r="K84" i="1" l="1"/>
  <c r="I84" i="1"/>
  <c r="I82" i="1" l="1"/>
  <c r="I83" i="1"/>
  <c r="K83" i="1"/>
  <c r="K82" i="1" l="1"/>
  <c r="I4" i="1"/>
</calcChain>
</file>

<file path=xl/sharedStrings.xml><?xml version="1.0" encoding="utf-8"?>
<sst xmlns="http://schemas.openxmlformats.org/spreadsheetml/2006/main" count="4453" uniqueCount="2077">
  <si>
    <t>Валютная пара</t>
  </si>
  <si>
    <t>Тип сделки</t>
  </si>
  <si>
    <t>ЦЕНА</t>
  </si>
  <si>
    <t>Открытия</t>
  </si>
  <si>
    <t>Закрытия</t>
  </si>
  <si>
    <t>TP</t>
  </si>
  <si>
    <t>Итог сделки</t>
  </si>
  <si>
    <t>Причина входа</t>
  </si>
  <si>
    <t>СТАТИСТИКА</t>
  </si>
  <si>
    <t>ТФ</t>
  </si>
  <si>
    <t>Причина выхода</t>
  </si>
  <si>
    <t>Дата/время</t>
  </si>
  <si>
    <t>Анализ закрытой сделки</t>
  </si>
  <si>
    <t>SL</t>
  </si>
  <si>
    <t>РИСК</t>
  </si>
  <si>
    <t>H1</t>
  </si>
  <si>
    <t>1,0480 (55)</t>
  </si>
  <si>
    <t>take-profit</t>
  </si>
  <si>
    <t>Отбой от нижней границы канала и 365 мувинга. Заходил в коррекцию, поэтому цели небольший. Цель определил по фибо-сетки (38,2)</t>
  </si>
  <si>
    <t>Все прошло по-плану. Был дважды откат от 23,6 и была возможность докупиться</t>
  </si>
  <si>
    <t>18.09.2012 - 14-00</t>
  </si>
  <si>
    <t>19.09.2012 - 18-00</t>
  </si>
  <si>
    <t>usd/chf</t>
  </si>
  <si>
    <t>Sell</t>
  </si>
  <si>
    <t>eur/usd</t>
  </si>
  <si>
    <t>gbp/usd</t>
  </si>
  <si>
    <t>Buy</t>
  </si>
  <si>
    <t>nzd/usd</t>
  </si>
  <si>
    <t>S/L</t>
  </si>
  <si>
    <t>T/P</t>
  </si>
  <si>
    <t>Закрыл сам, перепутал валюты</t>
  </si>
  <si>
    <t>Торговля на новостях</t>
  </si>
  <si>
    <t>Отскок, коррекция</t>
  </si>
  <si>
    <t>MA8</t>
  </si>
  <si>
    <t>AUDUSD</t>
  </si>
  <si>
    <t>buy</t>
  </si>
  <si>
    <t>+55</t>
  </si>
  <si>
    <t>обучался</t>
  </si>
  <si>
    <t>маленький стоп 15 пт</t>
  </si>
  <si>
    <t>Все прошло по-плану</t>
  </si>
  <si>
    <t>13.03.14            8-40</t>
  </si>
  <si>
    <t>13.03.14            11-02</t>
  </si>
  <si>
    <t>13.03.14            15-08</t>
  </si>
  <si>
    <t>13.03.14            16-33</t>
  </si>
  <si>
    <t>24.03.14     10-30</t>
  </si>
  <si>
    <t>24.03.14     11-18</t>
  </si>
  <si>
    <t>0,8771 (48)</t>
  </si>
  <si>
    <t>0,8634 (89)</t>
  </si>
  <si>
    <t>0,8728 (12)</t>
  </si>
  <si>
    <t>0,8694 (22)</t>
  </si>
  <si>
    <t>нарушил все правила при входе без плана</t>
  </si>
  <si>
    <t>1,3817 (15)</t>
  </si>
  <si>
    <t>1,3777 (25)</t>
  </si>
  <si>
    <t>24.03.14     14-02</t>
  </si>
  <si>
    <t>24.03.14     17-55</t>
  </si>
  <si>
    <t>1,3740 (26)</t>
  </si>
  <si>
    <t>1,3786 (20)</t>
  </si>
  <si>
    <t>27.03.14     11-30</t>
  </si>
  <si>
    <t>1,6573 (15)</t>
  </si>
  <si>
    <t>1,6613 (25)</t>
  </si>
  <si>
    <t>Все прошло по-плану, 3 сек</t>
  </si>
  <si>
    <t>27.03.14     12-40</t>
  </si>
  <si>
    <t>27.03.14     16-10</t>
  </si>
  <si>
    <t>0,8631 (29)</t>
  </si>
  <si>
    <t>0,8675 (15)</t>
  </si>
  <si>
    <t>27.03.14     13-56</t>
  </si>
  <si>
    <t>27.03.14     17-59</t>
  </si>
  <si>
    <t>1,3743 (25)</t>
  </si>
  <si>
    <t>28.03.14     11-30</t>
  </si>
  <si>
    <t>28.03.14     11-31</t>
  </si>
  <si>
    <t>1,6624 (15)</t>
  </si>
  <si>
    <t>1,6579 (30)</t>
  </si>
  <si>
    <t>28.03.14     16-11</t>
  </si>
  <si>
    <t>1,3792 (25)</t>
  </si>
  <si>
    <t>1,3745 (22)</t>
  </si>
  <si>
    <t xml:space="preserve">Все прошло по-плану. </t>
  </si>
  <si>
    <t>MA8 Маленький Т/Р - поздно вошел в сделку</t>
  </si>
  <si>
    <t>Н4</t>
  </si>
  <si>
    <t>Н1</t>
  </si>
  <si>
    <t>Отскок, коррекция. RSI 3 - продажа</t>
  </si>
  <si>
    <t>31.03.14     11-00</t>
  </si>
  <si>
    <t>Неправильно установил Т/Р, на 2-3 пт за линию ФИБ 38,2. Цена 5 раз подходила и откатывалась. Помогли новости.</t>
  </si>
  <si>
    <t>31.03.14     14-30</t>
  </si>
  <si>
    <t>usd/cad</t>
  </si>
  <si>
    <t>1,1041 (30)</t>
  </si>
  <si>
    <t>1,0976 (35)</t>
  </si>
  <si>
    <t>31.03.14     16-36</t>
  </si>
  <si>
    <t>usd/jpy</t>
  </si>
  <si>
    <t>102,92 (25)</t>
  </si>
  <si>
    <t>103,37 (20)</t>
  </si>
  <si>
    <t>МА8, ФИБ 38,2</t>
  </si>
  <si>
    <t>31.03.14     16-59</t>
  </si>
  <si>
    <t>31.03.14     17-01</t>
  </si>
  <si>
    <t>19-55 была важная новость, речь председателя ФРС. Открываться было нельзя.</t>
  </si>
  <si>
    <t>ВВП Канады 0,5% при прогнозе 0,4%. Надо было закрывать сделку после разворота, по крайней мере в 0</t>
  </si>
  <si>
    <t>1.04.14           5-30</t>
  </si>
  <si>
    <t>1.04.14           5-32</t>
  </si>
  <si>
    <t>1,9269 (35)</t>
  </si>
  <si>
    <t>0,9339 (35)</t>
  </si>
  <si>
    <t>1.04.14           10-30</t>
  </si>
  <si>
    <t>1.04.14          10-38</t>
  </si>
  <si>
    <t>1,6683 (30)</t>
  </si>
  <si>
    <t>1,6618 (35)</t>
  </si>
  <si>
    <t>Закрыл сам</t>
  </si>
  <si>
    <t>Торговля на новостях. Индекс производственной активности PIM Британии</t>
  </si>
  <si>
    <t>55,3 при прогнозе 56,7 Т/Р сработал бы через 4 часа</t>
  </si>
  <si>
    <t>Торговля на новостях. Объявление о процентной ставке Австралии. Отчет о процентной ставке RBA Австралии</t>
  </si>
  <si>
    <t>Факт = прогнозу. Почему зацепила туда и вернулась назад?</t>
  </si>
  <si>
    <t>2.04.14           5-15</t>
  </si>
  <si>
    <t>104,34 (50)</t>
  </si>
  <si>
    <t>MACD дивиргенция, RSI-3, 13 выше 70</t>
  </si>
  <si>
    <t>103,49 (35)</t>
  </si>
  <si>
    <t>3.04.14          8-40</t>
  </si>
  <si>
    <t>1,6669 (24)</t>
  </si>
  <si>
    <t>1,6629 (16)</t>
  </si>
  <si>
    <t>Отскок, коррекция. RSI 3 -выше 70, RSI 13 - выше 50, Болиджер 14 у верха - продавать</t>
  </si>
  <si>
    <t>3.04.14         10-29</t>
  </si>
  <si>
    <t>Все прошло по-плану. Маленький Т/Р 16 пт - открылся чуть позже отскока, считал от него и S/L тоже</t>
  </si>
  <si>
    <t>3.04.14          10-30</t>
  </si>
  <si>
    <t>3.04.14         12-30</t>
  </si>
  <si>
    <t>1,6646 (30)</t>
  </si>
  <si>
    <t>1,6581 (35)</t>
  </si>
  <si>
    <t>Торговля на новостях. Индекс деловой активности в секторе услуг Британии</t>
  </si>
  <si>
    <t>Все бы прошло по плану. В сделку не входил, т.к. не хватало депозита. Были открыты две сделки ранее.</t>
  </si>
  <si>
    <t>Дивергенция не сработала. Наверное была слишком маленькой (угол наклона). MACD практически обнулился. Сделка простояла 3 суток. Своп= - 27,33. При этом в 03.04 цена опускалась до 103,81. Можно было закрыть в прибыли. Дивиргенция все таки сработала цена падала до 103,17 7.04.14. 2-00</t>
  </si>
  <si>
    <t>Gold</t>
  </si>
  <si>
    <t>GB</t>
  </si>
  <si>
    <t>Изучаю графики Ренко. MACD синяя пересекла красную вверх. SDL сменила цвет красный на синий</t>
  </si>
  <si>
    <t>8.04.14     10-30</t>
  </si>
  <si>
    <t>8.04.14     11-38</t>
  </si>
  <si>
    <t>1,6712 (40)</t>
  </si>
  <si>
    <t>1,6642 (30)</t>
  </si>
  <si>
    <t>Торговля на новостях. Промышленное производство (месячный) Британии</t>
  </si>
  <si>
    <t>Все прошло по-плану. Факт 1% при прогнозе 0,3%. Применил плавающий S/L 15 пт.</t>
  </si>
  <si>
    <t>9.04.14          4-08</t>
  </si>
  <si>
    <t>9.04.14          4-50</t>
  </si>
  <si>
    <t>1313 (180)</t>
  </si>
  <si>
    <t>1308,00 (320)</t>
  </si>
  <si>
    <t>MACD синяя пересекла красную несколько раз. SDL цвет не меняла. Сам не закрывался раньше по пересечению MACD. Если бы закрылся был бы убыток. При этом вышли не плохие новости по Австралии.</t>
  </si>
  <si>
    <t>9.04.14          9-33</t>
  </si>
  <si>
    <t>9.04.14          10-44</t>
  </si>
  <si>
    <t>1313,00 (290)</t>
  </si>
  <si>
    <t>1308,00 (210)</t>
  </si>
  <si>
    <t>Изучаю графики Ренко. MACD синяя пересекла красную вниз. SDL сменила цвет синий на красный</t>
  </si>
  <si>
    <t>Зайти можно было на одну свечу позже по более высокой цене и Т/Р сработал бы раньше</t>
  </si>
  <si>
    <t>9.04.14          15-06</t>
  </si>
  <si>
    <t>101,6 (41)</t>
  </si>
  <si>
    <t>102,55 (54)</t>
  </si>
  <si>
    <t>9.04.14          15-28</t>
  </si>
  <si>
    <t>1300,00 (270)</t>
  </si>
  <si>
    <t>1304,70 (200)</t>
  </si>
  <si>
    <t>9.04.14          16-55</t>
  </si>
  <si>
    <t>10.04.14       3-30</t>
  </si>
  <si>
    <t>10.04.14       4-02</t>
  </si>
  <si>
    <t>0,9442 (40)</t>
  </si>
  <si>
    <t>0,9372 (30)</t>
  </si>
  <si>
    <t>Торговля на новостях. Изменение занятости Австралии</t>
  </si>
  <si>
    <t>10.04.14       9-30</t>
  </si>
  <si>
    <t>0,9487 (50)</t>
  </si>
  <si>
    <t>0,9385 (52)</t>
  </si>
  <si>
    <t>10.04.14       11-00</t>
  </si>
  <si>
    <t>МА8 провес 142 пт, ФИБ 38,2</t>
  </si>
  <si>
    <t>MACD выше 0 - дивиргенция 71 пт, RSI-3 выше 70, RSI-13 около 70</t>
  </si>
  <si>
    <r>
      <t xml:space="preserve">Зашел чуть поздновато по мувингу и ориентир на ФИБ. Отсчет вел от точки касания мувинга, поэтому S/L и Т/Р немного другие. S/L за ФИБ 61,8, Т/Р перед ФИБ 0. Сделка работала 20 час. Своп= -20,88. </t>
    </r>
    <r>
      <rPr>
        <sz val="10"/>
        <color rgb="FFFF0000"/>
        <rFont val="Arial"/>
        <family val="2"/>
        <charset val="204"/>
      </rPr>
      <t>Ошибка - S/L надо было переносить как минимум без убытка когда пересекли ФИБ 23,6 и болтались у него</t>
    </r>
  </si>
  <si>
    <t>10.04.14       12-42</t>
  </si>
  <si>
    <t>1324,6 (250)</t>
  </si>
  <si>
    <t>1320,60 (150)</t>
  </si>
  <si>
    <r>
      <t xml:space="preserve">Факт 18,1К при прогнозе 5,0К. Сработал Трейлинг стоп = 15 пт. </t>
    </r>
    <r>
      <rPr>
        <sz val="10"/>
        <color rgb="FFFF0000"/>
        <rFont val="Arial"/>
        <family val="2"/>
        <charset val="204"/>
      </rPr>
      <t>Если бы не пожадничал, то заработал бы свои 35 пт</t>
    </r>
  </si>
  <si>
    <t>10.04.14       13-55</t>
  </si>
  <si>
    <t>11.04.14       2-05</t>
  </si>
  <si>
    <t>11.04.14      7-39</t>
  </si>
  <si>
    <t>0,8686 (37)</t>
  </si>
  <si>
    <t>0,8624 (25)</t>
  </si>
  <si>
    <t>МА8 провес 47 пт, ФИБ 23,6 - первое касание</t>
  </si>
  <si>
    <t>Дивиргенция отработала. При этом ФИБ разрядился полностью. Если бы зашел чуть позже, по более высокой цене, то и прибыль была бы больше. Надо обязательно ориентироваться еще и на уровни ФИБ при расстановке S/L и Т/Р. Своп = -26,25</t>
  </si>
  <si>
    <t>11.04.14      10-14</t>
  </si>
  <si>
    <t>1,3942 (50)</t>
  </si>
  <si>
    <t>1,3852 (40)</t>
  </si>
  <si>
    <t>MACD выше 0 - дивиргенция 23 пт, RSI-3, RSI-13 около 70</t>
  </si>
  <si>
    <t>11.04.14      11-18</t>
  </si>
  <si>
    <t xml:space="preserve">S/L за ФИБ 50, Т/Р перед ФИБ 0. Непонятно. Цена колом улетела вверх. Новостей не было. </t>
  </si>
  <si>
    <t>14.04.14     0-07</t>
  </si>
  <si>
    <t xml:space="preserve">Дивергенция сработала полностью. Своп -9,1 Надо было закрыться еще по ФИБ 23,6 это было еще 11.04.14. Далее повторно открыться, т.к. дивиргенция сохранялась. </t>
  </si>
  <si>
    <t>14.04.14    10-16</t>
  </si>
  <si>
    <t>0,8575 (78)</t>
  </si>
  <si>
    <t>14.04.14    13-20</t>
  </si>
  <si>
    <t>0,8680 (20)</t>
  </si>
  <si>
    <t>0,8646 (14)</t>
  </si>
  <si>
    <t>МА8 провес 49 пт, МА18 касание, ФИБ 50 пробой, возврат.</t>
  </si>
  <si>
    <t xml:space="preserve">ВОПРОС </t>
  </si>
  <si>
    <t>14.04.14    115-44</t>
  </si>
  <si>
    <t>закрыл сам</t>
  </si>
  <si>
    <t>0,8698 (45)</t>
  </si>
  <si>
    <t>15.04.14      5-21</t>
  </si>
  <si>
    <t>MACD ниже 0 - дивиргенция 65 пт, RSI-3 ниже 30, RSI-13 между 30 и 50. Т/Р поставил на ФИБ 100, предполагаю, что MACD там обнулится.</t>
  </si>
  <si>
    <t xml:space="preserve"> Перенес S/L в без убыток. Цена не дошла до ФИБ 100 5-7 пт. Своп 1,05. Дивергенция сохраняется. MACD практически у нуля</t>
  </si>
  <si>
    <t>Ни в коем случае нельзя было входить. Ожидались новости. ФИБ 50 пробои + на Н4 дивиргенция на покупку.</t>
  </si>
  <si>
    <t>15.04.14     9-27</t>
  </si>
  <si>
    <t>1317,6 (630)</t>
  </si>
  <si>
    <t>Первое касание ФИБ 38,2. RSI 3, 13 ниже 30. MACD ниже 0. S/L за ФИБ 50. Т/Р перед 23,6</t>
  </si>
  <si>
    <t>15.04.14     10-30</t>
  </si>
  <si>
    <t>15.04.14     10-32</t>
  </si>
  <si>
    <t>1,6715 (35)</t>
  </si>
  <si>
    <t>1,6645 (35)</t>
  </si>
  <si>
    <t>Торговля на новостях. Индекс потребительских цен Британии</t>
  </si>
  <si>
    <t>Зацепил ордер и развернулся к стопу. Факт = прогнозу = 1,6%</t>
  </si>
  <si>
    <t>15.04.14     1355</t>
  </si>
  <si>
    <t>1301,3 (1000)</t>
  </si>
  <si>
    <t>Нельзя было входить на покупку. Был пробой тренда и поддерржки</t>
  </si>
  <si>
    <t>15.04.14     11-31</t>
  </si>
  <si>
    <t>1,6771 (30)</t>
  </si>
  <si>
    <t>1,6836 (35)</t>
  </si>
  <si>
    <t>Торговля на новостях. Изменение числа заявок по безработице Британии. Трейлинг стоп=15 пт</t>
  </si>
  <si>
    <t>Факт -30,4К при прогнозе -30,0К. Трейлинг сработал. Профит поднимался до 7 пт. Похоже новость была отработана раньше, цена летела с 8-00 от 1,6727</t>
  </si>
  <si>
    <t>21.04.14    16-26</t>
  </si>
  <si>
    <t>1291,6 (660)</t>
  </si>
  <si>
    <t>1281,3 (370)</t>
  </si>
  <si>
    <t>1278,00(700)</t>
  </si>
  <si>
    <t>Торговля по РА. Пин бар оттолкнулся от горизонт. уровня и ФИБ 23,6. Торговля по тренде. Зашел двумя лотами, чтобы минимизировать S/L. Учитываю многоэлементную торговлю.</t>
  </si>
  <si>
    <t>После было еще два пин бара в противоположную сторону. Надо было закрываться с убытком.</t>
  </si>
  <si>
    <t>22.04.14     10-19</t>
  </si>
  <si>
    <t>1,3793 (18)</t>
  </si>
  <si>
    <t>1,3827 (16)</t>
  </si>
  <si>
    <t>Торговля по РА. Пин бар (внутренний бар медвежий) оттолкнулся от горизонт. уровня. Перед ним был нешний бар бычий). Торговля по тренду. Через один бар, еще один пин бар, указывает верное направление.</t>
  </si>
  <si>
    <t>22.04.14     12-15</t>
  </si>
  <si>
    <t>1,6798 (34)</t>
  </si>
  <si>
    <t xml:space="preserve">Торговля по РА. Внешний бычий бар пробил  горизонт. Уровень, оттолкнулся от МА 8, 18.  Торговля по тренду. </t>
  </si>
  <si>
    <t>22.04.14     16-33</t>
  </si>
  <si>
    <t>1,6864 (32)</t>
  </si>
  <si>
    <t>В принципе все отработало. Поставил слишком большую цель горизонт. Уровень и ФИБ 100. Надо было горизонт. Уровень и ФИБ 78,6. Т/Р сработал бы. При этом выходили важные новости, они и выбили сделку.</t>
  </si>
  <si>
    <t>23.04.14      3-30</t>
  </si>
  <si>
    <t>0,9373 (15)</t>
  </si>
  <si>
    <t>0,9323 (35)</t>
  </si>
  <si>
    <t>Торговля на новостях. Индекс потребительских цен Австралии (ежеквартальный)</t>
  </si>
  <si>
    <t>Факт 0,6% при прогнозе 0,8%</t>
  </si>
  <si>
    <t>23.04.14      3-35</t>
  </si>
  <si>
    <t>23.04.14      5-03</t>
  </si>
  <si>
    <t>0,8591 (20)</t>
  </si>
  <si>
    <t>0,8640 (29)</t>
  </si>
  <si>
    <t xml:space="preserve">Торговля по РА. Пин бар (внутренний бар медвежий) оттолкнулся от горизонт. уровня. Торговля по тренду. </t>
  </si>
  <si>
    <t>23.04.14     6-50</t>
  </si>
  <si>
    <t>Входить было нельзя. Перед этим была плохая важная новость по Австралии. Впереди пин бар упирался в МА 200</t>
  </si>
  <si>
    <t>23.04.14     9-20</t>
  </si>
  <si>
    <t>Нельзя было входить. Рынок долго стоял во флэте, свечки крошечные. Самое главное, что цель это обновление максимумов прошлых месяцев</t>
  </si>
  <si>
    <t>23.04.14      9-32</t>
  </si>
  <si>
    <t>1,3801 (15)</t>
  </si>
  <si>
    <t>1,3854 (35)</t>
  </si>
  <si>
    <t>Торговля на новостях. Индекс производственной активности PMI Германии</t>
  </si>
  <si>
    <t>23.04.14      10-01</t>
  </si>
  <si>
    <t>Факт 54,2 при прогнозе 54,0. За полчаса до этого были плохие новости средней важности. Рынок упал. На этой новости развернулся. Т.к. зацепил ордер, перенес Т/Р на ближайший уровень сопротивления (горизонт + тренд). В принципе в последствии планируемый Т/Р был достигнут</t>
  </si>
  <si>
    <t>23.04.14      14-30</t>
  </si>
  <si>
    <t>23.04.14      14-32</t>
  </si>
  <si>
    <t>1,1031 (15)</t>
  </si>
  <si>
    <t>1,1081 (35)</t>
  </si>
  <si>
    <t>Торговля на новостях. Индекс розничных продаж Канады (ежемесячный)</t>
  </si>
  <si>
    <t>Факт=прогнозу=0,6%. Зацепил ордер и вернулся в обратную сторону. Надо ордер ставить на 20пт от цены</t>
  </si>
  <si>
    <t>25.04.14      10-29</t>
  </si>
  <si>
    <t>1,6800 (15)</t>
  </si>
  <si>
    <t>1,6850 (35)</t>
  </si>
  <si>
    <t>Торговля на новостях. Индекс розничных продаж Британии (ежемесячный)</t>
  </si>
  <si>
    <t>Факт= 0,1%, прогноз=-0,4%. Зацепил ордер и вернулся в обратную сторону при чем еще до выхода новости. Надо ордер ставить на 20пт от цены</t>
  </si>
  <si>
    <t>25.04.14      13-01</t>
  </si>
  <si>
    <t>1,6830 (13)</t>
  </si>
  <si>
    <t>1,6801 (16)</t>
  </si>
  <si>
    <t>Торговля по РА. Два подряд внутр.бара медвежьих. При этом первый был пин-баром. Оттолкнулись от горизонта. RSI 3 выше 70, RSI 13 между 70 и 50.</t>
  </si>
  <si>
    <t>25.04.14      18-12</t>
  </si>
  <si>
    <t>Заходил не подготовленным. Против тренда. И все таки сработал</t>
  </si>
  <si>
    <t>28.04.14         9-25</t>
  </si>
  <si>
    <t>eur/aud</t>
  </si>
  <si>
    <t>D1/M15</t>
  </si>
  <si>
    <t>1,4900 (33)</t>
  </si>
  <si>
    <t>1,4984 (50)</t>
  </si>
  <si>
    <t>Торговля по Breaking Points</t>
  </si>
  <si>
    <t>1,4900 (34)</t>
  </si>
  <si>
    <t>1,5024 (100)</t>
  </si>
  <si>
    <t>28.04.14         10-04</t>
  </si>
  <si>
    <t>Зашел не правильно. Надо было на следующем уровне. Этот слишком близко от цены.</t>
  </si>
  <si>
    <t>28.04.14        10-15</t>
  </si>
  <si>
    <t>gbp/jpy</t>
  </si>
  <si>
    <t>1,7200 (30)</t>
  </si>
  <si>
    <t>1,7281 (50)</t>
  </si>
  <si>
    <t>1,7331 (100)</t>
  </si>
  <si>
    <t>1,4913 (35)</t>
  </si>
  <si>
    <t>1,4998 (50)</t>
  </si>
  <si>
    <t>28.04.14        12-40</t>
  </si>
  <si>
    <t>1,5048 (100)</t>
  </si>
  <si>
    <t>28.04.14        13-01</t>
  </si>
  <si>
    <t>1302,70 (300)</t>
  </si>
  <si>
    <t>1295,70 (400)</t>
  </si>
  <si>
    <t>Торговля по РА. Внутренний бар (медвежий). Оттолкнулись от МА 8, 18. RSI 3 меньше 30, RSI 13 между 30 и 50.</t>
  </si>
  <si>
    <t>28.04.14        14-37</t>
  </si>
  <si>
    <t>28.04.14        14-59</t>
  </si>
  <si>
    <t>1,6831 (17)</t>
  </si>
  <si>
    <t>1,6880 (32)</t>
  </si>
  <si>
    <t>Торговля по Провидец. Ошибся со входом это уже вторая стрелка, входить нельзя. Кроме того уже сегодня рынок прошел 77 пт.</t>
  </si>
  <si>
    <t>Пошел не подготовленным против тренда, хотя наметился нисходящий тренд, не учел показания RSI. Если бы стоп поставил 1303,70 то получил бы прибыль</t>
  </si>
  <si>
    <t>28.04.14        16-21</t>
  </si>
  <si>
    <t>eur/jpy</t>
  </si>
  <si>
    <t>141,82 (30)</t>
  </si>
  <si>
    <t>142,62 (50)</t>
  </si>
  <si>
    <t>143,12 (100)</t>
  </si>
  <si>
    <t>28.04.14        15-54</t>
  </si>
  <si>
    <t>28.04.14        18-06</t>
  </si>
  <si>
    <t>28.04.14        18-07</t>
  </si>
  <si>
    <t>28.04.14        19-37</t>
  </si>
  <si>
    <t>29.04.14     3-01</t>
  </si>
  <si>
    <t>Сработала по плану. Своп -24,45. Перенес S/L второй сделки в безубыток</t>
  </si>
  <si>
    <t>29.04.14       10-30</t>
  </si>
  <si>
    <t>1,6830 (15)</t>
  </si>
  <si>
    <t>29.04.14       10-50</t>
  </si>
  <si>
    <t>1,6780 (35)</t>
  </si>
  <si>
    <t>Торговля на новостях. ВВП Британии (ежеквартальный/ежегодный)</t>
  </si>
  <si>
    <t xml:space="preserve">Ежеквартальный факт 0,8% при прогнозе 0,9%. Ежегодный факт 3,1% при прогнозе 3,2%. Сработал трейлинг стоп 15 пт. </t>
  </si>
  <si>
    <t>29.04.14     13-15</t>
  </si>
  <si>
    <t>Открывался двумя сделками после Т/Р первой перенс в безубыток S/L</t>
  </si>
  <si>
    <t>29.04.14       11-02</t>
  </si>
  <si>
    <t>1,3880 (13)</t>
  </si>
  <si>
    <t>29.04.14       13-16</t>
  </si>
  <si>
    <t>1292,20 (290)</t>
  </si>
  <si>
    <t>1281,90 (740)</t>
  </si>
  <si>
    <t>Торговля по РА. Пин бар (медвежий). Оттолкнулись от горизонта Н1 и ФИБ 61,8. RSI 3, RSI 13 между 30 и 50.</t>
  </si>
  <si>
    <t>Ошибочно посчитал, что дивергенция. Перед этим был бычий пин-бар. Уперся в трендовую линию сопротивления. RSI 3 выше 70, RSI 13 между 50 и 70.Торгую против тренда. Был пробой горизонта W1. Цель Уровень поддержки канала и горизонт D1.</t>
  </si>
  <si>
    <t>29.04.14       14-00</t>
  </si>
  <si>
    <t>1,3849 (18)</t>
  </si>
  <si>
    <t>Все сработало. Помогли новости. Неплохие по штатам, плохие по Германии.</t>
  </si>
  <si>
    <t>29.04.14       14-40</t>
  </si>
  <si>
    <t>Непонятно. Возможно спровоцировали новости. Может пин бар был слабеньким.</t>
  </si>
  <si>
    <t>Предварительно стоп маловат. Цена опускалась на 39 пт. Т/Р сработал-бы</t>
  </si>
  <si>
    <t>Предварительно стоп маловат. Цена опускалась на 39 пт. Т/Р сработал-бы на первой сделке, вторую перевел бы в безубыток и сработал бы S/L.</t>
  </si>
  <si>
    <t>Цена стукнулась в ордер, открыла и отскочила на 45 пт. Предварительно стоп маловат.  При построении для открытия ордеров на D1 надо линии строить чуть повыше/пониже. Для данной сделки Т/Р все равно бы не сработал. Цена колом повалилась на новостях.</t>
  </si>
  <si>
    <t>30.04.14        5-02</t>
  </si>
  <si>
    <t>1,4817 (50)</t>
  </si>
  <si>
    <t>1,4767 (100)</t>
  </si>
  <si>
    <t>30.04.14        5-42</t>
  </si>
  <si>
    <t>M15</t>
  </si>
  <si>
    <t>Торговля по Серфинг. Пробитие зеленой 20  ЕМА. RSI пересек уровень 55 снизу вверх. RSI  вышесиней 10 sma</t>
  </si>
  <si>
    <t>0,8553 (16)</t>
  </si>
  <si>
    <t>30.04.14        6-46</t>
  </si>
  <si>
    <t>0,9274 (14)</t>
  </si>
  <si>
    <t>30.04.14        8-46</t>
  </si>
  <si>
    <t>1,3800 (13)</t>
  </si>
  <si>
    <t>30.04.14        8-56</t>
  </si>
  <si>
    <t>Не сработал. Похоже вышли какие-то новости, которые спровоцировали презкое падение.</t>
  </si>
  <si>
    <t>30.04.14        9-35</t>
  </si>
  <si>
    <t>Не сработал. ??? Возможно входить несколько позже</t>
  </si>
  <si>
    <t>30.04.14       11-00</t>
  </si>
  <si>
    <t>1,3789 (15)</t>
  </si>
  <si>
    <t>1,3739 (35)</t>
  </si>
  <si>
    <t>Торговля на новостях.  Индекс потребительских цен (ежегодный) ИПЦ по евро</t>
  </si>
  <si>
    <t>Факт 0,7%, прогноз 0,8%. Не понятно зацепил ордер и улетел вверх. Скорее надо устанавливать ордера дальше от рынка</t>
  </si>
  <si>
    <t>30.04.14        11-06</t>
  </si>
  <si>
    <t>30.04.14        11-07</t>
  </si>
  <si>
    <t>Видимо новости развернули цену. При этом новости были против евро.</t>
  </si>
  <si>
    <t>30.04.14        11-01</t>
  </si>
  <si>
    <t>30.04.14        11-23</t>
  </si>
  <si>
    <t>Не сработал. Опять новости. ????</t>
  </si>
  <si>
    <t>30.04.14       13-29</t>
  </si>
  <si>
    <t>1,6808 (23)</t>
  </si>
  <si>
    <t>30.04.14       17-50</t>
  </si>
  <si>
    <t>Торговля по Серфинг. Пробитие зеленой 20  ЕМА. RSI пересек уровень 55 снизу вверх. RSI  выше синей 10 sma</t>
  </si>
  <si>
    <t>Все пошло по плану. Применил ручной треллинг. Закрыл сам, т.к. цена за день уже прошла 96 пт. Зеленая RSI пересекла синюю 10 sma. Решил не дожидаться стопа</t>
  </si>
  <si>
    <t>102,30 (19)</t>
  </si>
  <si>
    <t>Торговля по Серфинг. Пробитие зеленой 20  ЕМА. RSI пересек уровень 55 снизу вверх. RSI  выше синей 10 sma. Пробили горизонт 102,37. Впереди сильный горизонт 102,5. Зашел поздновато. Перед этим был пин-бар указывает  на юг. Идем по тренду.</t>
  </si>
  <si>
    <t>0,8800 (20)</t>
  </si>
  <si>
    <t>0,8855 (35)</t>
  </si>
  <si>
    <t>Торговля на новостях. Изменение числа занятых в несельскохоз. Секторе. Коэф. Безработицы США</t>
  </si>
  <si>
    <t>Несельхоз факт 288К при прогнозе  210К. Коэф. Безработ.  Факт 6,3% при прогнозе 6,6%. Закрыл сам, т.к. посчитал, что цена дальше не пойдет. Уперлась в тренд сопротивления.</t>
  </si>
  <si>
    <t>На новости стрельнула цена. Поймал на откате и закрыл. На М15 дивер показывал против меня. Открылся поздно, только потому что проверял систему. Если бы открыл и закрыл вовремя профит был бы 13-18  пт. Если бы не закрыл сам, цена опять поднималась и можно было закрыть 50 и более пт. Оказался прав. Цена покатилась вниз</t>
  </si>
  <si>
    <t>2.05.14        8-32</t>
  </si>
  <si>
    <t>2.05.14        14-35</t>
  </si>
  <si>
    <t>2.05.14        14-30</t>
  </si>
  <si>
    <t>2.05.14        14-54</t>
  </si>
  <si>
    <t>5.05.14           4-05</t>
  </si>
  <si>
    <t>eur/nzd</t>
  </si>
  <si>
    <t>1,5994 (40)</t>
  </si>
  <si>
    <t>1,6089 (55)</t>
  </si>
  <si>
    <t>1,5993 (40)</t>
  </si>
  <si>
    <t>1,6125(93)</t>
  </si>
  <si>
    <t>5.05.14           4-14</t>
  </si>
  <si>
    <t>1,4955 (40)</t>
  </si>
  <si>
    <t>1,5025 (30)</t>
  </si>
  <si>
    <t>5.05.14           7-47</t>
  </si>
  <si>
    <t>Вышли новости по Австралии. Одобренные заявки на строительство (ежемесячный). Факт = -3,5%, прогноз = 1,0%, пересмотренный предыдущий = -5,4%. В предверии новости нельзя было входить. Если только была бы отложка по данной ТС.</t>
  </si>
  <si>
    <t>5.05.14           8-27</t>
  </si>
  <si>
    <t>1,3868 (13)</t>
  </si>
  <si>
    <t>Торговля по Серфинг. Пробитие зеленой 20  ЕМА. RSI пересек уровень 55 снизу вверх. RSI  выше синей 10 sma (пересечение было на предыдущей свече). Пробили горизонт 102,37. Впереди сильный горизонт 1,3877. BV - красная свеча. По Н1 тренд вверх. Впереди близко тренд сопротивления. В случае пробития цель 1,3900</t>
  </si>
  <si>
    <t>5.05.14           9-33</t>
  </si>
  <si>
    <t>Нельзя было входить свеча прошила обе машки, да и стоп маловат, хотя бы на 2 пт меньше.</t>
  </si>
  <si>
    <t>5.05.14           12-02</t>
  </si>
  <si>
    <t>Больше не входим по этой системе</t>
  </si>
  <si>
    <t>6.05.14         6-34</t>
  </si>
  <si>
    <t>D1</t>
  </si>
  <si>
    <t>0,9275 (40)</t>
  </si>
  <si>
    <t>0,9450 (135)</t>
  </si>
  <si>
    <t>Торговля по РА. Бычий пинбар. Оттолкнулись от горизонта 0,9200, оперлись на МА 200. RSI 3, RSI 13 на 50. Торговля по тренду. Ставил отложку.</t>
  </si>
  <si>
    <t>6.05.14         6-44</t>
  </si>
  <si>
    <t>Надо было отложку снять на время новостей. Зацепило ордер и покатилась вниз. Если бы поставил отложку на 0,9316, то не цепанул, бы. Если бы поставил S/L 0,9272, то не сработал бы.</t>
  </si>
  <si>
    <t>6.05.14         8-52</t>
  </si>
  <si>
    <t>M15/М30/Н1</t>
  </si>
  <si>
    <t>0,9269 (20)</t>
  </si>
  <si>
    <t>Торговля по Серфинг. Пробитие зеленой 20  ЕМА. RSI пересек уровень 55 снизу вверх. RSI  выше синей 10 sma. На М30 и Н1 тоже самое. По тренду. При этом можно иметь ввиду предыдущую сделку, хоть и не удачную.</t>
  </si>
  <si>
    <t>6.05.14         12-47</t>
  </si>
  <si>
    <t>0,9450 (133)</t>
  </si>
  <si>
    <t>Торговля по РА. Бычий пинбар. Оттолкнулись от горизонта 0,9200, оперлись на МА 200. RSI 3, RSI 13 на 50. Торговля по тренду. Открылся в удвоении и на предыдущем рассуждении о предыдущей сделке.</t>
  </si>
  <si>
    <t>0,9293 (24)</t>
  </si>
  <si>
    <t>6.05.14         14-35</t>
  </si>
  <si>
    <t>6.05.14         16-31</t>
  </si>
  <si>
    <t>Трейлингую. Удвоился. Закрыл 57 пт, т.к. посчитал, что достаточно. Остальное попробуем взять во второй сделке</t>
  </si>
  <si>
    <t>При Т/Р 30пт перевел в безубыток. Треллинговал. Закрыл, т.к. нарисовался дивер против и RSI пересекла МА сверху вниз на М5, М15, М30</t>
  </si>
  <si>
    <t>7.05.14          5-02</t>
  </si>
  <si>
    <t>0,9330 (16)</t>
  </si>
  <si>
    <t>Торговля по Серфинг. Пробитие только красной 20  ЕМА. RSI только пересек уровень 45 снизу вверх. RSI  только пересект синюю 10 sma. По тренду. Объемы высокие. Пытаюсь попасть раньше на поезд.</t>
  </si>
  <si>
    <t>7.05.14          5-47</t>
  </si>
  <si>
    <t>Торговля по Серфинг. Пробитие только красной 20  ЕМА. RSI только пересек уровень 45 снизу вверх. RSI  выше синей 10 sma. По тренду. Объемы высокие. Перед этим был паттерн рельсы. На М30 пинбар показывает носом юг. Пытаюсь попасть раньше на поезд.</t>
  </si>
  <si>
    <t>172,30 (24)</t>
  </si>
  <si>
    <t>7.05.14          7-55</t>
  </si>
  <si>
    <t>Попытка попасть на поезд не удалась он шел в другом направлении. Нарушил правила ТС. Рысь должна быть за 55 уровнем. Цена должна пробить зеленую (в данном случае) 20ЕМА.</t>
  </si>
  <si>
    <t>7.05.14         8-08</t>
  </si>
  <si>
    <t>Торговля по Серфинг. Пробитие красной 20  ЕМА. RSI пересек уровень 45 сверху вниз. RSI  ниже синей 10 sma (пересечение было на две свечи ранее). Пробили ФИБ 0. BV - синяя свеча. Тренд вниз</t>
  </si>
  <si>
    <t>101,65 (20)</t>
  </si>
  <si>
    <t>7.05.14        10-03</t>
  </si>
  <si>
    <t>Заход был не подготовлен. Не посмотрел уровни и другие ТФ. Рынок развернулся. Рысь пересекла машку вверх. На М5 сигнал на покупку. Не стал дожидаться стопа.</t>
  </si>
  <si>
    <t>7.05.14          11-51</t>
  </si>
  <si>
    <t>Попытка попасть на поезд не удалась он шел в другом направлении. Нарушил правила ТС. Рысь должна быть за 55 уровнем. Цена должна пробить зеленую (в данном случае) 20ЕМА. Зашел на продолжении вчера, без всяких доп. сигналов.</t>
  </si>
  <si>
    <t>13.05.14       6-35</t>
  </si>
  <si>
    <t>Лишняя свеча. Свеча ниже МА3</t>
  </si>
  <si>
    <t>1,3693 (67)</t>
  </si>
  <si>
    <t>1,3894 (134)</t>
  </si>
  <si>
    <t>13.05.14       9-33</t>
  </si>
  <si>
    <t>0,8937 (69)</t>
  </si>
  <si>
    <t>0,8712 (156)</t>
  </si>
  <si>
    <t>Лишняя свеча. Свеча выше МА3</t>
  </si>
  <si>
    <t>Цена опускалась ниже стопа на 5 пт до 1,3688 и развернулась</t>
  </si>
  <si>
    <t>1,6826 (20)</t>
  </si>
  <si>
    <t>М30</t>
  </si>
  <si>
    <t>Торговля по Серфинг. Пробитие зеленой 20  ЕМА. RSI  пересек уровень 55 снизу вверх. RSI  выше синей 10 sma. По тренду. Объемы высокие. На М15 сигнал был уже давно. На Н1 тоже вышел сигнал. По другим ТС на Н4 отталкиваемся от сильной поддержки и сильного горизонта 1,6820. Правда днем будут важные новости по Британии.</t>
  </si>
  <si>
    <t>14.05.14      5-07</t>
  </si>
  <si>
    <t>14.05.14      8-06</t>
  </si>
  <si>
    <t>При прибыли 20 пт перевел в б/у. Сработал б/у и цена отскочила. Б/у стоял ровно на уровне, если бы поставил чуть меньше, то не сработал бы.</t>
  </si>
  <si>
    <t>14.05.14      8-25</t>
  </si>
  <si>
    <t>М5</t>
  </si>
  <si>
    <t>1,6844 (19)</t>
  </si>
  <si>
    <t>Второй поход за прибылью. Вход по М5. Объемы большие. На М30 красные.</t>
  </si>
  <si>
    <t>Цена</t>
  </si>
  <si>
    <t>Пт</t>
  </si>
  <si>
    <t>14.05.14      10-30</t>
  </si>
  <si>
    <t>Попытка не удалась. В новости не торгуем. Надо было закрыть в прибыли, пусть и 5-7 пт.</t>
  </si>
  <si>
    <t>14.05.14      12-06</t>
  </si>
  <si>
    <t>Фишингстоп. Обновление локального уровня.</t>
  </si>
  <si>
    <t>14.05.14      13-50</t>
  </si>
  <si>
    <t>Применил трейлингстоп. До тейке не дошел 5 пт</t>
  </si>
  <si>
    <t>15.05.14     9-53</t>
  </si>
  <si>
    <t>13.05.14      18-17</t>
  </si>
  <si>
    <t>Не понятно. Будем тестировать дальше. Своп -84,30</t>
  </si>
  <si>
    <t>15.05.14       9-52</t>
  </si>
  <si>
    <t>15.05.14       14-33</t>
  </si>
  <si>
    <t>Сработал новости помогли</t>
  </si>
  <si>
    <t>16.05.14     14-18</t>
  </si>
  <si>
    <t>Фишингстоп. Повторение локального уровня и отскок. Свеча с большим спредом и объемом.</t>
  </si>
  <si>
    <t>16.05.14     16-49</t>
  </si>
  <si>
    <t>Все прошло по плану</t>
  </si>
  <si>
    <t>19.05.14      4-52</t>
  </si>
  <si>
    <t xml:space="preserve">Торговля по РА. Пин бар был день назад. Тенденция сохраняется. Торговля по тренду. </t>
  </si>
  <si>
    <t>20.05.14      5-08</t>
  </si>
  <si>
    <t>Торговля по РА. Пин бар с опорой на сильный горизонт</t>
  </si>
  <si>
    <t>20.05.14      10-28</t>
  </si>
  <si>
    <t>20.05.14      10-53</t>
  </si>
  <si>
    <t>Фишингстоп. Обновление локального уровня. Слабость доллара на 2 других парах.</t>
  </si>
  <si>
    <t>20.05.14      12-07</t>
  </si>
  <si>
    <t>Торговля по РА. Пин бар с опорой на горизонт и тренд поддержки в треугольнике</t>
  </si>
  <si>
    <t>20.05.14      12-33</t>
  </si>
  <si>
    <t>Н4, Н1</t>
  </si>
  <si>
    <t>Торговля по РА. Пин бар на Н4 с опорой на сильный горизонт. На Н1 рельсы с опорой на тот же горизонт.</t>
  </si>
  <si>
    <t>20.05.14      13-50</t>
  </si>
  <si>
    <t>М15</t>
  </si>
  <si>
    <t>20.05.14      13-08</t>
  </si>
  <si>
    <t>Вторая попытка. После выбитого стопа. Торговля по РА. Пин бар с опорой на горизонт и тренд поддержки в треугольнике</t>
  </si>
  <si>
    <t>20.05.14      13-17</t>
  </si>
  <si>
    <t>20.05.14      14-20</t>
  </si>
  <si>
    <t>21.05.14      6-28</t>
  </si>
  <si>
    <t>Фигура вымпел с пробоем север. На D1 бычий пин бар хвост юг. Опора на горизонт 1285,70 и тренд поддержки</t>
  </si>
  <si>
    <t>Зацепила стоп и пошла вверх. Стоп маловат. Зашел не по правилам ТС. Надо было ставить отложку. Не посмотрел зашел на откате. Если бы вошел правильно, то и стоп был бы намного меньше.</t>
  </si>
  <si>
    <t>Это какой-то рок с голдой. Цепляет стоп и прет как надо. Надо с ним завязывать. Стоп маловат. Зашел не по правилам ТС. Надо было ставить отложку. Не посмотрел зашел на откате. Если бы вошел правильно, то и стоп был бы намного меньше.</t>
  </si>
  <si>
    <t>21.05.14     5-20</t>
  </si>
  <si>
    <t>Пин бар не отработал. Была торговля против тренда</t>
  </si>
  <si>
    <t>21.05.14      8-30</t>
  </si>
  <si>
    <t>Думаю не стоит данную ТС использовать ниже Н4, т.к. большие стопы и не большие цели.</t>
  </si>
  <si>
    <t>21.05.14     13-04</t>
  </si>
  <si>
    <t>Наверное надо было выходить раньше, когда были предпосылки и не терпеть. Сейчас посмотрим. Возможно была сработка собирателей стопов.</t>
  </si>
  <si>
    <t>21.05.14     13-59</t>
  </si>
  <si>
    <t>Вымпел после пробития превратился в флаг, а потом пробил вниз. Образовал подобие трех вершин на Н1. При этом пин бары рисовал туда сюда три подряд</t>
  </si>
  <si>
    <t>21.05.14     14-37</t>
  </si>
  <si>
    <t>Наверное надо было выходить раньше, когда были предпосылки и не терпеть.</t>
  </si>
  <si>
    <t>21.05.14      18-13</t>
  </si>
  <si>
    <t>22.05.14       5-00</t>
  </si>
  <si>
    <t>Внедиапазонная свеча. Ниже МА3.  Тело в диапазоне предыдущей свечи. Пин бар с хвостом на юг</t>
  </si>
  <si>
    <t>Внедиапазонная свеча. Выше МА3. Свеча в диапазоне предыдущей свечи. Ее мах. Не пробивался. Открытие/закрытие внутри предыдущей свечи.</t>
  </si>
  <si>
    <t>22.05.14       5-13</t>
  </si>
  <si>
    <t>eur/gbp</t>
  </si>
  <si>
    <t>Внедиапазонная свеча. Ниже МА3.  Тело в диапазоне предыдущей свечи. Почти касается МА3. Правда после нее пин бар с хвостом на юг</t>
  </si>
  <si>
    <t>22.05.14       6-18</t>
  </si>
  <si>
    <t>Торговля по Серфинг. Пробитие зеленой 20  ЕМА. RSI  пересек уровень 55 снизу вверх. RSI  выше синей 10 sma. Обновление лок. Мах вчерашнего дня. По тренду. На D1 пин бар бык с опорой на сильный горизонт 101,2.</t>
  </si>
  <si>
    <t>22.05.14       6-32</t>
  </si>
  <si>
    <t>Фигура вымпел с пробоем север. На D1 бычий пин бар хвост юг. Опора на горизонт 1282,70 и тренд поддержки</t>
  </si>
  <si>
    <t>22.05.14       15-21</t>
  </si>
  <si>
    <t>Все прошло по плану. Наконец-то голда отработала. И пин бар и вымпел.</t>
  </si>
  <si>
    <t>23.05.14      9-48</t>
  </si>
  <si>
    <t>Торговля по Серфинг. Пробитие красной 20  ЕМА. RSI пересек уровень 45 сверху вниз. RSI  ниже синей 10 sma (пересечение было на две свечи ранее). BV - синяя свеча. Все подтверждается на М30 и Н1.</t>
  </si>
  <si>
    <t>23.05.14      14-49</t>
  </si>
  <si>
    <t>Торговля по РА. На D1 пин бар с опорой на МА200 и тренд сопротивления. Ставил отложку. Скорее надо было пониже, т.к. зацепила хвостом.</t>
  </si>
  <si>
    <t>23.05.14      15-51</t>
  </si>
  <si>
    <t>Цена хорошо сходила вниз. Высоковат профит. До тренда поддержки не дошел. Надо было ставить на локальном минимуме и был бы профит.</t>
  </si>
  <si>
    <t>23.05.14      17-17</t>
  </si>
  <si>
    <t>Пошел флэт. А я пошел спать. Серфинга не было.</t>
  </si>
  <si>
    <t>25.05.14      5-41</t>
  </si>
  <si>
    <t>Основание для входа был пин бар на  D1. Заходил по серфингу. Поэтому не закрывал на ночь и на выходные. Применил трейлинг.</t>
  </si>
  <si>
    <t>26.05.14      9-26</t>
  </si>
  <si>
    <t>26.05.14      9-33</t>
  </si>
  <si>
    <t>Торговля по Серфинг. Пробитие зеленой 20  ЕМА. RSI  пересек уровень 55 снизу вверх. RSI  выше синей 10 sma. BV - красная свеча. На Н4 дивер 76 пт. На покупку</t>
  </si>
  <si>
    <t>26.05.14     10-53</t>
  </si>
  <si>
    <t>Торговля по Серфинг. Пробитие красной 20  ЕМА. RSI пересек уровень 45 сверху вниз. RSI  ниже синей 10 sma. BV - синяя свеча. Дивера на Н4=95 пт, на Н1 36 пт на продажу. На Н1 внешний бар на продажу.</t>
  </si>
  <si>
    <t>26.05.14     17-50</t>
  </si>
  <si>
    <t>26.05.14     17-51</t>
  </si>
  <si>
    <t>Пошел спать. Идет флет. Все показатели ТС на противоположную позицию. Если дивер сохранится, то можно искать новый вход. Пока анализ гуру показывает на движение против меня.</t>
  </si>
  <si>
    <t>28.05.14       5-07</t>
  </si>
  <si>
    <t>В принципе все отработало. Чуть не дотянуло до профита. Применял трейлинг. Наверное стоп  переносить было на уровень чуть дальше от рынка. . Профит поимели бы, но тогда не надо трейлинговать, т.к. выбило бы стоп. Если бы перевел в БУ то взял бы весь профит.</t>
  </si>
  <si>
    <t>28.05.14      13-18</t>
  </si>
  <si>
    <t>Торговля по Серфинг. Пробитие красной 20  ЕМА. RSI пересек уровень 45 сверху вниз. RSI  ниже синей 10 sma. Вхожу на втором откате.  На D1 был внешний бар (поглощение) медведь. На Н4 внутренний бар контрольный медведь. Профит по D1 горизонт.</t>
  </si>
  <si>
    <t>28.05.14      17-45</t>
  </si>
  <si>
    <t>Не отработала по полной. Во первых голда, а во вторых смотреть другие сигналы. Похоже дошла до ФИБ 23,6 он же  сопротивление горизонт и оттолкнулась</t>
  </si>
  <si>
    <t>29.05.14       4-16</t>
  </si>
  <si>
    <t>На Н4 образовалась внесистемная свеча указывающая на разворот, поэтому закрылся. Если бы закрылся по пересечнию рыси с машкой, то профит был бы больше</t>
  </si>
  <si>
    <t xml:space="preserve">Внедиапазонная свеча. Ниже МА3.  Тело в диапазоне предыдущей свечи. ВС еще и внутренний бар. </t>
  </si>
  <si>
    <t>Внедиапазонная свеча. Ниже МА3.  Тело в диапазоне предыдущей свечи. Хвост на север. Следующая свеча тоже ВС с закрытием в пределах предыдущей свечи. Третья свеча ВС доджи пин бар хвост на юг</t>
  </si>
  <si>
    <t>29.05.14       5-24</t>
  </si>
  <si>
    <t>29.05.14       5-26</t>
  </si>
  <si>
    <t>Торговля по Серфинг. Пробитие зеленой 20  ЕМА. RSI  пересек уровень 55 снизу вверх. RSI  выше синей 10 sma. На м30 и Н1 тоже. На Н4 дивер 98 пт. На покупку</t>
  </si>
  <si>
    <t xml:space="preserve">Торговля по Серфинг. Пробитие красной 20  ЕМА. RSI пересек уровень 45 сверху вниз. RSI  ниже синей 10 sma. На М30, Н1 и Н4 тоже. Дивер на Н4=98 пт на продажу. </t>
  </si>
  <si>
    <t>29.05.14       9-10</t>
  </si>
  <si>
    <t>Дивер не отработал. Возможно малый стоп.</t>
  </si>
  <si>
    <t>29.05.14      9-18</t>
  </si>
  <si>
    <t>Торговля по Серфинг. Пробитие красной 20  ЕМА. RSI пересек уровень 45 сверху вниз. RSI  ниже синей 10 sma. BV - синяя свеча. На М30, Н1 подтверждение.</t>
  </si>
  <si>
    <t>29.05.14      10-32</t>
  </si>
  <si>
    <t>Хотел вскочить в поезд.</t>
  </si>
  <si>
    <t>30.05.14       4-33</t>
  </si>
  <si>
    <t>30.05.14       6-33</t>
  </si>
  <si>
    <t>Торговля по Серфинг. Пробитие зеленой 20  ЕМА. RSI  пересек уровень 55 снизу вверх. RSI  выше синей 10 sma. На D1 пин бар с опорой на сильный уровень 170,00. Заход именно по пин бару.</t>
  </si>
  <si>
    <t>Торговля по Серфинг. Пробитие зеленой 20  ЕМА. RSI  пересек уровень 55 снизу вверх. RSI  выше синей 10 sma. На D1 паттерн поглощение с опорой на сильный уровень с продолжением роста. Заход именно из-за этого.</t>
  </si>
  <si>
    <t>30.05.14      14-11</t>
  </si>
  <si>
    <t>2.06.14        6-34</t>
  </si>
  <si>
    <t xml:space="preserve">Внедиапазонная свеча. Ниже МА3.  Тело в диапазоне предыдущей свечи. </t>
  </si>
  <si>
    <t>2.06.14        7-53</t>
  </si>
  <si>
    <t>В принципе ВС отработала. Цена доходила до 0,9326. Трейлинг в безубыток. Была новость, которая свалила цену. Если бы стоп был на 10 пт меньше, то не достал. Надо посмотреть куда пойдет цена дальше.</t>
  </si>
  <si>
    <t>2.06.14        7-55</t>
  </si>
  <si>
    <t>2.06.14        13-58</t>
  </si>
  <si>
    <t>2.06.14      11-49</t>
  </si>
  <si>
    <t>2.06.14         9-04</t>
  </si>
  <si>
    <t>В принципе дивер отработал. Чуть большой поставил профит, не достал 5-7 пт. Трейлинговал, поэтому закрыл по стопу.</t>
  </si>
  <si>
    <t>Внедиапазонная свеча. Ниже МА3.  Возможно зашел рановато. Идет откат</t>
  </si>
  <si>
    <t>2.06.14       15-29</t>
  </si>
  <si>
    <t>Торговля по Серфинг. Пробитие зеленой 20  ЕМА. RSI  пересек уровень 55 снизу вверх. RSI  выше синей 10 sma. На D1 пин бар. Заход именно по пин бару.</t>
  </si>
  <si>
    <t>3.06.14          3-51</t>
  </si>
  <si>
    <t xml:space="preserve">Внедиапазонная свеча. Выше МА3.  Тело в диапазоне предыдущей свечи. </t>
  </si>
  <si>
    <t>2.06.14       16-00</t>
  </si>
  <si>
    <t>2.06.14       18-16</t>
  </si>
  <si>
    <t>Охота за стопами на новостях</t>
  </si>
  <si>
    <t>Все отработало</t>
  </si>
  <si>
    <t>3.06.14          7-57</t>
  </si>
  <si>
    <t xml:space="preserve">Торговля по Серфинг. Пробитие зеленой 20  ЕМА. RSI  пересек уровень 55 снизу вверх. RSI  выше синей 10 sma. На м30 и Н1 тоже. </t>
  </si>
  <si>
    <t>29.05.14       5-16</t>
  </si>
  <si>
    <t>3.06.14      11-17</t>
  </si>
  <si>
    <t>Свеча отработала. Трейлинговал. Если бы не поставил большую цель, то закрылся бы еще на 4 дня раньше. Посмотрим, возможно цель отработает</t>
  </si>
  <si>
    <t>3.06.14          12-49</t>
  </si>
  <si>
    <t>Наверное серфинг надо только как вспомогательная ТС</t>
  </si>
  <si>
    <t>4.06.14         5-35</t>
  </si>
  <si>
    <t>Все отработало. Немного понервничал когда цена сразу после входа откатила, а потом очень медленно и долго двигалась в нужную сторону. Возможно цель была пт на 10-15 больше.</t>
  </si>
  <si>
    <t>4.06.14      15-30</t>
  </si>
  <si>
    <t>5.06.14       15-54</t>
  </si>
  <si>
    <t>5.06.14         12-43</t>
  </si>
  <si>
    <t>Свеча отработала. Трейлинговал. Если бы не поставил большую цель, то закрылся бы еще на 5 дней раньше. При этом профит отработал бы</t>
  </si>
  <si>
    <t>05.06.14      18-27</t>
  </si>
  <si>
    <t>05.06.14      18-35</t>
  </si>
  <si>
    <t>Торговля по РА. Бар поглощения, за ним внутренний бар. Бар поглощения пробил сильный горизонт 0,9300, внутренний бар оперся на него. Заходил отложкой</t>
  </si>
  <si>
    <t>6.06.14            4-02</t>
  </si>
  <si>
    <t xml:space="preserve">Внедиапазонная свеча. Ниже МА3.  Тело полностью в теле предыдущей свечи, хвосты маленькие. </t>
  </si>
  <si>
    <t>6.06.14            4-12</t>
  </si>
  <si>
    <t xml:space="preserve">Свеча отработала. Трейлинговал. Если бы не поставил большую цель, которую потом снизил, то закрылся бы еще на 4 дня раньше. </t>
  </si>
  <si>
    <t>Пин бар отработал полностью. Немножко понервничал, т.к. цена чуть не дошла до профита и откатила</t>
  </si>
  <si>
    <t>Зацепило стоп. Если бы стоп был 41 пт, то профит бы отработал 74 пт</t>
  </si>
  <si>
    <t>Выбило. Цена прошла 3 пт и развернулась, последствия показывают, что стоп более 60 пт при этом профит 74пт. Дойдет ли цена до цены входа?</t>
  </si>
  <si>
    <t>Сработал стоп. Думал, что будет продолжение движения, а цена развернулась.</t>
  </si>
  <si>
    <t>Торговля по РА. Внешний бар пробил сильный горизонт 172,00 при этом опирался на сильный горизонт 171,40. На D1 было двойное дно с целью как мин. 173,50. Заходил отложкой.</t>
  </si>
  <si>
    <t>6.06.14            6-04</t>
  </si>
  <si>
    <t>Внедиапазонная свеча. Выше МА3.  Тело в диапазоне предыдущей свечи, но в верхнем хвосте. Хвосты маленькие</t>
  </si>
  <si>
    <t>Внедиапазонная свеча. Выше МА3.  Тело в диапазоне предыдущей свечи. Закрытие на уровне закрытия предыдущей свечи. Хвосты маленькие. Следующая тоже ВС по характеристикам еще лучше.</t>
  </si>
  <si>
    <t>6.06.14            13-47</t>
  </si>
  <si>
    <t>Внедиапазонная свеча. Выше МА3.  Тело в диапазоне предыдущей свечи. Хвосты маленький только на юг. Заход на третьей свече после ВС. Похоже зашел рано, т.к. цена растет</t>
  </si>
  <si>
    <t>9.06.14           3-55</t>
  </si>
  <si>
    <t>Торголя по РА. Пин бар хвостом сильно прошил сильный горизонт 1,6812. До этого пятью свечами тестировали сопротивление. Зашел на откате к сопротивлению на четвертой свече. Третья свеча внутренний бар с опорой на сопротивление. Ранее была ВС свеча (предыдущая сделка).</t>
  </si>
  <si>
    <t>9.06.14       16-51</t>
  </si>
  <si>
    <t>10.06.14        5-11</t>
  </si>
  <si>
    <t>10.06.14       5-49</t>
  </si>
  <si>
    <t>На Н4 образовался внешний бар поглощения медведь. На Н1 внутренний бар, цена покатилась вниз</t>
  </si>
  <si>
    <t>10.06.14      9-15</t>
  </si>
  <si>
    <t>10.06.14        9-20</t>
  </si>
  <si>
    <t xml:space="preserve">Внедиапазонная свеча. Выше МА3.  Тело в диапазоне предыдущей свечи.  Заход на третьей свече после ВС. </t>
  </si>
  <si>
    <t>10.06.14        12-28</t>
  </si>
  <si>
    <t>10.06.14        12-54</t>
  </si>
  <si>
    <t>На Н4 ВС свеча противоположная, указывает на продажу. Зря закрыл. Профит отработал бы.</t>
  </si>
  <si>
    <t>Свеча не отработала. Цена продолжает падение. Зря наверное вошел, ведь только отработал на продажу. Надо понаблюдать, как в действовать в таких случаях. Надо обратить внимание на тренд</t>
  </si>
  <si>
    <t>Свеча не отработала. Цена продолжает рост. Зря закрыл предыдущую сделку отработал бы профит. Надо взять на заметку. Возможно пока не отработает первая ВС следующая противоположная не актуальна. Надо обратить внимание на тренд</t>
  </si>
  <si>
    <t>10.06.14        15-24</t>
  </si>
  <si>
    <t>Свеча не отработала. Похоже на голде не работает</t>
  </si>
  <si>
    <t>9.06.14          8-30</t>
  </si>
  <si>
    <t>Стоп оказался маловат. Цена зацепила его прошла еще вверх 5 пт иразвернулась. Профит был бы взят и даже больше</t>
  </si>
  <si>
    <t>11.06.14       7-56</t>
  </si>
  <si>
    <t>Внедиапазонная свеча. Выше МА3.  Тело в диапазоне предыдущей свечи.  За две свечи раньше на Н4 была противоположная ВС, но стою в продажах по ранней свече поэтому пробуем отработку М30.</t>
  </si>
  <si>
    <t>11.06.14       8-01</t>
  </si>
  <si>
    <t>Внедиапазонная свеча. Ниже МА3.  Тело полностью в теле предыдущей свечи. Напоминает могильный камень и пин бар, хвост на юг.</t>
  </si>
  <si>
    <t>11.06.14       9-04</t>
  </si>
  <si>
    <t xml:space="preserve">Внедиапазонная свеча. Выше МА3.  Тело в диапазоне предыдущей свечи.  Свеча напоминает пинбар </t>
  </si>
  <si>
    <t>11.06.14       10-29</t>
  </si>
  <si>
    <t>11.06.14      10-30</t>
  </si>
  <si>
    <t>Свеча отработала. Надо было все таки закрыть при появлении противоположной ВС + в вышли плохие новости по Британии. Трейлинговал и закрылся по стопу.</t>
  </si>
  <si>
    <t>11.06.14       13-49</t>
  </si>
  <si>
    <t xml:space="preserve">Внедиапазонная свеча. Выше МА3.  Тело в диапазоне предыдущей свечи.  Свеча напоминает пинбар. Зашел повторно уже на откате в Альпари </t>
  </si>
  <si>
    <t>11.06.14       13-15</t>
  </si>
  <si>
    <t>Все отработало. Конечно долгонько ждал, особенно когда цена не дощла 1 пт и чуть откатила. Трейлинговал, что несколько грело душу</t>
  </si>
  <si>
    <t>11.06.14       13-23</t>
  </si>
  <si>
    <t>Торговля по РА.  Были 4 бара подряд с одинаковыми хаями 2-3 пт горизонт 0,9000 (куда уж круче). На Н1 небольшой диверок. Заходил отложкой. Кроме того у Робофорекс и Альпари на Н4 ВС</t>
  </si>
  <si>
    <t>11.06.14       14-02</t>
  </si>
  <si>
    <t>Свеча не отработала. Наверное все таки ВС на Н4 была важнее + плохие важные новости по Британии. В общем мене Н4 не надо смотреть для сделки, может только для более четкого входа</t>
  </si>
  <si>
    <t>11.06.14       16-11</t>
  </si>
  <si>
    <t>11.06.14       16-10</t>
  </si>
  <si>
    <t>Внедиапазонная свеча. Выше МА3.  Тело в теле предыдущей свечи.  Пин бар могильный камень прошил и оперся на горизонт 0,9400. Альпари</t>
  </si>
  <si>
    <t>Внедиапазонная свеча. Выше МА3.  Тело в теле предыдущей свечи.  Пин бар могильный камень прошил и оперся на горизонт 0,9400. Робофорекс</t>
  </si>
  <si>
    <t>12.06.14       0-05</t>
  </si>
  <si>
    <t>12.06.14      10-17</t>
  </si>
  <si>
    <r>
      <t xml:space="preserve">Обидно. Стоп маловат. Цена поднялась и свалилась. Причем зацепило спредом. Похоже работали ММ ловили стопы и отложки. </t>
    </r>
    <r>
      <rPr>
        <b/>
        <sz val="10"/>
        <color rgb="FFFF0000"/>
        <rFont val="Arial"/>
        <family val="2"/>
        <charset val="204"/>
      </rPr>
      <t>Нет свеча не отработала</t>
    </r>
  </si>
  <si>
    <r>
      <t xml:space="preserve">Обидно. Стоп маловат. Цена поднялась на 1 пт выше и свалилась. Причем зацепило спредом. Похоже работали ММ ловили стопы и отложки. </t>
    </r>
    <r>
      <rPr>
        <b/>
        <sz val="10"/>
        <color rgb="FFFF0000"/>
        <rFont val="Arial"/>
        <family val="2"/>
        <charset val="204"/>
      </rPr>
      <t>Нет свеча не отработала</t>
    </r>
  </si>
  <si>
    <t>eur/gbr</t>
  </si>
  <si>
    <t>13.06.14         5-17</t>
  </si>
  <si>
    <t>Отложку зацепило. Цена еще 4 свечи крутилась у уровня, пробила и зацепила стоп. Посмотрим, может ложный пробой. Обидно. Со входом угадал, а вот стоп короткий. Правда после стопа цена крутила еще 4-5 свечей, а после пошла на юг</t>
  </si>
  <si>
    <t>13.06.14       14-15</t>
  </si>
  <si>
    <t>Свеча отработала на 40 пт. Переводил в БУ. Цель наверное великовата</t>
  </si>
  <si>
    <t>16.06.14       9-35</t>
  </si>
  <si>
    <t>Торговля по РА. Пинбар не совсем калссический, т.к. перед ним плохой противоположный пин, но опора на сильный горизонт 1,0900 и впереди большой простор. Хвост чуть пробил уровень. На Н4 по тренду.</t>
  </si>
  <si>
    <t>Пин бар отработал. Трейлинговал. Наверное поставил большую цель, т.к. цена развернулась не дошла до профита 16 пт</t>
  </si>
  <si>
    <t>13.06.14        17-49</t>
  </si>
  <si>
    <t>Свеча отработала. Переводил в бу. Поставил большую цель. Цена не дошла 19 пт и повернула.</t>
  </si>
  <si>
    <t>13.06.14       18-57</t>
  </si>
  <si>
    <t>Свеча отработала 34 пт. Трейлинговал. Цель великовата.</t>
  </si>
  <si>
    <t>16.06.14       8-56</t>
  </si>
  <si>
    <t>Свеча не отработала. Цена продолжила падение на 47 пт, только потом повернула</t>
  </si>
  <si>
    <t>17.06.14      7-54</t>
  </si>
  <si>
    <t>Внедиапазонная свеча. Ниже МА3.  Две свечи подряд. Свеча подобие пин бара, но с крупным телом. Тело полностью в теле предыдущей свечи. Опора на уровень в прошлом. Против тренда . Альпари</t>
  </si>
  <si>
    <t>17.06.14      7-55</t>
  </si>
  <si>
    <t>Внедиапазонная свеча. Ниже МА3.  Две свечи подряд. Свеча подобие пин бара. Опора на уровень 1,700. Против тренда . Альпари</t>
  </si>
  <si>
    <t>Внедиапазонная свеча. Ниже МА3.  Две свечи подряд. Свеча подобие пин бара, но с крупным телом. Тело полностью в теле предыдущей свечи. Опора на уровень в прошлом. Против тренда . Робофорекс</t>
  </si>
  <si>
    <t>Внедиапазонная свеча. Ниже МА3.  Две свечи подряд. Свеча подобие пин бара. Опора на уровень 1,700. Против тренда . Робофорекс</t>
  </si>
  <si>
    <t>17.06.14      7-58</t>
  </si>
  <si>
    <t>17.06.14      7-59</t>
  </si>
  <si>
    <t>17.06.14     18-30</t>
  </si>
  <si>
    <t xml:space="preserve">Торговля РА. Пин бар пробил хвостом сильны уровень и оттолкнулся. Отрытие равно закрытию предыдущей свечи. На D1 по тренду и рисуется красивый пин бар. </t>
  </si>
  <si>
    <t>Внедиапазонная свеча. Ниже МА3.  Свеча не очень, сильно выходит за предыдущуюю, напоминает пин бар впереди сильный горизонт 0,800. Хвост маловат почти равен телу</t>
  </si>
  <si>
    <t>18.06.14       6-32</t>
  </si>
  <si>
    <t>19.06.14          7-06</t>
  </si>
  <si>
    <t>Внедиапазонная свеча. Выше МА3.  Тело в теле предыдущей свечи.  Внутренний бар оперся на горизонт 0,9400. Альпари</t>
  </si>
  <si>
    <t>Торговля по РА. Небольшой медвежий внутренний бар на уровне 173,00. Следующий бычий бар поглощение пробил уровень 173,00. Цена открытия = цене закрытия предыдущего бара. На W1 был пин бар от уровня 171,00</t>
  </si>
  <si>
    <t>20.06.14      18-42</t>
  </si>
  <si>
    <t>Все отработало. Трейлинговал. Пересмотрел профит. И даже его не угадал, т.к. цена растет</t>
  </si>
  <si>
    <t>19.06.14       12-15</t>
  </si>
  <si>
    <t>Свеча не отработала. Или стоп не менее 94 пт, потом некий разворот. Смотрим дальше</t>
  </si>
  <si>
    <t>19.06.14       11-23</t>
  </si>
  <si>
    <t>Свеча не отработала. Или стоп не менее 96 пт, потом некий разворот. Смотрим дальше</t>
  </si>
  <si>
    <t>19.06.14         19-57</t>
  </si>
  <si>
    <t>20.06.14       10-30</t>
  </si>
  <si>
    <t>20.06.14      16-08</t>
  </si>
  <si>
    <t>Все шло по плану. Перевел в бу, потом трейлинговал и похоже поспешил. Цена зацепила стоп и пошла дальше. Жаль по крайней мере прибыль была 60 пт, а взял лишь 22</t>
  </si>
  <si>
    <t>20.06.14      17-43</t>
  </si>
  <si>
    <t>По Ра рисуются паттерны против.  Пин бар с хвостом на юг на уровне  0,9400. Поспешил, по крайней мере можно было закрыть в бу, а далее трейлинг и профит</t>
  </si>
  <si>
    <t>По Ра рисуются паттерны против.  Пин бар с хвостом на север на уровне  0,8000 на D1. Закрыл скорее рано, т.к. рынок пошел в мою сторону</t>
  </si>
  <si>
    <t>23.06.14        12-02</t>
  </si>
  <si>
    <t>23.06.14        12-07</t>
  </si>
  <si>
    <t>Внедиапазонная свеча. Ниже МА3.  Тело в теле предыдущей свечи.  Доджи. Две свечи до этого тоже была ВС на которой не решился входить. Робофорекс</t>
  </si>
  <si>
    <t>23.06.14        20-22</t>
  </si>
  <si>
    <t>Внедиапазонная свеча. Выше МА3.  Тело в теле предыдущей свечи. Смущает впереди круглый уровень 0,9400.  Далее образовался пин бар ВС с хвостом на север. Альпари</t>
  </si>
  <si>
    <t>24.06.14        6-13</t>
  </si>
  <si>
    <t>Торговля по РА. Пин бар 13 пт не дошел до горизонта 1,070. Тело в теле предыдущей свечи, свеча бычья.  На М30 дивер на покупку. По ВС было две свечи на покупку. Предполагаю как минимум коррекцию от уровня, а скорее отскок. Пин был за две свечи до входа. Входил по рынку на откате. Но против тренда и возможно поспешил.</t>
  </si>
  <si>
    <t>Торговля РА. Пин бар оперся на ФИБ 23,6 совпадает с горизонтом на  D1. На D1 по тренду и рисуется красивый пин бар еще и МА200.  Но с заходом опоздал на 500 пт, а потом поспешил на 200 пт</t>
  </si>
  <si>
    <t>25.06.14      7-14</t>
  </si>
  <si>
    <t>Торговля по РА. Пин бар красивый прошил сильный горизонт 1,3600. На D1 доджи. Зашел на откате 25% поздновато. По тренду. Стоп за уровень, но на 70% хвоста</t>
  </si>
  <si>
    <t>25.06.14      8-00</t>
  </si>
  <si>
    <t>25.06.14      15-36</t>
  </si>
  <si>
    <t>Торговля по РА. Пин бар не очень красивый (тело большевато) от сильного уровня 173,00. Зашел на откате 28%. На W1 за неделю до этого был пин бар от уровня 171,00. По тренду.</t>
  </si>
  <si>
    <t>Пин не отработал. Похоже пин бар до этого в противоположную сторону от уровня 174,00 был верным. Возврат после ложного пробоя. Хотя цена зацепила стоп и повернулась. Ну во первых зашел рановато надо было как минимум на 50%, тогда стоп выдержал бы. Дальше смотрим</t>
  </si>
  <si>
    <t>25.06.14      18-35</t>
  </si>
  <si>
    <t>Все шло по плану. Перевел в бу при 1/1, потом трейлинговал и похоже поспешил. Надо было дожидаться отката до 0,9400 и потом трейлинг. Кроме того была плохая важная новость по USD. При этом профит первоначальный был достигнут, если бы не поставил более высокие цели, ТО. А так цена зацепила стоп и пошла на юг. Жаль по крайней мере прибыль была 76 пт, а взял лишь 47. Надо наблюдать как пойдет дальше, а трейлинг держать = стопу. Поставил большую цель для Н4. 70 пт за глаза.</t>
  </si>
  <si>
    <t>Внедиапазонная свеча. Ниже МА3.  Тело в теле предыдущей свечи.  Похожа на пин бар хвост на юг 50% от тела. От уровня 1,0700. Заход на откате на Н1 еще ВС второй пин бар подряд в теле предыдущей свечи (бычий). Но против тренда. Альпари</t>
  </si>
  <si>
    <t>26.06.14      19-41</t>
  </si>
  <si>
    <t>Свеча отработала мач. 19 пт и свалилась. Заход против тренда. Надо обратить на это внимание.</t>
  </si>
  <si>
    <t>26.06.14      19-42</t>
  </si>
  <si>
    <t>Свеча не отработала. Цена валиться вниз пробивая все поддержки, даже не отскакивая. Сильный тренд.</t>
  </si>
  <si>
    <t>26.06.14      18-41</t>
  </si>
  <si>
    <t>Пин бар не отработал. Была торговля против тренда. Да свечка наверное далековато от уровня. Цена поднялась на 20 пт и колом прошла поддержку.</t>
  </si>
  <si>
    <t>26.06.14       10-15</t>
  </si>
  <si>
    <t>Пин бар отработал, но цель великовата. До профита не дошла 13 пт. Надо было ставить на уровень и МА200. Переводил в бу</t>
  </si>
  <si>
    <t>26.06.14      9-46</t>
  </si>
  <si>
    <t>Пин не отработал. Цена ушла во флет и возможно все таки пойдет вверх. Но с заходом начудил. Очень хочется торговать. Поэтому при том же стопе но при правильном заходе стоп не выбило бы. Надо все таки работать по правилам ТС отложками.</t>
  </si>
  <si>
    <t>27.06.14      16-05</t>
  </si>
  <si>
    <t>aud/usd</t>
  </si>
  <si>
    <t>4.04.14            4-28</t>
  </si>
  <si>
    <t>22.04.14         7-56</t>
  </si>
  <si>
    <t>22.04.14          7-56</t>
  </si>
  <si>
    <t>30.06.14          16-20</t>
  </si>
  <si>
    <t>1.07.14        5-43</t>
  </si>
  <si>
    <t>1.07.14        5-46</t>
  </si>
  <si>
    <t>Торговля по РА. Бар поглощения медвежий от сильного уровня 0,9431. Заходил отложкой</t>
  </si>
  <si>
    <t>Внедиапазонная свеча. Ниже МА3.  Две подряд. Первая в хвосте предыдущей свечи. Тело второй доджи в теле предыдущей свечи.  Против тренда. Предполагаю коррекцию к уровню 0,8900. Робофорекс</t>
  </si>
  <si>
    <t>Внедиапазонная свеча. Выше МА3.  Тело в хвосте предыдущей свечи. Против тренда, Предполагаю отскок от уровня 1,3700. Робофорекс</t>
  </si>
  <si>
    <t>1.07.14        5-50</t>
  </si>
  <si>
    <t>Внедиапазонная свеча. Ниже МА3.  Две подряд. Первая в хвосте предыдущей свечи. Тело второй доджи в теле предыдущей свечи.  Против тренда. Предполагаю коррекцию к уровню 0,8900. Альпари</t>
  </si>
  <si>
    <t>1.07.14        5-51</t>
  </si>
  <si>
    <t>Торговля по РА. Бар поглощения Бычий от сильного уровня 1,7000. Заходил отложкой. Стоп конечно великоват и соотношение небольшое. Но еще раз пробую бар поглощения</t>
  </si>
  <si>
    <t>Внедиапазонная свеча. Выше МА3.  Две подряд. Тело каждой в хвосте предыдущей свечи. Против тренда, Предполагаю отскок от уровня 1,7100. Альпари</t>
  </si>
  <si>
    <t>1.07.14        5-53</t>
  </si>
  <si>
    <t>Внедиапазонная свеча. Выше МА3.  Тело в хвосте предыдущей свечи. Против тренда, Предполагаю отскок от уровня 1,3700. Альпари</t>
  </si>
  <si>
    <t>1.07.14        5-57</t>
  </si>
  <si>
    <t>Внедиапазонная свеча. Выше МА3.  Тело в теле предыдущей свечи. Флэт. Следующая свеча рисует пин бар. Предполагаю отскок от уровня 1327,00. Альпари</t>
  </si>
  <si>
    <t>1.07.14        6-31</t>
  </si>
  <si>
    <t>Бар не отработал. Возможно маловат стоп. А может повлияли важные новости, правда прогноз = факту, но может работали ММ и собирали стопы. Смотреть дальше</t>
  </si>
  <si>
    <t>1.07.14        11-30</t>
  </si>
  <si>
    <t>Свеча не отработала. Цена пошла вверх. Важные новости были не плохими.</t>
  </si>
  <si>
    <t>1.07.14        17-02</t>
  </si>
  <si>
    <t>1.07.14          8-05</t>
  </si>
  <si>
    <t>1.07.14        16-59</t>
  </si>
  <si>
    <t>Все пошло по плану. Применил ручной треллинг. Хотя профит достигал 82 пт. Посмотрим не поспешил-ли с движением.</t>
  </si>
  <si>
    <t>1.07.14          17-33</t>
  </si>
  <si>
    <t>2.07.14            5-39</t>
  </si>
  <si>
    <t>Внедиапазонная свеча. Ниже МА3.  Тело в теле предыдущей свечи.  Против тренда. Робофорекс</t>
  </si>
  <si>
    <t>2.07.14            5-45</t>
  </si>
  <si>
    <t>Внедиапазонная свеча. Ниже МА3.  Тело в теле предыдущей свечи.  Против тренда. Альпари</t>
  </si>
  <si>
    <t>Свеча не отработала. Цена сгоняла вниз. Рисует пин бар. Стоп маловат. В последствии нарисовалась ВС свеча на D1. И цена пошла вверх. Далее смотрим.</t>
  </si>
  <si>
    <t>2.07.14      15-15</t>
  </si>
  <si>
    <t>Все отработало.возможно профит чуть занизил, но все сработало, значит ОК.</t>
  </si>
  <si>
    <t>2.07.14      14-15</t>
  </si>
  <si>
    <t>2.07.14      16-08</t>
  </si>
  <si>
    <t xml:space="preserve">Все пошло по плану. Применил ручной треллинг. Хотя профит не достал 2 пт. </t>
  </si>
  <si>
    <t>3.07.14        5-23</t>
  </si>
  <si>
    <t>Внедиапазонная свеча. Выше МА3.  Тело в хвосте предыдущей свечи. Либо заканчивается тренд, либо коррекция. Альпари</t>
  </si>
  <si>
    <t>Торговля по РА. Пин бар от слабого уровня 1327,00. Тело доджи. Перед ним была ВС свеча.  Флэт. Дивер на MACD продажа. Цели не большие.</t>
  </si>
  <si>
    <t>3.07.14        13-14</t>
  </si>
  <si>
    <t>Внедиапазонная свеча. Ниже МА3.  Тело в хвосе предыдущей свечи.  Он же пин бар от слабого уровня. Заход на откате пин бара. Альпари</t>
  </si>
  <si>
    <t>Внедиапазонная свеча. Ниже МА3.  Тело в хвосе предыдущей свечи.  Он же пин бар от слабого уровня. Заход на откате пин бара. Робофорекс</t>
  </si>
  <si>
    <t>3.07.14        12-15</t>
  </si>
  <si>
    <t>Торговля по РА. Пин бар от слабого уровня 0,9360 и МА200. Он же ВС свеча.  ТТ</t>
  </si>
  <si>
    <t>3.07.14      15-31</t>
  </si>
  <si>
    <t>Все отработало. Еще помогли важные новости по США</t>
  </si>
  <si>
    <t>Свеча не отработала. Цена пошла вниз. Важные новости по США. Посмотрим как будет дальше</t>
  </si>
  <si>
    <t>3.07.14      14-42</t>
  </si>
  <si>
    <t>Пин бар отработал. Цена дошла до профита, но не хватило спреда. Помогли важные новости по США. Закрылся уже на откате, если бы успел то прибыль была побольше</t>
  </si>
  <si>
    <t>3.07.14      14-30</t>
  </si>
  <si>
    <t>Пин бар не отработал. Цена пошла вниз. Важные новости по США. Посмотрим как будет дальше</t>
  </si>
  <si>
    <t>3.07.14         16-24</t>
  </si>
  <si>
    <t>Свеча отработала. Помогли важные новости по США. Цена не дошла 4 пт до профита и начала откатывать.</t>
  </si>
  <si>
    <t>3.07.14         16-29</t>
  </si>
  <si>
    <t>Свеча отработала. Помогли важные новости по США. Цена не дошла 6 пт до профита и начала откатывать.</t>
  </si>
  <si>
    <t>3.07.14         17-25</t>
  </si>
  <si>
    <t>В принципе свеча отработала 50-54 пт. Перевел в бу. Т.к. это D1, то цель была высокая, а цена откатила и зацепила стоп. Возможно сработали важные новости по США. Посмотрим что будет дальше</t>
  </si>
  <si>
    <t>4.07.14          5-03</t>
  </si>
  <si>
    <t>Внедиапазонная свеча. Выше МА3.  Тело полностью в диапазане предыдущей свечи. Свеча практически без хвостов. Заход на второй свече после ВС. Робофорекс</t>
  </si>
  <si>
    <t>Внедиапазонная свеча. Выше МА3.  Тело полностью в диапазане предыдущей свечи. Свеча практически без хвостов. Заход на второй свече после ВС. Альпари</t>
  </si>
  <si>
    <t>4.07.14          5-05</t>
  </si>
  <si>
    <t>4.07.14          4-24</t>
  </si>
  <si>
    <t>Торговля по РА. Пин бар от уровня 0,8725. Пин бар не совсем красивый, тело чуть меньше хвоста. Торговля по тренду. Скорее всего зашел рано, т.к. цена откатывает. ТТ</t>
  </si>
  <si>
    <t>7.07.14            2-39</t>
  </si>
  <si>
    <t>7.07.14        5-00</t>
  </si>
  <si>
    <t>7.07.14        5-09</t>
  </si>
  <si>
    <t>Внедиапазонная свеча. Ниже МА3. Свеча ниже предыдущей свечи.  Робофорекс</t>
  </si>
  <si>
    <t>7.07.14            4-30</t>
  </si>
  <si>
    <t>Внедиапазонная свеча. Ниже МА3. Свеча полностью в теле предыдущей свечи - внутренний бар.  Альпари</t>
  </si>
  <si>
    <t>Внедиапазонная свеча. Ниже МА3. Свеча полностью в теле предыдущей свечи - внутренний бар.  Робофорекс</t>
  </si>
  <si>
    <t>Пин бар не отработал. Похоже пин был плохой, слева от него затор (нет пространства) и брать его было нельзя. Хотя может стоп маловат. Надо ставить за хвост по правилам ТС, а поставил на лоу. Цена опустилась на 6 пт ниже стопа и развернулась. Но при том стопе профит мал. Скорее надо было ждать отката (что и произошло) и тогда входить.</t>
  </si>
  <si>
    <t>7.07.14         9-05</t>
  </si>
  <si>
    <t>Свеча не отработала. Против тренда и уровень был слабеньким. Хотя возможно был маловат стоп, т.к. цена его зацепила и начала откатывать. Смотреть</t>
  </si>
  <si>
    <t>7.07.14         9-04</t>
  </si>
  <si>
    <t>7.07.14            16-24</t>
  </si>
  <si>
    <t>D1, Н4</t>
  </si>
  <si>
    <t>Внедиапазонная свеча. Выше МА3.  На D1 тело полностью в хвосте предыдущей свечи. Свеча подобие пин бара. На Н4 свеча выше предыдущей. Заход на третьей свече после ВС. Но скорее всего опоздал, т.к. цена уже сходила вниз на первой свече и откатывает вверх. Альпари</t>
  </si>
  <si>
    <t>8.07.14          4-51</t>
  </si>
  <si>
    <t>Внедиапазонная свеча. Ниже МА3. Свеча полностью в хвосте предыдущей свечи. Заход на второй свече после ВС, т.к. первая свеча подтверждает направление от уровня 1,36 бык с хвостом на юг  = телу.  Альпари</t>
  </si>
  <si>
    <t>8.07.14          4-54</t>
  </si>
  <si>
    <t>Внедиапазонная свеча. Выше МА3.  Тело практически в теле предыдущей свечи. ВС похожа на доджи. От локального уровня 1,0680. Робофорекс</t>
  </si>
  <si>
    <t>8.07.14        10-53</t>
  </si>
  <si>
    <t>Свеча отработала. Наверное рановато перевел в бу с +. Цена спредом зацепила стоп и резко пошла к профиту. Был бы профит. Обидно. Возможно на важных новостями поработали ММ. Но с другой стороны я ничего не потерял. Надосмотреть как двигать стоп</t>
  </si>
  <si>
    <t>8.07.14          12-37</t>
  </si>
  <si>
    <t>Торговля РА. Внутренний бар. От уровня 174,00 + трендовая. На Н4 тоже рисуется внутр. Бар. На D1 рисуется пин бар. ТТ</t>
  </si>
  <si>
    <t>8.07.14          12-44</t>
  </si>
  <si>
    <t>Торговля РА. Пин бар от уровня 0,88. Мах.  07.2011г. ТТ</t>
  </si>
  <si>
    <t>8.07.14          15-49</t>
  </si>
  <si>
    <t>Цена на Н1 пошла вверх уперлась в МА200 откатила к дневному тренду поддержки протестировав его зацепила стоп, сходив ниже на 6 пт и развернулась вверх. Получается стоп должен был быть 50 пт, а первая проблемная зона 25-30 пт. Нельзя было входить. Надо было ждать сигналов на более высоких ТФ. Все еще очень хочу торговать, отсюда и лоси.</t>
  </si>
  <si>
    <t>9.07.14            5-16</t>
  </si>
  <si>
    <t>Торговля РА. Пин бар от локального уровня 101,45. На D1 флетовый уровень 101,30 и тренд поддержки в треугольнике. Зашел в покупки отложкой 10 пт от бара. Возможно будет откат на 50% пин бара, тогда зашел рано. Пин не плохой, но смущает место. Хотя должны двигать на север, ну и цели пока небольшие. ТТ</t>
  </si>
  <si>
    <t>9.07.14        8-18</t>
  </si>
  <si>
    <t>Пин бар не отработал. И опять вход по рынку. Если бы зашел на откате, то стоп можно было бы поднять выше и уменьшить, да и профит заложить больше. Был против тренда. Я считал что будет большой отскок от 0,88. Цена после пина опять протестировала уровень, откатила на 20 пт и вновь пошла на штурм. Будем смотреть. Но надо еще тщательней фильтровать сделки и не кидаться на все подряд</t>
  </si>
  <si>
    <t>9.07.14            15-23</t>
  </si>
  <si>
    <t>D1, Н1</t>
  </si>
  <si>
    <t>Торговля РА. Пин бар от локального уровня 1,71 на D1, он практически доджи. Зашел на откате пин бар от этого уровня Н1. Н а Н4 рисуется пин бар. По тренду. Первая проблемная зона 1,7135. На D1 рисуется еще один пин бар. Можно рассмотреть усиление предыдущего и увеличение целей. ТТ</t>
  </si>
  <si>
    <t>9.07.14        21-00</t>
  </si>
  <si>
    <t>9.07.14       19-16</t>
  </si>
  <si>
    <t>Свеча отработала. Рановато перевел в бу с +. Цена зацепила стоп и резко пошла к профиту. Надо было просто в бу. Был бы профит. Надо учиться правильно переносить стоп</t>
  </si>
  <si>
    <t>Свеча отработала. Наверное рановато перевел в бу с +. Цена зацепила стоп и резко пошла к профиту. Был бы профит. Надо учиться правильно переносить стоп</t>
  </si>
  <si>
    <t>9.07.14        21-02</t>
  </si>
  <si>
    <t>10.07.14        5-23</t>
  </si>
  <si>
    <t>В принципе пин бары отработали. Дошли до проблемной зоны. Нарисовалась ВС свеча в шорт. Если бы закрыл на мах, то поимел бы еще 10-15 пт. Цель конечно была великовата, но если дан сигнал против, то выходить</t>
  </si>
  <si>
    <t>10.07.14        5-09</t>
  </si>
  <si>
    <t>Внедиапазонная свеча. Выше МА3.  Тело полностью в хвосте предыдущей свечи. Заход от мах зоны консолидации. Альпари</t>
  </si>
  <si>
    <t>Внедиапазонная свеча. Выше МА3.  Тело полностью в хвосте предыдущей свечи. Заход от мах зоны консолидации. Робофорекс</t>
  </si>
  <si>
    <t>10.07.14        5-14</t>
  </si>
  <si>
    <t>Внедиапазонная свеча. Выше МА3.  Тело полностью в хвосте предыдущей свечи.  Робофорекс</t>
  </si>
  <si>
    <t>10.07.14       8-07</t>
  </si>
  <si>
    <t>Внедиапазонная свеча. Две подряд. Ниже МА3. Тело свечи полностью в хвосте предыдущей свечи. Вторая свеча доджи.   Альпари</t>
  </si>
  <si>
    <t>Внедиапазонная свеча. Две подряд. Ниже МА3. Тело свечи полностью в хвосте предыдущей свечи. Вторая свеча доджи.  Робофорекс</t>
  </si>
  <si>
    <t>10.07.14       8-08</t>
  </si>
  <si>
    <t>10.07.14       9-41</t>
  </si>
  <si>
    <t>Свеча отработала. Дошла до первой проблемной зоны и застопорилась. На Н4 нарисовала противоположную ВС свечу. На Н1 рисует противоположный пин бар. До профита не дотянули 15 пт</t>
  </si>
  <si>
    <t>10.07.14       10-33</t>
  </si>
  <si>
    <t>Н4, D1</t>
  </si>
  <si>
    <t>Торговля по РА. На Н4 бар поглощения прошил уровень 174,00. Ставил отложку. На другой день на D1 сетап TBL. Отложку оставил и она сработала. ТТ</t>
  </si>
  <si>
    <t>10.07.14       11-00</t>
  </si>
  <si>
    <t>Голд от Дмитрия. Пробой коробки. Стоп 500, профит 500</t>
  </si>
  <si>
    <t>Все отработало. Похоже, что в такие минуты надо быть наместе, чтобы вовремя перевести в бу.</t>
  </si>
  <si>
    <t>10.07.14       11-19</t>
  </si>
  <si>
    <t>10.07.14       12-40</t>
  </si>
  <si>
    <t>10.07.14       14-06</t>
  </si>
  <si>
    <t>Свеча отработала. Чуть не дошла до профита 1 пт и начала откатывать. Трейлинговал по М1. Похоже занимался мазохизмом. С ловлей профита в 1 -2 пт. Ну закрой по рынку и без проблем</t>
  </si>
  <si>
    <t>10.07.14       14-22</t>
  </si>
  <si>
    <t>10.07.14       14-30</t>
  </si>
  <si>
    <t>Торговля РА. Пин бар оперся на ФИБ 23,6  и МА200.  Возможно зашел зря из флэта, слева затор. Правда на Н4 за две свечи до входа тоже был пин бар. Пин бары не качественные, т.к.  Закрытие обоих ниже левого глаза, а не в пределах его. Да и нос чуть больше тела. Надо обязательно обращать на это внимание. 7.07.14 образовался классический пин бар он же "могильный камень" с опорой на те же уровни, что и по заходу. ТТ</t>
  </si>
  <si>
    <t>10.07.14       14-57</t>
  </si>
  <si>
    <t>Сетап отработал. Супер. Всегда бы так и быстро.</t>
  </si>
  <si>
    <t xml:space="preserve">Не зря смущало место. Прорыва вверх не произошло. Да и потом еще стоп двинул вниз. Вот и убыток 434 вместо 380. </t>
  </si>
  <si>
    <t>10.07.14       16-00</t>
  </si>
  <si>
    <t>Свеча отработала на 20 пт начала откатывать. Испугался и начал двигать стоп в +. Если бы оставил в бу может и имел профит. Посмотрим</t>
  </si>
  <si>
    <t>10.07.14       16-28</t>
  </si>
  <si>
    <t>Внедиапазонная свеча. Ниже МА3. Тело свечи полностью в хвосте предыдущей свечи.  Свеча напоминает пин бар от уровня 1,71. Альпари</t>
  </si>
  <si>
    <t>10.07.14       16-30</t>
  </si>
  <si>
    <t>Внедиапазонная свеча. Ниже МА3. Тело свечи полностью в хвосте предыдущей свечи.  Свеча напоминает пин бар от уровня 1,71. Робофорекс</t>
  </si>
  <si>
    <t>10.07.14       16-32</t>
  </si>
  <si>
    <t>Внедиапазонная свеча. Ниже МА3. Тело свечи полностью в теле.  Доджи и пин бар от лок уровня 0,9360. Впереди круглый уровень 0,94. Робофорекс</t>
  </si>
  <si>
    <t>Внедиапазонная свеча. Ниже МА3. Тело свечи полностью в теле.  Доджи и пин бар от лок уровня 0,9360. Впереди круглый уровень 0,94. Альпари</t>
  </si>
  <si>
    <t>10.07.14       16-33</t>
  </si>
  <si>
    <t>10.07.14       15-52</t>
  </si>
  <si>
    <t>Пин бар отработал. До профита не дошел 750 пт и перешел во флэт, поэтому закрылся. Ранее трейлинговал.</t>
  </si>
  <si>
    <t>10.07.14       16-25</t>
  </si>
  <si>
    <t>Свеча отработала. Чуть не дошла до профита 1 пт и начала откатывать. Не стал заниматься мазохизмом и ловить пункты, а закрыл по рынку. Цена чуть откатила и взяла профит</t>
  </si>
  <si>
    <t>10.07.14       18-02</t>
  </si>
  <si>
    <t>Внедиапазонная свеча. Выше МА3.  Тело в теле предыдущей свечи. Хвосты одинаковы. Свеча напоминает пин бар, но нижний хвост великоват и до дневного уровня 500 пт. Ну и соотношение риск прибыль не очень. Единственное, что должен быть откат к уровню. А на Альпари ВС нет. Робофорекс</t>
  </si>
  <si>
    <t>11.07.14        10-13</t>
  </si>
  <si>
    <t>Торговля РА. Доджи на D1 и затем на Н4. От уровня 0,88. Тренд вверх. Отложка сработала. ТТ</t>
  </si>
  <si>
    <t>11.07.14       15-15</t>
  </si>
  <si>
    <t>Свеча отработала на 32 пт начала откатывать. Перевел в бу. Большая цель, во флэте</t>
  </si>
  <si>
    <t>11.07.14       17-42</t>
  </si>
  <si>
    <t>11.07.14       17-44</t>
  </si>
  <si>
    <t>Свеча отработала 33 пт. Первая проблемная зона. Перевел в бу. Цена медленно двигалась вверх и на глазах колом повалилась, еле успел закрыть. Хотя цена начала откатывать.</t>
  </si>
  <si>
    <t>14.07.14        4-46</t>
  </si>
  <si>
    <t>Свеча отработала. Цена отработала 35 пт, перевел в бу. Цена сходила вверх зацепила стоп и пошла вниз. Не дошла до профита 10 пт.</t>
  </si>
  <si>
    <t>14.07.14        4-39</t>
  </si>
  <si>
    <t>Торговля РА. Паттерн TBL 4 свечи подряд не пускают ниже 1,71. ТТ</t>
  </si>
  <si>
    <t>14.07.14        4-53</t>
  </si>
  <si>
    <t>По рекомендации Павла. Сам давно смотрел, но нет паттернов на вход. Т.к. цена много раз отбивалась от уровня 101,25 + треугольник, то зашел. Заходил еще раньше, но сработал стоп. ТТ</t>
  </si>
  <si>
    <t>14.07.14      7-06</t>
  </si>
  <si>
    <t>Свеча отработала. Не дошла до профита 300 пт и развернулась закрыл на откате, когда успел. C выходом поспешил. Был бы профит. Надо было просто перенести в бу и ждать.</t>
  </si>
  <si>
    <t>Торговля РА. Пин бар от уровня 173,00 и МА200. Пин не классический, тело большевато 20 пт, хвост 30 пт. Закрытиt ниже предыдущей свечи. Зашел рановато, т.к. цена откатывает. Хотя в момент захода она росла. ТТ</t>
  </si>
  <si>
    <t>14.07.14      14-34</t>
  </si>
  <si>
    <t>Пин бар отработал. Сходил 57 пт до уровня 174,00 и откатился. Перевел в бу и сработал стоп. Все таки цель великовата для Н4</t>
  </si>
  <si>
    <t>Паттерн не отработал. Удивительно пробили уровень 1,71</t>
  </si>
  <si>
    <t>14.07.14       15-17</t>
  </si>
  <si>
    <t>Торговля по РА. Подобие пин бара от уровня 0,89. Тело = хвосту. Но от сильного уровня решил войти, т.к. искал паттерны на покупку. Перед этим на D1 был TBL, затем доджи. Зашел на баре который от самого уровня, правда поздновато. На D1 образовался пин бар. ТТ</t>
  </si>
  <si>
    <t>15.07.14         3-09</t>
  </si>
  <si>
    <t>Внедиапазонная свеча. Выше МА3.  Тело полностью в теле предыдущей свечи. Хвосты одинаковые на одном уровне. Альпари</t>
  </si>
  <si>
    <t>Внедиапазонная свеча. Выше МА3.  Тело полностью в теле предыдущей свечи. Хвосты одинаковые на одном уровне. Робофорекс</t>
  </si>
  <si>
    <t>15.07.14         3-11</t>
  </si>
  <si>
    <t>Внедиапазонная свеча. Выше МА3.  Свеча выше предыдущей свечи. На D1 тоже образовалась ВС. Альпари</t>
  </si>
  <si>
    <t>Внедиапазонная свеча. Выше МА3.  Тело в теле предыдущей свечи. Хвосты практически одинаковы. Альпари</t>
  </si>
  <si>
    <t>15.07.14         3-14</t>
  </si>
  <si>
    <t>15.07.14         3-16</t>
  </si>
  <si>
    <t>15.07.14         2-18</t>
  </si>
  <si>
    <t>Торговля РА. Сетап TBL три свечи подряд. Последняя бык без хвостов. Зашел по рынку. ТТ</t>
  </si>
  <si>
    <t>15.07.14      8-09</t>
  </si>
  <si>
    <t>Паттерн не отработал. Не правильно поставил отложку. Даже ниже хая доджи, а надо было выше +10 пт</t>
  </si>
  <si>
    <t>15.07.14      8-47</t>
  </si>
  <si>
    <t>Свеча отработал 23 пт и цена развернулась. Ничего удивительного сильный уровень 1,07 был впереди. Перевел в бу, так что не страшно</t>
  </si>
  <si>
    <t>15.07.14         11-33</t>
  </si>
  <si>
    <t>Свеча отработал. Просто супер, еще и чуть больше на 13 пт. Но т.к. против лок.тренда то поставил профит на первой проблемной зоне. Возможно двинем ниже после отката.</t>
  </si>
  <si>
    <t>15.07.14         10-27</t>
  </si>
  <si>
    <t>А свеча отработала сполна и более того. Вот идиот, поставил такой маленький стоп. Как говорится жадность фраера сгубила. Боюсь потерять много, а результат плачевный</t>
  </si>
  <si>
    <t>И расплата пришла мгновенно. Паттерн двухстороннй и работает на пробой. Надо только отложкой с фильтром 10 пт. Ну и как оказалось стом маловат, а профит был бы. При этом соотношение практически 1:1. Надо учиться и думать.</t>
  </si>
  <si>
    <t>15.07.14      15-56</t>
  </si>
  <si>
    <t>Свеча не отработала. Цена сходила порядка 340 пт и колом свалилась.</t>
  </si>
  <si>
    <t>15.07.14         16-36</t>
  </si>
  <si>
    <t>Торговля РА. На Н4 нарисовались 3 бычьи свечи, на D1 рисуется бар поглащения. Выставил отложку на пробой последнего мах Н4. Отложка сработала</t>
  </si>
  <si>
    <t>16.07.14      3-15</t>
  </si>
  <si>
    <t>16.07.14      3-35</t>
  </si>
  <si>
    <t>Внедиапазонная свеча. Ниже МА3.  Тело в теле предыдущей свечи. Доджи. Альпари</t>
  </si>
  <si>
    <t>Внедиапазонная свеча. Ниже МА3.  Тело в теле предыдущей свечи. Доджи. Робофорекс</t>
  </si>
  <si>
    <t>Внедиапазонная свеча. Ниже МА3.  Тело в теле предыдущей свечи. Хвосты практически одинаковы. Альпари</t>
  </si>
  <si>
    <t>16.07.14      3-36</t>
  </si>
  <si>
    <t>Внедиапазонная свеча. Выше МА3.  Тело в теле предыдущей свечи. Хвосты практически одинаковы. Робофорекс</t>
  </si>
  <si>
    <t>16.07.14      3-44</t>
  </si>
  <si>
    <t>Внедиапазонная свеча. Ниже МА3.  Тело в теле предыдущей свечи. Хвосты практически одинаковы. Робофорекс</t>
  </si>
  <si>
    <t>16.07.14      8-17</t>
  </si>
  <si>
    <t>16.07.14      9-04</t>
  </si>
  <si>
    <t>16.07.14      3-19</t>
  </si>
  <si>
    <t>Внедиапазонная свеча. Ниже МА3.  Тело в теле предыдущей свечи. Робофорекс</t>
  </si>
  <si>
    <t>Торговля РА. Бар поглощения. На Н4 два внутр. Бара. Зашел отложкой на пробой мин</t>
  </si>
  <si>
    <t>Все отработало почти идеально. Не дотянули до профита 5 пт. И этот ТТ не дает закрыть по рынку. Мог бы иметь профит 44 пт, а так закрыл только 39 пт. Ну и кроме того на Н4 ВС свеча на продажу. С выходом поспешил. Был бы профит.</t>
  </si>
  <si>
    <t>16.07.14      12-06</t>
  </si>
  <si>
    <t>Свеча не отработала. Цена продолжила восхождение.</t>
  </si>
  <si>
    <t>16.07.14      11-49</t>
  </si>
  <si>
    <t>Свеча не отработала. Цена дернулась вверх на 5 пт и продолжила падение.</t>
  </si>
  <si>
    <t>16.07.14      12-33</t>
  </si>
  <si>
    <t>16.07.14      16-35</t>
  </si>
  <si>
    <t>Свеча не отработала. Цена шла вниз, зацепила стоп и повернула вверх. Посмотрим дальше</t>
  </si>
  <si>
    <t>Цена сходила на 40 пт и развернулась. Трейлинговал. Посмотрим возможно поспешил с движением и надо было просто в бу.</t>
  </si>
  <si>
    <t>17.07.14         6-13</t>
  </si>
  <si>
    <t>Внедиапазонная свеча. Выше МА3.  Тело в теле предыдущей свечи. Небольшой пин бар похожий на могильный камень. Тело 1 пт хвостик 6 пт.  Перед этим тоже была свеча ВС, которая не отработала. Захожу повторно, здесь уже практически от уровня 0,90. Робофорекс</t>
  </si>
  <si>
    <t>17.07.14        9-03</t>
  </si>
  <si>
    <t>17.07.14        9-24</t>
  </si>
  <si>
    <t>Цена не дошла 5 пт до профита. Тыкалась тремя свечами в один и тот же уровень. Тейлинговал и на откате сработал стоп. Наверное надо было закрыть раньше, когда отскакивала уже третья свеча.</t>
  </si>
  <si>
    <t>17.07.14        11-10</t>
  </si>
  <si>
    <t>17.07.14         12-08</t>
  </si>
  <si>
    <t>Торговля РА. На D1 пин бар от лок уровня. На откате войти не успел и не дал поставить отложку ТТ. Отложку поставил глубже, но она не сработала. Зашел по рынку на некрасивом пин баре Н4 он же внутр бар от МА 200. Стоп поставил за лок мин дня Н4. Профит под  уровень, но первая проблемная зона всего 25 пт. ТТ</t>
  </si>
  <si>
    <t>17.07.14         16-20</t>
  </si>
  <si>
    <t>Торговля РА. Пин бар от лок уровня 174,25 и МА 200 на Н4. Вроде должен оттолкнуться вверх как мин до 174,00, но пока откатываем и возможно зашел рановато, с условием отката по пину до 50%. ТТ</t>
  </si>
  <si>
    <t>17.07.14         17-29</t>
  </si>
  <si>
    <t>Пин бар должен стоять в нужном месте, тогда это пин бар. Как бороться с тем, что очень хочеться торговать. В таких ситуациях надо сидеть на заборе. Ну или ставить правильный стоп, тогда он сам посадит на забор.</t>
  </si>
  <si>
    <t>17.07.14        23-14</t>
  </si>
  <si>
    <t>Свеча отработала. Дошла до первой проблемной зоны и начала откатывать. Трейлинговал по М30. Сработал стоп. Закрылся на 225 пт позже. Но цена сильно упала и поднимется ли посмотрим. В будущем надо закрывать пол позиции, а стоп в бу. Не забыть проверить на демо. А цена то взяла профит. Вот уж действительно обидно.</t>
  </si>
  <si>
    <t>18.07.14      4-47</t>
  </si>
  <si>
    <t>Внедиапазонная свеча. Ниже МА3.  Тело в теле предыдущей свечи. Пин бар хвост на юг. Заход на третьей свече. Альпари</t>
  </si>
  <si>
    <t>18.07.14      4-52</t>
  </si>
  <si>
    <t>Внедиапазонная свеча. Выше МА3.  Тело в теле предыдущей свечи. Молот хвост на север. Альпари</t>
  </si>
  <si>
    <t>18.07.14      4-54</t>
  </si>
  <si>
    <t>Внедиапазонная свеча. Выше МА3.  Тело в теле предыдущей свечи. Внутренний бар. Вчера была Вс свеча на Н4. Альпари</t>
  </si>
  <si>
    <t>18.07.14      4-59</t>
  </si>
  <si>
    <t>Внедиапазонная свеча. Ниже МА3.  Тело в теле предыдущей свечи. Пин бар хвост на юг. Заход на третьей свече. Робофорекс</t>
  </si>
  <si>
    <t>18.07.14      15-16</t>
  </si>
  <si>
    <t>Свеча отработала всего 20 пт при том что зашел поздно, а то и того меньше. Хорошо, что подтянул стоп, а то поймал бы еще большего лося. Удивительно, но  пробили уровень 1,71, посмотрим что будет дальше. Но рынок вообще не в адеквате, как на важных новостях летает.  Хотя их не было. При чем здесь доллар падал, а с евро рос.</t>
  </si>
  <si>
    <t>18.07.14      16-08</t>
  </si>
  <si>
    <t>18.07.14      15-19</t>
  </si>
  <si>
    <t>18.07.14      14-30</t>
  </si>
  <si>
    <t>Профита не достигла 19 пт, но цена сгуляла вверх вниз когда был вне рынка и не успел перевести в бу. Зато сходила на 40 пт. Потом была консолидация, чуть подтянул стоп и лось поменьше. В общем обидно. Вместо +40 пт -13 пт</t>
  </si>
  <si>
    <t>18.07.14      20-30</t>
  </si>
  <si>
    <t>Свеча отработала. Сходила на 1200 пт до первой проблемной зоны и начала откатывать. Трейлинговал</t>
  </si>
  <si>
    <t>Свеча не отработала. Хорошо, что подтянул стоп и лось поменьше. Похоже зря подтягивал стоп</t>
  </si>
  <si>
    <t>21.07.14      4-43</t>
  </si>
  <si>
    <t>Внедиапазонная свеча. Выше МА3.  Тело в теле предыдущей свечи. Внутренний бар. Была за день до этого, т.к. двинул рано стоп его зацепило пин баром Н4 (практически ВС свеча). Зашел повторно от уровня 0,9. Робофорекс</t>
  </si>
  <si>
    <t>21.07.14      5-28</t>
  </si>
  <si>
    <t>Внедиапазонная свеча. Выше МА3.  Тело в теле предыдущей свечи. Могильный камень хвост на север. За одну свечу до этого. За три свечи пин бар хороший от уровня 0,94 Альпари</t>
  </si>
  <si>
    <t>Торговля РА. За три свечи хороший пин бар от уровня 0,94. Носом чуть прошил уровень. Медведь тело полностью в теле предыдущей свечи. Заход на откате к уровню. Кроме того ВС свеча за одну до этого. ТТ</t>
  </si>
  <si>
    <t>21.07.14      12-22</t>
  </si>
  <si>
    <t>21.07.14      13-52</t>
  </si>
  <si>
    <t>Торговля РА. Пин бар от уровня 1,35. Заход на откате отложкой. ТТ</t>
  </si>
  <si>
    <t>Торговля РА. Пин бар от уровня 173,00. На D1 был внутренний бар. Зашел рано, надо было дождаться отката.  ТТ</t>
  </si>
  <si>
    <t>22.07.14        6-05</t>
  </si>
  <si>
    <t>Свеча отработала. Сходила на 30 пт до первой проблемной зоны и начала откатывать. Перевел в почти бу, не учел спред. Ну и новости подвели.</t>
  </si>
  <si>
    <t>22.07.14         11-21</t>
  </si>
  <si>
    <t>Просто не понимаю. Должен быть откат, а не пробой (не подтверждено). Новостей ни каких, а цена колом вниз. Неужели ММ работают так тонко, зацепили стоп и вверх.</t>
  </si>
  <si>
    <t>22.07.14        11-21</t>
  </si>
  <si>
    <t>Зачем двигать стоп. Ну ладно в бу, а тут взял и двинул. И ведь перед этим на этой же паре. Я не индеец, два раза на одни и теже вилы. Ишак бухарский.</t>
  </si>
  <si>
    <t>22.07.14        15-32</t>
  </si>
  <si>
    <t>Свеча не отработала. Что сделал не так? Не надо было входить. Если буду торговать на реале, так не делать</t>
  </si>
  <si>
    <t>23.07.14       11-05</t>
  </si>
  <si>
    <t>Профит был 30 пт первая проблемная зона. Откатил к уровню, но вмешались новости и лось. Как с этим бороться? Ну во первых на пин баре ждать отката для входа, будет меньший стоп и закрытие части позиции в проблемной зоне. К сожалению это только на реале.</t>
  </si>
  <si>
    <t>23.07.14      16-13</t>
  </si>
  <si>
    <t>Внедиапазонная свеча. Выше МА3.  Тело выше предыдущей свечи. Робофорекс</t>
  </si>
  <si>
    <t>23.07.14      16-09</t>
  </si>
  <si>
    <t>Внедиапазонная свеча. Выше МА3.  Тело выше предыдущей свечи. Альпари</t>
  </si>
  <si>
    <t>24.0714       4-45</t>
  </si>
  <si>
    <t>24.0714       5-07</t>
  </si>
  <si>
    <t>Внедиапазонная свеча. Выше МА3.  Тело в теле предыдущей свечи. Робофорекс</t>
  </si>
  <si>
    <t>24.0714       4-33</t>
  </si>
  <si>
    <t>Торговля РА. Пин бар от уровня0,86. Хороший. Тело в звосте предыдущей. Слева много пространства. Против тренда. Заход на откате. ТТ</t>
  </si>
  <si>
    <t>Получается, что это не пин бар. У Альпари совсем другая картина. По РА надо торговать у Альпари</t>
  </si>
  <si>
    <t>Стоп мал. Цена прошла буквально 2 пт и вниз</t>
  </si>
  <si>
    <t>24.0714         6-40</t>
  </si>
  <si>
    <t>25.07.14       3-44</t>
  </si>
  <si>
    <t>25.07.14       3-50</t>
  </si>
  <si>
    <t>Внедиапазонная свеча. Ниже МА3.  Тело в теле предыдущей свечи. Заход на третьей свече. ТТ</t>
  </si>
  <si>
    <t>Внедиапазонная свеча. Выше МА3.  Тело в теле предыдущей свечи. Заход на третьей свече. ТТ</t>
  </si>
  <si>
    <t>25.07.14       5-02</t>
  </si>
  <si>
    <t>Внедиапазонная свеча. Ниже МА3.  Тело в теле предыдущей свечи. Заход на третьей свече. Робофорекс</t>
  </si>
  <si>
    <t>25.07.14       5-38</t>
  </si>
  <si>
    <t>Торговля РА. Паттерн ТВН. Три свечи подряд от уровня 0,9425. Зашел на третьей свече. На D1 был внутренний бар. Заход на его пробой. Альпари</t>
  </si>
  <si>
    <t>28.07.14        3-54</t>
  </si>
  <si>
    <t>Внедиапазонная свеча. Выше МА3.  Свеча в хвосте предыдущей свечи. ТТ</t>
  </si>
  <si>
    <t>28.07.14        4-59</t>
  </si>
  <si>
    <t>28.07.14        5-46</t>
  </si>
  <si>
    <t>Внедиапазонная свеча. Выше МА3.  Свеча в хвосте предыдущей свечи. Следующая тоже ВС свеча медвежья полностью и телом и хвостом повторяет предыдущую (бычью). Робофорекс</t>
  </si>
  <si>
    <t>Торговля РА. Внутренний бар. От уровня 1308,00 и МА200. Кроме того паттерн ТВН. Вход отложкой. Альпари</t>
  </si>
  <si>
    <t>29.07.14         13-18</t>
  </si>
  <si>
    <t>Свеча не отработала. Торговля против тренда. Пробой уровня. Надо смотреть как ведет себя пара в таких случаях. На этой похоже не бывает ложных пробоев.</t>
  </si>
  <si>
    <t>29.07.14         10-46</t>
  </si>
  <si>
    <t>Либо неправильный вход, либо мал стоп. В любом случае входить было нельзя, т.к. соотношение к профиту большое. Надо прекратить переторговывать. Пока показывает, что стоп мал, т.к. зацепило и пошло на юг, но все равно стоп большой а потенциальный профит мал. И еще, т.к. заходил отложкой, то посмотреть на голде величину отложки, чтобы не цепляло напрасно.</t>
  </si>
  <si>
    <t>29.07.14         16-05</t>
  </si>
  <si>
    <t>Свеча не отработала. Торговля против тренда. Пробой уровня. Откат на 18 пт и вперед на север. Надо смотреть как работает эта пара на пробой.</t>
  </si>
  <si>
    <t>29.07.14         15-54</t>
  </si>
  <si>
    <t>Свеча не отработала. Торговля против тренда. Пробой уровня. Откат на 25 пт и вперед на север. Надо смотреть как работает эта пара на пробой. Обратить внимание на явную ВС свечу или надо увеличение.</t>
  </si>
  <si>
    <t>29.07.14         17-06</t>
  </si>
  <si>
    <t>25.07.14       11-21</t>
  </si>
  <si>
    <t>30.07.14        16-18</t>
  </si>
  <si>
    <t>Сетап отработал. Супер. Всегда бы так.</t>
  </si>
  <si>
    <t>31.07.14       11-15</t>
  </si>
  <si>
    <t>Сходили на 20 пт, потом флет и выстрел вверх. В принципе не отработала.</t>
  </si>
  <si>
    <t>31.07.14       13-27</t>
  </si>
  <si>
    <t>Внедиапазонная свеча. Ниже МА3.  Тело в теле предыдущей свечи. Пин бар, но проблема с опорой, слабый локальный уровень. Пока цена откатывает, заход ранний. Думаю ложный пробой уровня 0,93. Робофорекс</t>
  </si>
  <si>
    <t>31.07.14        3-51</t>
  </si>
  <si>
    <t>Торговля РА. Пин бар от уровня 174,00. Зона консолидации в прошлом. Альпари</t>
  </si>
  <si>
    <t>31.07.14       12-44</t>
  </si>
  <si>
    <t>Торговля РА. Пин бар ( тело большевато) пробой телом уровня 1,34. Заход отложкой откат 50 %. Сходили еще ниже. Пока рисуется еще один пин. Но на Н4 сплошнлй ТВН 5 свечей подряд четко от 174,00.  Альпари</t>
  </si>
  <si>
    <t>31.07.14       16-18</t>
  </si>
  <si>
    <t>Внедиапазонная свеча. Ниже МА3.  Тело в теле предыдущей свечи. Пин бар, но проблема с опорой, слабый локальный уровень. Думаю ложный пробой уровня 0,93. ТТ</t>
  </si>
  <si>
    <t>1.08.14        15-30</t>
  </si>
  <si>
    <t>Пин бар отработал четко. Профит можно было больше на 23 пт. Оставил рынку на чай.</t>
  </si>
  <si>
    <t>1.08.14         4-10</t>
  </si>
  <si>
    <t>Торговля РА. Пин бар Тело в хвосте предыдущей свечи, а нос даже ниже хвоста предыдущей свечи. Второй день отрицание уровня 103,00. Заход отложкой откат 50 %. Откатили 100%. Пока рисуется еще один пин.  Альпари</t>
  </si>
  <si>
    <t>4.08.14        1-36</t>
  </si>
  <si>
    <t>Внедиапазонная свеча. Выше МА3.  Свеча в хвосте предыдущей свечи.  ТТ На Робофорексе ВС свечи нет.</t>
  </si>
  <si>
    <t>4.08.14        3-28</t>
  </si>
  <si>
    <t>D1, H4</t>
  </si>
  <si>
    <t>4.08.14        2-59</t>
  </si>
  <si>
    <t>Торговля РА. Пин бар . Заход отложкой на откате 50%.  Альпари</t>
  </si>
  <si>
    <t>Торговля РА. Пин бар от уровня 1,09 и ЕМА21.  Альпари</t>
  </si>
  <si>
    <t>4.08.14        22-42</t>
  </si>
  <si>
    <t>Все еще хочу торговать. Спешу просто. Нарисовал уровень которого нет. Там уровень 0,93 и ЕМА200 впереди.  Только покупка должна рассматриваться да и ранее зашел по ВС свече в покупки. Надо быть внимательным.</t>
  </si>
  <si>
    <t>Внедиапазонная свеча. Выше МА3.  Тело в теле предыдущей свечи.  Внутренний бар от уровня 0,7980. На ТТ была ВС свеча вчера на Н4. Робофорекс</t>
  </si>
  <si>
    <t>5.07.14         11-53</t>
  </si>
  <si>
    <t>Цена сходила на 56 пт. Перевел в бу. Откатила и пробила 1,34. Т.к. против тренда, то возможно завысил профит. А в приципе пин бар отработал.</t>
  </si>
  <si>
    <t>5.07.14         17-04</t>
  </si>
  <si>
    <t>Цена сходила 45 пт. Перевел в бу. Зацепила стоп и откатила. Наверное рано перевел в бу ведь должен же быть откат к уровню ретест. А возможно чуть великоват профит.</t>
  </si>
  <si>
    <t>6.08.14        1-36</t>
  </si>
  <si>
    <t>5.08.14         2-46</t>
  </si>
  <si>
    <t>Внедиапазонная свеча. Выше МА3. Тело на половину в хвосте предыдущей свечи. ТТ</t>
  </si>
  <si>
    <t>6.08.14        1-37</t>
  </si>
  <si>
    <t>Внедиапазонная свеча. Выше МА3. Пин бар. Тело  в хвосте предыдущей свечи. ТТ</t>
  </si>
  <si>
    <t>6.08.14        3-04</t>
  </si>
  <si>
    <t>Внедиапазонная свеча. Выше МА3. Тело в хвосте предыдущей свечи. Робофорекс</t>
  </si>
  <si>
    <t>6.08.14        3-06</t>
  </si>
  <si>
    <t>Внедиапазонная свеча. Ниже МА3.  Тело в теле предыдущей свечи. Пин бар от уровня 0,93. Робофорекс</t>
  </si>
  <si>
    <t>Торговля РА.  Пин бары от уровня 0,91. Альпари</t>
  </si>
  <si>
    <t>Торговля РА. Пин бар от уровня 0,93. Альпари</t>
  </si>
  <si>
    <t>6.08.14        3,16</t>
  </si>
  <si>
    <t>6.08.14        3-20</t>
  </si>
  <si>
    <t>6.08.14        3-24</t>
  </si>
  <si>
    <t>Торговля РА. Пин бар от уровня 173,00 и ЕМА200. Альпари</t>
  </si>
  <si>
    <t>6.08.14        9-43</t>
  </si>
  <si>
    <t>Непонятно. Цена пошла на юг без остановок.</t>
  </si>
  <si>
    <t>6.08.14        13-30</t>
  </si>
  <si>
    <t>Стоп маловат, т.к. цена его зацепила и пошла вниз. Сейчас на Н4 опять рисуется пин бар.</t>
  </si>
  <si>
    <t>6.08.14        12-23</t>
  </si>
  <si>
    <t>Вижу, что стоп чуть маловат. Зацепил спредом и пошел в нашу сторону. Надо учиться ставить стопы.</t>
  </si>
  <si>
    <t>6.08.14        12-30</t>
  </si>
  <si>
    <t>7.08.14           1-40</t>
  </si>
  <si>
    <t>Внедиапазонная свеча. Ниже МА3.  Тело в теле предыдущей свечи. ТТ</t>
  </si>
  <si>
    <t>7.08.14           1-47</t>
  </si>
  <si>
    <t>Внедиапазонная свеча. Выше МА3. Две подряд. Тело в теле предыдущей свечи. ТТ</t>
  </si>
  <si>
    <t>7.08.14         1-43</t>
  </si>
  <si>
    <t>Цена не дошла 5 пт до профита. Откатилась. На Н4 противоположная ВС свеча. Обидно за профит.</t>
  </si>
  <si>
    <t>6.08.14        13-23</t>
  </si>
  <si>
    <t>6.08.14        19-16</t>
  </si>
  <si>
    <t>Свеча отработала полностью. Цена сходила даже на 30 пт выше профита. Здесь не добрал.</t>
  </si>
  <si>
    <t>7.08.14           2-49</t>
  </si>
  <si>
    <t>Внедиапазонная свеча. Ниже МА3.  Тело в хвосте предыдущей свечи. Робофорекс</t>
  </si>
  <si>
    <t>7.08.14           2-54</t>
  </si>
  <si>
    <t>7.08.14           3-07</t>
  </si>
  <si>
    <t>6.08.14        19-17</t>
  </si>
  <si>
    <t>Пин бар отработал слихвой. Даже увеличил профит. Так бы всегда</t>
  </si>
  <si>
    <t>Все отработало прекрасно. Сходили даже ниже</t>
  </si>
  <si>
    <t>7.08.14        8-53</t>
  </si>
  <si>
    <t>Цена сходила 41 пт. Трейлинговал. Профит ставлю большой. Надо смотреть зоны сопротивления.</t>
  </si>
  <si>
    <t>7.08.14        3-47</t>
  </si>
  <si>
    <t>Цена сходила 64 пт. Если бы не двинул профит, то все было бы ОК. Трейлинговал. Профит ставлю большой. Надо смотреть зоны сопротивления.</t>
  </si>
  <si>
    <t>Внедиапазонная свеча. Выше МА3. Две подряд. Тело в теле предыдущей свечи. Робофорекс</t>
  </si>
  <si>
    <t>7.08.14           16-04</t>
  </si>
  <si>
    <t>Внедиапазонная свеча. Ниже МА3.  Тело в теле предыдущей свечи. Заход на второй свече. Робофорекс</t>
  </si>
  <si>
    <t>7.08.14           17-53</t>
  </si>
  <si>
    <t>7.08.14           18-53</t>
  </si>
  <si>
    <t>Свечи не отработали. А может стоп маловат, т.к. цена прошла выше всего на 135 пт и начал поворачивать. Сегодня посмотрим</t>
  </si>
  <si>
    <t>Свечи не отработали. А может стоп маловат, т.к. цена прошла выше всего на 84 пт и начал поворачивать. Сегодня посмотрим</t>
  </si>
  <si>
    <t>8.08.14        4-32</t>
  </si>
  <si>
    <t>Свеча не отработала. Надо обращать внимание на уровни.</t>
  </si>
  <si>
    <t>8.08.14        18-13</t>
  </si>
  <si>
    <t>Торговля РА. Пин бар от уровня 102,00, ЕМА200, ЕМА8. Отложка на откате 50% пин бара. Альпари</t>
  </si>
  <si>
    <t>Торговля РА. Второй подряд пин бар от уровня 0,91. Зашел рано. Надо было ставить отложку на откат 50% пин бара. Альпари</t>
  </si>
  <si>
    <t>8.08.14        18-51</t>
  </si>
  <si>
    <t>Торговля РА. Пин бар от уровня 171,00. Следующий пин бар противоположный без уровня. Отложка на откате пин бара. Альпари</t>
  </si>
  <si>
    <t>Сразу видно, что стоп неправильный. Надо за хвост пин бара, тем более заход против тренда. Да и входить на откате 50%, тогда и стоп был бы правильный и профит больше. Зацепило стоп, прошло 7 пт и развернулось. Однозначно зашел не правильно, от хотения торговать. Надо думать прежде чем входить. Далее будем смотреть, что будет дальше</t>
  </si>
  <si>
    <t>11.08.14           1-30</t>
  </si>
  <si>
    <t>Цена не дошла до профита 8 пт и отошла. Образовалась противоположная ВС свеча</t>
  </si>
  <si>
    <t>11.08.14           2-32</t>
  </si>
  <si>
    <t>11.08.14           1-25</t>
  </si>
  <si>
    <t>Внедиапазонная свеча. Выше МА3.  Тело в теле предыдущей свечи. ТТ</t>
  </si>
  <si>
    <t>11.08.14           2-57</t>
  </si>
  <si>
    <t>Внедиапазонная свеча. Выше МА3.  Свеча полностью в теле предыдущей свечи. Робофорекс</t>
  </si>
  <si>
    <t>11.08.14        0-00</t>
  </si>
  <si>
    <t>Нельзя было входить. Не очень уровень, тем более пин бары то в одну, то в другую сторону. Надо бороться с желанием торговать.</t>
  </si>
  <si>
    <t>13.07.14         15-40</t>
  </si>
  <si>
    <t>13.07.14         12-31</t>
  </si>
  <si>
    <t>13.07.14         12-34</t>
  </si>
  <si>
    <t>Внедиапазонная свеча. Ниже МА3.  Тело в теле предыдущей свечи. Заход на откате. Робофорекс</t>
  </si>
  <si>
    <t>Свеча не отработал. А на Н4 была противоположная. При этом по тренду. Возможно новости помешали. На продажу цена сходила на 80 пт</t>
  </si>
  <si>
    <t>13.07.14         11-31</t>
  </si>
  <si>
    <t>13.07.14         11-34</t>
  </si>
  <si>
    <t>Внедиапазонная свеча. Ниже МА3.  Тело в теле предыдущей свечи. Заход на откате. ТТ</t>
  </si>
  <si>
    <t>Свеча не отработал. А на Н4 была противоположная. При этом по тренду. Возможно новости помешали. На продажу цена сходила на 85 пт</t>
  </si>
  <si>
    <t>13.07.14         15-35</t>
  </si>
  <si>
    <t>Торговля РА. Пин бар от уровня 1310,00. Заход отложкой на откате 40%. Альпари</t>
  </si>
  <si>
    <t>13.07.14         16-06</t>
  </si>
  <si>
    <t>Внедиапазонная свеча. Ниже МА3.  Тело в хвосте предыдущей свечи. Свеча подобие пин бара. Наверное зашел рановато, т.к. цена откатывает, но ТТ не дает ставить отложку ближе 10 пт, а это много. На робофорексе ВС свечи пока нет. ТТ</t>
  </si>
  <si>
    <t>Цена не дошла до профита 4 пт и на новостях улетела вверх на 98 пт. При этом ходила на 45 пт, потом на 58 пт. Можно было переводить хотя бы в бу. А на ТТ стоп не зацепил, т.к. был больше. Посмотрим. НО вариант один. УМЕРИТЬ АППЕТИТЫ.</t>
  </si>
  <si>
    <t>13.07.14         17-01</t>
  </si>
  <si>
    <t xml:space="preserve">Свеча тупо не отработала. </t>
  </si>
  <si>
    <t>14.08.14           1-34</t>
  </si>
  <si>
    <t>14.08.14           2-41</t>
  </si>
  <si>
    <t>Внедиапазонная свеча. Ниже МА3.  Свеча в теле предыдущей свечи. Доджи. Захожу уже третий раз за два дня. Первые не отработали. Думаю ложный пробой уровня 1,67. ТТ</t>
  </si>
  <si>
    <t>14.08.14       11-29</t>
  </si>
  <si>
    <t>Цена не дошла до профита 3 пт и на новостях улетела вверх на 98 пт. При этом ходила на 45 пт, потом на 66 пт. Можно было переводить хотя бы в бу. На второй день еще две ВС свечи на Н4 на продажу. А цена пошла вверх от уровня 0,8. Вариант один. УМЕРИТЬ АППЕТИТЫ.</t>
  </si>
  <si>
    <t>14.08.14        9-47</t>
  </si>
  <si>
    <t>Свеча тупо не отработала.  Третий раз на одни и те же грабли. Надо ставить запрет на торговлю в тот же день по данной системе по данному инструменту.</t>
  </si>
  <si>
    <t>11.08.14      19-32</t>
  </si>
  <si>
    <t>Цена сходила на 59 пт. До профита не дошла 12 пт. Трейлинговал и получил практически бу. Надо ставить меньшие цели</t>
  </si>
  <si>
    <t>15.08.14             10-27</t>
  </si>
  <si>
    <t>Внедиапазонная свеча. Выше МА3.  Тело в хвосте предыдущей свечи. Пин бар от локального уровня 0,8025. Отложка на откате 50% пин бара. Впереди сильный уровень 0,7980. Робофорекс</t>
  </si>
  <si>
    <t>15.08.14             16-53</t>
  </si>
  <si>
    <t>Внедиапазонная свеча. Ниже МА3.  Свеча в теле предыдущей свечи. Пин бар от локального уровня 1,6670. Заход отложкой на откате 50 % пин бара. ТТ</t>
  </si>
  <si>
    <t>18.08.14           2-34</t>
  </si>
  <si>
    <t>Торговля РА. Три подряд пин бара от уровня 1,34. Сетап ТВН. Но лоу все выше. Заход на откате 60% последнего пин бара. Альпари</t>
  </si>
  <si>
    <t>Внедиапазонная свеча. Ниже МА3.  Свеча в хвосте предыдущей свечи. Захожу уже третий раз за два дня. Первые не отработали. Думаю ложный пробой уровня 1,67. На D1 тоже ВС свеча. Робофорекс</t>
  </si>
  <si>
    <t>19.08.14        1-34</t>
  </si>
  <si>
    <t>Внедиапазонная свеча. Выше МА3.  Тело в теле предыдущей свечи. Пин бар от локального уровня 0,9070. ТТ</t>
  </si>
  <si>
    <t>19.08.14        2-48</t>
  </si>
  <si>
    <t>Внедиапазонная свеча. Выше МА3.  Тело частично в теле предыдущей свечи. От локального уровня 0,9070. Робофорекс</t>
  </si>
  <si>
    <t>19.08.14        15-36</t>
  </si>
  <si>
    <t>Свеча тупо не отработала. Все таки надо плясать от сильных уровней и брать сигналы. Кроме того обратить внимание на стопы.</t>
  </si>
  <si>
    <t>19.08.14        11-30</t>
  </si>
  <si>
    <t>И третий раз не удачно. Свеча отработала 46 пт, что для Н4 нормально. Но стоп получился очень большим, при этом правильный, т.к. цена его чуть не зацепила и пошла в нашу сторону. Надо попробовать торговать отлажкой на откате. Кроме того для данной сделки была противоположная ВС свеча и надо было выходить по рынку и был бы в небольшой прибыли.</t>
  </si>
  <si>
    <t>19.08.14        10-30</t>
  </si>
  <si>
    <t>19.08.14        14-35</t>
  </si>
  <si>
    <t>Пин бар и сетап ТВН отработали. Интересно, что Альпари перерисовали последний пин бар за 15.08.14 в полнотелую свечу. Кстати сейчас наверное правильно, т.к. на ТТ и Робофорексе аналогично. Надо быть внимательным и сверяться с другими ДЦ.</t>
  </si>
  <si>
    <t xml:space="preserve"> SDL сменила цвет красный на синий еще раз. Не надо спешить с закрытием</t>
  </si>
  <si>
    <t>20.08.14        1-33</t>
  </si>
  <si>
    <t>Внедиапазонная свеча. Выше МА3.  Свеча полностью в теле предыдущей свечи. ТТ</t>
  </si>
  <si>
    <t>20.08.14        1-38</t>
  </si>
  <si>
    <t>Внедиапазонная свеча. Ниже МА3. Две свечи подряд. Свечи в хвосте предыдущей свечи. Сетап TBL. ТТ</t>
  </si>
  <si>
    <t>20.08.14        2-41</t>
  </si>
  <si>
    <t>20.08.14        2-47</t>
  </si>
  <si>
    <t>Внедиапазонная свеча. Ниже МА3. Две свечи подряд. Последняя свеча в хвосте предыдущей свечи. Робофорекс</t>
  </si>
  <si>
    <t>20.08.14        2-50</t>
  </si>
  <si>
    <t>Внедиапазонная свеча. Ниже МА3. Две свечи подряд. Свечи в хвосте предыдущей свечи. Робофорекс</t>
  </si>
  <si>
    <t>20.08.14        6-44</t>
  </si>
  <si>
    <t>Пока могожно сказать, что стоп мал. Как минимум надо 23 пт. Учитывая это нельзя заходить, т.к. нет запаса хода для соотношения 1/2</t>
  </si>
  <si>
    <t>20.08.14        10-41</t>
  </si>
  <si>
    <t>Свеча не отработала. Уже говорил, торговля от ключевых уровней. Тем более заход против тренда. Тут был недоход 14 пт. Цена продолжила падения пробив 1,33</t>
  </si>
  <si>
    <t>20.08.14        5-44</t>
  </si>
  <si>
    <t>Стоп поставил на 6 пт меньше. Цена разворачивается, надо стоп ставить за лок. мах, но тогда мал запас хода. Значит не заходить</t>
  </si>
  <si>
    <t>20.08.14        11-30</t>
  </si>
  <si>
    <t>Свеча отработала. Завысил профит. Т.к. впереди сильный уровень и был отскок от него, передвинул профит к уровню и он с лихвой отработал. Надо ставить меньшие цели</t>
  </si>
  <si>
    <t>8.08.14        19-11</t>
  </si>
  <si>
    <t>20.08.14        6-42</t>
  </si>
  <si>
    <t>Обидно очень. Вот сейчас точно обмануло Альпари. Нарисовала кривую свечу, которая не дошла всего 2 пт до профита и откат ГЭП. Т.к. было ночью, то не закрылся а потом была надежда. Стоп трейлинговал. В результате лось. А мог бы взять 53 пт. Надо снижать желания, тогда и уменьшим количество входов для соблюдения соотношения рисков</t>
  </si>
  <si>
    <t>20.08.14        16-10</t>
  </si>
  <si>
    <t>Внедиапазонная свеча. Ниже МА3. Свеча в хвосте предыдущей свечи.  Хвост материнской свечи прокалывает уровень 0,7980. На Робофорексе ВС свечи нет. Торговля по дневному тренду. ТТ</t>
  </si>
  <si>
    <t>20.08.14        17-48</t>
  </si>
  <si>
    <t>Торговля РА. Пин бар. Отложка на откате 80%. Предполагаю круглый уровень 0,93 и на D1 ЕМА 200 совпадают. Но против локального дневного тренда и упираемся в сильный уровень 0,9330. А на Н4 этот уровень сходиться с ЕМА 200. Альпари</t>
  </si>
  <si>
    <t>20.08.14        21-15</t>
  </si>
  <si>
    <t>Свеча отработала 57 пт. До прфита не дошла 9 пт и откатилась. Лось. Надо умерить аппетиты.</t>
  </si>
  <si>
    <t>21.08.14        3-29</t>
  </si>
  <si>
    <t>21.08.14        9-03</t>
  </si>
  <si>
    <t>Пин бар отработал слихвой. Даже профит можно было ставить на 990 пт больше. Так бы всегда</t>
  </si>
  <si>
    <t>21.08.14       4-45</t>
  </si>
  <si>
    <t>Пин бар отработал. Профит можно было повыше на 5-7 пт. Ну, да ладно рынку на чай. И так всего за один день прибыль. Так бы всегда</t>
  </si>
  <si>
    <t>22.08.14         16-42</t>
  </si>
  <si>
    <t>22.08.14         17-42</t>
  </si>
  <si>
    <t>Торговля РА. Пин бар. Отложка на откате 50%. От уровня 1,093 и на D1 нарисовался пин бар. Альпари</t>
  </si>
  <si>
    <t>22.08.14         17-54</t>
  </si>
  <si>
    <t>Торговля РА. Паттерн ТВН от уровня 1,66. Отложка. Альпари</t>
  </si>
  <si>
    <t>25.08.14        15-18</t>
  </si>
  <si>
    <t>Внедиапазонная свеча. Выше МА3.  Тело в хвосте предыдущей свечи. После нее пин бар от уровня 0,9160. ТТ</t>
  </si>
  <si>
    <t>25.08.14        16-35</t>
  </si>
  <si>
    <t>Внедиапазонная свеча. Выше МА3.  Тело ниже предыдущей свечи. После нее пин бар от уровня 0,9160. Робофорекс</t>
  </si>
  <si>
    <t>Свеча отработала 29 пт. Перевел в бу. Цена откатила, зацепила стоп и развернулась. Посмотрим дальше, возможно зря перевел в бу. Сделал все правильно. Цена повалилась. Надо поумерить аппериты с профитом и он придет.</t>
  </si>
  <si>
    <t>26.08.14         3-11</t>
  </si>
  <si>
    <t>Торговля РА. Не совсем красивый пин бар, тело чуть меньше хвоста. Откр и закр выше уровня 104,00. Заход на откате 40% пин бара. По тренду. Альпари</t>
  </si>
  <si>
    <t>26.08.14         1-58</t>
  </si>
  <si>
    <t>Заход правильный. Два пин бара на разных тайм фреймах. Единственно заход против тренда, но от сильного уровня, да и до этого несколько раз стучались в него. Ложный пробой уровня, мал стоп. Цена сходила выше на 5 пт и откатилась. В таких случаях надо смотреть еще и круглый уровень и прятать стоп за него</t>
  </si>
  <si>
    <t>26.08.14         6-04</t>
  </si>
  <si>
    <r>
      <t xml:space="preserve">Ну ведь это был не истинный пин бар. Да и был пробой уровня. Надо было предполагать, что ложный, да еще большая волатильность пары. Однозначно сам виноват. </t>
    </r>
    <r>
      <rPr>
        <b/>
        <sz val="10"/>
        <color rgb="FFFF0000"/>
        <rFont val="Arial"/>
        <family val="2"/>
        <charset val="204"/>
      </rPr>
      <t xml:space="preserve">Надо умерить пыл и хотелки. </t>
    </r>
    <r>
      <rPr>
        <sz val="10"/>
        <color rgb="FFFF0000"/>
        <rFont val="Arial"/>
        <family val="2"/>
        <charset val="204"/>
      </rPr>
      <t>Лучше посидеть на заборе. В таких случаях надо входить не на откате пин бара, а на его пробое отложкой. Пусть стоп будет больше, но вероятность успеха тоже больше.</t>
    </r>
  </si>
  <si>
    <t>27.08.14          3-05</t>
  </si>
  <si>
    <t>Торговля РА. Пин бар, он же доджи. Тело в теле предыдущей свечи. Откр и закр выше уровня 104,00. Уже второй пин бар, на первом выкинули. Заход по рынку. По тренду. Альпари</t>
  </si>
  <si>
    <t>26.08.17       19-24</t>
  </si>
  <si>
    <t>Свеча отработала 19 пт до первой проблемной зоны и развернулась. Т.к. против тренда, то цель большая. Либо малый профит, либо вообще на забор</t>
  </si>
  <si>
    <t>Свеча отработала 15 пт до первой проблемной зоны и развернулась. Т.к. против тренда, то цель большая. Либо малый профит, либо вообще на забор</t>
  </si>
  <si>
    <t>26.08.17       20-24</t>
  </si>
  <si>
    <t>27.08.14          14-21</t>
  </si>
  <si>
    <t>Торговля РА. Пин бар от уровня 172,60, прошил хвостом ЕМА200 и телом схождение ЕМА8 и ЕМА21. Зоход отложкой на откате 80% пин бара. Альпари</t>
  </si>
  <si>
    <t>27.08.14          16-42</t>
  </si>
  <si>
    <t>Внедиапазонная свеча. Выше МА3.  Тело в хвосте предыдущей свечи. Пин бар от уровня 0,9340. У Робофорекса этого нет. ТТ</t>
  </si>
  <si>
    <t>Свеча не отработала. Похоже пора завязывать с этой системой. Одни лоси.</t>
  </si>
  <si>
    <t>Повторение пройденного. Смотри строку выше. Похоже это был ложный пробой уровня двумя свечами. Когда торгуем пробой уровня, то входить отложкой на пробой свечи.</t>
  </si>
  <si>
    <t>28.08.14       11-29</t>
  </si>
  <si>
    <t>Похоже мал стоп, т.к. цена его трогула и откатила. Рисуется пин бар. За эту неделю уже второй раз такой стоп. Надо чуть увеличивать стопы.</t>
  </si>
  <si>
    <t>28.08.14       3-47</t>
  </si>
  <si>
    <t>28.08.14       3-31</t>
  </si>
  <si>
    <t>28.08.14       17-51</t>
  </si>
  <si>
    <t>Внедиапазонная свеча. Ниже МА3. Свеча в хвосте второй предыдущей свечи. Заход на третьей свече поздний. Можно было на 10 пт раньше. Предполагаю ложный пробой уровня 1,0860. Робофорекс</t>
  </si>
  <si>
    <t>28.08.14       16-53</t>
  </si>
  <si>
    <t>Внедиапазонная свеча. Ниже МА3. Свеча в теле предыдущей свечи. Заход на третьей свече поздний. Можно было на 14 пт раньше. Предполагаю ложный пробой уровня 1,0860. ТТ</t>
  </si>
  <si>
    <t>29.08.14         3-11</t>
  </si>
  <si>
    <t>Торговля РА.Пин барчик (доджи) от уровня 0,84. Хвостик маловат. Считаю что окончание коррекции и продолжение падения. По тренду. Альпари</t>
  </si>
  <si>
    <t>29.08.14         14-30</t>
  </si>
  <si>
    <t>Свеча не отработала. Завязываю с этой системой. Одни лоси.</t>
  </si>
  <si>
    <t>29.08.14         15-30</t>
  </si>
  <si>
    <t>29.08.14         17-21</t>
  </si>
  <si>
    <t>29.08.14         14-06</t>
  </si>
  <si>
    <t>Торговля РА. Пин бар. Заход отложкой на откате 80%. Альпари</t>
  </si>
  <si>
    <t>29.08.14         22-49</t>
  </si>
  <si>
    <t>Следом образовался пин бар на D1. Пин бары отработали. До профита не дошел 4 пт и отскочил. Т.к. заход против микро тренда профит чуть великоват. Надо было закрывать позу, т.к. на Н4 образовалась противоположная свеча с длинным хвостом, с опорой на слабый локальный уровень. Ну или как минимум перевод в бу. Говорить, что маловат стоп пока нельзя, т.к. сделка шла правильно. Надо еще наблюдать и если будет отскок от уровня, то стоп мал</t>
  </si>
  <si>
    <t>29.08.14         21-56</t>
  </si>
  <si>
    <t>29.08.14         22-50</t>
  </si>
  <si>
    <t>Торговля РА. Пин бар, может и не совсем правильный , т.к. хвост чуть длиннее тела. Отложка на откате 90% пин бара. Тестирование пробитого уровня, который совпадает с ЕМА200. Может чуть маловат стоп. Стоп за уровень и ЕМА200. Но заход по тренду. Альпари</t>
  </si>
  <si>
    <t>Торговля РА. Пин бар от уровня и ЕМА20. Заход уже второй раз, т.к. первый выбило стоп. Отложка на откате 50% пин бара. По тренду. Консолидация у уровня уже 7 дней. На Н4 тоже пин бар. На D1 паттерн ТВН. Альпари</t>
  </si>
  <si>
    <t>1.09.14              0-01</t>
  </si>
  <si>
    <t>Рынок открылся с ГЭПом. Похоже маловат стоп, т.к. цена прошла ниже на 4 пт. И разворачивается</t>
  </si>
  <si>
    <t>1.09.14              9-38</t>
  </si>
  <si>
    <t>Все таки цена пробила уровень. Посмотрим ложный пробой или разворот тренда. Да это был ложный пробой. Но стоп должен был быть 50 пт. Тогда сучетом потенцеала хода и ММ либо не входить, либо все сделал правильно, но лось как одно из следствий торговли. Надо было заходить повторно на пин баре от 1.09.14 на откате до 45%. Похоже поработали ММ с выносом стопов, т.к.  цена 7 дней стучалась в уровень, потом вынесла стопы и пошла вниз.</t>
  </si>
  <si>
    <t>3.09.14        19-34</t>
  </si>
  <si>
    <t>Торговля РА. Пин бар от уровня 1272. Отложка на откате 50% пин бара. Альпари</t>
  </si>
  <si>
    <t>4.09.14       14-47</t>
  </si>
  <si>
    <t>Цена сходила на 1275,15 и пошла вниз. Надо было стоп брать побольше, как минимум 1277. Далее смотрим на развитие событий</t>
  </si>
  <si>
    <t>5.09.14        2-59</t>
  </si>
  <si>
    <t>Т/Р</t>
  </si>
  <si>
    <t>Наконец-то отрабатал. Заставил поволноваться, когда, чуть не дошел до профита и откатывал два дня подряд. Перевел в бу чуть в +. Уже хотел закрывать позу, но была жадность, что была 70 пт а закрывать 40. Выстоял. На реале наверное закрылся.</t>
  </si>
  <si>
    <t>5.09.14        15-30</t>
  </si>
  <si>
    <t>Торговля РА. Пин бар от уровня 1272. Не совсем классичесский пин, хвост, чуть больше тела. Но вчера на Н4 был классический пин бар сформировавший свечу на D1. Отложка на откате 50% пин бара. Заход повторный, т.к. вчера выбило стоп, см. предыдущую сделку. Альпари</t>
  </si>
  <si>
    <t>Торговля РА. Пин бар от уровня 1,082. Не совчем классика, т.к. верхняя тень великовата. Отложка на откате 50% пин бара. Альпари</t>
  </si>
  <si>
    <t>Стоп оказался мал. Надо было прятать за уровень. И профит 2/1 был бы.</t>
  </si>
  <si>
    <t>8.09.14        20-07</t>
  </si>
  <si>
    <t>Все хорощо отработало. Правильно все рассчитал, откат стоп и профит. Практически за два дня. Ни разу не пошла против меня. Всегда бы так.</t>
  </si>
  <si>
    <t>9.09.14            2-41</t>
  </si>
  <si>
    <t>Торговля РА. Не совсем классический пин бар. Хвост практически равен телу. Но от сильного уровня 1,098. Заход на откате 90 % по рынку. Альпари</t>
  </si>
  <si>
    <t>9.09.14            6-54</t>
  </si>
  <si>
    <t>Расчитывал на отскок от уровня, а цена пробила. Если ложный пробой,то стоп надо было ставить 45 пт, а это много. Это был ложный пробой</t>
  </si>
  <si>
    <t>9.09.14            22-31</t>
  </si>
  <si>
    <t>10.09.14         2-40</t>
  </si>
  <si>
    <t>Торговля РА. Пин бар от сильного уровня 1,098. Заход на откате 50 % отложкой. Альпари</t>
  </si>
  <si>
    <t>10.09.14         3-14</t>
  </si>
  <si>
    <t>Торговля РА. Пин бар от уровня 1,614. Заход отложкой на откате 50% пин бара. Альпари</t>
  </si>
  <si>
    <t>10.09.14         10-14</t>
  </si>
  <si>
    <t>С ордером поспешил, ведь до этого правильно определил отскок от уровня. Тем более в след за пин баром был противоположный пин бар. На D1 образовался пин бар, а отложка сработала, поэтому закрыл руками</t>
  </si>
  <si>
    <t>Торговля РА. Пин бар от уровня 1,098, практически 1,10. Заход отложкой на откате 40% пин бара. Альпари</t>
  </si>
  <si>
    <t>10.09.14         16-52</t>
  </si>
  <si>
    <t>Заход правильный. Возможно повлияли важные новости речь главы банка Англии. И еще до этого был ГЭП 150 пт, который даже не пытались закрыть. Посмотрим возможно ложный пробой, т.к. тренд на юг</t>
  </si>
  <si>
    <t>11.09.14       13-31</t>
  </si>
  <si>
    <t>Все хорощо отработало. Правильно все рассчитал, откат стоп и профит. Долговато. Но ни разу не пошла против меня. Но все равно поволновался, т.к. происходили коррекции и боязнь, что было столько, а тут вдруг мало. Кроме того вчера вообще не хватило спреда, чтобы получить профит. Подтягивал стоп в бу+, потом провсто в + по Н4. Но сделкой очень доволен. Почаще бы так.</t>
  </si>
  <si>
    <t>11.09.14      21-44</t>
  </si>
  <si>
    <t>Заход был правильный. Цена сходила на 65 пт и начала откатывать. Зацепила стоп, прошла еще 8 пт и повернула. Посмотрим, что дальше</t>
  </si>
  <si>
    <t>11.09.14      23-08</t>
  </si>
  <si>
    <t>11.09.14      23-58</t>
  </si>
  <si>
    <t>Торговля РА. Пин бар от уровня 174,00. Заход отложкой на откате 50% пин бара. Против тренда. Альпари</t>
  </si>
  <si>
    <t>Цена спредом зацепила стоп и начала откатывать. Выводы позже. Однозначно продолжение тренда. Хотя много раз был отбой от уровня, вроде консолидации. Если бы была возможность закрыть пол позы и перевести в бу цена сходила на 57 пт, то можно рассмотреть на реале</t>
  </si>
  <si>
    <t>15.09.14          17-51</t>
  </si>
  <si>
    <t>Торговля РА. Пин бар от уровня 1,62. Заход отложкой на откате 50% пин бара. По микро тренду. Возможно откат коррекция. Возможно попытка закрыть ГЭП. Альпари</t>
  </si>
  <si>
    <t>16.09.14         9-46</t>
  </si>
  <si>
    <t>Был вынос стопов, поработали ММ. Профит уже есть 17.09.14</t>
  </si>
  <si>
    <t>17.09.14       4-32</t>
  </si>
  <si>
    <t>Торговля РА. Пин бар от уровня 1240. Заход отложкой на откате 50% пин бара. По тренду. Альпари</t>
  </si>
  <si>
    <t>18.09.14        1-16</t>
  </si>
  <si>
    <t>Все было правильно. Откатила цена до 1238,60 сработала отложка. Взял быстро профит. Цена опускалась до 1215,50. Все рынку на чай. Я согласен так постоянно.</t>
  </si>
  <si>
    <t>19.09.14         11-16</t>
  </si>
  <si>
    <t>19.09.14         15-11</t>
  </si>
  <si>
    <t>Торговля РА. Пин бар от уровня 1,2880. Заход отложкой на откате 50% пин бара. Альпари</t>
  </si>
  <si>
    <t>Либо мал стоп, либо надо было раньше убрать отложку еще на третьей свече, т.к. уходил от терминала и не мог посмотреть рынок. Наверное надо убирать, если по Н4</t>
  </si>
  <si>
    <t>19.09.14         14-31</t>
  </si>
  <si>
    <t>Торговля РА. Пин бар от уровня 0,9380. Заход отложкой на откате 50% пин бара. Считаю, что ложный пробой уровня. Альпари</t>
  </si>
  <si>
    <t>24.09.14        3-00</t>
  </si>
  <si>
    <t>На D1 образовался противоположный пин бар. Расчет по ложному  пробою уровня оказался не верным. По факту был заход против тренда. Такие пины надо торговать на пробой, а не на откате, тем более откат за уровень. И еще на Н4.</t>
  </si>
  <si>
    <t>24.09.14        7-09</t>
  </si>
  <si>
    <t>Торговля РА. Пин бар от уровня 108,50. Заход отложкой на откате 60% пин бара. По тренду. Альпари</t>
  </si>
  <si>
    <t>24.09.14        9-52</t>
  </si>
  <si>
    <t>Торговля РА. Пин бар от уровня 0,8880. Заход отложкой на откате 60% пин бара. По тренду. Альпари</t>
  </si>
  <si>
    <t>25.09.14         9-43</t>
  </si>
  <si>
    <t>Торговля РА. Пин бар от уровня 176,25, чуть не дошел и уперся в ЕМА8. Второй пин бар меньший от локального круглого уровя 178. Заход отложкой на откате 50% второго пин бара. По тренду. Стоп ниже хвоста второго пин бара. Альпари</t>
  </si>
  <si>
    <t>25.09.14        17-44</t>
  </si>
  <si>
    <t>Цена пошла по плану. Согбасно торгового плана перевел в бу при 1:1 (чуть больше). Цена сгоняла точно до уровня и возвращается обратно. Такое бывало часто. Надо посмотреть как работаем в тренде и у сильных уровней. Возможно не стоит двигать стоп</t>
  </si>
  <si>
    <t>25.09.14        17-45</t>
  </si>
  <si>
    <t>Не совсем понятно. Что там произвела йена. И с баксом и с британцем вдруг пошла вверх, а потом откатывает. Может уровни не учел, или стоп занизил. Посмотреть дальше</t>
  </si>
  <si>
    <t>26.09.14        14-34</t>
  </si>
  <si>
    <t>Торговля РА. Пин бар от уровня 0,95. Заход отложкой на откате 50% пин бара. Против тренда. Предполагаю отбой от уровня. Альпари</t>
  </si>
  <si>
    <t>29.09.14        2-34</t>
  </si>
  <si>
    <t>Все было правильно. Откатила цена до 0,889 сработала отложка. Цена опускается еще ниже. До уровня далековато еще. Ну что ж сам заложил такой профит. Все рынку на чай. Я согласен так постоянно.</t>
  </si>
  <si>
    <t>29.09.14        8-04</t>
  </si>
  <si>
    <t>29.09.14        18-35</t>
  </si>
  <si>
    <t>30.09.14      15-30</t>
  </si>
  <si>
    <t>Все хорошо. Маленький стоп. Соотношение более 1:3. Можно было профит и 1,12, но это рынку на чай. Поволновался когда цена сходила не дотянув до профита 1 пт и начала откатывать, но далее пошла как надо и профит есть. Всего за 1 день. Согласен, чтобы всегда так. Тогда подберем лотность и вперед.</t>
  </si>
  <si>
    <t>1.10.14          15-47</t>
  </si>
  <si>
    <t>РА. Пин бар от уровня 1215 и ЕМА8, 21. Заход отложкой на откате 62% пин бара. По тренду. Альпари</t>
  </si>
  <si>
    <t>РА. Пин бар от уровня 1,1130 и ЕМА8. Заход отложкой на откате 90% пин бара и не доход до уровня 10 пт. По тренду. Альпари</t>
  </si>
  <si>
    <t>6.10.14         1-02</t>
  </si>
  <si>
    <t>Отлично. Поволновался. Сначала кода цена два дня тестировала уровень и ни как не могла оттолкнуться. А потом кода не дошла всего 500 пт до профита и встала. Закрыть вручную не мог, т.к. были выходные. Но согласен всегда так, лишь бы был профит.</t>
  </si>
  <si>
    <t>6.10.14         17-27</t>
  </si>
  <si>
    <t>РА. Пин бар от уровня 0,78 и ЕМА8. Заход отложкой на откате 50% пин бара. По тренду. Альпари</t>
  </si>
  <si>
    <t>6.10.14         21-34</t>
  </si>
  <si>
    <t>Возможно пин бар был не очень, но делал все правильно.</t>
  </si>
  <si>
    <t>Заход против тренда.</t>
  </si>
  <si>
    <t>9.10.14           9-55</t>
  </si>
  <si>
    <t>РА. Пин бар от уровня 0,7890. Больше похож на доджи с длинными хвостами. Заход отложкой на откате 80% пин бара. По тренду. Альпари</t>
  </si>
  <si>
    <t>13.10.14         3-04</t>
  </si>
  <si>
    <t>13.10.14        23-27</t>
  </si>
  <si>
    <t>13.10.14        23-18</t>
  </si>
  <si>
    <t>РА. Пин бар от уровня 1,61, ЕМА 8, 21 и ЕМА20. Заход отложкой на откате 55% пин бара. На D1 нарисовала доджи с большими хвостами , похож на пин бар. По основному тренду. Альпари</t>
  </si>
  <si>
    <t>Три дня стучался в уровень и откатывал на 30 пт. Нарисовал еще доджи, потом почти пин бар тело практически равно хвосту. И все таки пробил уровень. Похоже разворот тренда или очень глубокий откат.</t>
  </si>
  <si>
    <t>14.10.14         9-57</t>
  </si>
  <si>
    <t>РА. Пин бар от уровня 1,12. Заход отложкой на откате 55% пин бара. На D1 нарисовала доджи с большими хвостами, похож на пин бар. Против тренда. Альпари</t>
  </si>
  <si>
    <t>Против тренда, хоть и сильный уровень.</t>
  </si>
  <si>
    <t>14.10.14         11-27</t>
  </si>
  <si>
    <t>Был очень хороший, практически классический пин бар, потом  еще один, но уже с большим телом практически равным хвосту (собственно на нем и сработала отложка). И за этот день нарисовался пин бар, разве, что нижний хвостик великоват. А тут и нвости подоспели и цена пролетела аж до следующего уровня.</t>
  </si>
  <si>
    <t>14.10.14         14-40</t>
  </si>
  <si>
    <t>РА. Пин бар от уровня 0,79 и ЕМА 21. Правда нижний хвостик великоват. Наверное похож на доджи. Заход отложкой на откате 50% пин бара.  По тренду. Альпари</t>
  </si>
  <si>
    <t>15.10.14       16-24</t>
  </si>
  <si>
    <t>15.10.14       14-38</t>
  </si>
  <si>
    <t>Очень обидно. Цена сходила на 85 пт. Хорошо, что подтянул стоп. Правда не в бу, а надо было бы, т.к. стоп не выдержал бы. Цена сгоняла до 0,7990 и опять откатывает. Похоже поработали ММ. Были плохие новости по доллару. Смотрим дальше. Возможно войду повторно.</t>
  </si>
  <si>
    <t>15.10.14       15-31</t>
  </si>
  <si>
    <t>РА. Пин бар от уровня 107. Небольшой пин барчик. Заход отложкой на откате 50% пин бара.  Против тренда. Альпари</t>
  </si>
  <si>
    <t>Был сильный уровень. Думал будет коррекция, но плохие новости по доллару и цена сгоняла против. Теперь начинает откатывать.</t>
  </si>
  <si>
    <t>16.10.14        17-25</t>
  </si>
  <si>
    <t>РА. Пин бар от уровня 1240. Заход на откате 55%. Против микротренда. Альпари</t>
  </si>
  <si>
    <t>17.10.14         16-56</t>
  </si>
  <si>
    <t>20.10.14      15-20</t>
  </si>
  <si>
    <t>РА. Пин бар от уровня 0,79, ЕМА 8, 21. Заход отложкой на откате 70% пин бара. Против основного тренда, но по микротренду, пробой уровня, возможно разворот. Т.к. уже шесть волн, к волнам перейдем позже. Возможно ошибаюсь. На второй день еще один пин бар. правда хвост чуть больше тела. А 17-го на Н4 очень хороший пин бар, прямо классический. Альпари</t>
  </si>
  <si>
    <t>Заход против тренда. Вот и лось. Если бы поставил цель 900 пт, то был бы профит. Ну и надо посмотреть на дальнейшее движение цены, возможно чуть мал стоп. В таком случае надо былоставить за локльный хай.</t>
  </si>
  <si>
    <t>21.10.14         18-17</t>
  </si>
  <si>
    <t>21.10.14        7-58</t>
  </si>
  <si>
    <t>21.10.14        15-24</t>
  </si>
  <si>
    <t>Т.к. трейлинговал, то и получил лося, правда плюсового. А наверное надо научиться двигать стоп. Просто надо в бу.</t>
  </si>
  <si>
    <t>РА Пин бар от уровня 0,7890, ЕМА 8, 21. Заход на откате 60% пин бара. По тренду. Альпари</t>
  </si>
  <si>
    <t>РА Пин бар от уровня 1,1270, ЕМА 8. Заход на откате 60% пин бара. По тренду. Альпари</t>
  </si>
  <si>
    <t>Откат был сильный до 1,12. Сейчас рост. Но наверное пин бар не очень, такой маленький. Перед ним был получше, но перед уровнем, а этот за уровнем и было впереди свободное пространство.</t>
  </si>
  <si>
    <t>23.10.14       11-26</t>
  </si>
  <si>
    <t>29.10.14     19-26</t>
  </si>
  <si>
    <t>29.10.14     20-00</t>
  </si>
  <si>
    <t>Торговля РА. Пин бар от уровня 1,61. Заход отложкой на откате 50% пин бара. По микро тренду.  Альпари</t>
  </si>
  <si>
    <t>31.10.14         6-57</t>
  </si>
  <si>
    <t>31.10.14        9-23</t>
  </si>
  <si>
    <t>Торговля РА. Два подряд пин бара от уровня 1,26. Заход отложкой на откате 50% пин бара. Считаю отбой от уровня. На D1 тоже образовался пин бар.  Альпари</t>
  </si>
  <si>
    <t>31.10.14         16-11</t>
  </si>
  <si>
    <t>Торговля РА. Пин бар от уровня 0,78. Заход отложкой на откате 50% пин бара. В канале.  На D1 пин бар с хвостом = телу. Альпари</t>
  </si>
  <si>
    <t>Похоже речь по баксу имела для него хорошее настроение. Весь рынок из-за бакса сильно пошел. Здесь с легкостью пролетели даже уровень 1,60</t>
  </si>
  <si>
    <t>3.11.14          2-40</t>
  </si>
  <si>
    <t>Не могу понять. Вроде должен быть отбой от уровня. Понятно, что против тренда. Но сгонял к уровню 1,25 и откатывает. Смотрим. (по крайней мере делал вроде все правильно, думал, что коридор продолжится). А он не продолжился, коррекция закончилась и на юг.</t>
  </si>
  <si>
    <t>Весь рынок открылся с ГЭПами. Здесь стоп пролетели еще на 25 пт. Откатываем вверх. Посмотрим результат. Пошли на юг, почти до следующего уровня. Ну видимо Н4.</t>
  </si>
  <si>
    <t>4.11.14           9-45</t>
  </si>
  <si>
    <t>РА. Пин бар от уровня 1,1380. Заход отложкой на откате 45% пин бара. В канале.  Альпари</t>
  </si>
  <si>
    <t>4.11.14           13-24</t>
  </si>
  <si>
    <t>4.11.14           16-33</t>
  </si>
  <si>
    <t>Похоже это и не пин бар, т.к. хвост маловат. Будем смотреть дальше. Где ошибка. Либо малый стоп, либо сильное хотение торговать. Похоже хотение, т.к. рынок движеться на север.</t>
  </si>
  <si>
    <t>РА. Пин бар от уровня 181. Заход отложкой на откате 90% пин бара. Альпари</t>
  </si>
  <si>
    <t>4.11.14           17-30</t>
  </si>
  <si>
    <t>Трейлинговал. Наверное поставил чуть большую цель. Надо было 0,78, тогда и был бы ТР и хорошая прибыль. А может далеко двинул трейлинг-стоп. Посмотрим. В общем удовлетворения сделка не принесла, т.к. было много волнений после входа, т.к. цена долго не двигалась в нужную сторону, а тут еще и ТР нет.</t>
  </si>
  <si>
    <t>5.11.14         6-40</t>
  </si>
  <si>
    <t>Против тренда и этим все сказано. Надеялся на коррекцию.</t>
  </si>
  <si>
    <t>5.11.14        23-59</t>
  </si>
  <si>
    <t>РА. Пин бар от уровня 1140,00. Заход отложкой на откате 80% пин бара. Ожидаю коррекцию. Альпари</t>
  </si>
  <si>
    <t>06.11.2014             16-22</t>
  </si>
  <si>
    <t>РА. Пин бар от уровня 1,59. Заход отложкой на откате 75% пин бара.  Альпари</t>
  </si>
  <si>
    <t>06.11.2014             18-30</t>
  </si>
  <si>
    <t>7.11.14          18-29</t>
  </si>
  <si>
    <r>
      <t xml:space="preserve">Судя по всему, на нон фармах сработалии ММ, т.к. зацепили стоп и пошли на север. Вопрос стопа. Надо ставитьт как минимум 1000 пт. А тем более против тренда и перед нон фармами. </t>
    </r>
    <r>
      <rPr>
        <b/>
        <sz val="10"/>
        <color rgb="FFFF0000"/>
        <rFont val="Arial"/>
        <family val="2"/>
        <charset val="204"/>
      </rPr>
      <t>В общем по голде стоп как минимум 700-800 пт за лок. Минимум</t>
    </r>
  </si>
  <si>
    <t>11.11.14       18-10</t>
  </si>
  <si>
    <t>11.11.14       21-06</t>
  </si>
  <si>
    <t>Цена зацепила стоп спердом и откатила. Наверное маловат стоп</t>
  </si>
  <si>
    <t>РА. Пин бар от уровня 0,78. Заход отложкой на откате 80% пин бара.  По тренду. Альпари</t>
  </si>
  <si>
    <t>РА. Пин бар от уровня 0,78. Заход отложкой на откате 50% пин бара. По тренду. Повторный заход. До этого заходил по пин бару на D1 и выбило по спреду. Альпари</t>
  </si>
  <si>
    <t>12.11.14       3-21</t>
  </si>
  <si>
    <t>12.11.14      8-06</t>
  </si>
  <si>
    <t>12.11.14      4-22</t>
  </si>
  <si>
    <t>РА. Пин бар от уровня 115,20. Заход отложкой на откате 70% пин бара.  По тренду. Альпари</t>
  </si>
  <si>
    <t>14.11.14      15-33</t>
  </si>
  <si>
    <t>Наконец-то за последнне время сделка отрабатала. Заставил поволноваться, подумал, что это повешенный на D1. Перевел в бу + спред. Самое главное угадал с профитом на 100%. Сейчас цена откатывает и можно посмотреть, что будет дальше</t>
  </si>
  <si>
    <t>Принципиально уровень был пробит и на D1 и на Н4, но Н4 нарисовал пин бар и думал, что пойдем на юг. Но видимо попал в суп как индюк. Видимо тренд разворачивается. Самое главное уровень-то слабенький не PPZ.</t>
  </si>
  <si>
    <t>РА. Пин бар от уровня 1189. Заход на откате 50%. + Фибо 23,6. Против микротренда. Считаю, что идет коррекцияАльпари</t>
  </si>
  <si>
    <t>Да не пин бар это. Не выделялся он на фоне предыдущих баров.</t>
  </si>
  <si>
    <t>18.11.2014         9-31</t>
  </si>
  <si>
    <t>18.11.2014         10-32</t>
  </si>
  <si>
    <t>21.11.14       3-45</t>
  </si>
  <si>
    <t>РА. Пин бар от уровня 1,57 два подряд. Заход отложкой на откате 50% пин бара.  По тренду. Альпари</t>
  </si>
  <si>
    <t>24.11.14           13-55</t>
  </si>
  <si>
    <t>Все шло по плану. Цена сходила на 79 пт. Перевел в б/у + трейлинг. Сработал стоп. Пока цена откатывает. Посмотрим дальше. Опять практически лось. При этом все шло по плану. Наверное рано двинул в +. Ну и второй вариант, по Н4, где бала поддержка, там и оттолкнулись.</t>
  </si>
  <si>
    <t>27.11.14          3-42</t>
  </si>
  <si>
    <t>РА. Пин бар от уровня 117,5. На D1 и Н4. Заход по рынку на откате 50% пин бара на Н4.  По тренду. Альпари</t>
  </si>
  <si>
    <t>27.11.14          5-57</t>
  </si>
  <si>
    <t>Во первых надо было входить отложкой как и планировал чуть ниже. Во вторых стоп надо было побольше, т.к. цена выбила стоп прошла еще 9 пт и пошла в нужную сторону. На D1 опять рисуется пин бар. Завтра возможно заход по новой</t>
  </si>
  <si>
    <t>27.11.14          6-00</t>
  </si>
  <si>
    <t>РА. Пин бар от уровня 1190,00. Заход отложкой на откате 80% пин бара. Альпари</t>
  </si>
  <si>
    <t>Получается стоп чуть маловат. Зацепило спредом и пошла в нужную сторону. Зацепила пин баром на Н4. На D1 опять рисуется пин бар. Наверное будет повторный заход.</t>
  </si>
  <si>
    <t>27.11.14          18-21</t>
  </si>
  <si>
    <t>РА. Пин бар от уровня 1190,00. Заход отложкой на откате 50% пин бара. Заход повторный. Альпари</t>
  </si>
  <si>
    <t>28.11.14           13-03</t>
  </si>
  <si>
    <t>Не учел, что на Н4 цена толкается от ЕМА 8, 21, 200. И заход против тренда. Надо еще раз изучить, когда происходит смена тренда.</t>
  </si>
  <si>
    <t>9.12.14           2-26</t>
  </si>
  <si>
    <t>РА. Пин бар от уровня 0,8250. Заход отложкой на откате 80% пин бара. Против тренда, предполагаю коррекцию к 23,6 Фибо. На D1 тоже нарисовался пин бар. Альпари</t>
  </si>
  <si>
    <t>9.12.14          5-33</t>
  </si>
  <si>
    <t>Пока рассуждал правильно, но две ошибки. Входить надо было позже, практически 100% отката у самого уровня D1. Ну и соответственно стоп дальше, но по пт практически тот же. Сейчас цена прошла стоп 7 пт и развернулась в мою сторону. Профит уже 50 пт.</t>
  </si>
  <si>
    <t>11.12.14        11-30</t>
  </si>
  <si>
    <t>11.12.14        11-54</t>
  </si>
  <si>
    <t>РА. Два пин бара подряд от уровня 1,1480. Заход отложкой на откате 50% пин бара. Против тренда, рассчет на коррекцию от сильного уровня.  Альпари</t>
  </si>
  <si>
    <t>15.12.14           3-22</t>
  </si>
  <si>
    <t>РА. Пин бар от несильного уровня 1213,00. От ЕМА 8 на D1 и ЕМА 8, 21 на Н4. Фибо 23,6. Заход отложкой на откате 80% пин бара. Альпари</t>
  </si>
  <si>
    <t>15.12.14           19-45</t>
  </si>
  <si>
    <t>Ну вот и расплата за нарушение правил. Торговать от сильных уровней.</t>
  </si>
  <si>
    <t>Нельзя идти против тренда</t>
  </si>
  <si>
    <t>РА Пин бар (могильный камень) от уровня 0,81 и ЕМА 8. Ложный пробой. Заход отложкой на откате 30% пин бара.</t>
  </si>
  <si>
    <t>РА Пин бар от уровня 1,18 и ЕМА 8. Два подряд. Заход отложкой на откате 80% первого и 100% второго.</t>
  </si>
  <si>
    <t>8.01.15           2-30</t>
  </si>
  <si>
    <t>8.01.15           11-14</t>
  </si>
  <si>
    <t>9.01.15          15-30</t>
  </si>
  <si>
    <t>Первый лось в новом году. И ведь видел, что уже дно и должна быть коррекция, так нет сидел до конца. Посмотрим как будут развиваться события дальше. Возможно как одно из оправданий, что это не могильный камень, а ДЦ его нарисовал на демо, но это малое утешение. Ведь следом был пин бар противоположный, который вторично отталкивался от лок. минимума.</t>
  </si>
  <si>
    <t>12.01.15         15-00</t>
  </si>
  <si>
    <t xml:space="preserve">Наконец-то за последнне время сделка отрабатала. Заставил поволноваться, когда цена несколько раз откатывала к уровню. Перевел в бу + спред. Профит можно было получить как мин. на 10пт больше. Ну да ладно на чай рынку тоже надо. Согласен всегда так, лишь бы ТР </t>
  </si>
  <si>
    <t>13.01.15         11-01</t>
  </si>
  <si>
    <t>РА Пин бар от уровня 1,51 и Фибо 261,8. За день до него было два подряд  пин бара от этого уровня и Фибо 285,4. Заход отложкой на откате 80% последнего. Но против тренда.</t>
  </si>
  <si>
    <t>13.01.15         11-22</t>
  </si>
  <si>
    <t>РА Пин бар от уровня 1,02 и Фибо 261,8. За день до него были практически рельсы от этого уровня и Фибо 285,4. Пин бар не ярко выраженный хвост до уровня не дотянулся. Заход отложкой на откате 70% пин бара. Но против тренда.</t>
  </si>
  <si>
    <t>14.01.15    11-36</t>
  </si>
  <si>
    <t>14.01.15    15-32</t>
  </si>
  <si>
    <t>xau/usd</t>
  </si>
  <si>
    <t>РА Пин бар от уровня 1239, ЕМА200 и фибо 285,4. Заход отложкой на откате 60% пин бара. Против микро тренда.</t>
  </si>
  <si>
    <t>15.01.15       11-34</t>
  </si>
  <si>
    <t>15.01.15       12-46</t>
  </si>
  <si>
    <t>Золото есть золото. Нарисовало второй пин бар. А тут как взлетело. Новости что-ли? Да и франк что-то непонятное вытворил. Будем смотреть</t>
  </si>
  <si>
    <t>15.01.15       11-40</t>
  </si>
  <si>
    <t>15.01.15       14-36</t>
  </si>
  <si>
    <t xml:space="preserve">РА Пин бар от уровня 1,2015 и фибо 262,8. Заход отложкой на откате 80% пин бара. Против тренда. </t>
  </si>
  <si>
    <t>Вот класс. Сделка работала меньше двух часов. Вот бы так всегда.</t>
  </si>
  <si>
    <t>Очень обидно. Цена зацепила стоп. Прошла 15 пт и развернулась. Сейчас уже был бы в плюсе. Стоп надо было ставить за 285 фибо. Такое впечатление, что поработали ММ по выбиванию стопов для движухи вниз. Похоже действительно работали ММ. Цена опять запустила огромный хвост вверх (у телетрейда его нет) и улетела аж на 5000 пт (не ошибка) в течении 30 мин.</t>
  </si>
  <si>
    <t>Очень обидно. Не дошла до профита 14 пт и откатила. Начал трейлинговать. Далеко унес стоп и его зацепило, а цена опять пошла вверх. Профит всего 59 пт, а ведь доходила до 140 пт. Надо учиться трейлинговать. Хотя может профит поставил чуть великоват, поставил чуть меньше и уже был бы в шоколаде, тем более заход против тренда. Однозначно и безоговорочно цель больше на 15 пт по Н4 это видно.</t>
  </si>
  <si>
    <t>20.01.15        1-00</t>
  </si>
  <si>
    <t>20.01.15        1-01</t>
  </si>
  <si>
    <t>20.01.15        2-17</t>
  </si>
  <si>
    <t>РА Пин бар от уровня 0,82, ЕМА 21, ЕМА 8 и 10% зона Фибо 38,2. + сетап дабл лоу. Заход отложкой на откате 80% пин бара. По тренду</t>
  </si>
  <si>
    <t>Получается,что стоп мал. Для Н4 надо порядка 50 пт. Сейчас бы был в профие как минимум 95 пт.</t>
  </si>
  <si>
    <t>20.01.15        3-05</t>
  </si>
  <si>
    <t>20.01.15        16-31</t>
  </si>
  <si>
    <t>РА Пин бар от уровня 1,2015. Заход отложкой на откате 60% пин бара. Против тренда</t>
  </si>
  <si>
    <t xml:space="preserve">РА Пин бар от уровня 1,51 и Фибо 261,8. Заход отложкой на откате 80% пин бара. </t>
  </si>
  <si>
    <t>Стоп мал.</t>
  </si>
  <si>
    <t>Смотрю. Либо стоп мал, а скорее против тренда. Однозначно против тренда.</t>
  </si>
  <si>
    <t>20.01.15        14-13</t>
  </si>
  <si>
    <t>20.01.15        20-00</t>
  </si>
  <si>
    <t>РА Пин бар от уровня 0,82, ЕМА 21, ЕМА 8 и 10% зона Фибо 38,2.  Заход отложкой на откате 90% пин бара. По тренду</t>
  </si>
  <si>
    <t>21.01.15        18-16</t>
  </si>
  <si>
    <t>Ну, что сказать. Был профит 64 пт, а в результат на морде лица. И в бу не перевел и цель озвучил не реальную. Впереди был 0 Фибо и ЕМА 200</t>
  </si>
  <si>
    <t>26.01.15        0-02</t>
  </si>
  <si>
    <t>26.01.15        0-03</t>
  </si>
  <si>
    <t>26.01.15        0-34</t>
  </si>
  <si>
    <t>РА Пин бар от уровня 0,7430 Фибо 161.  Заход отложкой на откате 90% пин бара. Против тренда</t>
  </si>
  <si>
    <t>РА Пин бар от уровня 1,1100 Фибо 361,8.  Заход отложкой на откате 95% пин бара. Против тренда</t>
  </si>
  <si>
    <t>26.01.15        10-46</t>
  </si>
  <si>
    <t>РА Пин бар от локального уровня 1287 и Фибо 185,4.  Заход отложкой на откате 95% пин бара. По тренду</t>
  </si>
  <si>
    <t>26.01.15        14-00</t>
  </si>
  <si>
    <t>27.01.15        16-18</t>
  </si>
  <si>
    <t>Опять не угадал со стопом. Надо ставить за Фибо уровень 161,8. Тогда и входить было нельзя , т.к. большой стоп, либо точку входа менять. Ну и пин бар был от локального уровня. После стопа можно можно было входить по пин бару на Н4 от Фибо 161,8 и уровня 1272</t>
  </si>
  <si>
    <t xml:space="preserve">Такой профит и это на Н4. Определил правильно точку входа. Чуть занизил ТР на 32 пт. Цена сходила ровно до Фибо 285,4. Ну что ж рынку на чай. Поволновался, когда цена начала колебаться у уровня 1,1250. Трейлинговал. Надо ставить стоп под пилот следуя за мах/мин свечей. </t>
  </si>
  <si>
    <t>28.01.15        18-19</t>
  </si>
  <si>
    <t>28.01.15        21-34</t>
  </si>
  <si>
    <t>Очень хочется торговать. На Д1 двойное дно уперлось в ЕМА 200. Все показывает вверх. Но похоже уровень не очень сильный, хотя один раз от него толкались вниз. Пока вижу, что стоп надо ставить за Фибо 261,8, тогда и смысла входить в этой точке нет.</t>
  </si>
  <si>
    <t xml:space="preserve">РА. Пин бар от уровня 178,5 ЕМА 8, 21. Заход отложкой на откате 100% пин бара.  По микро тренду. </t>
  </si>
  <si>
    <t>Стоп мал, т.к. заход против тренда. Вот и результат. Асамое главное не правильно определил движение. Тренд вниз</t>
  </si>
  <si>
    <t>30.01.15         8-25</t>
  </si>
  <si>
    <t xml:space="preserve">РА. Пин бар и DBH от лок уровня 0,7520 и Фибо 138,2. Заход отложкой на откате 50% пин бара.  По тренду. </t>
  </si>
  <si>
    <t>30.01.15        13-03</t>
  </si>
  <si>
    <t>30.01.15         16-13</t>
  </si>
  <si>
    <t>Повторный заход от предыдущего</t>
  </si>
  <si>
    <t>30.01.15         16-48</t>
  </si>
  <si>
    <t>РА Пин бар от уровня 1,5030 и Фибо 23,6. Заход отложкой на откате 80% пин бара. Флэт, но глобальный тренд вниз</t>
  </si>
  <si>
    <t>30.01.15         17-44</t>
  </si>
  <si>
    <t>И опять лось. Цена после него прошла 14 пт и пошла назад. Одно радует, что похоже анализ был правильным. Надо рассмотреть величину стопа на Д1 и Н4. На Д1 нарисовался пин бар или доджи. Цена откр = цене закр. В понедельник рассмотрю повторный вход на откате</t>
  </si>
  <si>
    <t>2.02.15          7-36</t>
  </si>
  <si>
    <t>РА 3 Пин бара подряд и 8 баров DBH от 10% зоны Фибо 38</t>
  </si>
  <si>
    <r>
      <t>Перенес стоп выше. Думал, что ошибся с размером стопа, но проанализировав ситуацию и то, как цена поперла закрыл вручную. Жду дальнейших событий, чтобы подробно проанализировать.</t>
    </r>
    <r>
      <rPr>
        <b/>
        <sz val="10"/>
        <color rgb="FFFF0000"/>
        <rFont val="Arial"/>
        <family val="2"/>
        <charset val="204"/>
      </rPr>
      <t xml:space="preserve"> Баран</t>
    </r>
    <r>
      <rPr>
        <sz val="10"/>
        <color rgb="FFFF0000"/>
        <rFont val="Arial"/>
        <family val="2"/>
        <charset val="204"/>
      </rPr>
      <t>. Правильно увеличил стоп, т.к. он был мал. Но не выдержал и закрыл убыток. А цена как этого ждала и начала откатывать. Поставил заново отложку. Сработает ли?</t>
    </r>
  </si>
  <si>
    <t>2.02.15          10-36</t>
  </si>
  <si>
    <t>2.02.15          12-28</t>
  </si>
  <si>
    <t>Д1, Н4</t>
  </si>
  <si>
    <t>РА Пин бар на Д1 ,Н4. DBH на Д1 от Фибо 76,4 и ЕМА 8. Заход отложкой на откате 90 % пин бара. По тренду.</t>
  </si>
  <si>
    <t>2.02.15          13-25</t>
  </si>
  <si>
    <t>2.02.15          16-03</t>
  </si>
  <si>
    <t>РА Пин бар от уровня 1,2660, Фибо 138,2 и ЕМА 8. Заход отложкой на откате 90%</t>
  </si>
  <si>
    <t>3.02.15         3-42</t>
  </si>
  <si>
    <t>3.02.15         9-11</t>
  </si>
  <si>
    <t>Пин бар от Фибо 76,4. Ретест пробитого восходящего пилота. Заход отложкой на откате 100% пин бара. По глобальному тренду</t>
  </si>
  <si>
    <t>3.02.15         9-48</t>
  </si>
  <si>
    <t>Пин бар от уровня 1,5030. Ретест 10% зоны Фибо 0. Заход отложкой на откате 100% пин бара</t>
  </si>
  <si>
    <t>И вновь лось. Буду анализировать. Либо стоп мал, либо анализ ни к черту. Анализ неправильный, пока. Возможно все таки вверх</t>
  </si>
  <si>
    <r>
      <t xml:space="preserve">Ну здесь похоже понятно. Надо ждать 61 Фибо и от нее входить. Либо стоп за нее. А так опять сработал стоп практически пт в пт и откатываемся. </t>
    </r>
    <r>
      <rPr>
        <b/>
        <sz val="10"/>
        <color rgb="FFFF0000"/>
        <rFont val="Arial"/>
        <family val="2"/>
        <charset val="204"/>
      </rPr>
      <t>Сегодня 3.02.15 был бы профит. Все таки заход должен был быть от 61 Фибо.</t>
    </r>
  </si>
  <si>
    <t>3.02.15         15-21</t>
  </si>
  <si>
    <t>Опять мал стоп? Или неправильный анализ?</t>
  </si>
  <si>
    <t>2.02.15          15-51</t>
  </si>
  <si>
    <r>
      <t xml:space="preserve">Опять мал стоп? Или неправильный анализ? </t>
    </r>
    <r>
      <rPr>
        <b/>
        <sz val="10"/>
        <color rgb="FFFF0000"/>
        <rFont val="Arial"/>
        <family val="2"/>
        <charset val="204"/>
      </rPr>
      <t>Ну конечно, не ту сетку растянул. Вот и лось</t>
    </r>
  </si>
  <si>
    <r>
      <t xml:space="preserve">Похоже опять маленький стоп. Надо было ставить за пилота и зону срыва цены. При этом цена проходила 40 пт. Можно было как мин. б/у, особенно с учетом выхода важных новостей по фунту. Далее смотрим. </t>
    </r>
    <r>
      <rPr>
        <b/>
        <sz val="10"/>
        <color rgb="FFFF0000"/>
        <rFont val="Arial"/>
        <family val="2"/>
        <charset val="204"/>
      </rPr>
      <t>Растянул не так сетку и не на то движение, как результат лось</t>
    </r>
  </si>
  <si>
    <t>4.02.15           5-42</t>
  </si>
  <si>
    <t>Пин бар от уровня 0,7430. Зоны Фибо 76,4 - 61,8. Заход отложкой на откате 95% пин бара</t>
  </si>
  <si>
    <t>5.02.15           11-16</t>
  </si>
  <si>
    <t>Пин бар от зоны Фибо 76,4 - 61,8 и уровня пробития пилота. Заход отложкой на откате 100% пин бара. До этого были очень хвостатые пин бары от Фибо 100</t>
  </si>
  <si>
    <t>5.02.15           11-17</t>
  </si>
  <si>
    <t>Пин бар от уровня 178,5, Фибо 0 и нисходящего пилота. Цена в нисходящем канале. Цель ЕМА 200. Заход отложкой откат 80% пин бара.</t>
  </si>
  <si>
    <t>5.02.15           15-41</t>
  </si>
  <si>
    <t>5.02.15           15-18</t>
  </si>
  <si>
    <r>
      <t xml:space="preserve">Вот здесь точно желание захлестнуло. Ведь правильно анализировал, что пробьем вверх. Но понадеялся, что еще раз сходим вниз к ЕМА 200. </t>
    </r>
    <r>
      <rPr>
        <b/>
        <sz val="10"/>
        <color rgb="FFFF0000"/>
        <rFont val="Arial"/>
        <family val="2"/>
        <charset val="204"/>
      </rPr>
      <t>Вот и расплата</t>
    </r>
  </si>
  <si>
    <t>Рано перевел в б/у. Вернее надо было просто подтянуть стоп. Цена зацепила стоп и пошла куда надо. Особенно обидно, что цена ходила на 70 пт. Пока радует, что анализ правильный и надо подкрутить ТС.</t>
  </si>
  <si>
    <t>5.02.15           20-20</t>
  </si>
  <si>
    <t>Пин бар от уровня 0,7430. Зоны Фибо 76,4 - 61,8. Заход отложкой на откате 95% пин бара. Повторный заход на ретесте. Первый раз выбило по стопу в бу.</t>
  </si>
  <si>
    <t>6.02.15          15-32</t>
  </si>
  <si>
    <t>Пока вижу, что стоп не выдержал нон фармов или их преддверия на 13 пт. Далее смотрим ситуацию.</t>
  </si>
  <si>
    <t>6.02.15          14-39</t>
  </si>
  <si>
    <t>Пока вижу, что стоп не выдержал нон фармов, видимо из-за увеличения спреда, не дошли до стопа 15 пт, но он сработал.  Далее смотрим ситуацию.</t>
  </si>
  <si>
    <t>6.02.15          15-30</t>
  </si>
  <si>
    <t>6.02.15          15-33</t>
  </si>
  <si>
    <t>Пин бар от уровня 1257, Фибо 38 и ЕМА 200. Заход отложкой 100% откат пин бара</t>
  </si>
  <si>
    <r>
      <t xml:space="preserve">1. Зона входа Фибо 61,8 - не дождался, поспешил торговать. Надо учиться ждать.                                   2. Впереди были нон фармы, а я выставил отложку. </t>
    </r>
    <r>
      <rPr>
        <b/>
        <sz val="10"/>
        <color rgb="FFFF0000"/>
        <rFont val="Arial"/>
        <family val="2"/>
        <charset val="204"/>
      </rPr>
      <t>Тем более по золоту</t>
    </r>
  </si>
  <si>
    <t>Пин бар от 10% зоны 61,8. Заход отложкой на откате 100% пин бара</t>
  </si>
  <si>
    <r>
      <t xml:space="preserve">Трейлинговал. Пока вижу, что высоковато поставил стоп. Особенно в преддверии нон фармов. Далее посмотрим и окончательные выводы. </t>
    </r>
    <r>
      <rPr>
        <b/>
        <sz val="10"/>
        <rFont val="Arial"/>
        <family val="2"/>
        <charset val="204"/>
      </rPr>
      <t>Поанализировал в свете рассмотрения ситуации по изучению курса. Мин цель должна была быть 1,5330, а далее переворот. И очень жаль ведь профит достигал 352 пт.</t>
    </r>
  </si>
  <si>
    <t>9.02.15            16-13</t>
  </si>
  <si>
    <r>
      <t xml:space="preserve">Пока однозначно, что цель высока. Цена сходила на 145 пт и откатила к трейлинг стопу. </t>
    </r>
    <r>
      <rPr>
        <b/>
        <sz val="10"/>
        <rFont val="Arial"/>
        <family val="2"/>
        <charset val="204"/>
      </rPr>
      <t xml:space="preserve">Очень обидно, что взял только половину движения. </t>
    </r>
    <r>
      <rPr>
        <sz val="10"/>
        <rFont val="Arial"/>
        <family val="2"/>
        <charset val="204"/>
      </rPr>
      <t>Посмотрим дальше, где правда.</t>
    </r>
  </si>
  <si>
    <t>10.02.15         17-58</t>
  </si>
  <si>
    <t>Пин бар 10% зоны 38 Фибо на Д1 и два подряд пин бара от 100 Фибо на Н4. Заход отложкой на откате 80% пин бара Д1</t>
  </si>
  <si>
    <t>11.02.15          3-58</t>
  </si>
  <si>
    <t>Третья попытка с того же места двинуть вниз. Пин барчик из 10% зоны 38 Фибо. На Д1 рисуются практически DBH из трех баров подряд. Заход отложкой на откате 100% пин бара.</t>
  </si>
  <si>
    <t>11.02.15          19-29</t>
  </si>
  <si>
    <t>Пин бар от 10% зоны 61,8. На Д1 DBL. Заход отложкой на откате 100% пин бара</t>
  </si>
  <si>
    <t>11.02.15          16-41</t>
  </si>
  <si>
    <t>11.02.15          20-37</t>
  </si>
  <si>
    <t>Пин бар от уровня Фибо 23,6. Заход отложкой 110% откат пин бара</t>
  </si>
  <si>
    <t>12.02.15         10-31</t>
  </si>
  <si>
    <t>DBH от 10% зоны фибо 0 на Д1 и 38,2 на Н4. Заход отложкой на откате 80% ретест паттерна</t>
  </si>
  <si>
    <t>12.02.15         12-54</t>
  </si>
  <si>
    <r>
      <t xml:space="preserve">Ну здесь не мудрено. Получил то что положено. Зашел без всяких уровней. Вернее от уровня, но стоп надо было ставить большой. И самое главное ведь знал, что нужно ждать 61 коррекции. </t>
    </r>
    <r>
      <rPr>
        <b/>
        <sz val="10"/>
        <color rgb="FFFF0000"/>
        <rFont val="Arial"/>
        <family val="2"/>
        <charset val="204"/>
      </rPr>
      <t>Полное нарушение ТС. Вот и результат.</t>
    </r>
  </si>
  <si>
    <t>12.02.15         16-08</t>
  </si>
  <si>
    <t>12.02.15         16-30</t>
  </si>
  <si>
    <r>
      <t xml:space="preserve">Трейлинговал. Цена ходила на 120 пт. Опять на этом месте на киви. Никак на оттолкнемся вниз. </t>
    </r>
    <r>
      <rPr>
        <b/>
        <sz val="10"/>
        <rFont val="Arial"/>
        <family val="2"/>
        <charset val="204"/>
      </rPr>
      <t>Еще один заход?</t>
    </r>
  </si>
  <si>
    <t>12.02.15         16-48</t>
  </si>
  <si>
    <t>Трейлинговал. Похоже далековато перенес стоп. При этом цена сходила на 70 пт. Смотрим дальнейшее развитие. Пока вижу, что мах. Бу и ждать дальше</t>
  </si>
  <si>
    <r>
      <t xml:space="preserve">Трейлинговал. Похоже далековато перенес стоп. При этом цена сходила на 95 пт. Смотрим дальнейшее развитие. </t>
    </r>
    <r>
      <rPr>
        <b/>
        <sz val="10"/>
        <rFont val="Arial"/>
        <family val="2"/>
        <charset val="204"/>
      </rPr>
      <t>Однозначно далеко перенес стоп. Цена после стопа сходила еще на 95 пт, а всего сделала 145 пт. Продолжает движение к цели. Очень обидно. Т.к. не дает возможности вскочить на промежуточной станции.</t>
    </r>
  </si>
  <si>
    <r>
      <t xml:space="preserve">Выставил отложку правильно, но потом передвинул ближе к цене. Очень хотел торговать, а зря, она бы сработала и профит был бы побольше. И дальше продолжил в том же духе. Начал двигать стоп от цены. Ну ладно дошел до бу, так нет опять в минуса загнал. </t>
    </r>
    <r>
      <rPr>
        <b/>
        <sz val="10"/>
        <color rgb="FFFF0000"/>
        <rFont val="Arial"/>
        <family val="2"/>
        <charset val="204"/>
      </rPr>
      <t>Анализ был не правильный</t>
    </r>
    <r>
      <rPr>
        <sz val="10"/>
        <color rgb="FFFF0000"/>
        <rFont val="Arial"/>
        <family val="2"/>
        <charset val="204"/>
      </rPr>
      <t xml:space="preserve">. Сетку на Д1 натянул неправильно и надо было ждать 61 коррекции. А на Н4 как раз входить вверх от 61 коррекции. </t>
    </r>
    <r>
      <rPr>
        <b/>
        <sz val="10"/>
        <color rgb="FFFF0000"/>
        <rFont val="Arial"/>
        <family val="2"/>
        <charset val="204"/>
      </rPr>
      <t>ИШАК.</t>
    </r>
  </si>
  <si>
    <t>16.02.15          12-16</t>
  </si>
  <si>
    <t>Пин бар  от Фибо 38 и восходящего пилота. Заход отложкой на откате 50% пин бара.</t>
  </si>
  <si>
    <t>16.02.15          12-20</t>
  </si>
  <si>
    <t>Пин бар от Фибо 0 на Д1 и 10 зоны Фибо 38,2 на Н4. Заход отложкой на откате 70% пин бара. Заход повторный, т.к. ранее выбило на трейлинге.</t>
  </si>
  <si>
    <t>16.02.15          17-59</t>
  </si>
  <si>
    <t>Пин бар + DBH от Фибо 38,2. Заход отложкой на откате 90% пин бара и DBH.</t>
  </si>
  <si>
    <t>16.02.15          19-48</t>
  </si>
  <si>
    <t>17.02.15         4-42</t>
  </si>
  <si>
    <t>Пин бар на Д1 от Фибо 23,6. DBH на Н4. Заход на откате 100% пин бара и DBH.</t>
  </si>
  <si>
    <t>Когда же избавлюсь от желания войти в рынок. Ведь правильно стояла лимитка, так нет перетащил ее поближе, а стоп не спрятал за мин. Как результат сработал стоп и цена пошла в нужном направлении. Всего лишь две ошибки и плачевный результат</t>
  </si>
  <si>
    <t>17.02.15         13-35</t>
  </si>
  <si>
    <t>Уже давно понял, что прогноз не правильный. Пробой нисходящего пилота на Д1. Пробой нисходящего более старшего, а также восходящего пилотов практически в одном месте. Затем ретест пробоя. Надо было закрыться. Убыток был бы 20 пт, а так 36 пт. Возможно цена сходив к 38 коррекции на Д1 развернется, но тогда и стоп надо было ставить огромный.</t>
  </si>
  <si>
    <t>17.02.15         15-47</t>
  </si>
  <si>
    <t>Пин бар от 10% зоны 0 и ретест уровня пробоя. Заход отложкой на откате 50% пин бара.</t>
  </si>
  <si>
    <t>17.02.15         17-24</t>
  </si>
  <si>
    <t>Однозначно маленький стоп. Зацепило хвостом пин бара и ушло вверх. Стоп за пилота и уровень фибо. Смотрим повторный заход.</t>
  </si>
  <si>
    <t>18.02.15         10-31</t>
  </si>
  <si>
    <t>Пин бар от Фибо 61. Заход отложкой на откате 50% пин бара. Доливка к предыдущей позиции.</t>
  </si>
  <si>
    <t>18.02.15         9-42</t>
  </si>
  <si>
    <t>Два пин бара от Фибо 38. Зона доливки.Заход отложкой на откате 80% первого и 100% второго пин бара. Ретест нижней 10% зоны фибо 38</t>
  </si>
  <si>
    <t>18.02.15         13-47</t>
  </si>
  <si>
    <t>Два пин бара от нижней 10% зоны Фибо 38, ЕМА 200 и ретест пилота. Заход отложкой на откате 50% пин бара. Может рановато, надо было 80% отката</t>
  </si>
  <si>
    <t>18.02.15         16-18</t>
  </si>
  <si>
    <t>Ничего не понимаю. Цена сходила на 118 пт. Перевел в бу с +. Мало того доливался. Похоже на доливке поймаю лося.</t>
  </si>
  <si>
    <t>19.02.15        4-09</t>
  </si>
  <si>
    <t>18.02.15         16-36</t>
  </si>
  <si>
    <t>DBH от 10% зоны фибо 60. Заход отложкой на откате 100% ретест паттерна</t>
  </si>
  <si>
    <t>18.02.15         17-08</t>
  </si>
  <si>
    <t>Наверное с доливкой поспешил. Ну или хотябы стоп спрятать надо было, т.к. его зацепило и начали откатывать</t>
  </si>
  <si>
    <t>18.02.15         18-51</t>
  </si>
  <si>
    <t>Стоп мал. Прятать надо за 76 Фибо.</t>
  </si>
  <si>
    <t>Сейчас вижу, что встал в позу не дождавшись отката ретеста пилота. Оттуда набо было входить. Или по крайней мере стоп за него. А по факту уже надо переворачиваться по Д1 пин бар от 76 Фибо.</t>
  </si>
  <si>
    <t>19.02.15        11-34</t>
  </si>
  <si>
    <t>Заход без паттерна. Предполагаю ретест уровня свала цены и пилота.</t>
  </si>
  <si>
    <t>20.02.15          9-42</t>
  </si>
  <si>
    <t>Пин бар от уровня Фибо 76,4. Заход отложкой на откате 110% пин бара. Предполагаю очередной ретест уровня свала цены.</t>
  </si>
  <si>
    <t>20.02.15          10-11</t>
  </si>
  <si>
    <t xml:space="preserve">Д1 </t>
  </si>
  <si>
    <t>Пин бар от 10% зоны Фибо 61,8. Заход на откате 80% пин бара.</t>
  </si>
  <si>
    <t>20.02.15          15-33</t>
  </si>
  <si>
    <t>Пин бар от 10% зоны Фибо 38, ЕМА 200. Заход отлажкой на откате 100% пин бара, ретест уровня. Продержал отложку 8 свечей.</t>
  </si>
  <si>
    <t>20.02.15                 19-35</t>
  </si>
  <si>
    <t>Цена ушла на 70 пт. Перевел в бу, а она вернулась к 61 коррекции и снесла стоп. Получается опять рано перенес стоп?</t>
  </si>
  <si>
    <t>20.02.15          10-14</t>
  </si>
  <si>
    <t>20.02.15          10-25</t>
  </si>
  <si>
    <t>Два пин бара, DBL от 10% зоны Фибо 61 и пилота. Заход отложкой на откате 100% пин бара.</t>
  </si>
  <si>
    <t>Цена сходила аж до 10% зоны 100, выбила стоп (естественно маленький) и развернулась, пошла в нужную сторону. По методу 4 коней вошел рано. Входить надо было от Фибо 23,6. Пока вижу, что направление правильное, а точка входа нет.</t>
  </si>
  <si>
    <t>20.02.15          10-55</t>
  </si>
  <si>
    <t>20.02.15          10-56</t>
  </si>
  <si>
    <t>DBL от Фибо 76,4 и пилота. Заход отложкой на откате 100% ретест Фибо.</t>
  </si>
  <si>
    <t>Цена сходила аж до 138,2, выбила стоп (естественно маленький) и развернулась, пошла в нужную сторону. По методу 4 коней вошел рано. Входить надо было от Фибо 23,6. Пока вижу, что направление правильное, а точка входа нет.</t>
  </si>
  <si>
    <t>23.02.15           9-36</t>
  </si>
  <si>
    <r>
      <t xml:space="preserve">Ну, что ж. Опять те же грабли. Подтянул стоп его зацепило и пошли на верх. </t>
    </r>
    <r>
      <rPr>
        <b/>
        <sz val="10"/>
        <color rgb="FFFF0000"/>
        <rFont val="Arial"/>
        <family val="2"/>
        <charset val="204"/>
      </rPr>
      <t>Столько времени простояли в позе, чтобы получить ЛОСЯ. В общем либо БУ, либо держать стоп.</t>
    </r>
  </si>
  <si>
    <t>23.02.15           12-34</t>
  </si>
  <si>
    <t>Д1</t>
  </si>
  <si>
    <t xml:space="preserve">Пин бар от 10% зоны Фибо 38 и восходящего пилота. Заход отлажкой на откате пин бара, ретест уровня 138,2 на Н4. </t>
  </si>
  <si>
    <t>24.02.15        9-55</t>
  </si>
  <si>
    <t>Пин бар от верхней 10% зоны 61 коррекции, ретест уровня свала цены. Заход отложкой на откате 90% пин бара.</t>
  </si>
  <si>
    <t>25.02.15         3-52</t>
  </si>
  <si>
    <t>Похоже цена вошла в расширяющуюся формацию, а я этого не увидел. Если прогнозировал движение правильно, то стоп мал.</t>
  </si>
  <si>
    <t>25.02.15         3-00</t>
  </si>
  <si>
    <t>Очень обидно. Цена сходила более 130 пт. Явно завысил цель. Или рано перенес стоп.</t>
  </si>
  <si>
    <t>25.02.15         9-30</t>
  </si>
  <si>
    <t>DBH от верхней 10% зоны Фибо 38. ретест уровня. Заход отложкой на 100% отката.</t>
  </si>
  <si>
    <t>26.02.15       8-21</t>
  </si>
  <si>
    <t>26.02.15          10-00</t>
  </si>
  <si>
    <t>DBL от верхней 10% зоны Фибо 61. Ретест уровня. Заход отложкой на 100% отката.</t>
  </si>
  <si>
    <t>26.02.15          11-54</t>
  </si>
  <si>
    <t>DBH от верхней 10% зоны Фибо 100. Ретест уровня. Заход отложкой на 100% отката.</t>
  </si>
  <si>
    <r>
      <t xml:space="preserve">Совершил несколько ошибок. 1.Поставил слишком большую цель. Видел, что это последний 4 конь, который не всегда отрабатывает. Цель была за нижней 10% зоной 61 коррекции. 2.При пробое пилота не закрылся, мало того цена сделала ретест пробоя и уж тут следовало закрыться, но все надеялся на чудо. Ведь цена давала 2750 пт прибыли, а тут "каких-то" 1400 пт. </t>
    </r>
    <r>
      <rPr>
        <b/>
        <sz val="10"/>
        <rFont val="Arial"/>
        <family val="2"/>
        <charset val="204"/>
      </rPr>
      <t>В результате получил всего 540 пт. Сейчас вижу, что закрылся правильно, а то вообще бы был бу</t>
    </r>
  </si>
  <si>
    <t>26.02.15      15-51</t>
  </si>
  <si>
    <t>Вот сейчас тот случай, что не перевел в бу. Цена доходила до 50 пт прибыли. Но надежды не оправдались и убыток. Вроде бы никаких новостей не было, но цена резко свалилась</t>
  </si>
  <si>
    <t>26.02.15          15-47</t>
  </si>
  <si>
    <t>DBL от Фибо 38. Ретест уровня. Заход отложкой на 50% отката.</t>
  </si>
  <si>
    <t>26.02.15          16-03</t>
  </si>
  <si>
    <t>Вот здесь действительно очень обидно. Цена не дошла всего 16 пт до профита и откатила резко на новостях. Т.к. трейлинговал, то стоп не выдержал. Далеко закинул, а надо ставить за уровень и за пилота.</t>
  </si>
  <si>
    <t>26.02.15          21-49</t>
  </si>
  <si>
    <t>И опять желание попасть на поезд. Если бы поставил на откат 100% и соответственно чуть дальше стоп, то он выдержал бы.</t>
  </si>
  <si>
    <t>27.02.15           10-46</t>
  </si>
  <si>
    <t>Пин бар от 10%  верхней зоны Фибо 38. Ретест уровня. Заход отложкой на откате 50%  пин бара.</t>
  </si>
  <si>
    <t>27.02.15           20-03</t>
  </si>
  <si>
    <t>Пин бар от верхней 10% зоны 38 коррекции, ретест уровня и пилота. Заход отложкой на откате 50% пин бара.</t>
  </si>
  <si>
    <t>2.03.15           4-23</t>
  </si>
  <si>
    <t>Пин бар от нижней 10% зоны 38 коррекции и ЕМА 200. Заход отложкой на откате 80% пин бара</t>
  </si>
  <si>
    <t>2.03.15       15-38</t>
  </si>
  <si>
    <t>2.03.15       13-38</t>
  </si>
  <si>
    <t>Ретест Фибо 76,4 и пилота. Заход отложкой на еще один ретест с целью доливки</t>
  </si>
  <si>
    <r>
      <t xml:space="preserve">Обидно. Цена сходила на 195 пт. В результате только бу. Направление определяю правильно, но вот цели сильно завышаю. </t>
    </r>
    <r>
      <rPr>
        <b/>
        <sz val="10"/>
        <rFont val="Arial"/>
        <family val="2"/>
        <charset val="204"/>
      </rPr>
      <t>Да и ведь видел, что цена заходит в зону от которой продаем, вот и цель</t>
    </r>
  </si>
  <si>
    <t>2.03.15        17-40</t>
  </si>
  <si>
    <t>Наконец-то профит. В этот раз чуть подкорректировал профит, в свете последних неудач.</t>
  </si>
  <si>
    <t>2.03.15        19-36</t>
  </si>
  <si>
    <t>Вновь маленький стоп. Цена прошла на 9 пт ниже и развернулась.</t>
  </si>
  <si>
    <t>3.03.15          5-29</t>
  </si>
  <si>
    <t>Трейлинговал. До конца верил правильность рассуждений. А меж тем профит достигал 148 пт. А цена как раз оттолкнулась от Фибо 38,2. Был бы профит.</t>
  </si>
  <si>
    <t>3.03.15       14-57</t>
  </si>
  <si>
    <t>Перевел в бу. Цена прошла 100 пт. Все же верил, что пойдем вверх по 4-м коням. Но это был бы уже четвертый. Да и на Д1 пилот восходящий. Посмотрим дальнейший результат.</t>
  </si>
  <si>
    <t>3.03.15           16-57</t>
  </si>
  <si>
    <t>DBH от зоны Фибо 76,4-61,8. Заход отложкой на откате 100% паттерна</t>
  </si>
  <si>
    <t>4.03.15            6-18</t>
  </si>
  <si>
    <t>DBH три свечи подряд от Фибо 38,2. Заход отложкой на откате 100%. Ретест уровня фибо</t>
  </si>
  <si>
    <t>4.03.15            7-12</t>
  </si>
  <si>
    <t>Пин бар от нижней 10% зоны Фибо 0 или 76,4 предадущег движения. Заход отложкой на откате 25% пин бара</t>
  </si>
  <si>
    <t>4.03.15            10-33</t>
  </si>
  <si>
    <t>Было же сомнение, так нет же хотим торговать. Вот и получаем лося. А цена как и положено сходила к Фибо 138 и теперь будет двигаться как надо. Будем лицезреть</t>
  </si>
  <si>
    <t>4.03.15            9-40</t>
  </si>
  <si>
    <t>DBH от верхней 10% зоны 38,2. Ретест уровня. Заход отложкой на откате 100%</t>
  </si>
  <si>
    <t>4.03.15         18-34</t>
  </si>
  <si>
    <t>Ну вот и реальный профит, который не завысил. Наконец-то.</t>
  </si>
  <si>
    <t>5.03.15           8-02</t>
  </si>
  <si>
    <t>DBL от нижней 10% зоны Фибо 38,2. Заход отложкой на откате 100%</t>
  </si>
  <si>
    <t>5.03.15           11-50</t>
  </si>
  <si>
    <r>
      <t xml:space="preserve">Пока вижу два развития. 1. Поспешил, т.к.цена на Д1 в сходящемся треугольнике и находиться в середине. 2.Пока основной тренд восходящий + речь по йене. </t>
    </r>
    <r>
      <rPr>
        <b/>
        <sz val="10"/>
        <color rgb="FFFF0000"/>
        <rFont val="Arial"/>
        <family val="2"/>
        <charset val="204"/>
      </rPr>
      <t>В общем в очередной раз ЛОХАНУЛСЯ.</t>
    </r>
  </si>
  <si>
    <t>5.03.15           11-58</t>
  </si>
  <si>
    <t xml:space="preserve">Пин бар от Фибо 0 или 38,2. Заход отложкой 50% отката </t>
  </si>
  <si>
    <t>5.03.15           12-33</t>
  </si>
  <si>
    <t>Ишак бухарский. Поставил тейк. Какого рожна его двигать. Вместо 135 пт взял всего 59.</t>
  </si>
  <si>
    <t>5.03.15           15-00</t>
  </si>
  <si>
    <r>
      <t xml:space="preserve">Похоже зашел зря. Хоть на Д1 восходящий пилот и не пробит но от 61 коррекции надо входить вниз. </t>
    </r>
    <r>
      <rPr>
        <b/>
        <sz val="10"/>
        <color rgb="FFFF0000"/>
        <rFont val="Arial"/>
        <family val="2"/>
        <charset val="204"/>
      </rPr>
      <t>Вот и подтверждение.</t>
    </r>
  </si>
  <si>
    <t>5.03.15           15-37</t>
  </si>
  <si>
    <t>Баран. Сначало двинул тейк. Потом надо только в бу. А так сходили аж на 125 пт. И в результате.</t>
  </si>
  <si>
    <t>5.03.15           15-35</t>
  </si>
  <si>
    <t>Ретест уровня Фибо 0. Заход отложкой.</t>
  </si>
  <si>
    <t>5.03.15           17-37</t>
  </si>
  <si>
    <t>DBH и ретест нисходящего пилота. Заход отложкой на откате 100% паттерна.</t>
  </si>
  <si>
    <t>К сожалению сработка на новоятях. Ордер открылся шипом, им же словили стоп и пошли вниз. А следующая свеча дала бы профит. Видимо стоп мал для Н4. Одно радует, что заход малым лотом.</t>
  </si>
  <si>
    <t>06.03.15                8-54</t>
  </si>
  <si>
    <t>DBL от Фибо 0. Заход отложкой на откате 100% паттерна. Заход в надежде на коррекцию к 38 Фибо</t>
  </si>
  <si>
    <t>06.03.15               9-31</t>
  </si>
  <si>
    <t>06.03.15                11-17</t>
  </si>
  <si>
    <r>
      <t xml:space="preserve">Вполне возможно, что ошибся, т.к. на Д1 тренд вниз и нижнюю 10% зону 100 Фибо прошли и цель 138 расширение. </t>
    </r>
    <r>
      <rPr>
        <b/>
        <sz val="10"/>
        <color rgb="FFFF0000"/>
        <rFont val="Arial"/>
        <family val="2"/>
        <charset val="204"/>
      </rPr>
      <t>Да ошибся. Результат на лицо</t>
    </r>
  </si>
  <si>
    <t>06.03.15               10-57</t>
  </si>
  <si>
    <t>Ну здесь предыдущая история. + Желание поторговать "в минус"</t>
  </si>
  <si>
    <t>06.03.15               15-32</t>
  </si>
  <si>
    <t>06.03.15               15-45</t>
  </si>
  <si>
    <t>DBL от нижней 10% зоны Фибо 76,4 или 38,2. Заход отложкой на откате 100%</t>
  </si>
  <si>
    <t>Когда пройдет желание торговать. Ведь все показывает на движуху вниз. А я вверх.</t>
  </si>
  <si>
    <t>06.03.15               15-43</t>
  </si>
  <si>
    <t>Приятно. Что все правильно</t>
  </si>
  <si>
    <t>06.03.15               16-01</t>
  </si>
  <si>
    <r>
      <t xml:space="preserve">Не совсем верил. </t>
    </r>
    <r>
      <rPr>
        <b/>
        <sz val="10"/>
        <color rgb="FF00B050"/>
        <rFont val="Arial"/>
        <family val="2"/>
        <charset val="204"/>
      </rPr>
      <t>И все таки профит.</t>
    </r>
  </si>
  <si>
    <t>06.03.15               14-47</t>
  </si>
  <si>
    <t>Одно радует, что все таки бу. Хотя стоп выдержал бы и сейчас был бы в прибыли. А там недалеко и до профита.</t>
  </si>
  <si>
    <t>9.03.15              10-26</t>
  </si>
  <si>
    <t>Пин бар от нижней 10% зоны Фибо 38,2. Заход отложкой на откате 80% пин бара</t>
  </si>
  <si>
    <r>
      <t xml:space="preserve">При доливке совершил ошибку по не знанию. </t>
    </r>
    <r>
      <rPr>
        <b/>
        <sz val="10"/>
        <color rgb="FF00B050"/>
        <rFont val="Arial"/>
        <family val="2"/>
        <charset val="204"/>
      </rPr>
      <t>Доливаются уменьшенным лотом по отношению к основному 0,5, далее 0,25 и т.д. И все таки долгожданный профит.</t>
    </r>
  </si>
  <si>
    <t>9.03.15              17-43</t>
  </si>
  <si>
    <t>10.03.15              4-24</t>
  </si>
  <si>
    <t>Пин бар от Фибо 76,4 или верхней 10% зоны 61,8. Заход отложкой на откате 100% пин бара. Контр тренд. Предполагаю начало коррекции.</t>
  </si>
  <si>
    <t>Предположения не оправдались. Все еще двигаемся вниз.</t>
  </si>
  <si>
    <t>10.03.15              10-23</t>
  </si>
  <si>
    <t>DBL на Д1 от верхней 10% зоны 0 и пинбар на Н4 от 23,6. Заход отложкой на откате 100% пин бара и 80% DBL (можно было и 100% меньше стоп, больше профит)</t>
  </si>
  <si>
    <t>10.03.15              13-18</t>
  </si>
  <si>
    <t>10.03.15              13-31</t>
  </si>
  <si>
    <t>Пин бар от 61,8 заход отложкой 50% отката</t>
  </si>
  <si>
    <t>Похоже рано вошел</t>
  </si>
  <si>
    <t>11.03.15              15-25</t>
  </si>
  <si>
    <t>Думал, что должны развернуться. Хотя пока еще не пробили нисходящий пилот как на Д1, так и на Н4. Посмотрим дальше.</t>
  </si>
  <si>
    <t>11.03.15              11-30</t>
  </si>
  <si>
    <t>DBL от нижней 10% зоны Фибо 0. Заход отложкой на откате 50% паттерна</t>
  </si>
  <si>
    <t>Второй заход подряд и опять неудачно. Похоже откорректируемся до 38,2 по Д1, чтобы двинуть вверх.</t>
  </si>
  <si>
    <t>11.03.15              11-58</t>
  </si>
  <si>
    <t>Пин бар от Фибо 100. Заход отложкой на откате 100% пин бара.</t>
  </si>
  <si>
    <t>Похоже спешу с заходами, все время против тренда.</t>
  </si>
  <si>
    <t>11.03.15              16-30</t>
  </si>
  <si>
    <t>11.03.15             22-28</t>
  </si>
  <si>
    <t>DBH от Фибо 38,2. Заход отложкой на откате 100%</t>
  </si>
  <si>
    <t>12.03.15           7-59</t>
  </si>
  <si>
    <t>Результат, того, что вовремя не убрал отложку. Цена уже достигла цели, а я все держал отложку.</t>
  </si>
  <si>
    <t>12.03.15           7-49</t>
  </si>
  <si>
    <t>12.03.15           8-02</t>
  </si>
  <si>
    <t>Пин бар и DBH от нижней 10% зоны Фибо 38,2. Заход отложкой на откате 100% пин бара</t>
  </si>
  <si>
    <t>12.03.15           8-03</t>
  </si>
  <si>
    <t xml:space="preserve">Пин бар от Фибо 0. Ретест уровня. Заход по рынку на откате 100% пин бара </t>
  </si>
  <si>
    <t>DBL от Фибо 23,6 и пилота. Заход отложкой на откате 100% ретест Фибо.</t>
  </si>
  <si>
    <t>12.03.15           9-22</t>
  </si>
  <si>
    <t>12.03.15           9-46</t>
  </si>
  <si>
    <r>
      <t xml:space="preserve">Похоже поспешил и тренд будет разворачиваться. </t>
    </r>
    <r>
      <rPr>
        <b/>
        <sz val="10"/>
        <color rgb="FFFF0000"/>
        <rFont val="Arial"/>
        <family val="2"/>
        <charset val="204"/>
      </rPr>
      <t>Вот, что делает желание вскочить на поезд. Поймать лося. Тренд заканчивается, а ИШАК входит</t>
    </r>
  </si>
  <si>
    <t>12.03.15           9-09</t>
  </si>
  <si>
    <t>Поверил в движение вниз и перенес профит ниже. Правда и выставленный ранее профит не сработал бы. Пока откатываем.</t>
  </si>
  <si>
    <t>Пин бар от зоны Фибо23,6. Заход отложкой на откате 100% пин бара</t>
  </si>
  <si>
    <t>12.03.15           12-25</t>
  </si>
  <si>
    <t xml:space="preserve">Доливка не получилась. </t>
  </si>
  <si>
    <t>12.03.15           14-34</t>
  </si>
  <si>
    <t>И опять заход ради захода. Поспешил. Не по ТС.</t>
  </si>
  <si>
    <t>12.03.15           13-30</t>
  </si>
  <si>
    <t>Пин бар и DBL от Фибо 38,2. Заход отложкой на откате 100% DBL и 50% пин бара</t>
  </si>
  <si>
    <t>13.03.15          9-28</t>
  </si>
  <si>
    <t>Два подря пин бара от Фибо 100. Заход отложкой на откате 100% ретест уровня.</t>
  </si>
  <si>
    <t>13.03.15          15-56</t>
  </si>
  <si>
    <t>Отлично. Точно угадал с профитом</t>
  </si>
  <si>
    <t>17.03.15                8-44</t>
  </si>
  <si>
    <t>Уровень фибо 76. Заход отложкой на ретесте.</t>
  </si>
  <si>
    <t>Пин бар от Фибо 38. Заход отложкой на откате 100% пин бара.</t>
  </si>
  <si>
    <t>17.03.15                8-45</t>
  </si>
  <si>
    <t>17.03.15                9-18</t>
  </si>
  <si>
    <t>Верхняя 10% зона Фибо 61. Заход отложкой на ретесте.</t>
  </si>
  <si>
    <t>17.03.15                14-00</t>
  </si>
  <si>
    <t>Совершенно не правильно. Да еще и стоп увеличил Ишак.</t>
  </si>
  <si>
    <t>17.03.15                14-05</t>
  </si>
  <si>
    <t>Совершенно не чувствую. Тренд идет на коррекцию как минимум, а я вхожу.</t>
  </si>
  <si>
    <t>17.03.15                13-21</t>
  </si>
  <si>
    <t>Ретест Фибо 138 и верхней 10% зоны 61. Отложка</t>
  </si>
  <si>
    <t>17.03.15                17-5</t>
  </si>
  <si>
    <t>Думал, что тренд развернулся, но похоже поспешил. Смотрим дальше</t>
  </si>
  <si>
    <t>17.03.15                22-48</t>
  </si>
  <si>
    <t>Пин бар от Фибо 0. Уперлись в уровень. Заход отложкой на откате 100%</t>
  </si>
  <si>
    <t>18.03.15            7-41</t>
  </si>
  <si>
    <t>DBL от нижней 10% зоны Фибо 100 и ретест пробоя пилота на Д1 и Н4. Заход отложкой 100% отката.</t>
  </si>
  <si>
    <t>18.03.15            9-54</t>
  </si>
  <si>
    <t>Д1 пин бар от фибо 185, Н4 DBH от нижней 10% зоны фибо 61,8. Заход отложкой на откате 100% паттерна</t>
  </si>
  <si>
    <t>DBH от фибо 0. Заход отложкой 100% паттерна, ртест уровня</t>
  </si>
  <si>
    <t>18.03.15            15-52</t>
  </si>
  <si>
    <t>Два пин бара на Д1 от верхней 10% зоны Фибо 0 и DBH от Фибо 0 на Н4. Заход отложкой на откате 100% паттерна и 40% пин баров.</t>
  </si>
  <si>
    <t>18.03.15            14-33</t>
  </si>
  <si>
    <r>
      <t xml:space="preserve">Стоп чуть мал на 5 пт. Пин бар зацепил хвостом. </t>
    </r>
    <r>
      <rPr>
        <b/>
        <sz val="10"/>
        <color rgb="FFFF0000"/>
        <rFont val="Arial"/>
        <family val="2"/>
        <charset val="204"/>
      </rPr>
      <t>Очень обидно, был бы профит очень быстро</t>
    </r>
  </si>
  <si>
    <t>18.03.15            22-03</t>
  </si>
  <si>
    <t>Отлично. Вовремя сориентиовался и увеличил ТР</t>
  </si>
  <si>
    <t>18.03.15            12-34</t>
  </si>
  <si>
    <t>18.03.15            20-01</t>
  </si>
  <si>
    <t>Похоже подвели новости, т.к. все пары летали как бешенные.</t>
  </si>
  <si>
    <t>18.03.15            20-00</t>
  </si>
  <si>
    <r>
      <t xml:space="preserve">Ишак. </t>
    </r>
    <r>
      <rPr>
        <sz val="10"/>
        <rFont val="Arial"/>
        <family val="2"/>
        <charset val="204"/>
      </rPr>
      <t>Какого надо было передвигать ТР. Сейчас бы был в шоколаде, а так всего 300 баксов. Вышли какие-то новости и все пары полетели.</t>
    </r>
  </si>
  <si>
    <t>18.03.15            17-10</t>
  </si>
  <si>
    <t>Одно радует, что безубыток. Новости подвели.</t>
  </si>
  <si>
    <t>19.03.15         9-41</t>
  </si>
  <si>
    <t>Два пин бара оги же DBL от 38,2. Заход отложкоой на откате 100% пин баров. Ретест уровня пробоя пилота</t>
  </si>
  <si>
    <t>19.03.15         15-58</t>
  </si>
  <si>
    <t>Давал себе зарок не лезть сегодня в рынок, пока не устаканится, но не выдержал</t>
  </si>
  <si>
    <t>20.03.15          11-46</t>
  </si>
  <si>
    <t>Пин бар от Фибо 38,2. Заход отложкой на откате 100% пин бара</t>
  </si>
  <si>
    <t>20.03.15          16-03</t>
  </si>
  <si>
    <t>Отлично. Наконец-то долгожданный профит. И пока вижу, что тейк в самую точку, дальше откатываем</t>
  </si>
  <si>
    <t>23.03.15           5-57</t>
  </si>
  <si>
    <t>23.03.15           6-02</t>
  </si>
  <si>
    <t>DBH от нижней 10% фибо 0. Заход отложкой 100% паттерна</t>
  </si>
  <si>
    <t>Пока вижу , что стоп мал. 80 пт выдержал бы по автору.</t>
  </si>
  <si>
    <t>23.03.15           13-27</t>
  </si>
  <si>
    <t xml:space="preserve">Ретест уровня фибо 0. Заход отложкой </t>
  </si>
  <si>
    <t>23.03.15           21-38</t>
  </si>
  <si>
    <t>Наступаю на одни и те же грабли. Стоп должен быть 80 пт</t>
  </si>
  <si>
    <t>23.03.15           21-48</t>
  </si>
  <si>
    <t>DBH от фибо 100 Н4 и 0 Д1. Заход отложкой на откате 100%</t>
  </si>
  <si>
    <t>24.03.15          12-44</t>
  </si>
  <si>
    <t>На Д1 пин бар от ЕМА 200. На Н4 пин бар от верхней 10% зоны фибо 100. Заход на откате 100% пинов</t>
  </si>
  <si>
    <t>24.03.15          12-45</t>
  </si>
  <si>
    <t>Пин бар от нижней 10% зоны фибо 100. Заход отложкой на откате 100% пина. При входе образовался еще один пин бар с более длинным хвостом</t>
  </si>
  <si>
    <t>25.03.15             0-18</t>
  </si>
  <si>
    <t>Отлично. Тейк отработал, даже рынку на чай оставил 13 пт</t>
  </si>
  <si>
    <t>25.03.15             8-53</t>
  </si>
  <si>
    <t>Пин бар от верхней 10% зоны фибо 0. Заход на откате 100% пина</t>
  </si>
  <si>
    <t>26.03.15       1-48</t>
  </si>
  <si>
    <t>И опять новозелландец. Убедил меня, что пойдет вверх, асам пошел вниз, как я ранее и предполагал. Поднимался аж на 70 пт, а я баран не перевел в бу.</t>
  </si>
  <si>
    <t>26.03.15       6-07</t>
  </si>
  <si>
    <t>Пин бары не отработали. Думал, что цена оттолкнется от ЕМА200 и фибо 61,8. Анализ пока не верный. Посмотрим, где будет разворот.</t>
  </si>
  <si>
    <t>26.03.15       10-22</t>
  </si>
  <si>
    <t>Пин бар от фибо 0 на обоих ТФ. Заход отложкой на откате 100% пинов</t>
  </si>
  <si>
    <t>26.03.15       16-04</t>
  </si>
  <si>
    <t>Отлично. Прогноз был правильный. По тейку похоже ошибся. Цена уже сходила на 28 пт. Если пойдет дальше, то это уже не чай и даже не кофе</t>
  </si>
  <si>
    <t>26.03.15       17-43</t>
  </si>
  <si>
    <t>26.03.15       19-36</t>
  </si>
  <si>
    <t>А цена все таки развернулась, не дойдя до цели. Пин бары не отработали</t>
  </si>
  <si>
    <t>27.03.15        14-42</t>
  </si>
  <si>
    <t>Три пин бара подряд + DBH от фибо 23,6. Заход отложкой на откате 90% пин баров</t>
  </si>
  <si>
    <t>27.03.15        18-11</t>
  </si>
  <si>
    <t>Стоп не выдержал. Цена прошла на 8 пт больше. Нарисовала два больших пин бара. В понеделник надо посмотреть може опять зайти.</t>
  </si>
  <si>
    <t>27.03.15        17-59</t>
  </si>
  <si>
    <t>Отлично. Тейк отработал, даже рынку на чай оставил 8 пт</t>
  </si>
  <si>
    <t>30.03.15           11-12</t>
  </si>
  <si>
    <t>Д1 пин бар от верхней 10% зоны фибо 61,8. Н4 пин бар от фибо 100. Заход отложкой на откате 80% пин баров</t>
  </si>
  <si>
    <t>30.03.15           10-02</t>
  </si>
  <si>
    <t>Пин бар от фибо 23,6. Заход отложкой на откате 100% пин бара. При заходе нарисовался еще один пин бар от верхней 10% зоны фибо 0</t>
  </si>
  <si>
    <t>30.03.15           20-09</t>
  </si>
  <si>
    <t>Такое впечатление, что цена только и ловит мои стопы. Зацепила спредом и откатила</t>
  </si>
  <si>
    <t>31.03.15          7-00</t>
  </si>
  <si>
    <t>Надеялся на продолжение тренда, а он повернул. Возможно это просто коррекция, но от этого не легче. А самое главное Упрямству храбрых поем мы песню. Ну пробили пилот на Н4, закройся в малом минусе, так нет стоим до конца</t>
  </si>
  <si>
    <t>1.04.15             9-10</t>
  </si>
  <si>
    <t>Пин бар от фибо 100. Заход отложкой на откате 50% пин бара.</t>
  </si>
  <si>
    <t>1.04.15             11-33</t>
  </si>
  <si>
    <t>Ну сколько можно на одни и те же грабли. Стоп 80 пт, тем более для экзотики. И торгую опять контртренд. Получается, что направление определил правильно, а стоп нет</t>
  </si>
  <si>
    <t>2.04.15          6-05</t>
  </si>
  <si>
    <t>Два пин бара подряд от фибо 38. Заход отложкой на откате 80% пин бара</t>
  </si>
  <si>
    <t>2.04.15          10-09</t>
  </si>
  <si>
    <t>Пин бар от фибо 76,4. Заход отложкой на откате 80%</t>
  </si>
  <si>
    <t>2.04.15          12-10</t>
  </si>
  <si>
    <t>Пин бар (доджи-длинноногий рикша) от фибо 76,4. Заход отложкой на откате 50% пин бара</t>
  </si>
  <si>
    <t>3.0415         14-49</t>
  </si>
  <si>
    <t>3.0415         15-30</t>
  </si>
  <si>
    <t>Долбанные нон фармы. Даже стоп в 100 пт не выдержал бы. Но это все эмоции. Понятно, что не входить на новостях, но если стоишь в позе более дня???</t>
  </si>
  <si>
    <t>Можно было заходить на откате 100% или даже от нижней 10% зоны фибо 100 и это по крайней мере уменьшило бы эмоции. А если честно давно был готов к лосю, а нон фармы его подтолкнули. Одна надежда, что направление вроде выбрал правильное. Единственное зашел рано</t>
  </si>
  <si>
    <t>6.04.15          17-23</t>
  </si>
  <si>
    <t>6.04.15          22-04</t>
  </si>
  <si>
    <t xml:space="preserve">Пин бар от фибо 23,6. Заход отложкой на откате 50% пин бара. </t>
  </si>
  <si>
    <t>7.04.15           11-30</t>
  </si>
  <si>
    <t>Можно было заходить на откате 100% . Тейк отработал пункт в пункт. Шикарно. Очень долго не могли оттолкнуться, болтались в 0</t>
  </si>
  <si>
    <t>aud/jpy</t>
  </si>
  <si>
    <t>8.04.15         12-35</t>
  </si>
  <si>
    <t>Не правильно определил профит, завысил. Цена прошла 122 пт и откатила. Закрыл вручную остатки.</t>
  </si>
  <si>
    <t>8.04.15         12-52</t>
  </si>
  <si>
    <t>Можно было заходить на откате 100% . Увидел, что завысил профит. Цена сходила до фибо 61 откатила, опять протестировала и начала откатывать. Сразу закрылся</t>
  </si>
  <si>
    <t>8.04.15         14-42</t>
  </si>
  <si>
    <t>Пин бар и DBL от Фибо 76. Заход отложкой на откате 100%</t>
  </si>
  <si>
    <t>8.04.15         21-08</t>
  </si>
  <si>
    <t>Три подряд пин бара от Фибо 0. Заход отложкой на откате 50% пин бара. Цена ушла на 58 пт, а затем вернулась ретест уровня.</t>
  </si>
  <si>
    <t>9.04.15         8-26</t>
  </si>
  <si>
    <t>Пин бар от фибо 0. Заход отложкой на откате 50% пин бара</t>
  </si>
  <si>
    <t>Сам виноват. Зашел против микротренда. Тем более писал на форуме, что на Д1 могильный камень. На Н4 толкались от уровня, а я в него. По фибо надо было вниз, а я вверх. Вот и лось</t>
  </si>
  <si>
    <t>9.04.15         16-35</t>
  </si>
  <si>
    <t>Пин бар от верхней 10% зоны фибо 38. Заход на откате 50% пина</t>
  </si>
  <si>
    <t>9.04.15         20-02</t>
  </si>
  <si>
    <t>10.04.15         9-20</t>
  </si>
  <si>
    <t>10.04.15         10-06</t>
  </si>
  <si>
    <t>Пин бар от фибо 0. Заход отложкой на откате 30% пин бара</t>
  </si>
  <si>
    <t>Уж сколько ж раз твердили миру. Не при против тренда. Заходил надеясь на откат и ретест уровня. Результат на морде лица. Ну когда же я избавлюсь от желания  торговать???</t>
  </si>
  <si>
    <r>
      <t xml:space="preserve">Цена прошла 45 пт, подтянул стоп и он сработал. Посмотрим дальше, может зря подтягивал стоп, а может сразу надо было в бу. </t>
    </r>
    <r>
      <rPr>
        <b/>
        <sz val="10"/>
        <color rgb="FFFF0000"/>
        <rFont val="Arial"/>
        <family val="2"/>
        <charset val="204"/>
      </rPr>
      <t>Поспешил со стопом, либо уж сразу в бу.</t>
    </r>
  </si>
  <si>
    <t>13.04.15          10-49</t>
  </si>
  <si>
    <t>Пин бары от нижней 10% зоны фибо 0. Заход отложкой на откате 50-70% пин бара. По Н4 от фибо 23.</t>
  </si>
  <si>
    <t>13.04.15          13-19</t>
  </si>
  <si>
    <t>Пока вижу, что стоп мал.</t>
  </si>
  <si>
    <t>14.04.15          16-18</t>
  </si>
  <si>
    <t>Тейк отработал даже на 44 пт больше</t>
  </si>
  <si>
    <t>14.04.15          8-53</t>
  </si>
  <si>
    <t>Перенес в бу. Видел же, что цену не пускают выше фибо 76 и пин бар там нарисовался. Закрылся бы и был бы в профите. Хорошо еще в бу перевел</t>
  </si>
  <si>
    <t>17.04.15        9-10</t>
  </si>
  <si>
    <t>17.04.15        10-29</t>
  </si>
  <si>
    <t>Пин бар от фибо 0 и уровня 0,7680. Заход отложкой на откате 50% пин бара</t>
  </si>
  <si>
    <t>17.04.15        9-20</t>
  </si>
  <si>
    <t>17.04.15        12-00</t>
  </si>
  <si>
    <t>Пин бар от фибо 0 и уровня 1,5545. Заход отложкой на откате 50% пин бара</t>
  </si>
  <si>
    <t>17.04.15        13-27</t>
  </si>
  <si>
    <t>Пин бар от фибо 76. Заход отложкой на откате 50% пин бара</t>
  </si>
  <si>
    <t>20.04.15         8-44</t>
  </si>
  <si>
    <t xml:space="preserve">Пин бар от фибо 76 и уровня 0,7680. Заход отложкой на откате 70% пин бара </t>
  </si>
  <si>
    <t>20.04.15        21-09</t>
  </si>
  <si>
    <t>Пин бар от фибо 38 и уровня 1,0720. Заход отложкой на откате 50% пин бара</t>
  </si>
  <si>
    <t>21.04.15       9-12</t>
  </si>
  <si>
    <t>Пока вижу, что стоп мал. Пока нужен 75 пт</t>
  </si>
  <si>
    <t>Стоп мал. Нужен 67 пт</t>
  </si>
  <si>
    <t>21.04.15       10-31</t>
  </si>
  <si>
    <t>Три пин бара подряд + DBL от фибо 38. Заход отложкой на откате 90% пин баров</t>
  </si>
  <si>
    <t>21.04.15       14-42</t>
  </si>
  <si>
    <t>Перевел в бу с +. Цена зацепила спредом и откатывает. При условии, что цена сходила на 89 пт, то очень обидно. Либо большой заложил профит, либо много бу</t>
  </si>
  <si>
    <t>21.04.15       18-09</t>
  </si>
  <si>
    <t>22.04.15         11-46</t>
  </si>
  <si>
    <t xml:space="preserve">Пин бар от фибо 76 и уровня 0,7680. Заход отложкой на откате 80% пин бара </t>
  </si>
  <si>
    <t>22.04.15         14-35</t>
  </si>
  <si>
    <t>Пока вижу, что стоп мал. Пока нужен 57 пт</t>
  </si>
  <si>
    <t>22.04.15         10-16</t>
  </si>
  <si>
    <t>22.04.15         15-51</t>
  </si>
  <si>
    <t>Пин бар (доджи длинноногий рикша) на Д1 от Фибо 76. DBL на Н4 от фибо 38. Заход на откате 50% пин бара и 100% DBL.</t>
  </si>
  <si>
    <t>Стоп мал. Нужен 130 пт. Получается, что вход был не правильным. Надо было входить на откате 100% пин бара</t>
  </si>
  <si>
    <t>22.04.15         17-05</t>
  </si>
  <si>
    <t>Тейк отработал даже чуть больше, рынку на чай. Поволновался когда цена почти достигла профита и перевел в бу, а она начала откатывать. Думал опять бу</t>
  </si>
  <si>
    <t>23.04.15        3-38</t>
  </si>
  <si>
    <t xml:space="preserve">Тейк отработал даже 49 пт рынку на чай. </t>
  </si>
  <si>
    <t>Пин бар от уровня 179 и ЕМА200. Заход отложкой на откате 90% пин бара</t>
  </si>
  <si>
    <t>Пин бар не отработал. Уровень пробит</t>
  </si>
  <si>
    <t>Торговля по РА. Бар поглощения. Заход по пин бару на Н1 от уровня 1,3700. Перед этим раньше была ВС свеча.  Наверное поспешил, т.к. против тренда цель поставил большеватую, в соответсвии со стопом. Хотя может и дотянет</t>
  </si>
  <si>
    <t>23.04.15        20-30</t>
  </si>
  <si>
    <t>Тейк отработал даже 8 пт рынку на чай. Поволновался, когда цена просела почти на половину стопа до фибо 0. Чуть не закрылся вручную</t>
  </si>
  <si>
    <t xml:space="preserve">Не сработала. </t>
  </si>
  <si>
    <t>19.06.15          8-37</t>
  </si>
  <si>
    <t>Короткая 68%, длинная 31%. Заход по рынку</t>
  </si>
  <si>
    <t>19.06.15          8-40</t>
  </si>
  <si>
    <t>Короткая 64%, длинная 35%. Заход по рынку</t>
  </si>
  <si>
    <t>19.06.15          8-43</t>
  </si>
  <si>
    <t>Короткая 66%, длинная 33%. Заход по рынку</t>
  </si>
  <si>
    <t>19.06.15          8-48</t>
  </si>
  <si>
    <t>Короткая 29%, длинная 70%. Заход по рынку</t>
  </si>
  <si>
    <t>19.06.15          10-01</t>
  </si>
  <si>
    <t>Короткая 66%, длинная 33%. Заход отложкой</t>
  </si>
  <si>
    <t>19.06.15          16-40</t>
  </si>
  <si>
    <t>Закрыл по ТС</t>
  </si>
  <si>
    <t>19.06.15          20-08</t>
  </si>
  <si>
    <t>22.06.15         4-18</t>
  </si>
  <si>
    <t>Короткая 70%, длинная 29%. Заход по рынку</t>
  </si>
  <si>
    <t>22.06.15         4-21</t>
  </si>
  <si>
    <t>22.06.15         4-25</t>
  </si>
  <si>
    <t>Короткая 67%, длинная 32%. Заход по рынку</t>
  </si>
  <si>
    <t>22.06.15         4-29</t>
  </si>
  <si>
    <t>Короткая 32%, длинная 67%. Заход по рынку</t>
  </si>
  <si>
    <t>22.06.15         4-34</t>
  </si>
  <si>
    <t>Короткая 25%, длинная 74%. Заход по рынку</t>
  </si>
  <si>
    <t>Короткая 70%, длинная 29%. Заход отложкой</t>
  </si>
  <si>
    <t>22.06.15         15-41</t>
  </si>
  <si>
    <t>23.06.15      4-53</t>
  </si>
  <si>
    <t>23.06.15      4-55</t>
  </si>
  <si>
    <t>Короткая 62%, длинная 37%. Заход по рынку</t>
  </si>
  <si>
    <t>23.06.15      4-57</t>
  </si>
  <si>
    <t>Короткая 63%, длинная 36%. Заход отложкой</t>
  </si>
  <si>
    <t>Короткая 68%, длинная 31%. Заход отложкой</t>
  </si>
  <si>
    <t>23.06.15      5-00</t>
  </si>
  <si>
    <t>Короткая 33%, длинная 66%. Заход по рынку</t>
  </si>
  <si>
    <t>23.06.15      5-01</t>
  </si>
  <si>
    <t>Короткая 26%, длинная 73%. Заход по рынку</t>
  </si>
  <si>
    <t>23.06.15      5-05</t>
  </si>
  <si>
    <t>Короткая 38%, длинная 61%. Заход по рынку</t>
  </si>
  <si>
    <t>Короткая 63%, длинная 36%. Заход по рынку</t>
  </si>
  <si>
    <t>Короткая 65%, длинная 34%. Заход по рынку</t>
  </si>
  <si>
    <t>24.06.15         4-14</t>
  </si>
  <si>
    <t>24.06.15         4-16</t>
  </si>
  <si>
    <t>24.06.15         4-18</t>
  </si>
  <si>
    <t>24.06.15         4-20</t>
  </si>
  <si>
    <t>24.06.15         4-13</t>
  </si>
  <si>
    <t>Короткая 33%, длинная 66%. Заход отложкой</t>
  </si>
  <si>
    <t>24.06.15         11-11</t>
  </si>
  <si>
    <t>Короткая 36%, длинная 63%. Заход по рынку</t>
  </si>
  <si>
    <t>25.06.15       3-56</t>
  </si>
  <si>
    <t>25.06.15       3-59</t>
  </si>
  <si>
    <t>25.06.15       4-00</t>
  </si>
  <si>
    <t>25.06.15       4-03</t>
  </si>
  <si>
    <t>25.06.15       4-04</t>
  </si>
  <si>
    <t>25.06.15       6-06</t>
  </si>
  <si>
    <t>Короткая 62%, длинная 37%. Заход отложкой</t>
  </si>
  <si>
    <t>25.06.15       12-41</t>
  </si>
  <si>
    <t>25.06.15       12-26</t>
  </si>
  <si>
    <t>Короткая 61%, длинная 39%. Заход по рынку</t>
  </si>
  <si>
    <t>Короткая 61%, длинная 38%. Заход по рынку</t>
  </si>
  <si>
    <t>Короткая 30%, длинная 69%. Заход по рынку</t>
  </si>
  <si>
    <t>26.06.15     3-57</t>
  </si>
  <si>
    <t>26.06.15     3-58</t>
  </si>
  <si>
    <t>26.06.15     4-00</t>
  </si>
  <si>
    <t>26.06.15     4-02</t>
  </si>
  <si>
    <t>26.06.15     3-55</t>
  </si>
  <si>
    <t>29.06.15             4-01</t>
  </si>
  <si>
    <t>Случился ГЭП. В пятницу надо закрываться, т.к. на закрытии было 9 пт, а на открытии -28 пт</t>
  </si>
  <si>
    <t>29.06.15             0-05</t>
  </si>
  <si>
    <t>Случился ГЭП. В пятницу надо закрываться, т.к. на закрытии было 59 пт, а на открытии ЛОСЬ</t>
  </si>
  <si>
    <t>Случился ГЭП. В пятницу надо закрываться, т.к. на закрытии было 13 пт, а на открытии ЛОСЬ</t>
  </si>
  <si>
    <t>Случился ГЭП. В пятницу надо закрываться. На закрытии было 43 пт, а на открытии 48 пт</t>
  </si>
  <si>
    <t>29.06.15             0-39</t>
  </si>
  <si>
    <t>Короткая 61%, длинная 39%. Заход отложкой</t>
  </si>
  <si>
    <t>Случился ГЭП и открылся ордер. В пятницу надо было удалять ордер не смотря на плюс</t>
  </si>
  <si>
    <t>Короткая 67%, длинная 32%. Заход отложкой</t>
  </si>
  <si>
    <t>Случился ГЭП и открылся ордер. В пятницу надо было удалять ордер и небыло бы ЛОСЯ</t>
  </si>
  <si>
    <t>Короткая 61%, длинная 38%. Заход отложкой</t>
  </si>
  <si>
    <t>29.06.15             4-09</t>
  </si>
  <si>
    <t>29.06.15             4-12</t>
  </si>
  <si>
    <t>29.06.15             8-40</t>
  </si>
  <si>
    <t>Короткая 60%, длинная 39%. Заход по рынку</t>
  </si>
  <si>
    <t>30.06.15         4-10</t>
  </si>
  <si>
    <t>30.06.15         4-14</t>
  </si>
  <si>
    <t>30.06.15         4-16</t>
  </si>
  <si>
    <t>30.06.15         4-17</t>
  </si>
  <si>
    <t>30.06.15         4-19</t>
  </si>
  <si>
    <t>30.06.15         11-44</t>
  </si>
  <si>
    <t>Возможно последствия вчерашеного умопомрачительного ГЭПа. Цена зацепила стоп прошла еще 25 пт и развернулась</t>
  </si>
  <si>
    <t>Короткая 24%, длинная 75%. Заход по рынку</t>
  </si>
  <si>
    <t>1.07.15       4-15</t>
  </si>
  <si>
    <t>1.07.15       4-17</t>
  </si>
  <si>
    <t>1.07.15       4-19</t>
  </si>
  <si>
    <t>Короткая 85%, длинная 14%. Заход по рынку</t>
  </si>
  <si>
    <t>Короткая 39%, длинная 60%. Заход по рынку</t>
  </si>
  <si>
    <t>Короткая 22%, длинная 77%. Заход по рынку</t>
  </si>
  <si>
    <t>2.07.15         4-16</t>
  </si>
  <si>
    <t>2.07.15         4-18</t>
  </si>
  <si>
    <t>2.07.15         4-20</t>
  </si>
  <si>
    <t>2.07.15         4-22</t>
  </si>
  <si>
    <t>2.07.15         4-24</t>
  </si>
  <si>
    <t>2.07.15         4-25</t>
  </si>
  <si>
    <t>Короткая 69%, длинная 30%. Заход по рынку</t>
  </si>
  <si>
    <t>Короткая 34%, длинная 65%. Заход по рынку</t>
  </si>
  <si>
    <t>Короткая 31%, длинная 68%. Заход по рынку</t>
  </si>
  <si>
    <t>3.07.15          3-21</t>
  </si>
  <si>
    <t>3.07.15          3-24</t>
  </si>
  <si>
    <t>3.07.15          3-26</t>
  </si>
  <si>
    <t>3.07.15          3-28</t>
  </si>
  <si>
    <t>3.07.15          3-29</t>
  </si>
  <si>
    <t>До НонФарм был профит, а потом ушли в минуса. Надо перед НонФарм закрываться, что в профите</t>
  </si>
  <si>
    <t>3.07.15          19-07</t>
  </si>
  <si>
    <t>Короткая 75%, длинная 24%. Заход по рынку</t>
  </si>
  <si>
    <t>Короткая 21%, длинная 78%. Заход по рынку</t>
  </si>
  <si>
    <t>6.07.15          3-49</t>
  </si>
  <si>
    <t>6.07.15          3-52</t>
  </si>
  <si>
    <t>6.07.15          3-53</t>
  </si>
  <si>
    <t>6.07.15          3-54</t>
  </si>
  <si>
    <t>6.07.15          3-55</t>
  </si>
  <si>
    <t>6.07.15          3-56</t>
  </si>
  <si>
    <t>Короткая 79%, длинная 20%. Заход по рынку</t>
  </si>
  <si>
    <t>Короткая 28%, длинная 71%. Заход по рынку</t>
  </si>
  <si>
    <t>Короткая 27%, длинная 72%. Заход по рынку</t>
  </si>
  <si>
    <t>7.07.15       4-03</t>
  </si>
  <si>
    <t>7.07.15       4-06</t>
  </si>
  <si>
    <t>7.07.15       4-08</t>
  </si>
  <si>
    <t>7.07.15       4-10</t>
  </si>
  <si>
    <t>7.07.15       4-12</t>
  </si>
  <si>
    <t>7.07.15       4-13</t>
  </si>
  <si>
    <t>7.07.15       11-46</t>
  </si>
  <si>
    <t>Короткая 35%, длинная 64%. Заход по рынку</t>
  </si>
  <si>
    <t>8.07.15     3-48</t>
  </si>
  <si>
    <t>8.07.15            3-51</t>
  </si>
  <si>
    <t>8.07.15            3-53</t>
  </si>
  <si>
    <t>8.07.15            3-56</t>
  </si>
  <si>
    <t>8.07.15            3-58</t>
  </si>
  <si>
    <t>8.07.15            3-59</t>
  </si>
  <si>
    <t>8.07.15            12-07</t>
  </si>
  <si>
    <t>Короткая 31%, длинная 68%. Заход отложкой</t>
  </si>
  <si>
    <t>Короткая 74%, длинная 25%. Заход по рынку</t>
  </si>
  <si>
    <t>8.07.15            18-26</t>
  </si>
  <si>
    <t>9.07.15        3-35</t>
  </si>
  <si>
    <t>9.07.15        3-38</t>
  </si>
  <si>
    <t>9.07.15        3-39</t>
  </si>
  <si>
    <t>9.07.15        3-41</t>
  </si>
  <si>
    <t>9.07.15        3-42</t>
  </si>
  <si>
    <t>9.07.15        3-44</t>
  </si>
  <si>
    <t>9.07.15        3-45</t>
  </si>
  <si>
    <t>9.07.15        5-10</t>
  </si>
  <si>
    <t>9.07.15        5-05</t>
  </si>
  <si>
    <t>Короткая 28%, длинная 71%. Заход отложкой</t>
  </si>
  <si>
    <t>9.07.15        14-50</t>
  </si>
  <si>
    <t>Короткая 74%, длинная 25%. Заход отложкой</t>
  </si>
  <si>
    <t>10.07.15         1-05</t>
  </si>
  <si>
    <t>10.07.15         3-41</t>
  </si>
  <si>
    <t>10.07.15         3-43</t>
  </si>
  <si>
    <t>10.07.15         3-45</t>
  </si>
  <si>
    <t>10.07.15         3-46</t>
  </si>
  <si>
    <t>10.07.15         3-48</t>
  </si>
  <si>
    <t>10.07.15         3-50</t>
  </si>
  <si>
    <t>10.07.15         5-47</t>
  </si>
  <si>
    <t>Короткая 32%, длинная 67%. Заход отложкой</t>
  </si>
  <si>
    <t>10.07.15         12-13</t>
  </si>
  <si>
    <t>10.07.15         10-16</t>
  </si>
  <si>
    <t>Короткая 75%, длинная 24%. Заход отложкой</t>
  </si>
  <si>
    <t>10.07.15         15-31</t>
  </si>
  <si>
    <t>10.07.15         19-17</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</si>
</sst>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0"/>
    <numFmt numFmtId="165" formatCode="0.000"/>
    <numFmt numFmtId="166" formatCode="0.00000"/>
  </numFmts>
  <fonts count="11" x14ac:knownFonts="1">
    <font>
      <sz val="10"/>
      <name val="Arial"/>
      <family val="2"/>
      <charset val="204"/>
    </font>
    <font>
      <b/>
      <sz val="12"/>
      <name val="Calibri"/>
      <family val="2"/>
      <charset val="204"/>
      <scheme val="minor"/>
    </font>
    <font>
      <sz val="10"/>
      <name val="Calibri"/>
      <family val="2"/>
      <charset val="204"/>
      <scheme val="minor"/>
    </font>
    <font>
      <b/>
      <sz val="10"/>
      <color rgb="FFFF0000"/>
      <name val="Arial"/>
      <family val="2"/>
      <charset val="204"/>
    </font>
    <font>
      <b/>
      <sz val="10"/>
      <color rgb="FFFF0000"/>
      <name val="Arial Cyr"/>
      <charset val="204"/>
    </font>
    <font>
      <sz val="10"/>
      <color rgb="FFFF0000"/>
      <name val="Arial"/>
      <family val="2"/>
      <charset val="204"/>
    </font>
    <font>
      <sz val="10"/>
      <color rgb="FF00B050"/>
      <name val="Arial"/>
      <family val="2"/>
      <charset val="204"/>
    </font>
    <font>
      <sz val="10"/>
      <color rgb="FF0070C0"/>
      <name val="Arial"/>
      <family val="2"/>
      <charset val="204"/>
    </font>
    <font>
      <b/>
      <sz val="10"/>
      <name val="Arial"/>
      <family val="2"/>
      <charset val="204"/>
    </font>
    <font>
      <b/>
      <sz val="10"/>
      <color rgb="FF00B050"/>
      <name val="Arial"/>
      <family val="2"/>
      <charset val="204"/>
    </font>
    <font>
      <sz val="10"/>
      <color theme="1"/>
      <name val="Arial"/>
      <family val="2"/>
      <charset val="204"/>
    </font>
  </fonts>
  <fills count="4">
    <fill>
      <patternFill patternType="none"/>
    </fill>
    <fill>
      <patternFill patternType="gray125"/>
    </fill>
    <fill>
      <patternFill patternType="solid">
        <fgColor rgb="FFEDF0CC"/>
        <bgColor rgb="FFCCCCFF"/>
      </patternFill>
    </fill>
    <fill>
      <patternFill patternType="solid">
        <fgColor rgb="FFD4F4D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0" fontId="1" fillId="2" borderId="1" xfId="0" applyFont="1" applyFill="1" applyBorder="1" applyAlignment="1">
      <alignment horizontal="center" vertical="center" wrapText="1"/>
    </xf>
    <xf numFmtId="0" fontId="0" fillId="0" borderId="0" xfId="0" applyFont="1"/>
    <xf numFmtId="0" fontId="0" fillId="0" borderId="0" xfId="0" applyFont="1" applyAlignment="1">
      <alignment wrapText="1"/>
    </xf>
    <xf numFmtId="0" fontId="0" fillId="0" borderId="1" xfId="0" applyFont="1" applyBorder="1" applyAlignment="1">
      <alignment horizontal="center" vertical="center"/>
    </xf>
    <xf numFmtId="0" fontId="0" fillId="0" borderId="0" xfId="0" applyFont="1" applyAlignment="1">
      <alignment horizontal="center" vertical="center"/>
    </xf>
    <xf numFmtId="1" fontId="0" fillId="0" borderId="0" xfId="0" applyNumberFormat="1" applyFont="1" applyAlignment="1">
      <alignment horizontal="center" vertical="center"/>
    </xf>
    <xf numFmtId="0" fontId="0" fillId="0" borderId="0" xfId="0" applyFont="1" applyAlignment="1">
      <alignment horizontal="left" vertical="center" wrapText="1"/>
    </xf>
    <xf numFmtId="0" fontId="0" fillId="0" borderId="0" xfId="0" applyFont="1" applyAlignment="1">
      <alignment horizontal="left" vertical="center"/>
    </xf>
    <xf numFmtId="0" fontId="0" fillId="0" borderId="0" xfId="0" applyFont="1" applyAlignment="1">
      <alignment horizontal="center" vertical="center" wrapText="1"/>
    </xf>
    <xf numFmtId="164" fontId="0" fillId="0" borderId="1" xfId="0" applyNumberFormat="1" applyFont="1" applyBorder="1" applyAlignment="1">
      <alignment horizontal="center" vertical="center"/>
    </xf>
    <xf numFmtId="164" fontId="0" fillId="0" borderId="0" xfId="0" applyNumberFormat="1" applyFont="1" applyAlignment="1">
      <alignment horizontal="center" vertical="center"/>
    </xf>
    <xf numFmtId="0" fontId="0" fillId="0" borderId="1" xfId="0" applyFont="1" applyBorder="1" applyAlignment="1">
      <alignment horizontal="center" vertical="top" wrapText="1"/>
    </xf>
    <xf numFmtId="0" fontId="0" fillId="0" borderId="1" xfId="0" applyBorder="1" applyAlignment="1">
      <alignment horizontal="center" vertical="top"/>
    </xf>
    <xf numFmtId="0" fontId="0" fillId="0" borderId="1" xfId="0" applyBorder="1" applyAlignment="1">
      <alignment vertical="top" wrapText="1"/>
    </xf>
    <xf numFmtId="0" fontId="0" fillId="0" borderId="1" xfId="0" applyFont="1" applyBorder="1" applyAlignment="1">
      <alignment horizontal="center" vertical="top"/>
    </xf>
    <xf numFmtId="0" fontId="0" fillId="0" borderId="1" xfId="0" applyFont="1" applyBorder="1" applyAlignment="1">
      <alignment horizontal="left" vertical="top" wrapText="1"/>
    </xf>
    <xf numFmtId="164" fontId="0" fillId="0" borderId="1" xfId="0" applyNumberFormat="1" applyFont="1" applyBorder="1" applyAlignment="1">
      <alignment horizontal="center" vertical="top"/>
    </xf>
    <xf numFmtId="0" fontId="3" fillId="0" borderId="1" xfId="0" applyFont="1" applyBorder="1" applyAlignment="1">
      <alignment vertical="top" wrapText="1"/>
    </xf>
    <xf numFmtId="0" fontId="0" fillId="0" borderId="1" xfId="0" applyBorder="1" applyAlignment="1">
      <alignment horizontal="left" vertical="top"/>
    </xf>
    <xf numFmtId="0" fontId="5" fillId="0" borderId="1" xfId="0" applyFont="1" applyBorder="1" applyAlignment="1">
      <alignment horizontal="center" vertical="top"/>
    </xf>
    <xf numFmtId="0" fontId="6" fillId="0" borderId="1" xfId="0" applyFont="1" applyBorder="1" applyAlignment="1">
      <alignment horizontal="center" vertical="top"/>
    </xf>
    <xf numFmtId="0" fontId="4" fillId="0" borderId="1" xfId="0" applyFont="1" applyBorder="1" applyAlignment="1">
      <alignment vertical="top"/>
    </xf>
    <xf numFmtId="0" fontId="5" fillId="0" borderId="1" xfId="0" applyFont="1" applyBorder="1" applyAlignment="1">
      <alignment horizontal="left" vertical="top" wrapText="1"/>
    </xf>
    <xf numFmtId="2" fontId="5" fillId="0" borderId="1" xfId="0" applyNumberFormat="1" applyFont="1" applyBorder="1" applyAlignment="1">
      <alignment horizontal="center" vertical="top"/>
    </xf>
    <xf numFmtId="0" fontId="3" fillId="0" borderId="1" xfId="0" applyFont="1" applyBorder="1" applyAlignment="1">
      <alignment horizontal="left" vertical="top" wrapText="1"/>
    </xf>
    <xf numFmtId="2" fontId="0" fillId="0" borderId="1" xfId="0" applyNumberFormat="1" applyBorder="1" applyAlignment="1">
      <alignment horizontal="center" vertical="top"/>
    </xf>
    <xf numFmtId="2" fontId="0" fillId="0" borderId="1" xfId="0" applyNumberFormat="1" applyFont="1" applyBorder="1" applyAlignment="1">
      <alignment horizontal="center" vertical="top"/>
    </xf>
    <xf numFmtId="0" fontId="5" fillId="0" borderId="1" xfId="0" applyFont="1" applyBorder="1" applyAlignment="1">
      <alignment horizontal="left" vertical="top"/>
    </xf>
    <xf numFmtId="0" fontId="7" fillId="0" borderId="1" xfId="0" applyFont="1" applyBorder="1" applyAlignment="1">
      <alignment horizontal="center" vertical="top" wrapText="1"/>
    </xf>
    <xf numFmtId="0" fontId="7" fillId="0" borderId="1" xfId="0" applyFont="1" applyBorder="1" applyAlignment="1">
      <alignment horizontal="center" vertical="top"/>
    </xf>
    <xf numFmtId="164" fontId="7" fillId="0" borderId="1" xfId="0" applyNumberFormat="1" applyFont="1" applyBorder="1" applyAlignment="1">
      <alignment horizontal="center" vertical="top"/>
    </xf>
    <xf numFmtId="0" fontId="7" fillId="0" borderId="1" xfId="0" applyFont="1" applyBorder="1" applyAlignment="1">
      <alignment horizontal="left" vertical="top" wrapText="1"/>
    </xf>
    <xf numFmtId="2" fontId="7" fillId="0" borderId="1" xfId="0" applyNumberFormat="1" applyFont="1" applyBorder="1" applyAlignment="1">
      <alignment horizontal="center" vertical="top"/>
    </xf>
    <xf numFmtId="0" fontId="5" fillId="0" borderId="1" xfId="0" applyFont="1" applyBorder="1" applyAlignment="1">
      <alignment horizontal="left" vertical="center" wrapText="1"/>
    </xf>
    <xf numFmtId="14" fontId="2" fillId="3" borderId="1" xfId="0" applyNumberFormat="1" applyFont="1" applyFill="1" applyBorder="1" applyAlignment="1">
      <alignment horizontal="center" vertical="top" wrapText="1"/>
    </xf>
    <xf numFmtId="0" fontId="2" fillId="3" borderId="1" xfId="0" applyFont="1" applyFill="1" applyBorder="1" applyAlignment="1">
      <alignment horizontal="center" vertical="top"/>
    </xf>
    <xf numFmtId="164" fontId="2" fillId="3" borderId="1" xfId="0" applyNumberFormat="1" applyFont="1" applyFill="1" applyBorder="1" applyAlignment="1">
      <alignment horizontal="center" vertical="top"/>
    </xf>
    <xf numFmtId="49" fontId="2" fillId="3" borderId="1" xfId="0" applyNumberFormat="1" applyFont="1" applyFill="1" applyBorder="1" applyAlignment="1">
      <alignment horizontal="center" vertical="top"/>
    </xf>
    <xf numFmtId="0" fontId="2" fillId="3" borderId="1" xfId="0" applyFont="1" applyFill="1" applyBorder="1" applyAlignment="1">
      <alignment horizontal="left" vertical="top" wrapText="1"/>
    </xf>
    <xf numFmtId="0" fontId="2" fillId="3" borderId="1" xfId="0" applyFont="1" applyFill="1" applyBorder="1" applyAlignment="1">
      <alignment horizontal="left" vertical="top"/>
    </xf>
    <xf numFmtId="0" fontId="0" fillId="0" borderId="0" xfId="0" applyFont="1" applyAlignment="1">
      <alignment vertical="top"/>
    </xf>
    <xf numFmtId="0" fontId="7" fillId="0" borderId="0" xfId="0" applyFont="1" applyAlignment="1">
      <alignment vertical="top"/>
    </xf>
    <xf numFmtId="164" fontId="5" fillId="0" borderId="1" xfId="0" applyNumberFormat="1" applyFont="1" applyBorder="1" applyAlignment="1">
      <alignment horizontal="center" vertical="top"/>
    </xf>
    <xf numFmtId="0" fontId="0" fillId="0" borderId="1" xfId="0" applyFont="1" applyBorder="1" applyAlignment="1">
      <alignment horizontal="left" vertical="top"/>
    </xf>
    <xf numFmtId="0" fontId="0" fillId="0" borderId="0" xfId="0" applyFont="1" applyAlignment="1">
      <alignment horizontal="center" vertical="top" wrapText="1"/>
    </xf>
    <xf numFmtId="0" fontId="0" fillId="0" borderId="0" xfId="0" applyFont="1" applyAlignment="1">
      <alignment horizontal="center" vertical="top"/>
    </xf>
    <xf numFmtId="164" fontId="0" fillId="0" borderId="0" xfId="0" applyNumberFormat="1" applyFont="1" applyAlignment="1">
      <alignment horizontal="center" vertical="top"/>
    </xf>
    <xf numFmtId="1" fontId="0" fillId="0" borderId="0" xfId="0" applyNumberFormat="1" applyFont="1" applyAlignment="1">
      <alignment horizontal="center" vertical="top"/>
    </xf>
    <xf numFmtId="0" fontId="0" fillId="0" borderId="0" xfId="0" applyFont="1" applyAlignment="1">
      <alignment horizontal="left" vertical="top" wrapText="1"/>
    </xf>
    <xf numFmtId="0" fontId="0" fillId="0" borderId="0" xfId="0" applyFont="1" applyAlignment="1">
      <alignment horizontal="left" vertical="top"/>
    </xf>
    <xf numFmtId="1" fontId="0" fillId="0" borderId="1" xfId="0" applyNumberFormat="1" applyFont="1" applyBorder="1" applyAlignment="1">
      <alignment horizontal="center" vertical="top"/>
    </xf>
    <xf numFmtId="1" fontId="5" fillId="0" borderId="1" xfId="0" applyNumberFormat="1" applyFont="1" applyBorder="1" applyAlignment="1">
      <alignment horizontal="center" vertical="top"/>
    </xf>
    <xf numFmtId="0" fontId="1" fillId="2" borderId="1" xfId="0" applyFont="1" applyFill="1" applyBorder="1" applyAlignment="1">
      <alignment horizontal="center" vertical="center" wrapText="1"/>
    </xf>
    <xf numFmtId="1" fontId="2" fillId="3" borderId="1" xfId="0" applyNumberFormat="1" applyFont="1" applyFill="1" applyBorder="1" applyAlignment="1">
      <alignment horizontal="center" vertical="top"/>
    </xf>
    <xf numFmtId="166" fontId="0" fillId="0" borderId="1" xfId="0" applyNumberFormat="1" applyFont="1" applyBorder="1" applyAlignment="1">
      <alignment horizontal="center" vertical="top"/>
    </xf>
    <xf numFmtId="14" fontId="0" fillId="0" borderId="1" xfId="0" applyNumberFormat="1" applyFont="1" applyBorder="1" applyAlignment="1">
      <alignment horizontal="center" vertical="top" wrapText="1"/>
    </xf>
    <xf numFmtId="1" fontId="6" fillId="0" borderId="1" xfId="0" applyNumberFormat="1" applyFont="1" applyBorder="1" applyAlignment="1">
      <alignment horizontal="center" vertical="top"/>
    </xf>
    <xf numFmtId="0" fontId="6" fillId="0" borderId="1" xfId="0" applyFont="1" applyBorder="1" applyAlignment="1">
      <alignment horizontal="left" vertical="top" wrapText="1"/>
    </xf>
    <xf numFmtId="0" fontId="9" fillId="0" borderId="1" xfId="0" applyFont="1" applyBorder="1" applyAlignment="1">
      <alignment horizontal="left" vertical="top" wrapText="1"/>
    </xf>
    <xf numFmtId="164" fontId="6" fillId="0" borderId="1" xfId="0" applyNumberFormat="1" applyFont="1" applyBorder="1" applyAlignment="1">
      <alignment horizontal="center" vertical="top"/>
    </xf>
    <xf numFmtId="2" fontId="6" fillId="0" borderId="1" xfId="0" applyNumberFormat="1" applyFont="1" applyBorder="1" applyAlignment="1">
      <alignment horizontal="center" vertical="top"/>
    </xf>
    <xf numFmtId="165" fontId="0" fillId="0" borderId="1" xfId="0" applyNumberFormat="1" applyFont="1" applyBorder="1" applyAlignment="1">
      <alignment horizontal="center" vertical="top"/>
    </xf>
    <xf numFmtId="165" fontId="5" fillId="0" borderId="1" xfId="0" applyNumberFormat="1" applyFont="1" applyBorder="1" applyAlignment="1">
      <alignment horizontal="center" vertical="top"/>
    </xf>
    <xf numFmtId="0" fontId="8" fillId="0" borderId="1" xfId="0" applyFont="1" applyBorder="1" applyAlignment="1">
      <alignment horizontal="left" vertical="top" wrapText="1"/>
    </xf>
    <xf numFmtId="2" fontId="10" fillId="0" borderId="1" xfId="0" applyNumberFormat="1" applyFont="1" applyBorder="1" applyAlignment="1">
      <alignment horizontal="center" vertical="top"/>
    </xf>
    <xf numFmtId="0" fontId="10" fillId="0" borderId="1" xfId="0" applyFont="1" applyBorder="1" applyAlignment="1">
      <alignment horizontal="center" vertical="top"/>
    </xf>
    <xf numFmtId="0" fontId="0"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2" xfId="0" applyFont="1" applyFill="1" applyBorder="1" applyAlignment="1">
      <alignment horizontal="center" vertical="center" wrapText="1"/>
    </xf>
    <xf numFmtId="1"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164" fontId="1" fillId="2" borderId="6" xfId="0" applyNumberFormat="1" applyFont="1" applyFill="1" applyBorder="1" applyAlignment="1">
      <alignment horizontal="center" vertical="center" wrapText="1"/>
    </xf>
    <xf numFmtId="164" fontId="1" fillId="2" borderId="2" xfId="0" applyNumberFormat="1" applyFont="1" applyFill="1" applyBorder="1" applyAlignment="1">
      <alignment horizontal="center" vertical="center" wrapText="1"/>
    </xf>
    <xf numFmtId="164"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5" fillId="0" borderId="6" xfId="0" applyFont="1" applyBorder="1" applyAlignment="1">
      <alignment horizontal="center" vertical="top" wrapText="1"/>
    </xf>
    <xf numFmtId="0" fontId="5" fillId="0" borderId="7" xfId="0" applyFont="1" applyBorder="1" applyAlignment="1">
      <alignment horizontal="center" vertical="top" wrapText="1"/>
    </xf>
    <xf numFmtId="0" fontId="5" fillId="0" borderId="2" xfId="0" applyFont="1" applyBorder="1" applyAlignment="1">
      <alignment horizontal="center" vertical="top" wrapText="1"/>
    </xf>
  </cellXfs>
  <cellStyles count="1">
    <cellStyle name="Обычный"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CCCCC"/>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mruColors>
      <color rgb="FFD4F4D4"/>
      <color rgb="FFBCEEBC"/>
      <color rgb="FFEDF0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07"/>
  <sheetViews>
    <sheetView zoomScaleNormal="100" workbookViewId="0">
      <pane ySplit="3" topLeftCell="A449" activePane="bottomLeft" state="frozen"/>
      <selection pane="bottomLeft" activeCell="C449" sqref="C449:K449"/>
    </sheetView>
  </sheetViews>
  <sheetFormatPr defaultRowHeight="12.75" x14ac:dyDescent="0.2"/>
  <cols>
    <col min="1" max="1" width="10.5703125" style="9" customWidth="1"/>
    <col min="2" max="2" width="10.42578125" style="9" customWidth="1"/>
    <col min="3" max="3" width="10.85546875" style="5" customWidth="1"/>
    <col min="4" max="4" width="7.140625" style="5" customWidth="1"/>
    <col min="5" max="5" width="7.7109375" style="5" customWidth="1"/>
    <col min="6" max="6" width="10.7109375" style="11" customWidth="1"/>
    <col min="7" max="7" width="10.28515625" style="11" customWidth="1"/>
    <col min="8" max="8" width="7.85546875" style="5" customWidth="1"/>
    <col min="9" max="9" width="5.42578125" style="5" customWidth="1"/>
    <col min="10" max="10" width="7.28515625" style="5" customWidth="1"/>
    <col min="11" max="11" width="5.5703125" style="5" customWidth="1"/>
    <col min="12" max="12" width="8" style="6" customWidth="1"/>
    <col min="13" max="13" width="29.28515625" style="7" customWidth="1"/>
    <col min="14" max="14" width="11.140625" style="8" customWidth="1"/>
    <col min="15" max="15" width="42.5703125" style="7" customWidth="1"/>
    <col min="16" max="1027" width="11.5703125" style="2"/>
    <col min="1028" max="16384" width="9.140625" style="2"/>
  </cols>
  <sheetData>
    <row r="1" spans="1:15" ht="12.75" customHeight="1" x14ac:dyDescent="0.2">
      <c r="A1" s="76" t="s">
        <v>8</v>
      </c>
      <c r="B1" s="77"/>
      <c r="C1" s="77"/>
      <c r="D1" s="77"/>
      <c r="E1" s="78"/>
      <c r="F1" s="81" t="s">
        <v>2</v>
      </c>
      <c r="G1" s="81"/>
      <c r="H1" s="82" t="s">
        <v>14</v>
      </c>
      <c r="I1" s="82"/>
      <c r="J1" s="82"/>
      <c r="K1" s="82"/>
      <c r="L1" s="72" t="s">
        <v>6</v>
      </c>
      <c r="M1" s="73" t="s">
        <v>7</v>
      </c>
      <c r="N1" s="73" t="s">
        <v>10</v>
      </c>
      <c r="O1" s="69" t="s">
        <v>12</v>
      </c>
    </row>
    <row r="2" spans="1:15" ht="12.75" customHeight="1" x14ac:dyDescent="0.2">
      <c r="A2" s="74" t="s">
        <v>11</v>
      </c>
      <c r="B2" s="75"/>
      <c r="C2" s="69" t="s">
        <v>0</v>
      </c>
      <c r="D2" s="69" t="s">
        <v>9</v>
      </c>
      <c r="E2" s="69" t="s">
        <v>1</v>
      </c>
      <c r="F2" s="79" t="s">
        <v>3</v>
      </c>
      <c r="G2" s="79" t="s">
        <v>4</v>
      </c>
      <c r="H2" s="83" t="s">
        <v>13</v>
      </c>
      <c r="I2" s="84"/>
      <c r="J2" s="83" t="s">
        <v>5</v>
      </c>
      <c r="K2" s="84"/>
      <c r="L2" s="72"/>
      <c r="M2" s="73"/>
      <c r="N2" s="73"/>
      <c r="O2" s="70"/>
    </row>
    <row r="3" spans="1:15" s="3" customFormat="1" ht="20.25" customHeight="1" x14ac:dyDescent="0.2">
      <c r="A3" s="1" t="s">
        <v>3</v>
      </c>
      <c r="B3" s="1" t="s">
        <v>4</v>
      </c>
      <c r="C3" s="71"/>
      <c r="D3" s="71"/>
      <c r="E3" s="71"/>
      <c r="F3" s="80"/>
      <c r="G3" s="80"/>
      <c r="H3" s="53" t="s">
        <v>443</v>
      </c>
      <c r="I3" s="53" t="s">
        <v>444</v>
      </c>
      <c r="J3" s="53" t="s">
        <v>443</v>
      </c>
      <c r="K3" s="53" t="s">
        <v>444</v>
      </c>
      <c r="L3" s="72"/>
      <c r="M3" s="73"/>
      <c r="N3" s="73"/>
      <c r="O3" s="71"/>
    </row>
    <row r="4" spans="1:15" s="41" customFormat="1" ht="63.75" hidden="1" x14ac:dyDescent="0.2">
      <c r="A4" s="35" t="s">
        <v>20</v>
      </c>
      <c r="B4" s="35" t="s">
        <v>21</v>
      </c>
      <c r="C4" s="36" t="s">
        <v>34</v>
      </c>
      <c r="D4" s="36" t="s">
        <v>15</v>
      </c>
      <c r="E4" s="36" t="s">
        <v>35</v>
      </c>
      <c r="F4" s="37">
        <v>1.0425</v>
      </c>
      <c r="G4" s="37">
        <v>1.048</v>
      </c>
      <c r="H4" s="36">
        <v>1.04</v>
      </c>
      <c r="I4" s="54">
        <f>(F4-H4)*10000</f>
        <v>24.999999999999467</v>
      </c>
      <c r="J4" s="36" t="s">
        <v>16</v>
      </c>
      <c r="K4" s="36"/>
      <c r="L4" s="38" t="s">
        <v>36</v>
      </c>
      <c r="M4" s="39" t="s">
        <v>18</v>
      </c>
      <c r="N4" s="40" t="s">
        <v>17</v>
      </c>
      <c r="O4" s="39" t="s">
        <v>19</v>
      </c>
    </row>
    <row r="5" spans="1:15" s="41" customFormat="1" ht="51" hidden="1" x14ac:dyDescent="0.2">
      <c r="A5" s="12" t="s">
        <v>40</v>
      </c>
      <c r="B5" s="12" t="s">
        <v>41</v>
      </c>
      <c r="C5" s="13" t="s">
        <v>22</v>
      </c>
      <c r="D5" s="13" t="s">
        <v>77</v>
      </c>
      <c r="E5" s="13" t="s">
        <v>23</v>
      </c>
      <c r="F5" s="13">
        <v>0.87229999999999996</v>
      </c>
      <c r="G5" s="13">
        <v>0.87090000000000001</v>
      </c>
      <c r="H5" s="13" t="s">
        <v>46</v>
      </c>
      <c r="I5" s="13"/>
      <c r="J5" s="13" t="s">
        <v>47</v>
      </c>
      <c r="K5" s="13"/>
      <c r="L5" s="13">
        <v>241.13</v>
      </c>
      <c r="M5" s="19" t="s">
        <v>37</v>
      </c>
      <c r="N5" s="14" t="s">
        <v>30</v>
      </c>
      <c r="O5" s="13"/>
    </row>
    <row r="6" spans="1:15" s="41" customFormat="1" ht="25.5" hidden="1" x14ac:dyDescent="0.2">
      <c r="A6" s="12" t="s">
        <v>42</v>
      </c>
      <c r="B6" s="12" t="s">
        <v>43</v>
      </c>
      <c r="C6" s="13" t="s">
        <v>22</v>
      </c>
      <c r="D6" s="15" t="s">
        <v>78</v>
      </c>
      <c r="E6" s="13" t="s">
        <v>23</v>
      </c>
      <c r="F6" s="13">
        <v>0.87160000000000004</v>
      </c>
      <c r="G6" s="20">
        <v>0.87280000000000002</v>
      </c>
      <c r="H6" s="15" t="s">
        <v>48</v>
      </c>
      <c r="I6" s="15"/>
      <c r="J6" s="15" t="s">
        <v>49</v>
      </c>
      <c r="K6" s="15"/>
      <c r="L6" s="20">
        <v>-206.23</v>
      </c>
      <c r="M6" s="19" t="s">
        <v>37</v>
      </c>
      <c r="N6" s="20" t="s">
        <v>28</v>
      </c>
      <c r="O6" s="18" t="s">
        <v>50</v>
      </c>
    </row>
    <row r="7" spans="1:15" s="41" customFormat="1" ht="25.5" hidden="1" x14ac:dyDescent="0.2">
      <c r="A7" s="12" t="s">
        <v>44</v>
      </c>
      <c r="B7" s="12" t="s">
        <v>45</v>
      </c>
      <c r="C7" s="13" t="s">
        <v>24</v>
      </c>
      <c r="D7" s="15" t="s">
        <v>78</v>
      </c>
      <c r="E7" s="13" t="s">
        <v>23</v>
      </c>
      <c r="F7" s="13">
        <v>1.3802000000000001</v>
      </c>
      <c r="G7" s="21">
        <v>1.3776999999999999</v>
      </c>
      <c r="H7" s="15" t="s">
        <v>51</v>
      </c>
      <c r="I7" s="15"/>
      <c r="J7" s="15" t="s">
        <v>52</v>
      </c>
      <c r="K7" s="15"/>
      <c r="L7" s="26">
        <v>250</v>
      </c>
      <c r="M7" s="19" t="s">
        <v>31</v>
      </c>
      <c r="N7" s="21" t="s">
        <v>29</v>
      </c>
      <c r="O7" s="16" t="s">
        <v>39</v>
      </c>
    </row>
    <row r="8" spans="1:15" s="41" customFormat="1" ht="25.5" hidden="1" x14ac:dyDescent="0.2">
      <c r="A8" s="12" t="s">
        <v>53</v>
      </c>
      <c r="B8" s="12" t="s">
        <v>54</v>
      </c>
      <c r="C8" s="13" t="s">
        <v>24</v>
      </c>
      <c r="D8" s="15" t="s">
        <v>78</v>
      </c>
      <c r="E8" s="13" t="s">
        <v>23</v>
      </c>
      <c r="F8" s="13">
        <v>1.3766</v>
      </c>
      <c r="G8" s="21">
        <v>1.3786</v>
      </c>
      <c r="H8" s="15" t="s">
        <v>55</v>
      </c>
      <c r="I8" s="15"/>
      <c r="J8" s="13" t="s">
        <v>56</v>
      </c>
      <c r="K8" s="13"/>
      <c r="L8" s="26">
        <v>200</v>
      </c>
      <c r="M8" s="19" t="s">
        <v>32</v>
      </c>
      <c r="N8" s="21" t="s">
        <v>29</v>
      </c>
      <c r="O8" s="16" t="s">
        <v>39</v>
      </c>
    </row>
    <row r="9" spans="1:15" s="41" customFormat="1" ht="25.5" hidden="1" x14ac:dyDescent="0.2">
      <c r="A9" s="12" t="s">
        <v>57</v>
      </c>
      <c r="B9" s="12" t="s">
        <v>57</v>
      </c>
      <c r="C9" s="13" t="s">
        <v>25</v>
      </c>
      <c r="D9" s="15" t="s">
        <v>78</v>
      </c>
      <c r="E9" s="13" t="s">
        <v>26</v>
      </c>
      <c r="F9" s="13">
        <v>1.6588000000000001</v>
      </c>
      <c r="G9" s="21">
        <v>1.6613</v>
      </c>
      <c r="H9" s="15" t="s">
        <v>58</v>
      </c>
      <c r="I9" s="15"/>
      <c r="J9" s="15" t="s">
        <v>59</v>
      </c>
      <c r="K9" s="15"/>
      <c r="L9" s="26">
        <v>250</v>
      </c>
      <c r="M9" s="19" t="s">
        <v>31</v>
      </c>
      <c r="N9" s="21" t="s">
        <v>29</v>
      </c>
      <c r="O9" s="16" t="s">
        <v>60</v>
      </c>
    </row>
    <row r="10" spans="1:15" s="41" customFormat="1" ht="25.5" hidden="1" x14ac:dyDescent="0.2">
      <c r="A10" s="12" t="s">
        <v>61</v>
      </c>
      <c r="B10" s="12" t="s">
        <v>62</v>
      </c>
      <c r="C10" s="13" t="s">
        <v>27</v>
      </c>
      <c r="D10" s="15" t="s">
        <v>78</v>
      </c>
      <c r="E10" s="13" t="s">
        <v>26</v>
      </c>
      <c r="F10" s="13">
        <v>0.86599999999999999</v>
      </c>
      <c r="G10" s="21">
        <v>0.86750000000000005</v>
      </c>
      <c r="H10" s="15" t="s">
        <v>63</v>
      </c>
      <c r="I10" s="15"/>
      <c r="J10" s="13" t="s">
        <v>64</v>
      </c>
      <c r="K10" s="13"/>
      <c r="L10" s="26">
        <v>225</v>
      </c>
      <c r="M10" s="16" t="s">
        <v>76</v>
      </c>
      <c r="N10" s="21" t="s">
        <v>29</v>
      </c>
      <c r="O10" s="16" t="s">
        <v>75</v>
      </c>
    </row>
    <row r="11" spans="1:15" s="41" customFormat="1" ht="25.5" hidden="1" x14ac:dyDescent="0.2">
      <c r="A11" s="12" t="s">
        <v>65</v>
      </c>
      <c r="B11" s="12" t="s">
        <v>66</v>
      </c>
      <c r="C11" s="13" t="s">
        <v>24</v>
      </c>
      <c r="D11" s="15" t="s">
        <v>78</v>
      </c>
      <c r="E11" s="13" t="s">
        <v>23</v>
      </c>
      <c r="F11" s="13">
        <v>1.3767</v>
      </c>
      <c r="G11" s="21">
        <v>1.3743000000000001</v>
      </c>
      <c r="H11" s="15" t="s">
        <v>73</v>
      </c>
      <c r="I11" s="15"/>
      <c r="J11" s="13" t="s">
        <v>67</v>
      </c>
      <c r="K11" s="13"/>
      <c r="L11" s="26">
        <v>240</v>
      </c>
      <c r="M11" s="19" t="s">
        <v>33</v>
      </c>
      <c r="N11" s="21" t="s">
        <v>29</v>
      </c>
      <c r="O11" s="16" t="s">
        <v>39</v>
      </c>
    </row>
    <row r="12" spans="1:15" s="41" customFormat="1" ht="25.5" hidden="1" x14ac:dyDescent="0.2">
      <c r="A12" s="12" t="s">
        <v>68</v>
      </c>
      <c r="B12" s="12" t="s">
        <v>69</v>
      </c>
      <c r="C12" s="13" t="s">
        <v>25</v>
      </c>
      <c r="D12" s="15" t="s">
        <v>78</v>
      </c>
      <c r="E12" s="13" t="s">
        <v>23</v>
      </c>
      <c r="F12" s="13">
        <v>1.6609</v>
      </c>
      <c r="G12" s="20">
        <v>1.6624000000000001</v>
      </c>
      <c r="H12" s="15" t="s">
        <v>70</v>
      </c>
      <c r="I12" s="15"/>
      <c r="J12" s="15" t="s">
        <v>71</v>
      </c>
      <c r="K12" s="15"/>
      <c r="L12" s="24">
        <v>-150</v>
      </c>
      <c r="M12" s="19" t="s">
        <v>31</v>
      </c>
      <c r="N12" s="20" t="s">
        <v>28</v>
      </c>
      <c r="O12" s="22" t="s">
        <v>38</v>
      </c>
    </row>
    <row r="13" spans="1:15" s="41" customFormat="1" ht="38.25" hidden="1" x14ac:dyDescent="0.2">
      <c r="A13" s="12" t="s">
        <v>72</v>
      </c>
      <c r="B13" s="12" t="s">
        <v>80</v>
      </c>
      <c r="C13" s="13" t="s">
        <v>24</v>
      </c>
      <c r="D13" s="15" t="s">
        <v>78</v>
      </c>
      <c r="E13" s="13" t="s">
        <v>23</v>
      </c>
      <c r="F13" s="13">
        <v>1.3767</v>
      </c>
      <c r="G13" s="21">
        <v>1.3745000000000001</v>
      </c>
      <c r="H13" s="15" t="s">
        <v>73</v>
      </c>
      <c r="I13" s="15"/>
      <c r="J13" s="15" t="s">
        <v>74</v>
      </c>
      <c r="K13" s="15"/>
      <c r="L13" s="27">
        <v>220</v>
      </c>
      <c r="M13" s="16" t="s">
        <v>79</v>
      </c>
      <c r="N13" s="21" t="s">
        <v>29</v>
      </c>
      <c r="O13" s="23" t="s">
        <v>81</v>
      </c>
    </row>
    <row r="14" spans="1:15" s="41" customFormat="1" ht="38.25" hidden="1" x14ac:dyDescent="0.2">
      <c r="A14" s="12" t="s">
        <v>82</v>
      </c>
      <c r="B14" s="12" t="s">
        <v>91</v>
      </c>
      <c r="C14" s="13" t="s">
        <v>83</v>
      </c>
      <c r="D14" s="15" t="s">
        <v>78</v>
      </c>
      <c r="E14" s="13" t="s">
        <v>23</v>
      </c>
      <c r="F14" s="17">
        <v>1.1011</v>
      </c>
      <c r="G14" s="20">
        <v>1.1041000000000001</v>
      </c>
      <c r="H14" s="15" t="s">
        <v>84</v>
      </c>
      <c r="I14" s="15"/>
      <c r="J14" s="15" t="s">
        <v>85</v>
      </c>
      <c r="K14" s="15"/>
      <c r="L14" s="24">
        <v>-407.57</v>
      </c>
      <c r="M14" s="19" t="s">
        <v>31</v>
      </c>
      <c r="N14" s="20" t="s">
        <v>28</v>
      </c>
      <c r="O14" s="25" t="s">
        <v>94</v>
      </c>
    </row>
    <row r="15" spans="1:15" s="41" customFormat="1" ht="26.25" hidden="1" customHeight="1" x14ac:dyDescent="0.2">
      <c r="A15" s="12" t="s">
        <v>86</v>
      </c>
      <c r="B15" s="12" t="s">
        <v>92</v>
      </c>
      <c r="C15" s="13" t="s">
        <v>87</v>
      </c>
      <c r="D15" s="15" t="s">
        <v>78</v>
      </c>
      <c r="E15" s="13" t="s">
        <v>26</v>
      </c>
      <c r="F15" s="17">
        <v>103.17</v>
      </c>
      <c r="G15" s="20">
        <v>102.92</v>
      </c>
      <c r="H15" s="15" t="s">
        <v>88</v>
      </c>
      <c r="I15" s="15"/>
      <c r="J15" s="15" t="s">
        <v>89</v>
      </c>
      <c r="K15" s="15"/>
      <c r="L15" s="24">
        <v>-242.91</v>
      </c>
      <c r="M15" s="16" t="s">
        <v>90</v>
      </c>
      <c r="N15" s="20" t="s">
        <v>28</v>
      </c>
      <c r="O15" s="25" t="s">
        <v>93</v>
      </c>
    </row>
    <row r="16" spans="1:15" s="41" customFormat="1" ht="63.75" hidden="1" x14ac:dyDescent="0.2">
      <c r="A16" s="12" t="s">
        <v>95</v>
      </c>
      <c r="B16" s="12" t="s">
        <v>96</v>
      </c>
      <c r="C16" s="15" t="s">
        <v>710</v>
      </c>
      <c r="D16" s="15" t="s">
        <v>78</v>
      </c>
      <c r="E16" s="13" t="s">
        <v>26</v>
      </c>
      <c r="F16" s="17">
        <v>0.9304</v>
      </c>
      <c r="G16" s="20">
        <v>0.92689999999999995</v>
      </c>
      <c r="H16" s="17" t="s">
        <v>97</v>
      </c>
      <c r="I16" s="17"/>
      <c r="J16" s="15" t="s">
        <v>98</v>
      </c>
      <c r="K16" s="15"/>
      <c r="L16" s="24">
        <v>-525</v>
      </c>
      <c r="M16" s="16" t="s">
        <v>106</v>
      </c>
      <c r="N16" s="20" t="s">
        <v>28</v>
      </c>
      <c r="O16" s="25" t="s">
        <v>107</v>
      </c>
    </row>
    <row r="17" spans="1:15" s="41" customFormat="1" ht="38.25" hidden="1" x14ac:dyDescent="0.2">
      <c r="A17" s="12" t="s">
        <v>99</v>
      </c>
      <c r="B17" s="12" t="s">
        <v>100</v>
      </c>
      <c r="C17" s="13" t="s">
        <v>25</v>
      </c>
      <c r="D17" s="15" t="s">
        <v>78</v>
      </c>
      <c r="E17" s="13" t="s">
        <v>23</v>
      </c>
      <c r="F17" s="17">
        <v>1.6653</v>
      </c>
      <c r="G17" s="20">
        <v>1.6657</v>
      </c>
      <c r="H17" s="15" t="s">
        <v>101</v>
      </c>
      <c r="I17" s="15"/>
      <c r="J17" s="15" t="s">
        <v>102</v>
      </c>
      <c r="K17" s="15"/>
      <c r="L17" s="24">
        <v>-40</v>
      </c>
      <c r="M17" s="16" t="s">
        <v>104</v>
      </c>
      <c r="N17" s="28" t="s">
        <v>103</v>
      </c>
      <c r="O17" s="25" t="s">
        <v>105</v>
      </c>
    </row>
    <row r="18" spans="1:15" s="41" customFormat="1" ht="102" hidden="1" x14ac:dyDescent="0.2">
      <c r="A18" s="12" t="s">
        <v>108</v>
      </c>
      <c r="B18" s="12" t="s">
        <v>711</v>
      </c>
      <c r="C18" s="13" t="s">
        <v>87</v>
      </c>
      <c r="D18" s="15" t="s">
        <v>78</v>
      </c>
      <c r="E18" s="13" t="s">
        <v>23</v>
      </c>
      <c r="F18" s="17">
        <v>103.84</v>
      </c>
      <c r="G18" s="20">
        <v>103.94</v>
      </c>
      <c r="H18" s="15" t="s">
        <v>109</v>
      </c>
      <c r="I18" s="15"/>
      <c r="J18" s="15" t="s">
        <v>111</v>
      </c>
      <c r="K18" s="15"/>
      <c r="L18" s="24">
        <v>-123.54</v>
      </c>
      <c r="M18" s="16" t="s">
        <v>110</v>
      </c>
      <c r="N18" s="28" t="s">
        <v>103</v>
      </c>
      <c r="O18" s="25" t="s">
        <v>124</v>
      </c>
    </row>
    <row r="19" spans="1:15" s="41" customFormat="1" ht="38.25" hidden="1" x14ac:dyDescent="0.2">
      <c r="A19" s="12" t="s">
        <v>112</v>
      </c>
      <c r="B19" s="12" t="s">
        <v>116</v>
      </c>
      <c r="C19" s="13" t="s">
        <v>25</v>
      </c>
      <c r="D19" s="15" t="s">
        <v>78</v>
      </c>
      <c r="E19" s="13" t="s">
        <v>23</v>
      </c>
      <c r="F19" s="17">
        <v>1.6645000000000001</v>
      </c>
      <c r="G19" s="21">
        <v>1.6629</v>
      </c>
      <c r="H19" s="15" t="s">
        <v>113</v>
      </c>
      <c r="I19" s="15"/>
      <c r="J19" s="15" t="s">
        <v>114</v>
      </c>
      <c r="K19" s="15"/>
      <c r="L19" s="27">
        <v>160</v>
      </c>
      <c r="M19" s="16" t="s">
        <v>115</v>
      </c>
      <c r="N19" s="21" t="s">
        <v>29</v>
      </c>
      <c r="O19" s="16" t="s">
        <v>117</v>
      </c>
    </row>
    <row r="20" spans="1:15" s="42" customFormat="1" ht="38.25" hidden="1" x14ac:dyDescent="0.2">
      <c r="A20" s="29" t="s">
        <v>118</v>
      </c>
      <c r="B20" s="29" t="s">
        <v>119</v>
      </c>
      <c r="C20" s="30" t="s">
        <v>25</v>
      </c>
      <c r="D20" s="30" t="s">
        <v>78</v>
      </c>
      <c r="E20" s="30" t="s">
        <v>23</v>
      </c>
      <c r="F20" s="31">
        <v>1.6616</v>
      </c>
      <c r="G20" s="30">
        <v>1.6580999999999999</v>
      </c>
      <c r="H20" s="30" t="s">
        <v>120</v>
      </c>
      <c r="I20" s="30"/>
      <c r="J20" s="30" t="s">
        <v>121</v>
      </c>
      <c r="K20" s="30"/>
      <c r="L20" s="33">
        <v>350</v>
      </c>
      <c r="M20" s="32" t="s">
        <v>122</v>
      </c>
      <c r="N20" s="30" t="s">
        <v>29</v>
      </c>
      <c r="O20" s="32" t="s">
        <v>123</v>
      </c>
    </row>
    <row r="21" spans="1:15" s="41" customFormat="1" ht="38.25" hidden="1" x14ac:dyDescent="0.2">
      <c r="A21" s="12" t="s">
        <v>128</v>
      </c>
      <c r="B21" s="12" t="s">
        <v>129</v>
      </c>
      <c r="C21" s="13" t="s">
        <v>25</v>
      </c>
      <c r="D21" s="15" t="s">
        <v>78</v>
      </c>
      <c r="E21" s="13" t="s">
        <v>26</v>
      </c>
      <c r="F21" s="17">
        <v>1.6672</v>
      </c>
      <c r="G21" s="21">
        <v>1.6712</v>
      </c>
      <c r="H21" s="15" t="s">
        <v>131</v>
      </c>
      <c r="I21" s="15"/>
      <c r="J21" s="17" t="s">
        <v>130</v>
      </c>
      <c r="K21" s="17"/>
      <c r="L21" s="27">
        <v>400</v>
      </c>
      <c r="M21" s="16" t="s">
        <v>132</v>
      </c>
      <c r="N21" s="21" t="s">
        <v>29</v>
      </c>
      <c r="O21" s="16" t="s">
        <v>133</v>
      </c>
    </row>
    <row r="22" spans="1:15" s="41" customFormat="1" ht="63.75" hidden="1" x14ac:dyDescent="0.2">
      <c r="A22" s="12" t="s">
        <v>134</v>
      </c>
      <c r="B22" s="12" t="s">
        <v>135</v>
      </c>
      <c r="C22" s="15" t="s">
        <v>125</v>
      </c>
      <c r="D22" s="15" t="s">
        <v>126</v>
      </c>
      <c r="E22" s="13" t="s">
        <v>26</v>
      </c>
      <c r="F22" s="27">
        <v>1311.2</v>
      </c>
      <c r="G22" s="27">
        <v>1313</v>
      </c>
      <c r="H22" s="15" t="s">
        <v>137</v>
      </c>
      <c r="I22" s="15"/>
      <c r="J22" s="27" t="s">
        <v>136</v>
      </c>
      <c r="K22" s="27"/>
      <c r="L22" s="27">
        <v>450</v>
      </c>
      <c r="M22" s="16" t="s">
        <v>127</v>
      </c>
      <c r="N22" s="21" t="s">
        <v>29</v>
      </c>
      <c r="O22" s="16" t="s">
        <v>138</v>
      </c>
    </row>
    <row r="23" spans="1:15" s="41" customFormat="1" ht="51" hidden="1" x14ac:dyDescent="0.2">
      <c r="A23" s="12" t="s">
        <v>139</v>
      </c>
      <c r="B23" s="12" t="s">
        <v>140</v>
      </c>
      <c r="C23" s="15" t="s">
        <v>125</v>
      </c>
      <c r="D23" s="15" t="s">
        <v>126</v>
      </c>
      <c r="E23" s="13" t="s">
        <v>23</v>
      </c>
      <c r="F23" s="27">
        <v>1310.0999999999999</v>
      </c>
      <c r="G23" s="27">
        <v>1308</v>
      </c>
      <c r="H23" s="27" t="s">
        <v>141</v>
      </c>
      <c r="I23" s="27"/>
      <c r="J23" s="27" t="s">
        <v>142</v>
      </c>
      <c r="K23" s="27"/>
      <c r="L23" s="27">
        <v>525</v>
      </c>
      <c r="M23" s="16" t="s">
        <v>143</v>
      </c>
      <c r="N23" s="21" t="s">
        <v>29</v>
      </c>
      <c r="O23" s="16" t="s">
        <v>144</v>
      </c>
    </row>
    <row r="24" spans="1:15" s="41" customFormat="1" ht="89.25" hidden="1" x14ac:dyDescent="0.2">
      <c r="A24" s="12" t="s">
        <v>145</v>
      </c>
      <c r="B24" s="12" t="s">
        <v>160</v>
      </c>
      <c r="C24" s="13" t="s">
        <v>87</v>
      </c>
      <c r="D24" s="15" t="s">
        <v>77</v>
      </c>
      <c r="E24" s="13" t="s">
        <v>23</v>
      </c>
      <c r="F24" s="27">
        <v>102.01</v>
      </c>
      <c r="G24" s="15">
        <v>101.6</v>
      </c>
      <c r="H24" s="15" t="s">
        <v>147</v>
      </c>
      <c r="I24" s="15"/>
      <c r="J24" s="15" t="s">
        <v>146</v>
      </c>
      <c r="K24" s="15"/>
      <c r="L24" s="27">
        <v>403.54</v>
      </c>
      <c r="M24" s="16" t="s">
        <v>161</v>
      </c>
      <c r="N24" s="21" t="s">
        <v>29</v>
      </c>
      <c r="O24" s="16" t="s">
        <v>163</v>
      </c>
    </row>
    <row r="25" spans="1:15" s="41" customFormat="1" ht="51" hidden="1" x14ac:dyDescent="0.2">
      <c r="A25" s="12" t="s">
        <v>148</v>
      </c>
      <c r="B25" s="12" t="s">
        <v>151</v>
      </c>
      <c r="C25" s="15" t="s">
        <v>125</v>
      </c>
      <c r="D25" s="15" t="s">
        <v>126</v>
      </c>
      <c r="E25" s="13" t="s">
        <v>26</v>
      </c>
      <c r="F25" s="27">
        <v>1302.7</v>
      </c>
      <c r="G25" s="15">
        <v>1304.7</v>
      </c>
      <c r="H25" s="15" t="s">
        <v>149</v>
      </c>
      <c r="I25" s="15"/>
      <c r="J25" s="15" t="s">
        <v>150</v>
      </c>
      <c r="K25" s="15"/>
      <c r="L25" s="27">
        <v>500</v>
      </c>
      <c r="M25" s="16" t="s">
        <v>127</v>
      </c>
      <c r="N25" s="21" t="s">
        <v>29</v>
      </c>
      <c r="O25" s="58" t="s">
        <v>1150</v>
      </c>
    </row>
    <row r="26" spans="1:15" s="41" customFormat="1" ht="38.25" hidden="1" x14ac:dyDescent="0.2">
      <c r="A26" s="12" t="s">
        <v>152</v>
      </c>
      <c r="B26" s="12" t="s">
        <v>153</v>
      </c>
      <c r="C26" s="15" t="s">
        <v>710</v>
      </c>
      <c r="D26" s="15" t="s">
        <v>78</v>
      </c>
      <c r="E26" s="13" t="s">
        <v>26</v>
      </c>
      <c r="F26" s="17">
        <v>0.94020000000000004</v>
      </c>
      <c r="G26" s="17">
        <v>0.94169999999999998</v>
      </c>
      <c r="H26" s="15" t="s">
        <v>155</v>
      </c>
      <c r="I26" s="15"/>
      <c r="J26" s="15" t="s">
        <v>154</v>
      </c>
      <c r="K26" s="15"/>
      <c r="L26" s="27">
        <v>225</v>
      </c>
      <c r="M26" s="16" t="s">
        <v>156</v>
      </c>
      <c r="N26" s="21" t="s">
        <v>28</v>
      </c>
      <c r="O26" s="16" t="s">
        <v>167</v>
      </c>
    </row>
    <row r="27" spans="1:15" s="41" customFormat="1" ht="76.5" hidden="1" x14ac:dyDescent="0.2">
      <c r="A27" s="12" t="s">
        <v>157</v>
      </c>
      <c r="B27" s="12" t="s">
        <v>169</v>
      </c>
      <c r="C27" s="15" t="s">
        <v>710</v>
      </c>
      <c r="D27" s="15" t="s">
        <v>78</v>
      </c>
      <c r="E27" s="13" t="s">
        <v>23</v>
      </c>
      <c r="F27" s="17">
        <v>0.94369999999999998</v>
      </c>
      <c r="G27" s="15">
        <v>0.9385</v>
      </c>
      <c r="H27" s="15" t="s">
        <v>158</v>
      </c>
      <c r="I27" s="15"/>
      <c r="J27" s="15" t="s">
        <v>159</v>
      </c>
      <c r="K27" s="15"/>
      <c r="L27" s="27">
        <v>780</v>
      </c>
      <c r="M27" s="16" t="s">
        <v>162</v>
      </c>
      <c r="N27" s="21" t="s">
        <v>29</v>
      </c>
      <c r="O27" s="58" t="s">
        <v>174</v>
      </c>
    </row>
    <row r="28" spans="1:15" s="41" customFormat="1" ht="51" hidden="1" x14ac:dyDescent="0.2">
      <c r="A28" s="12" t="s">
        <v>164</v>
      </c>
      <c r="B28" s="12" t="s">
        <v>168</v>
      </c>
      <c r="C28" s="15" t="s">
        <v>125</v>
      </c>
      <c r="D28" s="15" t="s">
        <v>126</v>
      </c>
      <c r="E28" s="13" t="s">
        <v>26</v>
      </c>
      <c r="F28" s="27">
        <v>1322.1</v>
      </c>
      <c r="G28" s="20">
        <v>1324.6</v>
      </c>
      <c r="H28" s="15" t="s">
        <v>165</v>
      </c>
      <c r="I28" s="15"/>
      <c r="J28" s="27" t="s">
        <v>166</v>
      </c>
      <c r="K28" s="27"/>
      <c r="L28" s="24">
        <v>-625</v>
      </c>
      <c r="M28" s="16" t="s">
        <v>127</v>
      </c>
      <c r="N28" s="20" t="s">
        <v>28</v>
      </c>
      <c r="O28" s="25" t="s">
        <v>189</v>
      </c>
    </row>
    <row r="29" spans="1:15" s="41" customFormat="1" ht="25.5" hidden="1" x14ac:dyDescent="0.2">
      <c r="A29" s="12" t="s">
        <v>170</v>
      </c>
      <c r="B29" s="12" t="s">
        <v>179</v>
      </c>
      <c r="C29" s="13" t="s">
        <v>27</v>
      </c>
      <c r="D29" s="15" t="s">
        <v>78</v>
      </c>
      <c r="E29" s="13" t="s">
        <v>23</v>
      </c>
      <c r="F29" s="17">
        <v>0.8649</v>
      </c>
      <c r="G29" s="20">
        <v>0.86860000000000004</v>
      </c>
      <c r="H29" s="15" t="s">
        <v>171</v>
      </c>
      <c r="I29" s="15"/>
      <c r="J29" s="15" t="s">
        <v>172</v>
      </c>
      <c r="K29" s="15"/>
      <c r="L29" s="24">
        <v>-555</v>
      </c>
      <c r="M29" s="16" t="s">
        <v>173</v>
      </c>
      <c r="N29" s="20" t="s">
        <v>28</v>
      </c>
      <c r="O29" s="23" t="s">
        <v>180</v>
      </c>
    </row>
    <row r="30" spans="1:15" s="41" customFormat="1" ht="51" hidden="1" x14ac:dyDescent="0.2">
      <c r="A30" s="12" t="s">
        <v>175</v>
      </c>
      <c r="B30" s="12" t="s">
        <v>181</v>
      </c>
      <c r="C30" s="13" t="s">
        <v>24</v>
      </c>
      <c r="D30" s="15" t="s">
        <v>78</v>
      </c>
      <c r="E30" s="13" t="s">
        <v>23</v>
      </c>
      <c r="F30" s="17">
        <v>1.3892</v>
      </c>
      <c r="G30" s="15">
        <v>1.3852</v>
      </c>
      <c r="H30" s="15" t="s">
        <v>176</v>
      </c>
      <c r="I30" s="15"/>
      <c r="J30" s="15" t="s">
        <v>177</v>
      </c>
      <c r="K30" s="15"/>
      <c r="L30" s="27">
        <v>400</v>
      </c>
      <c r="M30" s="16" t="s">
        <v>178</v>
      </c>
      <c r="N30" s="21" t="s">
        <v>29</v>
      </c>
      <c r="O30" s="58" t="s">
        <v>182</v>
      </c>
    </row>
    <row r="31" spans="1:15" s="41" customFormat="1" ht="63.75" hidden="1" x14ac:dyDescent="0.2">
      <c r="A31" s="12" t="s">
        <v>183</v>
      </c>
      <c r="B31" s="12" t="s">
        <v>193</v>
      </c>
      <c r="C31" s="13" t="s">
        <v>27</v>
      </c>
      <c r="D31" s="15" t="s">
        <v>77</v>
      </c>
      <c r="E31" s="13" t="s">
        <v>26</v>
      </c>
      <c r="F31" s="17">
        <v>0.86529999999999996</v>
      </c>
      <c r="G31" s="17">
        <v>0.86539999999999995</v>
      </c>
      <c r="H31" s="15" t="s">
        <v>184</v>
      </c>
      <c r="I31" s="15"/>
      <c r="J31" s="15" t="s">
        <v>192</v>
      </c>
      <c r="K31" s="15"/>
      <c r="L31" s="27">
        <v>15</v>
      </c>
      <c r="M31" s="16" t="s">
        <v>194</v>
      </c>
      <c r="N31" s="20" t="s">
        <v>28</v>
      </c>
      <c r="O31" s="16" t="s">
        <v>195</v>
      </c>
    </row>
    <row r="32" spans="1:15" s="41" customFormat="1" ht="38.25" hidden="1" x14ac:dyDescent="0.2">
      <c r="A32" s="12" t="s">
        <v>185</v>
      </c>
      <c r="B32" s="12" t="s">
        <v>190</v>
      </c>
      <c r="C32" s="13" t="s">
        <v>27</v>
      </c>
      <c r="D32" s="15" t="s">
        <v>78</v>
      </c>
      <c r="E32" s="13" t="s">
        <v>23</v>
      </c>
      <c r="F32" s="17">
        <v>0.86599999999999999</v>
      </c>
      <c r="G32" s="17">
        <v>0.86680000000000001</v>
      </c>
      <c r="H32" s="15" t="s">
        <v>186</v>
      </c>
      <c r="I32" s="15"/>
      <c r="J32" s="15" t="s">
        <v>187</v>
      </c>
      <c r="K32" s="15"/>
      <c r="L32" s="24">
        <v>-120</v>
      </c>
      <c r="M32" s="16" t="s">
        <v>188</v>
      </c>
      <c r="N32" s="28" t="s">
        <v>191</v>
      </c>
      <c r="O32" s="23" t="s">
        <v>196</v>
      </c>
    </row>
    <row r="33" spans="1:15" s="41" customFormat="1" ht="38.25" hidden="1" x14ac:dyDescent="0.2">
      <c r="A33" s="12" t="s">
        <v>197</v>
      </c>
      <c r="B33" s="12" t="s">
        <v>206</v>
      </c>
      <c r="C33" s="15" t="s">
        <v>125</v>
      </c>
      <c r="D33" s="15" t="s">
        <v>78</v>
      </c>
      <c r="E33" s="13" t="s">
        <v>26</v>
      </c>
      <c r="F33" s="17">
        <v>1311.3</v>
      </c>
      <c r="G33" s="15">
        <v>1301.3</v>
      </c>
      <c r="H33" s="15" t="s">
        <v>207</v>
      </c>
      <c r="I33" s="15"/>
      <c r="J33" s="15" t="s">
        <v>198</v>
      </c>
      <c r="K33" s="15"/>
      <c r="L33" s="27">
        <v>-2500</v>
      </c>
      <c r="M33" s="16" t="s">
        <v>199</v>
      </c>
      <c r="N33" s="20" t="s">
        <v>28</v>
      </c>
      <c r="O33" s="23" t="s">
        <v>208</v>
      </c>
    </row>
    <row r="34" spans="1:15" s="41" customFormat="1" ht="25.5" hidden="1" x14ac:dyDescent="0.2">
      <c r="A34" s="12" t="s">
        <v>200</v>
      </c>
      <c r="B34" s="12" t="s">
        <v>201</v>
      </c>
      <c r="C34" s="13" t="s">
        <v>25</v>
      </c>
      <c r="D34" s="15" t="s">
        <v>78</v>
      </c>
      <c r="E34" s="13" t="s">
        <v>23</v>
      </c>
      <c r="F34" s="17">
        <v>1.6679999999999999</v>
      </c>
      <c r="G34" s="17">
        <v>1.6715</v>
      </c>
      <c r="H34" s="17" t="s">
        <v>202</v>
      </c>
      <c r="I34" s="17"/>
      <c r="J34" s="17" t="s">
        <v>203</v>
      </c>
      <c r="K34" s="17"/>
      <c r="L34" s="27">
        <v>-350</v>
      </c>
      <c r="M34" s="16" t="s">
        <v>204</v>
      </c>
      <c r="N34" s="20" t="s">
        <v>28</v>
      </c>
      <c r="O34" s="23" t="s">
        <v>205</v>
      </c>
    </row>
    <row r="35" spans="1:15" s="41" customFormat="1" ht="51" hidden="1" x14ac:dyDescent="0.2">
      <c r="A35" s="12" t="s">
        <v>200</v>
      </c>
      <c r="B35" s="12" t="s">
        <v>209</v>
      </c>
      <c r="C35" s="13" t="s">
        <v>25</v>
      </c>
      <c r="D35" s="15" t="s">
        <v>78</v>
      </c>
      <c r="E35" s="13" t="s">
        <v>26</v>
      </c>
      <c r="F35" s="17">
        <v>1.6800999999999999</v>
      </c>
      <c r="G35" s="17">
        <v>1.6800999999999999</v>
      </c>
      <c r="H35" s="15" t="s">
        <v>210</v>
      </c>
      <c r="I35" s="15"/>
      <c r="J35" s="15" t="s">
        <v>211</v>
      </c>
      <c r="K35" s="15"/>
      <c r="L35" s="27">
        <v>0</v>
      </c>
      <c r="M35" s="16" t="s">
        <v>212</v>
      </c>
      <c r="N35" s="15" t="s">
        <v>28</v>
      </c>
      <c r="O35" s="16" t="s">
        <v>213</v>
      </c>
    </row>
    <row r="36" spans="1:15" s="41" customFormat="1" ht="89.25" x14ac:dyDescent="0.2">
      <c r="A36" s="12" t="s">
        <v>214</v>
      </c>
      <c r="B36" s="12" t="s">
        <v>712</v>
      </c>
      <c r="C36" s="15" t="s">
        <v>125</v>
      </c>
      <c r="D36" s="15" t="s">
        <v>78</v>
      </c>
      <c r="E36" s="13" t="s">
        <v>23</v>
      </c>
      <c r="F36" s="27">
        <v>1285</v>
      </c>
      <c r="G36" s="20">
        <v>1291.5999999999999</v>
      </c>
      <c r="H36" s="15" t="s">
        <v>215</v>
      </c>
      <c r="I36" s="15"/>
      <c r="J36" s="15" t="s">
        <v>216</v>
      </c>
      <c r="K36" s="15"/>
      <c r="L36" s="24">
        <v>-1650</v>
      </c>
      <c r="M36" s="16" t="s">
        <v>218</v>
      </c>
      <c r="N36" s="20" t="s">
        <v>28</v>
      </c>
      <c r="O36" s="16" t="s">
        <v>219</v>
      </c>
    </row>
    <row r="37" spans="1:15" s="41" customFormat="1" ht="89.25" x14ac:dyDescent="0.2">
      <c r="A37" s="12" t="s">
        <v>214</v>
      </c>
      <c r="B37" s="12" t="s">
        <v>713</v>
      </c>
      <c r="C37" s="15" t="s">
        <v>125</v>
      </c>
      <c r="D37" s="15" t="s">
        <v>78</v>
      </c>
      <c r="E37" s="13" t="s">
        <v>23</v>
      </c>
      <c r="F37" s="27">
        <v>1285</v>
      </c>
      <c r="G37" s="20">
        <v>1292.5999999999999</v>
      </c>
      <c r="H37" s="15" t="s">
        <v>215</v>
      </c>
      <c r="I37" s="15"/>
      <c r="J37" s="15" t="s">
        <v>217</v>
      </c>
      <c r="K37" s="15"/>
      <c r="L37" s="24">
        <v>-1650</v>
      </c>
      <c r="M37" s="16" t="s">
        <v>218</v>
      </c>
      <c r="N37" s="20" t="s">
        <v>28</v>
      </c>
      <c r="O37" s="16" t="s">
        <v>219</v>
      </c>
    </row>
    <row r="38" spans="1:15" s="41" customFormat="1" ht="102" x14ac:dyDescent="0.2">
      <c r="A38" s="12" t="s">
        <v>220</v>
      </c>
      <c r="B38" s="12" t="s">
        <v>227</v>
      </c>
      <c r="C38" s="13" t="s">
        <v>24</v>
      </c>
      <c r="D38" s="15" t="s">
        <v>78</v>
      </c>
      <c r="E38" s="13" t="s">
        <v>26</v>
      </c>
      <c r="F38" s="17">
        <v>1.3811</v>
      </c>
      <c r="G38" s="20">
        <v>1.3793</v>
      </c>
      <c r="H38" s="15" t="s">
        <v>221</v>
      </c>
      <c r="I38" s="15"/>
      <c r="J38" s="17" t="s">
        <v>222</v>
      </c>
      <c r="K38" s="17"/>
      <c r="L38" s="24">
        <v>-180</v>
      </c>
      <c r="M38" s="16" t="s">
        <v>223</v>
      </c>
      <c r="N38" s="20" t="s">
        <v>28</v>
      </c>
      <c r="O38" s="23" t="s">
        <v>229</v>
      </c>
    </row>
    <row r="39" spans="1:15" s="41" customFormat="1" ht="51" x14ac:dyDescent="0.2">
      <c r="A39" s="12" t="s">
        <v>224</v>
      </c>
      <c r="B39" s="12" t="s">
        <v>242</v>
      </c>
      <c r="C39" s="13" t="s">
        <v>25</v>
      </c>
      <c r="D39" s="15" t="s">
        <v>78</v>
      </c>
      <c r="E39" s="13" t="s">
        <v>26</v>
      </c>
      <c r="F39" s="17">
        <v>1.6832</v>
      </c>
      <c r="G39" s="43">
        <v>1.6798</v>
      </c>
      <c r="H39" s="17" t="s">
        <v>225</v>
      </c>
      <c r="I39" s="17"/>
      <c r="J39" s="17" t="s">
        <v>228</v>
      </c>
      <c r="K39" s="17"/>
      <c r="L39" s="24">
        <v>-340</v>
      </c>
      <c r="M39" s="16" t="s">
        <v>226</v>
      </c>
      <c r="N39" s="20" t="s">
        <v>28</v>
      </c>
      <c r="O39" s="23" t="s">
        <v>243</v>
      </c>
    </row>
    <row r="40" spans="1:15" s="41" customFormat="1" ht="38.25" hidden="1" x14ac:dyDescent="0.2">
      <c r="A40" s="12" t="s">
        <v>230</v>
      </c>
      <c r="B40" s="12" t="s">
        <v>235</v>
      </c>
      <c r="C40" s="15" t="s">
        <v>710</v>
      </c>
      <c r="D40" s="15" t="s">
        <v>78</v>
      </c>
      <c r="E40" s="13" t="s">
        <v>23</v>
      </c>
      <c r="F40" s="17">
        <v>0.93579999999999997</v>
      </c>
      <c r="G40" s="17">
        <v>0.93230000000000002</v>
      </c>
      <c r="H40" s="15" t="s">
        <v>231</v>
      </c>
      <c r="I40" s="15"/>
      <c r="J40" s="17" t="s">
        <v>232</v>
      </c>
      <c r="K40" s="17"/>
      <c r="L40" s="27">
        <v>525</v>
      </c>
      <c r="M40" s="16" t="s">
        <v>233</v>
      </c>
      <c r="N40" s="21" t="s">
        <v>29</v>
      </c>
      <c r="O40" s="58" t="s">
        <v>234</v>
      </c>
    </row>
    <row r="41" spans="1:15" s="41" customFormat="1" ht="51" x14ac:dyDescent="0.2">
      <c r="A41" s="12" t="s">
        <v>236</v>
      </c>
      <c r="B41" s="12" t="s">
        <v>240</v>
      </c>
      <c r="C41" s="13" t="s">
        <v>27</v>
      </c>
      <c r="D41" s="15" t="s">
        <v>78</v>
      </c>
      <c r="E41" s="13" t="s">
        <v>26</v>
      </c>
      <c r="F41" s="17">
        <v>0.86109999999999998</v>
      </c>
      <c r="G41" s="20">
        <v>0.85909999999999997</v>
      </c>
      <c r="H41" s="15" t="s">
        <v>237</v>
      </c>
      <c r="I41" s="15"/>
      <c r="J41" s="15" t="s">
        <v>238</v>
      </c>
      <c r="K41" s="15"/>
      <c r="L41" s="24">
        <v>-300</v>
      </c>
      <c r="M41" s="16" t="s">
        <v>239</v>
      </c>
      <c r="N41" s="20" t="s">
        <v>28</v>
      </c>
      <c r="O41" s="23" t="s">
        <v>241</v>
      </c>
    </row>
    <row r="42" spans="1:15" s="41" customFormat="1" ht="89.25" hidden="1" customHeight="1" x14ac:dyDescent="0.2">
      <c r="A42" s="12" t="s">
        <v>244</v>
      </c>
      <c r="B42" s="12" t="s">
        <v>248</v>
      </c>
      <c r="C42" s="13" t="s">
        <v>24</v>
      </c>
      <c r="D42" s="15" t="s">
        <v>78</v>
      </c>
      <c r="E42" s="13" t="s">
        <v>26</v>
      </c>
      <c r="F42" s="17">
        <v>1.3818999999999999</v>
      </c>
      <c r="G42" s="17">
        <v>1.3829</v>
      </c>
      <c r="H42" s="15" t="s">
        <v>245</v>
      </c>
      <c r="I42" s="15"/>
      <c r="J42" s="15" t="s">
        <v>246</v>
      </c>
      <c r="K42" s="15"/>
      <c r="L42" s="27">
        <v>100</v>
      </c>
      <c r="M42" s="16" t="s">
        <v>247</v>
      </c>
      <c r="N42" s="21" t="s">
        <v>29</v>
      </c>
      <c r="O42" s="58" t="s">
        <v>249</v>
      </c>
    </row>
    <row r="43" spans="1:15" ht="38.25" hidden="1" customHeight="1" x14ac:dyDescent="0.2">
      <c r="A43" s="12" t="s">
        <v>250</v>
      </c>
      <c r="B43" s="12" t="s">
        <v>251</v>
      </c>
      <c r="C43" s="13" t="s">
        <v>83</v>
      </c>
      <c r="D43" s="15" t="s">
        <v>78</v>
      </c>
      <c r="E43" s="13" t="s">
        <v>26</v>
      </c>
      <c r="F43" s="10">
        <v>1.1046</v>
      </c>
      <c r="G43" s="10">
        <v>1.1031</v>
      </c>
      <c r="H43" s="10" t="s">
        <v>252</v>
      </c>
      <c r="I43" s="10"/>
      <c r="J43" s="4" t="s">
        <v>253</v>
      </c>
      <c r="K43" s="4"/>
      <c r="L43" s="27">
        <v>-203.97</v>
      </c>
      <c r="M43" s="16" t="s">
        <v>254</v>
      </c>
      <c r="N43" s="20" t="s">
        <v>28</v>
      </c>
      <c r="O43" s="34" t="s">
        <v>255</v>
      </c>
    </row>
    <row r="44" spans="1:15" ht="51" hidden="1" customHeight="1" x14ac:dyDescent="0.2">
      <c r="A44" s="12" t="s">
        <v>256</v>
      </c>
      <c r="B44" s="12" t="s">
        <v>256</v>
      </c>
      <c r="C44" s="13" t="s">
        <v>25</v>
      </c>
      <c r="D44" s="15" t="s">
        <v>78</v>
      </c>
      <c r="E44" s="13" t="s">
        <v>26</v>
      </c>
      <c r="F44" s="10">
        <v>1.6815</v>
      </c>
      <c r="G44" s="10">
        <v>1.68</v>
      </c>
      <c r="H44" s="10" t="s">
        <v>257</v>
      </c>
      <c r="I44" s="10"/>
      <c r="J44" s="4" t="s">
        <v>258</v>
      </c>
      <c r="K44" s="4"/>
      <c r="L44" s="27">
        <v>-150</v>
      </c>
      <c r="M44" s="16" t="s">
        <v>259</v>
      </c>
      <c r="N44" s="20" t="s">
        <v>28</v>
      </c>
      <c r="O44" s="34" t="s">
        <v>260</v>
      </c>
    </row>
    <row r="45" spans="1:15" ht="76.5" x14ac:dyDescent="0.2">
      <c r="A45" s="12" t="s">
        <v>261</v>
      </c>
      <c r="B45" s="12" t="s">
        <v>265</v>
      </c>
      <c r="C45" s="13" t="s">
        <v>25</v>
      </c>
      <c r="D45" s="15" t="s">
        <v>78</v>
      </c>
      <c r="E45" s="13" t="s">
        <v>23</v>
      </c>
      <c r="F45" s="17">
        <v>1.6817</v>
      </c>
      <c r="G45" s="15">
        <v>1.6800999999999999</v>
      </c>
      <c r="H45" s="15" t="s">
        <v>262</v>
      </c>
      <c r="I45" s="15"/>
      <c r="J45" s="15" t="s">
        <v>263</v>
      </c>
      <c r="K45" s="15"/>
      <c r="L45" s="27">
        <v>160</v>
      </c>
      <c r="M45" s="16" t="s">
        <v>264</v>
      </c>
      <c r="N45" s="21" t="s">
        <v>29</v>
      </c>
      <c r="O45" s="59" t="s">
        <v>266</v>
      </c>
    </row>
    <row r="46" spans="1:15" ht="38.25" hidden="1" x14ac:dyDescent="0.2">
      <c r="A46" s="12" t="s">
        <v>267</v>
      </c>
      <c r="B46" s="12" t="s">
        <v>275</v>
      </c>
      <c r="C46" s="15" t="s">
        <v>268</v>
      </c>
      <c r="D46" s="15" t="s">
        <v>269</v>
      </c>
      <c r="E46" s="13" t="s">
        <v>26</v>
      </c>
      <c r="F46" s="17">
        <v>1.4934000000000001</v>
      </c>
      <c r="G46" s="43">
        <v>1.49</v>
      </c>
      <c r="H46" s="15" t="s">
        <v>273</v>
      </c>
      <c r="I46" s="15"/>
      <c r="J46" s="15" t="s">
        <v>271</v>
      </c>
      <c r="K46" s="15"/>
      <c r="L46" s="24">
        <v>-460.35</v>
      </c>
      <c r="M46" s="16" t="s">
        <v>272</v>
      </c>
      <c r="N46" s="20" t="s">
        <v>28</v>
      </c>
      <c r="O46" s="23" t="s">
        <v>276</v>
      </c>
    </row>
    <row r="47" spans="1:15" ht="38.25" hidden="1" x14ac:dyDescent="0.2">
      <c r="A47" s="12" t="s">
        <v>267</v>
      </c>
      <c r="B47" s="12" t="s">
        <v>275</v>
      </c>
      <c r="C47" s="15" t="s">
        <v>268</v>
      </c>
      <c r="D47" s="15" t="s">
        <v>269</v>
      </c>
      <c r="E47" s="13" t="s">
        <v>26</v>
      </c>
      <c r="F47" s="17">
        <v>1.4933000000000001</v>
      </c>
      <c r="G47" s="43">
        <v>1.49</v>
      </c>
      <c r="H47" s="15" t="s">
        <v>270</v>
      </c>
      <c r="I47" s="15"/>
      <c r="J47" s="15" t="s">
        <v>274</v>
      </c>
      <c r="K47" s="15"/>
      <c r="L47" s="24">
        <v>-474.3</v>
      </c>
      <c r="M47" s="16" t="s">
        <v>272</v>
      </c>
      <c r="N47" s="20" t="s">
        <v>28</v>
      </c>
      <c r="O47" s="23" t="s">
        <v>276</v>
      </c>
    </row>
    <row r="48" spans="1:15" ht="25.5" hidden="1" x14ac:dyDescent="0.2">
      <c r="A48" s="12" t="s">
        <v>277</v>
      </c>
      <c r="B48" s="12" t="s">
        <v>304</v>
      </c>
      <c r="C48" s="13" t="s">
        <v>278</v>
      </c>
      <c r="D48" s="15" t="s">
        <v>269</v>
      </c>
      <c r="E48" s="13" t="s">
        <v>26</v>
      </c>
      <c r="F48" s="17">
        <v>1.7231000000000001</v>
      </c>
      <c r="G48" s="43">
        <v>1.72</v>
      </c>
      <c r="H48" s="15" t="s">
        <v>279</v>
      </c>
      <c r="I48" s="15"/>
      <c r="J48" s="15" t="s">
        <v>280</v>
      </c>
      <c r="K48" s="15"/>
      <c r="L48" s="24">
        <v>-302.91000000000003</v>
      </c>
      <c r="M48" s="16" t="s">
        <v>272</v>
      </c>
      <c r="N48" s="20" t="s">
        <v>28</v>
      </c>
      <c r="O48" s="23" t="s">
        <v>327</v>
      </c>
    </row>
    <row r="49" spans="1:15" ht="51" hidden="1" x14ac:dyDescent="0.2">
      <c r="A49" s="12" t="s">
        <v>277</v>
      </c>
      <c r="B49" s="12" t="s">
        <v>304</v>
      </c>
      <c r="C49" s="13" t="s">
        <v>278</v>
      </c>
      <c r="D49" s="15" t="s">
        <v>269</v>
      </c>
      <c r="E49" s="13" t="s">
        <v>26</v>
      </c>
      <c r="F49" s="17">
        <v>1.7231000000000001</v>
      </c>
      <c r="G49" s="43">
        <v>1.72</v>
      </c>
      <c r="H49" s="15" t="s">
        <v>279</v>
      </c>
      <c r="I49" s="15"/>
      <c r="J49" s="15" t="s">
        <v>281</v>
      </c>
      <c r="K49" s="15"/>
      <c r="L49" s="24">
        <v>-301.91000000000003</v>
      </c>
      <c r="M49" s="16" t="s">
        <v>272</v>
      </c>
      <c r="N49" s="20" t="s">
        <v>28</v>
      </c>
      <c r="O49" s="23" t="s">
        <v>328</v>
      </c>
    </row>
    <row r="50" spans="1:15" ht="25.5" hidden="1" x14ac:dyDescent="0.2">
      <c r="A50" s="12" t="s">
        <v>284</v>
      </c>
      <c r="B50" s="12" t="s">
        <v>305</v>
      </c>
      <c r="C50" s="15" t="s">
        <v>268</v>
      </c>
      <c r="D50" s="15" t="s">
        <v>269</v>
      </c>
      <c r="E50" s="13" t="s">
        <v>26</v>
      </c>
      <c r="F50" s="17">
        <v>1.4947999999999999</v>
      </c>
      <c r="G50" s="15">
        <v>1.4998</v>
      </c>
      <c r="H50" s="15" t="s">
        <v>282</v>
      </c>
      <c r="I50" s="15"/>
      <c r="J50" s="15" t="s">
        <v>283</v>
      </c>
      <c r="K50" s="15"/>
      <c r="L50" s="27">
        <v>692.63</v>
      </c>
      <c r="M50" s="16" t="s">
        <v>272</v>
      </c>
      <c r="N50" s="21" t="s">
        <v>29</v>
      </c>
      <c r="O50" s="58" t="s">
        <v>306</v>
      </c>
    </row>
    <row r="51" spans="1:15" ht="25.5" hidden="1" x14ac:dyDescent="0.2">
      <c r="A51" s="12" t="s">
        <v>284</v>
      </c>
      <c r="B51" s="12" t="s">
        <v>313</v>
      </c>
      <c r="C51" s="15" t="s">
        <v>268</v>
      </c>
      <c r="D51" s="15" t="s">
        <v>269</v>
      </c>
      <c r="E51" s="13" t="s">
        <v>26</v>
      </c>
      <c r="F51" s="17">
        <v>1.4947999999999999</v>
      </c>
      <c r="G51" s="17">
        <v>1.4947999999999999</v>
      </c>
      <c r="H51" s="15" t="s">
        <v>282</v>
      </c>
      <c r="I51" s="15"/>
      <c r="J51" s="15" t="s">
        <v>285</v>
      </c>
      <c r="K51" s="15"/>
      <c r="L51" s="27">
        <v>0</v>
      </c>
      <c r="M51" s="16" t="s">
        <v>272</v>
      </c>
      <c r="N51" s="15" t="s">
        <v>28</v>
      </c>
      <c r="O51" s="16" t="s">
        <v>314</v>
      </c>
    </row>
    <row r="52" spans="1:15" ht="51" x14ac:dyDescent="0.2">
      <c r="A52" s="12" t="s">
        <v>286</v>
      </c>
      <c r="B52" s="12" t="s">
        <v>290</v>
      </c>
      <c r="C52" s="15" t="s">
        <v>125</v>
      </c>
      <c r="D52" s="15" t="s">
        <v>78</v>
      </c>
      <c r="E52" s="13" t="s">
        <v>23</v>
      </c>
      <c r="F52" s="27">
        <v>1299.7</v>
      </c>
      <c r="G52" s="24">
        <v>1302.7</v>
      </c>
      <c r="H52" s="27" t="s">
        <v>287</v>
      </c>
      <c r="I52" s="27"/>
      <c r="J52" s="15" t="s">
        <v>288</v>
      </c>
      <c r="K52" s="15"/>
      <c r="L52" s="52">
        <v>-750</v>
      </c>
      <c r="M52" s="16" t="s">
        <v>289</v>
      </c>
      <c r="N52" s="20" t="s">
        <v>28</v>
      </c>
      <c r="O52" s="23" t="s">
        <v>295</v>
      </c>
    </row>
    <row r="53" spans="1:15" ht="63.75" hidden="1" x14ac:dyDescent="0.2">
      <c r="A53" s="12" t="s">
        <v>291</v>
      </c>
      <c r="B53" s="12" t="s">
        <v>301</v>
      </c>
      <c r="C53" s="13" t="s">
        <v>25</v>
      </c>
      <c r="D53" s="15" t="s">
        <v>78</v>
      </c>
      <c r="E53" s="13" t="s">
        <v>26</v>
      </c>
      <c r="F53" s="17">
        <v>1.6848000000000001</v>
      </c>
      <c r="G53" s="20">
        <v>1.6831</v>
      </c>
      <c r="H53" s="15" t="s">
        <v>292</v>
      </c>
      <c r="I53" s="15"/>
      <c r="J53" s="15" t="s">
        <v>293</v>
      </c>
      <c r="K53" s="15"/>
      <c r="L53" s="52">
        <v>-170</v>
      </c>
      <c r="M53" s="16" t="s">
        <v>294</v>
      </c>
      <c r="N53" s="20" t="s">
        <v>28</v>
      </c>
      <c r="O53" s="23" t="s">
        <v>294</v>
      </c>
    </row>
    <row r="54" spans="1:15" ht="89.25" hidden="1" x14ac:dyDescent="0.2">
      <c r="A54" s="12" t="s">
        <v>296</v>
      </c>
      <c r="B54" s="12" t="s">
        <v>302</v>
      </c>
      <c r="C54" s="15" t="s">
        <v>297</v>
      </c>
      <c r="D54" s="15" t="s">
        <v>269</v>
      </c>
      <c r="E54" s="13" t="s">
        <v>26</v>
      </c>
      <c r="F54" s="27">
        <v>142.12</v>
      </c>
      <c r="G54" s="20">
        <v>141.82</v>
      </c>
      <c r="H54" s="15" t="s">
        <v>298</v>
      </c>
      <c r="I54" s="15"/>
      <c r="J54" s="15" t="s">
        <v>299</v>
      </c>
      <c r="K54" s="15"/>
      <c r="L54" s="24">
        <v>-292.77</v>
      </c>
      <c r="M54" s="16" t="s">
        <v>272</v>
      </c>
      <c r="N54" s="20" t="s">
        <v>28</v>
      </c>
      <c r="O54" s="23" t="s">
        <v>329</v>
      </c>
    </row>
    <row r="55" spans="1:15" ht="89.25" hidden="1" x14ac:dyDescent="0.2">
      <c r="A55" s="12" t="s">
        <v>296</v>
      </c>
      <c r="B55" s="12" t="s">
        <v>303</v>
      </c>
      <c r="C55" s="15" t="s">
        <v>297</v>
      </c>
      <c r="D55" s="15" t="s">
        <v>269</v>
      </c>
      <c r="E55" s="13" t="s">
        <v>26</v>
      </c>
      <c r="F55" s="27">
        <v>142.12</v>
      </c>
      <c r="G55" s="20">
        <v>141.82</v>
      </c>
      <c r="H55" s="15" t="s">
        <v>298</v>
      </c>
      <c r="I55" s="15"/>
      <c r="J55" s="15" t="s">
        <v>300</v>
      </c>
      <c r="K55" s="15"/>
      <c r="L55" s="24">
        <v>-292.77</v>
      </c>
      <c r="M55" s="16" t="s">
        <v>272</v>
      </c>
      <c r="N55" s="20" t="s">
        <v>28</v>
      </c>
      <c r="O55" s="23" t="s">
        <v>329</v>
      </c>
    </row>
    <row r="56" spans="1:15" ht="38.25" hidden="1" x14ac:dyDescent="0.2">
      <c r="A56" s="12" t="s">
        <v>307</v>
      </c>
      <c r="B56" s="12" t="s">
        <v>309</v>
      </c>
      <c r="C56" s="13" t="s">
        <v>25</v>
      </c>
      <c r="D56" s="15" t="s">
        <v>78</v>
      </c>
      <c r="E56" s="13" t="s">
        <v>23</v>
      </c>
      <c r="F56" s="17">
        <v>1.6815</v>
      </c>
      <c r="G56" s="17">
        <v>1.681</v>
      </c>
      <c r="H56" s="15" t="s">
        <v>308</v>
      </c>
      <c r="I56" s="15"/>
      <c r="J56" s="15" t="s">
        <v>310</v>
      </c>
      <c r="K56" s="15"/>
      <c r="L56" s="51">
        <v>50</v>
      </c>
      <c r="M56" s="16" t="s">
        <v>311</v>
      </c>
      <c r="N56" s="20" t="s">
        <v>28</v>
      </c>
      <c r="O56" s="16" t="s">
        <v>312</v>
      </c>
    </row>
    <row r="57" spans="1:15" ht="127.5" hidden="1" x14ac:dyDescent="0.2">
      <c r="A57" s="12" t="s">
        <v>315</v>
      </c>
      <c r="B57" s="12" t="s">
        <v>322</v>
      </c>
      <c r="C57" s="13" t="s">
        <v>24</v>
      </c>
      <c r="D57" s="15" t="s">
        <v>78</v>
      </c>
      <c r="E57" s="13" t="s">
        <v>23</v>
      </c>
      <c r="F57" s="17">
        <v>1.3867</v>
      </c>
      <c r="G57" s="15">
        <v>1.3849</v>
      </c>
      <c r="H57" s="15" t="s">
        <v>316</v>
      </c>
      <c r="I57" s="15"/>
      <c r="J57" s="15" t="s">
        <v>323</v>
      </c>
      <c r="K57" s="15"/>
      <c r="L57" s="51">
        <v>180</v>
      </c>
      <c r="M57" s="16" t="s">
        <v>321</v>
      </c>
      <c r="N57" s="21" t="s">
        <v>29</v>
      </c>
      <c r="O57" s="58" t="s">
        <v>324</v>
      </c>
    </row>
    <row r="58" spans="1:15" ht="51" x14ac:dyDescent="0.2">
      <c r="A58" s="12" t="s">
        <v>317</v>
      </c>
      <c r="B58" s="12" t="s">
        <v>325</v>
      </c>
      <c r="C58" s="15" t="s">
        <v>125</v>
      </c>
      <c r="D58" s="15" t="s">
        <v>78</v>
      </c>
      <c r="E58" s="13" t="s">
        <v>23</v>
      </c>
      <c r="F58" s="27">
        <v>1289.3</v>
      </c>
      <c r="G58" s="24">
        <v>1292.2</v>
      </c>
      <c r="H58" s="15" t="s">
        <v>318</v>
      </c>
      <c r="I58" s="15"/>
      <c r="J58" s="15" t="s">
        <v>319</v>
      </c>
      <c r="K58" s="15"/>
      <c r="L58" s="52">
        <v>-725</v>
      </c>
      <c r="M58" s="16" t="s">
        <v>320</v>
      </c>
      <c r="N58" s="20" t="s">
        <v>28</v>
      </c>
      <c r="O58" s="23" t="s">
        <v>326</v>
      </c>
    </row>
    <row r="59" spans="1:15" ht="25.5" hidden="1" x14ac:dyDescent="0.2">
      <c r="A59" s="12" t="s">
        <v>330</v>
      </c>
      <c r="B59" s="12" t="s">
        <v>350</v>
      </c>
      <c r="C59" s="15" t="s">
        <v>268</v>
      </c>
      <c r="D59" s="15" t="s">
        <v>269</v>
      </c>
      <c r="E59" s="13" t="s">
        <v>23</v>
      </c>
      <c r="F59" s="17">
        <v>1.4866999999999999</v>
      </c>
      <c r="G59" s="43">
        <v>1.49</v>
      </c>
      <c r="H59" s="15" t="s">
        <v>270</v>
      </c>
      <c r="I59" s="15"/>
      <c r="J59" s="15" t="s">
        <v>331</v>
      </c>
      <c r="K59" s="15"/>
      <c r="L59" s="24">
        <v>-459.61</v>
      </c>
      <c r="M59" s="16" t="s">
        <v>272</v>
      </c>
      <c r="N59" s="20" t="s">
        <v>28</v>
      </c>
      <c r="O59" s="23" t="s">
        <v>352</v>
      </c>
    </row>
    <row r="60" spans="1:15" ht="25.5" hidden="1" x14ac:dyDescent="0.2">
      <c r="A60" s="12" t="s">
        <v>330</v>
      </c>
      <c r="B60" s="12" t="s">
        <v>351</v>
      </c>
      <c r="C60" s="15" t="s">
        <v>268</v>
      </c>
      <c r="D60" s="15" t="s">
        <v>269</v>
      </c>
      <c r="E60" s="13" t="s">
        <v>23</v>
      </c>
      <c r="F60" s="17">
        <v>1.4866999999999999</v>
      </c>
      <c r="G60" s="43">
        <v>1.49</v>
      </c>
      <c r="H60" s="15" t="s">
        <v>270</v>
      </c>
      <c r="I60" s="15"/>
      <c r="J60" s="15" t="s">
        <v>332</v>
      </c>
      <c r="K60" s="15"/>
      <c r="L60" s="24">
        <v>-459.61</v>
      </c>
      <c r="M60" s="16" t="s">
        <v>272</v>
      </c>
      <c r="N60" s="20" t="s">
        <v>28</v>
      </c>
      <c r="O60" s="23" t="s">
        <v>352</v>
      </c>
    </row>
    <row r="61" spans="1:15" ht="51" hidden="1" x14ac:dyDescent="0.2">
      <c r="A61" s="12" t="s">
        <v>333</v>
      </c>
      <c r="B61" s="12" t="s">
        <v>341</v>
      </c>
      <c r="C61" s="15" t="s">
        <v>27</v>
      </c>
      <c r="D61" s="15" t="s">
        <v>334</v>
      </c>
      <c r="E61" s="13" t="s">
        <v>26</v>
      </c>
      <c r="F61" s="17">
        <v>0.8569</v>
      </c>
      <c r="G61" s="20">
        <v>0.85529999999999995</v>
      </c>
      <c r="H61" s="15" t="s">
        <v>336</v>
      </c>
      <c r="I61" s="15"/>
      <c r="J61" s="15"/>
      <c r="K61" s="15"/>
      <c r="L61" s="24">
        <v>-240</v>
      </c>
      <c r="M61" s="16" t="s">
        <v>335</v>
      </c>
      <c r="N61" s="20" t="s">
        <v>28</v>
      </c>
      <c r="O61" s="23" t="s">
        <v>342</v>
      </c>
    </row>
    <row r="62" spans="1:15" ht="51" hidden="1" x14ac:dyDescent="0.2">
      <c r="A62" s="12" t="s">
        <v>337</v>
      </c>
      <c r="B62" s="12" t="s">
        <v>354</v>
      </c>
      <c r="C62" s="15" t="s">
        <v>710</v>
      </c>
      <c r="D62" s="15" t="s">
        <v>334</v>
      </c>
      <c r="E62" s="13" t="s">
        <v>26</v>
      </c>
      <c r="F62" s="17">
        <v>0.92879999999999996</v>
      </c>
      <c r="G62" s="20">
        <v>0.9274</v>
      </c>
      <c r="H62" s="15" t="s">
        <v>338</v>
      </c>
      <c r="I62" s="15"/>
      <c r="J62" s="15"/>
      <c r="K62" s="15"/>
      <c r="L62" s="24">
        <v>-210</v>
      </c>
      <c r="M62" s="16" t="s">
        <v>335</v>
      </c>
      <c r="N62" s="20" t="s">
        <v>28</v>
      </c>
      <c r="O62" s="23" t="s">
        <v>355</v>
      </c>
    </row>
    <row r="63" spans="1:15" ht="51" hidden="1" x14ac:dyDescent="0.2">
      <c r="A63" s="12" t="s">
        <v>339</v>
      </c>
      <c r="B63" s="12" t="s">
        <v>343</v>
      </c>
      <c r="C63" s="13" t="s">
        <v>24</v>
      </c>
      <c r="D63" s="15" t="s">
        <v>334</v>
      </c>
      <c r="E63" s="13" t="s">
        <v>26</v>
      </c>
      <c r="F63" s="17">
        <v>1.3813</v>
      </c>
      <c r="G63" s="43">
        <v>1.38</v>
      </c>
      <c r="H63" s="15" t="s">
        <v>340</v>
      </c>
      <c r="I63" s="15"/>
      <c r="J63" s="15"/>
      <c r="K63" s="15"/>
      <c r="L63" s="24">
        <v>-130</v>
      </c>
      <c r="M63" s="16" t="s">
        <v>335</v>
      </c>
      <c r="N63" s="20" t="s">
        <v>28</v>
      </c>
      <c r="O63" s="23" t="s">
        <v>344</v>
      </c>
    </row>
    <row r="64" spans="1:15" ht="38.25" hidden="1" x14ac:dyDescent="0.2">
      <c r="A64" s="12" t="s">
        <v>345</v>
      </c>
      <c r="B64" s="12" t="s">
        <v>353</v>
      </c>
      <c r="C64" s="13" t="s">
        <v>24</v>
      </c>
      <c r="D64" s="15" t="s">
        <v>78</v>
      </c>
      <c r="E64" s="13" t="s">
        <v>23</v>
      </c>
      <c r="F64" s="17">
        <v>1.3774</v>
      </c>
      <c r="G64" s="20">
        <v>1.3789</v>
      </c>
      <c r="H64" s="15" t="s">
        <v>346</v>
      </c>
      <c r="I64" s="15"/>
      <c r="J64" s="15" t="s">
        <v>347</v>
      </c>
      <c r="K64" s="15"/>
      <c r="L64" s="24">
        <v>-150</v>
      </c>
      <c r="M64" s="16" t="s">
        <v>348</v>
      </c>
      <c r="N64" s="20" t="s">
        <v>28</v>
      </c>
      <c r="O64" s="23" t="s">
        <v>349</v>
      </c>
    </row>
    <row r="65" spans="1:15" ht="51" hidden="1" x14ac:dyDescent="0.2">
      <c r="A65" s="12" t="s">
        <v>356</v>
      </c>
      <c r="B65" s="12" t="s">
        <v>358</v>
      </c>
      <c r="C65" s="13" t="s">
        <v>25</v>
      </c>
      <c r="D65" s="15" t="s">
        <v>334</v>
      </c>
      <c r="E65" s="13" t="s">
        <v>26</v>
      </c>
      <c r="F65" s="17">
        <v>1.6831</v>
      </c>
      <c r="G65" s="17">
        <v>1.6880999999999999</v>
      </c>
      <c r="H65" s="15" t="s">
        <v>357</v>
      </c>
      <c r="I65" s="15"/>
      <c r="J65" s="15"/>
      <c r="K65" s="15"/>
      <c r="L65" s="27">
        <v>500</v>
      </c>
      <c r="M65" s="16" t="s">
        <v>359</v>
      </c>
      <c r="N65" s="44" t="s">
        <v>103</v>
      </c>
      <c r="O65" s="16" t="s">
        <v>360</v>
      </c>
    </row>
    <row r="66" spans="1:15" ht="114.75" hidden="1" x14ac:dyDescent="0.2">
      <c r="A66" s="12" t="s">
        <v>368</v>
      </c>
      <c r="B66" s="12" t="s">
        <v>369</v>
      </c>
      <c r="C66" s="13" t="s">
        <v>87</v>
      </c>
      <c r="D66" s="15" t="s">
        <v>334</v>
      </c>
      <c r="E66" s="13" t="s">
        <v>26</v>
      </c>
      <c r="F66" s="17">
        <v>102.49</v>
      </c>
      <c r="G66" s="17">
        <v>102.84</v>
      </c>
      <c r="H66" s="15" t="s">
        <v>361</v>
      </c>
      <c r="I66" s="15"/>
      <c r="J66" s="15"/>
      <c r="K66" s="15"/>
      <c r="L66" s="27">
        <v>340.33</v>
      </c>
      <c r="M66" s="16" t="s">
        <v>362</v>
      </c>
      <c r="N66" s="44" t="s">
        <v>103</v>
      </c>
      <c r="O66" s="16" t="s">
        <v>367</v>
      </c>
    </row>
    <row r="67" spans="1:15" ht="63.75" hidden="1" x14ac:dyDescent="0.2">
      <c r="A67" s="12" t="s">
        <v>370</v>
      </c>
      <c r="B67" s="12" t="s">
        <v>371</v>
      </c>
      <c r="C67" s="13" t="s">
        <v>22</v>
      </c>
      <c r="D67" s="15" t="s">
        <v>78</v>
      </c>
      <c r="E67" s="13" t="s">
        <v>26</v>
      </c>
      <c r="F67" s="17">
        <v>0.88200000000000001</v>
      </c>
      <c r="G67" s="17">
        <v>0.8831</v>
      </c>
      <c r="H67" s="15" t="s">
        <v>363</v>
      </c>
      <c r="I67" s="15"/>
      <c r="J67" s="15" t="s">
        <v>364</v>
      </c>
      <c r="K67" s="15"/>
      <c r="L67" s="27">
        <v>186.84</v>
      </c>
      <c r="M67" s="16" t="s">
        <v>365</v>
      </c>
      <c r="N67" s="44" t="s">
        <v>103</v>
      </c>
      <c r="O67" s="16" t="s">
        <v>366</v>
      </c>
    </row>
    <row r="68" spans="1:15" ht="25.5" hidden="1" x14ac:dyDescent="0.2">
      <c r="A68" s="12" t="s">
        <v>372</v>
      </c>
      <c r="B68" s="12" t="s">
        <v>388</v>
      </c>
      <c r="C68" s="15" t="s">
        <v>373</v>
      </c>
      <c r="D68" s="15" t="s">
        <v>269</v>
      </c>
      <c r="E68" s="13" t="s">
        <v>26</v>
      </c>
      <c r="F68" s="17">
        <v>1.6033999999999999</v>
      </c>
      <c r="G68" s="20">
        <v>1.5993999999999999</v>
      </c>
      <c r="H68" s="15" t="s">
        <v>374</v>
      </c>
      <c r="I68" s="15"/>
      <c r="J68" s="15" t="s">
        <v>375</v>
      </c>
      <c r="K68" s="15"/>
      <c r="L68" s="24">
        <v>-519.9</v>
      </c>
      <c r="M68" s="16" t="s">
        <v>272</v>
      </c>
      <c r="N68" s="20" t="s">
        <v>28</v>
      </c>
      <c r="O68" s="25" t="s">
        <v>389</v>
      </c>
    </row>
    <row r="69" spans="1:15" ht="25.5" hidden="1" x14ac:dyDescent="0.2">
      <c r="A69" s="12" t="s">
        <v>372</v>
      </c>
      <c r="B69" s="12" t="s">
        <v>388</v>
      </c>
      <c r="C69" s="15" t="s">
        <v>373</v>
      </c>
      <c r="D69" s="15" t="s">
        <v>269</v>
      </c>
      <c r="E69" s="13" t="s">
        <v>26</v>
      </c>
      <c r="F69" s="17">
        <v>1.6032999999999999</v>
      </c>
      <c r="G69" s="20">
        <v>1.5992999999999999</v>
      </c>
      <c r="H69" s="15" t="s">
        <v>376</v>
      </c>
      <c r="I69" s="15"/>
      <c r="J69" s="15" t="s">
        <v>377</v>
      </c>
      <c r="K69" s="15"/>
      <c r="L69" s="24">
        <v>-519.9</v>
      </c>
      <c r="M69" s="16" t="s">
        <v>272</v>
      </c>
      <c r="N69" s="20" t="s">
        <v>28</v>
      </c>
      <c r="O69" s="25" t="s">
        <v>389</v>
      </c>
    </row>
    <row r="70" spans="1:15" ht="76.5" hidden="1" x14ac:dyDescent="0.2">
      <c r="A70" s="12" t="s">
        <v>378</v>
      </c>
      <c r="B70" s="12" t="s">
        <v>381</v>
      </c>
      <c r="C70" s="15" t="s">
        <v>268</v>
      </c>
      <c r="D70" s="15" t="s">
        <v>269</v>
      </c>
      <c r="E70" s="13" t="s">
        <v>26</v>
      </c>
      <c r="F70" s="17">
        <v>1.4995000000000001</v>
      </c>
      <c r="G70" s="20">
        <v>1.4955000000000001</v>
      </c>
      <c r="H70" s="15" t="s">
        <v>379</v>
      </c>
      <c r="I70" s="15"/>
      <c r="J70" s="15" t="s">
        <v>380</v>
      </c>
      <c r="K70" s="15"/>
      <c r="L70" s="24">
        <v>-556.20000000000005</v>
      </c>
      <c r="M70" s="16" t="s">
        <v>272</v>
      </c>
      <c r="N70" s="20" t="s">
        <v>28</v>
      </c>
      <c r="O70" s="23" t="s">
        <v>382</v>
      </c>
    </row>
    <row r="71" spans="1:15" ht="153" hidden="1" x14ac:dyDescent="0.2">
      <c r="A71" s="12" t="s">
        <v>383</v>
      </c>
      <c r="B71" s="12" t="s">
        <v>386</v>
      </c>
      <c r="C71" s="13" t="s">
        <v>24</v>
      </c>
      <c r="D71" s="15" t="s">
        <v>334</v>
      </c>
      <c r="E71" s="13" t="s">
        <v>26</v>
      </c>
      <c r="F71" s="17">
        <v>1.3880999999999999</v>
      </c>
      <c r="G71" s="20">
        <v>1.3868</v>
      </c>
      <c r="H71" s="15" t="s">
        <v>384</v>
      </c>
      <c r="I71" s="15"/>
      <c r="J71" s="15"/>
      <c r="K71" s="15"/>
      <c r="L71" s="52">
        <v>-130</v>
      </c>
      <c r="M71" s="16" t="s">
        <v>385</v>
      </c>
      <c r="N71" s="20" t="s">
        <v>28</v>
      </c>
      <c r="O71" s="23" t="s">
        <v>387</v>
      </c>
    </row>
    <row r="72" spans="1:15" ht="63.75" x14ac:dyDescent="0.2">
      <c r="A72" s="12" t="s">
        <v>390</v>
      </c>
      <c r="B72" s="12" t="s">
        <v>395</v>
      </c>
      <c r="C72" s="15" t="s">
        <v>710</v>
      </c>
      <c r="D72" s="15" t="s">
        <v>391</v>
      </c>
      <c r="E72" s="13" t="s">
        <v>26</v>
      </c>
      <c r="F72" s="17">
        <v>0.93149999999999999</v>
      </c>
      <c r="G72" s="20">
        <v>0.92749999999999999</v>
      </c>
      <c r="H72" s="15" t="s">
        <v>392</v>
      </c>
      <c r="I72" s="15"/>
      <c r="J72" s="15" t="s">
        <v>393</v>
      </c>
      <c r="K72" s="15"/>
      <c r="L72" s="52">
        <v>-600</v>
      </c>
      <c r="M72" s="16" t="s">
        <v>394</v>
      </c>
      <c r="N72" s="20" t="s">
        <v>28</v>
      </c>
      <c r="O72" s="23" t="s">
        <v>396</v>
      </c>
    </row>
    <row r="73" spans="1:15" ht="102" hidden="1" x14ac:dyDescent="0.2">
      <c r="A73" s="12" t="s">
        <v>397</v>
      </c>
      <c r="B73" s="12" t="s">
        <v>405</v>
      </c>
      <c r="C73" s="15" t="s">
        <v>710</v>
      </c>
      <c r="D73" s="15" t="s">
        <v>398</v>
      </c>
      <c r="E73" s="13" t="s">
        <v>26</v>
      </c>
      <c r="F73" s="17">
        <v>0.92889999999999995</v>
      </c>
      <c r="G73" s="17">
        <v>0.93459999999999999</v>
      </c>
      <c r="H73" s="15" t="s">
        <v>399</v>
      </c>
      <c r="I73" s="15"/>
      <c r="J73" s="15"/>
      <c r="K73" s="15"/>
      <c r="L73" s="27">
        <v>855</v>
      </c>
      <c r="M73" s="16" t="s">
        <v>400</v>
      </c>
      <c r="N73" s="44" t="s">
        <v>103</v>
      </c>
      <c r="O73" s="16" t="s">
        <v>407</v>
      </c>
    </row>
    <row r="74" spans="1:15" ht="102" x14ac:dyDescent="0.2">
      <c r="A74" s="12" t="s">
        <v>401</v>
      </c>
      <c r="B74" s="12" t="s">
        <v>406</v>
      </c>
      <c r="C74" s="15" t="s">
        <v>710</v>
      </c>
      <c r="D74" s="15" t="s">
        <v>391</v>
      </c>
      <c r="E74" s="13" t="s">
        <v>26</v>
      </c>
      <c r="F74" s="17">
        <v>0.93169999999999997</v>
      </c>
      <c r="G74" s="15">
        <v>0.93569999999999998</v>
      </c>
      <c r="H74" s="15" t="s">
        <v>404</v>
      </c>
      <c r="I74" s="15"/>
      <c r="J74" s="15" t="s">
        <v>402</v>
      </c>
      <c r="K74" s="15"/>
      <c r="L74" s="27">
        <v>600</v>
      </c>
      <c r="M74" s="16" t="s">
        <v>403</v>
      </c>
      <c r="N74" s="44" t="s">
        <v>103</v>
      </c>
      <c r="O74" s="16" t="s">
        <v>408</v>
      </c>
    </row>
    <row r="75" spans="1:15" ht="102" hidden="1" x14ac:dyDescent="0.2">
      <c r="A75" s="12" t="s">
        <v>409</v>
      </c>
      <c r="B75" s="12" t="s">
        <v>422</v>
      </c>
      <c r="C75" s="15" t="s">
        <v>710</v>
      </c>
      <c r="D75" s="15" t="s">
        <v>334</v>
      </c>
      <c r="E75" s="13" t="s">
        <v>26</v>
      </c>
      <c r="F75" s="17">
        <v>0.93459999999999999</v>
      </c>
      <c r="G75" s="43">
        <v>0.93300000000000005</v>
      </c>
      <c r="H75" s="15" t="s">
        <v>410</v>
      </c>
      <c r="I75" s="15"/>
      <c r="J75" s="15"/>
      <c r="K75" s="15"/>
      <c r="L75" s="52">
        <v>-240</v>
      </c>
      <c r="M75" s="16" t="s">
        <v>411</v>
      </c>
      <c r="N75" s="20" t="s">
        <v>28</v>
      </c>
      <c r="O75" s="23" t="s">
        <v>423</v>
      </c>
    </row>
    <row r="76" spans="1:15" ht="114.75" hidden="1" x14ac:dyDescent="0.2">
      <c r="A76" s="12" t="s">
        <v>412</v>
      </c>
      <c r="B76" s="12" t="s">
        <v>415</v>
      </c>
      <c r="C76" s="13" t="s">
        <v>278</v>
      </c>
      <c r="D76" s="15" t="s">
        <v>334</v>
      </c>
      <c r="E76" s="13" t="s">
        <v>26</v>
      </c>
      <c r="F76" s="27">
        <v>172.54</v>
      </c>
      <c r="G76" s="24">
        <v>172.3</v>
      </c>
      <c r="H76" s="15" t="s">
        <v>414</v>
      </c>
      <c r="I76" s="15"/>
      <c r="J76" s="15"/>
      <c r="K76" s="15"/>
      <c r="L76" s="24">
        <v>-236.5</v>
      </c>
      <c r="M76" s="16" t="s">
        <v>413</v>
      </c>
      <c r="N76" s="20" t="s">
        <v>28</v>
      </c>
      <c r="O76" s="23" t="s">
        <v>416</v>
      </c>
    </row>
    <row r="77" spans="1:15" ht="89.25" hidden="1" x14ac:dyDescent="0.2">
      <c r="A77" s="12" t="s">
        <v>417</v>
      </c>
      <c r="B77" s="12" t="s">
        <v>420</v>
      </c>
      <c r="C77" s="13" t="s">
        <v>87</v>
      </c>
      <c r="D77" s="15" t="s">
        <v>334</v>
      </c>
      <c r="E77" s="13" t="s">
        <v>23</v>
      </c>
      <c r="F77" s="27">
        <v>101.45</v>
      </c>
      <c r="G77" s="24">
        <v>101.54</v>
      </c>
      <c r="H77" s="15" t="s">
        <v>419</v>
      </c>
      <c r="I77" s="15"/>
      <c r="J77" s="15"/>
      <c r="K77" s="15"/>
      <c r="L77" s="24">
        <v>-88.64</v>
      </c>
      <c r="M77" s="16" t="s">
        <v>418</v>
      </c>
      <c r="N77" s="44" t="s">
        <v>103</v>
      </c>
      <c r="O77" s="23" t="s">
        <v>421</v>
      </c>
    </row>
    <row r="78" spans="1:15" ht="25.5" hidden="1" x14ac:dyDescent="0.2">
      <c r="A78" s="12" t="s">
        <v>424</v>
      </c>
      <c r="B78" s="12" t="s">
        <v>452</v>
      </c>
      <c r="C78" s="13" t="s">
        <v>24</v>
      </c>
      <c r="D78" s="15" t="s">
        <v>391</v>
      </c>
      <c r="E78" s="13" t="s">
        <v>26</v>
      </c>
      <c r="F78" s="17">
        <v>1.3759999999999999</v>
      </c>
      <c r="G78" s="20">
        <v>1.3693</v>
      </c>
      <c r="H78" s="15" t="s">
        <v>426</v>
      </c>
      <c r="I78" s="15"/>
      <c r="J78" s="15" t="s">
        <v>427</v>
      </c>
      <c r="K78" s="15"/>
      <c r="L78" s="52">
        <v>-670</v>
      </c>
      <c r="M78" s="16" t="s">
        <v>425</v>
      </c>
      <c r="N78" s="20" t="s">
        <v>28</v>
      </c>
      <c r="O78" s="23" t="s">
        <v>432</v>
      </c>
    </row>
    <row r="79" spans="1:15" ht="25.5" hidden="1" x14ac:dyDescent="0.2">
      <c r="A79" s="12" t="s">
        <v>428</v>
      </c>
      <c r="B79" s="12" t="s">
        <v>451</v>
      </c>
      <c r="C79" s="13" t="s">
        <v>22</v>
      </c>
      <c r="D79" s="15" t="s">
        <v>391</v>
      </c>
      <c r="E79" s="13" t="s">
        <v>23</v>
      </c>
      <c r="F79" s="17">
        <v>0.88680000000000003</v>
      </c>
      <c r="G79" s="20">
        <v>0.89370000000000005</v>
      </c>
      <c r="H79" s="15" t="s">
        <v>429</v>
      </c>
      <c r="I79" s="15"/>
      <c r="J79" s="15" t="s">
        <v>430</v>
      </c>
      <c r="K79" s="15"/>
      <c r="L79" s="24">
        <v>-1158.1099999999999</v>
      </c>
      <c r="M79" s="16" t="s">
        <v>431</v>
      </c>
      <c r="N79" s="20" t="s">
        <v>28</v>
      </c>
      <c r="O79" s="23" t="s">
        <v>453</v>
      </c>
    </row>
    <row r="80" spans="1:15" ht="153" hidden="1" x14ac:dyDescent="0.2">
      <c r="A80" s="12" t="s">
        <v>436</v>
      </c>
      <c r="B80" s="12" t="s">
        <v>437</v>
      </c>
      <c r="C80" s="13" t="s">
        <v>25</v>
      </c>
      <c r="D80" s="15" t="s">
        <v>434</v>
      </c>
      <c r="E80" s="13" t="s">
        <v>26</v>
      </c>
      <c r="F80" s="17">
        <v>1.6846000000000001</v>
      </c>
      <c r="G80" s="17">
        <v>1.6846000000000001</v>
      </c>
      <c r="H80" s="15" t="s">
        <v>433</v>
      </c>
      <c r="I80" s="15"/>
      <c r="J80" s="15"/>
      <c r="K80" s="15"/>
      <c r="L80" s="51">
        <v>0</v>
      </c>
      <c r="M80" s="16" t="s">
        <v>435</v>
      </c>
      <c r="N80" s="20" t="s">
        <v>28</v>
      </c>
      <c r="O80" s="16" t="s">
        <v>438</v>
      </c>
    </row>
    <row r="81" spans="1:15" ht="38.25" hidden="1" x14ac:dyDescent="0.2">
      <c r="A81" s="12" t="s">
        <v>439</v>
      </c>
      <c r="B81" s="12" t="s">
        <v>445</v>
      </c>
      <c r="C81" s="13" t="s">
        <v>25</v>
      </c>
      <c r="D81" s="15" t="s">
        <v>440</v>
      </c>
      <c r="E81" s="13" t="s">
        <v>26</v>
      </c>
      <c r="F81" s="17">
        <v>1.6862999999999999</v>
      </c>
      <c r="G81" s="20">
        <v>1.6843999999999999</v>
      </c>
      <c r="H81" s="15" t="s">
        <v>441</v>
      </c>
      <c r="I81" s="15"/>
      <c r="J81" s="15"/>
      <c r="K81" s="15"/>
      <c r="L81" s="52">
        <v>-190</v>
      </c>
      <c r="M81" s="16" t="s">
        <v>442</v>
      </c>
      <c r="N81" s="20" t="s">
        <v>28</v>
      </c>
      <c r="O81" s="23" t="s">
        <v>446</v>
      </c>
    </row>
    <row r="82" spans="1:15" ht="25.5" hidden="1" x14ac:dyDescent="0.2">
      <c r="A82" s="12" t="s">
        <v>447</v>
      </c>
      <c r="B82" s="12" t="s">
        <v>449</v>
      </c>
      <c r="C82" s="13" t="s">
        <v>25</v>
      </c>
      <c r="D82" s="15" t="s">
        <v>434</v>
      </c>
      <c r="E82" s="13" t="s">
        <v>23</v>
      </c>
      <c r="F82" s="17">
        <v>1.679</v>
      </c>
      <c r="G82" s="17">
        <v>1.6780999999999999</v>
      </c>
      <c r="H82" s="15">
        <v>1.6816</v>
      </c>
      <c r="I82" s="51">
        <f>(F82-H82)*10000*-1</f>
        <v>25.999999999999357</v>
      </c>
      <c r="J82" s="15">
        <v>1.6760999999999999</v>
      </c>
      <c r="K82" s="15">
        <f>(F82-J82)*10000</f>
        <v>29.000000000001247</v>
      </c>
      <c r="L82" s="51">
        <v>90</v>
      </c>
      <c r="M82" s="16" t="s">
        <v>448</v>
      </c>
      <c r="N82" s="20" t="s">
        <v>28</v>
      </c>
      <c r="O82" s="16" t="s">
        <v>450</v>
      </c>
    </row>
    <row r="83" spans="1:15" ht="25.5" hidden="1" x14ac:dyDescent="0.2">
      <c r="A83" s="12" t="s">
        <v>454</v>
      </c>
      <c r="B83" s="12" t="s">
        <v>455</v>
      </c>
      <c r="C83" s="15" t="s">
        <v>710</v>
      </c>
      <c r="D83" s="15" t="s">
        <v>434</v>
      </c>
      <c r="E83" s="13" t="s">
        <v>23</v>
      </c>
      <c r="F83" s="17">
        <v>0.93730000000000002</v>
      </c>
      <c r="G83" s="15">
        <v>0.93540000000000001</v>
      </c>
      <c r="H83" s="15">
        <v>0.93820000000000003</v>
      </c>
      <c r="I83" s="51">
        <f>(F83-H83)*10000*-1</f>
        <v>9.000000000000119</v>
      </c>
      <c r="J83" s="15">
        <v>0.93540000000000001</v>
      </c>
      <c r="K83" s="15">
        <f>(F83-J83)*10000</f>
        <v>19.000000000000128</v>
      </c>
      <c r="L83" s="51">
        <v>285</v>
      </c>
      <c r="M83" s="16" t="s">
        <v>448</v>
      </c>
      <c r="O83" s="16" t="s">
        <v>456</v>
      </c>
    </row>
    <row r="84" spans="1:15" ht="51" hidden="1" x14ac:dyDescent="0.2">
      <c r="A84" s="12" t="s">
        <v>457</v>
      </c>
      <c r="B84" s="12" t="s">
        <v>459</v>
      </c>
      <c r="C84" s="13" t="s">
        <v>25</v>
      </c>
      <c r="D84" s="15" t="s">
        <v>434</v>
      </c>
      <c r="E84" s="13" t="s">
        <v>26</v>
      </c>
      <c r="F84" s="55">
        <v>1.6806700000000001</v>
      </c>
      <c r="G84" s="15">
        <v>1.6831400000000001</v>
      </c>
      <c r="H84" s="55">
        <v>1.6780999999999999</v>
      </c>
      <c r="I84" s="51">
        <f>(F84-H84)*10000</f>
        <v>25.700000000001832</v>
      </c>
      <c r="J84" s="15">
        <v>1.6831400000000001</v>
      </c>
      <c r="K84" s="51">
        <f>(F84-J84)*10000*-1</f>
        <v>24.699999999999722</v>
      </c>
      <c r="L84" s="51">
        <v>248</v>
      </c>
      <c r="M84" s="16" t="s">
        <v>458</v>
      </c>
      <c r="N84" s="21" t="s">
        <v>29</v>
      </c>
      <c r="O84" s="58" t="s">
        <v>460</v>
      </c>
    </row>
    <row r="85" spans="1:15" ht="51" x14ac:dyDescent="0.2">
      <c r="A85" s="12" t="s">
        <v>461</v>
      </c>
      <c r="B85" s="12" t="s">
        <v>491</v>
      </c>
      <c r="C85" s="13" t="s">
        <v>24</v>
      </c>
      <c r="D85" s="15" t="s">
        <v>391</v>
      </c>
      <c r="E85" s="13" t="s">
        <v>26</v>
      </c>
      <c r="F85" s="17">
        <v>1.3708</v>
      </c>
      <c r="G85" s="43">
        <v>1.3669</v>
      </c>
      <c r="H85" s="17">
        <v>1.3669</v>
      </c>
      <c r="I85" s="51">
        <f>(F85-H85)*10000</f>
        <v>39.000000000000142</v>
      </c>
      <c r="J85" s="15">
        <v>1.3884000000000001</v>
      </c>
      <c r="K85" s="51">
        <f>(F85-J85)*10000*-1</f>
        <v>176.0000000000006</v>
      </c>
      <c r="L85" s="52">
        <v>-390</v>
      </c>
      <c r="M85" s="16" t="s">
        <v>462</v>
      </c>
      <c r="N85" s="20" t="s">
        <v>28</v>
      </c>
      <c r="O85" s="23" t="s">
        <v>492</v>
      </c>
    </row>
    <row r="86" spans="1:15" ht="25.5" x14ac:dyDescent="0.2">
      <c r="A86" s="12" t="s">
        <v>463</v>
      </c>
      <c r="B86" s="12" t="s">
        <v>483</v>
      </c>
      <c r="C86" s="13" t="s">
        <v>87</v>
      </c>
      <c r="D86" s="15" t="s">
        <v>391</v>
      </c>
      <c r="E86" s="13" t="s">
        <v>26</v>
      </c>
      <c r="F86" s="17">
        <v>101.57</v>
      </c>
      <c r="G86" s="20">
        <v>101.15</v>
      </c>
      <c r="H86" s="15">
        <v>101.15</v>
      </c>
      <c r="I86" s="51">
        <f>(F86-H86)*100</f>
        <v>41.999999999998749</v>
      </c>
      <c r="J86" s="15">
        <v>102.74</v>
      </c>
      <c r="K86" s="51">
        <f>(F86-J86)*100*-1</f>
        <v>117.00000000000017</v>
      </c>
      <c r="L86" s="51">
        <v>415.22</v>
      </c>
      <c r="M86" s="16" t="s">
        <v>464</v>
      </c>
      <c r="N86" s="20" t="s">
        <v>28</v>
      </c>
      <c r="O86" s="23" t="s">
        <v>484</v>
      </c>
    </row>
    <row r="87" spans="1:15" ht="38.25" hidden="1" x14ac:dyDescent="0.2">
      <c r="A87" s="12" t="s">
        <v>465</v>
      </c>
      <c r="B87" s="12" t="s">
        <v>466</v>
      </c>
      <c r="C87" s="13" t="s">
        <v>25</v>
      </c>
      <c r="D87" s="15" t="s">
        <v>434</v>
      </c>
      <c r="E87" s="13" t="s">
        <v>26</v>
      </c>
      <c r="F87" s="17">
        <v>1.6819999999999999</v>
      </c>
      <c r="G87" s="17">
        <v>1.6839999999999999</v>
      </c>
      <c r="H87" s="17">
        <v>1.68</v>
      </c>
      <c r="I87" s="51">
        <f>(F87-H87)*10000</f>
        <v>20.000000000000018</v>
      </c>
      <c r="J87" s="17">
        <v>1.6839999999999999</v>
      </c>
      <c r="K87" s="51">
        <f>(F87-J87)*10000*-1</f>
        <v>20.000000000000018</v>
      </c>
      <c r="L87" s="51">
        <v>198</v>
      </c>
      <c r="M87" s="16" t="s">
        <v>467</v>
      </c>
      <c r="N87" s="21" t="s">
        <v>29</v>
      </c>
      <c r="O87" s="58" t="s">
        <v>460</v>
      </c>
    </row>
    <row r="88" spans="1:15" ht="63.75" x14ac:dyDescent="0.2">
      <c r="A88" s="12" t="s">
        <v>468</v>
      </c>
      <c r="B88" s="12" t="s">
        <v>475</v>
      </c>
      <c r="C88" s="15" t="s">
        <v>125</v>
      </c>
      <c r="D88" s="15" t="s">
        <v>77</v>
      </c>
      <c r="E88" s="13" t="s">
        <v>26</v>
      </c>
      <c r="F88" s="27">
        <v>1293.4000000000001</v>
      </c>
      <c r="G88" s="24">
        <v>1299.5999999999999</v>
      </c>
      <c r="H88" s="27">
        <v>1290.3</v>
      </c>
      <c r="I88" s="51">
        <f>(F88-H88)*100</f>
        <v>310.00000000001364</v>
      </c>
      <c r="J88" s="27">
        <v>1299.5999999999999</v>
      </c>
      <c r="K88" s="51">
        <f>(F88-J88)*100*-1</f>
        <v>619.99999999998181</v>
      </c>
      <c r="L88" s="52">
        <v>-775</v>
      </c>
      <c r="M88" s="16" t="s">
        <v>469</v>
      </c>
      <c r="N88" s="20" t="s">
        <v>28</v>
      </c>
      <c r="O88" s="23" t="s">
        <v>481</v>
      </c>
    </row>
    <row r="89" spans="1:15" ht="51" x14ac:dyDescent="0.2">
      <c r="A89" s="12" t="s">
        <v>470</v>
      </c>
      <c r="B89" s="12" t="s">
        <v>487</v>
      </c>
      <c r="C89" s="13" t="s">
        <v>24</v>
      </c>
      <c r="D89" s="15" t="s">
        <v>471</v>
      </c>
      <c r="E89" s="13" t="s">
        <v>26</v>
      </c>
      <c r="F89" s="17">
        <v>1.3703000000000001</v>
      </c>
      <c r="G89" s="20">
        <v>1.3674999999999999</v>
      </c>
      <c r="H89" s="15">
        <v>1.3674999999999999</v>
      </c>
      <c r="I89" s="51">
        <f>(F89-H89)*10000</f>
        <v>28.000000000001357</v>
      </c>
      <c r="J89" s="15">
        <v>1.3744000000000001</v>
      </c>
      <c r="K89" s="51">
        <f>(F89-J89)*10000*-1</f>
        <v>40.999999999999929</v>
      </c>
      <c r="L89" s="52">
        <v>-280</v>
      </c>
      <c r="M89" s="16" t="s">
        <v>472</v>
      </c>
      <c r="N89" s="20" t="s">
        <v>28</v>
      </c>
      <c r="O89" s="23" t="s">
        <v>488</v>
      </c>
    </row>
    <row r="90" spans="1:15" ht="38.25" hidden="1" x14ac:dyDescent="0.2">
      <c r="A90" s="12" t="s">
        <v>473</v>
      </c>
      <c r="B90" s="12" t="s">
        <v>485</v>
      </c>
      <c r="C90" s="13" t="s">
        <v>22</v>
      </c>
      <c r="D90" s="15" t="s">
        <v>474</v>
      </c>
      <c r="E90" s="13" t="s">
        <v>26</v>
      </c>
      <c r="F90" s="17">
        <v>0.8921</v>
      </c>
      <c r="G90" s="20">
        <v>0.89100000000000001</v>
      </c>
      <c r="H90" s="15">
        <v>0.89100000000000001</v>
      </c>
      <c r="I90" s="51">
        <f>(F90-H90)*10000</f>
        <v>10.999999999999899</v>
      </c>
      <c r="J90" s="15">
        <v>0.89390000000000003</v>
      </c>
      <c r="K90" s="51">
        <f>(F90-J90)*10000*-1</f>
        <v>18.000000000000238</v>
      </c>
      <c r="L90" s="24">
        <v>-126.82</v>
      </c>
      <c r="M90" s="16" t="s">
        <v>425</v>
      </c>
      <c r="N90" s="20" t="s">
        <v>28</v>
      </c>
      <c r="O90" s="23" t="s">
        <v>486</v>
      </c>
    </row>
    <row r="91" spans="1:15" ht="76.5" x14ac:dyDescent="0.2">
      <c r="A91" s="12" t="s">
        <v>477</v>
      </c>
      <c r="B91" s="12" t="s">
        <v>478</v>
      </c>
      <c r="C91" s="15" t="s">
        <v>125</v>
      </c>
      <c r="D91" s="15" t="s">
        <v>77</v>
      </c>
      <c r="E91" s="13" t="s">
        <v>26</v>
      </c>
      <c r="F91" s="27">
        <v>1291.3</v>
      </c>
      <c r="G91" s="24">
        <v>1288.4000000000001</v>
      </c>
      <c r="H91" s="27">
        <v>1288.4000000000001</v>
      </c>
      <c r="I91" s="51">
        <f>(F91-H91)*100</f>
        <v>289.99999999998636</v>
      </c>
      <c r="J91" s="27">
        <v>1299.5</v>
      </c>
      <c r="K91" s="51">
        <f>(F91-J91)*100*-1</f>
        <v>820.00000000000455</v>
      </c>
      <c r="L91" s="52">
        <v>-725</v>
      </c>
      <c r="M91" s="16" t="s">
        <v>476</v>
      </c>
      <c r="N91" s="20" t="s">
        <v>28</v>
      </c>
      <c r="O91" s="23" t="s">
        <v>482</v>
      </c>
    </row>
    <row r="92" spans="1:15" ht="51" x14ac:dyDescent="0.2">
      <c r="A92" s="12" t="s">
        <v>479</v>
      </c>
      <c r="B92" s="12" t="s">
        <v>489</v>
      </c>
      <c r="C92" s="15" t="s">
        <v>125</v>
      </c>
      <c r="D92" s="15" t="s">
        <v>78</v>
      </c>
      <c r="E92" s="13" t="s">
        <v>26</v>
      </c>
      <c r="F92" s="27">
        <v>1296.4100000000001</v>
      </c>
      <c r="G92" s="20">
        <v>1290.3900000000001</v>
      </c>
      <c r="H92" s="15">
        <v>1290.3900000000001</v>
      </c>
      <c r="I92" s="51">
        <f>(F92-H92)*100</f>
        <v>601.99999999999818</v>
      </c>
      <c r="J92" s="27">
        <v>1303.01</v>
      </c>
      <c r="K92" s="51">
        <f>(F92-J92)*100*-1</f>
        <v>659.99999999999091</v>
      </c>
      <c r="L92" s="52">
        <v>-602.4</v>
      </c>
      <c r="M92" s="16" t="s">
        <v>480</v>
      </c>
      <c r="N92" s="20" t="s">
        <v>28</v>
      </c>
      <c r="O92" s="23" t="s">
        <v>490</v>
      </c>
    </row>
    <row r="93" spans="1:15" ht="89.25" hidden="1" x14ac:dyDescent="0.2">
      <c r="A93" s="12" t="s">
        <v>493</v>
      </c>
      <c r="B93" s="12" t="s">
        <v>519</v>
      </c>
      <c r="C93" s="13" t="s">
        <v>25</v>
      </c>
      <c r="D93" s="15" t="s">
        <v>77</v>
      </c>
      <c r="E93" s="13" t="s">
        <v>23</v>
      </c>
      <c r="F93" s="17">
        <v>1.6880999999999999</v>
      </c>
      <c r="G93" s="17">
        <v>1.6850000000000001</v>
      </c>
      <c r="H93" s="17">
        <v>1.6928000000000001</v>
      </c>
      <c r="I93" s="51">
        <f>(F93-H93)*10000*-1</f>
        <v>47.000000000001485</v>
      </c>
      <c r="J93" s="17">
        <v>1.6807000000000001</v>
      </c>
      <c r="K93" s="51">
        <f>(F93-J93)*10000</f>
        <v>73.999999999998508</v>
      </c>
      <c r="L93" s="51">
        <v>311</v>
      </c>
      <c r="M93" s="16" t="s">
        <v>496</v>
      </c>
      <c r="N93" s="15" t="s">
        <v>28</v>
      </c>
      <c r="O93" s="16" t="s">
        <v>525</v>
      </c>
    </row>
    <row r="94" spans="1:15" ht="63.75" hidden="1" x14ac:dyDescent="0.2">
      <c r="A94" s="12" t="s">
        <v>494</v>
      </c>
      <c r="B94" s="12" t="s">
        <v>551</v>
      </c>
      <c r="C94" s="15" t="s">
        <v>710</v>
      </c>
      <c r="D94" s="15" t="s">
        <v>391</v>
      </c>
      <c r="E94" s="13" t="s">
        <v>26</v>
      </c>
      <c r="F94" s="17">
        <v>0.92589999999999995</v>
      </c>
      <c r="G94" s="17"/>
      <c r="H94" s="17">
        <v>0.91930000000000001</v>
      </c>
      <c r="I94" s="51">
        <f>(F94-H94)*10000</f>
        <v>65.999999999999389</v>
      </c>
      <c r="J94" s="17">
        <v>0.93930000000000002</v>
      </c>
      <c r="K94" s="51">
        <f>(F94-J94)*10000*-1</f>
        <v>134.0000000000008</v>
      </c>
      <c r="L94" s="51">
        <v>3</v>
      </c>
      <c r="M94" s="16" t="s">
        <v>495</v>
      </c>
      <c r="N94" s="15" t="s">
        <v>28</v>
      </c>
      <c r="O94" s="16" t="s">
        <v>552</v>
      </c>
    </row>
    <row r="95" spans="1:15" ht="63.75" hidden="1" x14ac:dyDescent="0.2">
      <c r="A95" s="12" t="s">
        <v>497</v>
      </c>
      <c r="B95" s="12" t="s">
        <v>578</v>
      </c>
      <c r="C95" s="13" t="s">
        <v>498</v>
      </c>
      <c r="D95" s="15" t="s">
        <v>77</v>
      </c>
      <c r="E95" s="13" t="s">
        <v>26</v>
      </c>
      <c r="F95" s="17">
        <v>0.81</v>
      </c>
      <c r="G95" s="17">
        <v>0.81130000000000002</v>
      </c>
      <c r="H95" s="15">
        <v>0.80669999999999997</v>
      </c>
      <c r="I95" s="51">
        <f>(F95-H95)*10000</f>
        <v>33.00000000000081</v>
      </c>
      <c r="J95" s="17">
        <v>0.81410000000000005</v>
      </c>
      <c r="K95" s="51">
        <f>(F95-J95)*10000*-1</f>
        <v>40.999999999999929</v>
      </c>
      <c r="L95" s="51">
        <v>223.15</v>
      </c>
      <c r="M95" s="16" t="s">
        <v>499</v>
      </c>
      <c r="N95" s="15" t="s">
        <v>28</v>
      </c>
      <c r="O95" s="16" t="s">
        <v>579</v>
      </c>
    </row>
    <row r="96" spans="1:15" ht="102" hidden="1" x14ac:dyDescent="0.2">
      <c r="A96" s="12" t="s">
        <v>500</v>
      </c>
      <c r="B96" s="12" t="s">
        <v>514</v>
      </c>
      <c r="C96" s="13" t="s">
        <v>87</v>
      </c>
      <c r="D96" s="15" t="s">
        <v>334</v>
      </c>
      <c r="E96" s="13" t="s">
        <v>26</v>
      </c>
      <c r="F96" s="27">
        <v>101.71</v>
      </c>
      <c r="G96" s="27">
        <v>101.88</v>
      </c>
      <c r="H96" s="15">
        <v>101.45</v>
      </c>
      <c r="I96" s="51">
        <f>(F96-H96)*100</f>
        <v>25.999999999999091</v>
      </c>
      <c r="J96" s="15"/>
      <c r="K96" s="15"/>
      <c r="L96" s="27">
        <v>166.86</v>
      </c>
      <c r="M96" s="16" t="s">
        <v>501</v>
      </c>
      <c r="N96" s="15" t="s">
        <v>28</v>
      </c>
      <c r="O96" s="16" t="s">
        <v>515</v>
      </c>
    </row>
    <row r="97" spans="1:15" ht="51" x14ac:dyDescent="0.2">
      <c r="A97" s="12" t="s">
        <v>502</v>
      </c>
      <c r="B97" s="12" t="s">
        <v>504</v>
      </c>
      <c r="C97" s="15" t="s">
        <v>125</v>
      </c>
      <c r="D97" s="15" t="s">
        <v>78</v>
      </c>
      <c r="E97" s="13" t="s">
        <v>26</v>
      </c>
      <c r="F97" s="27">
        <v>1294.1400000000001</v>
      </c>
      <c r="G97" s="27">
        <v>1301.3800000000001</v>
      </c>
      <c r="H97" s="15">
        <v>1289.28</v>
      </c>
      <c r="I97" s="51">
        <f>(F97-H97)*100</f>
        <v>486.00000000001273</v>
      </c>
      <c r="J97" s="27">
        <v>1301.3800000000001</v>
      </c>
      <c r="K97" s="51">
        <f>(F97-J97)*100*-1</f>
        <v>724.00000000000091</v>
      </c>
      <c r="L97" s="51">
        <v>723.5</v>
      </c>
      <c r="M97" s="16" t="s">
        <v>503</v>
      </c>
      <c r="N97" s="21" t="s">
        <v>29</v>
      </c>
      <c r="O97" s="58" t="s">
        <v>505</v>
      </c>
    </row>
    <row r="98" spans="1:15" ht="102.75" hidden="1" customHeight="1" x14ac:dyDescent="0.2">
      <c r="A98" s="12" t="s">
        <v>506</v>
      </c>
      <c r="B98" s="12" t="s">
        <v>512</v>
      </c>
      <c r="C98" s="13" t="s">
        <v>25</v>
      </c>
      <c r="D98" s="15" t="s">
        <v>334</v>
      </c>
      <c r="E98" s="13" t="s">
        <v>23</v>
      </c>
      <c r="F98" s="17">
        <v>1.6842999999999999</v>
      </c>
      <c r="G98" s="17">
        <v>1.6843999999999999</v>
      </c>
      <c r="H98" s="15">
        <v>1.6874</v>
      </c>
      <c r="I98" s="51">
        <f>(F98-H98)*10000*-1</f>
        <v>31.000000000001027</v>
      </c>
      <c r="J98" s="17"/>
      <c r="K98" s="51"/>
      <c r="L98" s="52">
        <v>-10</v>
      </c>
      <c r="M98" s="16" t="s">
        <v>507</v>
      </c>
      <c r="N98" s="44" t="s">
        <v>103</v>
      </c>
      <c r="O98" s="16" t="s">
        <v>513</v>
      </c>
    </row>
    <row r="99" spans="1:15" ht="63.75" x14ac:dyDescent="0.2">
      <c r="A99" s="12" t="s">
        <v>508</v>
      </c>
      <c r="B99" s="12" t="s">
        <v>510</v>
      </c>
      <c r="C99" s="15" t="s">
        <v>125</v>
      </c>
      <c r="D99" s="15" t="s">
        <v>78</v>
      </c>
      <c r="E99" s="13" t="s">
        <v>23</v>
      </c>
      <c r="F99" s="27">
        <v>1290</v>
      </c>
      <c r="G99" s="20">
        <v>1293.1500000000001</v>
      </c>
      <c r="H99" s="15">
        <v>1293.1500000000001</v>
      </c>
      <c r="I99" s="51">
        <f>(F99-H99)*100*-1</f>
        <v>315.00000000000909</v>
      </c>
      <c r="J99" s="27">
        <v>1285.5</v>
      </c>
      <c r="K99" s="51">
        <f>(F99-J99)*100</f>
        <v>450</v>
      </c>
      <c r="L99" s="52">
        <v>-315.2</v>
      </c>
      <c r="M99" s="16" t="s">
        <v>509</v>
      </c>
      <c r="N99" s="20" t="s">
        <v>28</v>
      </c>
      <c r="O99" s="23" t="s">
        <v>511</v>
      </c>
    </row>
    <row r="100" spans="1:15" ht="76.5" hidden="1" x14ac:dyDescent="0.2">
      <c r="A100" s="12" t="s">
        <v>516</v>
      </c>
      <c r="B100" s="12" t="s">
        <v>521</v>
      </c>
      <c r="C100" s="13" t="s">
        <v>24</v>
      </c>
      <c r="D100" s="15" t="s">
        <v>334</v>
      </c>
      <c r="E100" s="13" t="s">
        <v>26</v>
      </c>
      <c r="F100" s="17">
        <v>1.3633999999999999</v>
      </c>
      <c r="G100" s="17">
        <v>1.3648</v>
      </c>
      <c r="H100" s="15">
        <v>1.3613999999999999</v>
      </c>
      <c r="I100" s="51">
        <f>(F100-H100)*10000</f>
        <v>20.000000000000018</v>
      </c>
      <c r="J100" s="15"/>
      <c r="K100" s="15"/>
      <c r="L100" s="51">
        <v>140</v>
      </c>
      <c r="M100" s="16" t="s">
        <v>518</v>
      </c>
      <c r="N100" s="44" t="s">
        <v>103</v>
      </c>
      <c r="O100" s="16" t="s">
        <v>523</v>
      </c>
    </row>
    <row r="101" spans="1:15" ht="89.25" hidden="1" x14ac:dyDescent="0.2">
      <c r="A101" s="12" t="s">
        <v>517</v>
      </c>
      <c r="B101" s="12" t="s">
        <v>522</v>
      </c>
      <c r="C101" s="13" t="s">
        <v>22</v>
      </c>
      <c r="D101" s="15" t="s">
        <v>474</v>
      </c>
      <c r="E101" s="13" t="s">
        <v>23</v>
      </c>
      <c r="F101" s="17">
        <v>0.89539999999999997</v>
      </c>
      <c r="G101" s="17">
        <v>0.89459999999999995</v>
      </c>
      <c r="H101" s="15">
        <v>0.89729999999999999</v>
      </c>
      <c r="I101" s="51">
        <f>(F101-H101)*10000*-1</f>
        <v>19.000000000000128</v>
      </c>
      <c r="J101" s="15"/>
      <c r="K101" s="15"/>
      <c r="L101" s="27">
        <v>134.13999999999999</v>
      </c>
      <c r="M101" s="16" t="s">
        <v>520</v>
      </c>
      <c r="N101" s="44" t="s">
        <v>103</v>
      </c>
      <c r="O101" s="16" t="s">
        <v>523</v>
      </c>
    </row>
    <row r="102" spans="1:15" ht="102" hidden="1" x14ac:dyDescent="0.2">
      <c r="A102" s="12" t="s">
        <v>524</v>
      </c>
      <c r="B102" s="12" t="s">
        <v>528</v>
      </c>
      <c r="C102" s="15" t="s">
        <v>125</v>
      </c>
      <c r="D102" s="15" t="s">
        <v>77</v>
      </c>
      <c r="E102" s="13" t="s">
        <v>26</v>
      </c>
      <c r="F102" s="27">
        <v>1265.3399999999999</v>
      </c>
      <c r="G102" s="20">
        <v>1258.75</v>
      </c>
      <c r="H102" s="15">
        <v>1258.75</v>
      </c>
      <c r="I102" s="51">
        <f>(F102-H102)*100</f>
        <v>658.99999999999181</v>
      </c>
      <c r="J102" s="27">
        <v>1278.53</v>
      </c>
      <c r="K102" s="51">
        <f>(F102-J102)*100*-1</f>
        <v>1319.0000000000055</v>
      </c>
      <c r="L102" s="52">
        <v>-743</v>
      </c>
      <c r="M102" s="16" t="s">
        <v>533</v>
      </c>
      <c r="N102" s="20" t="s">
        <v>28</v>
      </c>
      <c r="O102" s="16" t="s">
        <v>529</v>
      </c>
    </row>
    <row r="103" spans="1:15" ht="114.75" hidden="1" x14ac:dyDescent="0.2">
      <c r="A103" s="12" t="s">
        <v>526</v>
      </c>
      <c r="B103" s="12" t="s">
        <v>530</v>
      </c>
      <c r="C103" s="13" t="s">
        <v>25</v>
      </c>
      <c r="D103" s="15" t="s">
        <v>334</v>
      </c>
      <c r="E103" s="13" t="s">
        <v>23</v>
      </c>
      <c r="F103" s="17">
        <v>1.6748000000000001</v>
      </c>
      <c r="G103" s="17">
        <v>1.6719999999999999</v>
      </c>
      <c r="H103" s="15">
        <v>1.6776</v>
      </c>
      <c r="I103" s="51">
        <f>(F103-H103)*10000*-1</f>
        <v>27.999999999999137</v>
      </c>
      <c r="J103" s="15">
        <v>1.6648000000000001</v>
      </c>
      <c r="K103" s="51">
        <f>(F103-J103)*10000</f>
        <v>100.00000000000009</v>
      </c>
      <c r="L103" s="51">
        <v>280</v>
      </c>
      <c r="M103" s="16" t="s">
        <v>527</v>
      </c>
      <c r="N103" s="44" t="s">
        <v>103</v>
      </c>
      <c r="O103" s="16" t="s">
        <v>531</v>
      </c>
    </row>
    <row r="104" spans="1:15" ht="51" hidden="1" x14ac:dyDescent="0.2">
      <c r="A104" s="12" t="s">
        <v>569</v>
      </c>
      <c r="B104" s="12" t="s">
        <v>570</v>
      </c>
      <c r="C104" s="13" t="s">
        <v>25</v>
      </c>
      <c r="D104" s="15" t="s">
        <v>77</v>
      </c>
      <c r="E104" s="13" t="s">
        <v>26</v>
      </c>
      <c r="F104" s="17">
        <v>1.6718999999999999</v>
      </c>
      <c r="G104" s="17">
        <v>1.6772</v>
      </c>
      <c r="H104" s="17">
        <v>1.6679999999999999</v>
      </c>
      <c r="I104" s="51">
        <f>(F104-H104)*10000</f>
        <v>39.000000000000142</v>
      </c>
      <c r="J104" s="17">
        <v>1.6772</v>
      </c>
      <c r="K104" s="51">
        <f>(F104-J104)*10000*-1</f>
        <v>53.000000000000824</v>
      </c>
      <c r="L104" s="51">
        <v>530</v>
      </c>
      <c r="M104" s="16" t="s">
        <v>532</v>
      </c>
      <c r="N104" s="21" t="s">
        <v>29</v>
      </c>
      <c r="O104" s="16" t="s">
        <v>571</v>
      </c>
    </row>
    <row r="105" spans="1:15" ht="76.5" hidden="1" x14ac:dyDescent="0.2">
      <c r="A105" s="12" t="s">
        <v>534</v>
      </c>
      <c r="B105" s="12" t="s">
        <v>538</v>
      </c>
      <c r="C105" s="13" t="s">
        <v>24</v>
      </c>
      <c r="D105" s="15" t="s">
        <v>334</v>
      </c>
      <c r="E105" s="13" t="s">
        <v>26</v>
      </c>
      <c r="F105" s="17">
        <v>1.361</v>
      </c>
      <c r="G105" s="20">
        <v>1.3589</v>
      </c>
      <c r="H105" s="15">
        <v>1.3589</v>
      </c>
      <c r="I105" s="51">
        <f>(F105-H105)*10000</f>
        <v>20.999999999999908</v>
      </c>
      <c r="J105" s="15">
        <v>1.3668</v>
      </c>
      <c r="K105" s="51">
        <f>(F105-J105)*10000*-1</f>
        <v>58.00000000000027</v>
      </c>
      <c r="L105" s="52">
        <v>-210</v>
      </c>
      <c r="M105" s="16" t="s">
        <v>536</v>
      </c>
      <c r="N105" s="20" t="s">
        <v>28</v>
      </c>
      <c r="O105" s="16" t="s">
        <v>539</v>
      </c>
    </row>
    <row r="106" spans="1:15" ht="76.5" hidden="1" x14ac:dyDescent="0.2">
      <c r="A106" s="12" t="s">
        <v>535</v>
      </c>
      <c r="B106" s="12" t="s">
        <v>556</v>
      </c>
      <c r="C106" s="13" t="s">
        <v>22</v>
      </c>
      <c r="D106" s="15" t="s">
        <v>474</v>
      </c>
      <c r="E106" s="13" t="s">
        <v>23</v>
      </c>
      <c r="F106" s="17">
        <v>0.89710000000000001</v>
      </c>
      <c r="G106" s="17">
        <v>0.89700000000000002</v>
      </c>
      <c r="H106" s="15">
        <v>0.8992</v>
      </c>
      <c r="I106" s="51">
        <f>(F106-H106)*10000*-1</f>
        <v>20.999999999999908</v>
      </c>
      <c r="J106" s="15">
        <v>0.8931</v>
      </c>
      <c r="K106" s="51">
        <f>(F106-J106)*10000</f>
        <v>40.000000000000036</v>
      </c>
      <c r="L106" s="27">
        <v>16.72</v>
      </c>
      <c r="M106" s="16" t="s">
        <v>537</v>
      </c>
      <c r="N106" s="15" t="s">
        <v>28</v>
      </c>
      <c r="O106" s="16" t="s">
        <v>557</v>
      </c>
    </row>
    <row r="107" spans="1:15" ht="76.5" hidden="1" x14ac:dyDescent="0.2">
      <c r="A107" s="12" t="s">
        <v>540</v>
      </c>
      <c r="B107" s="12" t="s">
        <v>542</v>
      </c>
      <c r="C107" s="13" t="s">
        <v>25</v>
      </c>
      <c r="D107" s="15" t="s">
        <v>474</v>
      </c>
      <c r="E107" s="13" t="s">
        <v>23</v>
      </c>
      <c r="F107" s="17">
        <v>1.6694</v>
      </c>
      <c r="G107" s="20">
        <v>1.6731</v>
      </c>
      <c r="H107" s="15">
        <v>1.6731</v>
      </c>
      <c r="I107" s="51">
        <f>(F107-H107)*10000*-1</f>
        <v>37.000000000000369</v>
      </c>
      <c r="J107" s="15"/>
      <c r="K107" s="51"/>
      <c r="L107" s="52">
        <v>-370</v>
      </c>
      <c r="M107" s="16" t="s">
        <v>541</v>
      </c>
      <c r="N107" s="20" t="s">
        <v>28</v>
      </c>
      <c r="O107" s="16" t="s">
        <v>543</v>
      </c>
    </row>
    <row r="108" spans="1:15" ht="102" hidden="1" x14ac:dyDescent="0.2">
      <c r="A108" s="12" t="s">
        <v>544</v>
      </c>
      <c r="B108" s="12" t="s">
        <v>548</v>
      </c>
      <c r="C108" s="15" t="s">
        <v>710</v>
      </c>
      <c r="D108" s="15" t="s">
        <v>334</v>
      </c>
      <c r="E108" s="13" t="s">
        <v>26</v>
      </c>
      <c r="F108" s="17">
        <v>0.93189999999999995</v>
      </c>
      <c r="G108" s="20">
        <v>0.92969999999999997</v>
      </c>
      <c r="H108" s="15">
        <v>0.92969999999999997</v>
      </c>
      <c r="I108" s="51">
        <f>(F108-H108)*10000</f>
        <v>21.999999999999797</v>
      </c>
      <c r="J108" s="15">
        <v>0.93979999999999997</v>
      </c>
      <c r="K108" s="51">
        <f>(F108-J108)*10000*-1</f>
        <v>79.000000000000185</v>
      </c>
      <c r="L108" s="52">
        <v>-330</v>
      </c>
      <c r="M108" s="16" t="s">
        <v>547</v>
      </c>
      <c r="N108" s="20" t="s">
        <v>28</v>
      </c>
      <c r="O108" s="23" t="s">
        <v>590</v>
      </c>
    </row>
    <row r="109" spans="1:15" ht="89.25" hidden="1" x14ac:dyDescent="0.2">
      <c r="A109" s="12" t="s">
        <v>545</v>
      </c>
      <c r="B109" s="12" t="s">
        <v>555</v>
      </c>
      <c r="C109" s="13" t="s">
        <v>278</v>
      </c>
      <c r="D109" s="15" t="s">
        <v>334</v>
      </c>
      <c r="E109" s="13" t="s">
        <v>26</v>
      </c>
      <c r="F109" s="17">
        <v>170.1</v>
      </c>
      <c r="G109" s="15">
        <v>170.95</v>
      </c>
      <c r="H109" s="15">
        <v>169.73</v>
      </c>
      <c r="I109" s="51">
        <f>(F109-H109)*100</f>
        <v>37.000000000000455</v>
      </c>
      <c r="J109" s="15">
        <v>170.95</v>
      </c>
      <c r="K109" s="51">
        <f>(F109-J109)*100*-1</f>
        <v>84.999999999999432</v>
      </c>
      <c r="L109" s="51">
        <v>833</v>
      </c>
      <c r="M109" s="16" t="s">
        <v>546</v>
      </c>
      <c r="N109" s="21" t="s">
        <v>29</v>
      </c>
      <c r="O109" s="58" t="s">
        <v>587</v>
      </c>
    </row>
    <row r="110" spans="1:15" ht="38.25" hidden="1" x14ac:dyDescent="0.2">
      <c r="A110" s="12" t="s">
        <v>549</v>
      </c>
      <c r="B110" s="12" t="s">
        <v>553</v>
      </c>
      <c r="C110" s="15" t="s">
        <v>710</v>
      </c>
      <c r="D110" s="15" t="s">
        <v>434</v>
      </c>
      <c r="E110" s="13" t="s">
        <v>26</v>
      </c>
      <c r="F110" s="17">
        <v>0.92679999999999996</v>
      </c>
      <c r="G110" s="20">
        <v>0.92549999999999999</v>
      </c>
      <c r="H110" s="15">
        <v>0.92549999999999999</v>
      </c>
      <c r="I110" s="51">
        <f>(F110-H110)*10000</f>
        <v>12.999999999999678</v>
      </c>
      <c r="J110" s="15">
        <v>0.93030000000000002</v>
      </c>
      <c r="K110" s="51">
        <f>(F110-J110)*10000*-1</f>
        <v>35.000000000000583</v>
      </c>
      <c r="L110" s="52">
        <v>-127</v>
      </c>
      <c r="M110" s="16" t="s">
        <v>550</v>
      </c>
      <c r="N110" s="20" t="s">
        <v>28</v>
      </c>
      <c r="O110" s="23" t="s">
        <v>588</v>
      </c>
    </row>
    <row r="111" spans="1:15" ht="38.25" hidden="1" x14ac:dyDescent="0.2">
      <c r="A111" s="12" t="s">
        <v>554</v>
      </c>
      <c r="B111" s="12" t="s">
        <v>577</v>
      </c>
      <c r="C111" s="15" t="s">
        <v>710</v>
      </c>
      <c r="D111" s="15" t="s">
        <v>77</v>
      </c>
      <c r="E111" s="13" t="s">
        <v>26</v>
      </c>
      <c r="F111" s="17">
        <v>0.92579999999999996</v>
      </c>
      <c r="G111" s="15">
        <v>0.93240000000000001</v>
      </c>
      <c r="H111" s="15">
        <v>0.92220000000000002</v>
      </c>
      <c r="I111" s="51">
        <f>(F111-H111)*10000</f>
        <v>35.999999999999368</v>
      </c>
      <c r="J111" s="15">
        <v>0.93240000000000001</v>
      </c>
      <c r="K111" s="51">
        <f>(F111-J111)*10000*-1</f>
        <v>66.000000000000497</v>
      </c>
      <c r="L111" s="51">
        <v>668</v>
      </c>
      <c r="M111" s="16" t="s">
        <v>558</v>
      </c>
      <c r="N111" s="21" t="s">
        <v>29</v>
      </c>
      <c r="O111" s="58" t="s">
        <v>586</v>
      </c>
    </row>
    <row r="112" spans="1:15" ht="63.75" hidden="1" x14ac:dyDescent="0.2">
      <c r="A112" s="12" t="s">
        <v>559</v>
      </c>
      <c r="B112" s="12" t="s">
        <v>574</v>
      </c>
      <c r="C112" s="13" t="s">
        <v>87</v>
      </c>
      <c r="D112" s="15" t="s">
        <v>334</v>
      </c>
      <c r="E112" s="13" t="s">
        <v>26</v>
      </c>
      <c r="F112" s="17">
        <v>102.29</v>
      </c>
      <c r="G112" s="15">
        <v>102.77</v>
      </c>
      <c r="H112" s="15">
        <v>102.07</v>
      </c>
      <c r="I112" s="51">
        <f>(F112-H112)*100</f>
        <v>22.000000000001307</v>
      </c>
      <c r="J112" s="15">
        <v>102.77</v>
      </c>
      <c r="K112" s="51">
        <f>(F112-J112)*100*-1</f>
        <v>47.999999999998977</v>
      </c>
      <c r="L112" s="27">
        <v>467.06</v>
      </c>
      <c r="M112" s="16" t="s">
        <v>560</v>
      </c>
      <c r="N112" s="21" t="s">
        <v>29</v>
      </c>
      <c r="O112" s="58" t="s">
        <v>575</v>
      </c>
    </row>
    <row r="113" spans="1:15" ht="25.5" hidden="1" x14ac:dyDescent="0.2">
      <c r="A113" s="12" t="s">
        <v>563</v>
      </c>
      <c r="B113" s="12" t="s">
        <v>564</v>
      </c>
      <c r="C113" s="13" t="s">
        <v>25</v>
      </c>
      <c r="D113" s="15" t="s">
        <v>440</v>
      </c>
      <c r="E113" s="13" t="s">
        <v>23</v>
      </c>
      <c r="F113" s="17">
        <v>1.6758999999999999</v>
      </c>
      <c r="G113" s="17">
        <v>1.6744000000000001</v>
      </c>
      <c r="H113" s="15">
        <v>1.6798999999999999</v>
      </c>
      <c r="I113" s="51">
        <f>(F113-H113)*10000*-1</f>
        <v>40.000000000000036</v>
      </c>
      <c r="J113" s="17">
        <v>1.6744000000000001</v>
      </c>
      <c r="K113" s="51">
        <f>(F113-J113)*10000</f>
        <v>14.999999999998348</v>
      </c>
      <c r="L113" s="51">
        <v>150</v>
      </c>
      <c r="M113" s="16" t="s">
        <v>565</v>
      </c>
      <c r="N113" s="21" t="s">
        <v>29</v>
      </c>
      <c r="O113" s="58" t="s">
        <v>566</v>
      </c>
    </row>
    <row r="114" spans="1:15" ht="51" hidden="1" x14ac:dyDescent="0.2">
      <c r="A114" s="12" t="s">
        <v>561</v>
      </c>
      <c r="B114" s="12" t="s">
        <v>576</v>
      </c>
      <c r="C114" s="15" t="s">
        <v>83</v>
      </c>
      <c r="D114" s="15" t="s">
        <v>77</v>
      </c>
      <c r="E114" s="13" t="s">
        <v>23</v>
      </c>
      <c r="F114" s="17">
        <v>1.0896999999999999</v>
      </c>
      <c r="G114" s="20">
        <v>1.0944</v>
      </c>
      <c r="H114" s="15">
        <v>1.0944</v>
      </c>
      <c r="I114" s="51">
        <f>(F114-H114)*10000*-1</f>
        <v>47.000000000001485</v>
      </c>
      <c r="J114" s="17">
        <v>1.0823</v>
      </c>
      <c r="K114" s="51">
        <f>(F114-J114)*10000</f>
        <v>73.999999999998508</v>
      </c>
      <c r="L114" s="52">
        <v>-445.42</v>
      </c>
      <c r="M114" s="16" t="s">
        <v>562</v>
      </c>
      <c r="N114" s="20" t="s">
        <v>28</v>
      </c>
      <c r="O114" s="23" t="s">
        <v>589</v>
      </c>
    </row>
    <row r="115" spans="1:15" ht="63.75" hidden="1" x14ac:dyDescent="0.2">
      <c r="A115" s="12" t="s">
        <v>567</v>
      </c>
      <c r="B115" s="12" t="s">
        <v>572</v>
      </c>
      <c r="C115" s="15" t="s">
        <v>27</v>
      </c>
      <c r="D115" s="15" t="s">
        <v>334</v>
      </c>
      <c r="E115" s="13" t="s">
        <v>26</v>
      </c>
      <c r="F115" s="17">
        <v>0.84760000000000002</v>
      </c>
      <c r="G115" s="20">
        <v>0.84530000000000005</v>
      </c>
      <c r="H115" s="15">
        <v>0.84530000000000005</v>
      </c>
      <c r="I115" s="51">
        <f>(F115-H115)*10000</f>
        <v>22.999999999999687</v>
      </c>
      <c r="J115" s="15"/>
      <c r="K115" s="15"/>
      <c r="L115" s="52">
        <v>-345</v>
      </c>
      <c r="M115" s="16" t="s">
        <v>568</v>
      </c>
      <c r="N115" s="20" t="s">
        <v>28</v>
      </c>
      <c r="O115" s="23" t="s">
        <v>573</v>
      </c>
    </row>
    <row r="116" spans="1:15" ht="76.5" x14ac:dyDescent="0.2">
      <c r="A116" s="12" t="s">
        <v>580</v>
      </c>
      <c r="B116" s="12" t="s">
        <v>626</v>
      </c>
      <c r="C116" s="15" t="s">
        <v>710</v>
      </c>
      <c r="D116" s="15" t="s">
        <v>78</v>
      </c>
      <c r="E116" s="13" t="s">
        <v>26</v>
      </c>
      <c r="F116" s="17">
        <v>0.93289999999999995</v>
      </c>
      <c r="G116" s="17">
        <v>0.94</v>
      </c>
      <c r="H116" s="15">
        <v>0.92959999999999998</v>
      </c>
      <c r="I116" s="51">
        <f>(F116-H116)*10000</f>
        <v>32.999999999999694</v>
      </c>
      <c r="J116" s="17">
        <v>0.94</v>
      </c>
      <c r="K116" s="51">
        <f>(F116-J116)*10000*-1</f>
        <v>70.999999999999957</v>
      </c>
      <c r="L116" s="51">
        <v>1065</v>
      </c>
      <c r="M116" s="16" t="s">
        <v>582</v>
      </c>
      <c r="N116" s="21" t="s">
        <v>29</v>
      </c>
      <c r="O116" s="58" t="s">
        <v>627</v>
      </c>
    </row>
    <row r="117" spans="1:15" ht="76.5" x14ac:dyDescent="0.2">
      <c r="A117" s="12" t="s">
        <v>581</v>
      </c>
      <c r="B117" s="12" t="s">
        <v>601</v>
      </c>
      <c r="C117" s="13" t="s">
        <v>278</v>
      </c>
      <c r="D117" s="15" t="s">
        <v>77</v>
      </c>
      <c r="E117" s="13" t="s">
        <v>26</v>
      </c>
      <c r="F117" s="27">
        <v>172.22</v>
      </c>
      <c r="G117" s="17">
        <v>171.96</v>
      </c>
      <c r="H117" s="15">
        <v>171.74</v>
      </c>
      <c r="I117" s="51">
        <f>(F117-H117)*100</f>
        <v>47.999999999998977</v>
      </c>
      <c r="J117" s="15">
        <v>172.95</v>
      </c>
      <c r="K117" s="51">
        <f>(F117-J117)*100*-1</f>
        <v>72.999999999998977</v>
      </c>
      <c r="L117" s="24">
        <v>-254.08</v>
      </c>
      <c r="M117" s="16" t="s">
        <v>591</v>
      </c>
      <c r="N117" s="44" t="s">
        <v>103</v>
      </c>
      <c r="O117" s="16" t="s">
        <v>602</v>
      </c>
    </row>
    <row r="118" spans="1:15" ht="51" hidden="1" x14ac:dyDescent="0.2">
      <c r="A118" s="12" t="s">
        <v>583</v>
      </c>
      <c r="B118" s="12" t="s">
        <v>603</v>
      </c>
      <c r="C118" s="13" t="s">
        <v>22</v>
      </c>
      <c r="D118" s="15" t="s">
        <v>77</v>
      </c>
      <c r="E118" s="13" t="s">
        <v>26</v>
      </c>
      <c r="F118" s="17">
        <v>0.89180000000000004</v>
      </c>
      <c r="G118" s="17">
        <v>0.89659999999999995</v>
      </c>
      <c r="H118" s="15">
        <v>0.88790000000000002</v>
      </c>
      <c r="I118" s="51">
        <f>(F118-H118)*10000</f>
        <v>39.000000000000142</v>
      </c>
      <c r="J118" s="17">
        <v>0.89970000000000006</v>
      </c>
      <c r="K118" s="51">
        <f>(F118-J118)*10000*-1</f>
        <v>79.000000000000185</v>
      </c>
      <c r="L118" s="27">
        <v>539.79</v>
      </c>
      <c r="M118" s="16" t="s">
        <v>584</v>
      </c>
      <c r="N118" s="44" t="s">
        <v>103</v>
      </c>
      <c r="O118" s="16" t="s">
        <v>608</v>
      </c>
    </row>
    <row r="119" spans="1:15" ht="102" hidden="1" x14ac:dyDescent="0.2">
      <c r="A119" s="12" t="s">
        <v>585</v>
      </c>
      <c r="B119" s="12" t="s">
        <v>599</v>
      </c>
      <c r="C119" s="13" t="s">
        <v>24</v>
      </c>
      <c r="D119" s="15" t="s">
        <v>77</v>
      </c>
      <c r="E119" s="13" t="s">
        <v>23</v>
      </c>
      <c r="F119" s="17">
        <v>1.3657999999999999</v>
      </c>
      <c r="G119" s="17">
        <v>1.3587</v>
      </c>
      <c r="H119" s="15">
        <v>1.3704000000000001</v>
      </c>
      <c r="I119" s="51">
        <f>(F119-H119)*10000*-1</f>
        <v>46.000000000001592</v>
      </c>
      <c r="J119" s="17">
        <v>1.3587</v>
      </c>
      <c r="K119" s="51">
        <f>(F119-J119)*10000</f>
        <v>70.999999999998835</v>
      </c>
      <c r="L119" s="51">
        <v>712</v>
      </c>
      <c r="M119" s="16" t="s">
        <v>594</v>
      </c>
      <c r="N119" s="21" t="s">
        <v>29</v>
      </c>
      <c r="O119" s="58" t="s">
        <v>566</v>
      </c>
    </row>
    <row r="120" spans="1:15" ht="63.75" hidden="1" x14ac:dyDescent="0.2">
      <c r="A120" s="12" t="s">
        <v>592</v>
      </c>
      <c r="B120" s="12" t="s">
        <v>611</v>
      </c>
      <c r="C120" s="15" t="s">
        <v>125</v>
      </c>
      <c r="D120" s="15" t="s">
        <v>77</v>
      </c>
      <c r="E120" s="13" t="s">
        <v>23</v>
      </c>
      <c r="F120" s="27">
        <v>1253.54</v>
      </c>
      <c r="G120" s="20">
        <v>1259.48</v>
      </c>
      <c r="H120" s="15">
        <v>1259.48</v>
      </c>
      <c r="I120" s="51">
        <f>(F120-H120)*100*-1</f>
        <v>594.00000000000546</v>
      </c>
      <c r="J120" s="27">
        <v>1241.73</v>
      </c>
      <c r="K120" s="51">
        <f>(F120-J120)*100</f>
        <v>1180.9999999999945</v>
      </c>
      <c r="L120" s="52">
        <v>-601</v>
      </c>
      <c r="M120" s="16" t="s">
        <v>593</v>
      </c>
      <c r="N120" s="20" t="s">
        <v>28</v>
      </c>
      <c r="O120" s="23" t="s">
        <v>612</v>
      </c>
    </row>
    <row r="121" spans="1:15" ht="89.25" hidden="1" x14ac:dyDescent="0.2">
      <c r="A121" s="12" t="s">
        <v>595</v>
      </c>
      <c r="B121" s="12" t="s">
        <v>622</v>
      </c>
      <c r="C121" s="13" t="s">
        <v>25</v>
      </c>
      <c r="D121" s="15" t="s">
        <v>77</v>
      </c>
      <c r="E121" s="13" t="s">
        <v>23</v>
      </c>
      <c r="F121" s="17">
        <v>1.6812</v>
      </c>
      <c r="G121" s="43">
        <v>16771</v>
      </c>
      <c r="H121" s="15">
        <v>1.6876</v>
      </c>
      <c r="I121" s="51">
        <f>(F121-H121)*10000*-1</f>
        <v>63.999999999999616</v>
      </c>
      <c r="J121" s="17">
        <v>1.6704000000000001</v>
      </c>
      <c r="K121" s="51">
        <f>(F121-J121)*10000</f>
        <v>107.9999999999992</v>
      </c>
      <c r="L121" s="51">
        <v>409</v>
      </c>
      <c r="M121" s="16" t="s">
        <v>596</v>
      </c>
      <c r="N121" s="15" t="s">
        <v>28</v>
      </c>
      <c r="O121" s="16" t="s">
        <v>623</v>
      </c>
    </row>
    <row r="122" spans="1:15" ht="140.25" x14ac:dyDescent="0.2">
      <c r="A122" s="12" t="s">
        <v>597</v>
      </c>
      <c r="B122" s="12" t="s">
        <v>613</v>
      </c>
      <c r="C122" s="13" t="s">
        <v>25</v>
      </c>
      <c r="D122" s="15" t="s">
        <v>77</v>
      </c>
      <c r="E122" s="13" t="s">
        <v>23</v>
      </c>
      <c r="F122" s="17">
        <v>1.6803999999999999</v>
      </c>
      <c r="G122" s="20">
        <v>0.68269999999999997</v>
      </c>
      <c r="H122" s="15">
        <v>1.6827000000000001</v>
      </c>
      <c r="I122" s="51">
        <f>(F122-H122)*10000*-1</f>
        <v>23.000000000001908</v>
      </c>
      <c r="J122" s="17">
        <v>1.6761999999999999</v>
      </c>
      <c r="K122" s="51">
        <f>(F122-J122)*10000</f>
        <v>41.999999999999815</v>
      </c>
      <c r="L122" s="52">
        <v>-230</v>
      </c>
      <c r="M122" s="16" t="s">
        <v>598</v>
      </c>
      <c r="N122" s="20" t="s">
        <v>28</v>
      </c>
      <c r="O122" s="23" t="s">
        <v>614</v>
      </c>
    </row>
    <row r="123" spans="1:15" ht="63.75" hidden="1" x14ac:dyDescent="0.2">
      <c r="A123" s="12" t="s">
        <v>600</v>
      </c>
      <c r="B123" s="12" t="s">
        <v>607</v>
      </c>
      <c r="C123" s="13" t="s">
        <v>24</v>
      </c>
      <c r="D123" s="15" t="s">
        <v>77</v>
      </c>
      <c r="E123" s="13" t="s">
        <v>26</v>
      </c>
      <c r="F123" s="17">
        <v>1.3591</v>
      </c>
      <c r="G123" s="20">
        <v>1.3549</v>
      </c>
      <c r="H123" s="15">
        <v>1.3549</v>
      </c>
      <c r="I123" s="51">
        <f>(F123-H123)*10000</f>
        <v>41.999999999999815</v>
      </c>
      <c r="J123" s="17">
        <v>1.3666</v>
      </c>
      <c r="K123" s="51">
        <f>(F123-J123)*10000*-1</f>
        <v>75.000000000000625</v>
      </c>
      <c r="L123" s="52">
        <v>-420</v>
      </c>
      <c r="M123" s="16" t="s">
        <v>584</v>
      </c>
      <c r="N123" s="20" t="s">
        <v>28</v>
      </c>
      <c r="O123" s="23" t="s">
        <v>609</v>
      </c>
    </row>
    <row r="124" spans="1:15" ht="76.5" hidden="1" x14ac:dyDescent="0.2">
      <c r="A124" s="12" t="s">
        <v>604</v>
      </c>
      <c r="B124" s="12" t="s">
        <v>606</v>
      </c>
      <c r="C124" s="13" t="s">
        <v>22</v>
      </c>
      <c r="D124" s="15" t="s">
        <v>77</v>
      </c>
      <c r="E124" s="13" t="s">
        <v>23</v>
      </c>
      <c r="F124" s="17">
        <v>0.89670000000000005</v>
      </c>
      <c r="G124" s="20">
        <v>0.89970000000000006</v>
      </c>
      <c r="H124" s="15">
        <v>0.89970000000000006</v>
      </c>
      <c r="I124" s="51">
        <f>(F124-H124)*10000*-1</f>
        <v>30.000000000000028</v>
      </c>
      <c r="J124" s="17">
        <v>0.89070000000000005</v>
      </c>
      <c r="K124" s="51">
        <f>(F124-J124)*10000</f>
        <v>60.000000000000057</v>
      </c>
      <c r="L124" s="24">
        <v>-332.33</v>
      </c>
      <c r="M124" s="16" t="s">
        <v>605</v>
      </c>
      <c r="N124" s="20" t="s">
        <v>28</v>
      </c>
      <c r="O124" s="23" t="s">
        <v>610</v>
      </c>
    </row>
    <row r="125" spans="1:15" ht="102.75" hidden="1" customHeight="1" x14ac:dyDescent="0.2">
      <c r="A125" s="12" t="s">
        <v>615</v>
      </c>
      <c r="B125" s="12" t="s">
        <v>621</v>
      </c>
      <c r="C125" s="13" t="s">
        <v>25</v>
      </c>
      <c r="D125" s="15" t="s">
        <v>434</v>
      </c>
      <c r="E125" s="13" t="s">
        <v>23</v>
      </c>
      <c r="F125" s="17">
        <v>1.6753</v>
      </c>
      <c r="G125" s="43">
        <v>1.677</v>
      </c>
      <c r="H125" s="43">
        <v>1.677</v>
      </c>
      <c r="I125" s="51">
        <f>(F125-H125)*10000*-1</f>
        <v>17.000000000000348</v>
      </c>
      <c r="J125" s="17">
        <v>1.6718999999999999</v>
      </c>
      <c r="K125" s="51">
        <f>(F125-J125)*10000</f>
        <v>34.000000000000696</v>
      </c>
      <c r="L125" s="52">
        <v>-166</v>
      </c>
      <c r="M125" s="16" t="s">
        <v>616</v>
      </c>
      <c r="N125" s="20" t="s">
        <v>28</v>
      </c>
      <c r="O125" s="23" t="s">
        <v>631</v>
      </c>
    </row>
    <row r="126" spans="1:15" ht="63.75" hidden="1" x14ac:dyDescent="0.2">
      <c r="A126" s="12" t="s">
        <v>617</v>
      </c>
      <c r="B126" s="12" t="s">
        <v>643</v>
      </c>
      <c r="C126" s="13" t="s">
        <v>24</v>
      </c>
      <c r="D126" s="15" t="s">
        <v>77</v>
      </c>
      <c r="E126" s="13" t="s">
        <v>26</v>
      </c>
      <c r="F126" s="17">
        <v>1.3533999999999999</v>
      </c>
      <c r="G126" s="17">
        <v>1.3533999999999999</v>
      </c>
      <c r="H126" s="17">
        <v>1.35</v>
      </c>
      <c r="I126" s="51">
        <f>(F126-H126)*10000</f>
        <v>33.999999999998479</v>
      </c>
      <c r="J126" s="17">
        <v>1.3592</v>
      </c>
      <c r="K126" s="51">
        <f>(F126-J126)*10000*-1</f>
        <v>58.00000000000027</v>
      </c>
      <c r="L126" s="27">
        <v>-1</v>
      </c>
      <c r="M126" s="16" t="s">
        <v>618</v>
      </c>
      <c r="N126" s="15" t="s">
        <v>28</v>
      </c>
      <c r="O126" s="16" t="s">
        <v>644</v>
      </c>
    </row>
    <row r="127" spans="1:15" ht="51" hidden="1" x14ac:dyDescent="0.2">
      <c r="A127" s="12" t="s">
        <v>619</v>
      </c>
      <c r="B127" s="12" t="s">
        <v>650</v>
      </c>
      <c r="C127" s="13" t="s">
        <v>22</v>
      </c>
      <c r="D127" s="15" t="s">
        <v>77</v>
      </c>
      <c r="E127" s="13" t="s">
        <v>23</v>
      </c>
      <c r="F127" s="17">
        <v>0.89929999999999999</v>
      </c>
      <c r="G127" s="43">
        <v>0.90090000000000003</v>
      </c>
      <c r="H127" s="15">
        <v>0.90380000000000005</v>
      </c>
      <c r="I127" s="51">
        <f t="shared" ref="I127:I132" si="0">(F127-H127)*10000*-1</f>
        <v>45.000000000000597</v>
      </c>
      <c r="J127" s="17">
        <v>0.89119999999999999</v>
      </c>
      <c r="K127" s="51">
        <f t="shared" ref="K127:K132" si="1">(F127-J127)*10000</f>
        <v>80.999999999999957</v>
      </c>
      <c r="L127" s="24">
        <v>-176.48</v>
      </c>
      <c r="M127" s="16" t="s">
        <v>620</v>
      </c>
      <c r="N127" s="15" t="s">
        <v>28</v>
      </c>
      <c r="O127" s="16" t="s">
        <v>651</v>
      </c>
    </row>
    <row r="128" spans="1:15" ht="89.25" x14ac:dyDescent="0.2">
      <c r="A128" s="12" t="s">
        <v>628</v>
      </c>
      <c r="B128" s="12" t="s">
        <v>637</v>
      </c>
      <c r="C128" s="13" t="s">
        <v>22</v>
      </c>
      <c r="D128" s="15" t="s">
        <v>77</v>
      </c>
      <c r="E128" s="13" t="s">
        <v>23</v>
      </c>
      <c r="F128" s="17">
        <v>0.89849999999999997</v>
      </c>
      <c r="G128" s="20">
        <v>0.9012</v>
      </c>
      <c r="H128" s="15">
        <v>0.9012</v>
      </c>
      <c r="I128" s="51">
        <f t="shared" si="0"/>
        <v>27.000000000000355</v>
      </c>
      <c r="J128" s="17">
        <v>0.89159999999999995</v>
      </c>
      <c r="K128" s="51">
        <f t="shared" si="1"/>
        <v>69.000000000000171</v>
      </c>
      <c r="L128" s="24">
        <v>-449.4</v>
      </c>
      <c r="M128" s="16" t="s">
        <v>629</v>
      </c>
      <c r="N128" s="20" t="s">
        <v>28</v>
      </c>
      <c r="O128" s="23" t="s">
        <v>642</v>
      </c>
    </row>
    <row r="129" spans="1:15" ht="76.5" hidden="1" x14ac:dyDescent="0.2">
      <c r="A129" s="12" t="s">
        <v>624</v>
      </c>
      <c r="B129" s="12" t="s">
        <v>648</v>
      </c>
      <c r="C129" s="13" t="s">
        <v>22</v>
      </c>
      <c r="D129" s="15" t="s">
        <v>77</v>
      </c>
      <c r="E129" s="13" t="s">
        <v>23</v>
      </c>
      <c r="F129" s="17">
        <v>0.90039999999999998</v>
      </c>
      <c r="G129" s="17">
        <v>0.90029999999999999</v>
      </c>
      <c r="H129" s="15">
        <v>0.90259999999999996</v>
      </c>
      <c r="I129" s="51">
        <f t="shared" si="0"/>
        <v>21.999999999999797</v>
      </c>
      <c r="J129" s="17">
        <v>0.89390000000000003</v>
      </c>
      <c r="K129" s="51">
        <f t="shared" si="1"/>
        <v>64.999999999999503</v>
      </c>
      <c r="L129" s="27">
        <v>7.77</v>
      </c>
      <c r="M129" s="16" t="s">
        <v>625</v>
      </c>
      <c r="N129" s="15" t="s">
        <v>28</v>
      </c>
      <c r="O129" s="16" t="s">
        <v>649</v>
      </c>
    </row>
    <row r="130" spans="1:15" ht="102" x14ac:dyDescent="0.2">
      <c r="A130" s="12" t="s">
        <v>630</v>
      </c>
      <c r="B130" s="12" t="s">
        <v>645</v>
      </c>
      <c r="C130" s="13" t="s">
        <v>83</v>
      </c>
      <c r="D130" s="15" t="s">
        <v>77</v>
      </c>
      <c r="E130" s="13" t="s">
        <v>23</v>
      </c>
      <c r="F130" s="17">
        <v>1.0884</v>
      </c>
      <c r="G130" s="17">
        <v>1.0873999999999999</v>
      </c>
      <c r="H130" s="15">
        <v>1.0905</v>
      </c>
      <c r="I130" s="51">
        <f t="shared" si="0"/>
        <v>20.999999999999908</v>
      </c>
      <c r="J130" s="17">
        <v>1.0833999999999999</v>
      </c>
      <c r="K130" s="51">
        <f t="shared" si="1"/>
        <v>50.000000000001151</v>
      </c>
      <c r="L130" s="51">
        <v>137.94</v>
      </c>
      <c r="M130" s="16" t="s">
        <v>646</v>
      </c>
      <c r="N130" s="15" t="s">
        <v>28</v>
      </c>
      <c r="O130" s="16" t="s">
        <v>647</v>
      </c>
    </row>
    <row r="131" spans="1:15" ht="63.75" hidden="1" x14ac:dyDescent="0.2">
      <c r="A131" s="12" t="s">
        <v>633</v>
      </c>
      <c r="B131" s="12" t="s">
        <v>636</v>
      </c>
      <c r="C131" s="15" t="s">
        <v>710</v>
      </c>
      <c r="D131" s="15" t="s">
        <v>77</v>
      </c>
      <c r="E131" s="13" t="s">
        <v>23</v>
      </c>
      <c r="F131" s="17">
        <v>0.93910000000000005</v>
      </c>
      <c r="G131" s="20">
        <v>0.94120000000000004</v>
      </c>
      <c r="H131" s="15">
        <v>0.94120000000000004</v>
      </c>
      <c r="I131" s="51">
        <f t="shared" si="0"/>
        <v>20.999999999999908</v>
      </c>
      <c r="J131" s="17">
        <v>0.93149999999999999</v>
      </c>
      <c r="K131" s="51">
        <f t="shared" si="1"/>
        <v>76.000000000000512</v>
      </c>
      <c r="L131" s="52">
        <v>-220</v>
      </c>
      <c r="M131" s="16" t="s">
        <v>634</v>
      </c>
      <c r="N131" s="20" t="s">
        <v>28</v>
      </c>
      <c r="O131" s="23" t="s">
        <v>638</v>
      </c>
    </row>
    <row r="132" spans="1:15" ht="63.75" hidden="1" x14ac:dyDescent="0.2">
      <c r="A132" s="12" t="s">
        <v>632</v>
      </c>
      <c r="B132" s="12" t="s">
        <v>636</v>
      </c>
      <c r="C132" s="15" t="s">
        <v>710</v>
      </c>
      <c r="D132" s="15" t="s">
        <v>77</v>
      </c>
      <c r="E132" s="13" t="s">
        <v>23</v>
      </c>
      <c r="F132" s="17">
        <v>0.93920000000000003</v>
      </c>
      <c r="G132" s="20">
        <v>0.94110000000000005</v>
      </c>
      <c r="H132" s="15">
        <v>0.94110000000000005</v>
      </c>
      <c r="I132" s="51">
        <f t="shared" si="0"/>
        <v>19.000000000000128</v>
      </c>
      <c r="J132" s="17">
        <v>0.93289999999999995</v>
      </c>
      <c r="K132" s="51">
        <f t="shared" si="1"/>
        <v>63.000000000000831</v>
      </c>
      <c r="L132" s="52">
        <v>-185</v>
      </c>
      <c r="M132" s="16" t="s">
        <v>635</v>
      </c>
      <c r="N132" s="20" t="s">
        <v>28</v>
      </c>
      <c r="O132" s="23" t="s">
        <v>639</v>
      </c>
    </row>
    <row r="133" spans="1:15" ht="76.5" hidden="1" x14ac:dyDescent="0.2">
      <c r="A133" s="12" t="s">
        <v>641</v>
      </c>
      <c r="B133" s="12" t="s">
        <v>652</v>
      </c>
      <c r="C133" s="13" t="s">
        <v>640</v>
      </c>
      <c r="D133" s="15" t="s">
        <v>77</v>
      </c>
      <c r="E133" s="13" t="s">
        <v>26</v>
      </c>
      <c r="F133" s="17">
        <v>0.8004</v>
      </c>
      <c r="G133" s="20">
        <v>0.79679999999999995</v>
      </c>
      <c r="H133" s="15">
        <v>0.79679999999999995</v>
      </c>
      <c r="I133" s="51">
        <f>(F133-H133)*10000</f>
        <v>36.000000000000476</v>
      </c>
      <c r="J133" s="17">
        <v>0.86199999999999999</v>
      </c>
      <c r="K133" s="51">
        <f>(F133-J133)*10000*-1</f>
        <v>615.99999999999989</v>
      </c>
      <c r="L133" s="24">
        <v>-606.65</v>
      </c>
      <c r="M133" s="16" t="s">
        <v>664</v>
      </c>
      <c r="N133" s="20" t="s">
        <v>28</v>
      </c>
      <c r="O133" s="23" t="s">
        <v>653</v>
      </c>
    </row>
    <row r="134" spans="1:15" ht="102" hidden="1" x14ac:dyDescent="0.2">
      <c r="A134" s="12" t="s">
        <v>654</v>
      </c>
      <c r="B134" s="12" t="s">
        <v>676</v>
      </c>
      <c r="C134" s="13" t="s">
        <v>640</v>
      </c>
      <c r="D134" s="15" t="s">
        <v>391</v>
      </c>
      <c r="E134" s="13" t="s">
        <v>26</v>
      </c>
      <c r="F134" s="17">
        <v>0.79920000000000002</v>
      </c>
      <c r="G134" s="17">
        <v>0.79800000000000004</v>
      </c>
      <c r="H134" s="15">
        <v>0.79449999999999998</v>
      </c>
      <c r="I134" s="51">
        <f>(F134-H134)*10000</f>
        <v>47.000000000000377</v>
      </c>
      <c r="J134" s="17">
        <v>0.80840000000000001</v>
      </c>
      <c r="K134" s="51">
        <f>(F134-J134)*10000*-1</f>
        <v>91.999999999999858</v>
      </c>
      <c r="L134" s="24">
        <v>-202.97</v>
      </c>
      <c r="M134" s="16" t="s">
        <v>655</v>
      </c>
      <c r="N134" s="44" t="s">
        <v>103</v>
      </c>
      <c r="O134" s="16" t="s">
        <v>681</v>
      </c>
    </row>
    <row r="135" spans="1:15" ht="63.75" hidden="1" x14ac:dyDescent="0.2">
      <c r="A135" s="12" t="s">
        <v>656</v>
      </c>
      <c r="B135" s="12" t="s">
        <v>673</v>
      </c>
      <c r="C135" s="13" t="s">
        <v>25</v>
      </c>
      <c r="D135" s="15" t="s">
        <v>391</v>
      </c>
      <c r="E135" s="13" t="s">
        <v>23</v>
      </c>
      <c r="F135" s="17">
        <v>1.6966000000000001</v>
      </c>
      <c r="G135" s="20">
        <v>1.7024999999999999</v>
      </c>
      <c r="H135" s="15">
        <v>1.7024999999999999</v>
      </c>
      <c r="I135" s="51">
        <f t="shared" ref="I135" si="2">(F135-H135)*10000*-1</f>
        <v>58.999999999997939</v>
      </c>
      <c r="J135" s="17">
        <v>1.6813</v>
      </c>
      <c r="K135" s="51">
        <f t="shared" ref="K135" si="3">(F135-J135)*10000</f>
        <v>153.00000000000091</v>
      </c>
      <c r="L135" s="51">
        <v>591</v>
      </c>
      <c r="M135" s="16" t="s">
        <v>657</v>
      </c>
      <c r="N135" s="20" t="s">
        <v>28</v>
      </c>
      <c r="O135" s="23" t="s">
        <v>674</v>
      </c>
    </row>
    <row r="136" spans="1:15" ht="102" hidden="1" x14ac:dyDescent="0.2">
      <c r="A136" s="12" t="s">
        <v>660</v>
      </c>
      <c r="B136" s="12" t="s">
        <v>676</v>
      </c>
      <c r="C136" s="13" t="s">
        <v>640</v>
      </c>
      <c r="D136" s="15" t="s">
        <v>391</v>
      </c>
      <c r="E136" s="13" t="s">
        <v>26</v>
      </c>
      <c r="F136" s="17">
        <v>0.79910000000000003</v>
      </c>
      <c r="G136" s="17">
        <v>0.79790000000000005</v>
      </c>
      <c r="H136" s="15">
        <v>0.79479999999999995</v>
      </c>
      <c r="I136" s="51">
        <f>(F136-H136)*10000</f>
        <v>43.000000000000817</v>
      </c>
      <c r="J136" s="17">
        <v>0.80869999999999997</v>
      </c>
      <c r="K136" s="51">
        <f>(F136-J136)*10000*-1</f>
        <v>95.999999999999417</v>
      </c>
      <c r="L136" s="24">
        <v>-172.95</v>
      </c>
      <c r="M136" s="16" t="s">
        <v>658</v>
      </c>
      <c r="N136" s="44" t="s">
        <v>103</v>
      </c>
      <c r="O136" s="16" t="s">
        <v>681</v>
      </c>
    </row>
    <row r="137" spans="1:15" ht="63.75" hidden="1" x14ac:dyDescent="0.2">
      <c r="A137" s="12" t="s">
        <v>661</v>
      </c>
      <c r="B137" s="12" t="s">
        <v>671</v>
      </c>
      <c r="C137" s="13" t="s">
        <v>25</v>
      </c>
      <c r="D137" s="15" t="s">
        <v>391</v>
      </c>
      <c r="E137" s="13" t="s">
        <v>23</v>
      </c>
      <c r="F137" s="17">
        <v>1.6968000000000001</v>
      </c>
      <c r="G137" s="20">
        <v>1.7027000000000001</v>
      </c>
      <c r="H137" s="15">
        <v>1.7027000000000001</v>
      </c>
      <c r="I137" s="51">
        <f t="shared" ref="I137" si="4">(F137-H137)*10000*-1</f>
        <v>59.000000000000163</v>
      </c>
      <c r="J137" s="17">
        <v>1.6831</v>
      </c>
      <c r="K137" s="51">
        <f t="shared" ref="K137" si="5">(F137-J137)*10000</f>
        <v>137.00000000000045</v>
      </c>
      <c r="L137" s="52">
        <v>-595</v>
      </c>
      <c r="M137" s="16" t="s">
        <v>659</v>
      </c>
      <c r="N137" s="20" t="s">
        <v>28</v>
      </c>
      <c r="O137" s="23" t="s">
        <v>672</v>
      </c>
    </row>
    <row r="138" spans="1:15" ht="78.75" customHeight="1" x14ac:dyDescent="0.2">
      <c r="A138" s="12" t="s">
        <v>662</v>
      </c>
      <c r="B138" s="12" t="s">
        <v>669</v>
      </c>
      <c r="C138" s="15" t="s">
        <v>125</v>
      </c>
      <c r="D138" s="15" t="s">
        <v>77</v>
      </c>
      <c r="E138" s="13" t="s">
        <v>26</v>
      </c>
      <c r="F138" s="27">
        <v>1270.9000000000001</v>
      </c>
      <c r="G138" s="27">
        <v>1305.3</v>
      </c>
      <c r="H138" s="15">
        <v>1262.9000000000001</v>
      </c>
      <c r="I138" s="51">
        <f>(F138-H138)*100</f>
        <v>800</v>
      </c>
      <c r="J138" s="27">
        <v>1288.3</v>
      </c>
      <c r="K138" s="51">
        <f>(F138-J138)*100*-1</f>
        <v>1739.9999999999864</v>
      </c>
      <c r="L138" s="51">
        <v>8600</v>
      </c>
      <c r="M138" s="16" t="s">
        <v>663</v>
      </c>
      <c r="N138" s="21" t="s">
        <v>29</v>
      </c>
      <c r="O138" s="58" t="s">
        <v>670</v>
      </c>
    </row>
    <row r="139" spans="1:15" ht="102" x14ac:dyDescent="0.2">
      <c r="A139" s="12" t="s">
        <v>665</v>
      </c>
      <c r="B139" s="12" t="s">
        <v>677</v>
      </c>
      <c r="C139" s="13" t="s">
        <v>278</v>
      </c>
      <c r="D139" s="15" t="s">
        <v>391</v>
      </c>
      <c r="E139" s="13" t="s">
        <v>26</v>
      </c>
      <c r="F139" s="27">
        <v>173.47</v>
      </c>
      <c r="G139" s="17">
        <v>173.69</v>
      </c>
      <c r="H139" s="15">
        <v>172.75</v>
      </c>
      <c r="I139" s="51">
        <f>(F139-H139)*100</f>
        <v>71.999999999999886</v>
      </c>
      <c r="J139" s="27">
        <v>174.69</v>
      </c>
      <c r="K139" s="51">
        <f>(F139-J139)*100*-1</f>
        <v>121.99999999999989</v>
      </c>
      <c r="L139" s="27">
        <v>215.5</v>
      </c>
      <c r="M139" s="16" t="s">
        <v>668</v>
      </c>
      <c r="N139" s="15" t="s">
        <v>28</v>
      </c>
      <c r="O139" s="16" t="s">
        <v>678</v>
      </c>
    </row>
    <row r="140" spans="1:15" ht="51" x14ac:dyDescent="0.2">
      <c r="A140" s="12" t="s">
        <v>666</v>
      </c>
      <c r="B140" s="12" t="s">
        <v>675</v>
      </c>
      <c r="C140" s="15" t="s">
        <v>710</v>
      </c>
      <c r="D140" s="15" t="s">
        <v>77</v>
      </c>
      <c r="E140" s="13" t="s">
        <v>23</v>
      </c>
      <c r="F140" s="17">
        <v>0.94010000000000005</v>
      </c>
      <c r="G140" s="17">
        <v>0.94059999999999999</v>
      </c>
      <c r="H140" s="15">
        <v>0.94389999999999996</v>
      </c>
      <c r="I140" s="51">
        <f t="shared" ref="I140" si="6">(F140-H140)*10000*-1</f>
        <v>37.999999999999147</v>
      </c>
      <c r="J140" s="17">
        <v>0.93279999999999996</v>
      </c>
      <c r="K140" s="51">
        <f t="shared" ref="K140" si="7">(F140-J140)*10000</f>
        <v>73.000000000000838</v>
      </c>
      <c r="L140" s="52">
        <v>-47</v>
      </c>
      <c r="M140" s="16" t="s">
        <v>667</v>
      </c>
      <c r="N140" s="44" t="s">
        <v>103</v>
      </c>
      <c r="O140" s="16" t="s">
        <v>680</v>
      </c>
    </row>
    <row r="141" spans="1:15" ht="89.25" x14ac:dyDescent="0.2">
      <c r="A141" s="12" t="s">
        <v>679</v>
      </c>
      <c r="B141" s="12" t="s">
        <v>707</v>
      </c>
      <c r="C141" s="15" t="s">
        <v>125</v>
      </c>
      <c r="D141" s="15" t="s">
        <v>77</v>
      </c>
      <c r="E141" s="13" t="s">
        <v>26</v>
      </c>
      <c r="F141" s="27">
        <v>1316</v>
      </c>
      <c r="G141" s="24">
        <v>1304.8</v>
      </c>
      <c r="H141" s="27">
        <v>1304.8</v>
      </c>
      <c r="I141" s="51">
        <f>(F141-H141)*100</f>
        <v>1120.0000000000045</v>
      </c>
      <c r="J141" s="27">
        <v>1344.6</v>
      </c>
      <c r="K141" s="51">
        <f>(F141-J141)*100*-1</f>
        <v>2859.9999999999909</v>
      </c>
      <c r="L141" s="52">
        <v>-1900</v>
      </c>
      <c r="M141" s="16" t="s">
        <v>689</v>
      </c>
      <c r="N141" s="20" t="s">
        <v>28</v>
      </c>
      <c r="O141" s="23" t="s">
        <v>708</v>
      </c>
    </row>
    <row r="142" spans="1:15" ht="153" hidden="1" x14ac:dyDescent="0.2">
      <c r="A142" s="12" t="s">
        <v>682</v>
      </c>
      <c r="B142" s="12" t="s">
        <v>693</v>
      </c>
      <c r="C142" s="15" t="s">
        <v>710</v>
      </c>
      <c r="D142" s="15" t="s">
        <v>77</v>
      </c>
      <c r="E142" s="13" t="s">
        <v>23</v>
      </c>
      <c r="F142" s="17">
        <v>0.94320000000000004</v>
      </c>
      <c r="G142" s="17">
        <v>0.93859999999999999</v>
      </c>
      <c r="H142" s="15">
        <v>0.94669999999999999</v>
      </c>
      <c r="I142" s="51">
        <f t="shared" ref="I142" si="8">(F142-H142)*10000*-1</f>
        <v>34.999999999999474</v>
      </c>
      <c r="J142" s="17">
        <v>0.9325</v>
      </c>
      <c r="K142" s="51">
        <f t="shared" ref="K142" si="9">(F142-J142)*10000</f>
        <v>107.00000000000043</v>
      </c>
      <c r="L142" s="51">
        <v>457</v>
      </c>
      <c r="M142" s="16" t="s">
        <v>686</v>
      </c>
      <c r="N142" s="15" t="s">
        <v>28</v>
      </c>
      <c r="O142" s="16" t="s">
        <v>697</v>
      </c>
    </row>
    <row r="143" spans="1:15" ht="76.5" hidden="1" x14ac:dyDescent="0.2">
      <c r="A143" s="12" t="s">
        <v>683</v>
      </c>
      <c r="B143" s="12" t="s">
        <v>699</v>
      </c>
      <c r="C143" s="13" t="s">
        <v>83</v>
      </c>
      <c r="D143" s="15" t="s">
        <v>77</v>
      </c>
      <c r="E143" s="13" t="s">
        <v>26</v>
      </c>
      <c r="F143" s="17">
        <v>1.0730999999999999</v>
      </c>
      <c r="G143" s="20">
        <v>1.0697000000000001</v>
      </c>
      <c r="H143" s="15">
        <v>1.0697000000000001</v>
      </c>
      <c r="I143" s="51">
        <f>(F143-H143)*10000</f>
        <v>33.999999999998479</v>
      </c>
      <c r="J143" s="17">
        <v>1.0810999999999999</v>
      </c>
      <c r="K143" s="51">
        <f>(F143-J143)*10000*-1</f>
        <v>80.000000000000071</v>
      </c>
      <c r="L143" s="52">
        <v>-319.72000000000003</v>
      </c>
      <c r="M143" s="16" t="s">
        <v>684</v>
      </c>
      <c r="N143" s="20" t="s">
        <v>28</v>
      </c>
      <c r="O143" s="23" t="s">
        <v>700</v>
      </c>
    </row>
    <row r="144" spans="1:15" ht="141" customHeight="1" x14ac:dyDescent="0.2">
      <c r="A144" s="12" t="s">
        <v>685</v>
      </c>
      <c r="B144" s="12" t="s">
        <v>703</v>
      </c>
      <c r="C144" s="13" t="s">
        <v>83</v>
      </c>
      <c r="D144" s="15" t="s">
        <v>77</v>
      </c>
      <c r="E144" s="13" t="s">
        <v>26</v>
      </c>
      <c r="F144" s="17">
        <v>1.073</v>
      </c>
      <c r="G144" s="20">
        <v>1.0696000000000001</v>
      </c>
      <c r="H144" s="15">
        <v>1.0696000000000001</v>
      </c>
      <c r="I144" s="51">
        <f>(F144-H144)*10000</f>
        <v>33.999999999998479</v>
      </c>
      <c r="J144" s="17">
        <v>1.0809</v>
      </c>
      <c r="K144" s="51">
        <f>(F144-J144)*10000*-1</f>
        <v>79.000000000000185</v>
      </c>
      <c r="L144" s="24">
        <v>-476.81</v>
      </c>
      <c r="M144" s="16" t="s">
        <v>688</v>
      </c>
      <c r="N144" s="20" t="s">
        <v>28</v>
      </c>
      <c r="O144" s="23" t="s">
        <v>704</v>
      </c>
    </row>
    <row r="145" spans="1:15" ht="89.25" x14ac:dyDescent="0.2">
      <c r="A145" s="12" t="s">
        <v>687</v>
      </c>
      <c r="B145" s="12" t="s">
        <v>692</v>
      </c>
      <c r="C145" s="13" t="s">
        <v>278</v>
      </c>
      <c r="D145" s="15" t="s">
        <v>391</v>
      </c>
      <c r="E145" s="13" t="s">
        <v>26</v>
      </c>
      <c r="F145" s="27">
        <v>173.54</v>
      </c>
      <c r="G145" s="20">
        <v>172.78</v>
      </c>
      <c r="H145" s="15">
        <v>172.78</v>
      </c>
      <c r="I145" s="51">
        <f>(F145-H145)*100</f>
        <v>75.999999999999091</v>
      </c>
      <c r="J145" s="27">
        <v>174.9</v>
      </c>
      <c r="K145" s="51">
        <f>(F145-J145)*100*-1</f>
        <v>136.00000000000136</v>
      </c>
      <c r="L145" s="24">
        <v>-746.05</v>
      </c>
      <c r="M145" s="16" t="s">
        <v>694</v>
      </c>
      <c r="N145" s="20" t="s">
        <v>28</v>
      </c>
      <c r="O145" s="23" t="s">
        <v>695</v>
      </c>
    </row>
    <row r="146" spans="1:15" ht="76.5" x14ac:dyDescent="0.2">
      <c r="A146" s="12" t="s">
        <v>690</v>
      </c>
      <c r="B146" s="12" t="s">
        <v>705</v>
      </c>
      <c r="C146" s="13" t="s">
        <v>24</v>
      </c>
      <c r="D146" s="15" t="s">
        <v>77</v>
      </c>
      <c r="E146" s="13" t="s">
        <v>26</v>
      </c>
      <c r="F146" s="17">
        <v>1.361</v>
      </c>
      <c r="G146" s="15">
        <v>1.3614999999999999</v>
      </c>
      <c r="H146" s="15">
        <v>1.3589</v>
      </c>
      <c r="I146" s="51">
        <f>(F146-H146)*10000</f>
        <v>20.999999999999908</v>
      </c>
      <c r="J146" s="17">
        <v>1.3664000000000001</v>
      </c>
      <c r="K146" s="51">
        <f>(F146-J146)*10000*-1</f>
        <v>54.000000000000711</v>
      </c>
      <c r="L146" s="51">
        <v>50</v>
      </c>
      <c r="M146" s="16" t="s">
        <v>691</v>
      </c>
      <c r="N146" s="15" t="s">
        <v>28</v>
      </c>
      <c r="O146" s="16" t="s">
        <v>706</v>
      </c>
    </row>
    <row r="147" spans="1:15" ht="102.75" customHeight="1" x14ac:dyDescent="0.2">
      <c r="A147" s="12" t="s">
        <v>696</v>
      </c>
      <c r="B147" s="12" t="s">
        <v>701</v>
      </c>
      <c r="C147" s="13" t="s">
        <v>83</v>
      </c>
      <c r="D147" s="15" t="s">
        <v>391</v>
      </c>
      <c r="E147" s="13" t="s">
        <v>26</v>
      </c>
      <c r="F147" s="17">
        <v>1.0725</v>
      </c>
      <c r="G147" s="20">
        <v>1.0693999999999999</v>
      </c>
      <c r="H147" s="15">
        <v>1.0693999999999999</v>
      </c>
      <c r="I147" s="51">
        <f>(F147-H147)*10000</f>
        <v>31.000000000001027</v>
      </c>
      <c r="J147" s="17">
        <v>1.0799000000000001</v>
      </c>
      <c r="K147" s="51">
        <f>(F147-J147)*10000*-1</f>
        <v>74.000000000000739</v>
      </c>
      <c r="L147" s="24">
        <v>-296.44</v>
      </c>
      <c r="M147" s="16" t="s">
        <v>698</v>
      </c>
      <c r="N147" s="20" t="s">
        <v>28</v>
      </c>
      <c r="O147" s="23" t="s">
        <v>702</v>
      </c>
    </row>
    <row r="148" spans="1:15" ht="51" x14ac:dyDescent="0.2">
      <c r="A148" s="12" t="s">
        <v>709</v>
      </c>
      <c r="B148" s="12" t="s">
        <v>729</v>
      </c>
      <c r="C148" s="15" t="s">
        <v>710</v>
      </c>
      <c r="D148" s="15" t="s">
        <v>77</v>
      </c>
      <c r="E148" s="13" t="s">
        <v>23</v>
      </c>
      <c r="F148" s="17">
        <v>0.9405</v>
      </c>
      <c r="G148" s="20">
        <v>0.94430000000000003</v>
      </c>
      <c r="H148" s="15">
        <v>0.94430000000000003</v>
      </c>
      <c r="I148" s="51">
        <f t="shared" ref="I148" si="10">(F148-H148)*10000*-1</f>
        <v>38.000000000000256</v>
      </c>
      <c r="J148" s="17">
        <v>0.93300000000000005</v>
      </c>
      <c r="K148" s="51">
        <f t="shared" ref="K148" si="11">(F148-J148)*10000</f>
        <v>74.999999999999517</v>
      </c>
      <c r="L148" s="52">
        <v>-570</v>
      </c>
      <c r="M148" s="16" t="s">
        <v>717</v>
      </c>
      <c r="N148" s="20" t="s">
        <v>28</v>
      </c>
      <c r="O148" s="23" t="s">
        <v>730</v>
      </c>
    </row>
    <row r="149" spans="1:15" ht="89.25" x14ac:dyDescent="0.2">
      <c r="A149" s="12" t="s">
        <v>714</v>
      </c>
      <c r="B149" s="12" t="s">
        <v>735</v>
      </c>
      <c r="C149" s="13" t="s">
        <v>25</v>
      </c>
      <c r="D149" s="15" t="s">
        <v>77</v>
      </c>
      <c r="E149" s="13" t="s">
        <v>26</v>
      </c>
      <c r="F149" s="17">
        <v>1.7069000000000001</v>
      </c>
      <c r="G149" s="15">
        <v>1.7137</v>
      </c>
      <c r="H149" s="15">
        <v>1.6989000000000001</v>
      </c>
      <c r="I149" s="51">
        <f>(F149-H149)*10000</f>
        <v>80.000000000000071</v>
      </c>
      <c r="J149" s="17">
        <v>1.7179</v>
      </c>
      <c r="K149" s="51">
        <f>(F149-J149)*10000*-1</f>
        <v>109.99999999999899</v>
      </c>
      <c r="L149" s="51">
        <v>680</v>
      </c>
      <c r="M149" s="16" t="s">
        <v>723</v>
      </c>
      <c r="N149" s="15" t="s">
        <v>28</v>
      </c>
      <c r="O149" s="16" t="s">
        <v>736</v>
      </c>
    </row>
    <row r="150" spans="1:15" ht="63.75" hidden="1" x14ac:dyDescent="0.2">
      <c r="A150" s="12" t="s">
        <v>715</v>
      </c>
      <c r="B150" s="12" t="s">
        <v>746</v>
      </c>
      <c r="C150" s="13" t="s">
        <v>24</v>
      </c>
      <c r="D150" s="15" t="s">
        <v>77</v>
      </c>
      <c r="E150" s="13" t="s">
        <v>23</v>
      </c>
      <c r="F150" s="17">
        <v>1.3687</v>
      </c>
      <c r="G150" s="17">
        <v>1.3648</v>
      </c>
      <c r="H150" s="15">
        <v>1.3709</v>
      </c>
      <c r="I150" s="51">
        <f t="shared" ref="I150" si="12">(F150-H150)*10000*-1</f>
        <v>21.999999999999797</v>
      </c>
      <c r="J150" s="17">
        <v>1.3642000000000001</v>
      </c>
      <c r="K150" s="51">
        <f t="shared" ref="K150" si="13">(F150-J150)*10000</f>
        <v>44.999999999999488</v>
      </c>
      <c r="L150" s="51">
        <v>388</v>
      </c>
      <c r="M150" s="16" t="s">
        <v>719</v>
      </c>
      <c r="N150" s="15" t="s">
        <v>28</v>
      </c>
      <c r="O150" s="16" t="s">
        <v>747</v>
      </c>
    </row>
    <row r="151" spans="1:15" ht="102" hidden="1" x14ac:dyDescent="0.2">
      <c r="A151" s="12" t="s">
        <v>716</v>
      </c>
      <c r="B151" s="12" t="s">
        <v>733</v>
      </c>
      <c r="C151" s="13" t="s">
        <v>22</v>
      </c>
      <c r="D151" s="15" t="s">
        <v>77</v>
      </c>
      <c r="E151" s="13" t="s">
        <v>26</v>
      </c>
      <c r="F151" s="17">
        <v>0.88729999999999998</v>
      </c>
      <c r="G151" s="20">
        <v>0.88580000000000003</v>
      </c>
      <c r="H151" s="15">
        <v>0.88580000000000003</v>
      </c>
      <c r="I151" s="51">
        <f>(F151-H151)*10000</f>
        <v>14.999999999999458</v>
      </c>
      <c r="J151" s="17">
        <v>0.88980000000000004</v>
      </c>
      <c r="K151" s="51">
        <f>(F151-J151)*10000*-1</f>
        <v>25.000000000000576</v>
      </c>
      <c r="L151" s="52">
        <v>-167.08</v>
      </c>
      <c r="M151" s="16" t="s">
        <v>718</v>
      </c>
      <c r="N151" s="20" t="s">
        <v>28</v>
      </c>
      <c r="O151" s="23" t="s">
        <v>742</v>
      </c>
    </row>
    <row r="152" spans="1:15" ht="102" hidden="1" x14ac:dyDescent="0.2">
      <c r="A152" s="12" t="s">
        <v>720</v>
      </c>
      <c r="B152" s="12" t="s">
        <v>733</v>
      </c>
      <c r="C152" s="13" t="s">
        <v>22</v>
      </c>
      <c r="D152" s="15" t="s">
        <v>77</v>
      </c>
      <c r="E152" s="13" t="s">
        <v>26</v>
      </c>
      <c r="F152" s="17">
        <v>0.88739999999999997</v>
      </c>
      <c r="G152" s="43">
        <v>0.88600000000000001</v>
      </c>
      <c r="H152" s="17">
        <v>0.88600000000000001</v>
      </c>
      <c r="I152" s="51">
        <f>(F152-H152)*10000</f>
        <v>13.999999999999568</v>
      </c>
      <c r="J152" s="17">
        <v>0.88970000000000005</v>
      </c>
      <c r="K152" s="51">
        <f>(F152-J152)*10000*-1</f>
        <v>23.000000000000796</v>
      </c>
      <c r="L152" s="52">
        <v>-158.02000000000001</v>
      </c>
      <c r="M152" s="16" t="s">
        <v>721</v>
      </c>
      <c r="N152" s="20" t="s">
        <v>28</v>
      </c>
      <c r="O152" s="23" t="s">
        <v>742</v>
      </c>
    </row>
    <row r="153" spans="1:15" ht="76.5" hidden="1" x14ac:dyDescent="0.2">
      <c r="A153" s="12" t="s">
        <v>722</v>
      </c>
      <c r="B153" s="12" t="s">
        <v>731</v>
      </c>
      <c r="C153" s="13" t="s">
        <v>25</v>
      </c>
      <c r="D153" s="15" t="s">
        <v>77</v>
      </c>
      <c r="E153" s="13" t="s">
        <v>23</v>
      </c>
      <c r="F153" s="17">
        <v>1.7103999999999999</v>
      </c>
      <c r="G153" s="20">
        <v>1.7118</v>
      </c>
      <c r="H153" s="15">
        <v>1.7118</v>
      </c>
      <c r="I153" s="51">
        <f t="shared" ref="I153:I154" si="14">(F153-H153)*10000*-1</f>
        <v>14.000000000000679</v>
      </c>
      <c r="J153" s="17">
        <v>1.7060999999999999</v>
      </c>
      <c r="K153" s="51">
        <f t="shared" ref="K153:K154" si="15">(F153-J153)*10000</f>
        <v>42.999999999999702</v>
      </c>
      <c r="L153" s="52">
        <v>-224</v>
      </c>
      <c r="M153" s="16" t="s">
        <v>724</v>
      </c>
      <c r="N153" s="20" t="s">
        <v>28</v>
      </c>
      <c r="O153" s="23" t="s">
        <v>732</v>
      </c>
    </row>
    <row r="154" spans="1:15" ht="63.75" hidden="1" x14ac:dyDescent="0.2">
      <c r="A154" s="12" t="s">
        <v>725</v>
      </c>
      <c r="B154" s="12" t="s">
        <v>743</v>
      </c>
      <c r="C154" s="13" t="s">
        <v>24</v>
      </c>
      <c r="D154" s="15" t="s">
        <v>77</v>
      </c>
      <c r="E154" s="13" t="s">
        <v>23</v>
      </c>
      <c r="F154" s="17">
        <v>1.3688</v>
      </c>
      <c r="G154" s="17">
        <v>1.3644000000000001</v>
      </c>
      <c r="H154" s="15">
        <v>1.3703000000000001</v>
      </c>
      <c r="I154" s="51">
        <f t="shared" si="14"/>
        <v>15.000000000000568</v>
      </c>
      <c r="J154" s="17">
        <v>1.3644000000000001</v>
      </c>
      <c r="K154" s="51">
        <f t="shared" si="15"/>
        <v>43.999999999999595</v>
      </c>
      <c r="L154" s="51">
        <v>438</v>
      </c>
      <c r="M154" s="16" t="s">
        <v>726</v>
      </c>
      <c r="N154" s="21" t="s">
        <v>29</v>
      </c>
      <c r="O154" s="58" t="s">
        <v>744</v>
      </c>
    </row>
    <row r="155" spans="1:15" ht="76.5" hidden="1" x14ac:dyDescent="0.2">
      <c r="A155" s="12" t="s">
        <v>727</v>
      </c>
      <c r="B155" s="12" t="s">
        <v>756</v>
      </c>
      <c r="C155" s="15" t="s">
        <v>125</v>
      </c>
      <c r="D155" s="15" t="s">
        <v>77</v>
      </c>
      <c r="E155" s="13" t="s">
        <v>23</v>
      </c>
      <c r="F155" s="27">
        <v>1328.02</v>
      </c>
      <c r="G155" s="27">
        <v>1311.75</v>
      </c>
      <c r="H155" s="15">
        <v>1335.02</v>
      </c>
      <c r="I155" s="51">
        <f>(F155-H155)*100*-1</f>
        <v>700</v>
      </c>
      <c r="J155" s="27">
        <v>1311.75</v>
      </c>
      <c r="K155" s="51">
        <f>(F155-J155)*100</f>
        <v>1626.9999999999982</v>
      </c>
      <c r="L155" s="27">
        <v>1626.8</v>
      </c>
      <c r="M155" s="16" t="s">
        <v>728</v>
      </c>
      <c r="N155" s="21" t="s">
        <v>29</v>
      </c>
      <c r="O155" s="58" t="s">
        <v>757</v>
      </c>
    </row>
    <row r="156" spans="1:15" ht="63.75" x14ac:dyDescent="0.2">
      <c r="A156" s="12" t="s">
        <v>734</v>
      </c>
      <c r="B156" s="12" t="s">
        <v>759</v>
      </c>
      <c r="C156" s="15" t="s">
        <v>125</v>
      </c>
      <c r="D156" s="15" t="s">
        <v>77</v>
      </c>
      <c r="E156" s="13" t="s">
        <v>23</v>
      </c>
      <c r="F156" s="27">
        <v>1326.4</v>
      </c>
      <c r="G156" s="27">
        <v>1316.7</v>
      </c>
      <c r="H156" s="15">
        <v>1334.1</v>
      </c>
      <c r="I156" s="51">
        <f>(F156-H156)*100*-1</f>
        <v>769.99999999998181</v>
      </c>
      <c r="J156" s="27">
        <v>1309.8</v>
      </c>
      <c r="K156" s="51">
        <f>(F156-J156)*100</f>
        <v>1660.0000000000136</v>
      </c>
      <c r="L156" s="51">
        <v>2425</v>
      </c>
      <c r="M156" s="16" t="s">
        <v>750</v>
      </c>
      <c r="N156" s="44" t="s">
        <v>103</v>
      </c>
      <c r="O156" s="16" t="s">
        <v>760</v>
      </c>
    </row>
    <row r="157" spans="1:15" ht="103.5" customHeight="1" x14ac:dyDescent="0.2">
      <c r="A157" s="12" t="s">
        <v>737</v>
      </c>
      <c r="B157" s="12" t="s">
        <v>745</v>
      </c>
      <c r="C157" s="13" t="s">
        <v>24</v>
      </c>
      <c r="D157" s="15" t="s">
        <v>77</v>
      </c>
      <c r="E157" s="13" t="s">
        <v>23</v>
      </c>
      <c r="F157" s="17">
        <v>1.3682000000000001</v>
      </c>
      <c r="G157" s="17">
        <v>1.3649</v>
      </c>
      <c r="H157" s="15">
        <v>1.3703000000000001</v>
      </c>
      <c r="I157" s="51">
        <f t="shared" ref="I157" si="16">(F157-H157)*10000*-1</f>
        <v>20.999999999999908</v>
      </c>
      <c r="J157" s="17">
        <v>1.3649</v>
      </c>
      <c r="K157" s="51">
        <f t="shared" ref="K157" si="17">(F157-J157)*10000</f>
        <v>33.00000000000081</v>
      </c>
      <c r="L157" s="51">
        <v>330</v>
      </c>
      <c r="M157" s="16" t="s">
        <v>1909</v>
      </c>
      <c r="N157" s="21" t="s">
        <v>29</v>
      </c>
      <c r="O157" s="58" t="s">
        <v>744</v>
      </c>
    </row>
    <row r="158" spans="1:15" ht="51" hidden="1" x14ac:dyDescent="0.2">
      <c r="A158" s="12" t="s">
        <v>738</v>
      </c>
      <c r="B158" s="12" t="s">
        <v>765</v>
      </c>
      <c r="C158" s="13" t="s">
        <v>22</v>
      </c>
      <c r="D158" s="15" t="s">
        <v>391</v>
      </c>
      <c r="E158" s="13" t="s">
        <v>26</v>
      </c>
      <c r="F158" s="17">
        <v>0.88800000000000001</v>
      </c>
      <c r="G158" s="15">
        <v>0.8931</v>
      </c>
      <c r="H158" s="15">
        <v>0.88519999999999999</v>
      </c>
      <c r="I158" s="51">
        <f>(F158-H158)*10000</f>
        <v>28.000000000000249</v>
      </c>
      <c r="J158" s="17">
        <v>0.89480000000000004</v>
      </c>
      <c r="K158" s="51">
        <f>(F158-J158)*10000*-1</f>
        <v>68.000000000000284</v>
      </c>
      <c r="L158" s="27">
        <v>571.04999999999995</v>
      </c>
      <c r="M158" s="16" t="s">
        <v>739</v>
      </c>
      <c r="N158" s="44" t="s">
        <v>103</v>
      </c>
      <c r="O158" s="16" t="s">
        <v>766</v>
      </c>
    </row>
    <row r="159" spans="1:15" ht="38.25" hidden="1" x14ac:dyDescent="0.2">
      <c r="A159" s="12" t="s">
        <v>740</v>
      </c>
      <c r="B159" s="12" t="s">
        <v>763</v>
      </c>
      <c r="C159" s="13" t="s">
        <v>22</v>
      </c>
      <c r="D159" s="15" t="s">
        <v>391</v>
      </c>
      <c r="E159" s="13" t="s">
        <v>26</v>
      </c>
      <c r="F159" s="17">
        <v>0.8881</v>
      </c>
      <c r="G159" s="15">
        <v>0.89339999999999997</v>
      </c>
      <c r="H159" s="15">
        <v>0.8851</v>
      </c>
      <c r="I159" s="51">
        <f>(F159-H159)*10000</f>
        <v>30.000000000000028</v>
      </c>
      <c r="J159" s="17">
        <v>0.89459999999999995</v>
      </c>
      <c r="K159" s="51">
        <f>(F159-J159)*10000*-1</f>
        <v>64.999999999999503</v>
      </c>
      <c r="L159" s="27">
        <v>594.39</v>
      </c>
      <c r="M159" s="16" t="s">
        <v>741</v>
      </c>
      <c r="N159" s="44" t="s">
        <v>103</v>
      </c>
      <c r="O159" s="16" t="s">
        <v>764</v>
      </c>
    </row>
    <row r="160" spans="1:15" ht="65.25" hidden="1" customHeight="1" x14ac:dyDescent="0.2">
      <c r="A160" s="12" t="s">
        <v>748</v>
      </c>
      <c r="B160" s="12" t="s">
        <v>767</v>
      </c>
      <c r="C160" s="13" t="s">
        <v>25</v>
      </c>
      <c r="D160" s="15" t="s">
        <v>391</v>
      </c>
      <c r="E160" s="13" t="s">
        <v>23</v>
      </c>
      <c r="F160" s="17">
        <v>1.7159</v>
      </c>
      <c r="G160" s="17">
        <v>1.7155</v>
      </c>
      <c r="H160" s="15">
        <v>1.7213000000000001</v>
      </c>
      <c r="I160" s="51">
        <f t="shared" ref="I160" si="18">(F160-H160)*10000*-1</f>
        <v>54.000000000000711</v>
      </c>
      <c r="J160" s="17">
        <v>1.7050000000000001</v>
      </c>
      <c r="K160" s="51">
        <f t="shared" ref="K160" si="19">(F160-J160)*10000</f>
        <v>108.99999999999909</v>
      </c>
      <c r="L160" s="51">
        <v>45</v>
      </c>
      <c r="M160" s="16" t="s">
        <v>749</v>
      </c>
      <c r="N160" s="15" t="s">
        <v>28</v>
      </c>
      <c r="O160" s="16" t="s">
        <v>768</v>
      </c>
    </row>
    <row r="161" spans="1:15" ht="63.75" hidden="1" x14ac:dyDescent="0.2">
      <c r="A161" s="12" t="s">
        <v>751</v>
      </c>
      <c r="B161" s="12" t="s">
        <v>756</v>
      </c>
      <c r="C161" s="15" t="s">
        <v>710</v>
      </c>
      <c r="D161" s="15" t="s">
        <v>77</v>
      </c>
      <c r="E161" s="13" t="s">
        <v>26</v>
      </c>
      <c r="F161" s="17">
        <v>0.93730000000000002</v>
      </c>
      <c r="G161" s="43">
        <v>0.93500000000000005</v>
      </c>
      <c r="H161" s="17">
        <v>0.93500000000000005</v>
      </c>
      <c r="I161" s="51">
        <f>(F161-H161)*10000</f>
        <v>22.999999999999687</v>
      </c>
      <c r="J161" s="17">
        <v>0.94410000000000005</v>
      </c>
      <c r="K161" s="51">
        <f>(F161-J161)*10000*-1</f>
        <v>68.000000000000284</v>
      </c>
      <c r="L161" s="52">
        <v>-368</v>
      </c>
      <c r="M161" s="16" t="s">
        <v>752</v>
      </c>
      <c r="N161" s="20" t="s">
        <v>28</v>
      </c>
      <c r="O161" s="23" t="s">
        <v>758</v>
      </c>
    </row>
    <row r="162" spans="1:15" ht="63.75" hidden="1" x14ac:dyDescent="0.2">
      <c r="A162" s="12" t="s">
        <v>751</v>
      </c>
      <c r="B162" s="12" t="s">
        <v>756</v>
      </c>
      <c r="C162" s="15" t="s">
        <v>710</v>
      </c>
      <c r="D162" s="15" t="s">
        <v>77</v>
      </c>
      <c r="E162" s="13" t="s">
        <v>26</v>
      </c>
      <c r="F162" s="17">
        <v>0.93730000000000002</v>
      </c>
      <c r="G162" s="43">
        <v>0.93510000000000004</v>
      </c>
      <c r="H162" s="17">
        <v>0.93510000000000004</v>
      </c>
      <c r="I162" s="51">
        <f t="shared" ref="I162:I163" si="20">(F162-H162)*10000</f>
        <v>21.999999999999797</v>
      </c>
      <c r="J162" s="17">
        <v>0.94350000000000001</v>
      </c>
      <c r="K162" s="51">
        <f t="shared" ref="K162:K163" si="21">(F162-J162)*10000*-1</f>
        <v>61.999999999999829</v>
      </c>
      <c r="L162" s="52">
        <v>-299</v>
      </c>
      <c r="M162" s="16" t="s">
        <v>753</v>
      </c>
      <c r="N162" s="20" t="s">
        <v>28</v>
      </c>
      <c r="O162" s="23" t="s">
        <v>758</v>
      </c>
    </row>
    <row r="163" spans="1:15" ht="38.25" x14ac:dyDescent="0.2">
      <c r="A163" s="12" t="s">
        <v>754</v>
      </c>
      <c r="B163" s="12" t="s">
        <v>761</v>
      </c>
      <c r="C163" s="15" t="s">
        <v>710</v>
      </c>
      <c r="D163" s="15" t="s">
        <v>77</v>
      </c>
      <c r="E163" s="13" t="s">
        <v>26</v>
      </c>
      <c r="F163" s="17">
        <v>0.93740000000000001</v>
      </c>
      <c r="G163" s="43">
        <v>0.94369999999999998</v>
      </c>
      <c r="H163" s="17">
        <v>0.93540000000000001</v>
      </c>
      <c r="I163" s="51">
        <f t="shared" si="20"/>
        <v>20.000000000000018</v>
      </c>
      <c r="J163" s="17">
        <v>0.94369999999999998</v>
      </c>
      <c r="K163" s="51">
        <f t="shared" si="21"/>
        <v>62.999999999999723</v>
      </c>
      <c r="L163" s="52">
        <v>-360</v>
      </c>
      <c r="M163" s="16" t="s">
        <v>755</v>
      </c>
      <c r="N163" s="20" t="s">
        <v>28</v>
      </c>
      <c r="O163" s="23" t="s">
        <v>762</v>
      </c>
    </row>
    <row r="164" spans="1:15" ht="76.5" hidden="1" x14ac:dyDescent="0.2">
      <c r="A164" s="12" t="s">
        <v>769</v>
      </c>
      <c r="B164" s="12" t="s">
        <v>783</v>
      </c>
      <c r="C164" s="13" t="s">
        <v>22</v>
      </c>
      <c r="D164" s="15" t="s">
        <v>77</v>
      </c>
      <c r="E164" s="13" t="s">
        <v>23</v>
      </c>
      <c r="F164" s="17">
        <v>0.89339999999999997</v>
      </c>
      <c r="G164" s="20">
        <v>0.89590000000000003</v>
      </c>
      <c r="H164" s="15">
        <v>0.89590000000000003</v>
      </c>
      <c r="I164" s="51">
        <f t="shared" ref="I164" si="22">(F164-H164)*10000*-1</f>
        <v>25.000000000000576</v>
      </c>
      <c r="J164" s="17">
        <v>0.88900000000000001</v>
      </c>
      <c r="K164" s="51">
        <f t="shared" ref="K164" si="23">(F164-J164)*10000</f>
        <v>43.999999999999595</v>
      </c>
      <c r="L164" s="24">
        <v>-287.97000000000003</v>
      </c>
      <c r="M164" s="16" t="s">
        <v>770</v>
      </c>
      <c r="N164" s="20" t="s">
        <v>28</v>
      </c>
      <c r="O164" s="23" t="s">
        <v>784</v>
      </c>
    </row>
    <row r="165" spans="1:15" ht="76.5" hidden="1" x14ac:dyDescent="0.2">
      <c r="A165" s="12" t="s">
        <v>772</v>
      </c>
      <c r="B165" s="12" t="s">
        <v>785</v>
      </c>
      <c r="C165" s="13" t="s">
        <v>22</v>
      </c>
      <c r="D165" s="15" t="s">
        <v>77</v>
      </c>
      <c r="E165" s="13" t="s">
        <v>23</v>
      </c>
      <c r="F165" s="17">
        <v>0.89329999999999998</v>
      </c>
      <c r="G165" s="20">
        <v>0.89590000000000003</v>
      </c>
      <c r="H165" s="15">
        <v>0.89590000000000003</v>
      </c>
      <c r="I165" s="51">
        <f t="shared" ref="I165" si="24">(F165-H165)*10000*-1</f>
        <v>26.000000000000469</v>
      </c>
      <c r="J165" s="17">
        <v>0.88990000000000002</v>
      </c>
      <c r="K165" s="51">
        <f t="shared" ref="K165" si="25">(F165-J165)*10000</f>
        <v>33.999999999999588</v>
      </c>
      <c r="L165" s="24">
        <v>-292.45</v>
      </c>
      <c r="M165" s="16" t="s">
        <v>771</v>
      </c>
      <c r="N165" s="20" t="s">
        <v>28</v>
      </c>
      <c r="O165" s="23" t="s">
        <v>784</v>
      </c>
    </row>
    <row r="166" spans="1:15" ht="102" x14ac:dyDescent="0.2">
      <c r="A166" s="12" t="s">
        <v>773</v>
      </c>
      <c r="B166" s="12" t="s">
        <v>775</v>
      </c>
      <c r="C166" s="15" t="s">
        <v>27</v>
      </c>
      <c r="D166" s="15" t="s">
        <v>391</v>
      </c>
      <c r="E166" s="13" t="s">
        <v>26</v>
      </c>
      <c r="F166" s="17">
        <v>0.87460000000000004</v>
      </c>
      <c r="G166" s="20">
        <v>0.87160000000000004</v>
      </c>
      <c r="H166" s="15">
        <v>0.87160000000000004</v>
      </c>
      <c r="I166" s="51">
        <f>(F166-H166)*10000</f>
        <v>30.000000000000028</v>
      </c>
      <c r="J166" s="17">
        <v>0.87970000000000004</v>
      </c>
      <c r="K166" s="51">
        <f>(F166-J166)*10000*-1</f>
        <v>50.999999999999936</v>
      </c>
      <c r="L166" s="52">
        <v>-450</v>
      </c>
      <c r="M166" s="16" t="s">
        <v>774</v>
      </c>
      <c r="N166" s="20" t="s">
        <v>28</v>
      </c>
      <c r="O166" s="23" t="s">
        <v>782</v>
      </c>
    </row>
    <row r="167" spans="1:15" ht="51" hidden="1" x14ac:dyDescent="0.2">
      <c r="A167" s="12" t="s">
        <v>776</v>
      </c>
      <c r="B167" s="12" t="s">
        <v>808</v>
      </c>
      <c r="C167" s="15" t="s">
        <v>710</v>
      </c>
      <c r="D167" s="15" t="s">
        <v>391</v>
      </c>
      <c r="E167" s="13" t="s">
        <v>26</v>
      </c>
      <c r="F167" s="17">
        <v>0.93530000000000002</v>
      </c>
      <c r="G167" s="17">
        <v>0.93869999999999998</v>
      </c>
      <c r="H167" s="17">
        <v>0.93049999999999999</v>
      </c>
      <c r="I167" s="51">
        <f t="shared" ref="I167" si="26">(F167-H167)*10000</f>
        <v>48.000000000000263</v>
      </c>
      <c r="J167" s="17">
        <v>0.94359999999999999</v>
      </c>
      <c r="K167" s="51">
        <f t="shared" ref="K167" si="27">(F167-J167)*10000*-1</f>
        <v>82.999999999999744</v>
      </c>
      <c r="L167" s="51">
        <v>338</v>
      </c>
      <c r="M167" s="16" t="s">
        <v>780</v>
      </c>
      <c r="N167" s="15" t="s">
        <v>28</v>
      </c>
      <c r="O167" s="16" t="s">
        <v>811</v>
      </c>
    </row>
    <row r="168" spans="1:15" ht="76.5" hidden="1" x14ac:dyDescent="0.2">
      <c r="A168" s="12" t="s">
        <v>777</v>
      </c>
      <c r="B168" s="12" t="s">
        <v>793</v>
      </c>
      <c r="C168" s="13" t="s">
        <v>640</v>
      </c>
      <c r="D168" s="15" t="s">
        <v>391</v>
      </c>
      <c r="E168" s="13" t="s">
        <v>26</v>
      </c>
      <c r="F168" s="17">
        <v>0.79249999999999998</v>
      </c>
      <c r="G168" s="17">
        <v>0.79269999999999996</v>
      </c>
      <c r="H168" s="17">
        <v>0.78990000000000005</v>
      </c>
      <c r="I168" s="51">
        <f t="shared" ref="I168" si="28">(F168-H168)*10000</f>
        <v>25.999999999999357</v>
      </c>
      <c r="J168" s="17">
        <v>0.79579999999999995</v>
      </c>
      <c r="K168" s="51">
        <f t="shared" ref="K168" si="29">(F168-J168)*10000*-1</f>
        <v>32.999999999999694</v>
      </c>
      <c r="L168" s="27">
        <v>20.57</v>
      </c>
      <c r="M168" s="16" t="s">
        <v>778</v>
      </c>
      <c r="N168" s="15" t="s">
        <v>28</v>
      </c>
      <c r="O168" s="16" t="s">
        <v>794</v>
      </c>
    </row>
    <row r="169" spans="1:15" ht="51" hidden="1" x14ac:dyDescent="0.2">
      <c r="A169" s="12" t="s">
        <v>776</v>
      </c>
      <c r="B169" s="12" t="s">
        <v>812</v>
      </c>
      <c r="C169" s="15" t="s">
        <v>710</v>
      </c>
      <c r="D169" s="15" t="s">
        <v>391</v>
      </c>
      <c r="E169" s="13" t="s">
        <v>26</v>
      </c>
      <c r="F169" s="17">
        <v>0.93540000000000001</v>
      </c>
      <c r="G169" s="17">
        <v>0.93869999999999998</v>
      </c>
      <c r="H169" s="17">
        <v>0.93100000000000005</v>
      </c>
      <c r="I169" s="51">
        <f t="shared" ref="I169" si="30">(F169-H169)*10000</f>
        <v>43.999999999999595</v>
      </c>
      <c r="J169" s="17">
        <v>0.94410000000000005</v>
      </c>
      <c r="K169" s="51">
        <f t="shared" ref="K169" si="31">(F169-J169)*10000*-1</f>
        <v>87.000000000000412</v>
      </c>
      <c r="L169" s="51">
        <v>333</v>
      </c>
      <c r="M169" s="16" t="s">
        <v>781</v>
      </c>
      <c r="N169" s="15" t="s">
        <v>28</v>
      </c>
      <c r="O169" s="16" t="s">
        <v>811</v>
      </c>
    </row>
    <row r="170" spans="1:15" ht="192" customHeight="1" x14ac:dyDescent="0.2">
      <c r="A170" s="12" t="s">
        <v>779</v>
      </c>
      <c r="B170" s="12" t="s">
        <v>852</v>
      </c>
      <c r="C170" s="15" t="s">
        <v>125</v>
      </c>
      <c r="D170" s="15" t="s">
        <v>391</v>
      </c>
      <c r="E170" s="13" t="s">
        <v>26</v>
      </c>
      <c r="F170" s="27">
        <v>1317.1</v>
      </c>
      <c r="G170" s="27">
        <v>1340.3</v>
      </c>
      <c r="H170" s="27">
        <v>1304.5999999999999</v>
      </c>
      <c r="I170" s="51">
        <f>(F170-H170)*100</f>
        <v>1250</v>
      </c>
      <c r="J170" s="27">
        <v>1348.5</v>
      </c>
      <c r="K170" s="51">
        <f>(F170-J170)*100*-1</f>
        <v>3140.0000000000091</v>
      </c>
      <c r="L170" s="51">
        <v>5800</v>
      </c>
      <c r="M170" s="16" t="s">
        <v>838</v>
      </c>
      <c r="N170" s="44" t="s">
        <v>103</v>
      </c>
      <c r="O170" s="16" t="s">
        <v>853</v>
      </c>
    </row>
    <row r="171" spans="1:15" ht="127.5" x14ac:dyDescent="0.2">
      <c r="A171" s="12" t="s">
        <v>786</v>
      </c>
      <c r="B171" s="12" t="s">
        <v>809</v>
      </c>
      <c r="C171" s="13" t="s">
        <v>22</v>
      </c>
      <c r="D171" s="15" t="s">
        <v>787</v>
      </c>
      <c r="E171" s="13" t="s">
        <v>23</v>
      </c>
      <c r="F171" s="17">
        <v>0.89410000000000001</v>
      </c>
      <c r="G171" s="15">
        <v>0.89229999999999998</v>
      </c>
      <c r="H171" s="15">
        <v>0.89680000000000004</v>
      </c>
      <c r="I171" s="51">
        <f t="shared" ref="I171" si="32">(F171-H171)*10000*-1</f>
        <v>27.000000000000355</v>
      </c>
      <c r="J171" s="17">
        <v>0.89029999999999998</v>
      </c>
      <c r="K171" s="51">
        <f t="shared" ref="K171" si="33">(F171-J171)*10000</f>
        <v>38.000000000000256</v>
      </c>
      <c r="L171" s="27">
        <v>196.12</v>
      </c>
      <c r="M171" s="16" t="s">
        <v>788</v>
      </c>
      <c r="N171" s="15" t="s">
        <v>28</v>
      </c>
      <c r="O171" s="16" t="s">
        <v>810</v>
      </c>
    </row>
    <row r="172" spans="1:15" ht="102" hidden="1" x14ac:dyDescent="0.2">
      <c r="A172" s="12" t="s">
        <v>789</v>
      </c>
      <c r="B172" s="12" t="s">
        <v>824</v>
      </c>
      <c r="C172" s="13" t="s">
        <v>24</v>
      </c>
      <c r="D172" s="15" t="s">
        <v>391</v>
      </c>
      <c r="E172" s="13" t="s">
        <v>26</v>
      </c>
      <c r="F172" s="17">
        <v>1.3607</v>
      </c>
      <c r="G172" s="17">
        <v>1.3642000000000001</v>
      </c>
      <c r="H172" s="15">
        <v>1.3569</v>
      </c>
      <c r="I172" s="51">
        <f t="shared" ref="I172" si="34">(F172-H172)*10000</f>
        <v>38.000000000000256</v>
      </c>
      <c r="J172" s="17">
        <v>1.3661000000000001</v>
      </c>
      <c r="K172" s="51">
        <f t="shared" ref="K172" si="35">(F172-J172)*10000*-1</f>
        <v>54.000000000000711</v>
      </c>
      <c r="L172" s="51">
        <v>344</v>
      </c>
      <c r="M172" s="16" t="s">
        <v>790</v>
      </c>
      <c r="N172" s="44" t="s">
        <v>103</v>
      </c>
      <c r="O172" s="16" t="s">
        <v>825</v>
      </c>
    </row>
    <row r="173" spans="1:15" ht="63.75" hidden="1" x14ac:dyDescent="0.2">
      <c r="A173" s="12" t="s">
        <v>791</v>
      </c>
      <c r="B173" s="12" t="s">
        <v>842</v>
      </c>
      <c r="C173" s="13" t="s">
        <v>83</v>
      </c>
      <c r="D173" s="15" t="s">
        <v>77</v>
      </c>
      <c r="E173" s="13" t="s">
        <v>23</v>
      </c>
      <c r="F173" s="17">
        <v>1.0677000000000001</v>
      </c>
      <c r="G173" s="15">
        <v>1.0676000000000001</v>
      </c>
      <c r="H173" s="15">
        <v>1.0702</v>
      </c>
      <c r="I173" s="51">
        <f t="shared" ref="I173" si="36">(F173-H173)*10000*-1</f>
        <v>24.999999999999467</v>
      </c>
      <c r="J173" s="17">
        <v>1.0621</v>
      </c>
      <c r="K173" s="51">
        <f t="shared" ref="K173" si="37">(F173-J173)*10000</f>
        <v>56.000000000000497</v>
      </c>
      <c r="L173" s="27">
        <v>6.56</v>
      </c>
      <c r="M173" s="16" t="s">
        <v>792</v>
      </c>
      <c r="N173" s="15" t="s">
        <v>28</v>
      </c>
      <c r="O173" s="16" t="s">
        <v>866</v>
      </c>
    </row>
    <row r="174" spans="1:15" ht="102" customHeight="1" x14ac:dyDescent="0.2">
      <c r="A174" s="12" t="s">
        <v>795</v>
      </c>
      <c r="B174" s="12" t="s">
        <v>799</v>
      </c>
      <c r="C174" s="13" t="s">
        <v>278</v>
      </c>
      <c r="D174" s="15" t="s">
        <v>78</v>
      </c>
      <c r="E174" s="13" t="s">
        <v>26</v>
      </c>
      <c r="F174" s="27">
        <v>174.15</v>
      </c>
      <c r="G174" s="20">
        <v>173.75</v>
      </c>
      <c r="H174" s="15">
        <v>173.75</v>
      </c>
      <c r="I174" s="51">
        <f>(F174-H174)*100</f>
        <v>40.000000000000568</v>
      </c>
      <c r="J174" s="27">
        <v>174.9</v>
      </c>
      <c r="K174" s="51">
        <f>(F174-J174)*100*-1</f>
        <v>75</v>
      </c>
      <c r="L174" s="24">
        <v>-394.05</v>
      </c>
      <c r="M174" s="16" t="s">
        <v>796</v>
      </c>
      <c r="N174" s="20" t="s">
        <v>28</v>
      </c>
      <c r="O174" s="23" t="s">
        <v>800</v>
      </c>
    </row>
    <row r="175" spans="1:15" ht="127.5" x14ac:dyDescent="0.2">
      <c r="A175" s="12" t="s">
        <v>797</v>
      </c>
      <c r="B175" s="12" t="s">
        <v>803</v>
      </c>
      <c r="C175" s="15" t="s">
        <v>27</v>
      </c>
      <c r="D175" s="15" t="s">
        <v>77</v>
      </c>
      <c r="E175" s="13" t="s">
        <v>23</v>
      </c>
      <c r="F175" s="17">
        <v>0.87829999999999997</v>
      </c>
      <c r="G175" s="20">
        <v>0.88109999999999999</v>
      </c>
      <c r="H175" s="15">
        <v>0.88109999999999999</v>
      </c>
      <c r="I175" s="51">
        <f t="shared" ref="I175" si="38">(F175-H175)*10000*-1</f>
        <v>28.000000000000249</v>
      </c>
      <c r="J175" s="17">
        <v>0.87280000000000002</v>
      </c>
      <c r="K175" s="51">
        <f t="shared" ref="K175" si="39">(F175-J175)*10000</f>
        <v>54.999999999999496</v>
      </c>
      <c r="L175" s="52">
        <v>-420</v>
      </c>
      <c r="M175" s="16" t="s">
        <v>798</v>
      </c>
      <c r="N175" s="20" t="s">
        <v>28</v>
      </c>
      <c r="O175" s="23" t="s">
        <v>804</v>
      </c>
    </row>
    <row r="176" spans="1:15" ht="144" customHeight="1" x14ac:dyDescent="0.2">
      <c r="A176" s="12" t="s">
        <v>801</v>
      </c>
      <c r="B176" s="12" t="s">
        <v>833</v>
      </c>
      <c r="C176" s="13" t="s">
        <v>87</v>
      </c>
      <c r="D176" s="15" t="s">
        <v>77</v>
      </c>
      <c r="E176" s="13" t="s">
        <v>26</v>
      </c>
      <c r="F176" s="27">
        <v>101.68</v>
      </c>
      <c r="G176" s="24">
        <v>101.24</v>
      </c>
      <c r="H176" s="15">
        <v>101.3</v>
      </c>
      <c r="I176" s="51">
        <f>(F176-H176)*100</f>
        <v>38.000000000000966</v>
      </c>
      <c r="J176" s="27">
        <v>102.2</v>
      </c>
      <c r="K176" s="51">
        <f>(F176-J176)*100*-1</f>
        <v>51.999999999999602</v>
      </c>
      <c r="L176" s="24">
        <v>-434.61</v>
      </c>
      <c r="M176" s="16" t="s">
        <v>802</v>
      </c>
      <c r="N176" s="20" t="s">
        <v>28</v>
      </c>
      <c r="O176" s="23" t="s">
        <v>841</v>
      </c>
    </row>
    <row r="177" spans="1:15" ht="140.25" x14ac:dyDescent="0.2">
      <c r="A177" s="12" t="s">
        <v>805</v>
      </c>
      <c r="B177" s="12" t="s">
        <v>813</v>
      </c>
      <c r="C177" s="13" t="s">
        <v>25</v>
      </c>
      <c r="D177" s="15" t="s">
        <v>806</v>
      </c>
      <c r="E177" s="13" t="s">
        <v>26</v>
      </c>
      <c r="F177" s="27">
        <v>1.7112000000000001</v>
      </c>
      <c r="G177" s="17">
        <v>1.7150000000000001</v>
      </c>
      <c r="H177" s="15">
        <v>1.7082999999999999</v>
      </c>
      <c r="I177" s="51">
        <f t="shared" ref="I177" si="40">(F177-H177)*10000</f>
        <v>29.000000000001247</v>
      </c>
      <c r="J177" s="17">
        <v>1.7173</v>
      </c>
      <c r="K177" s="51">
        <f t="shared" ref="K177" si="41">(F177-J177)*10000*-1</f>
        <v>60.999999999999943</v>
      </c>
      <c r="L177" s="51">
        <v>380</v>
      </c>
      <c r="M177" s="16" t="s">
        <v>807</v>
      </c>
      <c r="N177" s="44" t="s">
        <v>103</v>
      </c>
      <c r="O177" s="16" t="s">
        <v>814</v>
      </c>
    </row>
    <row r="178" spans="1:15" ht="63.75" hidden="1" x14ac:dyDescent="0.2">
      <c r="A178" s="12" t="s">
        <v>815</v>
      </c>
      <c r="B178" s="12" t="s">
        <v>836</v>
      </c>
      <c r="C178" s="13" t="s">
        <v>25</v>
      </c>
      <c r="D178" s="15" t="s">
        <v>77</v>
      </c>
      <c r="E178" s="13" t="s">
        <v>23</v>
      </c>
      <c r="F178" s="17">
        <v>1.7156</v>
      </c>
      <c r="G178" s="17">
        <v>1.7107000000000001</v>
      </c>
      <c r="H178" s="15">
        <v>1.7188000000000001</v>
      </c>
      <c r="I178" s="51">
        <f t="shared" ref="I178" si="42">(F178-H178)*10000*-1</f>
        <v>32.000000000000917</v>
      </c>
      <c r="J178" s="17">
        <v>1.7107000000000001</v>
      </c>
      <c r="K178" s="51">
        <f t="shared" ref="K178" si="43">(F178-J178)*10000</f>
        <v>48.999999999999048</v>
      </c>
      <c r="L178" s="51">
        <v>490</v>
      </c>
      <c r="M178" s="16" t="s">
        <v>816</v>
      </c>
      <c r="N178" s="21" t="s">
        <v>29</v>
      </c>
      <c r="O178" s="58" t="s">
        <v>835</v>
      </c>
    </row>
    <row r="179" spans="1:15" ht="63.75" hidden="1" x14ac:dyDescent="0.2">
      <c r="A179" s="12" t="s">
        <v>815</v>
      </c>
      <c r="B179" s="12" t="s">
        <v>834</v>
      </c>
      <c r="C179" s="13" t="s">
        <v>25</v>
      </c>
      <c r="D179" s="15" t="s">
        <v>77</v>
      </c>
      <c r="E179" s="13" t="s">
        <v>23</v>
      </c>
      <c r="F179" s="17">
        <v>1.7155</v>
      </c>
      <c r="G179" s="15">
        <v>1.7113</v>
      </c>
      <c r="H179" s="15">
        <v>1.7181999999999999</v>
      </c>
      <c r="I179" s="51">
        <f t="shared" ref="I179" si="44">(F179-H179)*10000*-1</f>
        <v>26.999999999999247</v>
      </c>
      <c r="J179" s="17">
        <v>1.7102999999999999</v>
      </c>
      <c r="K179" s="51">
        <f t="shared" ref="K179" si="45">(F179-J179)*10000</f>
        <v>52.000000000000938</v>
      </c>
      <c r="L179" s="51">
        <v>420</v>
      </c>
      <c r="M179" s="16" t="s">
        <v>817</v>
      </c>
      <c r="N179" s="15" t="s">
        <v>28</v>
      </c>
      <c r="O179" s="16" t="s">
        <v>835</v>
      </c>
    </row>
    <row r="180" spans="1:15" ht="51" hidden="1" x14ac:dyDescent="0.2">
      <c r="A180" s="12" t="s">
        <v>818</v>
      </c>
      <c r="B180" s="12" t="s">
        <v>837</v>
      </c>
      <c r="C180" s="13" t="s">
        <v>24</v>
      </c>
      <c r="D180" s="15" t="s">
        <v>77</v>
      </c>
      <c r="E180" s="13" t="s">
        <v>23</v>
      </c>
      <c r="F180" s="17">
        <v>1.3644000000000001</v>
      </c>
      <c r="G180" s="15">
        <v>1.3611</v>
      </c>
      <c r="H180" s="15">
        <v>1.3667</v>
      </c>
      <c r="I180" s="51">
        <f t="shared" ref="I180" si="46">(F180-H180)*10000*-1</f>
        <v>22.999999999999687</v>
      </c>
      <c r="J180" s="17">
        <v>1.3604000000000001</v>
      </c>
      <c r="K180" s="51">
        <f t="shared" ref="K180" si="47">(F180-J180)*10000</f>
        <v>40.000000000000036</v>
      </c>
      <c r="L180" s="51">
        <v>337</v>
      </c>
      <c r="M180" s="16" t="s">
        <v>819</v>
      </c>
      <c r="N180" s="44" t="s">
        <v>103</v>
      </c>
      <c r="O180" s="16" t="s">
        <v>855</v>
      </c>
    </row>
    <row r="181" spans="1:15" ht="63.75" hidden="1" x14ac:dyDescent="0.2">
      <c r="A181" s="12" t="s">
        <v>820</v>
      </c>
      <c r="B181" s="12" t="s">
        <v>842</v>
      </c>
      <c r="C181" s="13" t="s">
        <v>22</v>
      </c>
      <c r="D181" s="15" t="s">
        <v>77</v>
      </c>
      <c r="E181" s="13" t="s">
        <v>26</v>
      </c>
      <c r="F181" s="17">
        <v>0.89080000000000004</v>
      </c>
      <c r="G181" s="17">
        <v>0.89159999999999995</v>
      </c>
      <c r="H181" s="15">
        <v>0.88859999999999995</v>
      </c>
      <c r="I181" s="51">
        <f t="shared" ref="I181" si="48">(F181-H181)*10000</f>
        <v>22.000000000000909</v>
      </c>
      <c r="J181" s="17">
        <v>0.89549999999999996</v>
      </c>
      <c r="K181" s="51">
        <f t="shared" ref="K181" si="49">(F181-J181)*10000*-1</f>
        <v>46.999999999999261</v>
      </c>
      <c r="L181" s="27">
        <v>96.45</v>
      </c>
      <c r="M181" s="16" t="s">
        <v>822</v>
      </c>
      <c r="N181" s="15" t="s">
        <v>28</v>
      </c>
      <c r="O181" s="16" t="s">
        <v>843</v>
      </c>
    </row>
    <row r="182" spans="1:15" ht="63.75" hidden="1" x14ac:dyDescent="0.2">
      <c r="A182" s="12" t="s">
        <v>823</v>
      </c>
      <c r="B182" s="12" t="s">
        <v>842</v>
      </c>
      <c r="C182" s="13" t="s">
        <v>22</v>
      </c>
      <c r="D182" s="15" t="s">
        <v>77</v>
      </c>
      <c r="E182" s="13" t="s">
        <v>26</v>
      </c>
      <c r="F182" s="17">
        <v>0.89080000000000004</v>
      </c>
      <c r="G182" s="17">
        <v>0.89149999999999996</v>
      </c>
      <c r="H182" s="15">
        <v>0.88859999999999995</v>
      </c>
      <c r="I182" s="51">
        <f t="shared" ref="I182" si="50">(F182-H182)*10000</f>
        <v>22.000000000000909</v>
      </c>
      <c r="J182" s="17">
        <v>0.89539999999999997</v>
      </c>
      <c r="K182" s="51">
        <f t="shared" ref="K182" si="51">(F182-J182)*10000*-1</f>
        <v>45.999999999999375</v>
      </c>
      <c r="L182" s="27">
        <v>85.25</v>
      </c>
      <c r="M182" s="16" t="s">
        <v>821</v>
      </c>
      <c r="N182" s="15" t="s">
        <v>28</v>
      </c>
      <c r="O182" s="16" t="s">
        <v>843</v>
      </c>
    </row>
    <row r="183" spans="1:15" ht="76.5" x14ac:dyDescent="0.2">
      <c r="A183" s="12" t="s">
        <v>826</v>
      </c>
      <c r="B183" s="12" t="s">
        <v>839</v>
      </c>
      <c r="C183" s="13" t="s">
        <v>278</v>
      </c>
      <c r="D183" s="15" t="s">
        <v>827</v>
      </c>
      <c r="E183" s="13" t="s">
        <v>23</v>
      </c>
      <c r="F183" s="27">
        <v>173.7</v>
      </c>
      <c r="G183" s="27">
        <v>173.1</v>
      </c>
      <c r="H183" s="27">
        <v>174.2</v>
      </c>
      <c r="I183" s="51">
        <f>(F183-H183)*100*-1</f>
        <v>50</v>
      </c>
      <c r="J183" s="27">
        <v>173.1</v>
      </c>
      <c r="K183" s="51">
        <f>(F183-J183)*100</f>
        <v>59.999999999999432</v>
      </c>
      <c r="L183" s="27">
        <v>173.1</v>
      </c>
      <c r="M183" s="16" t="s">
        <v>828</v>
      </c>
      <c r="N183" s="21" t="s">
        <v>29</v>
      </c>
      <c r="O183" s="58" t="s">
        <v>840</v>
      </c>
    </row>
    <row r="184" spans="1:15" ht="38.25" hidden="1" x14ac:dyDescent="0.2">
      <c r="A184" s="12" t="s">
        <v>829</v>
      </c>
      <c r="B184" s="12" t="s">
        <v>832</v>
      </c>
      <c r="C184" s="15" t="s">
        <v>125</v>
      </c>
      <c r="D184" s="15"/>
      <c r="E184" s="13" t="s">
        <v>26</v>
      </c>
      <c r="F184" s="27">
        <v>1333</v>
      </c>
      <c r="G184" s="27">
        <v>1338</v>
      </c>
      <c r="H184" s="27">
        <v>1328</v>
      </c>
      <c r="I184" s="51">
        <f>(F184-H184)*100</f>
        <v>500</v>
      </c>
      <c r="J184" s="27">
        <v>1338</v>
      </c>
      <c r="K184" s="51">
        <f>(F184-J184)*100*-1</f>
        <v>500</v>
      </c>
      <c r="L184" s="51">
        <v>1250</v>
      </c>
      <c r="M184" s="16" t="s">
        <v>830</v>
      </c>
      <c r="N184" s="21" t="s">
        <v>29</v>
      </c>
      <c r="O184" s="58" t="s">
        <v>831</v>
      </c>
    </row>
    <row r="185" spans="1:15" ht="63.75" hidden="1" x14ac:dyDescent="0.2">
      <c r="A185" s="12" t="s">
        <v>844</v>
      </c>
      <c r="B185" s="12" t="s">
        <v>860</v>
      </c>
      <c r="C185" s="13" t="s">
        <v>25</v>
      </c>
      <c r="D185" s="15" t="s">
        <v>77</v>
      </c>
      <c r="E185" s="13" t="s">
        <v>26</v>
      </c>
      <c r="F185" s="17">
        <v>1.712</v>
      </c>
      <c r="G185" s="17">
        <v>1.712</v>
      </c>
      <c r="H185" s="15">
        <v>1.7093</v>
      </c>
      <c r="I185" s="51">
        <f t="shared" ref="I185" si="52">(F185-H185)*10000</f>
        <v>26.999999999999247</v>
      </c>
      <c r="J185" s="17">
        <v>1.7159</v>
      </c>
      <c r="K185" s="51">
        <f t="shared" ref="K185" si="53">(F185-J185)*10000*-1</f>
        <v>39.000000000000142</v>
      </c>
      <c r="L185" s="27">
        <v>8</v>
      </c>
      <c r="M185" s="16" t="s">
        <v>845</v>
      </c>
      <c r="N185" s="15" t="s">
        <v>28</v>
      </c>
      <c r="O185" s="16" t="s">
        <v>861</v>
      </c>
    </row>
    <row r="186" spans="1:15" ht="63.75" hidden="1" x14ac:dyDescent="0.2">
      <c r="A186" s="12" t="s">
        <v>846</v>
      </c>
      <c r="B186" s="12" t="s">
        <v>862</v>
      </c>
      <c r="C186" s="15" t="s">
        <v>710</v>
      </c>
      <c r="D186" s="15" t="s">
        <v>77</v>
      </c>
      <c r="E186" s="13" t="s">
        <v>26</v>
      </c>
      <c r="F186" s="17">
        <v>0.93730000000000002</v>
      </c>
      <c r="G186" s="17">
        <v>0.93840000000000001</v>
      </c>
      <c r="H186" s="17">
        <v>0.93400000000000005</v>
      </c>
      <c r="I186" s="51">
        <f t="shared" ref="I186" si="54">(F186-H186)*10000</f>
        <v>32.999999999999694</v>
      </c>
      <c r="J186" s="17">
        <v>0.94310000000000005</v>
      </c>
      <c r="K186" s="51">
        <f t="shared" ref="K186" si="55">(F186-J186)*10000*-1</f>
        <v>58.00000000000027</v>
      </c>
      <c r="L186" s="27">
        <v>108</v>
      </c>
      <c r="M186" s="16" t="s">
        <v>850</v>
      </c>
      <c r="N186" s="44" t="s">
        <v>103</v>
      </c>
      <c r="O186" s="16" t="s">
        <v>864</v>
      </c>
    </row>
    <row r="187" spans="1:15" ht="76.5" hidden="1" x14ac:dyDescent="0.2">
      <c r="A187" s="12" t="s">
        <v>848</v>
      </c>
      <c r="B187" s="12" t="s">
        <v>863</v>
      </c>
      <c r="C187" s="15" t="s">
        <v>710</v>
      </c>
      <c r="D187" s="15" t="s">
        <v>77</v>
      </c>
      <c r="E187" s="13" t="s">
        <v>26</v>
      </c>
      <c r="F187" s="17">
        <v>0.93730000000000002</v>
      </c>
      <c r="G187" s="17">
        <v>0.9385</v>
      </c>
      <c r="H187" s="17">
        <v>0.93400000000000005</v>
      </c>
      <c r="I187" s="51">
        <f t="shared" ref="I187" si="56">(F187-H187)*10000</f>
        <v>32.999999999999694</v>
      </c>
      <c r="J187" s="17">
        <v>0.94359999999999999</v>
      </c>
      <c r="K187" s="51">
        <f t="shared" ref="K187" si="57">(F187-J187)*10000*-1</f>
        <v>62.999999999999723</v>
      </c>
      <c r="L187" s="27">
        <v>114</v>
      </c>
      <c r="M187" s="16" t="s">
        <v>849</v>
      </c>
      <c r="N187" s="44" t="s">
        <v>103</v>
      </c>
      <c r="O187" s="16" t="s">
        <v>864</v>
      </c>
    </row>
    <row r="188" spans="1:15" ht="63.75" hidden="1" x14ac:dyDescent="0.2">
      <c r="A188" s="12" t="s">
        <v>851</v>
      </c>
      <c r="B188" s="12" t="s">
        <v>860</v>
      </c>
      <c r="C188" s="13" t="s">
        <v>25</v>
      </c>
      <c r="D188" s="15" t="s">
        <v>77</v>
      </c>
      <c r="E188" s="13" t="s">
        <v>26</v>
      </c>
      <c r="F188" s="17">
        <v>1.7119</v>
      </c>
      <c r="G188" s="17">
        <v>1.712</v>
      </c>
      <c r="H188" s="17">
        <v>1.7090000000000001</v>
      </c>
      <c r="I188" s="51">
        <f t="shared" ref="I188" si="58">(F188-H188)*10000</f>
        <v>28.999999999999027</v>
      </c>
      <c r="J188" s="17">
        <v>1.7166999999999999</v>
      </c>
      <c r="K188" s="51">
        <f t="shared" ref="K188" si="59">(F188-J188)*10000*-1</f>
        <v>47.999999999999154</v>
      </c>
      <c r="L188" s="27">
        <v>4</v>
      </c>
      <c r="M188" s="16" t="s">
        <v>847</v>
      </c>
      <c r="N188" s="15" t="s">
        <v>28</v>
      </c>
      <c r="O188" s="16" t="s">
        <v>861</v>
      </c>
    </row>
    <row r="189" spans="1:15" ht="102.75" customHeight="1" x14ac:dyDescent="0.2">
      <c r="A189" s="12" t="s">
        <v>854</v>
      </c>
      <c r="B189" s="12" t="s">
        <v>874</v>
      </c>
      <c r="C189" s="13" t="s">
        <v>278</v>
      </c>
      <c r="D189" s="15" t="s">
        <v>77</v>
      </c>
      <c r="E189" s="13" t="s">
        <v>26</v>
      </c>
      <c r="F189" s="27">
        <v>173.4</v>
      </c>
      <c r="G189" s="27">
        <v>173.42</v>
      </c>
      <c r="H189" s="15">
        <v>172.87</v>
      </c>
      <c r="I189" s="51">
        <f>(F189-H189)*100</f>
        <v>53.000000000000114</v>
      </c>
      <c r="J189" s="27">
        <v>174.29</v>
      </c>
      <c r="K189" s="51">
        <f>(F189-J189)*100*-1</f>
        <v>88.999999999998636</v>
      </c>
      <c r="L189" s="27">
        <v>19.7</v>
      </c>
      <c r="M189" s="16" t="s">
        <v>873</v>
      </c>
      <c r="N189" s="15" t="s">
        <v>28</v>
      </c>
      <c r="O189" s="16" t="s">
        <v>875</v>
      </c>
    </row>
    <row r="190" spans="1:15" ht="140.25" hidden="1" x14ac:dyDescent="0.2">
      <c r="A190" s="12" t="s">
        <v>856</v>
      </c>
      <c r="B190" s="12" t="s">
        <v>871</v>
      </c>
      <c r="C190" s="15" t="s">
        <v>125</v>
      </c>
      <c r="D190" s="15" t="s">
        <v>77</v>
      </c>
      <c r="E190" s="13" t="s">
        <v>23</v>
      </c>
      <c r="F190" s="27">
        <v>1337.71</v>
      </c>
      <c r="G190" s="27">
        <v>1333.82</v>
      </c>
      <c r="H190" s="15">
        <v>1345.76</v>
      </c>
      <c r="I190" s="51">
        <f>(F190-H190)*100*-1</f>
        <v>804.99999999999545</v>
      </c>
      <c r="J190" s="27">
        <v>1327.9</v>
      </c>
      <c r="K190" s="51">
        <f>(F190-J190)*100</f>
        <v>980.99999999999454</v>
      </c>
      <c r="L190" s="27">
        <v>389</v>
      </c>
      <c r="M190" s="16" t="s">
        <v>857</v>
      </c>
      <c r="N190" s="44" t="s">
        <v>103</v>
      </c>
      <c r="O190" s="16" t="s">
        <v>872</v>
      </c>
    </row>
    <row r="191" spans="1:15" ht="51" x14ac:dyDescent="0.2">
      <c r="A191" s="12" t="s">
        <v>858</v>
      </c>
      <c r="B191" s="12" t="s">
        <v>889</v>
      </c>
      <c r="C191" s="15" t="s">
        <v>27</v>
      </c>
      <c r="D191" s="15" t="s">
        <v>787</v>
      </c>
      <c r="E191" s="13" t="s">
        <v>26</v>
      </c>
      <c r="F191" s="17">
        <v>0.88300000000000001</v>
      </c>
      <c r="G191" s="20">
        <v>0.87880000000000003</v>
      </c>
      <c r="H191" s="15">
        <v>0.87880000000000003</v>
      </c>
      <c r="I191" s="51">
        <f>(F191-H191)*10000</f>
        <v>41.999999999999815</v>
      </c>
      <c r="J191" s="17">
        <v>0.88900000000000001</v>
      </c>
      <c r="K191" s="51">
        <f>(F191-J191)*10000*-1</f>
        <v>60.000000000000057</v>
      </c>
      <c r="L191" s="52">
        <v>-630</v>
      </c>
      <c r="M191" s="16" t="s">
        <v>859</v>
      </c>
      <c r="N191" s="20" t="s">
        <v>28</v>
      </c>
      <c r="O191" s="23" t="s">
        <v>890</v>
      </c>
    </row>
    <row r="192" spans="1:15" ht="51" hidden="1" x14ac:dyDescent="0.2">
      <c r="A192" s="12" t="s">
        <v>865</v>
      </c>
      <c r="B192" s="12" t="s">
        <v>891</v>
      </c>
      <c r="C192" s="13" t="s">
        <v>83</v>
      </c>
      <c r="D192" s="15" t="s">
        <v>77</v>
      </c>
      <c r="E192" s="13" t="s">
        <v>23</v>
      </c>
      <c r="F192" s="17">
        <v>1.0732999999999999</v>
      </c>
      <c r="G192" s="15">
        <v>1.0730999999999999</v>
      </c>
      <c r="H192" s="15">
        <v>1.0754999999999999</v>
      </c>
      <c r="I192" s="51">
        <f t="shared" ref="I192" si="60">(F192-H192)*10000*-1</f>
        <v>21.999999999999797</v>
      </c>
      <c r="J192" s="17">
        <v>1.0692999999999999</v>
      </c>
      <c r="K192" s="51">
        <f t="shared" ref="K192" si="61">(F192-J192)*10000</f>
        <v>40.000000000000036</v>
      </c>
      <c r="L192" s="27">
        <v>20.5</v>
      </c>
      <c r="M192" s="16" t="s">
        <v>883</v>
      </c>
      <c r="N192" s="15" t="s">
        <v>28</v>
      </c>
      <c r="O192" s="16" t="s">
        <v>892</v>
      </c>
    </row>
    <row r="193" spans="1:15" ht="38.25" x14ac:dyDescent="0.2">
      <c r="A193" s="12" t="s">
        <v>867</v>
      </c>
      <c r="B193" s="12" t="s">
        <v>874</v>
      </c>
      <c r="C193" s="13" t="s">
        <v>25</v>
      </c>
      <c r="D193" s="15" t="s">
        <v>391</v>
      </c>
      <c r="E193" s="13" t="s">
        <v>26</v>
      </c>
      <c r="F193" s="17">
        <v>1.7121</v>
      </c>
      <c r="G193" s="20">
        <v>1.7082999999999999</v>
      </c>
      <c r="H193" s="15">
        <v>1.7082999999999999</v>
      </c>
      <c r="I193" s="51">
        <f>(F193-H193)*10000</f>
        <v>38.000000000000256</v>
      </c>
      <c r="J193" s="17">
        <v>1.7190000000000001</v>
      </c>
      <c r="K193" s="51">
        <f>(F193-J193)*10000*-1</f>
        <v>69.000000000001279</v>
      </c>
      <c r="L193" s="52">
        <v>-380</v>
      </c>
      <c r="M193" s="16" t="s">
        <v>868</v>
      </c>
      <c r="N193" s="20" t="s">
        <v>28</v>
      </c>
      <c r="O193" s="23" t="s">
        <v>876</v>
      </c>
    </row>
    <row r="194" spans="1:15" ht="89.25" x14ac:dyDescent="0.2">
      <c r="A194" s="12" t="s">
        <v>869</v>
      </c>
      <c r="B194" s="56">
        <v>41837</v>
      </c>
      <c r="C194" s="13" t="s">
        <v>87</v>
      </c>
      <c r="D194" s="15" t="s">
        <v>391</v>
      </c>
      <c r="E194" s="13" t="s">
        <v>26</v>
      </c>
      <c r="F194" s="27">
        <v>101.38</v>
      </c>
      <c r="G194" s="27">
        <v>101.5</v>
      </c>
      <c r="H194" s="15">
        <v>101.16</v>
      </c>
      <c r="I194" s="51">
        <f>(F194-H194)*100</f>
        <v>21.999999999999886</v>
      </c>
      <c r="J194" s="27">
        <v>102.23</v>
      </c>
      <c r="K194" s="51">
        <f>(F194-J194)*100*-1</f>
        <v>85.000000000000853</v>
      </c>
      <c r="L194" s="51">
        <v>118.23</v>
      </c>
      <c r="M194" s="16" t="s">
        <v>870</v>
      </c>
      <c r="N194" s="15" t="s">
        <v>28</v>
      </c>
      <c r="O194" s="16" t="s">
        <v>924</v>
      </c>
    </row>
    <row r="195" spans="1:15" ht="115.5" customHeight="1" x14ac:dyDescent="0.2">
      <c r="A195" s="12" t="s">
        <v>877</v>
      </c>
      <c r="B195" s="12" t="s">
        <v>911</v>
      </c>
      <c r="C195" s="13" t="s">
        <v>22</v>
      </c>
      <c r="D195" s="15" t="s">
        <v>77</v>
      </c>
      <c r="E195" s="13" t="s">
        <v>26</v>
      </c>
      <c r="F195" s="17">
        <v>0.89180000000000004</v>
      </c>
      <c r="G195" s="17">
        <v>0.89570000000000005</v>
      </c>
      <c r="H195" s="15">
        <v>0.88900000000000001</v>
      </c>
      <c r="I195" s="51">
        <f>(F195-H195)*10000</f>
        <v>28.000000000000249</v>
      </c>
      <c r="J195" s="17">
        <v>0.89670000000000005</v>
      </c>
      <c r="K195" s="51">
        <f>(F195-J195)*10000*-1</f>
        <v>49.000000000000156</v>
      </c>
      <c r="L195" s="27">
        <v>653.12</v>
      </c>
      <c r="M195" s="16" t="s">
        <v>878</v>
      </c>
      <c r="N195" s="44" t="s">
        <v>103</v>
      </c>
      <c r="O195" s="16" t="s">
        <v>916</v>
      </c>
    </row>
    <row r="196" spans="1:15" ht="63.75" hidden="1" x14ac:dyDescent="0.2">
      <c r="A196" s="12" t="s">
        <v>879</v>
      </c>
      <c r="B196" s="12" t="s">
        <v>893</v>
      </c>
      <c r="C196" s="13" t="s">
        <v>640</v>
      </c>
      <c r="D196" s="15" t="s">
        <v>77</v>
      </c>
      <c r="E196" s="13" t="s">
        <v>23</v>
      </c>
      <c r="F196" s="17">
        <v>0.79690000000000005</v>
      </c>
      <c r="G196" s="17">
        <v>0.79400000000000004</v>
      </c>
      <c r="H196" s="15">
        <v>0.79820000000000002</v>
      </c>
      <c r="I196" s="51">
        <f t="shared" ref="I196" si="62">(F196-H196)*10000*-1</f>
        <v>12.999999999999678</v>
      </c>
      <c r="J196" s="17">
        <v>0.79400000000000004</v>
      </c>
      <c r="K196" s="51">
        <f t="shared" ref="K196" si="63">(F196-J196)*10000</f>
        <v>29.000000000000135</v>
      </c>
      <c r="L196" s="27">
        <v>510.74</v>
      </c>
      <c r="M196" s="16" t="s">
        <v>880</v>
      </c>
      <c r="N196" s="21" t="s">
        <v>29</v>
      </c>
      <c r="O196" s="58" t="s">
        <v>894</v>
      </c>
    </row>
    <row r="197" spans="1:15" ht="51" hidden="1" x14ac:dyDescent="0.2">
      <c r="A197" s="12" t="s">
        <v>882</v>
      </c>
      <c r="B197" s="12" t="s">
        <v>898</v>
      </c>
      <c r="C197" s="15" t="s">
        <v>125</v>
      </c>
      <c r="D197" s="15" t="s">
        <v>77</v>
      </c>
      <c r="E197" s="13" t="s">
        <v>26</v>
      </c>
      <c r="F197" s="27">
        <v>1309.48</v>
      </c>
      <c r="G197" s="24">
        <v>1301.6300000000001</v>
      </c>
      <c r="H197" s="27">
        <v>1301.6300000000001</v>
      </c>
      <c r="I197" s="51">
        <f>(F197-H197)*100</f>
        <v>784.99999999999091</v>
      </c>
      <c r="J197" s="27">
        <v>1328.75</v>
      </c>
      <c r="K197" s="51">
        <f>(F197-J197)*100*-1</f>
        <v>1926.9999999999982</v>
      </c>
      <c r="L197" s="24">
        <v>-785.6</v>
      </c>
      <c r="M197" s="16" t="s">
        <v>906</v>
      </c>
      <c r="N197" s="20" t="s">
        <v>28</v>
      </c>
      <c r="O197" s="23" t="s">
        <v>899</v>
      </c>
    </row>
    <row r="198" spans="1:15" ht="63.75" hidden="1" x14ac:dyDescent="0.2">
      <c r="A198" s="12" t="s">
        <v>885</v>
      </c>
      <c r="B198" s="12" t="s">
        <v>895</v>
      </c>
      <c r="C198" s="13" t="s">
        <v>640</v>
      </c>
      <c r="D198" s="15" t="s">
        <v>77</v>
      </c>
      <c r="E198" s="13" t="s">
        <v>23</v>
      </c>
      <c r="F198" s="17">
        <v>0.79690000000000005</v>
      </c>
      <c r="G198" s="20">
        <v>0.79810000000000003</v>
      </c>
      <c r="H198" s="15">
        <v>0.79810000000000003</v>
      </c>
      <c r="I198" s="51">
        <f t="shared" ref="I198" si="64">(F198-H198)*10000*-1</f>
        <v>11.999999999999789</v>
      </c>
      <c r="J198" s="17">
        <v>0.79359999999999997</v>
      </c>
      <c r="K198" s="51">
        <f t="shared" ref="K198" si="65">(F198-J198)*10000</f>
        <v>33.00000000000081</v>
      </c>
      <c r="L198" s="24">
        <v>-199.66</v>
      </c>
      <c r="M198" s="16" t="s">
        <v>881</v>
      </c>
      <c r="N198" s="20" t="s">
        <v>28</v>
      </c>
      <c r="O198" s="23" t="s">
        <v>896</v>
      </c>
    </row>
    <row r="199" spans="1:15" ht="51" hidden="1" x14ac:dyDescent="0.2">
      <c r="A199" s="12" t="s">
        <v>886</v>
      </c>
      <c r="B199" s="12" t="s">
        <v>898</v>
      </c>
      <c r="C199" s="15" t="s">
        <v>125</v>
      </c>
      <c r="D199" s="15" t="s">
        <v>77</v>
      </c>
      <c r="E199" s="13" t="s">
        <v>26</v>
      </c>
      <c r="F199" s="27">
        <v>1309.3699999999999</v>
      </c>
      <c r="G199" s="24">
        <v>1301.8900000000001</v>
      </c>
      <c r="H199" s="27">
        <v>1301.8900000000001</v>
      </c>
      <c r="I199" s="51">
        <f>(F199-H199)*100</f>
        <v>747.99999999997908</v>
      </c>
      <c r="J199" s="27">
        <v>1329.34</v>
      </c>
      <c r="K199" s="51">
        <f>(F199-J199)*100*-1</f>
        <v>1997.0000000000027</v>
      </c>
      <c r="L199" s="52">
        <v>-754</v>
      </c>
      <c r="M199" s="16" t="s">
        <v>906</v>
      </c>
      <c r="N199" s="20" t="s">
        <v>28</v>
      </c>
      <c r="O199" s="23" t="s">
        <v>899</v>
      </c>
    </row>
    <row r="200" spans="1:15" ht="76.5" x14ac:dyDescent="0.2">
      <c r="A200" s="12" t="s">
        <v>887</v>
      </c>
      <c r="B200" s="12" t="s">
        <v>889</v>
      </c>
      <c r="C200" s="13" t="s">
        <v>25</v>
      </c>
      <c r="D200" s="15" t="s">
        <v>77</v>
      </c>
      <c r="E200" s="13" t="s">
        <v>26</v>
      </c>
      <c r="F200" s="17">
        <v>1.7088000000000001</v>
      </c>
      <c r="G200" s="43">
        <v>1.7064999999999999</v>
      </c>
      <c r="H200" s="17">
        <v>1.7064999999999999</v>
      </c>
      <c r="I200" s="51">
        <f t="shared" ref="I200" si="66">(F200-H200)*10000</f>
        <v>23.000000000001908</v>
      </c>
      <c r="J200" s="17">
        <v>1.714</v>
      </c>
      <c r="K200" s="51">
        <f t="shared" ref="K200" si="67">(F200-J200)*10000*-1</f>
        <v>51.999999999998714</v>
      </c>
      <c r="L200" s="52">
        <v>-230</v>
      </c>
      <c r="M200" s="16" t="s">
        <v>888</v>
      </c>
      <c r="N200" s="20" t="s">
        <v>28</v>
      </c>
      <c r="O200" s="23" t="s">
        <v>897</v>
      </c>
    </row>
    <row r="201" spans="1:15" ht="76.5" x14ac:dyDescent="0.2">
      <c r="A201" s="12" t="s">
        <v>900</v>
      </c>
      <c r="B201" s="12" t="s">
        <v>951</v>
      </c>
      <c r="C201" s="13" t="s">
        <v>83</v>
      </c>
      <c r="D201" s="15" t="s">
        <v>787</v>
      </c>
      <c r="E201" s="13" t="s">
        <v>26</v>
      </c>
      <c r="F201" s="17">
        <v>1.0749</v>
      </c>
      <c r="G201" s="43">
        <v>1.0727</v>
      </c>
      <c r="H201" s="17">
        <v>1.0713999999999999</v>
      </c>
      <c r="I201" s="51">
        <f t="shared" ref="I201" si="68">(F201-H201)*10000</f>
        <v>35.000000000000583</v>
      </c>
      <c r="J201" s="17">
        <v>1.0812999999999999</v>
      </c>
      <c r="K201" s="51">
        <f t="shared" ref="K201" si="69">(F201-J201)*10000*-1</f>
        <v>63.999999999999616</v>
      </c>
      <c r="L201" s="24">
        <v>-307.63</v>
      </c>
      <c r="M201" s="16" t="s">
        <v>901</v>
      </c>
      <c r="N201" s="20" t="s">
        <v>28</v>
      </c>
      <c r="O201" s="23" t="s">
        <v>952</v>
      </c>
    </row>
    <row r="202" spans="1:15" ht="38.25" hidden="1" x14ac:dyDescent="0.2">
      <c r="A202" s="12" t="s">
        <v>902</v>
      </c>
      <c r="B202" s="12" t="s">
        <v>927</v>
      </c>
      <c r="C202" s="13" t="s">
        <v>640</v>
      </c>
      <c r="D202" s="15" t="s">
        <v>77</v>
      </c>
      <c r="E202" s="13" t="s">
        <v>26</v>
      </c>
      <c r="F202" s="17">
        <v>0.79169999999999996</v>
      </c>
      <c r="G202" s="43">
        <v>0.78879999999999995</v>
      </c>
      <c r="H202" s="17">
        <v>0.78879999999999995</v>
      </c>
      <c r="I202" s="51">
        <f t="shared" ref="I202:I203" si="70">(F202-H202)*10000</f>
        <v>29.000000000000135</v>
      </c>
      <c r="J202" s="17">
        <v>0.79779999999999995</v>
      </c>
      <c r="K202" s="51">
        <f t="shared" ref="K202:K203" si="71">(F202-J202)*10000*-1</f>
        <v>60.999999999999943</v>
      </c>
      <c r="L202" s="24">
        <v>-495.32</v>
      </c>
      <c r="M202" s="16" t="s">
        <v>904</v>
      </c>
      <c r="N202" s="20" t="s">
        <v>28</v>
      </c>
      <c r="O202" s="23" t="s">
        <v>923</v>
      </c>
    </row>
    <row r="203" spans="1:15" ht="38.25" hidden="1" x14ac:dyDescent="0.2">
      <c r="A203" s="12" t="s">
        <v>902</v>
      </c>
      <c r="B203" s="12" t="s">
        <v>922</v>
      </c>
      <c r="C203" s="13" t="s">
        <v>640</v>
      </c>
      <c r="D203" s="15" t="s">
        <v>77</v>
      </c>
      <c r="E203" s="13" t="s">
        <v>26</v>
      </c>
      <c r="F203" s="17">
        <v>0.79169999999999996</v>
      </c>
      <c r="G203" s="43">
        <v>0.78920000000000001</v>
      </c>
      <c r="H203" s="17">
        <v>0.78920000000000001</v>
      </c>
      <c r="I203" s="51">
        <f t="shared" si="70"/>
        <v>24.999999999999467</v>
      </c>
      <c r="J203" s="17">
        <v>0.79769999999999996</v>
      </c>
      <c r="K203" s="51">
        <f t="shared" si="71"/>
        <v>60.000000000000057</v>
      </c>
      <c r="L203" s="52">
        <v>-420.05</v>
      </c>
      <c r="M203" s="16" t="s">
        <v>905</v>
      </c>
      <c r="N203" s="20" t="s">
        <v>28</v>
      </c>
      <c r="O203" s="23" t="s">
        <v>923</v>
      </c>
    </row>
    <row r="204" spans="1:15" ht="38.25" hidden="1" x14ac:dyDescent="0.2">
      <c r="A204" s="12" t="s">
        <v>913</v>
      </c>
      <c r="B204" s="12" t="s">
        <v>921</v>
      </c>
      <c r="C204" s="13" t="s">
        <v>24</v>
      </c>
      <c r="D204" s="15" t="s">
        <v>77</v>
      </c>
      <c r="E204" s="13" t="s">
        <v>26</v>
      </c>
      <c r="F204" s="17">
        <v>1.3567</v>
      </c>
      <c r="G204" s="43">
        <v>1.3537999999999999</v>
      </c>
      <c r="H204" s="17">
        <v>1.3537999999999999</v>
      </c>
      <c r="I204" s="51">
        <f t="shared" ref="I204" si="72">(F204-H204)*10000</f>
        <v>29.000000000001247</v>
      </c>
      <c r="J204" s="17">
        <v>1.3594999999999999</v>
      </c>
      <c r="K204" s="51">
        <f t="shared" ref="K204" si="73">(F204-J204)*10000*-1</f>
        <v>27.999999999999137</v>
      </c>
      <c r="L204" s="52">
        <v>-294</v>
      </c>
      <c r="M204" s="16" t="s">
        <v>914</v>
      </c>
      <c r="N204" s="20" t="s">
        <v>28</v>
      </c>
      <c r="O204" s="23" t="s">
        <v>920</v>
      </c>
    </row>
    <row r="205" spans="1:15" ht="51" hidden="1" x14ac:dyDescent="0.2">
      <c r="A205" s="12" t="s">
        <v>903</v>
      </c>
      <c r="B205" s="12" t="s">
        <v>919</v>
      </c>
      <c r="C205" s="13" t="s">
        <v>22</v>
      </c>
      <c r="D205" s="15" t="s">
        <v>77</v>
      </c>
      <c r="E205" s="13" t="s">
        <v>23</v>
      </c>
      <c r="F205" s="17">
        <v>0.89590000000000003</v>
      </c>
      <c r="G205" s="20">
        <v>0.89770000000000005</v>
      </c>
      <c r="H205" s="15">
        <v>0.89770000000000005</v>
      </c>
      <c r="I205" s="51">
        <f t="shared" ref="I205" si="74">(F205-H205)*10000*-1</f>
        <v>18.000000000000238</v>
      </c>
      <c r="J205" s="17">
        <v>0.89039999999999997</v>
      </c>
      <c r="K205" s="51">
        <f t="shared" ref="K205" si="75">(F205-J205)*10000</f>
        <v>55.000000000000604</v>
      </c>
      <c r="L205" s="24">
        <v>-193.84</v>
      </c>
      <c r="M205" s="16" t="s">
        <v>908</v>
      </c>
      <c r="N205" s="20" t="s">
        <v>28</v>
      </c>
      <c r="O205" s="23" t="s">
        <v>918</v>
      </c>
    </row>
    <row r="206" spans="1:15" ht="51" hidden="1" x14ac:dyDescent="0.2">
      <c r="A206" s="12" t="s">
        <v>907</v>
      </c>
      <c r="B206" s="12" t="s">
        <v>917</v>
      </c>
      <c r="C206" s="13" t="s">
        <v>22</v>
      </c>
      <c r="D206" s="15" t="s">
        <v>77</v>
      </c>
      <c r="E206" s="13" t="s">
        <v>23</v>
      </c>
      <c r="F206" s="17">
        <v>0.89590000000000003</v>
      </c>
      <c r="G206" s="20">
        <v>0.89790000000000003</v>
      </c>
      <c r="H206" s="15">
        <v>0.89790000000000003</v>
      </c>
      <c r="I206" s="51">
        <f t="shared" ref="I206" si="76">(F206-H206)*10000*-1</f>
        <v>20.000000000000018</v>
      </c>
      <c r="J206" s="17">
        <v>0.89039999999999997</v>
      </c>
      <c r="K206" s="51">
        <f t="shared" ref="K206" si="77">(F206-J206)*10000</f>
        <v>55.000000000000604</v>
      </c>
      <c r="L206" s="24">
        <v>-219.41</v>
      </c>
      <c r="M206" s="16" t="s">
        <v>884</v>
      </c>
      <c r="N206" s="20" t="s">
        <v>28</v>
      </c>
      <c r="O206" s="23" t="s">
        <v>918</v>
      </c>
    </row>
    <row r="207" spans="1:15" ht="102" hidden="1" x14ac:dyDescent="0.2">
      <c r="A207" s="12" t="s">
        <v>909</v>
      </c>
      <c r="B207" s="12" t="s">
        <v>930</v>
      </c>
      <c r="C207" s="15" t="s">
        <v>125</v>
      </c>
      <c r="D207" s="15" t="s">
        <v>77</v>
      </c>
      <c r="E207" s="13" t="s">
        <v>26</v>
      </c>
      <c r="F207" s="27">
        <v>1296.98</v>
      </c>
      <c r="G207" s="27">
        <v>1304.0999999999999</v>
      </c>
      <c r="H207" s="27">
        <v>1283.53</v>
      </c>
      <c r="I207" s="51">
        <f>(F207-H207)*100</f>
        <v>1345.0000000000045</v>
      </c>
      <c r="J207" s="27">
        <v>1325.07</v>
      </c>
      <c r="K207" s="51">
        <f>(F207-J207)*100*-1</f>
        <v>2808.9999999999918</v>
      </c>
      <c r="L207" s="51">
        <v>711</v>
      </c>
      <c r="M207" s="16" t="s">
        <v>910</v>
      </c>
      <c r="N207" s="15" t="s">
        <v>28</v>
      </c>
      <c r="O207" s="16" t="s">
        <v>938</v>
      </c>
    </row>
    <row r="208" spans="1:15" ht="63.75" x14ac:dyDescent="0.2">
      <c r="A208" s="12" t="s">
        <v>912</v>
      </c>
      <c r="B208" s="12" t="s">
        <v>928</v>
      </c>
      <c r="C208" s="13" t="s">
        <v>24</v>
      </c>
      <c r="D208" s="15" t="s">
        <v>391</v>
      </c>
      <c r="E208" s="13" t="s">
        <v>23</v>
      </c>
      <c r="F208" s="17">
        <v>1.3552999999999999</v>
      </c>
      <c r="G208" s="17">
        <v>1.3537999999999999</v>
      </c>
      <c r="H208" s="15">
        <v>1.3581000000000001</v>
      </c>
      <c r="I208" s="51">
        <f t="shared" ref="I208:I209" si="78">(F208-H208)*10000*-1</f>
        <v>28.000000000001357</v>
      </c>
      <c r="J208" s="17">
        <v>1.3512999999999999</v>
      </c>
      <c r="K208" s="51">
        <f t="shared" ref="K208:K209" si="79">(F208-J208)*10000</f>
        <v>40.000000000000036</v>
      </c>
      <c r="L208" s="51">
        <v>150</v>
      </c>
      <c r="M208" s="16" t="s">
        <v>915</v>
      </c>
      <c r="N208" s="15" t="s">
        <v>28</v>
      </c>
      <c r="O208" s="16" t="s">
        <v>929</v>
      </c>
    </row>
    <row r="209" spans="1:15" ht="127.5" hidden="1" x14ac:dyDescent="0.2">
      <c r="A209" s="12" t="s">
        <v>925</v>
      </c>
      <c r="B209" s="12" t="s">
        <v>949</v>
      </c>
      <c r="C209" s="13" t="s">
        <v>22</v>
      </c>
      <c r="D209" s="15" t="s">
        <v>77</v>
      </c>
      <c r="E209" s="13" t="s">
        <v>23</v>
      </c>
      <c r="F209" s="17">
        <v>0.89770000000000005</v>
      </c>
      <c r="G209" s="43">
        <v>0.89900000000000002</v>
      </c>
      <c r="H209" s="15">
        <v>0.90029999999999999</v>
      </c>
      <c r="I209" s="51">
        <f t="shared" si="78"/>
        <v>25.999999999999357</v>
      </c>
      <c r="J209" s="17">
        <v>0.89239999999999997</v>
      </c>
      <c r="K209" s="51">
        <f t="shared" si="79"/>
        <v>53.000000000000824</v>
      </c>
      <c r="L209" s="24">
        <v>149.05000000000001</v>
      </c>
      <c r="M209" s="16" t="s">
        <v>926</v>
      </c>
      <c r="N209" s="20" t="s">
        <v>28</v>
      </c>
      <c r="O209" s="23" t="s">
        <v>955</v>
      </c>
    </row>
    <row r="210" spans="1:15" ht="140.25" x14ac:dyDescent="0.2">
      <c r="A210" s="12" t="s">
        <v>931</v>
      </c>
      <c r="B210" s="12" t="s">
        <v>937</v>
      </c>
      <c r="C210" s="15" t="s">
        <v>710</v>
      </c>
      <c r="D210" s="15" t="s">
        <v>77</v>
      </c>
      <c r="E210" s="13" t="s">
        <v>26</v>
      </c>
      <c r="F210" s="17">
        <v>0.93740000000000001</v>
      </c>
      <c r="G210" s="43">
        <v>0.93430000000000002</v>
      </c>
      <c r="H210" s="17">
        <v>0.93430000000000002</v>
      </c>
      <c r="I210" s="51">
        <f t="shared" ref="I210" si="80">(F210-H210)*10000</f>
        <v>30.999999999999915</v>
      </c>
      <c r="J210" s="17">
        <v>0.94340000000000002</v>
      </c>
      <c r="K210" s="51">
        <f t="shared" ref="K210" si="81">(F210-J210)*10000*-1</f>
        <v>60.000000000000057</v>
      </c>
      <c r="L210" s="52">
        <v>-495</v>
      </c>
      <c r="M210" s="16" t="s">
        <v>932</v>
      </c>
      <c r="N210" s="20" t="s">
        <v>28</v>
      </c>
      <c r="O210" s="23" t="s">
        <v>936</v>
      </c>
    </row>
    <row r="211" spans="1:15" ht="89.25" x14ac:dyDescent="0.2">
      <c r="A211" s="12" t="s">
        <v>933</v>
      </c>
      <c r="B211" s="12" t="s">
        <v>935</v>
      </c>
      <c r="C211" s="13" t="s">
        <v>278</v>
      </c>
      <c r="D211" s="15" t="s">
        <v>77</v>
      </c>
      <c r="E211" s="13" t="s">
        <v>26</v>
      </c>
      <c r="F211" s="27">
        <v>173.73</v>
      </c>
      <c r="G211" s="20">
        <v>173.23</v>
      </c>
      <c r="H211" s="15">
        <v>173.23</v>
      </c>
      <c r="I211" s="51">
        <f>(F211-H211)*100</f>
        <v>50</v>
      </c>
      <c r="J211" s="27">
        <v>174.38</v>
      </c>
      <c r="K211" s="51">
        <f>(F211-J211)*100*-1</f>
        <v>65.000000000000568</v>
      </c>
      <c r="L211" s="24">
        <v>-493.68</v>
      </c>
      <c r="M211" s="16" t="s">
        <v>934</v>
      </c>
      <c r="N211" s="20" t="s">
        <v>28</v>
      </c>
      <c r="O211" s="23" t="s">
        <v>936</v>
      </c>
    </row>
    <row r="212" spans="1:15" ht="102" hidden="1" x14ac:dyDescent="0.2">
      <c r="A212" s="12" t="s">
        <v>939</v>
      </c>
      <c r="B212" s="12" t="s">
        <v>947</v>
      </c>
      <c r="C212" s="13" t="s">
        <v>25</v>
      </c>
      <c r="D212" s="15" t="s">
        <v>77</v>
      </c>
      <c r="E212" s="13" t="s">
        <v>26</v>
      </c>
      <c r="F212" s="17">
        <v>1.7095</v>
      </c>
      <c r="G212" s="43">
        <v>1.708</v>
      </c>
      <c r="H212" s="17">
        <v>1.7058</v>
      </c>
      <c r="I212" s="51">
        <f t="shared" ref="I212" si="82">(F212-H212)*10000</f>
        <v>37.000000000000369</v>
      </c>
      <c r="J212" s="17">
        <v>1.7166999999999999</v>
      </c>
      <c r="K212" s="51">
        <f t="shared" ref="K212" si="83">(F212-J212)*10000*-1</f>
        <v>71.999999999998735</v>
      </c>
      <c r="L212" s="52">
        <v>-143</v>
      </c>
      <c r="M212" s="16" t="s">
        <v>940</v>
      </c>
      <c r="N212" s="20" t="s">
        <v>28</v>
      </c>
      <c r="O212" s="23" t="s">
        <v>948</v>
      </c>
    </row>
    <row r="213" spans="1:15" ht="51" hidden="1" x14ac:dyDescent="0.2">
      <c r="A213" s="12" t="s">
        <v>941</v>
      </c>
      <c r="B213" s="12" t="s">
        <v>953</v>
      </c>
      <c r="C213" s="15" t="s">
        <v>125</v>
      </c>
      <c r="D213" s="15" t="s">
        <v>77</v>
      </c>
      <c r="E213" s="13" t="s">
        <v>23</v>
      </c>
      <c r="F213" s="27">
        <v>1316.2</v>
      </c>
      <c r="G213" s="27">
        <v>1309.67</v>
      </c>
      <c r="H213" s="27">
        <v>1327.3</v>
      </c>
      <c r="I213" s="51">
        <f>(F213-H213)*100*-1</f>
        <v>1109.9999999999909</v>
      </c>
      <c r="J213" s="27">
        <v>1294.07</v>
      </c>
      <c r="K213" s="51">
        <f>(F213-J213)*100</f>
        <v>2213.0000000000109</v>
      </c>
      <c r="L213" s="27">
        <v>652.79999999999995</v>
      </c>
      <c r="M213" s="16" t="s">
        <v>942</v>
      </c>
      <c r="N213" s="15" t="s">
        <v>28</v>
      </c>
      <c r="O213" s="16" t="s">
        <v>954</v>
      </c>
    </row>
    <row r="214" spans="1:15" ht="51" hidden="1" x14ac:dyDescent="0.2">
      <c r="A214" s="12" t="s">
        <v>943</v>
      </c>
      <c r="B214" s="12" t="s">
        <v>949</v>
      </c>
      <c r="C214" s="13" t="s">
        <v>22</v>
      </c>
      <c r="D214" s="15" t="s">
        <v>391</v>
      </c>
      <c r="E214" s="13" t="s">
        <v>23</v>
      </c>
      <c r="F214" s="17">
        <v>0.89770000000000005</v>
      </c>
      <c r="G214" s="20">
        <v>0.89949999999999997</v>
      </c>
      <c r="H214" s="17">
        <v>0.90200000000000002</v>
      </c>
      <c r="I214" s="51">
        <f t="shared" ref="I214" si="84">(F214-H214)*10000*-1</f>
        <v>42.999999999999702</v>
      </c>
      <c r="J214" s="17">
        <v>0.89059999999999995</v>
      </c>
      <c r="K214" s="51">
        <f t="shared" ref="K214" si="85">(F214-J214)*10000</f>
        <v>71.000000000001066</v>
      </c>
      <c r="L214" s="24">
        <v>-200.11</v>
      </c>
      <c r="M214" s="16" t="s">
        <v>944</v>
      </c>
      <c r="N214" s="20" t="s">
        <v>28</v>
      </c>
      <c r="O214" s="23" t="s">
        <v>955</v>
      </c>
    </row>
    <row r="215" spans="1:15" ht="102" hidden="1" x14ac:dyDescent="0.2">
      <c r="A215" s="12" t="s">
        <v>945</v>
      </c>
      <c r="B215" s="12" t="s">
        <v>950</v>
      </c>
      <c r="C215" s="13" t="s">
        <v>25</v>
      </c>
      <c r="D215" s="15" t="s">
        <v>77</v>
      </c>
      <c r="E215" s="13" t="s">
        <v>26</v>
      </c>
      <c r="F215" s="17">
        <v>1.7097</v>
      </c>
      <c r="G215" s="43">
        <v>1.708</v>
      </c>
      <c r="H215" s="17">
        <v>1.7057</v>
      </c>
      <c r="I215" s="51">
        <f t="shared" ref="I215" si="86">(F215-H215)*10000</f>
        <v>40.000000000000036</v>
      </c>
      <c r="J215" s="17">
        <v>1.7172000000000001</v>
      </c>
      <c r="K215" s="51">
        <f t="shared" ref="K215" si="87">(F215-J215)*10000*-1</f>
        <v>75.000000000000625</v>
      </c>
      <c r="L215" s="52">
        <v>-171</v>
      </c>
      <c r="M215" s="16" t="s">
        <v>946</v>
      </c>
      <c r="N215" s="20" t="s">
        <v>28</v>
      </c>
      <c r="O215" s="23" t="s">
        <v>948</v>
      </c>
    </row>
    <row r="216" spans="1:15" ht="102" hidden="1" x14ac:dyDescent="0.2">
      <c r="A216" s="12" t="s">
        <v>956</v>
      </c>
      <c r="B216" s="12" t="s">
        <v>971</v>
      </c>
      <c r="C216" s="13" t="s">
        <v>22</v>
      </c>
      <c r="D216" s="15" t="s">
        <v>391</v>
      </c>
      <c r="E216" s="13" t="s">
        <v>23</v>
      </c>
      <c r="F216" s="17">
        <v>0.89780000000000004</v>
      </c>
      <c r="G216" s="43">
        <v>0.90169999999999995</v>
      </c>
      <c r="H216" s="17">
        <v>0.90169999999999995</v>
      </c>
      <c r="I216" s="51">
        <f t="shared" ref="I216" si="88">(F216-H216)*10000*-1</f>
        <v>38.999999999999034</v>
      </c>
      <c r="J216" s="17">
        <v>0.89090000000000003</v>
      </c>
      <c r="K216" s="51">
        <f t="shared" ref="K216" si="89">(F216-J216)*10000</f>
        <v>69.000000000000171</v>
      </c>
      <c r="L216" s="24">
        <v>-434.72</v>
      </c>
      <c r="M216" s="16" t="s">
        <v>957</v>
      </c>
      <c r="N216" s="20" t="s">
        <v>28</v>
      </c>
      <c r="O216" s="23" t="s">
        <v>972</v>
      </c>
    </row>
    <row r="217" spans="1:15" ht="89.25" hidden="1" x14ac:dyDescent="0.2">
      <c r="A217" s="12" t="s">
        <v>958</v>
      </c>
      <c r="B217" s="12" t="s">
        <v>965</v>
      </c>
      <c r="C217" s="15" t="s">
        <v>710</v>
      </c>
      <c r="D217" s="15" t="s">
        <v>77</v>
      </c>
      <c r="E217" s="13" t="s">
        <v>23</v>
      </c>
      <c r="F217" s="17">
        <v>0.93889999999999996</v>
      </c>
      <c r="G217" s="15">
        <v>0.93869999999999998</v>
      </c>
      <c r="H217" s="17">
        <v>0.94159999999999999</v>
      </c>
      <c r="I217" s="51">
        <f t="shared" ref="I217" si="90">(F217-H217)*10000*-1</f>
        <v>27.000000000000355</v>
      </c>
      <c r="J217" s="17">
        <v>0.93340000000000001</v>
      </c>
      <c r="K217" s="51">
        <f t="shared" ref="K217" si="91">(F217-J217)*10000</f>
        <v>54.999999999999496</v>
      </c>
      <c r="L217" s="27">
        <v>-5</v>
      </c>
      <c r="M217" s="16" t="s">
        <v>959</v>
      </c>
      <c r="N217" s="15" t="s">
        <v>28</v>
      </c>
      <c r="O217" s="16" t="s">
        <v>966</v>
      </c>
    </row>
    <row r="218" spans="1:15" ht="102" x14ac:dyDescent="0.2">
      <c r="A218" s="12" t="s">
        <v>956</v>
      </c>
      <c r="B218" s="12" t="s">
        <v>969</v>
      </c>
      <c r="C218" s="15" t="s">
        <v>710</v>
      </c>
      <c r="D218" s="15" t="s">
        <v>77</v>
      </c>
      <c r="E218" s="13" t="s">
        <v>23</v>
      </c>
      <c r="F218" s="17">
        <v>0.93869999999999998</v>
      </c>
      <c r="G218" s="20">
        <v>0.93979999999999997</v>
      </c>
      <c r="H218" s="17">
        <v>0.94130000000000003</v>
      </c>
      <c r="I218" s="51">
        <f t="shared" ref="I218" si="92">(F218-H218)*10000*-1</f>
        <v>26.000000000000469</v>
      </c>
      <c r="J218" s="17">
        <v>0.93340000000000001</v>
      </c>
      <c r="K218" s="51">
        <f t="shared" ref="K218" si="93">(F218-J218)*10000</f>
        <v>52.999999999999716</v>
      </c>
      <c r="L218" s="52">
        <v>-165</v>
      </c>
      <c r="M218" s="16" t="s">
        <v>960</v>
      </c>
      <c r="N218" s="20" t="s">
        <v>28</v>
      </c>
      <c r="O218" s="23" t="s">
        <v>970</v>
      </c>
    </row>
    <row r="219" spans="1:15" ht="89.25" x14ac:dyDescent="0.2">
      <c r="A219" s="12" t="s">
        <v>961</v>
      </c>
      <c r="B219" s="12" t="s">
        <v>973</v>
      </c>
      <c r="C219" s="13" t="s">
        <v>278</v>
      </c>
      <c r="D219" s="15" t="s">
        <v>77</v>
      </c>
      <c r="E219" s="13" t="s">
        <v>26</v>
      </c>
      <c r="F219" s="27">
        <v>173.15</v>
      </c>
      <c r="G219" s="20">
        <v>172.73</v>
      </c>
      <c r="H219" s="15">
        <v>172.73</v>
      </c>
      <c r="I219" s="51">
        <f>(F219-H219)*100</f>
        <v>42.000000000001592</v>
      </c>
      <c r="J219" s="27">
        <v>173.9</v>
      </c>
      <c r="K219" s="51">
        <f>(F219-J219)*100*-1</f>
        <v>75</v>
      </c>
      <c r="L219" s="52">
        <v>-414.53</v>
      </c>
      <c r="M219" s="16" t="s">
        <v>964</v>
      </c>
      <c r="N219" s="20" t="s">
        <v>28</v>
      </c>
      <c r="O219" s="23" t="s">
        <v>974</v>
      </c>
    </row>
    <row r="220" spans="1:15" ht="51" x14ac:dyDescent="0.2">
      <c r="A220" s="12" t="s">
        <v>962</v>
      </c>
      <c r="B220" s="12" t="s">
        <v>967</v>
      </c>
      <c r="C220" s="13" t="s">
        <v>24</v>
      </c>
      <c r="D220" s="15" t="s">
        <v>391</v>
      </c>
      <c r="E220" s="13" t="s">
        <v>26</v>
      </c>
      <c r="F220" s="17">
        <v>1.3514999999999999</v>
      </c>
      <c r="G220" s="20">
        <v>1.3478000000000001</v>
      </c>
      <c r="H220" s="15">
        <v>1.3478000000000001</v>
      </c>
      <c r="I220" s="51">
        <f t="shared" ref="I220" si="94">(F220-H220)*10000</f>
        <v>36.999999999998145</v>
      </c>
      <c r="J220" s="17">
        <v>1.359</v>
      </c>
      <c r="K220" s="51">
        <f t="shared" ref="K220" si="95">(F220-J220)*10000*-1</f>
        <v>75.000000000000625</v>
      </c>
      <c r="L220" s="52">
        <v>-370</v>
      </c>
      <c r="M220" s="16" t="s">
        <v>963</v>
      </c>
      <c r="N220" s="20" t="s">
        <v>28</v>
      </c>
      <c r="O220" s="23" t="s">
        <v>968</v>
      </c>
    </row>
    <row r="221" spans="1:15" ht="38.25" hidden="1" x14ac:dyDescent="0.2">
      <c r="A221" s="12" t="s">
        <v>977</v>
      </c>
      <c r="B221" s="12" t="s">
        <v>979</v>
      </c>
      <c r="C221" s="15" t="s">
        <v>710</v>
      </c>
      <c r="D221" s="15" t="s">
        <v>77</v>
      </c>
      <c r="E221" s="13" t="s">
        <v>23</v>
      </c>
      <c r="F221" s="17">
        <v>0.94450000000000001</v>
      </c>
      <c r="G221" s="43">
        <v>0.9466</v>
      </c>
      <c r="H221" s="17">
        <v>0.9466</v>
      </c>
      <c r="I221" s="51">
        <f t="shared" ref="I221" si="96">(F221-H221)*10000*-1</f>
        <v>20.999999999999908</v>
      </c>
      <c r="J221" s="17">
        <v>0.94030000000000002</v>
      </c>
      <c r="K221" s="51">
        <f t="shared" ref="K221" si="97">(F221-J221)*10000</f>
        <v>41.999999999999815</v>
      </c>
      <c r="L221" s="24">
        <v>-244</v>
      </c>
      <c r="M221" s="16" t="s">
        <v>978</v>
      </c>
      <c r="N221" s="20" t="s">
        <v>28</v>
      </c>
      <c r="O221" s="23" t="s">
        <v>985</v>
      </c>
    </row>
    <row r="222" spans="1:15" ht="38.25" hidden="1" x14ac:dyDescent="0.2">
      <c r="A222" s="12" t="s">
        <v>975</v>
      </c>
      <c r="B222" s="12" t="s">
        <v>979</v>
      </c>
      <c r="C222" s="15" t="s">
        <v>710</v>
      </c>
      <c r="D222" s="15" t="s">
        <v>77</v>
      </c>
      <c r="E222" s="13" t="s">
        <v>23</v>
      </c>
      <c r="F222" s="17">
        <v>0.9446</v>
      </c>
      <c r="G222" s="43">
        <v>0.9466</v>
      </c>
      <c r="H222" s="17">
        <v>0.9466</v>
      </c>
      <c r="I222" s="51">
        <f t="shared" ref="I222" si="98">(F222-H222)*10000*-1</f>
        <v>20.000000000000018</v>
      </c>
      <c r="J222" s="17">
        <v>0.94020000000000004</v>
      </c>
      <c r="K222" s="51">
        <f t="shared" ref="K222:K223" si="99">(F222-J222)*10000</f>
        <v>43.999999999999595</v>
      </c>
      <c r="L222" s="24">
        <v>-210</v>
      </c>
      <c r="M222" s="16" t="s">
        <v>976</v>
      </c>
      <c r="N222" s="20" t="s">
        <v>28</v>
      </c>
      <c r="O222" s="23" t="s">
        <v>985</v>
      </c>
    </row>
    <row r="223" spans="1:15" ht="63.75" hidden="1" x14ac:dyDescent="0.2">
      <c r="A223" s="12" t="s">
        <v>980</v>
      </c>
      <c r="B223" s="12" t="s">
        <v>1007</v>
      </c>
      <c r="C223" s="13" t="s">
        <v>22</v>
      </c>
      <c r="D223" s="15" t="s">
        <v>391</v>
      </c>
      <c r="E223" s="13" t="s">
        <v>23</v>
      </c>
      <c r="F223" s="17">
        <v>0.90249999999999997</v>
      </c>
      <c r="G223" s="43">
        <v>0.90690000000000004</v>
      </c>
      <c r="H223" s="17">
        <v>0.90690000000000004</v>
      </c>
      <c r="I223" s="51">
        <f>(F223-H223)*10000*-1</f>
        <v>44.000000000000703</v>
      </c>
      <c r="J223" s="17">
        <v>0.89429999999999998</v>
      </c>
      <c r="K223" s="51">
        <f t="shared" si="99"/>
        <v>81.999999999999858</v>
      </c>
      <c r="L223" s="24">
        <v>-628.65</v>
      </c>
      <c r="M223" s="16" t="s">
        <v>981</v>
      </c>
      <c r="N223" s="20" t="s">
        <v>28</v>
      </c>
      <c r="O223" s="23" t="s">
        <v>1008</v>
      </c>
    </row>
    <row r="224" spans="1:15" ht="63.75" x14ac:dyDescent="0.2">
      <c r="A224" s="12" t="s">
        <v>982</v>
      </c>
      <c r="B224" s="12" t="s">
        <v>986</v>
      </c>
      <c r="C224" s="15" t="s">
        <v>27</v>
      </c>
      <c r="D224" s="15" t="s">
        <v>77</v>
      </c>
      <c r="E224" s="13" t="s">
        <v>26</v>
      </c>
      <c r="F224" s="17">
        <v>0.86150000000000004</v>
      </c>
      <c r="G224" s="20">
        <v>0.8589</v>
      </c>
      <c r="H224" s="15">
        <v>0.8589</v>
      </c>
      <c r="I224" s="51">
        <f>(F224-H224)*10000</f>
        <v>26.000000000000469</v>
      </c>
      <c r="J224" s="17">
        <v>0.86939999999999995</v>
      </c>
      <c r="K224" s="51">
        <f>(F224-J224)*10000*-1</f>
        <v>78.999999999999076</v>
      </c>
      <c r="L224" s="52">
        <v>-390</v>
      </c>
      <c r="M224" s="16" t="s">
        <v>983</v>
      </c>
      <c r="N224" s="20" t="s">
        <v>28</v>
      </c>
      <c r="O224" s="23" t="s">
        <v>984</v>
      </c>
    </row>
    <row r="225" spans="1:15" ht="51" hidden="1" x14ac:dyDescent="0.2">
      <c r="A225" s="12" t="s">
        <v>987</v>
      </c>
      <c r="B225" s="12" t="s">
        <v>1013</v>
      </c>
      <c r="C225" s="13" t="s">
        <v>640</v>
      </c>
      <c r="D225" s="15" t="s">
        <v>77</v>
      </c>
      <c r="E225" s="13" t="s">
        <v>23</v>
      </c>
      <c r="F225" s="17">
        <v>0.79239999999999999</v>
      </c>
      <c r="G225" s="43">
        <v>0.79449999999999998</v>
      </c>
      <c r="H225" s="17">
        <v>0.79449999999999998</v>
      </c>
      <c r="I225" s="51">
        <f t="shared" ref="I225" si="100">(F225-H225)*10000*-1</f>
        <v>20.999999999999908</v>
      </c>
      <c r="J225" s="17">
        <v>0.78859999999999997</v>
      </c>
      <c r="K225" s="51">
        <f t="shared" ref="K225" si="101">(F225-J225)*10000</f>
        <v>38.000000000000256</v>
      </c>
      <c r="L225" s="24">
        <v>-354.4</v>
      </c>
      <c r="M225" s="16" t="s">
        <v>990</v>
      </c>
      <c r="N225" s="20" t="s">
        <v>28</v>
      </c>
      <c r="O225" s="23" t="s">
        <v>1014</v>
      </c>
    </row>
    <row r="226" spans="1:15" ht="51" hidden="1" x14ac:dyDescent="0.2">
      <c r="A226" s="12" t="s">
        <v>988</v>
      </c>
      <c r="B226" s="12" t="s">
        <v>1010</v>
      </c>
      <c r="C226" s="13" t="s">
        <v>25</v>
      </c>
      <c r="D226" s="15" t="s">
        <v>77</v>
      </c>
      <c r="E226" s="13" t="s">
        <v>26</v>
      </c>
      <c r="F226" s="17">
        <v>1.6991000000000001</v>
      </c>
      <c r="G226" s="43">
        <v>1.6960999999999999</v>
      </c>
      <c r="H226" s="17">
        <v>1.6960999999999999</v>
      </c>
      <c r="I226" s="51">
        <f t="shared" ref="I226" si="102">(F226-H226)*10000</f>
        <v>30.000000000001137</v>
      </c>
      <c r="J226" s="17">
        <v>1.7075</v>
      </c>
      <c r="K226" s="51">
        <f t="shared" ref="K226" si="103">(F226-J226)*10000*-1</f>
        <v>83.999999999999631</v>
      </c>
      <c r="L226" s="52">
        <v>-300</v>
      </c>
      <c r="M226" s="16" t="s">
        <v>989</v>
      </c>
      <c r="N226" s="20" t="s">
        <v>28</v>
      </c>
      <c r="O226" s="23" t="s">
        <v>1002</v>
      </c>
    </row>
    <row r="227" spans="1:15" ht="51" hidden="1" x14ac:dyDescent="0.2">
      <c r="A227" s="12" t="s">
        <v>991</v>
      </c>
      <c r="B227" s="12" t="s">
        <v>1001</v>
      </c>
      <c r="C227" s="13" t="s">
        <v>25</v>
      </c>
      <c r="D227" s="15" t="s">
        <v>77</v>
      </c>
      <c r="E227" s="13" t="s">
        <v>26</v>
      </c>
      <c r="F227" s="17">
        <v>1.6989000000000001</v>
      </c>
      <c r="G227" s="43">
        <v>1.6958</v>
      </c>
      <c r="H227" s="17">
        <v>1.6958</v>
      </c>
      <c r="I227" s="51">
        <f t="shared" ref="I227" si="104">(F227-H227)*10000</f>
        <v>31.000000000001027</v>
      </c>
      <c r="J227" s="17">
        <v>1.7076</v>
      </c>
      <c r="K227" s="51">
        <f t="shared" ref="K227" si="105">(F227-J227)*10000*-1</f>
        <v>86.999999999999304</v>
      </c>
      <c r="L227" s="52">
        <v>-315</v>
      </c>
      <c r="M227" s="16" t="s">
        <v>992</v>
      </c>
      <c r="N227" s="20" t="s">
        <v>28</v>
      </c>
      <c r="O227" s="23" t="s">
        <v>1002</v>
      </c>
    </row>
    <row r="228" spans="1:15" ht="63.75" x14ac:dyDescent="0.2">
      <c r="A228" s="12" t="s">
        <v>993</v>
      </c>
      <c r="B228" s="12" t="s">
        <v>1011</v>
      </c>
      <c r="C228" s="15" t="s">
        <v>710</v>
      </c>
      <c r="D228" s="15" t="s">
        <v>77</v>
      </c>
      <c r="E228" s="13" t="s">
        <v>23</v>
      </c>
      <c r="F228" s="17">
        <v>0.94120000000000004</v>
      </c>
      <c r="G228" s="17">
        <v>0.93379999999999996</v>
      </c>
      <c r="H228" s="17">
        <v>0.94369999999999998</v>
      </c>
      <c r="I228" s="51">
        <f t="shared" ref="I228" si="106">(F228-H228)*10000*-1</f>
        <v>24.999999999999467</v>
      </c>
      <c r="J228" s="17">
        <v>0.93379999999999996</v>
      </c>
      <c r="K228" s="51">
        <f t="shared" ref="K228" si="107">(F228-J228)*10000</f>
        <v>74.000000000000739</v>
      </c>
      <c r="L228" s="51">
        <v>738</v>
      </c>
      <c r="M228" s="16" t="s">
        <v>994</v>
      </c>
      <c r="N228" s="21" t="s">
        <v>29</v>
      </c>
      <c r="O228" s="58" t="s">
        <v>1012</v>
      </c>
    </row>
    <row r="229" spans="1:15" ht="51" hidden="1" x14ac:dyDescent="0.2">
      <c r="A229" s="12" t="s">
        <v>995</v>
      </c>
      <c r="B229" s="12" t="s">
        <v>1005</v>
      </c>
      <c r="C229" s="13" t="s">
        <v>83</v>
      </c>
      <c r="D229" s="15" t="s">
        <v>77</v>
      </c>
      <c r="E229" s="13" t="s">
        <v>23</v>
      </c>
      <c r="F229" s="17">
        <v>1.0811999999999999</v>
      </c>
      <c r="G229" s="43">
        <v>1.0837000000000001</v>
      </c>
      <c r="H229" s="17">
        <v>1.0837000000000001</v>
      </c>
      <c r="I229" s="51">
        <f t="shared" ref="I229" si="108">(F229-H229)*10000*-1</f>
        <v>25.000000000001688</v>
      </c>
      <c r="J229" s="17">
        <v>1.0757000000000001</v>
      </c>
      <c r="K229" s="51">
        <f t="shared" ref="K229" si="109">(F229-J229)*10000</f>
        <v>54.99999999999838</v>
      </c>
      <c r="L229" s="24">
        <v>-346.04</v>
      </c>
      <c r="M229" s="16" t="s">
        <v>996</v>
      </c>
      <c r="N229" s="20" t="s">
        <v>28</v>
      </c>
      <c r="O229" s="23" t="s">
        <v>1006</v>
      </c>
    </row>
    <row r="230" spans="1:15" ht="102" hidden="1" x14ac:dyDescent="0.2">
      <c r="A230" s="12" t="s">
        <v>997</v>
      </c>
      <c r="B230" s="12" t="s">
        <v>1009</v>
      </c>
      <c r="C230" s="13" t="s">
        <v>83</v>
      </c>
      <c r="D230" s="15" t="s">
        <v>77</v>
      </c>
      <c r="E230" s="13" t="s">
        <v>23</v>
      </c>
      <c r="F230" s="17">
        <v>1.0811999999999999</v>
      </c>
      <c r="G230" s="43">
        <v>1.0835999999999999</v>
      </c>
      <c r="H230" s="17">
        <v>1.0835999999999999</v>
      </c>
      <c r="I230" s="51">
        <f t="shared" ref="I230" si="110">(F230-H230)*10000*-1</f>
        <v>23.999999999999577</v>
      </c>
      <c r="J230" s="17">
        <v>1.0754999999999999</v>
      </c>
      <c r="K230" s="51">
        <f t="shared" ref="K230" si="111">(F230-J230)*10000</f>
        <v>57.000000000000384</v>
      </c>
      <c r="L230" s="24">
        <v>-215.03</v>
      </c>
      <c r="M230" s="16" t="s">
        <v>999</v>
      </c>
      <c r="N230" s="20" t="s">
        <v>28</v>
      </c>
      <c r="O230" s="23" t="s">
        <v>1006</v>
      </c>
    </row>
    <row r="231" spans="1:15" ht="114.75" x14ac:dyDescent="0.2">
      <c r="A231" s="12" t="s">
        <v>998</v>
      </c>
      <c r="B231" s="12" t="s">
        <v>1003</v>
      </c>
      <c r="C231" s="15" t="s">
        <v>125</v>
      </c>
      <c r="D231" s="15" t="s">
        <v>77</v>
      </c>
      <c r="E231" s="13" t="s">
        <v>23</v>
      </c>
      <c r="F231" s="27">
        <v>1302</v>
      </c>
      <c r="G231" s="24">
        <v>1310</v>
      </c>
      <c r="H231" s="27">
        <v>1310</v>
      </c>
      <c r="I231" s="51">
        <f>(F231-H231)*100*-1</f>
        <v>800</v>
      </c>
      <c r="J231" s="27">
        <v>1293</v>
      </c>
      <c r="K231" s="51">
        <f>(F231-J231)*100</f>
        <v>900</v>
      </c>
      <c r="L231" s="24">
        <v>-847.5</v>
      </c>
      <c r="M231" s="16" t="s">
        <v>1000</v>
      </c>
      <c r="N231" s="20" t="s">
        <v>28</v>
      </c>
      <c r="O231" s="23" t="s">
        <v>1004</v>
      </c>
    </row>
    <row r="232" spans="1:15" ht="38.25" x14ac:dyDescent="0.2">
      <c r="A232" s="12" t="s">
        <v>1017</v>
      </c>
      <c r="B232" s="12" t="s">
        <v>1023</v>
      </c>
      <c r="C232" s="13" t="s">
        <v>278</v>
      </c>
      <c r="D232" s="15" t="s">
        <v>77</v>
      </c>
      <c r="E232" s="13" t="s">
        <v>23</v>
      </c>
      <c r="F232" s="27">
        <v>173.9</v>
      </c>
      <c r="G232" s="27">
        <v>173.19</v>
      </c>
      <c r="H232" s="27">
        <v>174.24</v>
      </c>
      <c r="I232" s="51">
        <f>(F232-H232)*100*-1</f>
        <v>34.000000000000341</v>
      </c>
      <c r="J232" s="27">
        <v>173.19</v>
      </c>
      <c r="K232" s="51">
        <f>(F232-J232)*100</f>
        <v>71.000000000000796</v>
      </c>
      <c r="L232" s="27">
        <v>688.82</v>
      </c>
      <c r="M232" s="16" t="s">
        <v>1018</v>
      </c>
      <c r="N232" s="21" t="s">
        <v>29</v>
      </c>
      <c r="O232" s="58" t="s">
        <v>1024</v>
      </c>
    </row>
    <row r="233" spans="1:15" ht="102" x14ac:dyDescent="0.2">
      <c r="A233" s="12" t="s">
        <v>1019</v>
      </c>
      <c r="B233" s="12" t="s">
        <v>1037</v>
      </c>
      <c r="C233" s="13" t="s">
        <v>24</v>
      </c>
      <c r="D233" s="15" t="s">
        <v>391</v>
      </c>
      <c r="E233" s="13" t="s">
        <v>26</v>
      </c>
      <c r="F233" s="17">
        <v>1.3385</v>
      </c>
      <c r="G233" s="17">
        <v>1.3389</v>
      </c>
      <c r="H233" s="17">
        <v>1.3360000000000001</v>
      </c>
      <c r="I233" s="51">
        <f t="shared" ref="I233" si="112">(F233-H233)*10000</f>
        <v>24.999999999999467</v>
      </c>
      <c r="J233" s="17">
        <v>1.3480000000000001</v>
      </c>
      <c r="K233" s="51">
        <f t="shared" ref="K233" si="113">(F233-J233)*10000*-1</f>
        <v>95.000000000000639</v>
      </c>
      <c r="L233" s="51">
        <v>35</v>
      </c>
      <c r="M233" s="16" t="s">
        <v>1020</v>
      </c>
      <c r="N233" s="15" t="s">
        <v>28</v>
      </c>
      <c r="O233" s="16" t="s">
        <v>1038</v>
      </c>
    </row>
    <row r="234" spans="1:15" ht="102" hidden="1" x14ac:dyDescent="0.2">
      <c r="A234" s="12" t="s">
        <v>1015</v>
      </c>
      <c r="B234" s="12" t="s">
        <v>1039</v>
      </c>
      <c r="C234" s="15" t="s">
        <v>710</v>
      </c>
      <c r="D234" s="15" t="s">
        <v>77</v>
      </c>
      <c r="E234" s="13" t="s">
        <v>26</v>
      </c>
      <c r="F234" s="17">
        <v>0.9294</v>
      </c>
      <c r="G234" s="17">
        <v>0.92979999999999996</v>
      </c>
      <c r="H234" s="17">
        <v>0.9274</v>
      </c>
      <c r="I234" s="51">
        <f t="shared" ref="I234" si="114">(F234-H234)*10000</f>
        <v>20.000000000000018</v>
      </c>
      <c r="J234" s="17">
        <v>0.93479999999999996</v>
      </c>
      <c r="K234" s="51">
        <f t="shared" ref="K234" si="115">(F234-J234)*10000*-1</f>
        <v>53.999999999999602</v>
      </c>
      <c r="L234" s="51">
        <v>39</v>
      </c>
      <c r="M234" s="16" t="s">
        <v>1016</v>
      </c>
      <c r="N234" s="15" t="s">
        <v>28</v>
      </c>
      <c r="O234" s="16" t="s">
        <v>1040</v>
      </c>
    </row>
    <row r="235" spans="1:15" ht="76.5" hidden="1" x14ac:dyDescent="0.2">
      <c r="A235" s="12" t="s">
        <v>1021</v>
      </c>
      <c r="B235" s="12" t="s">
        <v>1067</v>
      </c>
      <c r="C235" s="15" t="s">
        <v>710</v>
      </c>
      <c r="D235" s="15" t="s">
        <v>77</v>
      </c>
      <c r="E235" s="13" t="s">
        <v>26</v>
      </c>
      <c r="F235" s="17">
        <v>0.93030000000000002</v>
      </c>
      <c r="G235" s="17">
        <v>0.93459999999999999</v>
      </c>
      <c r="H235" s="17">
        <v>0.92689999999999995</v>
      </c>
      <c r="I235" s="51">
        <f t="shared" ref="I235" si="116">(F235-H235)*10000</f>
        <v>34.000000000000696</v>
      </c>
      <c r="J235" s="17">
        <v>0.93730000000000002</v>
      </c>
      <c r="K235" s="51">
        <f t="shared" ref="K235" si="117">(F235-J235)*10000*-1</f>
        <v>70.000000000000057</v>
      </c>
      <c r="L235" s="51">
        <v>645</v>
      </c>
      <c r="M235" s="16" t="s">
        <v>1022</v>
      </c>
      <c r="N235" s="44" t="s">
        <v>103</v>
      </c>
      <c r="O235" s="16" t="s">
        <v>1068</v>
      </c>
    </row>
    <row r="236" spans="1:15" ht="102" x14ac:dyDescent="0.2">
      <c r="A236" s="12" t="s">
        <v>1025</v>
      </c>
      <c r="B236" s="12" t="s">
        <v>1070</v>
      </c>
      <c r="C236" s="13" t="s">
        <v>87</v>
      </c>
      <c r="D236" s="15" t="s">
        <v>391</v>
      </c>
      <c r="E236" s="13" t="s">
        <v>23</v>
      </c>
      <c r="F236" s="27">
        <v>102.85</v>
      </c>
      <c r="G236" s="27">
        <v>102.1</v>
      </c>
      <c r="H236" s="27">
        <v>103.17</v>
      </c>
      <c r="I236" s="51">
        <f>(F236-H236)*100*-1</f>
        <v>32.000000000000739</v>
      </c>
      <c r="J236" s="27">
        <v>102.1</v>
      </c>
      <c r="K236" s="51">
        <f>(F236-J236)*100</f>
        <v>75</v>
      </c>
      <c r="L236" s="27">
        <v>734.57</v>
      </c>
      <c r="M236" s="16" t="s">
        <v>1026</v>
      </c>
      <c r="N236" s="21" t="s">
        <v>29</v>
      </c>
      <c r="O236" s="58" t="s">
        <v>1078</v>
      </c>
    </row>
    <row r="237" spans="1:15" ht="51" hidden="1" x14ac:dyDescent="0.2">
      <c r="A237" s="12" t="s">
        <v>1027</v>
      </c>
      <c r="B237" s="12" t="s">
        <v>1081</v>
      </c>
      <c r="C237" s="13" t="s">
        <v>640</v>
      </c>
      <c r="D237" s="15" t="s">
        <v>77</v>
      </c>
      <c r="E237" s="13" t="s">
        <v>23</v>
      </c>
      <c r="F237" s="17">
        <v>0.79779999999999995</v>
      </c>
      <c r="G237" s="17">
        <v>0.79479999999999995</v>
      </c>
      <c r="H237" s="17">
        <v>0.79959999999999998</v>
      </c>
      <c r="I237" s="51">
        <f t="shared" ref="I237" si="118">(F237-H237)*10000*-1</f>
        <v>18.000000000000238</v>
      </c>
      <c r="J237" s="17">
        <v>0.79179999999999995</v>
      </c>
      <c r="K237" s="51">
        <f t="shared" ref="K237" si="119">(F237-J237)*10000</f>
        <v>60.000000000000057</v>
      </c>
      <c r="L237" s="27">
        <v>505.71</v>
      </c>
      <c r="M237" s="16" t="s">
        <v>1028</v>
      </c>
      <c r="N237" s="15" t="s">
        <v>28</v>
      </c>
      <c r="O237" s="16" t="s">
        <v>1082</v>
      </c>
    </row>
    <row r="238" spans="1:15" ht="38.25" x14ac:dyDescent="0.2">
      <c r="A238" s="12" t="s">
        <v>1031</v>
      </c>
      <c r="B238" s="12" t="s">
        <v>1130</v>
      </c>
      <c r="C238" s="13" t="s">
        <v>83</v>
      </c>
      <c r="D238" s="15" t="s">
        <v>77</v>
      </c>
      <c r="E238" s="13" t="s">
        <v>26</v>
      </c>
      <c r="F238" s="17">
        <v>1.0925</v>
      </c>
      <c r="G238" s="17">
        <v>1.093</v>
      </c>
      <c r="H238" s="17">
        <v>1.0880000000000001</v>
      </c>
      <c r="I238" s="51">
        <f t="shared" ref="I238" si="120">(F238-H238)*10000</f>
        <v>44.999999999999488</v>
      </c>
      <c r="J238" s="17">
        <v>1.0993999999999999</v>
      </c>
      <c r="K238" s="51">
        <f t="shared" ref="K238" si="121">(F238-J238)*10000*-1</f>
        <v>68.999999999999062</v>
      </c>
      <c r="L238" s="27">
        <v>52.15</v>
      </c>
      <c r="M238" s="16" t="s">
        <v>1033</v>
      </c>
      <c r="N238" s="15" t="s">
        <v>28</v>
      </c>
      <c r="O238" s="16" t="s">
        <v>1131</v>
      </c>
    </row>
    <row r="239" spans="1:15" ht="76.5" x14ac:dyDescent="0.2">
      <c r="A239" s="12" t="s">
        <v>1029</v>
      </c>
      <c r="B239" s="12" t="s">
        <v>1034</v>
      </c>
      <c r="C239" s="15" t="s">
        <v>710</v>
      </c>
      <c r="D239" s="15" t="s">
        <v>1030</v>
      </c>
      <c r="E239" s="13" t="s">
        <v>23</v>
      </c>
      <c r="F239" s="17">
        <v>0.93179999999999996</v>
      </c>
      <c r="G239" s="43">
        <v>0.93369999999999997</v>
      </c>
      <c r="H239" s="17">
        <v>0.93369999999999997</v>
      </c>
      <c r="I239" s="51">
        <f t="shared" ref="I239:I241" si="122">(F239-H239)*10000*-1</f>
        <v>19.000000000000128</v>
      </c>
      <c r="J239" s="17">
        <v>0.92279999999999995</v>
      </c>
      <c r="K239" s="51">
        <f t="shared" ref="K239:K241" si="123">(F239-J239)*10000</f>
        <v>90.000000000000085</v>
      </c>
      <c r="L239" s="52">
        <v>-190</v>
      </c>
      <c r="M239" s="16" t="s">
        <v>1032</v>
      </c>
      <c r="N239" s="20" t="s">
        <v>28</v>
      </c>
      <c r="O239" s="23" t="s">
        <v>1035</v>
      </c>
    </row>
    <row r="240" spans="1:15" ht="63.75" hidden="1" x14ac:dyDescent="0.2">
      <c r="A240" s="12" t="s">
        <v>1042</v>
      </c>
      <c r="B240" s="12" t="s">
        <v>1079</v>
      </c>
      <c r="C240" s="13" t="s">
        <v>640</v>
      </c>
      <c r="D240" s="15" t="s">
        <v>391</v>
      </c>
      <c r="E240" s="13" t="s">
        <v>23</v>
      </c>
      <c r="F240" s="17">
        <v>0.79579999999999995</v>
      </c>
      <c r="G240" s="17">
        <v>0.79490000000000005</v>
      </c>
      <c r="H240" s="17">
        <v>0.79869999999999997</v>
      </c>
      <c r="I240" s="51">
        <f t="shared" si="122"/>
        <v>29.000000000000135</v>
      </c>
      <c r="J240" s="17">
        <v>0.7893</v>
      </c>
      <c r="K240" s="51">
        <f t="shared" si="123"/>
        <v>64.999999999999503</v>
      </c>
      <c r="L240" s="27">
        <v>156.66</v>
      </c>
      <c r="M240" s="16" t="s">
        <v>1036</v>
      </c>
      <c r="N240" s="15" t="s">
        <v>28</v>
      </c>
      <c r="O240" s="16" t="s">
        <v>1080</v>
      </c>
    </row>
    <row r="241" spans="1:15" ht="38.25" hidden="1" x14ac:dyDescent="0.2">
      <c r="A241" s="12" t="s">
        <v>1041</v>
      </c>
      <c r="B241" s="12" t="s">
        <v>1060</v>
      </c>
      <c r="C241" s="13" t="s">
        <v>83</v>
      </c>
      <c r="D241" s="15" t="s">
        <v>77</v>
      </c>
      <c r="E241" s="13" t="s">
        <v>23</v>
      </c>
      <c r="F241" s="17">
        <v>1.0962000000000001</v>
      </c>
      <c r="G241" s="43">
        <v>1.0983000000000001</v>
      </c>
      <c r="H241" s="17">
        <v>1.0983000000000001</v>
      </c>
      <c r="I241" s="51">
        <f t="shared" si="122"/>
        <v>20.999999999999908</v>
      </c>
      <c r="J241" s="17">
        <v>1.0911</v>
      </c>
      <c r="K241" s="51">
        <f t="shared" si="123"/>
        <v>51.000000000001044</v>
      </c>
      <c r="L241" s="24">
        <v>-286.81</v>
      </c>
      <c r="M241" s="16" t="s">
        <v>1043</v>
      </c>
      <c r="N241" s="20" t="s">
        <v>28</v>
      </c>
      <c r="O241" s="23" t="s">
        <v>1061</v>
      </c>
    </row>
    <row r="242" spans="1:15" ht="38.25" hidden="1" x14ac:dyDescent="0.2">
      <c r="A242" s="12" t="s">
        <v>1044</v>
      </c>
      <c r="B242" s="12" t="s">
        <v>1062</v>
      </c>
      <c r="C242" s="13" t="s">
        <v>22</v>
      </c>
      <c r="D242" s="15" t="s">
        <v>77</v>
      </c>
      <c r="E242" s="13" t="s">
        <v>23</v>
      </c>
      <c r="F242" s="17">
        <v>0.9093</v>
      </c>
      <c r="G242" s="43">
        <v>0.91149999999999998</v>
      </c>
      <c r="H242" s="17">
        <v>0.91149999999999998</v>
      </c>
      <c r="I242" s="51">
        <f t="shared" ref="I242:I243" si="124">(F242-H242)*10000*-1</f>
        <v>21.999999999999797</v>
      </c>
      <c r="J242" s="17">
        <v>0.90480000000000005</v>
      </c>
      <c r="K242" s="51">
        <f t="shared" ref="K242:K243" si="125">(F242-J242)*10000</f>
        <v>44.999999999999488</v>
      </c>
      <c r="L242" s="24">
        <v>-362.04</v>
      </c>
      <c r="M242" s="16" t="s">
        <v>1045</v>
      </c>
      <c r="N242" s="20" t="s">
        <v>28</v>
      </c>
      <c r="O242" s="23" t="s">
        <v>1061</v>
      </c>
    </row>
    <row r="243" spans="1:15" ht="51" hidden="1" x14ac:dyDescent="0.2">
      <c r="A243" s="12" t="s">
        <v>1046</v>
      </c>
      <c r="B243" s="12" t="s">
        <v>1069</v>
      </c>
      <c r="C243" s="13" t="s">
        <v>83</v>
      </c>
      <c r="D243" s="15" t="s">
        <v>77</v>
      </c>
      <c r="E243" s="13" t="s">
        <v>23</v>
      </c>
      <c r="F243" s="17">
        <v>1.0962000000000001</v>
      </c>
      <c r="G243" s="43">
        <v>1.0981000000000001</v>
      </c>
      <c r="H243" s="17">
        <v>1.0981000000000001</v>
      </c>
      <c r="I243" s="51">
        <f t="shared" si="124"/>
        <v>19.000000000000128</v>
      </c>
      <c r="J243" s="17">
        <v>1.0909</v>
      </c>
      <c r="K243" s="51">
        <f t="shared" si="125"/>
        <v>53.000000000000824</v>
      </c>
      <c r="L243" s="24">
        <v>-181.21</v>
      </c>
      <c r="M243" s="16" t="s">
        <v>1047</v>
      </c>
      <c r="N243" s="20" t="s">
        <v>28</v>
      </c>
      <c r="O243" s="23" t="s">
        <v>1061</v>
      </c>
    </row>
    <row r="244" spans="1:15" ht="51" hidden="1" x14ac:dyDescent="0.2">
      <c r="A244" s="12" t="s">
        <v>1048</v>
      </c>
      <c r="B244" s="12" t="s">
        <v>1070</v>
      </c>
      <c r="C244" s="15" t="s">
        <v>710</v>
      </c>
      <c r="D244" s="15" t="s">
        <v>77</v>
      </c>
      <c r="E244" s="13" t="s">
        <v>26</v>
      </c>
      <c r="F244" s="17">
        <v>0.93020000000000003</v>
      </c>
      <c r="G244" s="17">
        <v>0.93410000000000004</v>
      </c>
      <c r="H244" s="17">
        <v>0.92810000000000004</v>
      </c>
      <c r="I244" s="51">
        <f t="shared" ref="I244" si="126">(F244-H244)*10000</f>
        <v>20.999999999999908</v>
      </c>
      <c r="J244" s="17">
        <v>0.93410000000000004</v>
      </c>
      <c r="K244" s="51">
        <f t="shared" ref="K244" si="127">(F244-J244)*10000*-1</f>
        <v>39.000000000000142</v>
      </c>
      <c r="L244" s="51">
        <v>382</v>
      </c>
      <c r="M244" s="16" t="s">
        <v>1049</v>
      </c>
      <c r="N244" s="21" t="s">
        <v>29</v>
      </c>
      <c r="O244" s="58" t="s">
        <v>1071</v>
      </c>
    </row>
    <row r="245" spans="1:15" ht="25.5" x14ac:dyDescent="0.2">
      <c r="A245" s="12" t="s">
        <v>1052</v>
      </c>
      <c r="B245" s="12" t="s">
        <v>1058</v>
      </c>
      <c r="C245" s="13" t="s">
        <v>22</v>
      </c>
      <c r="D245" s="15" t="s">
        <v>787</v>
      </c>
      <c r="E245" s="13" t="s">
        <v>23</v>
      </c>
      <c r="F245" s="17">
        <v>0.90920000000000001</v>
      </c>
      <c r="G245" s="43">
        <v>0.91139999999999999</v>
      </c>
      <c r="H245" s="17">
        <v>0.91139999999999999</v>
      </c>
      <c r="I245" s="51">
        <f t="shared" ref="I245" si="128">(F245-H245)*10000*-1</f>
        <v>21.999999999999797</v>
      </c>
      <c r="J245" s="17">
        <v>0.90100000000000002</v>
      </c>
      <c r="K245" s="51">
        <f t="shared" ref="K245" si="129">(F245-J245)*10000</f>
        <v>81.999999999999858</v>
      </c>
      <c r="L245" s="52">
        <v>-246.87</v>
      </c>
      <c r="M245" s="16" t="s">
        <v>1050</v>
      </c>
      <c r="N245" s="20" t="s">
        <v>28</v>
      </c>
      <c r="O245" s="23" t="s">
        <v>1059</v>
      </c>
    </row>
    <row r="246" spans="1:15" ht="25.5" x14ac:dyDescent="0.2">
      <c r="A246" s="12" t="s">
        <v>1053</v>
      </c>
      <c r="B246" s="12" t="s">
        <v>1076</v>
      </c>
      <c r="C246" s="15" t="s">
        <v>710</v>
      </c>
      <c r="D246" s="15" t="s">
        <v>77</v>
      </c>
      <c r="E246" s="13" t="s">
        <v>26</v>
      </c>
      <c r="F246" s="17">
        <v>0.9304</v>
      </c>
      <c r="G246" s="17">
        <v>0.93669999999999998</v>
      </c>
      <c r="H246" s="17">
        <v>0.92889999999999995</v>
      </c>
      <c r="I246" s="51">
        <f t="shared" ref="I246" si="130">(F246-H246)*10000</f>
        <v>15.000000000000568</v>
      </c>
      <c r="J246" s="17">
        <v>0.93400000000000005</v>
      </c>
      <c r="K246" s="51">
        <f t="shared" ref="K246" si="131">(F246-J246)*10000*-1</f>
        <v>36.000000000000476</v>
      </c>
      <c r="L246" s="51">
        <v>634</v>
      </c>
      <c r="M246" s="16" t="s">
        <v>1051</v>
      </c>
      <c r="N246" s="21" t="s">
        <v>29</v>
      </c>
      <c r="O246" s="58" t="s">
        <v>1077</v>
      </c>
    </row>
    <row r="247" spans="1:15" ht="25.5" x14ac:dyDescent="0.2">
      <c r="A247" s="12" t="s">
        <v>1054</v>
      </c>
      <c r="B247" s="12" t="s">
        <v>1056</v>
      </c>
      <c r="C247" s="13" t="s">
        <v>278</v>
      </c>
      <c r="D247" s="15" t="s">
        <v>77</v>
      </c>
      <c r="E247" s="13" t="s">
        <v>26</v>
      </c>
      <c r="F247" s="27">
        <v>173.13</v>
      </c>
      <c r="G247" s="24">
        <v>172.89</v>
      </c>
      <c r="H247" s="27">
        <v>172.89</v>
      </c>
      <c r="I247" s="51">
        <f>(F247-H247)*100</f>
        <v>24.000000000000909</v>
      </c>
      <c r="J247" s="27">
        <v>173.87</v>
      </c>
      <c r="K247" s="51">
        <f>(F247-J247)*100*-1</f>
        <v>74.000000000000909</v>
      </c>
      <c r="L247" s="52">
        <v>-237.91</v>
      </c>
      <c r="M247" s="16" t="s">
        <v>1055</v>
      </c>
      <c r="N247" s="20" t="s">
        <v>28</v>
      </c>
      <c r="O247" s="23" t="s">
        <v>1057</v>
      </c>
    </row>
    <row r="248" spans="1:15" ht="38.25" hidden="1" x14ac:dyDescent="0.2">
      <c r="A248" s="12" t="s">
        <v>1063</v>
      </c>
      <c r="B248" s="12" t="s">
        <v>1098</v>
      </c>
      <c r="C248" s="13" t="s">
        <v>83</v>
      </c>
      <c r="D248" s="15" t="s">
        <v>77</v>
      </c>
      <c r="E248" s="13" t="s">
        <v>26</v>
      </c>
      <c r="F248" s="17">
        <v>1.0919000000000001</v>
      </c>
      <c r="G248" s="17">
        <v>1.0968</v>
      </c>
      <c r="H248" s="17">
        <v>1.0884</v>
      </c>
      <c r="I248" s="51">
        <f t="shared" ref="I248" si="132">(F248-H248)*10000</f>
        <v>35.000000000000583</v>
      </c>
      <c r="J248" s="17">
        <v>1.0991</v>
      </c>
      <c r="K248" s="51">
        <f t="shared" ref="K248" si="133">(F248-J248)*10000*-1</f>
        <v>71.999999999998735</v>
      </c>
      <c r="L248" s="27">
        <v>670.13</v>
      </c>
      <c r="M248" s="16" t="s">
        <v>1064</v>
      </c>
      <c r="N248" s="44" t="s">
        <v>103</v>
      </c>
      <c r="O248" s="16" t="s">
        <v>1099</v>
      </c>
    </row>
    <row r="249" spans="1:15" ht="38.25" hidden="1" x14ac:dyDescent="0.2">
      <c r="A249" s="12" t="s">
        <v>1065</v>
      </c>
      <c r="B249" s="12" t="s">
        <v>1086</v>
      </c>
      <c r="C249" s="15" t="s">
        <v>125</v>
      </c>
      <c r="D249" s="15" t="s">
        <v>77</v>
      </c>
      <c r="E249" s="13" t="s">
        <v>23</v>
      </c>
      <c r="F249" s="27">
        <v>1305.5999999999999</v>
      </c>
      <c r="G249" s="24">
        <v>1313.2</v>
      </c>
      <c r="H249" s="27">
        <v>1313.2</v>
      </c>
      <c r="I249" s="51">
        <f>(F249-H249)*100*-1</f>
        <v>760.00000000001364</v>
      </c>
      <c r="J249" s="27">
        <v>1283.4000000000001</v>
      </c>
      <c r="K249" s="51">
        <f>(F249-J249)*100</f>
        <v>2219.9999999999818</v>
      </c>
      <c r="L249" s="24">
        <v>-1900</v>
      </c>
      <c r="M249" s="16" t="s">
        <v>1066</v>
      </c>
      <c r="N249" s="20" t="s">
        <v>28</v>
      </c>
      <c r="O249" s="23" t="s">
        <v>1089</v>
      </c>
    </row>
    <row r="250" spans="1:15" ht="51" hidden="1" x14ac:dyDescent="0.2">
      <c r="A250" s="12" t="s">
        <v>1072</v>
      </c>
      <c r="B250" s="12" t="s">
        <v>1100</v>
      </c>
      <c r="C250" s="13" t="s">
        <v>83</v>
      </c>
      <c r="D250" s="15" t="s">
        <v>77</v>
      </c>
      <c r="E250" s="13" t="s">
        <v>26</v>
      </c>
      <c r="F250" s="17">
        <v>1.0919000000000001</v>
      </c>
      <c r="G250" s="17">
        <v>1.0969</v>
      </c>
      <c r="H250" s="17">
        <v>1.0883</v>
      </c>
      <c r="I250" s="51">
        <f t="shared" ref="I250" si="134">(F250-H250)*10000</f>
        <v>36.000000000000476</v>
      </c>
      <c r="J250" s="17">
        <v>1.0991</v>
      </c>
      <c r="K250" s="51">
        <f t="shared" ref="K250" si="135">(F250-J250)*10000*-1</f>
        <v>71.999999999998735</v>
      </c>
      <c r="L250" s="27">
        <v>459.48</v>
      </c>
      <c r="M250" s="16" t="s">
        <v>1073</v>
      </c>
      <c r="N250" s="44" t="s">
        <v>103</v>
      </c>
      <c r="O250" s="16" t="s">
        <v>1099</v>
      </c>
    </row>
    <row r="251" spans="1:15" ht="51" hidden="1" x14ac:dyDescent="0.2">
      <c r="A251" s="12" t="s">
        <v>1074</v>
      </c>
      <c r="B251" s="12" t="s">
        <v>1087</v>
      </c>
      <c r="C251" s="15" t="s">
        <v>125</v>
      </c>
      <c r="D251" s="15" t="s">
        <v>77</v>
      </c>
      <c r="E251" s="13" t="s">
        <v>23</v>
      </c>
      <c r="F251" s="27">
        <v>1305.77</v>
      </c>
      <c r="G251" s="24">
        <v>1312.87</v>
      </c>
      <c r="H251" s="27">
        <v>1312.87</v>
      </c>
      <c r="I251" s="51">
        <f>(F251-H251)*100*-1</f>
        <v>709.99999999999091</v>
      </c>
      <c r="J251" s="27">
        <v>1285.82</v>
      </c>
      <c r="K251" s="51">
        <f>(F251-J251)*100</f>
        <v>1995.0000000000045</v>
      </c>
      <c r="L251" s="24">
        <v>-773</v>
      </c>
      <c r="M251" s="16" t="s">
        <v>1083</v>
      </c>
      <c r="N251" s="20" t="s">
        <v>28</v>
      </c>
      <c r="O251" s="23" t="s">
        <v>1088</v>
      </c>
    </row>
    <row r="252" spans="1:15" ht="102" x14ac:dyDescent="0.2">
      <c r="A252" s="12" t="s">
        <v>1075</v>
      </c>
      <c r="B252" s="12" t="s">
        <v>1169</v>
      </c>
      <c r="C252" s="13" t="s">
        <v>22</v>
      </c>
      <c r="D252" s="15" t="s">
        <v>391</v>
      </c>
      <c r="E252" s="13" t="s">
        <v>23</v>
      </c>
      <c r="F252" s="17">
        <v>0.9073</v>
      </c>
      <c r="G252" s="43">
        <v>0.91039999999999999</v>
      </c>
      <c r="H252" s="17">
        <v>0.91180000000000005</v>
      </c>
      <c r="I252" s="51">
        <f t="shared" ref="I252" si="136">(F252-H252)*10000*-1</f>
        <v>45.000000000000597</v>
      </c>
      <c r="J252" s="17">
        <v>0.90110000000000001</v>
      </c>
      <c r="K252" s="51">
        <f t="shared" ref="K252" si="137">(F252-J252)*10000</f>
        <v>61.999999999999829</v>
      </c>
      <c r="L252" s="24">
        <v>-343.79</v>
      </c>
      <c r="M252" s="16" t="s">
        <v>1094</v>
      </c>
      <c r="N252" s="20" t="s">
        <v>28</v>
      </c>
      <c r="O252" s="23" t="s">
        <v>1170</v>
      </c>
    </row>
    <row r="253" spans="1:15" ht="51" hidden="1" x14ac:dyDescent="0.2">
      <c r="A253" s="12" t="s">
        <v>1084</v>
      </c>
      <c r="B253" s="12" t="s">
        <v>1090</v>
      </c>
      <c r="C253" s="15" t="s">
        <v>710</v>
      </c>
      <c r="D253" s="15" t="s">
        <v>77</v>
      </c>
      <c r="E253" s="13" t="s">
        <v>26</v>
      </c>
      <c r="F253" s="17">
        <v>0.92720000000000002</v>
      </c>
      <c r="G253" s="43">
        <v>0.92530000000000001</v>
      </c>
      <c r="H253" s="17">
        <v>0.92530000000000001</v>
      </c>
      <c r="I253" s="51">
        <f t="shared" ref="I253" si="138">(F253-H253)*10000</f>
        <v>19.000000000000128</v>
      </c>
      <c r="J253" s="17">
        <v>0.93159999999999998</v>
      </c>
      <c r="K253" s="51">
        <f t="shared" ref="K253" si="139">(F253-J253)*10000*-1</f>
        <v>43.999999999999595</v>
      </c>
      <c r="L253" s="52">
        <v>-183</v>
      </c>
      <c r="M253" s="16" t="s">
        <v>1085</v>
      </c>
      <c r="N253" s="20" t="s">
        <v>28</v>
      </c>
      <c r="O253" s="23" t="s">
        <v>1091</v>
      </c>
    </row>
    <row r="254" spans="1:15" ht="51" x14ac:dyDescent="0.2">
      <c r="A254" s="12" t="s">
        <v>1092</v>
      </c>
      <c r="B254" s="12" t="s">
        <v>1105</v>
      </c>
      <c r="C254" s="13" t="s">
        <v>87</v>
      </c>
      <c r="D254" s="15" t="s">
        <v>77</v>
      </c>
      <c r="E254" s="13" t="s">
        <v>23</v>
      </c>
      <c r="F254" s="27">
        <v>101.9</v>
      </c>
      <c r="G254" s="24">
        <v>102.17</v>
      </c>
      <c r="H254" s="27">
        <v>102.17</v>
      </c>
      <c r="I254" s="51">
        <f>(F254-H254)*100*-1</f>
        <v>26.999999999999602</v>
      </c>
      <c r="J254" s="27">
        <v>101.26</v>
      </c>
      <c r="K254" s="51">
        <f>(F254-J254)*100</f>
        <v>64.000000000000057</v>
      </c>
      <c r="L254" s="52">
        <v>-275</v>
      </c>
      <c r="M254" s="16" t="s">
        <v>1093</v>
      </c>
      <c r="N254" s="20" t="s">
        <v>28</v>
      </c>
      <c r="O254" s="23" t="s">
        <v>1106</v>
      </c>
    </row>
    <row r="255" spans="1:15" ht="102" x14ac:dyDescent="0.2">
      <c r="A255" s="12" t="s">
        <v>1095</v>
      </c>
      <c r="B255" s="12" t="s">
        <v>1168</v>
      </c>
      <c r="C255" s="13" t="s">
        <v>278</v>
      </c>
      <c r="D255" s="15" t="s">
        <v>77</v>
      </c>
      <c r="E255" s="13" t="s">
        <v>26</v>
      </c>
      <c r="F255" s="27">
        <v>171.03</v>
      </c>
      <c r="G255" s="24">
        <v>170.84</v>
      </c>
      <c r="H255" s="27">
        <v>170.84</v>
      </c>
      <c r="I255" s="51">
        <f>(F255-H255)*100</f>
        <v>18.999999999999773</v>
      </c>
      <c r="J255" s="27">
        <v>171.85</v>
      </c>
      <c r="K255" s="51">
        <f>(F255-J255)*100*-1</f>
        <v>81.999999999999318</v>
      </c>
      <c r="L255" s="24">
        <v>-186.47</v>
      </c>
      <c r="M255" s="16" t="s">
        <v>1096</v>
      </c>
      <c r="N255" s="20" t="s">
        <v>28</v>
      </c>
      <c r="O255" s="23" t="s">
        <v>1097</v>
      </c>
    </row>
    <row r="256" spans="1:15" ht="89.25" hidden="1" x14ac:dyDescent="0.2">
      <c r="A256" s="12" t="s">
        <v>1101</v>
      </c>
      <c r="B256" s="12" t="s">
        <v>1126</v>
      </c>
      <c r="C256" s="13" t="s">
        <v>640</v>
      </c>
      <c r="D256" s="15" t="s">
        <v>77</v>
      </c>
      <c r="E256" s="13" t="s">
        <v>23</v>
      </c>
      <c r="F256" s="17">
        <v>0.79879999999999995</v>
      </c>
      <c r="G256" s="43">
        <v>0.80279999999999996</v>
      </c>
      <c r="H256" s="17">
        <v>0.80279999999999996</v>
      </c>
      <c r="I256" s="51">
        <f t="shared" ref="I256" si="140">(F256-H256)*10000*-1</f>
        <v>40.000000000000036</v>
      </c>
      <c r="J256" s="17">
        <v>0.79159999999999997</v>
      </c>
      <c r="K256" s="51">
        <f t="shared" ref="K256" si="141">(F256-J256)*10000</f>
        <v>71.999999999999844</v>
      </c>
      <c r="L256" s="24">
        <v>-667.64</v>
      </c>
      <c r="M256" s="16" t="s">
        <v>1102</v>
      </c>
      <c r="N256" s="20" t="s">
        <v>28</v>
      </c>
      <c r="O256" s="23" t="s">
        <v>1127</v>
      </c>
    </row>
    <row r="257" spans="1:15" ht="76.5" hidden="1" x14ac:dyDescent="0.2">
      <c r="A257" s="12" t="s">
        <v>1103</v>
      </c>
      <c r="B257" s="12" t="s">
        <v>1107</v>
      </c>
      <c r="C257" s="13" t="s">
        <v>640</v>
      </c>
      <c r="D257" s="15" t="s">
        <v>77</v>
      </c>
      <c r="E257" s="13" t="s">
        <v>23</v>
      </c>
      <c r="F257" s="17">
        <v>0.79890000000000005</v>
      </c>
      <c r="G257" s="43">
        <v>0.80100000000000005</v>
      </c>
      <c r="H257" s="17">
        <v>0.80100000000000005</v>
      </c>
      <c r="I257" s="51">
        <f t="shared" ref="I257" si="142">(F257-H257)*10000*-1</f>
        <v>20.999999999999908</v>
      </c>
      <c r="J257" s="17">
        <v>0.79159999999999997</v>
      </c>
      <c r="K257" s="51">
        <f t="shared" ref="K257" si="143">(F257-J257)*10000</f>
        <v>73.000000000000838</v>
      </c>
      <c r="L257" s="24">
        <v>-389.62</v>
      </c>
      <c r="M257" s="16" t="s">
        <v>1104</v>
      </c>
      <c r="N257" s="20" t="s">
        <v>28</v>
      </c>
      <c r="O257" s="23" t="s">
        <v>1120</v>
      </c>
    </row>
    <row r="258" spans="1:15" ht="51" hidden="1" x14ac:dyDescent="0.2">
      <c r="A258" s="12" t="s">
        <v>1112</v>
      </c>
      <c r="B258" s="12" t="s">
        <v>1113</v>
      </c>
      <c r="C258" s="13" t="s">
        <v>25</v>
      </c>
      <c r="D258" s="15" t="s">
        <v>391</v>
      </c>
      <c r="E258" s="13" t="s">
        <v>26</v>
      </c>
      <c r="F258" s="17">
        <v>1.6785000000000001</v>
      </c>
      <c r="G258" s="43">
        <v>1.675</v>
      </c>
      <c r="H258" s="17">
        <v>1.675</v>
      </c>
      <c r="I258" s="51">
        <f t="shared" ref="I258" si="144">(F258-H258)*10000</f>
        <v>35.000000000000583</v>
      </c>
      <c r="J258" s="17">
        <v>1.6884999999999999</v>
      </c>
      <c r="K258" s="51">
        <f t="shared" ref="K258" si="145">(F258-J258)*10000*-1</f>
        <v>99.999999999997868</v>
      </c>
      <c r="L258" s="52">
        <v>-350</v>
      </c>
      <c r="M258" s="16" t="s">
        <v>1114</v>
      </c>
      <c r="N258" s="20" t="s">
        <v>28</v>
      </c>
      <c r="O258" s="23" t="s">
        <v>1115</v>
      </c>
    </row>
    <row r="259" spans="1:15" ht="51" hidden="1" x14ac:dyDescent="0.2">
      <c r="A259" s="12" t="s">
        <v>1108</v>
      </c>
      <c r="B259" s="12" t="s">
        <v>1109</v>
      </c>
      <c r="C259" s="13" t="s">
        <v>25</v>
      </c>
      <c r="D259" s="15" t="s">
        <v>391</v>
      </c>
      <c r="E259" s="13" t="s">
        <v>26</v>
      </c>
      <c r="F259" s="17">
        <v>1.6780999999999999</v>
      </c>
      <c r="G259" s="43">
        <v>1.675</v>
      </c>
      <c r="H259" s="17">
        <v>1.675</v>
      </c>
      <c r="I259" s="51">
        <f t="shared" ref="I259" si="146">(F259-H259)*10000</f>
        <v>30.999999999998806</v>
      </c>
      <c r="J259" s="17">
        <v>1.6890000000000001</v>
      </c>
      <c r="K259" s="51">
        <f t="shared" ref="K259" si="147">(F259-J259)*10000*-1</f>
        <v>109.00000000000132</v>
      </c>
      <c r="L259" s="52">
        <v>-314</v>
      </c>
      <c r="M259" s="16" t="s">
        <v>1110</v>
      </c>
      <c r="N259" s="20" t="s">
        <v>28</v>
      </c>
      <c r="O259" s="23" t="s">
        <v>1111</v>
      </c>
    </row>
    <row r="260" spans="1:15" ht="38.25" x14ac:dyDescent="0.2">
      <c r="A260" s="12" t="s">
        <v>1116</v>
      </c>
      <c r="B260" s="12" t="s">
        <v>1178</v>
      </c>
      <c r="C260" s="15" t="s">
        <v>125</v>
      </c>
      <c r="D260" s="15" t="s">
        <v>391</v>
      </c>
      <c r="E260" s="13" t="s">
        <v>23</v>
      </c>
      <c r="F260" s="27">
        <v>1311.6</v>
      </c>
      <c r="G260" s="61">
        <v>1283.5</v>
      </c>
      <c r="H260" s="27">
        <v>1322.72</v>
      </c>
      <c r="I260" s="51">
        <f>(F260-H260)*100*-1</f>
        <v>1112.0000000000118</v>
      </c>
      <c r="J260" s="27">
        <v>1283.5</v>
      </c>
      <c r="K260" s="51">
        <f>(F260-J260)*100</f>
        <v>2809.9999999999909</v>
      </c>
      <c r="L260" s="57">
        <v>2810</v>
      </c>
      <c r="M260" s="16" t="s">
        <v>1117</v>
      </c>
      <c r="N260" s="21" t="s">
        <v>29</v>
      </c>
      <c r="O260" s="58" t="s">
        <v>1179</v>
      </c>
    </row>
    <row r="261" spans="1:15" ht="114.75" hidden="1" x14ac:dyDescent="0.2">
      <c r="A261" s="12" t="s">
        <v>1118</v>
      </c>
      <c r="B261" s="12" t="s">
        <v>1121</v>
      </c>
      <c r="C261" s="13" t="s">
        <v>25</v>
      </c>
      <c r="D261" s="15" t="s">
        <v>77</v>
      </c>
      <c r="E261" s="13" t="s">
        <v>26</v>
      </c>
      <c r="F261" s="17">
        <v>1.6715</v>
      </c>
      <c r="G261" s="43">
        <v>1.669</v>
      </c>
      <c r="H261" s="17">
        <v>1.669</v>
      </c>
      <c r="I261" s="51">
        <f t="shared" ref="I261" si="148">(F261-H261)*10000</f>
        <v>24.999999999999467</v>
      </c>
      <c r="J261" s="17">
        <v>1.6767000000000001</v>
      </c>
      <c r="K261" s="51">
        <f t="shared" ref="K261" si="149">(F261-J261)*10000*-1</f>
        <v>52.000000000000938</v>
      </c>
      <c r="L261" s="52">
        <v>-250</v>
      </c>
      <c r="M261" s="16" t="s">
        <v>1119</v>
      </c>
      <c r="N261" s="20" t="s">
        <v>28</v>
      </c>
      <c r="O261" s="23" t="s">
        <v>1122</v>
      </c>
    </row>
    <row r="262" spans="1:15" ht="89.25" hidden="1" x14ac:dyDescent="0.2">
      <c r="A262" s="12" t="s">
        <v>1123</v>
      </c>
      <c r="B262" s="12" t="s">
        <v>1128</v>
      </c>
      <c r="C262" s="13" t="s">
        <v>25</v>
      </c>
      <c r="D262" s="15" t="s">
        <v>77</v>
      </c>
      <c r="E262" s="13" t="s">
        <v>26</v>
      </c>
      <c r="F262" s="17">
        <v>1.6692</v>
      </c>
      <c r="G262" s="43">
        <v>1.6658999999999999</v>
      </c>
      <c r="H262" s="17">
        <v>1.6658999999999999</v>
      </c>
      <c r="I262" s="51">
        <f t="shared" ref="I262" si="150">(F262-H262)*10000</f>
        <v>33.00000000000081</v>
      </c>
      <c r="J262" s="17">
        <v>1.6776</v>
      </c>
      <c r="K262" s="51">
        <f t="shared" ref="K262" si="151">(F262-J262)*10000*-1</f>
        <v>83.999999999999631</v>
      </c>
      <c r="L262" s="52">
        <v>-330</v>
      </c>
      <c r="M262" s="16" t="s">
        <v>1125</v>
      </c>
      <c r="N262" s="20" t="s">
        <v>28</v>
      </c>
      <c r="O262" s="23" t="s">
        <v>1129</v>
      </c>
    </row>
    <row r="263" spans="1:15" ht="114.75" hidden="1" x14ac:dyDescent="0.2">
      <c r="A263" s="12" t="s">
        <v>1124</v>
      </c>
      <c r="B263" s="12" t="s">
        <v>1145</v>
      </c>
      <c r="C263" s="13" t="s">
        <v>25</v>
      </c>
      <c r="D263" s="15" t="s">
        <v>77</v>
      </c>
      <c r="E263" s="13" t="s">
        <v>26</v>
      </c>
      <c r="F263" s="17">
        <v>1.6688000000000001</v>
      </c>
      <c r="G263" s="43">
        <v>1.6655</v>
      </c>
      <c r="H263" s="17">
        <v>1.6655</v>
      </c>
      <c r="I263" s="51">
        <f t="shared" ref="I263" si="152">(F263-H263)*10000</f>
        <v>33.00000000000081</v>
      </c>
      <c r="J263" s="17">
        <v>1.6761999999999999</v>
      </c>
      <c r="K263" s="51">
        <f t="shared" ref="K263" si="153">(F263-J263)*10000*-1</f>
        <v>73.999999999998508</v>
      </c>
      <c r="L263" s="52">
        <v>-352</v>
      </c>
      <c r="M263" s="16" t="s">
        <v>1138</v>
      </c>
      <c r="N263" s="20" t="s">
        <v>28</v>
      </c>
      <c r="O263" s="23" t="s">
        <v>1146</v>
      </c>
    </row>
    <row r="264" spans="1:15" ht="89.25" hidden="1" x14ac:dyDescent="0.2">
      <c r="A264" s="12" t="s">
        <v>1132</v>
      </c>
      <c r="B264" s="12" t="s">
        <v>1166</v>
      </c>
      <c r="C264" s="13" t="s">
        <v>640</v>
      </c>
      <c r="D264" s="15" t="s">
        <v>391</v>
      </c>
      <c r="E264" s="13" t="s">
        <v>23</v>
      </c>
      <c r="F264" s="17">
        <v>0.80149999999999999</v>
      </c>
      <c r="G264" s="60">
        <v>0.7984</v>
      </c>
      <c r="H264" s="17">
        <v>0.80400000000000005</v>
      </c>
      <c r="I264" s="51">
        <f t="shared" ref="I264" si="154">(F264-H264)*10000*-1</f>
        <v>25.000000000000576</v>
      </c>
      <c r="J264" s="17">
        <v>0.79200000000000004</v>
      </c>
      <c r="K264" s="51">
        <f t="shared" ref="K264" si="155">(F264-J264)*10000</f>
        <v>94.999999999999531</v>
      </c>
      <c r="L264" s="61">
        <v>526.82000000000005</v>
      </c>
      <c r="M264" s="16" t="s">
        <v>1133</v>
      </c>
      <c r="N264" s="21" t="s">
        <v>29</v>
      </c>
      <c r="O264" s="58" t="s">
        <v>1167</v>
      </c>
    </row>
    <row r="265" spans="1:15" ht="114.75" hidden="1" x14ac:dyDescent="0.2">
      <c r="A265" s="12" t="s">
        <v>1134</v>
      </c>
      <c r="B265" s="12" t="s">
        <v>1147</v>
      </c>
      <c r="C265" s="13" t="s">
        <v>25</v>
      </c>
      <c r="D265" s="15" t="s">
        <v>391</v>
      </c>
      <c r="E265" s="13" t="s">
        <v>26</v>
      </c>
      <c r="F265" s="17">
        <v>1.669</v>
      </c>
      <c r="G265" s="43">
        <v>1.6648000000000001</v>
      </c>
      <c r="H265" s="17">
        <v>1.6648000000000001</v>
      </c>
      <c r="I265" s="51">
        <f t="shared" ref="I265" si="156">(F265-H265)*10000</f>
        <v>41.999999999999815</v>
      </c>
      <c r="J265" s="17">
        <v>1.6785000000000001</v>
      </c>
      <c r="K265" s="51">
        <f t="shared" ref="K265" si="157">(F265-J265)*10000*-1</f>
        <v>95.000000000000639</v>
      </c>
      <c r="L265" s="52">
        <v>-420</v>
      </c>
      <c r="M265" s="16" t="s">
        <v>1135</v>
      </c>
      <c r="N265" s="20" t="s">
        <v>28</v>
      </c>
      <c r="O265" s="23" t="s">
        <v>1146</v>
      </c>
    </row>
    <row r="266" spans="1:15" ht="76.5" x14ac:dyDescent="0.2">
      <c r="A266" s="12" t="s">
        <v>1136</v>
      </c>
      <c r="B266" s="12" t="s">
        <v>1143</v>
      </c>
      <c r="C266" s="13" t="s">
        <v>24</v>
      </c>
      <c r="D266" s="15" t="s">
        <v>391</v>
      </c>
      <c r="E266" s="13" t="s">
        <v>23</v>
      </c>
      <c r="F266" s="17">
        <v>1.3389</v>
      </c>
      <c r="G266" s="17">
        <v>1.3324</v>
      </c>
      <c r="H266" s="17">
        <v>1.3426</v>
      </c>
      <c r="I266" s="51">
        <f t="shared" ref="I266:I267" si="158">(F266-H266)*10000*-1</f>
        <v>37.000000000000369</v>
      </c>
      <c r="J266" s="17">
        <v>1.3324</v>
      </c>
      <c r="K266" s="51">
        <f t="shared" ref="K266:K267" si="159">(F266-J266)*10000</f>
        <v>64.999999999999503</v>
      </c>
      <c r="L266" s="57">
        <v>654</v>
      </c>
      <c r="M266" s="16" t="s">
        <v>1137</v>
      </c>
      <c r="N266" s="21" t="s">
        <v>29</v>
      </c>
      <c r="O266" s="58" t="s">
        <v>1149</v>
      </c>
    </row>
    <row r="267" spans="1:15" ht="51" hidden="1" x14ac:dyDescent="0.2">
      <c r="A267" s="12" t="s">
        <v>1139</v>
      </c>
      <c r="B267" s="12" t="s">
        <v>1148</v>
      </c>
      <c r="C267" s="13" t="s">
        <v>22</v>
      </c>
      <c r="D267" s="15" t="s">
        <v>77</v>
      </c>
      <c r="E267" s="13" t="s">
        <v>23</v>
      </c>
      <c r="F267" s="17">
        <v>0.90659999999999996</v>
      </c>
      <c r="G267" s="43">
        <v>0.90859999999999996</v>
      </c>
      <c r="H267" s="17">
        <v>0.90859999999999996</v>
      </c>
      <c r="I267" s="51">
        <f t="shared" si="158"/>
        <v>20.000000000000018</v>
      </c>
      <c r="J267" s="17">
        <v>0.9022</v>
      </c>
      <c r="K267" s="51">
        <f t="shared" si="159"/>
        <v>43.999999999999595</v>
      </c>
      <c r="L267" s="24">
        <v>-310.18</v>
      </c>
      <c r="M267" s="16" t="s">
        <v>1140</v>
      </c>
      <c r="N267" s="20" t="s">
        <v>28</v>
      </c>
      <c r="O267" s="23" t="s">
        <v>1144</v>
      </c>
    </row>
    <row r="268" spans="1:15" ht="63.75" hidden="1" x14ac:dyDescent="0.2">
      <c r="A268" s="12" t="s">
        <v>1141</v>
      </c>
      <c r="B268" s="12" t="s">
        <v>1143</v>
      </c>
      <c r="C268" s="13" t="s">
        <v>22</v>
      </c>
      <c r="D268" s="15" t="s">
        <v>77</v>
      </c>
      <c r="E268" s="13" t="s">
        <v>23</v>
      </c>
      <c r="F268" s="17">
        <v>0.90659999999999996</v>
      </c>
      <c r="G268" s="43">
        <v>0.90859999999999996</v>
      </c>
      <c r="H268" s="17">
        <v>0.90859999999999996</v>
      </c>
      <c r="I268" s="51">
        <f t="shared" ref="I268:I269" si="160">(F268-H268)*10000*-1</f>
        <v>20.000000000000018</v>
      </c>
      <c r="J268" s="17">
        <v>0.9022</v>
      </c>
      <c r="K268" s="51">
        <f t="shared" ref="K268:K269" si="161">(F268-J268)*10000</f>
        <v>43.999999999999595</v>
      </c>
      <c r="L268" s="24">
        <v>-210.23</v>
      </c>
      <c r="M268" s="16" t="s">
        <v>1142</v>
      </c>
      <c r="N268" s="20" t="s">
        <v>28</v>
      </c>
      <c r="O268" s="23" t="s">
        <v>1144</v>
      </c>
    </row>
    <row r="269" spans="1:15" ht="51" hidden="1" x14ac:dyDescent="0.2">
      <c r="A269" s="12" t="s">
        <v>1151</v>
      </c>
      <c r="B269" s="12" t="s">
        <v>1164</v>
      </c>
      <c r="C269" s="13" t="s">
        <v>83</v>
      </c>
      <c r="D269" s="15" t="s">
        <v>77</v>
      </c>
      <c r="E269" s="13" t="s">
        <v>23</v>
      </c>
      <c r="F269" s="17">
        <v>1.0938000000000001</v>
      </c>
      <c r="G269" s="43">
        <v>1.0953999999999999</v>
      </c>
      <c r="H269" s="17">
        <v>1.0953999999999999</v>
      </c>
      <c r="I269" s="51">
        <f t="shared" si="160"/>
        <v>15.999999999998238</v>
      </c>
      <c r="J269" s="17">
        <v>1.089</v>
      </c>
      <c r="K269" s="51">
        <f t="shared" si="161"/>
        <v>48.000000000001378</v>
      </c>
      <c r="L269" s="24">
        <v>-219.1</v>
      </c>
      <c r="M269" s="16" t="s">
        <v>1152</v>
      </c>
      <c r="N269" s="20" t="s">
        <v>28</v>
      </c>
      <c r="O269" s="23" t="s">
        <v>1165</v>
      </c>
    </row>
    <row r="270" spans="1:15" ht="51" hidden="1" x14ac:dyDescent="0.2">
      <c r="A270" s="12" t="s">
        <v>1153</v>
      </c>
      <c r="B270" s="12" t="s">
        <v>1177</v>
      </c>
      <c r="C270" s="13" t="s">
        <v>25</v>
      </c>
      <c r="D270" s="15" t="s">
        <v>77</v>
      </c>
      <c r="E270" s="13" t="s">
        <v>26</v>
      </c>
      <c r="F270" s="17">
        <v>1.6620999999999999</v>
      </c>
      <c r="G270" s="43">
        <v>1.6588000000000001</v>
      </c>
      <c r="H270" s="17">
        <v>1.6588000000000001</v>
      </c>
      <c r="I270" s="51">
        <f t="shared" ref="I270" si="162">(F270-H270)*10000</f>
        <v>32.999999999998586</v>
      </c>
      <c r="J270" s="17">
        <v>1.6687000000000001</v>
      </c>
      <c r="K270" s="51">
        <f t="shared" ref="K270" si="163">(F270-J270)*10000*-1</f>
        <v>66.00000000000162</v>
      </c>
      <c r="L270" s="52">
        <v>-330</v>
      </c>
      <c r="M270" s="16" t="s">
        <v>1154</v>
      </c>
      <c r="N270" s="20" t="s">
        <v>28</v>
      </c>
      <c r="O270" s="23" t="s">
        <v>1176</v>
      </c>
    </row>
    <row r="271" spans="1:15" ht="51" hidden="1" x14ac:dyDescent="0.2">
      <c r="A271" s="12" t="s">
        <v>1155</v>
      </c>
      <c r="B271" s="12" t="s">
        <v>1160</v>
      </c>
      <c r="C271" s="13" t="s">
        <v>83</v>
      </c>
      <c r="D271" s="15" t="s">
        <v>77</v>
      </c>
      <c r="E271" s="13" t="s">
        <v>23</v>
      </c>
      <c r="F271" s="17">
        <v>1.0936999999999999</v>
      </c>
      <c r="G271" s="43">
        <v>1.0953999999999999</v>
      </c>
      <c r="H271" s="17">
        <v>1.0953999999999999</v>
      </c>
      <c r="I271" s="51">
        <f t="shared" ref="I271" si="164">(F271-H271)*10000*-1</f>
        <v>17.000000000000348</v>
      </c>
      <c r="J271" s="17">
        <v>1.0891</v>
      </c>
      <c r="K271" s="51">
        <f t="shared" ref="K271" si="165">(F271-J271)*10000</f>
        <v>45.999999999999375</v>
      </c>
      <c r="L271" s="24">
        <v>-153.37</v>
      </c>
      <c r="M271" s="16" t="s">
        <v>1104</v>
      </c>
      <c r="N271" s="20" t="s">
        <v>28</v>
      </c>
      <c r="O271" s="23" t="s">
        <v>1161</v>
      </c>
    </row>
    <row r="272" spans="1:15" ht="63.75" hidden="1" x14ac:dyDescent="0.2">
      <c r="A272" s="12" t="s">
        <v>1156</v>
      </c>
      <c r="B272" s="12" t="s">
        <v>1175</v>
      </c>
      <c r="C272" s="13" t="s">
        <v>25</v>
      </c>
      <c r="D272" s="15" t="s">
        <v>77</v>
      </c>
      <c r="E272" s="13" t="s">
        <v>26</v>
      </c>
      <c r="F272" s="17">
        <v>1.6620999999999999</v>
      </c>
      <c r="G272" s="43">
        <v>1.659</v>
      </c>
      <c r="H272" s="17">
        <v>1.659</v>
      </c>
      <c r="I272" s="51">
        <f t="shared" ref="I272" si="166">(F272-H272)*10000</f>
        <v>30.999999999998806</v>
      </c>
      <c r="J272" s="17">
        <v>1.6687000000000001</v>
      </c>
      <c r="K272" s="51">
        <f t="shared" ref="K272" si="167">(F272-J272)*10000*-1</f>
        <v>66.00000000000162</v>
      </c>
      <c r="L272" s="52">
        <v>-312</v>
      </c>
      <c r="M272" s="16" t="s">
        <v>1157</v>
      </c>
      <c r="N272" s="20" t="s">
        <v>28</v>
      </c>
      <c r="O272" s="23" t="s">
        <v>1176</v>
      </c>
    </row>
    <row r="273" spans="1:15" ht="51" hidden="1" x14ac:dyDescent="0.2">
      <c r="A273" s="12" t="s">
        <v>1158</v>
      </c>
      <c r="B273" s="12" t="s">
        <v>1162</v>
      </c>
      <c r="C273" s="13" t="s">
        <v>24</v>
      </c>
      <c r="D273" s="15" t="s">
        <v>77</v>
      </c>
      <c r="E273" s="13" t="s">
        <v>26</v>
      </c>
      <c r="F273" s="17">
        <v>1.3323</v>
      </c>
      <c r="G273" s="43">
        <v>1.3293999999999999</v>
      </c>
      <c r="H273" s="17">
        <v>1.3293999999999999</v>
      </c>
      <c r="I273" s="51">
        <f t="shared" ref="I273:I274" si="168">(F273-H273)*10000</f>
        <v>29.000000000001247</v>
      </c>
      <c r="J273" s="17">
        <v>1.3392999999999999</v>
      </c>
      <c r="K273" s="51">
        <f t="shared" ref="K273:K274" si="169">(F273-J273)*10000*-1</f>
        <v>69.999999999998948</v>
      </c>
      <c r="L273" s="52">
        <v>296</v>
      </c>
      <c r="M273" s="16" t="s">
        <v>1159</v>
      </c>
      <c r="N273" s="20" t="s">
        <v>28</v>
      </c>
      <c r="O273" s="23" t="s">
        <v>1163</v>
      </c>
    </row>
    <row r="274" spans="1:15" ht="102" hidden="1" x14ac:dyDescent="0.2">
      <c r="A274" s="12" t="s">
        <v>1171</v>
      </c>
      <c r="B274" s="12" t="s">
        <v>1182</v>
      </c>
      <c r="C274" s="13" t="s">
        <v>640</v>
      </c>
      <c r="D274" s="15" t="s">
        <v>77</v>
      </c>
      <c r="E274" s="13" t="s">
        <v>26</v>
      </c>
      <c r="F274" s="17">
        <v>0.7984</v>
      </c>
      <c r="G274" s="17">
        <v>0.79859999999999998</v>
      </c>
      <c r="H274" s="17">
        <v>0.79659999999999997</v>
      </c>
      <c r="I274" s="51">
        <f t="shared" si="168"/>
        <v>18.000000000000238</v>
      </c>
      <c r="J274" s="17">
        <v>0.80259999999999998</v>
      </c>
      <c r="K274" s="51">
        <f t="shared" si="169"/>
        <v>41.999999999999815</v>
      </c>
      <c r="L274" s="27">
        <v>33.14</v>
      </c>
      <c r="M274" s="16" t="s">
        <v>1172</v>
      </c>
      <c r="N274" s="15" t="s">
        <v>28</v>
      </c>
      <c r="O274" s="16" t="s">
        <v>1191</v>
      </c>
    </row>
    <row r="275" spans="1:15" ht="102" x14ac:dyDescent="0.2">
      <c r="A275" s="12" t="s">
        <v>1173</v>
      </c>
      <c r="B275" s="12" t="s">
        <v>1180</v>
      </c>
      <c r="C275" s="15" t="s">
        <v>710</v>
      </c>
      <c r="D275" s="15" t="s">
        <v>77</v>
      </c>
      <c r="E275" s="13" t="s">
        <v>23</v>
      </c>
      <c r="F275" s="17">
        <v>0.93120000000000003</v>
      </c>
      <c r="G275" s="60">
        <v>0.92469999999999997</v>
      </c>
      <c r="H275" s="17">
        <v>0.93420000000000003</v>
      </c>
      <c r="I275" s="51">
        <f t="shared" ref="I275:I276" si="170">(F275-H275)*10000*-1</f>
        <v>30.000000000000028</v>
      </c>
      <c r="J275" s="17">
        <v>0.92469999999999997</v>
      </c>
      <c r="K275" s="51">
        <f t="shared" ref="K275:K276" si="171">(F275-J275)*10000</f>
        <v>65.000000000000611</v>
      </c>
      <c r="L275" s="57">
        <v>650</v>
      </c>
      <c r="M275" s="16" t="s">
        <v>1174</v>
      </c>
      <c r="N275" s="21" t="s">
        <v>29</v>
      </c>
      <c r="O275" s="58" t="s">
        <v>1181</v>
      </c>
    </row>
    <row r="276" spans="1:15" ht="102" x14ac:dyDescent="0.2">
      <c r="A276" s="12" t="s">
        <v>1183</v>
      </c>
      <c r="B276" s="12" t="s">
        <v>1194</v>
      </c>
      <c r="C276" s="13" t="s">
        <v>83</v>
      </c>
      <c r="D276" s="15" t="s">
        <v>77</v>
      </c>
      <c r="E276" s="13" t="s">
        <v>23</v>
      </c>
      <c r="F276" s="17">
        <v>1.0960000000000001</v>
      </c>
      <c r="G276" s="43">
        <v>1.0992999999999999</v>
      </c>
      <c r="H276" s="17">
        <v>1.0992999999999999</v>
      </c>
      <c r="I276" s="51">
        <f t="shared" si="170"/>
        <v>32.999999999998586</v>
      </c>
      <c r="J276" s="17">
        <v>1.0883</v>
      </c>
      <c r="K276" s="51">
        <f t="shared" si="171"/>
        <v>77.000000000000398</v>
      </c>
      <c r="L276" s="24">
        <v>-296.56</v>
      </c>
      <c r="M276" s="16" t="s">
        <v>1184</v>
      </c>
      <c r="N276" s="20" t="s">
        <v>28</v>
      </c>
      <c r="O276" s="23" t="s">
        <v>1195</v>
      </c>
    </row>
    <row r="277" spans="1:15" ht="51" x14ac:dyDescent="0.2">
      <c r="A277" s="12" t="s">
        <v>1185</v>
      </c>
      <c r="B277" s="12" t="s">
        <v>1210</v>
      </c>
      <c r="C277" s="13" t="s">
        <v>25</v>
      </c>
      <c r="D277" s="15" t="s">
        <v>77</v>
      </c>
      <c r="E277" s="13" t="s">
        <v>23</v>
      </c>
      <c r="F277" s="17">
        <v>1.6563000000000001</v>
      </c>
      <c r="G277" s="43">
        <v>1.661</v>
      </c>
      <c r="H277" s="17">
        <v>1.661</v>
      </c>
      <c r="I277" s="51">
        <f t="shared" ref="I277:I278" si="172">(F277-H277)*10000*-1</f>
        <v>46.999999999999261</v>
      </c>
      <c r="J277" s="17">
        <v>1.6472</v>
      </c>
      <c r="K277" s="51">
        <f t="shared" ref="K277:K278" si="173">(F277-J277)*10000</f>
        <v>91.00000000000108</v>
      </c>
      <c r="L277" s="52">
        <v>-470</v>
      </c>
      <c r="M277" s="16" t="s">
        <v>1186</v>
      </c>
      <c r="N277" s="20" t="s">
        <v>28</v>
      </c>
      <c r="O277" s="23" t="s">
        <v>1211</v>
      </c>
    </row>
    <row r="278" spans="1:15" ht="51" x14ac:dyDescent="0.2">
      <c r="A278" s="12" t="s">
        <v>1187</v>
      </c>
      <c r="B278" s="12" t="s">
        <v>1200</v>
      </c>
      <c r="C278" s="13" t="s">
        <v>22</v>
      </c>
      <c r="D278" s="15" t="s">
        <v>77</v>
      </c>
      <c r="E278" s="13" t="s">
        <v>23</v>
      </c>
      <c r="F278" s="17">
        <v>0.91559999999999997</v>
      </c>
      <c r="G278" s="43">
        <v>0.91749999999999998</v>
      </c>
      <c r="H278" s="17">
        <v>0.91749999999999998</v>
      </c>
      <c r="I278" s="51">
        <f t="shared" si="172"/>
        <v>19.000000000000128</v>
      </c>
      <c r="J278" s="17">
        <v>0.9113</v>
      </c>
      <c r="K278" s="51">
        <f t="shared" si="173"/>
        <v>42.999999999999702</v>
      </c>
      <c r="L278" s="24">
        <v>-310.63</v>
      </c>
      <c r="M278" s="16" t="s">
        <v>1188</v>
      </c>
      <c r="N278" s="20" t="s">
        <v>28</v>
      </c>
      <c r="O278" s="23" t="s">
        <v>1201</v>
      </c>
    </row>
    <row r="279" spans="1:15" ht="51" x14ac:dyDescent="0.2">
      <c r="A279" s="12" t="s">
        <v>1189</v>
      </c>
      <c r="B279" s="12" t="s">
        <v>1203</v>
      </c>
      <c r="C279" s="13" t="s">
        <v>22</v>
      </c>
      <c r="D279" s="15" t="s">
        <v>77</v>
      </c>
      <c r="E279" s="13" t="s">
        <v>23</v>
      </c>
      <c r="F279" s="17">
        <v>0.9153</v>
      </c>
      <c r="G279" s="43">
        <v>0.9173</v>
      </c>
      <c r="H279" s="17">
        <v>0.9173</v>
      </c>
      <c r="I279" s="51">
        <f t="shared" ref="I279" si="174">(F279-H279)*10000*-1</f>
        <v>20.000000000000018</v>
      </c>
      <c r="J279" s="17">
        <v>0.91090000000000004</v>
      </c>
      <c r="K279" s="51">
        <f t="shared" ref="K279" si="175">(F279-J279)*10000</f>
        <v>43.999999999999595</v>
      </c>
      <c r="L279" s="24">
        <v>-221.3</v>
      </c>
      <c r="M279" s="16" t="s">
        <v>1190</v>
      </c>
      <c r="N279" s="20" t="s">
        <v>28</v>
      </c>
      <c r="O279" s="23" t="s">
        <v>1202</v>
      </c>
    </row>
    <row r="280" spans="1:15" ht="114.75" x14ac:dyDescent="0.2">
      <c r="A280" s="12" t="s">
        <v>1192</v>
      </c>
      <c r="B280" s="12" t="s">
        <v>1196</v>
      </c>
      <c r="C280" s="13" t="s">
        <v>87</v>
      </c>
      <c r="D280" s="15" t="s">
        <v>391</v>
      </c>
      <c r="E280" s="13" t="s">
        <v>26</v>
      </c>
      <c r="F280" s="27">
        <v>104.1</v>
      </c>
      <c r="G280" s="24">
        <v>103.79</v>
      </c>
      <c r="H280" s="27">
        <v>103.79</v>
      </c>
      <c r="I280" s="51">
        <f>(F280-H280)*100</f>
        <v>30.999999999998806</v>
      </c>
      <c r="J280" s="17">
        <v>104.8</v>
      </c>
      <c r="K280" s="51">
        <f>(F280-J280)*100*-1</f>
        <v>70.000000000000284</v>
      </c>
      <c r="L280" s="24">
        <v>-298.68</v>
      </c>
      <c r="M280" s="16" t="s">
        <v>1193</v>
      </c>
      <c r="N280" s="20" t="s">
        <v>28</v>
      </c>
      <c r="O280" s="23" t="s">
        <v>1197</v>
      </c>
    </row>
    <row r="281" spans="1:15" ht="89.25" x14ac:dyDescent="0.2">
      <c r="A281" s="12" t="s">
        <v>1198</v>
      </c>
      <c r="B281" s="12" t="s">
        <v>1212</v>
      </c>
      <c r="C281" s="13" t="s">
        <v>87</v>
      </c>
      <c r="D281" s="15" t="s">
        <v>391</v>
      </c>
      <c r="E281" s="13" t="s">
        <v>26</v>
      </c>
      <c r="F281" s="27">
        <v>104.14</v>
      </c>
      <c r="G281" s="24">
        <v>103.7</v>
      </c>
      <c r="H281" s="27">
        <v>103.7</v>
      </c>
      <c r="I281" s="51">
        <f>(F281-H281)*100</f>
        <v>43.999999999999773</v>
      </c>
      <c r="J281" s="27">
        <v>104.89</v>
      </c>
      <c r="K281" s="51">
        <f>(F281-J281)*100*-1</f>
        <v>75</v>
      </c>
      <c r="L281" s="24">
        <v>-425.27</v>
      </c>
      <c r="M281" s="16" t="s">
        <v>1199</v>
      </c>
      <c r="N281" s="20" t="s">
        <v>28</v>
      </c>
      <c r="O281" s="23" t="s">
        <v>1209</v>
      </c>
    </row>
    <row r="282" spans="1:15" ht="140.25" x14ac:dyDescent="0.2">
      <c r="A282" s="12" t="s">
        <v>1204</v>
      </c>
      <c r="B282" s="12" t="s">
        <v>1226</v>
      </c>
      <c r="C282" s="13" t="s">
        <v>278</v>
      </c>
      <c r="D282" s="15" t="s">
        <v>77</v>
      </c>
      <c r="E282" s="13" t="s">
        <v>23</v>
      </c>
      <c r="F282" s="27">
        <v>172.42</v>
      </c>
      <c r="G282" s="24">
        <v>172.7</v>
      </c>
      <c r="H282" s="27">
        <v>172.7</v>
      </c>
      <c r="I282" s="51">
        <f>(F282-H282)*100*-1</f>
        <v>28.000000000000114</v>
      </c>
      <c r="J282" s="27">
        <v>171.6</v>
      </c>
      <c r="K282" s="51">
        <f>(F282-J282)*100</f>
        <v>81.999999999999318</v>
      </c>
      <c r="L282" s="24">
        <v>-269.08</v>
      </c>
      <c r="M282" s="16" t="s">
        <v>1205</v>
      </c>
      <c r="N282" s="20" t="s">
        <v>28</v>
      </c>
      <c r="O282" s="23" t="s">
        <v>1227</v>
      </c>
    </row>
    <row r="283" spans="1:15" ht="63.75" hidden="1" x14ac:dyDescent="0.2">
      <c r="A283" s="12" t="s">
        <v>1206</v>
      </c>
      <c r="B283" s="12" t="s">
        <v>1213</v>
      </c>
      <c r="C283" s="15" t="s">
        <v>710</v>
      </c>
      <c r="D283" s="15" t="s">
        <v>77</v>
      </c>
      <c r="E283" s="13" t="s">
        <v>23</v>
      </c>
      <c r="F283" s="17">
        <v>0.93340000000000001</v>
      </c>
      <c r="G283" s="43">
        <v>0.93569999999999998</v>
      </c>
      <c r="H283" s="17">
        <v>0.93569999999999998</v>
      </c>
      <c r="I283" s="51">
        <f t="shared" ref="I283" si="176">(F283-H283)*10000*-1</f>
        <v>22.999999999999687</v>
      </c>
      <c r="J283" s="17">
        <v>0.92800000000000005</v>
      </c>
      <c r="K283" s="51">
        <f t="shared" ref="K283" si="177">(F283-J283)*10000</f>
        <v>53.999999999999602</v>
      </c>
      <c r="L283" s="52">
        <v>-345</v>
      </c>
      <c r="M283" s="16" t="s">
        <v>1207</v>
      </c>
      <c r="N283" s="20" t="s">
        <v>28</v>
      </c>
      <c r="O283" s="23" t="s">
        <v>1208</v>
      </c>
    </row>
    <row r="284" spans="1:15" ht="89.25" hidden="1" x14ac:dyDescent="0.2">
      <c r="A284" s="12" t="s">
        <v>1214</v>
      </c>
      <c r="B284" s="12" t="s">
        <v>1222</v>
      </c>
      <c r="C284" s="13" t="s">
        <v>83</v>
      </c>
      <c r="D284" s="15" t="s">
        <v>77</v>
      </c>
      <c r="E284" s="13" t="s">
        <v>26</v>
      </c>
      <c r="F284" s="17">
        <v>1.0863</v>
      </c>
      <c r="G284" s="43">
        <v>1.0832999999999999</v>
      </c>
      <c r="H284" s="17">
        <v>1.0832999999999999</v>
      </c>
      <c r="I284" s="51">
        <f t="shared" ref="I284" si="178">(F284-H284)*10000</f>
        <v>30.000000000001137</v>
      </c>
      <c r="J284" s="17">
        <v>1.093</v>
      </c>
      <c r="K284" s="51">
        <f t="shared" ref="K284" si="179">(F284-J284)*10000*-1</f>
        <v>66.999999999999289</v>
      </c>
      <c r="L284" s="24">
        <v>-288.04000000000002</v>
      </c>
      <c r="M284" s="16" t="s">
        <v>1215</v>
      </c>
      <c r="N284" s="20" t="s">
        <v>28</v>
      </c>
      <c r="O284" s="23" t="s">
        <v>1221</v>
      </c>
    </row>
    <row r="285" spans="1:15" ht="89.25" hidden="1" x14ac:dyDescent="0.2">
      <c r="A285" s="12" t="s">
        <v>1216</v>
      </c>
      <c r="B285" s="12" t="s">
        <v>1220</v>
      </c>
      <c r="C285" s="13" t="s">
        <v>83</v>
      </c>
      <c r="D285" s="15" t="s">
        <v>77</v>
      </c>
      <c r="E285" s="13" t="s">
        <v>26</v>
      </c>
      <c r="F285" s="17">
        <v>1.0864</v>
      </c>
      <c r="G285" s="43">
        <v>1.0831999999999999</v>
      </c>
      <c r="H285" s="17">
        <v>1.0831999999999999</v>
      </c>
      <c r="I285" s="51">
        <f t="shared" ref="I285" si="180">(F285-H285)*10000</f>
        <v>32.000000000000917</v>
      </c>
      <c r="J285" s="17">
        <v>1.0933999999999999</v>
      </c>
      <c r="K285" s="51">
        <f t="shared" ref="K285" si="181">(F285-J285)*10000*-1</f>
        <v>69.999999999998948</v>
      </c>
      <c r="L285" s="24">
        <v>-443.13</v>
      </c>
      <c r="M285" s="16" t="s">
        <v>1217</v>
      </c>
      <c r="N285" s="20" t="s">
        <v>28</v>
      </c>
      <c r="O285" s="23" t="s">
        <v>1221</v>
      </c>
    </row>
    <row r="286" spans="1:15" ht="76.5" x14ac:dyDescent="0.2">
      <c r="A286" s="12" t="s">
        <v>1218</v>
      </c>
      <c r="B286" s="12" t="s">
        <v>1240</v>
      </c>
      <c r="C286" s="15" t="s">
        <v>27</v>
      </c>
      <c r="D286" s="15" t="s">
        <v>391</v>
      </c>
      <c r="E286" s="13" t="s">
        <v>23</v>
      </c>
      <c r="F286" s="17">
        <v>0.83740000000000003</v>
      </c>
      <c r="G286" s="60">
        <v>0.82730000000000004</v>
      </c>
      <c r="H286" s="17">
        <v>0.84130000000000005</v>
      </c>
      <c r="I286" s="51">
        <f t="shared" ref="I286" si="182">(F286-H286)*10000*-1</f>
        <v>39.000000000000142</v>
      </c>
      <c r="J286" s="17">
        <v>0.82730000000000004</v>
      </c>
      <c r="K286" s="51">
        <f t="shared" ref="K286" si="183">(F286-J286)*10000</f>
        <v>100.99999999999997</v>
      </c>
      <c r="L286" s="57">
        <v>1010</v>
      </c>
      <c r="M286" s="16" t="s">
        <v>1219</v>
      </c>
      <c r="N286" s="21" t="s">
        <v>1241</v>
      </c>
      <c r="O286" s="58" t="s">
        <v>1242</v>
      </c>
    </row>
    <row r="287" spans="1:15" ht="38.25" x14ac:dyDescent="0.2">
      <c r="A287" s="12" t="s">
        <v>1224</v>
      </c>
      <c r="B287" s="12" t="s">
        <v>1223</v>
      </c>
      <c r="C287" s="13" t="s">
        <v>83</v>
      </c>
      <c r="D287" s="15" t="s">
        <v>391</v>
      </c>
      <c r="E287" s="13" t="s">
        <v>26</v>
      </c>
      <c r="F287" s="17">
        <v>1.0844</v>
      </c>
      <c r="G287" s="43">
        <v>1.0822000000000001</v>
      </c>
      <c r="H287" s="17">
        <v>1.0822000000000001</v>
      </c>
      <c r="I287" s="51">
        <f t="shared" ref="I287" si="184">(F287-H287)*10000</f>
        <v>21.999999999999797</v>
      </c>
      <c r="J287" s="17">
        <v>1.0965</v>
      </c>
      <c r="K287" s="51">
        <f t="shared" ref="K287" si="185">(F287-J287)*10000*-1</f>
        <v>121</v>
      </c>
      <c r="L287" s="24">
        <v>-203.29</v>
      </c>
      <c r="M287" s="16" t="s">
        <v>1225</v>
      </c>
      <c r="N287" s="20" t="s">
        <v>28</v>
      </c>
      <c r="O287" s="23" t="s">
        <v>1246</v>
      </c>
    </row>
    <row r="288" spans="1:15" ht="127.5" x14ac:dyDescent="0.2">
      <c r="A288" s="12" t="s">
        <v>1228</v>
      </c>
      <c r="B288" s="12" t="s">
        <v>1232</v>
      </c>
      <c r="C288" s="15" t="s">
        <v>710</v>
      </c>
      <c r="D288" s="15" t="s">
        <v>77</v>
      </c>
      <c r="E288" s="13" t="s">
        <v>26</v>
      </c>
      <c r="F288" s="17">
        <v>0.9335</v>
      </c>
      <c r="G288" s="43">
        <v>0.9325</v>
      </c>
      <c r="H288" s="17">
        <v>0.9325</v>
      </c>
      <c r="I288" s="51">
        <f t="shared" ref="I288" si="186">(F288-H288)*10000</f>
        <v>10.000000000000009</v>
      </c>
      <c r="J288" s="17">
        <v>0.93930000000000002</v>
      </c>
      <c r="K288" s="51">
        <f t="shared" ref="K288" si="187">(F288-J288)*10000*-1</f>
        <v>58.00000000000027</v>
      </c>
      <c r="L288" s="52">
        <v>-155</v>
      </c>
      <c r="M288" s="16" t="s">
        <v>1230</v>
      </c>
      <c r="N288" s="20" t="s">
        <v>28</v>
      </c>
      <c r="O288" s="23" t="s">
        <v>1233</v>
      </c>
    </row>
    <row r="289" spans="1:15" ht="140.25" x14ac:dyDescent="0.2">
      <c r="A289" s="12" t="s">
        <v>1229</v>
      </c>
      <c r="B289" s="12" t="s">
        <v>1234</v>
      </c>
      <c r="C289" s="13" t="s">
        <v>25</v>
      </c>
      <c r="D289" s="15" t="s">
        <v>391</v>
      </c>
      <c r="E289" s="13" t="s">
        <v>23</v>
      </c>
      <c r="F289" s="17">
        <v>1.6595</v>
      </c>
      <c r="G289" s="43">
        <v>1.6625000000000001</v>
      </c>
      <c r="H289" s="17">
        <v>1.6625000000000001</v>
      </c>
      <c r="I289" s="51">
        <f t="shared" ref="I289" si="188">(F289-H289)*10000*-1</f>
        <v>30.000000000001137</v>
      </c>
      <c r="J289" s="17">
        <v>1.65</v>
      </c>
      <c r="K289" s="51">
        <f t="shared" ref="K289" si="189">(F289-J289)*10000</f>
        <v>95.000000000000639</v>
      </c>
      <c r="L289" s="52">
        <v>-300</v>
      </c>
      <c r="M289" s="16" t="s">
        <v>1231</v>
      </c>
      <c r="N289" s="20" t="s">
        <v>28</v>
      </c>
      <c r="O289" s="23" t="s">
        <v>1235</v>
      </c>
    </row>
    <row r="290" spans="1:15" ht="38.25" x14ac:dyDescent="0.2">
      <c r="A290" s="12" t="s">
        <v>1236</v>
      </c>
      <c r="B290" s="12" t="s">
        <v>1238</v>
      </c>
      <c r="C290" s="15" t="s">
        <v>1435</v>
      </c>
      <c r="D290" s="15" t="s">
        <v>77</v>
      </c>
      <c r="E290" s="13" t="s">
        <v>23</v>
      </c>
      <c r="F290" s="27">
        <v>1269</v>
      </c>
      <c r="G290" s="24">
        <v>1275</v>
      </c>
      <c r="H290" s="27">
        <v>1275</v>
      </c>
      <c r="I290" s="51">
        <f>(F290-H290)*100*-1</f>
        <v>600</v>
      </c>
      <c r="J290" s="27">
        <v>1243</v>
      </c>
      <c r="K290" s="51">
        <f>(F290-J290)*100</f>
        <v>2600</v>
      </c>
      <c r="L290" s="24">
        <v>-247.9</v>
      </c>
      <c r="M290" s="16" t="s">
        <v>1237</v>
      </c>
      <c r="N290" s="20" t="s">
        <v>28</v>
      </c>
      <c r="O290" s="23" t="s">
        <v>1239</v>
      </c>
    </row>
    <row r="291" spans="1:15" ht="127.5" x14ac:dyDescent="0.2">
      <c r="A291" s="12" t="s">
        <v>1243</v>
      </c>
      <c r="B291" s="12" t="s">
        <v>1263</v>
      </c>
      <c r="C291" s="15" t="s">
        <v>1435</v>
      </c>
      <c r="D291" s="15" t="s">
        <v>391</v>
      </c>
      <c r="E291" s="13" t="s">
        <v>23</v>
      </c>
      <c r="F291" s="27">
        <v>1271</v>
      </c>
      <c r="G291" s="61">
        <v>1244</v>
      </c>
      <c r="H291" s="27">
        <v>1280</v>
      </c>
      <c r="I291" s="51">
        <f>(F291-H291)*100*-1</f>
        <v>900</v>
      </c>
      <c r="J291" s="27">
        <v>1244</v>
      </c>
      <c r="K291" s="51">
        <f>(F291-J291)*100</f>
        <v>2700</v>
      </c>
      <c r="L291" s="61">
        <v>2700</v>
      </c>
      <c r="M291" s="16" t="s">
        <v>1244</v>
      </c>
      <c r="N291" s="21" t="s">
        <v>1241</v>
      </c>
      <c r="O291" s="58" t="s">
        <v>1264</v>
      </c>
    </row>
    <row r="292" spans="1:15" ht="63.75" x14ac:dyDescent="0.2">
      <c r="A292" s="12" t="s">
        <v>1243</v>
      </c>
      <c r="B292" s="12" t="s">
        <v>1247</v>
      </c>
      <c r="C292" s="13" t="s">
        <v>83</v>
      </c>
      <c r="D292" s="15" t="s">
        <v>391</v>
      </c>
      <c r="E292" s="13" t="s">
        <v>26</v>
      </c>
      <c r="F292" s="17">
        <v>1.085</v>
      </c>
      <c r="G292" s="60">
        <v>1.097</v>
      </c>
      <c r="H292" s="17">
        <v>1.0789</v>
      </c>
      <c r="I292" s="51">
        <f t="shared" ref="I292" si="190">(F292-H292)*10000</f>
        <v>60.999999999999943</v>
      </c>
      <c r="J292" s="17">
        <v>1.097</v>
      </c>
      <c r="K292" s="51">
        <f t="shared" ref="K292" si="191">(F292-J292)*10000*-1</f>
        <v>120.00000000000011</v>
      </c>
      <c r="L292" s="61">
        <v>1093.8900000000001</v>
      </c>
      <c r="M292" s="16" t="s">
        <v>1245</v>
      </c>
      <c r="N292" s="21" t="s">
        <v>1241</v>
      </c>
      <c r="O292" s="58" t="s">
        <v>1248</v>
      </c>
    </row>
    <row r="293" spans="1:15" ht="76.5" x14ac:dyDescent="0.2">
      <c r="A293" s="12" t="s">
        <v>1249</v>
      </c>
      <c r="B293" s="12" t="s">
        <v>1251</v>
      </c>
      <c r="C293" s="13" t="s">
        <v>83</v>
      </c>
      <c r="D293" s="15" t="s">
        <v>77</v>
      </c>
      <c r="E293" s="13" t="s">
        <v>23</v>
      </c>
      <c r="F293" s="17">
        <v>1.0979000000000001</v>
      </c>
      <c r="G293" s="43">
        <v>1.1001000000000001</v>
      </c>
      <c r="H293" s="17">
        <v>1.1001000000000001</v>
      </c>
      <c r="I293" s="51">
        <f t="shared" ref="I293" si="192">(F293-H293)*10000*-1</f>
        <v>21.999999999999797</v>
      </c>
      <c r="J293" s="17">
        <v>1.0931</v>
      </c>
      <c r="K293" s="51">
        <f t="shared" ref="K293" si="193">(F293-J293)*10000</f>
        <v>48.000000000001378</v>
      </c>
      <c r="L293" s="24">
        <v>-195.44</v>
      </c>
      <c r="M293" s="16" t="s">
        <v>1250</v>
      </c>
      <c r="N293" s="20" t="s">
        <v>28</v>
      </c>
      <c r="O293" s="23" t="s">
        <v>1252</v>
      </c>
    </row>
    <row r="294" spans="1:15" ht="76.5" x14ac:dyDescent="0.2">
      <c r="A294" s="12" t="s">
        <v>1253</v>
      </c>
      <c r="B294" s="12" t="s">
        <v>1254</v>
      </c>
      <c r="C294" s="13" t="s">
        <v>83</v>
      </c>
      <c r="D294" s="15" t="s">
        <v>77</v>
      </c>
      <c r="E294" s="13" t="s">
        <v>26</v>
      </c>
      <c r="F294" s="17">
        <v>1.0984</v>
      </c>
      <c r="G294" s="43">
        <v>1.0973999999999999</v>
      </c>
      <c r="H294" s="17">
        <v>1.0960000000000001</v>
      </c>
      <c r="I294" s="51">
        <f t="shared" ref="I294" si="194">(F294-H294)*10000</f>
        <v>23.999999999999577</v>
      </c>
      <c r="J294" s="17">
        <v>1.1040000000000001</v>
      </c>
      <c r="K294" s="51">
        <f t="shared" ref="K294" si="195">(F294-J294)*10000*-1</f>
        <v>56.000000000000497</v>
      </c>
      <c r="L294" s="24">
        <v>-91.12</v>
      </c>
      <c r="M294" s="16" t="s">
        <v>1255</v>
      </c>
      <c r="N294" s="44" t="s">
        <v>103</v>
      </c>
      <c r="O294" s="23" t="s">
        <v>1259</v>
      </c>
    </row>
    <row r="295" spans="1:15" ht="63.75" x14ac:dyDescent="0.2">
      <c r="A295" s="12" t="s">
        <v>1256</v>
      </c>
      <c r="B295" s="12" t="s">
        <v>1261</v>
      </c>
      <c r="C295" s="13" t="s">
        <v>25</v>
      </c>
      <c r="D295" s="15" t="s">
        <v>77</v>
      </c>
      <c r="E295" s="13" t="s">
        <v>23</v>
      </c>
      <c r="F295" s="17">
        <v>1.613</v>
      </c>
      <c r="G295" s="43">
        <v>1.6171</v>
      </c>
      <c r="H295" s="17">
        <v>1.6171</v>
      </c>
      <c r="I295" s="51">
        <f t="shared" ref="I295:I296" si="196">(F295-H295)*10000*-1</f>
        <v>40.999999999999929</v>
      </c>
      <c r="J295" s="17">
        <v>1.6025</v>
      </c>
      <c r="K295" s="51">
        <f t="shared" ref="K295:K296" si="197">(F295-J295)*10000</f>
        <v>104.99999999999955</v>
      </c>
      <c r="L295" s="52">
        <v>-406</v>
      </c>
      <c r="M295" s="16" t="s">
        <v>1257</v>
      </c>
      <c r="N295" s="20" t="s">
        <v>28</v>
      </c>
      <c r="O295" s="23" t="s">
        <v>1262</v>
      </c>
    </row>
    <row r="296" spans="1:15" ht="51" x14ac:dyDescent="0.2">
      <c r="A296" s="12" t="s">
        <v>1258</v>
      </c>
      <c r="B296" s="12" t="s">
        <v>1265</v>
      </c>
      <c r="C296" s="13" t="s">
        <v>83</v>
      </c>
      <c r="D296" s="15" t="s">
        <v>391</v>
      </c>
      <c r="E296" s="13" t="s">
        <v>23</v>
      </c>
      <c r="F296" s="17">
        <v>1.099</v>
      </c>
      <c r="G296" s="43">
        <v>1.1052</v>
      </c>
      <c r="H296" s="17">
        <v>1.1052</v>
      </c>
      <c r="I296" s="51">
        <f t="shared" si="196"/>
        <v>61.999999999999829</v>
      </c>
      <c r="J296" s="17">
        <v>1.0840000000000001</v>
      </c>
      <c r="K296" s="51">
        <f t="shared" si="197"/>
        <v>149.99999999999903</v>
      </c>
      <c r="L296" s="24">
        <v>560.98</v>
      </c>
      <c r="M296" s="16" t="s">
        <v>1260</v>
      </c>
      <c r="N296" s="20" t="s">
        <v>28</v>
      </c>
      <c r="O296" s="23" t="s">
        <v>1266</v>
      </c>
    </row>
    <row r="297" spans="1:15" ht="89.25" x14ac:dyDescent="0.2">
      <c r="A297" s="12" t="s">
        <v>1267</v>
      </c>
      <c r="B297" s="12" t="s">
        <v>1268</v>
      </c>
      <c r="C297" s="13" t="s">
        <v>278</v>
      </c>
      <c r="D297" s="15" t="s">
        <v>77</v>
      </c>
      <c r="E297" s="13" t="s">
        <v>23</v>
      </c>
      <c r="F297" s="27">
        <v>173.75</v>
      </c>
      <c r="G297" s="24">
        <v>174.25</v>
      </c>
      <c r="H297" s="27">
        <v>174.25</v>
      </c>
      <c r="I297" s="51">
        <f>(F297-H297)*100*-1</f>
        <v>50</v>
      </c>
      <c r="J297" s="27">
        <v>172.75</v>
      </c>
      <c r="K297" s="51">
        <f>(F297-J297)*100</f>
        <v>100</v>
      </c>
      <c r="L297" s="24">
        <v>-466.83</v>
      </c>
      <c r="M297" s="16" t="s">
        <v>1269</v>
      </c>
      <c r="N297" s="20" t="s">
        <v>28</v>
      </c>
      <c r="O297" s="23" t="s">
        <v>1270</v>
      </c>
    </row>
    <row r="298" spans="1:15" ht="76.5" x14ac:dyDescent="0.2">
      <c r="A298" s="12" t="s">
        <v>1271</v>
      </c>
      <c r="B298" s="12" t="s">
        <v>1273</v>
      </c>
      <c r="C298" s="13" t="s">
        <v>25</v>
      </c>
      <c r="D298" s="15" t="s">
        <v>391</v>
      </c>
      <c r="E298" s="13" t="s">
        <v>26</v>
      </c>
      <c r="F298" s="17">
        <v>1.6229</v>
      </c>
      <c r="G298" s="43">
        <v>1.6186</v>
      </c>
      <c r="H298" s="17">
        <v>1.6186</v>
      </c>
      <c r="I298" s="51">
        <f t="shared" ref="I298" si="198">(F298-H298)*10000</f>
        <v>42.999999999999702</v>
      </c>
      <c r="J298" s="17">
        <v>1.6339999999999999</v>
      </c>
      <c r="K298" s="51">
        <f t="shared" ref="K298" si="199">(F298-J298)*10000*-1</f>
        <v>110.99999999999888</v>
      </c>
      <c r="L298" s="52">
        <v>-429</v>
      </c>
      <c r="M298" s="16" t="s">
        <v>1272</v>
      </c>
      <c r="N298" s="20" t="s">
        <v>28</v>
      </c>
      <c r="O298" s="23" t="s">
        <v>1274</v>
      </c>
    </row>
    <row r="299" spans="1:15" ht="51" x14ac:dyDescent="0.2">
      <c r="A299" s="12" t="s">
        <v>1275</v>
      </c>
      <c r="B299" s="12" t="s">
        <v>1277</v>
      </c>
      <c r="C299" s="15" t="s">
        <v>1435</v>
      </c>
      <c r="D299" s="15" t="s">
        <v>391</v>
      </c>
      <c r="E299" s="13" t="s">
        <v>23</v>
      </c>
      <c r="F299" s="27">
        <v>1237</v>
      </c>
      <c r="G299" s="61">
        <v>1218</v>
      </c>
      <c r="H299" s="27">
        <v>1247</v>
      </c>
      <c r="I299" s="51">
        <f>(F299-H299)*100*-1</f>
        <v>1000</v>
      </c>
      <c r="J299" s="27">
        <v>1218</v>
      </c>
      <c r="K299" s="51">
        <f>(F299-J299)*100</f>
        <v>1900</v>
      </c>
      <c r="L299" s="57">
        <v>1900</v>
      </c>
      <c r="M299" s="16" t="s">
        <v>1276</v>
      </c>
      <c r="N299" s="21" t="s">
        <v>1241</v>
      </c>
      <c r="O299" s="58" t="s">
        <v>1278</v>
      </c>
    </row>
    <row r="300" spans="1:15" ht="51" x14ac:dyDescent="0.2">
      <c r="A300" s="12" t="s">
        <v>1279</v>
      </c>
      <c r="B300" s="12" t="s">
        <v>1280</v>
      </c>
      <c r="C300" s="13" t="s">
        <v>24</v>
      </c>
      <c r="D300" s="15" t="s">
        <v>77</v>
      </c>
      <c r="E300" s="13" t="s">
        <v>26</v>
      </c>
      <c r="F300" s="17">
        <v>1.288</v>
      </c>
      <c r="G300" s="43">
        <v>1.2849999999999999</v>
      </c>
      <c r="H300" s="17">
        <v>1.2849999999999999</v>
      </c>
      <c r="I300" s="51">
        <f t="shared" ref="I300" si="200">(F300-H300)*10000</f>
        <v>30.000000000001137</v>
      </c>
      <c r="J300" s="17">
        <v>1.2969999999999999</v>
      </c>
      <c r="K300" s="51">
        <f t="shared" ref="K300" si="201">(F300-J300)*10000*-1</f>
        <v>89.999999999998977</v>
      </c>
      <c r="L300" s="52">
        <v>-300</v>
      </c>
      <c r="M300" s="16" t="s">
        <v>1281</v>
      </c>
      <c r="N300" s="20" t="s">
        <v>28</v>
      </c>
      <c r="O300" s="23" t="s">
        <v>1282</v>
      </c>
    </row>
    <row r="301" spans="1:15" ht="76.5" x14ac:dyDescent="0.2">
      <c r="A301" s="12" t="s">
        <v>1283</v>
      </c>
      <c r="B301" s="12" t="s">
        <v>1285</v>
      </c>
      <c r="C301" s="13" t="s">
        <v>22</v>
      </c>
      <c r="D301" s="15" t="s">
        <v>77</v>
      </c>
      <c r="E301" s="13" t="s">
        <v>23</v>
      </c>
      <c r="F301" s="17">
        <v>0.9385</v>
      </c>
      <c r="G301" s="43">
        <v>0.93969999999999998</v>
      </c>
      <c r="H301" s="17">
        <v>0.94350000000000001</v>
      </c>
      <c r="I301" s="51">
        <f t="shared" ref="I301" si="202">(F301-H301)*10000*-1</f>
        <v>50.000000000000043</v>
      </c>
      <c r="J301" s="17">
        <v>0.93100000000000005</v>
      </c>
      <c r="K301" s="51">
        <f t="shared" ref="K301" si="203">(F301-J301)*10000</f>
        <v>74.999999999999517</v>
      </c>
      <c r="L301" s="24">
        <v>-130.88999999999999</v>
      </c>
      <c r="M301" s="16" t="s">
        <v>1284</v>
      </c>
      <c r="N301" s="44" t="s">
        <v>103</v>
      </c>
      <c r="O301" s="23" t="s">
        <v>1286</v>
      </c>
    </row>
    <row r="302" spans="1:15" ht="89.25" x14ac:dyDescent="0.2">
      <c r="A302" s="12" t="s">
        <v>1287</v>
      </c>
      <c r="B302" s="12" t="s">
        <v>1293</v>
      </c>
      <c r="C302" s="13" t="s">
        <v>87</v>
      </c>
      <c r="D302" s="15" t="s">
        <v>391</v>
      </c>
      <c r="E302" s="13" t="s">
        <v>26</v>
      </c>
      <c r="F302" s="27">
        <v>108.55</v>
      </c>
      <c r="G302" s="27">
        <v>108.6</v>
      </c>
      <c r="H302" s="62">
        <v>108.045</v>
      </c>
      <c r="I302" s="51">
        <f>(F302-H302)*100</f>
        <v>50.499999999999545</v>
      </c>
      <c r="J302" s="27">
        <v>110</v>
      </c>
      <c r="K302" s="51">
        <f>(F302-J302)*100*-1</f>
        <v>145.00000000000028</v>
      </c>
      <c r="L302" s="51">
        <v>46.04</v>
      </c>
      <c r="M302" s="16" t="s">
        <v>1288</v>
      </c>
      <c r="N302" s="15" t="s">
        <v>28</v>
      </c>
      <c r="O302" s="16" t="s">
        <v>1294</v>
      </c>
    </row>
    <row r="303" spans="1:15" ht="63.75" x14ac:dyDescent="0.2">
      <c r="A303" s="12" t="s">
        <v>1289</v>
      </c>
      <c r="B303" s="12" t="s">
        <v>1299</v>
      </c>
      <c r="C303" s="15" t="s">
        <v>710</v>
      </c>
      <c r="D303" s="15" t="s">
        <v>391</v>
      </c>
      <c r="E303" s="13" t="s">
        <v>23</v>
      </c>
      <c r="F303" s="17">
        <v>0.88800000000000001</v>
      </c>
      <c r="G303" s="60">
        <v>0.87350000000000005</v>
      </c>
      <c r="H303" s="17">
        <v>0.89500000000000002</v>
      </c>
      <c r="I303" s="51">
        <f t="shared" ref="I303" si="204">(F303-H303)*10000*-1</f>
        <v>70.000000000000057</v>
      </c>
      <c r="J303" s="17">
        <v>0.87350000000000005</v>
      </c>
      <c r="K303" s="51">
        <f t="shared" ref="K303" si="205">(F303-J303)*10000</f>
        <v>144.99999999999957</v>
      </c>
      <c r="L303" s="57">
        <v>1450</v>
      </c>
      <c r="M303" s="16" t="s">
        <v>1290</v>
      </c>
      <c r="N303" s="21" t="s">
        <v>1241</v>
      </c>
      <c r="O303" s="58" t="s">
        <v>1300</v>
      </c>
    </row>
    <row r="304" spans="1:15" ht="114.75" x14ac:dyDescent="0.2">
      <c r="A304" s="12" t="s">
        <v>1291</v>
      </c>
      <c r="B304" s="12" t="s">
        <v>1295</v>
      </c>
      <c r="C304" s="13" t="s">
        <v>278</v>
      </c>
      <c r="D304" s="15" t="s">
        <v>391</v>
      </c>
      <c r="E304" s="13" t="s">
        <v>26</v>
      </c>
      <c r="F304" s="27">
        <v>178</v>
      </c>
      <c r="G304" s="24">
        <v>177.3</v>
      </c>
      <c r="H304" s="27">
        <v>177.3</v>
      </c>
      <c r="I304" s="51">
        <f>(F304-H304)*100</f>
        <v>69.999999999998863</v>
      </c>
      <c r="J304" s="27">
        <v>179.52</v>
      </c>
      <c r="K304" s="51">
        <f>(F304-J304)*100*-1</f>
        <v>152.00000000000102</v>
      </c>
      <c r="L304" s="24">
        <v>-644.82000000000005</v>
      </c>
      <c r="M304" s="16" t="s">
        <v>1292</v>
      </c>
      <c r="N304" s="20" t="s">
        <v>28</v>
      </c>
      <c r="O304" s="23" t="s">
        <v>1296</v>
      </c>
    </row>
    <row r="305" spans="1:15" ht="63.75" x14ac:dyDescent="0.2">
      <c r="A305" s="12" t="s">
        <v>1297</v>
      </c>
      <c r="B305" s="12" t="s">
        <v>1301</v>
      </c>
      <c r="C305" s="13" t="s">
        <v>22</v>
      </c>
      <c r="D305" s="15" t="s">
        <v>391</v>
      </c>
      <c r="E305" s="13" t="s">
        <v>23</v>
      </c>
      <c r="F305" s="17">
        <v>0.94850000000000001</v>
      </c>
      <c r="G305" s="43">
        <v>0.95279999999999998</v>
      </c>
      <c r="H305" s="17">
        <v>0.95279999999999998</v>
      </c>
      <c r="I305" s="51">
        <f t="shared" ref="I305" si="206">(F305-H305)*10000*-1</f>
        <v>42.999999999999702</v>
      </c>
      <c r="J305" s="17">
        <v>0.94069999999999998</v>
      </c>
      <c r="K305" s="51">
        <f t="shared" ref="K305" si="207">(F305-J305)*10000</f>
        <v>78.000000000000284</v>
      </c>
      <c r="L305" s="24">
        <v>-447.12</v>
      </c>
      <c r="M305" s="16" t="s">
        <v>1298</v>
      </c>
      <c r="N305" s="20" t="s">
        <v>28</v>
      </c>
      <c r="O305" s="23" t="s">
        <v>1314</v>
      </c>
    </row>
    <row r="306" spans="1:15" ht="89.25" x14ac:dyDescent="0.2">
      <c r="A306" s="12" t="s">
        <v>1302</v>
      </c>
      <c r="B306" s="12" t="s">
        <v>1303</v>
      </c>
      <c r="C306" s="13" t="s">
        <v>83</v>
      </c>
      <c r="D306" s="15" t="s">
        <v>77</v>
      </c>
      <c r="E306" s="13" t="s">
        <v>26</v>
      </c>
      <c r="F306" s="17">
        <v>1.1140000000000001</v>
      </c>
      <c r="G306" s="60">
        <v>1.119</v>
      </c>
      <c r="H306" s="17">
        <v>1.1125</v>
      </c>
      <c r="I306" s="51">
        <f t="shared" ref="I306" si="208">(F306-H306)*10000</f>
        <v>15.000000000000568</v>
      </c>
      <c r="J306" s="17">
        <v>1.119</v>
      </c>
      <c r="K306" s="51">
        <f t="shared" ref="K306" si="209">(F306-J306)*10000*-1</f>
        <v>49.999999999998934</v>
      </c>
      <c r="L306" s="61">
        <v>447.72</v>
      </c>
      <c r="M306" s="16" t="s">
        <v>1307</v>
      </c>
      <c r="N306" s="21" t="s">
        <v>1241</v>
      </c>
      <c r="O306" s="58" t="s">
        <v>1304</v>
      </c>
    </row>
    <row r="307" spans="1:15" ht="76.5" x14ac:dyDescent="0.2">
      <c r="A307" s="12" t="s">
        <v>1305</v>
      </c>
      <c r="B307" s="12" t="s">
        <v>1308</v>
      </c>
      <c r="C307" s="15" t="s">
        <v>1435</v>
      </c>
      <c r="D307" s="15" t="s">
        <v>77</v>
      </c>
      <c r="E307" s="13" t="s">
        <v>23</v>
      </c>
      <c r="F307" s="27">
        <v>1214</v>
      </c>
      <c r="G307" s="61">
        <v>1190</v>
      </c>
      <c r="H307" s="27">
        <v>1225</v>
      </c>
      <c r="I307" s="51">
        <f>(F307-H307)*100*-1</f>
        <v>1100</v>
      </c>
      <c r="J307" s="27">
        <v>1190</v>
      </c>
      <c r="K307" s="51">
        <f>(F307-J307)*100</f>
        <v>2400</v>
      </c>
      <c r="L307" s="57">
        <v>2400</v>
      </c>
      <c r="M307" s="16" t="s">
        <v>1306</v>
      </c>
      <c r="N307" s="21" t="s">
        <v>1241</v>
      </c>
      <c r="O307" s="58" t="s">
        <v>1309</v>
      </c>
    </row>
    <row r="308" spans="1:15" ht="51" x14ac:dyDescent="0.2">
      <c r="A308" s="12" t="s">
        <v>1310</v>
      </c>
      <c r="B308" s="12" t="s">
        <v>1312</v>
      </c>
      <c r="C308" s="15" t="s">
        <v>27</v>
      </c>
      <c r="D308" s="15" t="s">
        <v>77</v>
      </c>
      <c r="E308" s="13" t="s">
        <v>23</v>
      </c>
      <c r="F308" s="17">
        <v>0.77900000000000003</v>
      </c>
      <c r="G308" s="43">
        <v>0.78300000000000003</v>
      </c>
      <c r="H308" s="17">
        <v>0.78300000000000003</v>
      </c>
      <c r="I308" s="51">
        <f t="shared" ref="I308:I310" si="210">(F308-H308)*10000*-1</f>
        <v>40.000000000000036</v>
      </c>
      <c r="J308" s="17">
        <v>0.77100000000000002</v>
      </c>
      <c r="K308" s="51">
        <f t="shared" ref="K308:K310" si="211">(F308-J308)*10000</f>
        <v>80.000000000000071</v>
      </c>
      <c r="L308" s="52">
        <v>-400</v>
      </c>
      <c r="M308" s="16" t="s">
        <v>1311</v>
      </c>
      <c r="N308" s="20" t="s">
        <v>28</v>
      </c>
      <c r="O308" s="23" t="s">
        <v>1313</v>
      </c>
    </row>
    <row r="309" spans="1:15" ht="63.75" x14ac:dyDescent="0.2">
      <c r="A309" s="12" t="s">
        <v>1315</v>
      </c>
      <c r="B309" s="12" t="s">
        <v>1318</v>
      </c>
      <c r="C309" s="13" t="s">
        <v>640</v>
      </c>
      <c r="D309" s="15" t="s">
        <v>391</v>
      </c>
      <c r="E309" s="13" t="s">
        <v>23</v>
      </c>
      <c r="F309" s="17">
        <v>0.78900000000000003</v>
      </c>
      <c r="G309" s="43">
        <v>0.79100000000000004</v>
      </c>
      <c r="H309" s="17">
        <v>0.79100000000000004</v>
      </c>
      <c r="I309" s="51">
        <f t="shared" si="210"/>
        <v>20.000000000000018</v>
      </c>
      <c r="J309" s="17">
        <v>0.77900000000000003</v>
      </c>
      <c r="K309" s="51">
        <f t="shared" si="211"/>
        <v>100.00000000000009</v>
      </c>
      <c r="L309" s="24">
        <v>-321.98</v>
      </c>
      <c r="M309" s="16" t="s">
        <v>1316</v>
      </c>
      <c r="N309" s="20" t="s">
        <v>28</v>
      </c>
      <c r="O309" s="23" t="s">
        <v>1321</v>
      </c>
    </row>
    <row r="310" spans="1:15" ht="76.5" x14ac:dyDescent="0.2">
      <c r="A310" s="12" t="s">
        <v>1317</v>
      </c>
      <c r="B310" s="12" t="s">
        <v>1322</v>
      </c>
      <c r="C310" s="13" t="s">
        <v>83</v>
      </c>
      <c r="D310" s="15" t="s">
        <v>77</v>
      </c>
      <c r="E310" s="13" t="s">
        <v>23</v>
      </c>
      <c r="F310" s="17">
        <v>1.1194999999999999</v>
      </c>
      <c r="G310" s="43">
        <v>1.1225000000000001</v>
      </c>
      <c r="H310" s="17">
        <v>1.1225000000000001</v>
      </c>
      <c r="I310" s="51">
        <f t="shared" si="210"/>
        <v>30.000000000001137</v>
      </c>
      <c r="J310" s="17">
        <v>1.111</v>
      </c>
      <c r="K310" s="51">
        <f t="shared" si="211"/>
        <v>84.999999999999517</v>
      </c>
      <c r="L310" s="24">
        <v>-267.26</v>
      </c>
      <c r="M310" s="16" t="s">
        <v>1323</v>
      </c>
      <c r="N310" s="20" t="s">
        <v>28</v>
      </c>
      <c r="O310" s="23" t="s">
        <v>1324</v>
      </c>
    </row>
    <row r="311" spans="1:15" ht="102" x14ac:dyDescent="0.2">
      <c r="A311" s="12" t="s">
        <v>1319</v>
      </c>
      <c r="B311" s="12" t="s">
        <v>1325</v>
      </c>
      <c r="C311" s="13" t="s">
        <v>25</v>
      </c>
      <c r="D311" s="15" t="s">
        <v>77</v>
      </c>
      <c r="E311" s="13" t="s">
        <v>23</v>
      </c>
      <c r="F311" s="17">
        <v>1.6097999999999999</v>
      </c>
      <c r="G311" s="60">
        <v>1.6014999999999999</v>
      </c>
      <c r="H311" s="17">
        <v>1.6124000000000001</v>
      </c>
      <c r="I311" s="51">
        <f t="shared" ref="I311:I312" si="212">(F311-H311)*10000*-1</f>
        <v>26.000000000001577</v>
      </c>
      <c r="J311" s="17">
        <v>1.6014999999999999</v>
      </c>
      <c r="K311" s="51">
        <f t="shared" ref="K311:K312" si="213">(F311-J311)*10000</f>
        <v>82.999999999999744</v>
      </c>
      <c r="L311" s="57">
        <v>830</v>
      </c>
      <c r="M311" s="16" t="s">
        <v>1320</v>
      </c>
      <c r="N311" s="21" t="s">
        <v>1241</v>
      </c>
      <c r="O311" s="58" t="s">
        <v>1326</v>
      </c>
    </row>
    <row r="312" spans="1:15" ht="89.25" x14ac:dyDescent="0.2">
      <c r="A312" s="12" t="s">
        <v>1327</v>
      </c>
      <c r="B312" s="12" t="s">
        <v>1329</v>
      </c>
      <c r="C312" s="15" t="s">
        <v>27</v>
      </c>
      <c r="D312" s="15" t="s">
        <v>391</v>
      </c>
      <c r="E312" s="13" t="s">
        <v>23</v>
      </c>
      <c r="F312" s="17">
        <v>0.78990000000000005</v>
      </c>
      <c r="G312" s="43">
        <v>0.79220000000000002</v>
      </c>
      <c r="H312" s="17">
        <v>0.79600000000000004</v>
      </c>
      <c r="I312" s="51">
        <f t="shared" si="212"/>
        <v>60.999999999999943</v>
      </c>
      <c r="J312" s="17">
        <v>0.77349999999999997</v>
      </c>
      <c r="K312" s="51">
        <f t="shared" si="213"/>
        <v>164.00000000000082</v>
      </c>
      <c r="L312" s="52">
        <v>-228</v>
      </c>
      <c r="M312" s="16" t="s">
        <v>1328</v>
      </c>
      <c r="N312" s="20" t="s">
        <v>28</v>
      </c>
      <c r="O312" s="23" t="s">
        <v>1331</v>
      </c>
    </row>
    <row r="313" spans="1:15" ht="51" x14ac:dyDescent="0.2">
      <c r="A313" s="12" t="s">
        <v>1330</v>
      </c>
      <c r="B313" s="12" t="s">
        <v>1332</v>
      </c>
      <c r="C313" s="13" t="s">
        <v>87</v>
      </c>
      <c r="D313" s="15" t="s">
        <v>77</v>
      </c>
      <c r="E313" s="13" t="s">
        <v>26</v>
      </c>
      <c r="F313" s="27">
        <v>106.95</v>
      </c>
      <c r="G313" s="24">
        <v>106.65</v>
      </c>
      <c r="H313" s="27">
        <v>106.65</v>
      </c>
      <c r="I313" s="51">
        <f>(F313-H313)*100</f>
        <v>29.999999999999716</v>
      </c>
      <c r="J313" s="27">
        <v>107.95</v>
      </c>
      <c r="K313" s="51">
        <f>(F313-J313)*100*-1</f>
        <v>100</v>
      </c>
      <c r="L313" s="24">
        <v>-295.39999999999998</v>
      </c>
      <c r="M313" s="16" t="s">
        <v>1333</v>
      </c>
      <c r="N313" s="20" t="s">
        <v>28</v>
      </c>
      <c r="O313" s="23" t="s">
        <v>1334</v>
      </c>
    </row>
    <row r="314" spans="1:15" ht="63.75" x14ac:dyDescent="0.2">
      <c r="A314" s="12" t="s">
        <v>1335</v>
      </c>
      <c r="B314" s="12" t="s">
        <v>1338</v>
      </c>
      <c r="C314" s="15" t="s">
        <v>1435</v>
      </c>
      <c r="D314" s="15" t="s">
        <v>77</v>
      </c>
      <c r="E314" s="13" t="s">
        <v>23</v>
      </c>
      <c r="F314" s="27">
        <v>1241</v>
      </c>
      <c r="G314" s="24">
        <v>1247</v>
      </c>
      <c r="H314" s="27">
        <v>1247</v>
      </c>
      <c r="I314" s="51">
        <f>(F314-H314)*100*-1</f>
        <v>600</v>
      </c>
      <c r="J314" s="27">
        <v>1224</v>
      </c>
      <c r="K314" s="51">
        <f>(F314-J314)*100</f>
        <v>1700</v>
      </c>
      <c r="L314" s="52">
        <v>-600</v>
      </c>
      <c r="M314" s="16" t="s">
        <v>1336</v>
      </c>
      <c r="N314" s="20" t="s">
        <v>28</v>
      </c>
      <c r="O314" s="23" t="s">
        <v>1340</v>
      </c>
    </row>
    <row r="315" spans="1:15" ht="165.75" x14ac:dyDescent="0.2">
      <c r="A315" s="12" t="s">
        <v>1337</v>
      </c>
      <c r="B315" s="12" t="s">
        <v>1341</v>
      </c>
      <c r="C315" s="15" t="s">
        <v>27</v>
      </c>
      <c r="D315" s="15" t="s">
        <v>391</v>
      </c>
      <c r="E315" s="13" t="s">
        <v>26</v>
      </c>
      <c r="F315" s="17">
        <v>0.79200000000000004</v>
      </c>
      <c r="G315" s="17">
        <v>0.79569999999999996</v>
      </c>
      <c r="H315" s="17">
        <v>0.78649999999999998</v>
      </c>
      <c r="I315" s="51">
        <f t="shared" ref="I315:I316" si="214">(F315-H315)*10000</f>
        <v>55.000000000000604</v>
      </c>
      <c r="J315" s="17">
        <v>0.80500000000000005</v>
      </c>
      <c r="K315" s="51">
        <f t="shared" ref="K315:K316" si="215">(F315-J315)*10000*-1</f>
        <v>130.00000000000011</v>
      </c>
      <c r="L315" s="51">
        <v>366</v>
      </c>
      <c r="M315" s="16" t="s">
        <v>1339</v>
      </c>
      <c r="N315" s="15" t="s">
        <v>28</v>
      </c>
      <c r="O315" s="16" t="s">
        <v>1344</v>
      </c>
    </row>
    <row r="316" spans="1:15" ht="63.75" x14ac:dyDescent="0.2">
      <c r="A316" s="12" t="s">
        <v>1343</v>
      </c>
      <c r="B316" s="12" t="s">
        <v>1342</v>
      </c>
      <c r="C316" s="13" t="s">
        <v>83</v>
      </c>
      <c r="D316" s="15" t="s">
        <v>391</v>
      </c>
      <c r="E316" s="13" t="s">
        <v>26</v>
      </c>
      <c r="F316" s="17">
        <v>1.1263000000000001</v>
      </c>
      <c r="G316" s="43">
        <v>1.1240000000000001</v>
      </c>
      <c r="H316" s="17">
        <v>1.1240000000000001</v>
      </c>
      <c r="I316" s="51">
        <f t="shared" si="214"/>
        <v>22.999999999999687</v>
      </c>
      <c r="J316" s="17">
        <v>1.1335999999999999</v>
      </c>
      <c r="K316" s="51">
        <f t="shared" si="215"/>
        <v>72.999999999998622</v>
      </c>
      <c r="L316" s="63">
        <v>-204.63</v>
      </c>
      <c r="M316" s="16" t="s">
        <v>1346</v>
      </c>
      <c r="N316" s="20" t="s">
        <v>28</v>
      </c>
      <c r="O316" s="23" t="s">
        <v>1347</v>
      </c>
    </row>
    <row r="317" spans="1:15" ht="102" x14ac:dyDescent="0.2">
      <c r="A317" s="56" t="s">
        <v>1348</v>
      </c>
      <c r="B317" s="12" t="s">
        <v>1367</v>
      </c>
      <c r="C317" s="13" t="s">
        <v>640</v>
      </c>
      <c r="D317" s="15" t="s">
        <v>391</v>
      </c>
      <c r="E317" s="13" t="s">
        <v>23</v>
      </c>
      <c r="F317" s="17">
        <v>0.79</v>
      </c>
      <c r="G317" s="17">
        <v>0.78380000000000005</v>
      </c>
      <c r="H317" s="17">
        <v>0.79349999999999998</v>
      </c>
      <c r="I317" s="51">
        <f t="shared" ref="I317" si="216">(F317-H317)*10000*-1</f>
        <v>34.999999999999474</v>
      </c>
      <c r="J317" s="17">
        <v>0.77839999999999998</v>
      </c>
      <c r="K317" s="51">
        <f t="shared" ref="K317" si="217">(F317-J317)*10000</f>
        <v>116.00000000000054</v>
      </c>
      <c r="L317" s="27">
        <v>997.74</v>
      </c>
      <c r="M317" s="16" t="s">
        <v>1345</v>
      </c>
      <c r="N317" s="15" t="s">
        <v>28</v>
      </c>
      <c r="O317" s="16" t="s">
        <v>1368</v>
      </c>
    </row>
    <row r="318" spans="1:15" ht="51" x14ac:dyDescent="0.2">
      <c r="A318" s="12" t="s">
        <v>1349</v>
      </c>
      <c r="B318" s="12" t="s">
        <v>1350</v>
      </c>
      <c r="C318" s="13" t="s">
        <v>25</v>
      </c>
      <c r="D318" s="15" t="s">
        <v>77</v>
      </c>
      <c r="E318" s="13" t="s">
        <v>26</v>
      </c>
      <c r="F318" s="17">
        <v>1.6113</v>
      </c>
      <c r="G318" s="43">
        <v>1.6083000000000001</v>
      </c>
      <c r="H318" s="17">
        <v>1.6083000000000001</v>
      </c>
      <c r="I318" s="51">
        <f t="shared" ref="I318" si="218">(F318-H318)*10000</f>
        <v>29.999999999998916</v>
      </c>
      <c r="J318" s="17">
        <v>1.6183000000000001</v>
      </c>
      <c r="K318" s="51">
        <f t="shared" ref="K318" si="219">(F318-J318)*10000*-1</f>
        <v>70.000000000001165</v>
      </c>
      <c r="L318" s="52">
        <v>-300</v>
      </c>
      <c r="M318" s="16" t="s">
        <v>1351</v>
      </c>
      <c r="N318" s="20" t="s">
        <v>28</v>
      </c>
      <c r="O318" s="23" t="s">
        <v>1357</v>
      </c>
    </row>
    <row r="319" spans="1:15" ht="76.5" x14ac:dyDescent="0.2">
      <c r="A319" s="12" t="s">
        <v>1352</v>
      </c>
      <c r="B319" s="12" t="s">
        <v>1353</v>
      </c>
      <c r="C319" s="13" t="s">
        <v>24</v>
      </c>
      <c r="D319" s="15" t="s">
        <v>77</v>
      </c>
      <c r="E319" s="13" t="s">
        <v>26</v>
      </c>
      <c r="F319" s="17">
        <v>1.2585</v>
      </c>
      <c r="G319" s="43">
        <v>1.2542</v>
      </c>
      <c r="H319" s="17">
        <v>1.2542</v>
      </c>
      <c r="I319" s="51">
        <f t="shared" ref="I319:I320" si="220">(F319-H319)*10000</f>
        <v>42.999999999999702</v>
      </c>
      <c r="J319" s="17">
        <v>1.2699</v>
      </c>
      <c r="K319" s="51">
        <f t="shared" ref="K319:K320" si="221">(F319-J319)*10000*-1</f>
        <v>114.00000000000077</v>
      </c>
      <c r="L319" s="52">
        <v>-433</v>
      </c>
      <c r="M319" s="16" t="s">
        <v>1354</v>
      </c>
      <c r="N319" s="20" t="s">
        <v>28</v>
      </c>
      <c r="O319" s="23" t="s">
        <v>1359</v>
      </c>
    </row>
    <row r="320" spans="1:15" ht="63.75" x14ac:dyDescent="0.2">
      <c r="A320" s="12" t="s">
        <v>1355</v>
      </c>
      <c r="B320" s="12" t="s">
        <v>1358</v>
      </c>
      <c r="C320" s="15" t="s">
        <v>27</v>
      </c>
      <c r="D320" s="15" t="s">
        <v>77</v>
      </c>
      <c r="E320" s="13" t="s">
        <v>26</v>
      </c>
      <c r="F320" s="17">
        <v>0.77900000000000003</v>
      </c>
      <c r="G320" s="43">
        <v>0.77600000000000002</v>
      </c>
      <c r="H320" s="17">
        <v>0.77600000000000002</v>
      </c>
      <c r="I320" s="51">
        <f t="shared" si="220"/>
        <v>30.000000000000028</v>
      </c>
      <c r="J320" s="17">
        <v>0.79</v>
      </c>
      <c r="K320" s="51">
        <f t="shared" si="221"/>
        <v>110.0000000000001</v>
      </c>
      <c r="L320" s="52">
        <v>-300</v>
      </c>
      <c r="M320" s="16" t="s">
        <v>1356</v>
      </c>
      <c r="N320" s="20" t="s">
        <v>28</v>
      </c>
      <c r="O320" s="23" t="s">
        <v>1360</v>
      </c>
    </row>
    <row r="321" spans="1:15" ht="63.75" x14ac:dyDescent="0.2">
      <c r="A321" s="12" t="s">
        <v>1361</v>
      </c>
      <c r="B321" s="12" t="s">
        <v>1363</v>
      </c>
      <c r="C321" s="13" t="s">
        <v>83</v>
      </c>
      <c r="D321" s="15" t="s">
        <v>77</v>
      </c>
      <c r="E321" s="13" t="s">
        <v>23</v>
      </c>
      <c r="F321" s="17">
        <v>1.1363000000000001</v>
      </c>
      <c r="G321" s="43">
        <v>1.1392</v>
      </c>
      <c r="H321" s="17">
        <v>1.1392</v>
      </c>
      <c r="I321" s="51">
        <f t="shared" ref="I321" si="222">(F321-H321)*10000*-1</f>
        <v>28.999999999999027</v>
      </c>
      <c r="J321" s="17">
        <v>1.1267</v>
      </c>
      <c r="K321" s="51">
        <f t="shared" ref="K321" si="223">(F321-J321)*10000</f>
        <v>96.000000000000526</v>
      </c>
      <c r="L321" s="24">
        <v>-251.94</v>
      </c>
      <c r="M321" s="16" t="s">
        <v>1362</v>
      </c>
      <c r="N321" s="20" t="s">
        <v>28</v>
      </c>
      <c r="O321" s="23" t="s">
        <v>1365</v>
      </c>
    </row>
    <row r="322" spans="1:15" ht="38.25" x14ac:dyDescent="0.2">
      <c r="A322" s="12" t="s">
        <v>1364</v>
      </c>
      <c r="B322" s="12" t="s">
        <v>1369</v>
      </c>
      <c r="C322" s="13" t="s">
        <v>278</v>
      </c>
      <c r="D322" s="15" t="s">
        <v>77</v>
      </c>
      <c r="E322" s="13" t="s">
        <v>23</v>
      </c>
      <c r="F322" s="27">
        <v>181.9</v>
      </c>
      <c r="G322" s="24">
        <v>182.6</v>
      </c>
      <c r="H322" s="27">
        <v>182.6</v>
      </c>
      <c r="I322" s="51">
        <f>(F322-H322)*100*-1</f>
        <v>69.999999999998863</v>
      </c>
      <c r="J322" s="27">
        <v>179.9</v>
      </c>
      <c r="K322" s="51">
        <f>(F322-J322)*100</f>
        <v>200</v>
      </c>
      <c r="L322" s="24">
        <v>-614.04</v>
      </c>
      <c r="M322" s="16" t="s">
        <v>1366</v>
      </c>
      <c r="N322" s="20" t="s">
        <v>28</v>
      </c>
      <c r="O322" s="23" t="s">
        <v>1370</v>
      </c>
    </row>
    <row r="323" spans="1:15" ht="76.5" x14ac:dyDescent="0.2">
      <c r="A323" s="12" t="s">
        <v>1371</v>
      </c>
      <c r="B323" s="12" t="s">
        <v>1376</v>
      </c>
      <c r="C323" s="15" t="s">
        <v>1435</v>
      </c>
      <c r="D323" s="15" t="s">
        <v>77</v>
      </c>
      <c r="E323" s="13" t="s">
        <v>26</v>
      </c>
      <c r="F323" s="27">
        <v>1140.8</v>
      </c>
      <c r="G323" s="24">
        <v>1136</v>
      </c>
      <c r="H323" s="27">
        <v>1136</v>
      </c>
      <c r="I323" s="51">
        <f>(F323-H323)*100</f>
        <v>479.99999999999545</v>
      </c>
      <c r="J323" s="27">
        <v>1160.4000000000001</v>
      </c>
      <c r="K323" s="51">
        <f>(F323-J323)*100*-1</f>
        <v>1960.0000000000136</v>
      </c>
      <c r="L323" s="52">
        <v>-553.20000000000005</v>
      </c>
      <c r="M323" s="16" t="s">
        <v>1372</v>
      </c>
      <c r="N323" s="20" t="s">
        <v>28</v>
      </c>
      <c r="O323" s="23" t="s">
        <v>1377</v>
      </c>
    </row>
    <row r="324" spans="1:15" ht="38.25" x14ac:dyDescent="0.2">
      <c r="A324" s="56" t="s">
        <v>1373</v>
      </c>
      <c r="B324" s="56" t="s">
        <v>1375</v>
      </c>
      <c r="C324" s="13" t="s">
        <v>25</v>
      </c>
      <c r="D324" s="15" t="s">
        <v>391</v>
      </c>
      <c r="E324" s="13" t="s">
        <v>26</v>
      </c>
      <c r="F324" s="17">
        <v>1.591</v>
      </c>
      <c r="G324" s="43">
        <v>1.5860000000000001</v>
      </c>
      <c r="H324" s="17">
        <v>1.5860000000000001</v>
      </c>
      <c r="I324" s="51">
        <f t="shared" ref="I324" si="224">(F324-H324)*10000</f>
        <v>49.999999999998934</v>
      </c>
      <c r="J324" s="17">
        <v>1.6143000000000001</v>
      </c>
      <c r="K324" s="51">
        <f t="shared" ref="K324" si="225">(F324-J324)*10000*-1</f>
        <v>233.00000000000099</v>
      </c>
      <c r="L324" s="52">
        <v>-500</v>
      </c>
      <c r="M324" s="16" t="s">
        <v>1374</v>
      </c>
      <c r="N324" s="20" t="s">
        <v>28</v>
      </c>
      <c r="O324" s="23" t="s">
        <v>1370</v>
      </c>
    </row>
    <row r="325" spans="1:15" ht="38.25" x14ac:dyDescent="0.2">
      <c r="A325" s="12" t="s">
        <v>1378</v>
      </c>
      <c r="B325" s="12" t="s">
        <v>1379</v>
      </c>
      <c r="C325" s="15" t="s">
        <v>27</v>
      </c>
      <c r="D325" s="15" t="s">
        <v>391</v>
      </c>
      <c r="E325" s="13" t="s">
        <v>23</v>
      </c>
      <c r="F325" s="17">
        <v>0.77969999999999995</v>
      </c>
      <c r="G325" s="43">
        <v>0.78400000000000003</v>
      </c>
      <c r="H325" s="17">
        <v>0.78400000000000003</v>
      </c>
      <c r="I325" s="51">
        <f t="shared" ref="I325" si="226">(F325-H325)*10000*-1</f>
        <v>43.000000000000817</v>
      </c>
      <c r="J325" s="17">
        <v>0.77080000000000004</v>
      </c>
      <c r="K325" s="51">
        <f t="shared" ref="K325" si="227">(F325-J325)*10000</f>
        <v>88.999999999999076</v>
      </c>
      <c r="L325" s="52">
        <v>-447</v>
      </c>
      <c r="M325" s="16" t="s">
        <v>1381</v>
      </c>
      <c r="N325" s="20" t="s">
        <v>28</v>
      </c>
      <c r="O325" s="23" t="s">
        <v>1380</v>
      </c>
    </row>
    <row r="326" spans="1:15" ht="76.5" x14ac:dyDescent="0.2">
      <c r="A326" s="12" t="s">
        <v>1383</v>
      </c>
      <c r="B326" s="12" t="s">
        <v>1384</v>
      </c>
      <c r="C326" s="15" t="s">
        <v>27</v>
      </c>
      <c r="D326" s="15" t="s">
        <v>77</v>
      </c>
      <c r="E326" s="13" t="s">
        <v>23</v>
      </c>
      <c r="F326" s="17">
        <v>0.78149999999999997</v>
      </c>
      <c r="G326" s="43">
        <v>0.78500000000000003</v>
      </c>
      <c r="H326" s="17">
        <v>0.78500000000000003</v>
      </c>
      <c r="I326" s="51">
        <f t="shared" ref="I326" si="228">(F326-H326)*10000*-1</f>
        <v>35.000000000000583</v>
      </c>
      <c r="J326" s="17">
        <v>0.77100000000000002</v>
      </c>
      <c r="K326" s="51">
        <f t="shared" ref="K326" si="229">(F326-J326)*10000</f>
        <v>104.99999999999955</v>
      </c>
      <c r="L326" s="52">
        <v>-350</v>
      </c>
      <c r="M326" s="16" t="s">
        <v>1382</v>
      </c>
      <c r="N326" s="20" t="s">
        <v>28</v>
      </c>
      <c r="O326" s="23" t="s">
        <v>1389</v>
      </c>
    </row>
    <row r="327" spans="1:15" ht="76.5" x14ac:dyDescent="0.2">
      <c r="A327" s="12" t="s">
        <v>1385</v>
      </c>
      <c r="B327" s="12" t="s">
        <v>1387</v>
      </c>
      <c r="C327" s="13" t="s">
        <v>87</v>
      </c>
      <c r="D327" s="15" t="s">
        <v>77</v>
      </c>
      <c r="E327" s="13" t="s">
        <v>26</v>
      </c>
      <c r="F327" s="27">
        <v>115.3</v>
      </c>
      <c r="G327" s="61">
        <v>116.8</v>
      </c>
      <c r="H327" s="27">
        <v>114.8</v>
      </c>
      <c r="I327" s="51">
        <f>(F327-H327)*100</f>
        <v>50</v>
      </c>
      <c r="J327" s="27">
        <v>116.8</v>
      </c>
      <c r="K327" s="51">
        <f>(F327-J327)*100*-1</f>
        <v>150</v>
      </c>
      <c r="L327" s="61">
        <v>1284.25</v>
      </c>
      <c r="M327" s="16" t="s">
        <v>1386</v>
      </c>
      <c r="N327" s="21" t="s">
        <v>1241</v>
      </c>
      <c r="O327" s="58" t="s">
        <v>1388</v>
      </c>
    </row>
    <row r="328" spans="1:15" ht="63.75" x14ac:dyDescent="0.2">
      <c r="A328" s="56" t="s">
        <v>1392</v>
      </c>
      <c r="B328" s="56" t="s">
        <v>1393</v>
      </c>
      <c r="C328" s="15" t="s">
        <v>1435</v>
      </c>
      <c r="D328" s="15" t="s">
        <v>77</v>
      </c>
      <c r="E328" s="13" t="s">
        <v>23</v>
      </c>
      <c r="F328" s="27">
        <v>1189.5</v>
      </c>
      <c r="G328" s="24">
        <v>1197.22</v>
      </c>
      <c r="H328" s="27">
        <v>1197.22</v>
      </c>
      <c r="I328" s="51">
        <f>(F328-H328)*100*-1</f>
        <v>772.00000000000273</v>
      </c>
      <c r="J328" s="27">
        <v>1163</v>
      </c>
      <c r="K328" s="51">
        <f>(F328-J328)*100</f>
        <v>2650</v>
      </c>
      <c r="L328" s="24">
        <v>-771.7</v>
      </c>
      <c r="M328" s="16" t="s">
        <v>1390</v>
      </c>
      <c r="N328" s="20" t="s">
        <v>28</v>
      </c>
      <c r="O328" s="23" t="s">
        <v>1391</v>
      </c>
    </row>
    <row r="329" spans="1:15" ht="89.25" x14ac:dyDescent="0.2">
      <c r="A329" s="56" t="s">
        <v>1394</v>
      </c>
      <c r="B329" s="12" t="s">
        <v>1396</v>
      </c>
      <c r="C329" s="13" t="s">
        <v>25</v>
      </c>
      <c r="D329" s="15" t="s">
        <v>77</v>
      </c>
      <c r="E329" s="13" t="s">
        <v>23</v>
      </c>
      <c r="F329" s="17">
        <v>1.57</v>
      </c>
      <c r="G329" s="17">
        <v>1.5684</v>
      </c>
      <c r="H329" s="17">
        <v>1.573</v>
      </c>
      <c r="I329" s="51">
        <f t="shared" ref="I329" si="230">(F329-H329)*10000*-1</f>
        <v>29.999999999998916</v>
      </c>
      <c r="J329" s="17">
        <v>1.5589999999999999</v>
      </c>
      <c r="K329" s="51">
        <f t="shared" ref="K329" si="231">(F329-J329)*10000</f>
        <v>110.00000000000121</v>
      </c>
      <c r="L329" s="51">
        <v>161</v>
      </c>
      <c r="M329" s="16" t="s">
        <v>1395</v>
      </c>
      <c r="N329" s="15" t="s">
        <v>28</v>
      </c>
      <c r="O329" s="16" t="s">
        <v>1397</v>
      </c>
    </row>
    <row r="330" spans="1:15" ht="76.5" x14ac:dyDescent="0.2">
      <c r="A330" s="12" t="s">
        <v>1398</v>
      </c>
      <c r="B330" s="12" t="s">
        <v>1400</v>
      </c>
      <c r="C330" s="13" t="s">
        <v>87</v>
      </c>
      <c r="D330" s="15" t="s">
        <v>787</v>
      </c>
      <c r="E330" s="13" t="s">
        <v>26</v>
      </c>
      <c r="F330" s="27">
        <v>117.58</v>
      </c>
      <c r="G330" s="24">
        <v>117.32</v>
      </c>
      <c r="H330" s="27">
        <v>117.32</v>
      </c>
      <c r="I330" s="51">
        <f>(F330-H330)*100</f>
        <v>26.000000000000512</v>
      </c>
      <c r="J330" s="27">
        <v>118.43</v>
      </c>
      <c r="K330" s="51">
        <f>(F330-J330)*100*-1</f>
        <v>85.000000000000853</v>
      </c>
      <c r="L330" s="24">
        <v>-221.63</v>
      </c>
      <c r="M330" s="16" t="s">
        <v>1399</v>
      </c>
      <c r="N330" s="20" t="s">
        <v>28</v>
      </c>
      <c r="O330" s="23" t="s">
        <v>1401</v>
      </c>
    </row>
    <row r="331" spans="1:15" ht="63.75" x14ac:dyDescent="0.2">
      <c r="A331" s="12" t="s">
        <v>1402</v>
      </c>
      <c r="B331" s="12" t="s">
        <v>1400</v>
      </c>
      <c r="C331" s="15" t="s">
        <v>1435</v>
      </c>
      <c r="D331" s="15" t="s">
        <v>391</v>
      </c>
      <c r="E331" s="13" t="s">
        <v>26</v>
      </c>
      <c r="F331" s="27">
        <v>1193</v>
      </c>
      <c r="G331" s="24">
        <v>1196.5</v>
      </c>
      <c r="H331" s="27">
        <v>1196.5</v>
      </c>
      <c r="I331" s="51">
        <f>(F331-H331)*100</f>
        <v>-350</v>
      </c>
      <c r="J331" s="27">
        <v>1213</v>
      </c>
      <c r="K331" s="51">
        <f>(F331-J331)*100*-1</f>
        <v>2000</v>
      </c>
      <c r="L331" s="24">
        <v>-553.20000000000005</v>
      </c>
      <c r="M331" s="16" t="s">
        <v>1403</v>
      </c>
      <c r="N331" s="20" t="s">
        <v>28</v>
      </c>
      <c r="O331" s="23" t="s">
        <v>1404</v>
      </c>
    </row>
    <row r="332" spans="1:15" ht="51" x14ac:dyDescent="0.2">
      <c r="A332" s="12" t="s">
        <v>1405</v>
      </c>
      <c r="B332" s="12" t="s">
        <v>1407</v>
      </c>
      <c r="C332" s="15" t="s">
        <v>1435</v>
      </c>
      <c r="D332" s="15" t="s">
        <v>77</v>
      </c>
      <c r="E332" s="13" t="s">
        <v>26</v>
      </c>
      <c r="F332" s="27">
        <v>1190</v>
      </c>
      <c r="G332" s="24">
        <v>1180.4000000000001</v>
      </c>
      <c r="H332" s="27">
        <v>1180.4000000000001</v>
      </c>
      <c r="I332" s="51">
        <f>(F332-H332)*100</f>
        <v>959.99999999999091</v>
      </c>
      <c r="J332" s="27">
        <v>1213</v>
      </c>
      <c r="K332" s="51">
        <f>(F332-J332)*100*-1</f>
        <v>2300</v>
      </c>
      <c r="L332" s="24">
        <v>-1008.7</v>
      </c>
      <c r="M332" s="16" t="s">
        <v>1406</v>
      </c>
      <c r="N332" s="20" t="s">
        <v>28</v>
      </c>
      <c r="O332" s="23" t="s">
        <v>1408</v>
      </c>
    </row>
    <row r="333" spans="1:15" ht="89.25" x14ac:dyDescent="0.2">
      <c r="A333" s="12" t="s">
        <v>1409</v>
      </c>
      <c r="B333" s="12" t="s">
        <v>1411</v>
      </c>
      <c r="C333" s="15" t="s">
        <v>710</v>
      </c>
      <c r="D333" s="15" t="s">
        <v>77</v>
      </c>
      <c r="E333" s="13" t="s">
        <v>26</v>
      </c>
      <c r="F333" s="17">
        <v>0.82699999999999996</v>
      </c>
      <c r="G333" s="43">
        <v>0.82299999999999995</v>
      </c>
      <c r="H333" s="17">
        <v>0.82299999999999995</v>
      </c>
      <c r="I333" s="51">
        <f t="shared" ref="I333" si="232">(F333-H333)*10000</f>
        <v>40.000000000000036</v>
      </c>
      <c r="J333" s="17">
        <v>0.84750000000000003</v>
      </c>
      <c r="K333" s="51">
        <f t="shared" ref="K333" si="233">(F333-J333)*10000*-1</f>
        <v>205.00000000000074</v>
      </c>
      <c r="L333" s="52">
        <v>-400</v>
      </c>
      <c r="M333" s="16" t="s">
        <v>1410</v>
      </c>
      <c r="N333" s="20" t="s">
        <v>28</v>
      </c>
      <c r="O333" s="23" t="s">
        <v>1412</v>
      </c>
    </row>
    <row r="334" spans="1:15" ht="63.75" x14ac:dyDescent="0.2">
      <c r="A334" s="12" t="s">
        <v>1413</v>
      </c>
      <c r="B334" s="12" t="s">
        <v>1414</v>
      </c>
      <c r="C334" s="13" t="s">
        <v>83</v>
      </c>
      <c r="D334" s="15" t="s">
        <v>77</v>
      </c>
      <c r="E334" s="13" t="s">
        <v>23</v>
      </c>
      <c r="F334" s="17">
        <v>1.1488</v>
      </c>
      <c r="G334" s="43">
        <v>1.1519999999999999</v>
      </c>
      <c r="H334" s="17">
        <v>1.1519999999999999</v>
      </c>
      <c r="I334" s="51">
        <f t="shared" ref="I334" si="234">(F334-H334)*10000*-1</f>
        <v>31.999999999998696</v>
      </c>
      <c r="J334" s="17">
        <v>1.1379999999999999</v>
      </c>
      <c r="K334" s="51">
        <f t="shared" ref="K334" si="235">(F334-J334)*10000</f>
        <v>108.00000000000142</v>
      </c>
      <c r="L334" s="24">
        <v>-277.77999999999997</v>
      </c>
      <c r="M334" s="16" t="s">
        <v>1415</v>
      </c>
      <c r="N334" s="20" t="s">
        <v>28</v>
      </c>
      <c r="O334" s="23" t="s">
        <v>1420</v>
      </c>
    </row>
    <row r="335" spans="1:15" ht="63.75" x14ac:dyDescent="0.2">
      <c r="A335" s="12" t="s">
        <v>1416</v>
      </c>
      <c r="B335" s="12" t="s">
        <v>1418</v>
      </c>
      <c r="C335" s="15" t="s">
        <v>1435</v>
      </c>
      <c r="D335" s="15" t="s">
        <v>787</v>
      </c>
      <c r="E335" s="13" t="s">
        <v>26</v>
      </c>
      <c r="F335" s="27">
        <v>1216</v>
      </c>
      <c r="G335" s="24">
        <v>1206</v>
      </c>
      <c r="H335" s="27">
        <v>1206</v>
      </c>
      <c r="I335" s="51">
        <f>(F335-H335)*100</f>
        <v>1000</v>
      </c>
      <c r="J335" s="27">
        <v>1237</v>
      </c>
      <c r="K335" s="51">
        <f>(F335-J335)*100*-1</f>
        <v>2100</v>
      </c>
      <c r="L335" s="24">
        <v>-1000</v>
      </c>
      <c r="M335" s="16" t="s">
        <v>1417</v>
      </c>
      <c r="N335" s="20" t="s">
        <v>28</v>
      </c>
      <c r="O335" s="23" t="s">
        <v>1419</v>
      </c>
    </row>
    <row r="336" spans="1:15" ht="114.75" x14ac:dyDescent="0.2">
      <c r="A336" s="12" t="s">
        <v>1423</v>
      </c>
      <c r="B336" s="12" t="s">
        <v>1425</v>
      </c>
      <c r="C336" s="15" t="s">
        <v>710</v>
      </c>
      <c r="D336" s="15" t="s">
        <v>391</v>
      </c>
      <c r="E336" s="13" t="s">
        <v>23</v>
      </c>
      <c r="F336" s="17">
        <v>0.80900000000000005</v>
      </c>
      <c r="G336" s="43">
        <v>0.81599999999999995</v>
      </c>
      <c r="H336" s="17">
        <v>0.81599999999999995</v>
      </c>
      <c r="I336" s="51">
        <f t="shared" ref="I336" si="236">(F336-H336)*10000*-1</f>
        <v>69.999999999998948</v>
      </c>
      <c r="J336" s="17">
        <v>0.79600000000000004</v>
      </c>
      <c r="K336" s="51">
        <f t="shared" ref="K336" si="237">(F336-J336)*10000</f>
        <v>130.00000000000011</v>
      </c>
      <c r="L336" s="52">
        <v>-700</v>
      </c>
      <c r="M336" s="16" t="s">
        <v>1421</v>
      </c>
      <c r="N336" s="20" t="s">
        <v>28</v>
      </c>
      <c r="O336" s="23" t="s">
        <v>1426</v>
      </c>
    </row>
    <row r="337" spans="1:15" ht="89.25" x14ac:dyDescent="0.2">
      <c r="A337" s="12" t="s">
        <v>1424</v>
      </c>
      <c r="B337" s="12" t="s">
        <v>1427</v>
      </c>
      <c r="C337" s="13" t="s">
        <v>83</v>
      </c>
      <c r="D337" s="15" t="s">
        <v>77</v>
      </c>
      <c r="E337" s="13" t="s">
        <v>26</v>
      </c>
      <c r="F337" s="17">
        <v>1.1819999999999999</v>
      </c>
      <c r="G337" s="60">
        <v>1.1902999999999999</v>
      </c>
      <c r="H337" s="17">
        <v>1.1779999999999999</v>
      </c>
      <c r="I337" s="51">
        <f t="shared" ref="I337" si="238">(F337-H337)*10000</f>
        <v>40.000000000000036</v>
      </c>
      <c r="J337" s="17">
        <v>1.19</v>
      </c>
      <c r="K337" s="51">
        <f t="shared" ref="K337" si="239">(F337-J337)*10000*-1</f>
        <v>80.000000000000071</v>
      </c>
      <c r="L337" s="61">
        <v>700.64</v>
      </c>
      <c r="M337" s="16" t="s">
        <v>1422</v>
      </c>
      <c r="N337" s="21" t="s">
        <v>1241</v>
      </c>
      <c r="O337" s="58" t="s">
        <v>1428</v>
      </c>
    </row>
    <row r="338" spans="1:15" ht="127.5" x14ac:dyDescent="0.2">
      <c r="A338" s="12" t="s">
        <v>1429</v>
      </c>
      <c r="B338" s="12" t="s">
        <v>1437</v>
      </c>
      <c r="C338" s="13" t="s">
        <v>25</v>
      </c>
      <c r="D338" s="15" t="s">
        <v>391</v>
      </c>
      <c r="E338" s="13" t="s">
        <v>26</v>
      </c>
      <c r="F338" s="17">
        <v>1.512</v>
      </c>
      <c r="G338" s="17">
        <v>1.518</v>
      </c>
      <c r="H338" s="17">
        <v>1.5065</v>
      </c>
      <c r="I338" s="51">
        <f t="shared" ref="I338" si="240">(F338-H338)*10000</f>
        <v>55.000000000000604</v>
      </c>
      <c r="J338" s="17">
        <v>1.528</v>
      </c>
      <c r="K338" s="51">
        <f t="shared" ref="K338" si="241">(F338-J338)*10000*-1</f>
        <v>160.00000000000014</v>
      </c>
      <c r="L338" s="51">
        <v>592</v>
      </c>
      <c r="M338" s="16" t="s">
        <v>1430</v>
      </c>
      <c r="N338" s="15" t="s">
        <v>28</v>
      </c>
      <c r="O338" s="16" t="s">
        <v>1445</v>
      </c>
    </row>
    <row r="339" spans="1:15" ht="114.75" x14ac:dyDescent="0.2">
      <c r="A339" s="12" t="s">
        <v>1431</v>
      </c>
      <c r="B339" s="12" t="s">
        <v>1433</v>
      </c>
      <c r="C339" s="13" t="s">
        <v>22</v>
      </c>
      <c r="D339" s="15" t="s">
        <v>391</v>
      </c>
      <c r="E339" s="13" t="s">
        <v>23</v>
      </c>
      <c r="F339" s="17">
        <v>1.0167999999999999</v>
      </c>
      <c r="G339" s="43">
        <v>1.0227999999999999</v>
      </c>
      <c r="H339" s="17">
        <v>1.0227999999999999</v>
      </c>
      <c r="I339" s="51">
        <f t="shared" ref="I339" si="242">(F339-H339)*10000*-1</f>
        <v>60.000000000000057</v>
      </c>
      <c r="J339" s="17">
        <v>1.0067999999999999</v>
      </c>
      <c r="K339" s="51">
        <f t="shared" ref="K339" si="243">(F339-J339)*10000</f>
        <v>100.00000000000009</v>
      </c>
      <c r="L339" s="24">
        <v>-586.63</v>
      </c>
      <c r="M339" s="16" t="s">
        <v>1432</v>
      </c>
      <c r="N339" s="20" t="s">
        <v>28</v>
      </c>
      <c r="O339" s="23" t="s">
        <v>1444</v>
      </c>
    </row>
    <row r="340" spans="1:15" ht="51" x14ac:dyDescent="0.2">
      <c r="A340" s="12" t="s">
        <v>1434</v>
      </c>
      <c r="B340" s="12" t="s">
        <v>1438</v>
      </c>
      <c r="C340" s="15" t="s">
        <v>1435</v>
      </c>
      <c r="D340" s="15" t="s">
        <v>391</v>
      </c>
      <c r="E340" s="13" t="s">
        <v>23</v>
      </c>
      <c r="F340" s="27">
        <v>1237</v>
      </c>
      <c r="G340" s="24">
        <v>1247</v>
      </c>
      <c r="H340" s="27">
        <v>1247</v>
      </c>
      <c r="I340" s="51">
        <f>(F340-H340)*100*-1</f>
        <v>1000</v>
      </c>
      <c r="J340" s="27">
        <v>1207</v>
      </c>
      <c r="K340" s="51">
        <f>(F340-J340)*100</f>
        <v>3000</v>
      </c>
      <c r="L340" s="52">
        <v>-1000</v>
      </c>
      <c r="M340" s="16" t="s">
        <v>1436</v>
      </c>
      <c r="N340" s="20" t="s">
        <v>28</v>
      </c>
      <c r="O340" s="23" t="s">
        <v>1439</v>
      </c>
    </row>
    <row r="341" spans="1:15" ht="51" x14ac:dyDescent="0.2">
      <c r="A341" s="12" t="s">
        <v>1440</v>
      </c>
      <c r="B341" s="12" t="s">
        <v>1441</v>
      </c>
      <c r="C341" s="13" t="s">
        <v>83</v>
      </c>
      <c r="D341" s="15" t="s">
        <v>391</v>
      </c>
      <c r="E341" s="13" t="s">
        <v>23</v>
      </c>
      <c r="F341" s="17">
        <v>1.1990000000000001</v>
      </c>
      <c r="G341" s="60">
        <v>1.1819999999999999</v>
      </c>
      <c r="H341" s="17">
        <v>1.2050000000000001</v>
      </c>
      <c r="I341" s="51">
        <f t="shared" ref="I341" si="244">(F341-H341)*10000*-1</f>
        <v>60.000000000000057</v>
      </c>
      <c r="J341" s="17">
        <v>1.1819999999999999</v>
      </c>
      <c r="K341" s="51">
        <f t="shared" ref="K341" si="245">(F341-J341)*10000</f>
        <v>170.00000000000125</v>
      </c>
      <c r="L341" s="61">
        <v>1438.24</v>
      </c>
      <c r="M341" s="16" t="s">
        <v>1442</v>
      </c>
      <c r="N341" s="21" t="s">
        <v>1241</v>
      </c>
      <c r="O341" s="58" t="s">
        <v>1443</v>
      </c>
    </row>
    <row r="342" spans="1:15" ht="63.75" x14ac:dyDescent="0.2">
      <c r="A342" s="12" t="s">
        <v>1446</v>
      </c>
      <c r="B342" s="12" t="s">
        <v>1448</v>
      </c>
      <c r="C342" s="15" t="s">
        <v>710</v>
      </c>
      <c r="D342" s="15" t="s">
        <v>77</v>
      </c>
      <c r="E342" s="13" t="s">
        <v>26</v>
      </c>
      <c r="F342" s="17">
        <v>0.82</v>
      </c>
      <c r="G342" s="43">
        <v>0.81799999999999995</v>
      </c>
      <c r="H342" s="17">
        <v>0.81799999999999995</v>
      </c>
      <c r="I342" s="51">
        <f t="shared" ref="I342:I343" si="246">(F342-H342)*10000</f>
        <v>20.000000000000018</v>
      </c>
      <c r="J342" s="17">
        <v>0.82499999999999996</v>
      </c>
      <c r="K342" s="51">
        <f t="shared" ref="K342:K343" si="247">(F342-J342)*10000*-1</f>
        <v>50.000000000000043</v>
      </c>
      <c r="L342" s="24">
        <v>-200</v>
      </c>
      <c r="M342" s="16" t="s">
        <v>1449</v>
      </c>
      <c r="N342" s="20" t="s">
        <v>28</v>
      </c>
      <c r="O342" s="23" t="s">
        <v>1455</v>
      </c>
    </row>
    <row r="343" spans="1:15" ht="38.25" x14ac:dyDescent="0.2">
      <c r="A343" s="12" t="s">
        <v>1447</v>
      </c>
      <c r="B343" s="12" t="s">
        <v>1452</v>
      </c>
      <c r="C343" s="13" t="s">
        <v>25</v>
      </c>
      <c r="D343" s="15" t="s">
        <v>77</v>
      </c>
      <c r="E343" s="13" t="s">
        <v>26</v>
      </c>
      <c r="F343" s="17">
        <v>1.51</v>
      </c>
      <c r="G343" s="43">
        <v>1.5065</v>
      </c>
      <c r="H343" s="17">
        <v>1.5065</v>
      </c>
      <c r="I343" s="51">
        <f t="shared" si="246"/>
        <v>35.000000000000583</v>
      </c>
      <c r="J343" s="17">
        <v>1.5249999999999999</v>
      </c>
      <c r="K343" s="51">
        <f t="shared" si="247"/>
        <v>149.99999999999903</v>
      </c>
      <c r="L343" s="24">
        <v>-350</v>
      </c>
      <c r="M343" s="16" t="s">
        <v>1454</v>
      </c>
      <c r="N343" s="20" t="s">
        <v>28</v>
      </c>
      <c r="O343" s="23" t="s">
        <v>1450</v>
      </c>
    </row>
    <row r="344" spans="1:15" ht="38.25" x14ac:dyDescent="0.2">
      <c r="A344" s="12" t="s">
        <v>1458</v>
      </c>
      <c r="B344" s="12" t="s">
        <v>1451</v>
      </c>
      <c r="C344" s="13" t="s">
        <v>83</v>
      </c>
      <c r="D344" s="15" t="s">
        <v>391</v>
      </c>
      <c r="E344" s="13" t="s">
        <v>23</v>
      </c>
      <c r="F344" s="17">
        <v>1.2015</v>
      </c>
      <c r="G344" s="43">
        <v>1.2050000000000001</v>
      </c>
      <c r="H344" s="17">
        <v>1.2050000000000001</v>
      </c>
      <c r="I344" s="51">
        <f t="shared" ref="I344" si="248">(F344-H344)*10000*-1</f>
        <v>35.000000000000583</v>
      </c>
      <c r="J344" s="17">
        <v>1.1821999999999999</v>
      </c>
      <c r="K344" s="51">
        <f t="shared" ref="K344" si="249">(F344-J344)*10000</f>
        <v>193.00000000000094</v>
      </c>
      <c r="L344" s="24">
        <v>-298.73</v>
      </c>
      <c r="M344" s="16" t="s">
        <v>1453</v>
      </c>
      <c r="N344" s="20" t="s">
        <v>28</v>
      </c>
      <c r="O344" s="23" t="s">
        <v>1456</v>
      </c>
    </row>
    <row r="345" spans="1:15" ht="51" x14ac:dyDescent="0.2">
      <c r="A345" s="12" t="s">
        <v>1457</v>
      </c>
      <c r="B345" s="12" t="s">
        <v>1460</v>
      </c>
      <c r="C345" s="15" t="s">
        <v>710</v>
      </c>
      <c r="D345" s="15" t="s">
        <v>77</v>
      </c>
      <c r="E345" s="13" t="s">
        <v>26</v>
      </c>
      <c r="F345" s="17">
        <v>0.81699999999999995</v>
      </c>
      <c r="G345" s="43">
        <v>0.81259999999999999</v>
      </c>
      <c r="H345" s="17">
        <v>0.81259999999999999</v>
      </c>
      <c r="I345" s="51">
        <f t="shared" ref="I345" si="250">(F345-H345)*10000</f>
        <v>43.999999999999595</v>
      </c>
      <c r="J345" s="17">
        <v>0.83179999999999998</v>
      </c>
      <c r="K345" s="51">
        <f t="shared" ref="K345" si="251">(F345-J345)*10000*-1</f>
        <v>148.00000000000034</v>
      </c>
      <c r="L345" s="24">
        <v>-431</v>
      </c>
      <c r="M345" s="16" t="s">
        <v>1459</v>
      </c>
      <c r="N345" s="20" t="s">
        <v>28</v>
      </c>
      <c r="O345" s="23" t="s">
        <v>1461</v>
      </c>
    </row>
    <row r="346" spans="1:15" ht="51" x14ac:dyDescent="0.2">
      <c r="A346" s="12" t="s">
        <v>1462</v>
      </c>
      <c r="B346" s="12" t="s">
        <v>1464</v>
      </c>
      <c r="C346" s="15" t="s">
        <v>27</v>
      </c>
      <c r="D346" s="15" t="s">
        <v>77</v>
      </c>
      <c r="E346" s="13" t="s">
        <v>26</v>
      </c>
      <c r="F346" s="17">
        <v>0.74399999999999999</v>
      </c>
      <c r="G346" s="43">
        <v>0.74160000000000004</v>
      </c>
      <c r="H346" s="17">
        <v>0.74160000000000004</v>
      </c>
      <c r="I346" s="51">
        <f t="shared" ref="I346:I347" si="252">(F346-H346)*10000</f>
        <v>23.999999999999577</v>
      </c>
      <c r="J346" s="17">
        <v>0.755</v>
      </c>
      <c r="K346" s="51">
        <f t="shared" ref="K346:K347" si="253">(F346-J346)*10000*-1</f>
        <v>110.0000000000001</v>
      </c>
      <c r="L346" s="24">
        <v>-248</v>
      </c>
      <c r="M346" s="16" t="s">
        <v>1465</v>
      </c>
      <c r="N346" s="20" t="s">
        <v>28</v>
      </c>
      <c r="O346" s="23" t="s">
        <v>1477</v>
      </c>
    </row>
    <row r="347" spans="1:15" ht="89.25" x14ac:dyDescent="0.2">
      <c r="A347" s="12" t="s">
        <v>1463</v>
      </c>
      <c r="B347" s="12" t="s">
        <v>1470</v>
      </c>
      <c r="C347" s="13" t="s">
        <v>24</v>
      </c>
      <c r="D347" s="15" t="s">
        <v>77</v>
      </c>
      <c r="E347" s="13" t="s">
        <v>26</v>
      </c>
      <c r="F347" s="17">
        <v>1.1120000000000001</v>
      </c>
      <c r="G347" s="60">
        <v>1.1379999999999999</v>
      </c>
      <c r="H347" s="17">
        <v>1.1080000000000001</v>
      </c>
      <c r="I347" s="51">
        <f t="shared" si="252"/>
        <v>40.000000000000036</v>
      </c>
      <c r="J347" s="17">
        <v>1.1379999999999999</v>
      </c>
      <c r="K347" s="51">
        <f t="shared" si="253"/>
        <v>259.99999999999801</v>
      </c>
      <c r="L347" s="57">
        <v>2600</v>
      </c>
      <c r="M347" s="16" t="s">
        <v>1466</v>
      </c>
      <c r="N347" s="21" t="s">
        <v>1241</v>
      </c>
      <c r="O347" s="58" t="s">
        <v>1472</v>
      </c>
    </row>
    <row r="348" spans="1:15" ht="89.25" x14ac:dyDescent="0.2">
      <c r="A348" s="12" t="s">
        <v>1467</v>
      </c>
      <c r="B348" s="12" t="s">
        <v>1469</v>
      </c>
      <c r="C348" s="15" t="s">
        <v>1435</v>
      </c>
      <c r="D348" s="15" t="s">
        <v>391</v>
      </c>
      <c r="E348" s="13" t="s">
        <v>26</v>
      </c>
      <c r="F348" s="27">
        <v>1285</v>
      </c>
      <c r="G348" s="24">
        <v>1277</v>
      </c>
      <c r="H348" s="27">
        <v>1277</v>
      </c>
      <c r="I348" s="51">
        <f>(F348-H348)*100</f>
        <v>800</v>
      </c>
      <c r="J348" s="27">
        <v>1325</v>
      </c>
      <c r="K348" s="51">
        <f>(F348-J348)*100*-1</f>
        <v>4000</v>
      </c>
      <c r="L348" s="52">
        <v>-800</v>
      </c>
      <c r="M348" s="16" t="s">
        <v>1468</v>
      </c>
      <c r="N348" s="20" t="s">
        <v>28</v>
      </c>
      <c r="O348" s="23" t="s">
        <v>1471</v>
      </c>
    </row>
    <row r="349" spans="1:15" ht="76.5" x14ac:dyDescent="0.2">
      <c r="A349" s="12" t="s">
        <v>1473</v>
      </c>
      <c r="B349" s="12" t="s">
        <v>1474</v>
      </c>
      <c r="C349" s="13" t="s">
        <v>278</v>
      </c>
      <c r="D349" s="15" t="s">
        <v>77</v>
      </c>
      <c r="E349" s="13" t="s">
        <v>26</v>
      </c>
      <c r="F349" s="27">
        <v>178.5</v>
      </c>
      <c r="G349" s="24">
        <v>178.2</v>
      </c>
      <c r="H349" s="27">
        <v>178.2</v>
      </c>
      <c r="I349" s="51">
        <f>(F349-H349)*100</f>
        <v>30.000000000001137</v>
      </c>
      <c r="J349" s="27">
        <v>180.7</v>
      </c>
      <c r="K349" s="51">
        <f>(F349-J349)*100*-1</f>
        <v>219.99999999999886</v>
      </c>
      <c r="L349" s="24">
        <v>-255.39</v>
      </c>
      <c r="M349" s="16" t="s">
        <v>1476</v>
      </c>
      <c r="N349" s="20" t="s">
        <v>28</v>
      </c>
      <c r="O349" s="23" t="s">
        <v>1475</v>
      </c>
    </row>
    <row r="350" spans="1:15" ht="114.75" x14ac:dyDescent="0.2">
      <c r="A350" s="12" t="s">
        <v>1478</v>
      </c>
      <c r="B350" s="12" t="s">
        <v>1480</v>
      </c>
      <c r="C350" s="13" t="s">
        <v>640</v>
      </c>
      <c r="D350" s="15" t="s">
        <v>77</v>
      </c>
      <c r="E350" s="13" t="s">
        <v>23</v>
      </c>
      <c r="F350" s="17">
        <v>0.75190000000000001</v>
      </c>
      <c r="G350" s="43">
        <v>0.75360000000000005</v>
      </c>
      <c r="H350" s="17">
        <v>0.75339999999999996</v>
      </c>
      <c r="I350" s="51">
        <f t="shared" ref="I350" si="254">(F350-H350)*10000*-1</f>
        <v>14.999999999999458</v>
      </c>
      <c r="J350" s="17">
        <v>0.74</v>
      </c>
      <c r="K350" s="51">
        <f t="shared" ref="K350" si="255">(F350-J350)*10000</f>
        <v>119.00000000000021</v>
      </c>
      <c r="L350" s="24">
        <v>-262.35000000000002</v>
      </c>
      <c r="M350" s="16" t="s">
        <v>1479</v>
      </c>
      <c r="N350" s="20" t="s">
        <v>28</v>
      </c>
      <c r="O350" s="23" t="s">
        <v>1489</v>
      </c>
    </row>
    <row r="351" spans="1:15" ht="89.25" x14ac:dyDescent="0.2">
      <c r="A351" s="12" t="s">
        <v>1481</v>
      </c>
      <c r="B351" s="12" t="s">
        <v>1490</v>
      </c>
      <c r="C351" s="13" t="s">
        <v>640</v>
      </c>
      <c r="D351" s="15" t="s">
        <v>77</v>
      </c>
      <c r="E351" s="13" t="s">
        <v>23</v>
      </c>
      <c r="F351" s="17">
        <v>0.75219999999999998</v>
      </c>
      <c r="G351" s="43">
        <v>0.75419999999999998</v>
      </c>
      <c r="H351" s="17">
        <v>0.75419999999999998</v>
      </c>
      <c r="I351" s="51">
        <f t="shared" ref="I351" si="256">(F351-H351)*10000*-1</f>
        <v>20.000000000000018</v>
      </c>
      <c r="J351" s="17">
        <v>0.74</v>
      </c>
      <c r="K351" s="51">
        <f t="shared" ref="K351" si="257">(F351-J351)*10000</f>
        <v>121.99999999999989</v>
      </c>
      <c r="L351" s="24">
        <v>-300.86</v>
      </c>
      <c r="M351" s="16" t="s">
        <v>1482</v>
      </c>
      <c r="N351" s="20" t="s">
        <v>28</v>
      </c>
      <c r="O351" s="23" t="s">
        <v>1508</v>
      </c>
    </row>
    <row r="352" spans="1:15" ht="89.25" x14ac:dyDescent="0.2">
      <c r="A352" s="12" t="s">
        <v>1483</v>
      </c>
      <c r="B352" s="12" t="s">
        <v>1485</v>
      </c>
      <c r="C352" s="13" t="s">
        <v>25</v>
      </c>
      <c r="D352" s="15" t="s">
        <v>77</v>
      </c>
      <c r="E352" s="13" t="s">
        <v>26</v>
      </c>
      <c r="F352" s="17">
        <v>1.5029999999999999</v>
      </c>
      <c r="G352" s="43">
        <v>1.5</v>
      </c>
      <c r="H352" s="17">
        <v>1.5</v>
      </c>
      <c r="I352" s="51">
        <f t="shared" ref="I352" si="258">(F352-H352)*10000</f>
        <v>29.999999999998916</v>
      </c>
      <c r="J352" s="17">
        <v>1.51</v>
      </c>
      <c r="K352" s="51">
        <f t="shared" ref="K352" si="259">(F352-J352)*10000*-1</f>
        <v>70.000000000001165</v>
      </c>
      <c r="L352" s="24">
        <v>-300</v>
      </c>
      <c r="M352" s="16" t="s">
        <v>1484</v>
      </c>
      <c r="N352" s="20" t="s">
        <v>28</v>
      </c>
      <c r="O352" s="23" t="s">
        <v>1486</v>
      </c>
    </row>
    <row r="353" spans="1:15" ht="76.5" x14ac:dyDescent="0.2">
      <c r="A353" s="12" t="s">
        <v>1487</v>
      </c>
      <c r="B353" s="12" t="s">
        <v>1497</v>
      </c>
      <c r="C353" s="15" t="s">
        <v>710</v>
      </c>
      <c r="D353" s="15" t="s">
        <v>77</v>
      </c>
      <c r="E353" s="13" t="s">
        <v>23</v>
      </c>
      <c r="F353" s="17">
        <v>0.77880000000000005</v>
      </c>
      <c r="G353" s="43">
        <v>0.7833</v>
      </c>
      <c r="H353" s="17">
        <v>0.7833</v>
      </c>
      <c r="I353" s="51">
        <f t="shared" ref="I353" si="260">(F353-H353)*10000*-1</f>
        <v>44.999999999999488</v>
      </c>
      <c r="J353" s="17">
        <v>0.76729999999999998</v>
      </c>
      <c r="K353" s="51">
        <f t="shared" ref="K353" si="261">(F353-J353)*10000</f>
        <v>115.00000000000065</v>
      </c>
      <c r="L353" s="24">
        <v>-453</v>
      </c>
      <c r="M353" s="16" t="s">
        <v>1488</v>
      </c>
      <c r="N353" s="20" t="s">
        <v>28</v>
      </c>
      <c r="O353" s="23" t="s">
        <v>1503</v>
      </c>
    </row>
    <row r="354" spans="1:15" ht="51" x14ac:dyDescent="0.2">
      <c r="A354" s="12" t="s">
        <v>1491</v>
      </c>
      <c r="B354" s="12" t="s">
        <v>1504</v>
      </c>
      <c r="C354" s="13" t="s">
        <v>24</v>
      </c>
      <c r="D354" s="15" t="s">
        <v>1492</v>
      </c>
      <c r="E354" s="13" t="s">
        <v>23</v>
      </c>
      <c r="F354" s="17">
        <v>1.1352</v>
      </c>
      <c r="G354" s="43">
        <v>1.1399999999999999</v>
      </c>
      <c r="H354" s="17">
        <v>1.1399999999999999</v>
      </c>
      <c r="I354" s="51">
        <f t="shared" ref="I354" si="262">(F354-H354)*10000*-1</f>
        <v>47.999999999999154</v>
      </c>
      <c r="J354" s="17">
        <v>1.0978000000000001</v>
      </c>
      <c r="K354" s="51">
        <f t="shared" ref="K354" si="263">(F354-J354)*10000</f>
        <v>373.99999999999875</v>
      </c>
      <c r="L354" s="24">
        <v>-480</v>
      </c>
      <c r="M354" s="16" t="s">
        <v>1493</v>
      </c>
      <c r="N354" s="20" t="s">
        <v>28</v>
      </c>
      <c r="O354" s="23" t="s">
        <v>1505</v>
      </c>
    </row>
    <row r="355" spans="1:15" ht="38.25" x14ac:dyDescent="0.2">
      <c r="A355" s="12" t="s">
        <v>1494</v>
      </c>
      <c r="B355" s="12" t="s">
        <v>1495</v>
      </c>
      <c r="C355" s="13" t="s">
        <v>83</v>
      </c>
      <c r="D355" s="15" t="s">
        <v>77</v>
      </c>
      <c r="E355" s="13" t="s">
        <v>26</v>
      </c>
      <c r="F355" s="17">
        <v>1.2682</v>
      </c>
      <c r="G355" s="43">
        <v>1.2634000000000001</v>
      </c>
      <c r="H355" s="17">
        <v>1.2634000000000001</v>
      </c>
      <c r="I355" s="51">
        <f t="shared" ref="I355" si="264">(F355-H355)*10000</f>
        <v>47.999999999999154</v>
      </c>
      <c r="J355" s="17">
        <v>1.282</v>
      </c>
      <c r="K355" s="51">
        <f t="shared" ref="K355" si="265">(F355-J355)*10000*-1</f>
        <v>138.00000000000034</v>
      </c>
      <c r="L355" s="24">
        <v>-379.93</v>
      </c>
      <c r="M355" s="16" t="s">
        <v>1496</v>
      </c>
      <c r="N355" s="20" t="s">
        <v>28</v>
      </c>
      <c r="O355" s="23" t="s">
        <v>1502</v>
      </c>
    </row>
    <row r="356" spans="1:15" ht="63.75" x14ac:dyDescent="0.2">
      <c r="A356" s="12" t="s">
        <v>1498</v>
      </c>
      <c r="B356" s="12" t="s">
        <v>1506</v>
      </c>
      <c r="C356" s="13" t="s">
        <v>640</v>
      </c>
      <c r="D356" s="15" t="s">
        <v>77</v>
      </c>
      <c r="E356" s="13" t="s">
        <v>23</v>
      </c>
      <c r="F356" s="17">
        <v>0.75480000000000003</v>
      </c>
      <c r="G356" s="43">
        <v>0.75739999999999996</v>
      </c>
      <c r="H356" s="17">
        <v>0.75739999999999996</v>
      </c>
      <c r="I356" s="51">
        <f t="shared" ref="I356" si="266">(F356-H356)*10000*-1</f>
        <v>25.999999999999357</v>
      </c>
      <c r="J356" s="17">
        <v>0.73540000000000005</v>
      </c>
      <c r="K356" s="51">
        <f t="shared" ref="K356" si="267">(F356-J356)*10000</f>
        <v>193.99999999999972</v>
      </c>
      <c r="L356" s="24">
        <v>-393.08</v>
      </c>
      <c r="M356" s="16" t="s">
        <v>1499</v>
      </c>
      <c r="N356" s="20" t="s">
        <v>28</v>
      </c>
      <c r="O356" s="23" t="s">
        <v>1507</v>
      </c>
    </row>
    <row r="357" spans="1:15" ht="89.25" customHeight="1" x14ac:dyDescent="0.2">
      <c r="A357" s="12" t="s">
        <v>1500</v>
      </c>
      <c r="B357" s="12" t="s">
        <v>1521</v>
      </c>
      <c r="C357" s="13" t="s">
        <v>25</v>
      </c>
      <c r="D357" s="15" t="s">
        <v>391</v>
      </c>
      <c r="E357" s="13" t="s">
        <v>26</v>
      </c>
      <c r="F357" s="17">
        <v>1.5</v>
      </c>
      <c r="G357" s="17">
        <v>1.5276000000000001</v>
      </c>
      <c r="H357" s="17">
        <v>1.494</v>
      </c>
      <c r="I357" s="51">
        <f t="shared" ref="I357" si="268">(F357-H357)*10000</f>
        <v>60.000000000000057</v>
      </c>
      <c r="J357" s="17">
        <v>1.538</v>
      </c>
      <c r="K357" s="51">
        <f t="shared" ref="K357" si="269">(F357-J357)*10000*-1</f>
        <v>380.00000000000034</v>
      </c>
      <c r="L357" s="27">
        <v>2759</v>
      </c>
      <c r="M357" s="16" t="s">
        <v>1501</v>
      </c>
      <c r="N357" s="15" t="s">
        <v>28</v>
      </c>
      <c r="O357" s="16" t="s">
        <v>1530</v>
      </c>
    </row>
    <row r="358" spans="1:15" ht="63.75" x14ac:dyDescent="0.2">
      <c r="A358" s="12" t="s">
        <v>1509</v>
      </c>
      <c r="B358" s="12" t="s">
        <v>1515</v>
      </c>
      <c r="C358" s="15" t="s">
        <v>27</v>
      </c>
      <c r="D358" s="15" t="s">
        <v>77</v>
      </c>
      <c r="E358" s="13" t="s">
        <v>23</v>
      </c>
      <c r="F358" s="17">
        <v>0.74199999999999999</v>
      </c>
      <c r="G358" s="17">
        <v>0.74139999999999995</v>
      </c>
      <c r="H358" s="17">
        <v>0.747</v>
      </c>
      <c r="I358" s="51">
        <f t="shared" ref="I358:I359" si="270">(F358-H358)*10000*-1</f>
        <v>50.000000000000043</v>
      </c>
      <c r="J358" s="17">
        <v>0.71</v>
      </c>
      <c r="K358" s="51">
        <f t="shared" ref="K358:K359" si="271">(F358-J358)*10000</f>
        <v>320.00000000000028</v>
      </c>
      <c r="L358" s="51">
        <v>56</v>
      </c>
      <c r="M358" s="16" t="s">
        <v>1510</v>
      </c>
      <c r="N358" s="15" t="s">
        <v>28</v>
      </c>
      <c r="O358" s="16" t="s">
        <v>1518</v>
      </c>
    </row>
    <row r="359" spans="1:15" ht="76.5" x14ac:dyDescent="0.2">
      <c r="A359" s="12" t="s">
        <v>1511</v>
      </c>
      <c r="B359" s="12" t="s">
        <v>1523</v>
      </c>
      <c r="C359" s="15" t="s">
        <v>710</v>
      </c>
      <c r="D359" s="15" t="s">
        <v>77</v>
      </c>
      <c r="E359" s="13" t="s">
        <v>23</v>
      </c>
      <c r="F359" s="17">
        <v>0.77980000000000005</v>
      </c>
      <c r="G359" s="43">
        <v>0.78639999999999999</v>
      </c>
      <c r="H359" s="17">
        <v>0.78639999999999999</v>
      </c>
      <c r="I359" s="51">
        <f t="shared" si="270"/>
        <v>65.999999999999389</v>
      </c>
      <c r="J359" s="17">
        <v>0.75960000000000005</v>
      </c>
      <c r="K359" s="51">
        <f t="shared" si="271"/>
        <v>201.99999999999994</v>
      </c>
      <c r="L359" s="52">
        <v>-690</v>
      </c>
      <c r="M359" s="16" t="s">
        <v>1512</v>
      </c>
      <c r="N359" s="20" t="s">
        <v>28</v>
      </c>
      <c r="O359" s="23" t="s">
        <v>1524</v>
      </c>
    </row>
    <row r="360" spans="1:15" ht="63.75" x14ac:dyDescent="0.2">
      <c r="A360" s="12" t="s">
        <v>1513</v>
      </c>
      <c r="B360" s="12" t="s">
        <v>1516</v>
      </c>
      <c r="C360" s="13" t="s">
        <v>278</v>
      </c>
      <c r="D360" s="15" t="s">
        <v>391</v>
      </c>
      <c r="E360" s="13" t="s">
        <v>23</v>
      </c>
      <c r="F360" s="27">
        <v>178.9</v>
      </c>
      <c r="G360" s="24">
        <v>179.4</v>
      </c>
      <c r="H360" s="27">
        <v>179.4</v>
      </c>
      <c r="I360" s="51">
        <f>(F360-H360)*100*-1</f>
        <v>50</v>
      </c>
      <c r="J360" s="27">
        <v>176.2</v>
      </c>
      <c r="K360" s="51">
        <f>(F360-J360)*100</f>
        <v>270.00000000000171</v>
      </c>
      <c r="L360" s="24">
        <v>-425.59</v>
      </c>
      <c r="M360" s="16" t="s">
        <v>1514</v>
      </c>
      <c r="N360" s="20" t="s">
        <v>28</v>
      </c>
      <c r="O360" s="23" t="s">
        <v>1517</v>
      </c>
    </row>
    <row r="361" spans="1:15" ht="76.5" x14ac:dyDescent="0.2">
      <c r="A361" s="12" t="s">
        <v>1519</v>
      </c>
      <c r="B361" s="12" t="s">
        <v>1525</v>
      </c>
      <c r="C361" s="15" t="s">
        <v>27</v>
      </c>
      <c r="D361" s="15" t="s">
        <v>77</v>
      </c>
      <c r="E361" s="13" t="s">
        <v>23</v>
      </c>
      <c r="F361" s="17">
        <v>0.74099999999999999</v>
      </c>
      <c r="G361" s="43">
        <v>0.74550000000000005</v>
      </c>
      <c r="H361" s="17">
        <v>0.74550000000000005</v>
      </c>
      <c r="I361" s="51">
        <f t="shared" ref="I361" si="272">(F361-H361)*10000*-1</f>
        <v>45.000000000000597</v>
      </c>
      <c r="J361" s="17">
        <v>0.71</v>
      </c>
      <c r="K361" s="51">
        <f t="shared" ref="K361" si="273">(F361-J361)*10000</f>
        <v>310.00000000000028</v>
      </c>
      <c r="L361" s="52">
        <v>-470</v>
      </c>
      <c r="M361" s="16" t="s">
        <v>1520</v>
      </c>
      <c r="N361" s="20" t="s">
        <v>28</v>
      </c>
      <c r="O361" s="23" t="s">
        <v>1522</v>
      </c>
    </row>
    <row r="362" spans="1:15" ht="51" x14ac:dyDescent="0.2">
      <c r="A362" s="12" t="s">
        <v>1525</v>
      </c>
      <c r="B362" s="12" t="s">
        <v>1526</v>
      </c>
      <c r="C362" s="15" t="s">
        <v>1435</v>
      </c>
      <c r="D362" s="15" t="s">
        <v>77</v>
      </c>
      <c r="E362" s="13" t="s">
        <v>26</v>
      </c>
      <c r="F362" s="27">
        <v>1256</v>
      </c>
      <c r="G362" s="24">
        <v>1247</v>
      </c>
      <c r="H362" s="27">
        <v>1247</v>
      </c>
      <c r="I362" s="51">
        <f>(F362-H362)*100</f>
        <v>900</v>
      </c>
      <c r="J362" s="27">
        <v>1320</v>
      </c>
      <c r="K362" s="51">
        <f>(F362-J362)*100*-1</f>
        <v>6400</v>
      </c>
      <c r="L362" s="52">
        <v>-900</v>
      </c>
      <c r="M362" s="16" t="s">
        <v>1527</v>
      </c>
      <c r="N362" s="20" t="s">
        <v>28</v>
      </c>
      <c r="O362" s="23" t="s">
        <v>1528</v>
      </c>
    </row>
    <row r="363" spans="1:15" ht="51" x14ac:dyDescent="0.2">
      <c r="A363" s="12" t="s">
        <v>1525</v>
      </c>
      <c r="B363" s="12" t="s">
        <v>1531</v>
      </c>
      <c r="C363" s="13" t="s">
        <v>83</v>
      </c>
      <c r="D363" s="15" t="s">
        <v>77</v>
      </c>
      <c r="E363" s="13" t="s">
        <v>26</v>
      </c>
      <c r="F363" s="17">
        <v>1.24</v>
      </c>
      <c r="G363" s="17">
        <v>1.2473000000000001</v>
      </c>
      <c r="H363" s="17">
        <v>1.2350000000000001</v>
      </c>
      <c r="I363" s="51">
        <f t="shared" ref="I363" si="274">(F363-H363)*10000</f>
        <v>49.999999999998934</v>
      </c>
      <c r="J363" s="17">
        <v>1.2909999999999999</v>
      </c>
      <c r="K363" s="51">
        <f t="shared" ref="K363" si="275">(F363-J363)*10000*-1</f>
        <v>509.99999999999932</v>
      </c>
      <c r="L363" s="27">
        <v>584.48</v>
      </c>
      <c r="M363" s="16" t="s">
        <v>1529</v>
      </c>
      <c r="N363" s="15" t="s">
        <v>28</v>
      </c>
      <c r="O363" s="16" t="s">
        <v>1532</v>
      </c>
    </row>
    <row r="364" spans="1:15" ht="127.5" x14ac:dyDescent="0.2">
      <c r="A364" s="12" t="s">
        <v>1533</v>
      </c>
      <c r="B364" s="12" t="s">
        <v>1544</v>
      </c>
      <c r="C364" s="13" t="s">
        <v>25</v>
      </c>
      <c r="D364" s="15" t="s">
        <v>1492</v>
      </c>
      <c r="E364" s="13" t="s">
        <v>23</v>
      </c>
      <c r="F364" s="17">
        <v>1.5248999999999999</v>
      </c>
      <c r="G364" s="43">
        <v>1.532</v>
      </c>
      <c r="H364" s="17">
        <v>1.5327999999999999</v>
      </c>
      <c r="I364" s="51">
        <f t="shared" ref="I364:I365" si="276">(F364-H364)*10000*-1</f>
        <v>79.000000000000185</v>
      </c>
      <c r="J364" s="17">
        <v>1.5126999999999999</v>
      </c>
      <c r="K364" s="51">
        <f t="shared" ref="K364:K365" si="277">(F364-J364)*10000</f>
        <v>121.99999999999989</v>
      </c>
      <c r="L364" s="52">
        <v>-733</v>
      </c>
      <c r="M364" s="16" t="s">
        <v>1534</v>
      </c>
      <c r="N364" s="20" t="s">
        <v>28</v>
      </c>
      <c r="O364" s="23" t="s">
        <v>1552</v>
      </c>
    </row>
    <row r="365" spans="1:15" ht="89.25" x14ac:dyDescent="0.2">
      <c r="A365" s="12" t="s">
        <v>1535</v>
      </c>
      <c r="B365" s="12" t="s">
        <v>1547</v>
      </c>
      <c r="C365" s="15" t="s">
        <v>27</v>
      </c>
      <c r="D365" s="15" t="s">
        <v>77</v>
      </c>
      <c r="E365" s="13" t="s">
        <v>23</v>
      </c>
      <c r="F365" s="17">
        <v>0.74360000000000004</v>
      </c>
      <c r="G365" s="17">
        <v>0.73860000000000003</v>
      </c>
      <c r="H365" s="17">
        <v>0.74860000000000004</v>
      </c>
      <c r="I365" s="51">
        <f t="shared" si="276"/>
        <v>50.000000000000043</v>
      </c>
      <c r="J365" s="17">
        <v>0.7077</v>
      </c>
      <c r="K365" s="51">
        <f t="shared" si="277"/>
        <v>359.00000000000045</v>
      </c>
      <c r="L365" s="51">
        <v>500</v>
      </c>
      <c r="M365" s="16" t="s">
        <v>1536</v>
      </c>
      <c r="N365" s="15" t="s">
        <v>28</v>
      </c>
      <c r="O365" s="16" t="s">
        <v>1548</v>
      </c>
    </row>
    <row r="366" spans="1:15" ht="76.5" x14ac:dyDescent="0.2">
      <c r="A366" s="12" t="s">
        <v>1539</v>
      </c>
      <c r="B366" s="12" t="s">
        <v>1540</v>
      </c>
      <c r="C366" s="15" t="s">
        <v>1435</v>
      </c>
      <c r="D366" s="15" t="s">
        <v>77</v>
      </c>
      <c r="E366" s="13" t="s">
        <v>26</v>
      </c>
      <c r="F366" s="27">
        <v>1231</v>
      </c>
      <c r="G366" s="24">
        <v>1219.0999999999999</v>
      </c>
      <c r="H366" s="27">
        <v>1219.0999999999999</v>
      </c>
      <c r="I366" s="51">
        <f>(F366-H366)*100</f>
        <v>1190.0000000000091</v>
      </c>
      <c r="J366" s="27">
        <v>1268.78</v>
      </c>
      <c r="K366" s="51">
        <f>(F366-J366)*100*-1</f>
        <v>3777.9999999999973</v>
      </c>
      <c r="L366" s="52">
        <v>-1190</v>
      </c>
      <c r="M366" s="16" t="s">
        <v>1541</v>
      </c>
      <c r="N366" s="20" t="s">
        <v>28</v>
      </c>
      <c r="O366" s="23" t="s">
        <v>1545</v>
      </c>
    </row>
    <row r="367" spans="1:15" ht="102" x14ac:dyDescent="0.2">
      <c r="A367" s="12" t="s">
        <v>1537</v>
      </c>
      <c r="B367" s="12" t="s">
        <v>1546</v>
      </c>
      <c r="C367" s="13" t="s">
        <v>24</v>
      </c>
      <c r="D367" s="15" t="s">
        <v>77</v>
      </c>
      <c r="E367" s="13" t="s">
        <v>26</v>
      </c>
      <c r="F367" s="17">
        <v>1.1281000000000001</v>
      </c>
      <c r="G367" s="17">
        <v>1.1327</v>
      </c>
      <c r="H367" s="17">
        <v>1.1237999999999999</v>
      </c>
      <c r="I367" s="51">
        <f t="shared" ref="I367" si="278">(F367-H367)*10000</f>
        <v>43.000000000001926</v>
      </c>
      <c r="J367" s="17">
        <v>1.1638999999999999</v>
      </c>
      <c r="K367" s="51">
        <f t="shared" ref="K367" si="279">(F367-J367)*10000*-1</f>
        <v>357.99999999999829</v>
      </c>
      <c r="L367" s="27">
        <v>457</v>
      </c>
      <c r="M367" s="16" t="s">
        <v>1538</v>
      </c>
      <c r="N367" s="15" t="s">
        <v>28</v>
      </c>
      <c r="O367" s="16" t="s">
        <v>1551</v>
      </c>
    </row>
    <row r="368" spans="1:15" ht="51" x14ac:dyDescent="0.2">
      <c r="A368" s="12" t="s">
        <v>1542</v>
      </c>
      <c r="B368" s="12" t="s">
        <v>1549</v>
      </c>
      <c r="C368" s="13" t="s">
        <v>640</v>
      </c>
      <c r="D368" s="15" t="s">
        <v>1492</v>
      </c>
      <c r="E368" s="13" t="s">
        <v>23</v>
      </c>
      <c r="F368" s="17">
        <v>0.74409999999999998</v>
      </c>
      <c r="G368" s="17">
        <v>0.74080000000000001</v>
      </c>
      <c r="H368" s="17">
        <v>0.74670000000000003</v>
      </c>
      <c r="I368" s="51">
        <f t="shared" ref="I368" si="280">(F368-H368)*10000*-1</f>
        <v>26.000000000000469</v>
      </c>
      <c r="J368" s="17">
        <v>0.73360000000000003</v>
      </c>
      <c r="K368" s="51">
        <f t="shared" ref="K368" si="281">(F368-J368)*10000</f>
        <v>104.99999999999955</v>
      </c>
      <c r="L368" s="27">
        <v>499.22</v>
      </c>
      <c r="M368" s="16" t="s">
        <v>1543</v>
      </c>
      <c r="N368" s="15" t="s">
        <v>28</v>
      </c>
      <c r="O368" s="16" t="s">
        <v>1550</v>
      </c>
    </row>
    <row r="369" spans="1:15" ht="76.5" x14ac:dyDescent="0.2">
      <c r="A369" s="12" t="s">
        <v>1553</v>
      </c>
      <c r="B369" s="12" t="s">
        <v>1559</v>
      </c>
      <c r="C369" s="13" t="s">
        <v>278</v>
      </c>
      <c r="D369" s="15" t="s">
        <v>391</v>
      </c>
      <c r="E369" s="13" t="s">
        <v>26</v>
      </c>
      <c r="F369" s="27">
        <v>182.55</v>
      </c>
      <c r="G369" s="24">
        <v>181.75</v>
      </c>
      <c r="H369" s="27">
        <v>181.75</v>
      </c>
      <c r="I369" s="51">
        <f>(F369-H369)*100</f>
        <v>80.000000000001137</v>
      </c>
      <c r="J369" s="27">
        <v>184.74</v>
      </c>
      <c r="K369" s="51">
        <f>(F369-J369)*100*-1</f>
        <v>218.99999999999977</v>
      </c>
      <c r="L369" s="24">
        <v>-737.95</v>
      </c>
      <c r="M369" s="16" t="s">
        <v>1554</v>
      </c>
      <c r="N369" s="20" t="s">
        <v>28</v>
      </c>
      <c r="O369" s="23" t="s">
        <v>1562</v>
      </c>
    </row>
    <row r="370" spans="1:15" ht="63.75" x14ac:dyDescent="0.2">
      <c r="A370" s="12" t="s">
        <v>1555</v>
      </c>
      <c r="B370" s="56" t="s">
        <v>1594</v>
      </c>
      <c r="C370" s="13" t="s">
        <v>640</v>
      </c>
      <c r="D370" s="15" t="s">
        <v>1492</v>
      </c>
      <c r="E370" s="13" t="s">
        <v>23</v>
      </c>
      <c r="F370" s="17">
        <v>0.74129999999999996</v>
      </c>
      <c r="G370" s="17">
        <v>0.74129999999999996</v>
      </c>
      <c r="H370" s="17">
        <v>0.74550000000000005</v>
      </c>
      <c r="I370" s="51">
        <f t="shared" ref="I370:I372" si="282">(F370-H370)*10000*-1</f>
        <v>42.000000000000924</v>
      </c>
      <c r="J370" s="17">
        <v>0.73050000000000004</v>
      </c>
      <c r="K370" s="51">
        <f t="shared" ref="K370:K372" si="283">(F370-J370)*10000</f>
        <v>107.9999999999992</v>
      </c>
      <c r="L370" s="27">
        <v>3.07</v>
      </c>
      <c r="M370" s="16" t="s">
        <v>1556</v>
      </c>
      <c r="N370" s="15" t="s">
        <v>28</v>
      </c>
      <c r="O370" s="16" t="s">
        <v>1595</v>
      </c>
    </row>
    <row r="371" spans="1:15" ht="38.25" x14ac:dyDescent="0.2">
      <c r="A371" s="12" t="s">
        <v>1557</v>
      </c>
      <c r="B371" s="12" t="s">
        <v>1575</v>
      </c>
      <c r="C371" s="13" t="s">
        <v>83</v>
      </c>
      <c r="D371" s="15" t="s">
        <v>77</v>
      </c>
      <c r="E371" s="13" t="s">
        <v>23</v>
      </c>
      <c r="F371" s="17">
        <v>1.248</v>
      </c>
      <c r="G371" s="17">
        <v>1.246</v>
      </c>
      <c r="H371" s="17">
        <v>1.2535000000000001</v>
      </c>
      <c r="I371" s="51">
        <f t="shared" si="282"/>
        <v>55.000000000000604</v>
      </c>
      <c r="J371" s="17">
        <v>1.2291000000000001</v>
      </c>
      <c r="K371" s="51">
        <f t="shared" si="283"/>
        <v>188.99999999999918</v>
      </c>
      <c r="L371" s="27">
        <v>162.12</v>
      </c>
      <c r="M371" s="16" t="s">
        <v>1558</v>
      </c>
      <c r="N371" s="15" t="s">
        <v>28</v>
      </c>
      <c r="O371" s="16" t="s">
        <v>1576</v>
      </c>
    </row>
    <row r="372" spans="1:15" ht="114.75" x14ac:dyDescent="0.2">
      <c r="A372" s="12" t="s">
        <v>1560</v>
      </c>
      <c r="B372" s="12" t="s">
        <v>1563</v>
      </c>
      <c r="C372" s="15" t="s">
        <v>710</v>
      </c>
      <c r="D372" s="15" t="s">
        <v>1492</v>
      </c>
      <c r="E372" s="13" t="s">
        <v>23</v>
      </c>
      <c r="F372" s="17">
        <v>0.77900000000000003</v>
      </c>
      <c r="G372" s="43">
        <v>0.78369999999999995</v>
      </c>
      <c r="H372" s="17">
        <v>0.78400000000000003</v>
      </c>
      <c r="I372" s="51">
        <f t="shared" si="282"/>
        <v>50.000000000000043</v>
      </c>
      <c r="J372" s="17">
        <v>0.75319999999999998</v>
      </c>
      <c r="K372" s="51">
        <f t="shared" si="283"/>
        <v>258.00000000000045</v>
      </c>
      <c r="L372" s="52">
        <v>-356</v>
      </c>
      <c r="M372" s="16" t="s">
        <v>1561</v>
      </c>
      <c r="N372" s="28" t="s">
        <v>103</v>
      </c>
      <c r="O372" s="23" t="s">
        <v>1564</v>
      </c>
    </row>
    <row r="373" spans="1:15" ht="51" x14ac:dyDescent="0.2">
      <c r="A373" s="12" t="s">
        <v>1565</v>
      </c>
      <c r="B373" s="12" t="s">
        <v>1567</v>
      </c>
      <c r="C373" s="13" t="s">
        <v>25</v>
      </c>
      <c r="D373" s="15" t="s">
        <v>77</v>
      </c>
      <c r="E373" s="13" t="s">
        <v>26</v>
      </c>
      <c r="F373" s="17">
        <v>1.5348999999999999</v>
      </c>
      <c r="G373" s="43">
        <v>1.5328999999999999</v>
      </c>
      <c r="H373" s="17">
        <v>1.5328999999999999</v>
      </c>
      <c r="I373" s="51">
        <f t="shared" ref="I373:I374" si="284">(F373-H373)*10000</f>
        <v>20.000000000000018</v>
      </c>
      <c r="J373" s="17">
        <v>1.5488999999999999</v>
      </c>
      <c r="K373" s="51">
        <f t="shared" ref="K373:K374" si="285">(F373-J373)*10000*-1</f>
        <v>140.00000000000011</v>
      </c>
      <c r="L373" s="52">
        <v>-200</v>
      </c>
      <c r="M373" s="16" t="s">
        <v>1566</v>
      </c>
      <c r="N373" s="20" t="s">
        <v>28</v>
      </c>
      <c r="O373" s="23" t="s">
        <v>1568</v>
      </c>
    </row>
    <row r="374" spans="1:15" ht="63.75" x14ac:dyDescent="0.2">
      <c r="A374" s="12" t="s">
        <v>1571</v>
      </c>
      <c r="B374" s="12" t="s">
        <v>1582</v>
      </c>
      <c r="C374" s="13" t="s">
        <v>24</v>
      </c>
      <c r="D374" s="15" t="s">
        <v>77</v>
      </c>
      <c r="E374" s="13" t="s">
        <v>26</v>
      </c>
      <c r="F374" s="17">
        <v>1.139</v>
      </c>
      <c r="G374" s="43">
        <v>1.1338999999999999</v>
      </c>
      <c r="H374" s="17">
        <v>1.1338999999999999</v>
      </c>
      <c r="I374" s="51">
        <f t="shared" si="284"/>
        <v>51.000000000001044</v>
      </c>
      <c r="J374" s="17">
        <v>1.1563000000000001</v>
      </c>
      <c r="K374" s="51">
        <f t="shared" si="285"/>
        <v>173.00000000000094</v>
      </c>
      <c r="L374" s="52">
        <v>-204</v>
      </c>
      <c r="M374" s="16" t="s">
        <v>1572</v>
      </c>
      <c r="N374" s="20" t="s">
        <v>28</v>
      </c>
      <c r="O374" s="23" t="s">
        <v>1583</v>
      </c>
    </row>
    <row r="375" spans="1:15" ht="51" x14ac:dyDescent="0.2">
      <c r="A375" s="12" t="s">
        <v>1569</v>
      </c>
      <c r="B375" s="12" t="s">
        <v>1580</v>
      </c>
      <c r="C375" s="13" t="s">
        <v>83</v>
      </c>
      <c r="D375" s="15" t="s">
        <v>77</v>
      </c>
      <c r="E375" s="13" t="s">
        <v>23</v>
      </c>
      <c r="F375" s="17">
        <v>1.2416</v>
      </c>
      <c r="G375" s="43">
        <v>1.2461</v>
      </c>
      <c r="H375" s="17">
        <v>1.2461</v>
      </c>
      <c r="I375" s="51">
        <f t="shared" ref="I375" si="286">(F375-H375)*10000*-1</f>
        <v>44.999999999999488</v>
      </c>
      <c r="J375" s="17">
        <v>1.2255</v>
      </c>
      <c r="K375" s="51">
        <f t="shared" ref="K375" si="287">(F375-J375)*10000</f>
        <v>161.00000000000003</v>
      </c>
      <c r="L375" s="24">
        <v>-198.55</v>
      </c>
      <c r="M375" s="16" t="s">
        <v>1570</v>
      </c>
      <c r="N375" s="20" t="s">
        <v>28</v>
      </c>
      <c r="O375" s="23" t="s">
        <v>1581</v>
      </c>
    </row>
    <row r="376" spans="1:15" ht="76.5" x14ac:dyDescent="0.2">
      <c r="A376" s="12" t="s">
        <v>1573</v>
      </c>
      <c r="B376" s="12" t="s">
        <v>1604</v>
      </c>
      <c r="C376" s="15" t="s">
        <v>27</v>
      </c>
      <c r="D376" s="15" t="s">
        <v>77</v>
      </c>
      <c r="E376" s="13" t="s">
        <v>26</v>
      </c>
      <c r="F376" s="17">
        <v>0.75160000000000005</v>
      </c>
      <c r="G376" s="43">
        <v>0.74970000000000003</v>
      </c>
      <c r="H376" s="17">
        <v>0.74690000000000001</v>
      </c>
      <c r="I376" s="51">
        <f t="shared" ref="I376" si="288">(F376-H376)*10000</f>
        <v>47.000000000000377</v>
      </c>
      <c r="J376" s="17">
        <v>0.76190000000000002</v>
      </c>
      <c r="K376" s="51">
        <f t="shared" ref="K376" si="289">(F376-J376)*10000*-1</f>
        <v>102.99999999999976</v>
      </c>
      <c r="L376" s="52">
        <v>-190</v>
      </c>
      <c r="M376" s="16" t="s">
        <v>1574</v>
      </c>
      <c r="N376" s="20" t="s">
        <v>28</v>
      </c>
      <c r="O376" s="23" t="s">
        <v>1605</v>
      </c>
    </row>
    <row r="377" spans="1:15" ht="63.75" x14ac:dyDescent="0.2">
      <c r="A377" s="12" t="s">
        <v>1578</v>
      </c>
      <c r="B377" s="12" t="s">
        <v>1577</v>
      </c>
      <c r="C377" s="15" t="s">
        <v>1435</v>
      </c>
      <c r="D377" s="15" t="s">
        <v>77</v>
      </c>
      <c r="E377" s="13" t="s">
        <v>23</v>
      </c>
      <c r="F377" s="27">
        <v>1209</v>
      </c>
      <c r="G377" s="24">
        <v>1218</v>
      </c>
      <c r="H377" s="27">
        <v>1218</v>
      </c>
      <c r="I377" s="51">
        <f>(F377-H377)*100*-1</f>
        <v>900</v>
      </c>
      <c r="J377" s="27">
        <v>1182</v>
      </c>
      <c r="K377" s="51">
        <f>(F377-J377)*100</f>
        <v>2700</v>
      </c>
      <c r="L377" s="24">
        <v>-450</v>
      </c>
      <c r="M377" s="16" t="s">
        <v>1579</v>
      </c>
      <c r="N377" s="20" t="s">
        <v>28</v>
      </c>
      <c r="O377" s="23" t="s">
        <v>1584</v>
      </c>
    </row>
    <row r="378" spans="1:15" ht="153" x14ac:dyDescent="0.2">
      <c r="A378" s="12" t="s">
        <v>1585</v>
      </c>
      <c r="B378" s="12" t="s">
        <v>1617</v>
      </c>
      <c r="C378" s="15" t="s">
        <v>1435</v>
      </c>
      <c r="D378" s="15" t="s">
        <v>77</v>
      </c>
      <c r="E378" s="13" t="s">
        <v>23</v>
      </c>
      <c r="F378" s="27">
        <v>1218</v>
      </c>
      <c r="G378" s="27">
        <v>1212.4000000000001</v>
      </c>
      <c r="H378" s="27">
        <v>1225</v>
      </c>
      <c r="I378" s="51">
        <f>(F378-H378)*100*-1</f>
        <v>700</v>
      </c>
      <c r="J378" s="27">
        <v>1182</v>
      </c>
      <c r="K378" s="51">
        <f>(F378-J378)*100</f>
        <v>3600</v>
      </c>
      <c r="L378" s="27">
        <v>111.96</v>
      </c>
      <c r="M378" s="16" t="s">
        <v>1586</v>
      </c>
      <c r="N378" s="44" t="s">
        <v>103</v>
      </c>
      <c r="O378" s="16" t="s">
        <v>1622</v>
      </c>
    </row>
    <row r="379" spans="1:15" ht="63.75" x14ac:dyDescent="0.2">
      <c r="A379" s="12" t="s">
        <v>1587</v>
      </c>
      <c r="B379" s="12" t="s">
        <v>1611</v>
      </c>
      <c r="C379" s="15" t="s">
        <v>710</v>
      </c>
      <c r="D379" s="15" t="s">
        <v>77</v>
      </c>
      <c r="E379" s="13" t="s">
        <v>23</v>
      </c>
      <c r="F379" s="17">
        <v>0.78169999999999995</v>
      </c>
      <c r="G379" s="43">
        <v>0.78849999999999998</v>
      </c>
      <c r="H379" s="17">
        <v>0.78849999999999998</v>
      </c>
      <c r="I379" s="51">
        <f t="shared" ref="I379" si="290">(F379-H379)*10000*-1</f>
        <v>68.000000000000284</v>
      </c>
      <c r="J379" s="17">
        <v>0.753</v>
      </c>
      <c r="K379" s="51">
        <f t="shared" ref="K379" si="291">(F379-J379)*10000</f>
        <v>286.99999999999949</v>
      </c>
      <c r="L379" s="24">
        <v>-136</v>
      </c>
      <c r="M379" s="16" t="s">
        <v>1588</v>
      </c>
      <c r="N379" s="20" t="s">
        <v>28</v>
      </c>
      <c r="O379" s="23" t="s">
        <v>1612</v>
      </c>
    </row>
    <row r="380" spans="1:15" ht="63.75" x14ac:dyDescent="0.2">
      <c r="A380" s="12" t="s">
        <v>1589</v>
      </c>
      <c r="B380" s="12" t="s">
        <v>1623</v>
      </c>
      <c r="C380" s="13" t="s">
        <v>24</v>
      </c>
      <c r="D380" s="15" t="s">
        <v>1590</v>
      </c>
      <c r="E380" s="13" t="s">
        <v>26</v>
      </c>
      <c r="F380" s="17">
        <v>1.1338999999999999</v>
      </c>
      <c r="G380" s="43">
        <v>1.1256999999999999</v>
      </c>
      <c r="H380" s="17">
        <v>1.1256999999999999</v>
      </c>
      <c r="I380" s="51">
        <f t="shared" ref="I380" si="292">(F380-H380)*10000</f>
        <v>81.999999999999858</v>
      </c>
      <c r="J380" s="17">
        <v>1.1559999999999999</v>
      </c>
      <c r="K380" s="51">
        <f t="shared" ref="K380" si="293">(F380-J380)*10000*-1</f>
        <v>221.00000000000009</v>
      </c>
      <c r="L380" s="24">
        <v>-163.19999999999999</v>
      </c>
      <c r="M380" s="16" t="s">
        <v>1591</v>
      </c>
      <c r="N380" s="20" t="s">
        <v>28</v>
      </c>
      <c r="O380" s="23" t="s">
        <v>1624</v>
      </c>
    </row>
    <row r="381" spans="1:15" ht="76.5" x14ac:dyDescent="0.2">
      <c r="A381" s="12" t="s">
        <v>1596</v>
      </c>
      <c r="B381" s="12" t="s">
        <v>1600</v>
      </c>
      <c r="C381" s="13" t="s">
        <v>87</v>
      </c>
      <c r="D381" s="15" t="s">
        <v>77</v>
      </c>
      <c r="E381" s="13" t="s">
        <v>26</v>
      </c>
      <c r="F381" s="17">
        <v>1.5409999999999999</v>
      </c>
      <c r="G381" s="43">
        <v>1.5385</v>
      </c>
      <c r="H381" s="17">
        <v>1.5385</v>
      </c>
      <c r="I381" s="51">
        <f t="shared" ref="I381" si="294">(F381-H381)*10000</f>
        <v>24.999999999999467</v>
      </c>
      <c r="J381" s="17">
        <v>1.5513999999999999</v>
      </c>
      <c r="K381" s="51">
        <f>(F381-J381)*100*-1</f>
        <v>1.0399999999999965</v>
      </c>
      <c r="L381" s="24">
        <v>-200</v>
      </c>
      <c r="M381" s="16" t="s">
        <v>1602</v>
      </c>
      <c r="N381" s="20" t="s">
        <v>28</v>
      </c>
      <c r="O381" s="23" t="s">
        <v>1603</v>
      </c>
    </row>
    <row r="382" spans="1:15" ht="76.5" x14ac:dyDescent="0.2">
      <c r="A382" s="12" t="s">
        <v>1597</v>
      </c>
      <c r="B382" s="12" t="s">
        <v>1601</v>
      </c>
      <c r="C382" s="13" t="s">
        <v>278</v>
      </c>
      <c r="D382" s="15" t="s">
        <v>77</v>
      </c>
      <c r="E382" s="13" t="s">
        <v>26</v>
      </c>
      <c r="F382" s="27">
        <v>183.03</v>
      </c>
      <c r="G382" s="24">
        <v>182.47</v>
      </c>
      <c r="H382" s="27">
        <v>182.47</v>
      </c>
      <c r="I382" s="51">
        <f t="shared" ref="I382:I383" si="295">(F382-H382)*100</f>
        <v>56.000000000000227</v>
      </c>
      <c r="J382" s="27">
        <v>186.08</v>
      </c>
      <c r="K382" s="51">
        <f t="shared" ref="K382:K383" si="296">(F382-J382)*100*-1</f>
        <v>305.00000000000114</v>
      </c>
      <c r="L382" s="24">
        <v>-141.62</v>
      </c>
      <c r="M382" s="16" t="s">
        <v>1598</v>
      </c>
      <c r="N382" s="20" t="s">
        <v>28</v>
      </c>
      <c r="O382" s="23" t="s">
        <v>1599</v>
      </c>
    </row>
    <row r="383" spans="1:15" ht="63.75" x14ac:dyDescent="0.2">
      <c r="A383" s="12" t="s">
        <v>1592</v>
      </c>
      <c r="B383" s="12" t="s">
        <v>1613</v>
      </c>
      <c r="C383" s="13" t="s">
        <v>87</v>
      </c>
      <c r="D383" s="15" t="s">
        <v>77</v>
      </c>
      <c r="E383" s="13" t="s">
        <v>26</v>
      </c>
      <c r="F383" s="27">
        <v>118.45</v>
      </c>
      <c r="G383" s="27">
        <v>118.66</v>
      </c>
      <c r="H383" s="27">
        <v>117.95</v>
      </c>
      <c r="I383" s="51">
        <f t="shared" si="295"/>
        <v>50</v>
      </c>
      <c r="J383" s="27">
        <v>120.9</v>
      </c>
      <c r="K383" s="51">
        <f t="shared" si="296"/>
        <v>245.00000000000028</v>
      </c>
      <c r="L383" s="27">
        <v>71.8</v>
      </c>
      <c r="M383" s="16" t="s">
        <v>1593</v>
      </c>
      <c r="N383" s="15" t="s">
        <v>28</v>
      </c>
      <c r="O383" s="16" t="s">
        <v>1614</v>
      </c>
    </row>
    <row r="384" spans="1:15" ht="76.5" x14ac:dyDescent="0.2">
      <c r="A384" s="12" t="s">
        <v>1606</v>
      </c>
      <c r="B384" s="12" t="s">
        <v>1637</v>
      </c>
      <c r="C384" s="13" t="s">
        <v>25</v>
      </c>
      <c r="D384" s="15" t="s">
        <v>1607</v>
      </c>
      <c r="E384" s="13" t="s">
        <v>26</v>
      </c>
      <c r="F384" s="17">
        <v>1.5355000000000001</v>
      </c>
      <c r="G384" s="17">
        <v>1.5377000000000001</v>
      </c>
      <c r="H384" s="17">
        <v>1.5268999999999999</v>
      </c>
      <c r="I384" s="51">
        <f t="shared" ref="I384" si="297">(F384-H384)*10000</f>
        <v>86.000000000001634</v>
      </c>
      <c r="J384" s="17">
        <v>1.5569999999999999</v>
      </c>
      <c r="K384" s="51">
        <f t="shared" ref="K384" si="298">(F384-J384)*10000*-1</f>
        <v>214.99999999999852</v>
      </c>
      <c r="L384" s="27">
        <v>43.2</v>
      </c>
      <c r="M384" s="16" t="s">
        <v>1608</v>
      </c>
      <c r="N384" s="15" t="s">
        <v>28</v>
      </c>
      <c r="O384" s="16" t="s">
        <v>1640</v>
      </c>
    </row>
    <row r="385" spans="1:15" ht="63.75" x14ac:dyDescent="0.2">
      <c r="A385" s="12" t="s">
        <v>1609</v>
      </c>
      <c r="B385" s="12" t="s">
        <v>1627</v>
      </c>
      <c r="C385" s="13" t="s">
        <v>83</v>
      </c>
      <c r="D385" s="15" t="s">
        <v>77</v>
      </c>
      <c r="E385" s="13" t="s">
        <v>23</v>
      </c>
      <c r="F385" s="17">
        <v>1.2618</v>
      </c>
      <c r="G385" s="17">
        <v>1.2504</v>
      </c>
      <c r="H385" s="17">
        <v>1.2704</v>
      </c>
      <c r="I385" s="51">
        <f t="shared" ref="I385:I386" si="299">(F385-H385)*10000*-1</f>
        <v>85.999999999999403</v>
      </c>
      <c r="J385" s="17">
        <v>1.2382</v>
      </c>
      <c r="K385" s="51">
        <f t="shared" ref="K385:K386" si="300">(F385-J385)*10000</f>
        <v>236.00000000000065</v>
      </c>
      <c r="L385" s="27">
        <v>270.61</v>
      </c>
      <c r="M385" s="16" t="s">
        <v>1610</v>
      </c>
      <c r="N385" s="15" t="s">
        <v>28</v>
      </c>
      <c r="O385" s="16" t="s">
        <v>1628</v>
      </c>
    </row>
    <row r="386" spans="1:15" ht="38.25" x14ac:dyDescent="0.2">
      <c r="A386" s="12" t="s">
        <v>1615</v>
      </c>
      <c r="B386" s="12" t="s">
        <v>1671</v>
      </c>
      <c r="C386" s="13" t="s">
        <v>640</v>
      </c>
      <c r="D386" s="15" t="s">
        <v>77</v>
      </c>
      <c r="E386" s="13" t="s">
        <v>23</v>
      </c>
      <c r="F386" s="17">
        <v>0.73440000000000005</v>
      </c>
      <c r="G386" s="17">
        <v>0.72860000000000003</v>
      </c>
      <c r="H386" s="17">
        <v>0.73829999999999996</v>
      </c>
      <c r="I386" s="51">
        <f t="shared" si="299"/>
        <v>38.999999999999034</v>
      </c>
      <c r="J386" s="17">
        <v>0.72299999999999998</v>
      </c>
      <c r="K386" s="51">
        <f t="shared" si="300"/>
        <v>114.00000000000077</v>
      </c>
      <c r="L386" s="27">
        <v>263.87</v>
      </c>
      <c r="M386" s="16" t="s">
        <v>1616</v>
      </c>
      <c r="N386" s="15" t="s">
        <v>28</v>
      </c>
      <c r="O386" s="64" t="s">
        <v>1672</v>
      </c>
    </row>
    <row r="387" spans="1:15" ht="38.25" x14ac:dyDescent="0.2">
      <c r="A387" s="12" t="s">
        <v>1618</v>
      </c>
      <c r="B387" s="12" t="s">
        <v>1641</v>
      </c>
      <c r="C387" s="13" t="s">
        <v>87</v>
      </c>
      <c r="D387" s="15" t="s">
        <v>77</v>
      </c>
      <c r="E387" s="13" t="s">
        <v>26</v>
      </c>
      <c r="F387" s="27">
        <v>118.81</v>
      </c>
      <c r="G387" s="61">
        <v>120.1</v>
      </c>
      <c r="H387" s="27">
        <v>118.37</v>
      </c>
      <c r="I387" s="51">
        <f t="shared" ref="I387" si="301">(F387-H387)*100</f>
        <v>43.999999999999773</v>
      </c>
      <c r="J387" s="27">
        <v>120.1</v>
      </c>
      <c r="K387" s="51">
        <f t="shared" ref="K387" si="302">(F387-J387)*100*-1</f>
        <v>128.9999999999992</v>
      </c>
      <c r="L387" s="61">
        <v>427.66</v>
      </c>
      <c r="M387" s="16" t="s">
        <v>1619</v>
      </c>
      <c r="N387" s="21" t="s">
        <v>1241</v>
      </c>
      <c r="O387" s="58" t="s">
        <v>1642</v>
      </c>
    </row>
    <row r="388" spans="1:15" ht="51" x14ac:dyDescent="0.2">
      <c r="A388" s="12" t="s">
        <v>1620</v>
      </c>
      <c r="B388" s="12" t="s">
        <v>1645</v>
      </c>
      <c r="C388" s="15" t="s">
        <v>710</v>
      </c>
      <c r="D388" s="15" t="s">
        <v>77</v>
      </c>
      <c r="E388" s="13" t="s">
        <v>23</v>
      </c>
      <c r="F388" s="17">
        <v>0.78979999999999995</v>
      </c>
      <c r="G388" s="17">
        <v>0.78100000000000003</v>
      </c>
      <c r="H388" s="17">
        <v>0.79149999999999998</v>
      </c>
      <c r="I388" s="51">
        <f t="shared" ref="I388" si="303">(F388-H388)*10000*-1</f>
        <v>17.000000000000348</v>
      </c>
      <c r="J388" s="17">
        <v>0.753</v>
      </c>
      <c r="K388" s="51">
        <f t="shared" ref="K388" si="304">(F388-J388)*10000</f>
        <v>367.99999999999943</v>
      </c>
      <c r="L388" s="27">
        <v>330.8</v>
      </c>
      <c r="M388" s="16" t="s">
        <v>1621</v>
      </c>
      <c r="N388" s="15" t="s">
        <v>28</v>
      </c>
      <c r="O388" s="16" t="s">
        <v>1646</v>
      </c>
    </row>
    <row r="389" spans="1:15" ht="38.25" x14ac:dyDescent="0.2">
      <c r="A389" s="12" t="s">
        <v>1625</v>
      </c>
      <c r="B389" s="12" t="s">
        <v>1629</v>
      </c>
      <c r="C389" s="15" t="s">
        <v>27</v>
      </c>
      <c r="D389" s="15" t="s">
        <v>77</v>
      </c>
      <c r="E389" s="13" t="s">
        <v>26</v>
      </c>
      <c r="F389" s="17">
        <v>0.75639999999999996</v>
      </c>
      <c r="G389" s="43">
        <v>0.75229999999999997</v>
      </c>
      <c r="H389" s="17">
        <v>0.75229999999999997</v>
      </c>
      <c r="I389" s="51">
        <f t="shared" ref="I389" si="305">(F389-H389)*10000</f>
        <v>40.999999999999929</v>
      </c>
      <c r="J389" s="17">
        <v>0.76900000000000002</v>
      </c>
      <c r="K389" s="51">
        <f t="shared" ref="K389" si="306">(F389-J389)*10000*-1</f>
        <v>126.00000000000055</v>
      </c>
      <c r="L389" s="24">
        <v>-164</v>
      </c>
      <c r="M389" s="16" t="s">
        <v>1626</v>
      </c>
      <c r="N389" s="20" t="s">
        <v>28</v>
      </c>
      <c r="O389" s="23" t="s">
        <v>1630</v>
      </c>
    </row>
    <row r="390" spans="1:15" ht="63.75" x14ac:dyDescent="0.2">
      <c r="A390" s="12" t="s">
        <v>1631</v>
      </c>
      <c r="B390" s="12" t="s">
        <v>1647</v>
      </c>
      <c r="C390" s="13" t="s">
        <v>278</v>
      </c>
      <c r="D390" s="15" t="s">
        <v>77</v>
      </c>
      <c r="E390" s="13" t="s">
        <v>26</v>
      </c>
      <c r="F390" s="27">
        <v>183.84</v>
      </c>
      <c r="G390" s="27">
        <v>183.86</v>
      </c>
      <c r="H390" s="27">
        <v>183.34</v>
      </c>
      <c r="I390" s="51">
        <f t="shared" ref="I390" si="307">(F390-H390)*100</f>
        <v>50</v>
      </c>
      <c r="J390" s="27">
        <v>185.37</v>
      </c>
      <c r="K390" s="51">
        <f t="shared" ref="K390" si="308">(F390-J390)*100*-1</f>
        <v>153.00000000000011</v>
      </c>
      <c r="L390" s="27">
        <v>5.01</v>
      </c>
      <c r="M390" s="16" t="s">
        <v>1632</v>
      </c>
      <c r="N390" s="15" t="s">
        <v>28</v>
      </c>
      <c r="O390" s="16" t="s">
        <v>1648</v>
      </c>
    </row>
    <row r="391" spans="1:15" ht="51" x14ac:dyDescent="0.2">
      <c r="A391" s="12" t="s">
        <v>1633</v>
      </c>
      <c r="B391" s="12" t="s">
        <v>1659</v>
      </c>
      <c r="C391" s="13" t="s">
        <v>83</v>
      </c>
      <c r="D391" s="15" t="s">
        <v>77</v>
      </c>
      <c r="E391" s="13" t="s">
        <v>23</v>
      </c>
      <c r="F391" s="17">
        <v>1.2517</v>
      </c>
      <c r="G391" s="60">
        <v>1.242</v>
      </c>
      <c r="H391" s="17">
        <v>1.2569999999999999</v>
      </c>
      <c r="I391" s="51">
        <f t="shared" ref="I391" si="309">(F391-H391)*10000*-1</f>
        <v>52.999999999998607</v>
      </c>
      <c r="J391" s="17">
        <v>1.242</v>
      </c>
      <c r="K391" s="51">
        <f t="shared" ref="K391" si="310">(F391-J391)*10000</f>
        <v>97.000000000000426</v>
      </c>
      <c r="L391" s="61">
        <v>312.39999999999998</v>
      </c>
      <c r="M391" s="16" t="s">
        <v>1634</v>
      </c>
      <c r="N391" s="21" t="s">
        <v>1241</v>
      </c>
      <c r="O391" s="58" t="s">
        <v>1660</v>
      </c>
    </row>
    <row r="392" spans="1:15" ht="51" x14ac:dyDescent="0.2">
      <c r="A392" s="12" t="s">
        <v>1635</v>
      </c>
      <c r="B392" s="12" t="s">
        <v>1643</v>
      </c>
      <c r="C392" s="15" t="s">
        <v>27</v>
      </c>
      <c r="D392" s="15" t="s">
        <v>77</v>
      </c>
      <c r="E392" s="13" t="s">
        <v>26</v>
      </c>
      <c r="F392" s="17">
        <v>0.75329999999999997</v>
      </c>
      <c r="G392" s="43">
        <v>0.75090000000000001</v>
      </c>
      <c r="H392" s="17">
        <v>0.75090000000000001</v>
      </c>
      <c r="I392" s="51">
        <f t="shared" ref="I392" si="311">(F392-H392)*10000</f>
        <v>23.999999999999577</v>
      </c>
      <c r="J392" s="17">
        <v>0.76529999999999998</v>
      </c>
      <c r="K392" s="51">
        <f t="shared" ref="K392" si="312">(F392-J392)*10000*-1</f>
        <v>120.00000000000011</v>
      </c>
      <c r="L392" s="24">
        <v>-120</v>
      </c>
      <c r="M392" s="16" t="s">
        <v>1636</v>
      </c>
      <c r="N392" s="20" t="s">
        <v>28</v>
      </c>
      <c r="O392" s="23" t="s">
        <v>1644</v>
      </c>
    </row>
    <row r="393" spans="1:15" ht="51" x14ac:dyDescent="0.2">
      <c r="A393" s="12" t="s">
        <v>1638</v>
      </c>
      <c r="B393" s="12" t="s">
        <v>1695</v>
      </c>
      <c r="C393" s="13" t="s">
        <v>640</v>
      </c>
      <c r="D393" s="15" t="s">
        <v>77</v>
      </c>
      <c r="E393" s="13" t="s">
        <v>23</v>
      </c>
      <c r="F393" s="17">
        <v>0.72909999999999997</v>
      </c>
      <c r="G393" s="60">
        <v>0.71789999999999998</v>
      </c>
      <c r="H393" s="17">
        <v>0.73170000000000002</v>
      </c>
      <c r="I393" s="51">
        <f t="shared" ref="I393:I394" si="313">(F393-H393)*10000*-1</f>
        <v>26.000000000000469</v>
      </c>
      <c r="J393" s="17">
        <v>0.71789999999999998</v>
      </c>
      <c r="K393" s="51">
        <f t="shared" ref="K393:K394" si="314">(F393-J393)*10000</f>
        <v>111.99999999999987</v>
      </c>
      <c r="L393" s="61">
        <v>678.49</v>
      </c>
      <c r="M393" s="16" t="s">
        <v>1639</v>
      </c>
      <c r="N393" s="21" t="s">
        <v>1241</v>
      </c>
      <c r="O393" s="58" t="s">
        <v>1697</v>
      </c>
    </row>
    <row r="394" spans="1:15" ht="38.25" x14ac:dyDescent="0.2">
      <c r="A394" s="12" t="s">
        <v>1649</v>
      </c>
      <c r="B394" s="56" t="s">
        <v>1693</v>
      </c>
      <c r="C394" s="15" t="s">
        <v>710</v>
      </c>
      <c r="D394" s="15" t="s">
        <v>77</v>
      </c>
      <c r="E394" s="13" t="s">
        <v>23</v>
      </c>
      <c r="F394" s="17">
        <v>0.78359999999999996</v>
      </c>
      <c r="G394" s="17">
        <v>0.78320000000000001</v>
      </c>
      <c r="H394" s="17">
        <v>0.78639999999999999</v>
      </c>
      <c r="I394" s="51">
        <f t="shared" si="313"/>
        <v>28.000000000000249</v>
      </c>
      <c r="J394" s="17">
        <v>0.77210000000000001</v>
      </c>
      <c r="K394" s="51">
        <f t="shared" si="314"/>
        <v>114.99999999999955</v>
      </c>
      <c r="L394" s="27">
        <v>12.3</v>
      </c>
      <c r="M394" s="16" t="s">
        <v>1650</v>
      </c>
      <c r="N394" s="15" t="s">
        <v>28</v>
      </c>
      <c r="O394" s="16" t="s">
        <v>1694</v>
      </c>
    </row>
    <row r="395" spans="1:15" ht="63.75" x14ac:dyDescent="0.2">
      <c r="A395" s="12" t="s">
        <v>1651</v>
      </c>
      <c r="B395" s="12" t="s">
        <v>1663</v>
      </c>
      <c r="C395" s="13" t="s">
        <v>87</v>
      </c>
      <c r="D395" s="15" t="s">
        <v>77</v>
      </c>
      <c r="E395" s="13" t="s">
        <v>23</v>
      </c>
      <c r="F395" s="27">
        <v>119.73</v>
      </c>
      <c r="G395" s="24">
        <v>119.97</v>
      </c>
      <c r="H395" s="27">
        <v>119.97</v>
      </c>
      <c r="I395" s="51">
        <f>(F395-H395)*100*-1</f>
        <v>23.999999999999488</v>
      </c>
      <c r="J395" s="27">
        <v>119.03</v>
      </c>
      <c r="K395" s="51">
        <f>(F395-J395)*100</f>
        <v>70.000000000000284</v>
      </c>
      <c r="L395" s="24">
        <v>-80.02</v>
      </c>
      <c r="M395" s="16" t="s">
        <v>1652</v>
      </c>
      <c r="N395" s="20" t="s">
        <v>28</v>
      </c>
      <c r="O395" s="23" t="s">
        <v>1664</v>
      </c>
    </row>
    <row r="396" spans="1:15" ht="51" x14ac:dyDescent="0.2">
      <c r="A396" s="12" t="s">
        <v>1653</v>
      </c>
      <c r="B396" s="12" t="s">
        <v>1655</v>
      </c>
      <c r="C396" s="13" t="s">
        <v>24</v>
      </c>
      <c r="D396" s="15" t="s">
        <v>77</v>
      </c>
      <c r="E396" s="13" t="s">
        <v>26</v>
      </c>
      <c r="F396" s="17">
        <v>1.1167</v>
      </c>
      <c r="G396" s="43">
        <v>1.1148</v>
      </c>
      <c r="H396" s="17">
        <v>1.1148</v>
      </c>
      <c r="I396" s="51">
        <f t="shared" ref="I396" si="315">(F396-H396)*10000</f>
        <v>19.000000000000128</v>
      </c>
      <c r="J396" s="17">
        <v>1.1294999999999999</v>
      </c>
      <c r="K396" s="51">
        <f t="shared" ref="K396" si="316">(F396-J396)*10000*-1</f>
        <v>127.99999999999923</v>
      </c>
      <c r="L396" s="24">
        <v>-59.1</v>
      </c>
      <c r="M396" s="16" t="s">
        <v>1654</v>
      </c>
      <c r="N396" s="20" t="s">
        <v>28</v>
      </c>
      <c r="O396" s="23" t="s">
        <v>1656</v>
      </c>
    </row>
    <row r="397" spans="1:15" ht="38.25" x14ac:dyDescent="0.2">
      <c r="A397" s="12" t="s">
        <v>1657</v>
      </c>
      <c r="B397" s="12" t="s">
        <v>1667</v>
      </c>
      <c r="C397" s="13" t="s">
        <v>278</v>
      </c>
      <c r="D397" s="15" t="s">
        <v>77</v>
      </c>
      <c r="E397" s="13" t="s">
        <v>23</v>
      </c>
      <c r="F397" s="27">
        <v>183.91</v>
      </c>
      <c r="G397" s="27">
        <v>183.33</v>
      </c>
      <c r="H397" s="27">
        <v>184.44</v>
      </c>
      <c r="I397" s="51">
        <f>(F397-H397)*100*-1</f>
        <v>53.000000000000114</v>
      </c>
      <c r="J397" s="27">
        <v>182.56</v>
      </c>
      <c r="K397" s="51">
        <f>(F397-J397)*100</f>
        <v>134.99999999999943</v>
      </c>
      <c r="L397" s="27">
        <v>193.41</v>
      </c>
      <c r="M397" s="16" t="s">
        <v>1658</v>
      </c>
      <c r="N397" s="15" t="s">
        <v>28</v>
      </c>
      <c r="O397" s="64" t="s">
        <v>1668</v>
      </c>
    </row>
    <row r="398" spans="1:15" ht="38.25" x14ac:dyDescent="0.2">
      <c r="A398" s="12" t="s">
        <v>1661</v>
      </c>
      <c r="B398" s="12" t="s">
        <v>1669</v>
      </c>
      <c r="C398" s="15" t="s">
        <v>27</v>
      </c>
      <c r="D398" s="15" t="s">
        <v>77</v>
      </c>
      <c r="E398" s="13" t="s">
        <v>26</v>
      </c>
      <c r="F398" s="17">
        <v>0.754</v>
      </c>
      <c r="G398" s="43">
        <v>0.74950000000000006</v>
      </c>
      <c r="H398" s="17">
        <v>0.74950000000000006</v>
      </c>
      <c r="I398" s="51">
        <f t="shared" ref="I398:I399" si="317">(F398-H398)*10000</f>
        <v>44.999999999999488</v>
      </c>
      <c r="J398" s="17">
        <v>0.76439999999999997</v>
      </c>
      <c r="K398" s="51">
        <f t="shared" ref="K398:K399" si="318">(F398-J398)*10000*-1</f>
        <v>103.99999999999964</v>
      </c>
      <c r="L398" s="24">
        <v>-226</v>
      </c>
      <c r="M398" s="16" t="s">
        <v>1662</v>
      </c>
      <c r="N398" s="20" t="s">
        <v>28</v>
      </c>
      <c r="O398" s="23" t="s">
        <v>1670</v>
      </c>
    </row>
    <row r="399" spans="1:15" ht="25.5" x14ac:dyDescent="0.2">
      <c r="A399" s="12" t="s">
        <v>1665</v>
      </c>
      <c r="B399" s="56" t="s">
        <v>1689</v>
      </c>
      <c r="C399" s="13" t="s">
        <v>83</v>
      </c>
      <c r="D399" s="15" t="s">
        <v>77</v>
      </c>
      <c r="E399" s="13" t="s">
        <v>26</v>
      </c>
      <c r="F399" s="17">
        <v>1.2417</v>
      </c>
      <c r="G399" s="60">
        <v>1.2557</v>
      </c>
      <c r="H399" s="17">
        <v>1.2363</v>
      </c>
      <c r="I399" s="51">
        <f t="shared" si="317"/>
        <v>54.000000000000711</v>
      </c>
      <c r="J399" s="17">
        <v>1.2557</v>
      </c>
      <c r="K399" s="51">
        <f t="shared" si="318"/>
        <v>140.00000000000011</v>
      </c>
      <c r="L399" s="61">
        <v>445.97</v>
      </c>
      <c r="M399" s="16" t="s">
        <v>1666</v>
      </c>
      <c r="N399" s="21" t="s">
        <v>1241</v>
      </c>
      <c r="O399" s="58" t="s">
        <v>1690</v>
      </c>
    </row>
    <row r="400" spans="1:15" ht="63.75" x14ac:dyDescent="0.2">
      <c r="A400" s="12" t="s">
        <v>1671</v>
      </c>
      <c r="B400" s="12" t="s">
        <v>1673</v>
      </c>
      <c r="C400" s="13" t="s">
        <v>24</v>
      </c>
      <c r="D400" s="15" t="s">
        <v>77</v>
      </c>
      <c r="E400" s="13" t="s">
        <v>23</v>
      </c>
      <c r="F400" s="17">
        <v>1.1080000000000001</v>
      </c>
      <c r="G400" s="43">
        <v>1.1107</v>
      </c>
      <c r="H400" s="17">
        <v>1.1107</v>
      </c>
      <c r="I400" s="51">
        <f t="shared" ref="I400" si="319">(F400-H400)*10000*-1</f>
        <v>26.999999999999247</v>
      </c>
      <c r="J400" s="17">
        <v>1.0987</v>
      </c>
      <c r="K400" s="51">
        <f t="shared" ref="K400" si="320">(F400-J400)*10000</f>
        <v>93.000000000000853</v>
      </c>
      <c r="L400" s="24">
        <v>-27</v>
      </c>
      <c r="M400" s="16" t="s">
        <v>1674</v>
      </c>
      <c r="N400" s="20" t="s">
        <v>28</v>
      </c>
      <c r="O400" s="23" t="s">
        <v>1677</v>
      </c>
    </row>
    <row r="401" spans="1:15" ht="38.25" x14ac:dyDescent="0.2">
      <c r="A401" s="12" t="s">
        <v>1675</v>
      </c>
      <c r="B401" s="56" t="s">
        <v>1691</v>
      </c>
      <c r="C401" s="15" t="s">
        <v>1435</v>
      </c>
      <c r="D401" s="15" t="s">
        <v>77</v>
      </c>
      <c r="E401" s="13" t="s">
        <v>23</v>
      </c>
      <c r="F401" s="27">
        <v>1208.5</v>
      </c>
      <c r="G401" s="61">
        <v>1182</v>
      </c>
      <c r="H401" s="27">
        <v>1220</v>
      </c>
      <c r="I401" s="51">
        <f>(F401-H401)*100*-1</f>
        <v>1150</v>
      </c>
      <c r="J401" s="27">
        <v>1182</v>
      </c>
      <c r="K401" s="51">
        <f>(F401-J401)*100</f>
        <v>2650</v>
      </c>
      <c r="L401" s="61">
        <v>265</v>
      </c>
      <c r="M401" s="16" t="s">
        <v>1676</v>
      </c>
      <c r="N401" s="21" t="s">
        <v>1241</v>
      </c>
      <c r="O401" s="58" t="s">
        <v>1692</v>
      </c>
    </row>
    <row r="402" spans="1:15" ht="51" x14ac:dyDescent="0.2">
      <c r="A402" s="56" t="s">
        <v>1678</v>
      </c>
      <c r="B402" s="56" t="s">
        <v>1681</v>
      </c>
      <c r="C402" s="13" t="s">
        <v>24</v>
      </c>
      <c r="D402" s="15" t="s">
        <v>77</v>
      </c>
      <c r="E402" s="13" t="s">
        <v>26</v>
      </c>
      <c r="F402" s="17">
        <v>1.1015999999999999</v>
      </c>
      <c r="G402" s="43">
        <v>1.0975999999999999</v>
      </c>
      <c r="H402" s="17">
        <v>1.0975999999999999</v>
      </c>
      <c r="I402" s="51">
        <f t="shared" ref="I402:I404" si="321">(F402-H402)*10000</f>
        <v>40.000000000000036</v>
      </c>
      <c r="J402" s="17">
        <v>1.1079000000000001</v>
      </c>
      <c r="K402" s="51">
        <f t="shared" ref="K402:K404" si="322">(F402-J402)*10000*-1</f>
        <v>63.000000000001947</v>
      </c>
      <c r="L402" s="24">
        <v>-80</v>
      </c>
      <c r="M402" s="16" t="s">
        <v>1679</v>
      </c>
      <c r="N402" s="20" t="s">
        <v>28</v>
      </c>
      <c r="O402" s="23" t="s">
        <v>1682</v>
      </c>
    </row>
    <row r="403" spans="1:15" ht="25.5" x14ac:dyDescent="0.2">
      <c r="A403" s="56" t="s">
        <v>1680</v>
      </c>
      <c r="B403" s="56" t="s">
        <v>1683</v>
      </c>
      <c r="C403" s="13" t="s">
        <v>25</v>
      </c>
      <c r="D403" s="15" t="s">
        <v>77</v>
      </c>
      <c r="E403" s="13" t="s">
        <v>26</v>
      </c>
      <c r="F403" s="17">
        <v>1.5232000000000001</v>
      </c>
      <c r="G403" s="43">
        <v>1.5209999999999999</v>
      </c>
      <c r="H403" s="17">
        <v>1.5209999999999999</v>
      </c>
      <c r="I403" s="51">
        <f t="shared" si="321"/>
        <v>22.000000000002018</v>
      </c>
      <c r="J403" s="17">
        <v>1.5345</v>
      </c>
      <c r="K403" s="51">
        <f t="shared" si="322"/>
        <v>112.99999999999866</v>
      </c>
      <c r="L403" s="24">
        <v>-44</v>
      </c>
      <c r="M403" s="16" t="s">
        <v>1674</v>
      </c>
      <c r="N403" s="20" t="s">
        <v>28</v>
      </c>
      <c r="O403" s="25" t="s">
        <v>1684</v>
      </c>
    </row>
    <row r="404" spans="1:15" ht="38.25" x14ac:dyDescent="0.2">
      <c r="A404" s="56" t="s">
        <v>1685</v>
      </c>
      <c r="B404" s="56" t="s">
        <v>1686</v>
      </c>
      <c r="C404" s="15" t="s">
        <v>27</v>
      </c>
      <c r="D404" s="15" t="s">
        <v>77</v>
      </c>
      <c r="E404" s="13" t="s">
        <v>26</v>
      </c>
      <c r="F404" s="17">
        <v>0.74460000000000004</v>
      </c>
      <c r="G404" s="43">
        <v>0.74070000000000003</v>
      </c>
      <c r="H404" s="17">
        <v>0.74070000000000003</v>
      </c>
      <c r="I404" s="51">
        <f t="shared" si="321"/>
        <v>39.000000000000142</v>
      </c>
      <c r="J404" s="17">
        <v>0.75470000000000004</v>
      </c>
      <c r="K404" s="51">
        <f t="shared" si="322"/>
        <v>100.99999999999997</v>
      </c>
      <c r="L404" s="24">
        <v>-200</v>
      </c>
      <c r="M404" s="16" t="s">
        <v>1687</v>
      </c>
      <c r="N404" s="20" t="s">
        <v>28</v>
      </c>
      <c r="O404" s="23" t="s">
        <v>1688</v>
      </c>
    </row>
    <row r="405" spans="1:15" ht="38.25" x14ac:dyDescent="0.2">
      <c r="A405" s="12" t="s">
        <v>1695</v>
      </c>
      <c r="B405" s="12" t="s">
        <v>1730</v>
      </c>
      <c r="C405" s="15" t="s">
        <v>710</v>
      </c>
      <c r="D405" s="15" t="s">
        <v>77</v>
      </c>
      <c r="E405" s="13" t="s">
        <v>23</v>
      </c>
      <c r="F405" s="17">
        <v>0.77249999999999996</v>
      </c>
      <c r="G405" s="17">
        <v>0.76590000000000003</v>
      </c>
      <c r="H405" s="17">
        <v>0.77800000000000002</v>
      </c>
      <c r="I405" s="51">
        <f t="shared" ref="I405" si="323">(F405-H405)*10000*-1</f>
        <v>55.000000000000604</v>
      </c>
      <c r="J405" s="17">
        <v>0.75319999999999998</v>
      </c>
      <c r="K405" s="51">
        <f t="shared" ref="K405" si="324">(F405-J405)*10000</f>
        <v>192.99999999999983</v>
      </c>
      <c r="L405" s="27">
        <v>196.2</v>
      </c>
      <c r="M405" s="16" t="s">
        <v>1696</v>
      </c>
      <c r="N405" s="15" t="s">
        <v>28</v>
      </c>
      <c r="O405" s="16" t="s">
        <v>1731</v>
      </c>
    </row>
    <row r="406" spans="1:15" ht="76.5" x14ac:dyDescent="0.2">
      <c r="A406" s="12" t="s">
        <v>1698</v>
      </c>
      <c r="B406" s="12" t="s">
        <v>1699</v>
      </c>
      <c r="C406" s="15" t="s">
        <v>27</v>
      </c>
      <c r="D406" s="15" t="s">
        <v>77</v>
      </c>
      <c r="E406" s="13" t="s">
        <v>26</v>
      </c>
      <c r="F406" s="17">
        <v>0.73580000000000001</v>
      </c>
      <c r="G406" s="43">
        <v>0.73070000000000002</v>
      </c>
      <c r="H406" s="17">
        <v>0.73070000000000002</v>
      </c>
      <c r="I406" s="51">
        <f t="shared" ref="I406:I407" si="325">(F406-H406)*10000</f>
        <v>50.999999999999936</v>
      </c>
      <c r="J406" s="17">
        <v>0.746</v>
      </c>
      <c r="K406" s="51">
        <f t="shared" ref="K406:K407" si="326">(F406-J406)*10000*-1</f>
        <v>101.99999999999987</v>
      </c>
      <c r="L406" s="24">
        <v>-153</v>
      </c>
      <c r="M406" s="16" t="s">
        <v>1700</v>
      </c>
      <c r="N406" s="20" t="s">
        <v>28</v>
      </c>
      <c r="O406" s="23" t="s">
        <v>1701</v>
      </c>
    </row>
    <row r="407" spans="1:15" ht="76.5" x14ac:dyDescent="0.2">
      <c r="A407" s="12" t="s">
        <v>1702</v>
      </c>
      <c r="B407" s="12" t="s">
        <v>1708</v>
      </c>
      <c r="C407" s="13" t="s">
        <v>25</v>
      </c>
      <c r="D407" s="15" t="s">
        <v>1492</v>
      </c>
      <c r="E407" s="13" t="s">
        <v>26</v>
      </c>
      <c r="F407" s="17">
        <v>1.5066999999999999</v>
      </c>
      <c r="G407" s="43">
        <v>1.5006999999999999</v>
      </c>
      <c r="H407" s="17">
        <v>1.5006999999999999</v>
      </c>
      <c r="I407" s="51">
        <f t="shared" si="325"/>
        <v>60.000000000000057</v>
      </c>
      <c r="J407" s="17">
        <v>1.5233000000000001</v>
      </c>
      <c r="K407" s="51">
        <f t="shared" si="326"/>
        <v>166.00000000000171</v>
      </c>
      <c r="L407" s="24">
        <v>-180</v>
      </c>
      <c r="M407" s="16" t="s">
        <v>1703</v>
      </c>
      <c r="N407" s="20" t="s">
        <v>28</v>
      </c>
      <c r="O407" s="23" t="s">
        <v>1709</v>
      </c>
    </row>
    <row r="408" spans="1:15" ht="25.5" x14ac:dyDescent="0.2">
      <c r="A408" s="12" t="s">
        <v>1704</v>
      </c>
      <c r="B408" s="12" t="s">
        <v>1705</v>
      </c>
      <c r="C408" s="13" t="s">
        <v>278</v>
      </c>
      <c r="D408" s="15" t="s">
        <v>77</v>
      </c>
      <c r="E408" s="13" t="s">
        <v>26</v>
      </c>
      <c r="F408" s="27">
        <v>183.27</v>
      </c>
      <c r="G408" s="24">
        <v>182.84</v>
      </c>
      <c r="H408" s="27">
        <v>182.84</v>
      </c>
      <c r="I408" s="51">
        <f t="shared" ref="I408" si="327">(F408-H408)*100</f>
        <v>43.000000000000682</v>
      </c>
      <c r="J408" s="27">
        <v>185.09</v>
      </c>
      <c r="K408" s="51">
        <f t="shared" ref="K408" si="328">(F408-J408)*100*-1</f>
        <v>181.99999999999932</v>
      </c>
      <c r="L408" s="24">
        <v>-177.02</v>
      </c>
      <c r="M408" s="16" t="s">
        <v>1706</v>
      </c>
      <c r="N408" s="20" t="s">
        <v>28</v>
      </c>
      <c r="O408" s="23" t="s">
        <v>1707</v>
      </c>
    </row>
    <row r="409" spans="1:15" ht="38.25" x14ac:dyDescent="0.2">
      <c r="A409" s="12" t="s">
        <v>1710</v>
      </c>
      <c r="B409" s="12" t="s">
        <v>1708</v>
      </c>
      <c r="C409" s="13" t="s">
        <v>278</v>
      </c>
      <c r="D409" s="15" t="s">
        <v>77</v>
      </c>
      <c r="E409" s="13" t="s">
        <v>26</v>
      </c>
      <c r="F409" s="27">
        <v>182.55</v>
      </c>
      <c r="G409" s="24">
        <v>182.13</v>
      </c>
      <c r="H409" s="27">
        <v>182.13</v>
      </c>
      <c r="I409" s="51">
        <f t="shared" ref="I409" si="329">(F409-H409)*100</f>
        <v>42.000000000001592</v>
      </c>
      <c r="J409" s="27">
        <v>184.44</v>
      </c>
      <c r="K409" s="51">
        <f t="shared" ref="K409" si="330">(F409-J409)*100*-1</f>
        <v>188.99999999999864</v>
      </c>
      <c r="L409" s="24">
        <v>-176.02</v>
      </c>
      <c r="M409" s="16" t="s">
        <v>1711</v>
      </c>
      <c r="N409" s="20" t="s">
        <v>28</v>
      </c>
      <c r="O409" s="23" t="s">
        <v>1712</v>
      </c>
    </row>
    <row r="410" spans="1:15" ht="38.25" x14ac:dyDescent="0.2">
      <c r="A410" s="12" t="s">
        <v>1713</v>
      </c>
      <c r="B410" s="12" t="s">
        <v>1716</v>
      </c>
      <c r="C410" s="13" t="s">
        <v>83</v>
      </c>
      <c r="D410" s="15" t="s">
        <v>77</v>
      </c>
      <c r="E410" s="13" t="s">
        <v>23</v>
      </c>
      <c r="F410" s="17">
        <v>1.2698</v>
      </c>
      <c r="G410" s="43">
        <v>1.2732000000000001</v>
      </c>
      <c r="H410" s="17">
        <v>1.2732000000000001</v>
      </c>
      <c r="I410" s="51">
        <f t="shared" ref="I410:I412" si="331">(F410-H410)*10000*-1</f>
        <v>34.000000000000696</v>
      </c>
      <c r="J410" s="17">
        <v>1.2611000000000001</v>
      </c>
      <c r="K410" s="51">
        <f t="shared" ref="K410:K412" si="332">(F410-J410)*10000</f>
        <v>86.999999999999304</v>
      </c>
      <c r="L410" s="24">
        <v>-53.72</v>
      </c>
      <c r="M410" s="16" t="s">
        <v>1714</v>
      </c>
      <c r="N410" s="20" t="s">
        <v>28</v>
      </c>
      <c r="O410" s="23" t="s">
        <v>1715</v>
      </c>
    </row>
    <row r="411" spans="1:15" ht="38.25" x14ac:dyDescent="0.2">
      <c r="A411" s="12" t="s">
        <v>1717</v>
      </c>
      <c r="B411" s="12" t="s">
        <v>1719</v>
      </c>
      <c r="C411" s="15" t="s">
        <v>27</v>
      </c>
      <c r="D411" s="15" t="s">
        <v>77</v>
      </c>
      <c r="E411" s="13" t="s">
        <v>23</v>
      </c>
      <c r="F411" s="17">
        <v>0.72950000000000004</v>
      </c>
      <c r="G411" s="43">
        <v>0.73419999999999996</v>
      </c>
      <c r="H411" s="17">
        <v>0.73419999999999996</v>
      </c>
      <c r="I411" s="51">
        <f t="shared" si="331"/>
        <v>46.999999999999261</v>
      </c>
      <c r="J411" s="17">
        <v>0.71860000000000002</v>
      </c>
      <c r="K411" s="51">
        <f t="shared" si="332"/>
        <v>109.00000000000021</v>
      </c>
      <c r="L411" s="24">
        <v>-141</v>
      </c>
      <c r="M411" s="16" t="s">
        <v>1718</v>
      </c>
      <c r="N411" s="20" t="s">
        <v>28</v>
      </c>
      <c r="O411" s="23" t="s">
        <v>1720</v>
      </c>
    </row>
    <row r="412" spans="1:15" ht="51" x14ac:dyDescent="0.2">
      <c r="A412" s="12" t="s">
        <v>1721</v>
      </c>
      <c r="B412" s="12" t="s">
        <v>1727</v>
      </c>
      <c r="C412" s="13" t="s">
        <v>25</v>
      </c>
      <c r="D412" s="15" t="s">
        <v>77</v>
      </c>
      <c r="E412" s="13" t="s">
        <v>23</v>
      </c>
      <c r="F412" s="17">
        <v>1.4939</v>
      </c>
      <c r="G412" s="43">
        <v>1.4993000000000001</v>
      </c>
      <c r="H412" s="17">
        <v>1.4993000000000001</v>
      </c>
      <c r="I412" s="51">
        <f t="shared" si="331"/>
        <v>54.000000000000711</v>
      </c>
      <c r="J412" s="17">
        <v>1.4830000000000001</v>
      </c>
      <c r="K412" s="51">
        <f t="shared" si="332"/>
        <v>108.99999999999909</v>
      </c>
      <c r="L412" s="24">
        <v>-162</v>
      </c>
      <c r="M412" s="16" t="s">
        <v>1723</v>
      </c>
      <c r="N412" s="20" t="s">
        <v>28</v>
      </c>
      <c r="O412" s="23" t="s">
        <v>1729</v>
      </c>
    </row>
    <row r="413" spans="1:15" ht="51" x14ac:dyDescent="0.2">
      <c r="A413" s="12" t="s">
        <v>1722</v>
      </c>
      <c r="B413" s="12" t="s">
        <v>1728</v>
      </c>
      <c r="C413" s="13" t="s">
        <v>83</v>
      </c>
      <c r="D413" s="15" t="s">
        <v>77</v>
      </c>
      <c r="E413" s="13" t="s">
        <v>26</v>
      </c>
      <c r="F413" s="17">
        <v>1.2732000000000001</v>
      </c>
      <c r="G413" s="43">
        <v>1.2681</v>
      </c>
      <c r="H413" s="17">
        <v>1.2681</v>
      </c>
      <c r="I413" s="51">
        <f t="shared" ref="I413" si="333">(F413-H413)*10000</f>
        <v>51.000000000001044</v>
      </c>
      <c r="J413" s="17">
        <v>1.2887</v>
      </c>
      <c r="K413" s="51">
        <f t="shared" ref="K413" si="334">(F413-J413)*10000*-1</f>
        <v>154.99999999999847</v>
      </c>
      <c r="L413" s="24">
        <v>-160.87</v>
      </c>
      <c r="M413" s="16" t="s">
        <v>1726</v>
      </c>
      <c r="N413" s="20" t="s">
        <v>28</v>
      </c>
      <c r="O413" s="23" t="s">
        <v>1729</v>
      </c>
    </row>
    <row r="414" spans="1:15" ht="38.25" x14ac:dyDescent="0.2">
      <c r="A414" s="12" t="s">
        <v>1724</v>
      </c>
      <c r="B414" s="12" t="s">
        <v>1733</v>
      </c>
      <c r="C414" s="15" t="s">
        <v>710</v>
      </c>
      <c r="D414" s="15" t="s">
        <v>77</v>
      </c>
      <c r="E414" s="13" t="s">
        <v>23</v>
      </c>
      <c r="F414" s="17">
        <v>0.76219999999999999</v>
      </c>
      <c r="G414" s="43">
        <v>0.76729999999999998</v>
      </c>
      <c r="H414" s="17">
        <v>0.76980000000000004</v>
      </c>
      <c r="I414" s="51">
        <f t="shared" ref="I414:I415" si="335">(F414-H414)*10000*-1</f>
        <v>76.000000000000512</v>
      </c>
      <c r="J414" s="17">
        <v>0.73809999999999998</v>
      </c>
      <c r="K414" s="51">
        <f t="shared" ref="K414:K415" si="336">(F414-J414)*10000</f>
        <v>241.00000000000011</v>
      </c>
      <c r="L414" s="24">
        <v>-77.55</v>
      </c>
      <c r="M414" s="16" t="s">
        <v>1725</v>
      </c>
      <c r="N414" s="20" t="s">
        <v>103</v>
      </c>
      <c r="O414" s="23" t="s">
        <v>1734</v>
      </c>
    </row>
    <row r="415" spans="1:15" ht="38.25" x14ac:dyDescent="0.2">
      <c r="A415" s="12" t="s">
        <v>1728</v>
      </c>
      <c r="B415" s="12" t="s">
        <v>1735</v>
      </c>
      <c r="C415" s="13" t="s">
        <v>640</v>
      </c>
      <c r="D415" s="15" t="s">
        <v>77</v>
      </c>
      <c r="E415" s="13" t="s">
        <v>23</v>
      </c>
      <c r="F415" s="17">
        <v>0.70789999999999997</v>
      </c>
      <c r="G415" s="43">
        <v>0.71120000000000005</v>
      </c>
      <c r="H415" s="17">
        <v>0.71120000000000005</v>
      </c>
      <c r="I415" s="51">
        <f t="shared" si="335"/>
        <v>33.00000000000081</v>
      </c>
      <c r="J415" s="17">
        <v>0.69589999999999996</v>
      </c>
      <c r="K415" s="51">
        <f t="shared" si="336"/>
        <v>120.00000000000011</v>
      </c>
      <c r="L415" s="24">
        <v>-122.79</v>
      </c>
      <c r="M415" s="16" t="s">
        <v>1732</v>
      </c>
      <c r="N415" s="20" t="s">
        <v>28</v>
      </c>
      <c r="O415" s="23" t="s">
        <v>1736</v>
      </c>
    </row>
    <row r="416" spans="1:15" ht="38.25" x14ac:dyDescent="0.2">
      <c r="A416" s="12" t="s">
        <v>1737</v>
      </c>
      <c r="B416" s="12" t="s">
        <v>1775</v>
      </c>
      <c r="C416" s="13" t="s">
        <v>87</v>
      </c>
      <c r="D416" s="15" t="s">
        <v>77</v>
      </c>
      <c r="E416" s="13" t="s">
        <v>26</v>
      </c>
      <c r="F416" s="27">
        <v>121</v>
      </c>
      <c r="G416" s="27">
        <v>121.01</v>
      </c>
      <c r="H416" s="27">
        <v>120.55</v>
      </c>
      <c r="I416" s="51">
        <f t="shared" ref="I416" si="337">(F416-H416)*100</f>
        <v>45.000000000000284</v>
      </c>
      <c r="J416" s="27">
        <v>122.26</v>
      </c>
      <c r="K416" s="51">
        <f t="shared" ref="K416" si="338">(F416-J416)*100*-1</f>
        <v>126.00000000000051</v>
      </c>
      <c r="L416" s="27">
        <v>2.48</v>
      </c>
      <c r="M416" s="16" t="s">
        <v>1738</v>
      </c>
      <c r="N416" s="15" t="s">
        <v>28</v>
      </c>
      <c r="O416" s="16" t="s">
        <v>1776</v>
      </c>
    </row>
    <row r="417" spans="1:15" ht="38.25" x14ac:dyDescent="0.2">
      <c r="A417" s="12" t="s">
        <v>1739</v>
      </c>
      <c r="B417" s="12" t="s">
        <v>1741</v>
      </c>
      <c r="C417" s="13" t="s">
        <v>278</v>
      </c>
      <c r="D417" s="15" t="s">
        <v>77</v>
      </c>
      <c r="E417" s="13" t="s">
        <v>23</v>
      </c>
      <c r="F417" s="27">
        <v>180.68</v>
      </c>
      <c r="G417" s="61">
        <v>179.58</v>
      </c>
      <c r="H417" s="27">
        <v>181.01</v>
      </c>
      <c r="I417" s="51">
        <f>(F417-H417)*100*-1</f>
        <v>32.999999999998408</v>
      </c>
      <c r="J417" s="27">
        <v>179.58</v>
      </c>
      <c r="K417" s="51">
        <f>(F417-J417)*100</f>
        <v>109.99999999999943</v>
      </c>
      <c r="L417" s="61">
        <v>455.83</v>
      </c>
      <c r="M417" s="16" t="s">
        <v>1740</v>
      </c>
      <c r="N417" s="21" t="s">
        <v>1241</v>
      </c>
      <c r="O417" s="58" t="s">
        <v>1742</v>
      </c>
    </row>
    <row r="418" spans="1:15" ht="51" x14ac:dyDescent="0.2">
      <c r="A418" s="56" t="s">
        <v>1743</v>
      </c>
      <c r="B418" s="12" t="s">
        <v>1773</v>
      </c>
      <c r="C418" s="13" t="s">
        <v>25</v>
      </c>
      <c r="D418" s="15" t="s">
        <v>77</v>
      </c>
      <c r="E418" s="13" t="s">
        <v>23</v>
      </c>
      <c r="F418" s="17">
        <v>1.484</v>
      </c>
      <c r="G418" s="17">
        <v>1.4737</v>
      </c>
      <c r="H418" s="17">
        <v>1.4898</v>
      </c>
      <c r="I418" s="51">
        <f t="shared" ref="I418:I419" si="339">(F418-H418)*10000*-1</f>
        <v>58.00000000000027</v>
      </c>
      <c r="J418" s="17">
        <v>1.4658</v>
      </c>
      <c r="K418" s="51">
        <f t="shared" ref="K418:K419" si="340">(F418-J418)*10000</f>
        <v>181.99999999999994</v>
      </c>
      <c r="L418" s="27">
        <v>309.60000000000002</v>
      </c>
      <c r="M418" s="16" t="s">
        <v>1744</v>
      </c>
      <c r="N418" s="15" t="s">
        <v>28</v>
      </c>
      <c r="O418" s="64" t="s">
        <v>1774</v>
      </c>
    </row>
    <row r="419" spans="1:15" ht="38.25" x14ac:dyDescent="0.2">
      <c r="A419" s="56" t="s">
        <v>1746</v>
      </c>
      <c r="B419" s="56" t="s">
        <v>1751</v>
      </c>
      <c r="C419" s="13" t="s">
        <v>24</v>
      </c>
      <c r="D419" s="15" t="s">
        <v>77</v>
      </c>
      <c r="E419" s="13" t="s">
        <v>23</v>
      </c>
      <c r="F419" s="17">
        <v>1.0577000000000001</v>
      </c>
      <c r="G419" s="43">
        <v>1.0627</v>
      </c>
      <c r="H419" s="17">
        <v>1.0627</v>
      </c>
      <c r="I419" s="51">
        <f t="shared" si="339"/>
        <v>49.999999999998934</v>
      </c>
      <c r="J419" s="17">
        <v>1.0427999999999999</v>
      </c>
      <c r="K419" s="51">
        <f t="shared" si="340"/>
        <v>149.00000000000136</v>
      </c>
      <c r="L419" s="24">
        <v>-200</v>
      </c>
      <c r="M419" s="16" t="s">
        <v>1745</v>
      </c>
      <c r="N419" s="20" t="s">
        <v>28</v>
      </c>
      <c r="O419" s="23" t="s">
        <v>1752</v>
      </c>
    </row>
    <row r="420" spans="1:15" ht="25.5" x14ac:dyDescent="0.2">
      <c r="A420" s="56" t="s">
        <v>1747</v>
      </c>
      <c r="B420" s="56" t="s">
        <v>1749</v>
      </c>
      <c r="C420" s="13" t="s">
        <v>640</v>
      </c>
      <c r="D420" s="15" t="s">
        <v>77</v>
      </c>
      <c r="E420" s="13" t="s">
        <v>23</v>
      </c>
      <c r="F420" s="17">
        <v>0.71399999999999997</v>
      </c>
      <c r="G420" s="43">
        <v>0.71989999999999998</v>
      </c>
      <c r="H420" s="17">
        <v>0.71870000000000001</v>
      </c>
      <c r="I420" s="51">
        <f t="shared" ref="I420" si="341">(F420-H420)*10000*-1</f>
        <v>47.000000000000377</v>
      </c>
      <c r="J420" s="17">
        <v>0.70050000000000001</v>
      </c>
      <c r="K420" s="51">
        <f t="shared" ref="K420" si="342">(F420-J420)*10000</f>
        <v>134.99999999999957</v>
      </c>
      <c r="L420" s="24">
        <v>-216.1</v>
      </c>
      <c r="M420" s="16" t="s">
        <v>1748</v>
      </c>
      <c r="N420" s="20" t="s">
        <v>28</v>
      </c>
      <c r="O420" s="23" t="s">
        <v>1750</v>
      </c>
    </row>
    <row r="421" spans="1:15" ht="25.5" x14ac:dyDescent="0.2">
      <c r="A421" s="56" t="s">
        <v>1753</v>
      </c>
      <c r="B421" s="56" t="s">
        <v>1755</v>
      </c>
      <c r="C421" s="15" t="s">
        <v>27</v>
      </c>
      <c r="D421" s="15" t="s">
        <v>77</v>
      </c>
      <c r="E421" s="13" t="s">
        <v>26</v>
      </c>
      <c r="F421" s="17">
        <v>0.73619999999999997</v>
      </c>
      <c r="G421" s="43">
        <v>0.73160000000000003</v>
      </c>
      <c r="H421" s="17">
        <v>0.73160000000000003</v>
      </c>
      <c r="I421" s="51">
        <f t="shared" ref="I421" si="343">(F421-H421)*10000</f>
        <v>45.999999999999375</v>
      </c>
      <c r="J421" s="17">
        <v>0.75080000000000002</v>
      </c>
      <c r="K421" s="51">
        <f t="shared" ref="K421" si="344">(F421-J421)*10000*-1</f>
        <v>146.00000000000057</v>
      </c>
      <c r="L421" s="24">
        <v>-184</v>
      </c>
      <c r="M421" s="16" t="s">
        <v>1754</v>
      </c>
      <c r="N421" s="20" t="s">
        <v>28</v>
      </c>
      <c r="O421" s="23" t="s">
        <v>1756</v>
      </c>
    </row>
    <row r="422" spans="1:15" ht="38.25" x14ac:dyDescent="0.2">
      <c r="A422" s="56" t="s">
        <v>1757</v>
      </c>
      <c r="B422" s="12" t="s">
        <v>1766</v>
      </c>
      <c r="C422" s="13" t="s">
        <v>83</v>
      </c>
      <c r="D422" s="15" t="s">
        <v>77</v>
      </c>
      <c r="E422" s="13" t="s">
        <v>23</v>
      </c>
      <c r="F422" s="17">
        <v>1.2793000000000001</v>
      </c>
      <c r="G422" s="43">
        <v>1.2827999999999999</v>
      </c>
      <c r="H422" s="17">
        <v>1.2827999999999999</v>
      </c>
      <c r="I422" s="51">
        <f t="shared" ref="I422" si="345">(F422-H422)*10000*-1</f>
        <v>34.999999999998366</v>
      </c>
      <c r="J422" s="17">
        <v>1.2706</v>
      </c>
      <c r="K422" s="51">
        <f t="shared" ref="K422" si="346">(F422-J422)*10000</f>
        <v>87.000000000001521</v>
      </c>
      <c r="L422" s="24">
        <v>-175.36</v>
      </c>
      <c r="M422" s="16" t="s">
        <v>1758</v>
      </c>
      <c r="N422" s="20" t="s">
        <v>28</v>
      </c>
      <c r="O422" s="23" t="s">
        <v>1767</v>
      </c>
    </row>
    <row r="423" spans="1:15" ht="51" x14ac:dyDescent="0.2">
      <c r="A423" s="12" t="s">
        <v>1759</v>
      </c>
      <c r="B423" s="12" t="s">
        <v>1768</v>
      </c>
      <c r="C423" s="13" t="s">
        <v>640</v>
      </c>
      <c r="D423" s="15" t="s">
        <v>77</v>
      </c>
      <c r="E423" s="13" t="s">
        <v>26</v>
      </c>
      <c r="F423" s="17">
        <v>0.7177</v>
      </c>
      <c r="G423" s="60">
        <v>0.72619999999999996</v>
      </c>
      <c r="H423" s="17">
        <v>0.71519999999999995</v>
      </c>
      <c r="I423" s="51">
        <f t="shared" ref="I423" si="347">(F423-H423)*10000</f>
        <v>25.000000000000576</v>
      </c>
      <c r="J423" s="17">
        <v>0.72440000000000004</v>
      </c>
      <c r="K423" s="51">
        <f t="shared" ref="K423" si="348">(F423-J423)*10000*-1</f>
        <v>67.000000000000398</v>
      </c>
      <c r="L423" s="61">
        <v>636.29999999999995</v>
      </c>
      <c r="M423" s="16" t="s">
        <v>1760</v>
      </c>
      <c r="N423" s="21" t="s">
        <v>1241</v>
      </c>
      <c r="O423" s="58" t="s">
        <v>1769</v>
      </c>
    </row>
    <row r="424" spans="1:15" ht="51" x14ac:dyDescent="0.2">
      <c r="A424" s="12" t="s">
        <v>1761</v>
      </c>
      <c r="B424" s="12" t="s">
        <v>1773</v>
      </c>
      <c r="C424" s="13" t="s">
        <v>24</v>
      </c>
      <c r="D424" s="15" t="s">
        <v>77</v>
      </c>
      <c r="E424" s="13" t="s">
        <v>23</v>
      </c>
      <c r="F424" s="17">
        <v>1.0611999999999999</v>
      </c>
      <c r="G424" s="43">
        <v>1.0682</v>
      </c>
      <c r="H424" s="17">
        <v>1.0682</v>
      </c>
      <c r="I424" s="51">
        <f t="shared" ref="I424:I426" si="349">(F424-H424)*10000*-1</f>
        <v>70.000000000001165</v>
      </c>
      <c r="J424" s="17">
        <v>1.0468999999999999</v>
      </c>
      <c r="K424" s="51">
        <f t="shared" ref="K424:K426" si="350">(F424-J424)*10000</f>
        <v>142.9999999999998</v>
      </c>
      <c r="L424" s="24">
        <v>-298</v>
      </c>
      <c r="M424" s="16" t="s">
        <v>1762</v>
      </c>
      <c r="N424" s="20" t="s">
        <v>28</v>
      </c>
      <c r="O424" s="23" t="s">
        <v>1772</v>
      </c>
    </row>
    <row r="425" spans="1:15" ht="25.5" x14ac:dyDescent="0.2">
      <c r="A425" s="12" t="s">
        <v>1770</v>
      </c>
      <c r="B425" s="12" t="s">
        <v>1771</v>
      </c>
      <c r="C425" s="15" t="s">
        <v>27</v>
      </c>
      <c r="D425" s="15" t="s">
        <v>77</v>
      </c>
      <c r="E425" s="13" t="s">
        <v>23</v>
      </c>
      <c r="F425" s="17">
        <v>0.73180000000000001</v>
      </c>
      <c r="G425" s="43">
        <v>0.7399</v>
      </c>
      <c r="H425" s="17">
        <v>0.7399</v>
      </c>
      <c r="I425" s="51">
        <f t="shared" si="349"/>
        <v>80.999999999999957</v>
      </c>
      <c r="J425" s="17">
        <v>0.71860000000000002</v>
      </c>
      <c r="K425" s="51">
        <f t="shared" si="350"/>
        <v>131.99999999999989</v>
      </c>
      <c r="L425" s="24">
        <v>-186</v>
      </c>
      <c r="M425" s="16" t="s">
        <v>1763</v>
      </c>
      <c r="N425" s="20" t="s">
        <v>28</v>
      </c>
      <c r="O425" s="23" t="s">
        <v>1772</v>
      </c>
    </row>
    <row r="426" spans="1:15" ht="63.75" x14ac:dyDescent="0.2">
      <c r="A426" s="12" t="s">
        <v>1764</v>
      </c>
      <c r="B426" s="12" t="s">
        <v>1773</v>
      </c>
      <c r="C426" s="15" t="s">
        <v>710</v>
      </c>
      <c r="D426" s="15" t="s">
        <v>1492</v>
      </c>
      <c r="E426" s="13" t="s">
        <v>23</v>
      </c>
      <c r="F426" s="17">
        <v>0.76280000000000003</v>
      </c>
      <c r="G426" s="43">
        <v>0.76859999999999995</v>
      </c>
      <c r="H426" s="17">
        <v>0.76859999999999995</v>
      </c>
      <c r="I426" s="51">
        <f t="shared" si="349"/>
        <v>57.999999999999162</v>
      </c>
      <c r="J426" s="17">
        <v>0.74760000000000004</v>
      </c>
      <c r="K426" s="51">
        <f t="shared" si="350"/>
        <v>151.99999999999991</v>
      </c>
      <c r="L426" s="24">
        <v>-178.2</v>
      </c>
      <c r="M426" s="16" t="s">
        <v>1765</v>
      </c>
      <c r="N426" s="20" t="s">
        <v>28</v>
      </c>
      <c r="O426" s="23" t="s">
        <v>1772</v>
      </c>
    </row>
    <row r="427" spans="1:15" ht="51" x14ac:dyDescent="0.2">
      <c r="A427" s="12" t="s">
        <v>1777</v>
      </c>
      <c r="B427" s="12" t="s">
        <v>1779</v>
      </c>
      <c r="C427" s="13" t="s">
        <v>278</v>
      </c>
      <c r="D427" s="15" t="s">
        <v>77</v>
      </c>
      <c r="E427" s="13" t="s">
        <v>26</v>
      </c>
      <c r="F427" s="27">
        <v>179.1</v>
      </c>
      <c r="G427" s="24">
        <v>178.45</v>
      </c>
      <c r="H427" s="27">
        <v>178.45</v>
      </c>
      <c r="I427" s="51">
        <f t="shared" ref="I427" si="351">(F427-H427)*100</f>
        <v>65.000000000000568</v>
      </c>
      <c r="J427" s="27">
        <v>180.72</v>
      </c>
      <c r="K427" s="51">
        <f t="shared" ref="K427" si="352">(F427-J427)*100*-1</f>
        <v>162.00000000000045</v>
      </c>
      <c r="L427" s="24">
        <v>-161.38999999999999</v>
      </c>
      <c r="M427" s="16" t="s">
        <v>1778</v>
      </c>
      <c r="N427" s="20" t="s">
        <v>28</v>
      </c>
      <c r="O427" s="23" t="s">
        <v>1780</v>
      </c>
    </row>
    <row r="428" spans="1:15" ht="38.25" x14ac:dyDescent="0.2">
      <c r="A428" s="12" t="s">
        <v>1781</v>
      </c>
      <c r="B428" s="12" t="s">
        <v>1783</v>
      </c>
      <c r="C428" s="13" t="s">
        <v>83</v>
      </c>
      <c r="D428" s="15" t="s">
        <v>77</v>
      </c>
      <c r="E428" s="13" t="s">
        <v>23</v>
      </c>
      <c r="F428" s="17">
        <v>1.2692000000000001</v>
      </c>
      <c r="G428" s="60">
        <v>1.2585999999999999</v>
      </c>
      <c r="H428" s="17">
        <v>1.2745</v>
      </c>
      <c r="I428" s="51">
        <f t="shared" ref="I428:I429" si="353">(F428-H428)*10000*-1</f>
        <v>52.999999999998607</v>
      </c>
      <c r="J428" s="17">
        <v>1.2585999999999999</v>
      </c>
      <c r="K428" s="51">
        <f t="shared" ref="K428:K429" si="354">(F428-J428)*10000</f>
        <v>106.00000000000165</v>
      </c>
      <c r="L428" s="61">
        <v>335.6</v>
      </c>
      <c r="M428" s="16" t="s">
        <v>1782</v>
      </c>
      <c r="N428" s="21" t="s">
        <v>1241</v>
      </c>
      <c r="O428" s="58" t="s">
        <v>1784</v>
      </c>
    </row>
    <row r="429" spans="1:15" ht="25.5" x14ac:dyDescent="0.2">
      <c r="A429" s="12" t="s">
        <v>1785</v>
      </c>
      <c r="B429" s="12" t="s">
        <v>1786</v>
      </c>
      <c r="C429" s="15" t="s">
        <v>27</v>
      </c>
      <c r="D429" s="15" t="s">
        <v>77</v>
      </c>
      <c r="E429" s="13" t="s">
        <v>23</v>
      </c>
      <c r="F429" s="17">
        <v>0.75849999999999995</v>
      </c>
      <c r="G429" s="43">
        <v>0.76400000000000001</v>
      </c>
      <c r="H429" s="17">
        <v>0.76400000000000001</v>
      </c>
      <c r="I429" s="51">
        <f t="shared" si="353"/>
        <v>55.000000000000604</v>
      </c>
      <c r="J429" s="17">
        <v>0.74509999999999998</v>
      </c>
      <c r="K429" s="51">
        <f t="shared" si="354"/>
        <v>133.99999999999969</v>
      </c>
      <c r="L429" s="24">
        <v>171.9</v>
      </c>
      <c r="M429" s="16" t="s">
        <v>1787</v>
      </c>
      <c r="N429" s="20" t="s">
        <v>28</v>
      </c>
      <c r="O429" s="23" t="s">
        <v>1788</v>
      </c>
    </row>
    <row r="430" spans="1:15" ht="25.5" x14ac:dyDescent="0.2">
      <c r="A430" s="12" t="s">
        <v>1789</v>
      </c>
      <c r="B430" s="12" t="s">
        <v>1791</v>
      </c>
      <c r="C430" s="15" t="s">
        <v>27</v>
      </c>
      <c r="D430" s="15" t="s">
        <v>77</v>
      </c>
      <c r="E430" s="13" t="s">
        <v>23</v>
      </c>
      <c r="F430" s="17">
        <v>0.76139999999999997</v>
      </c>
      <c r="G430" s="43">
        <v>0.76700000000000002</v>
      </c>
      <c r="H430" s="17">
        <v>0.76700000000000002</v>
      </c>
      <c r="I430" s="51">
        <f t="shared" ref="I430:I431" si="355">(F430-H430)*10000*-1</f>
        <v>56.000000000000497</v>
      </c>
      <c r="J430" s="17">
        <v>0.75119999999999998</v>
      </c>
      <c r="K430" s="51">
        <f t="shared" ref="K430:K431" si="356">(F430-J430)*10000</f>
        <v>101.99999999999987</v>
      </c>
      <c r="L430" s="24">
        <v>-168</v>
      </c>
      <c r="M430" s="16" t="s">
        <v>1790</v>
      </c>
      <c r="N430" s="20" t="s">
        <v>28</v>
      </c>
      <c r="O430" s="23" t="s">
        <v>1792</v>
      </c>
    </row>
    <row r="431" spans="1:15" ht="25.5" x14ac:dyDescent="0.2">
      <c r="A431" s="12" t="s">
        <v>1793</v>
      </c>
      <c r="B431" s="12" t="s">
        <v>1799</v>
      </c>
      <c r="C431" s="13" t="s">
        <v>25</v>
      </c>
      <c r="D431" s="15" t="s">
        <v>77</v>
      </c>
      <c r="E431" s="13" t="s">
        <v>23</v>
      </c>
      <c r="F431" s="17">
        <v>1.4971000000000001</v>
      </c>
      <c r="G431" s="60">
        <v>1.4842</v>
      </c>
      <c r="H431" s="17">
        <v>1.5051000000000001</v>
      </c>
      <c r="I431" s="51">
        <f t="shared" si="355"/>
        <v>80.000000000000071</v>
      </c>
      <c r="J431" s="17">
        <v>1.4842</v>
      </c>
      <c r="K431" s="51">
        <f t="shared" si="356"/>
        <v>129.00000000000134</v>
      </c>
      <c r="L431" s="61">
        <v>387.3</v>
      </c>
      <c r="M431" s="16" t="s">
        <v>1794</v>
      </c>
      <c r="N431" s="21" t="s">
        <v>1241</v>
      </c>
      <c r="O431" s="58" t="s">
        <v>1800</v>
      </c>
    </row>
    <row r="432" spans="1:15" ht="51" x14ac:dyDescent="0.2">
      <c r="A432" s="12" t="s">
        <v>1795</v>
      </c>
      <c r="B432" s="12" t="s">
        <v>1805</v>
      </c>
      <c r="C432" s="13" t="s">
        <v>278</v>
      </c>
      <c r="D432" s="15" t="s">
        <v>1492</v>
      </c>
      <c r="E432" s="13" t="s">
        <v>26</v>
      </c>
      <c r="F432" s="27">
        <v>178.1</v>
      </c>
      <c r="G432" s="24">
        <v>177.45</v>
      </c>
      <c r="H432" s="27">
        <v>177.45</v>
      </c>
      <c r="I432" s="51">
        <f t="shared" ref="I432" si="357">(F432-H432)*100</f>
        <v>65.000000000000568</v>
      </c>
      <c r="J432" s="27">
        <v>179.77</v>
      </c>
      <c r="K432" s="51">
        <f t="shared" ref="K432" si="358">(F432-J432)*100*-1</f>
        <v>167.00000000000159</v>
      </c>
      <c r="L432" s="24">
        <v>163.47999999999999</v>
      </c>
      <c r="M432" s="16" t="s">
        <v>1796</v>
      </c>
      <c r="N432" s="20" t="s">
        <v>28</v>
      </c>
      <c r="O432" s="23" t="s">
        <v>1806</v>
      </c>
    </row>
    <row r="433" spans="1:15" ht="63.75" x14ac:dyDescent="0.2">
      <c r="A433" s="12" t="s">
        <v>1797</v>
      </c>
      <c r="B433" s="12" t="s">
        <v>1818</v>
      </c>
      <c r="C433" s="15" t="s">
        <v>710</v>
      </c>
      <c r="D433" s="15" t="s">
        <v>77</v>
      </c>
      <c r="E433" s="13" t="s">
        <v>23</v>
      </c>
      <c r="F433" s="17">
        <v>0.78939999999999999</v>
      </c>
      <c r="G433" s="60">
        <v>0.7752</v>
      </c>
      <c r="H433" s="17">
        <v>0.79690000000000005</v>
      </c>
      <c r="I433" s="51">
        <f t="shared" ref="I433" si="359">(F433-H433)*10000*-1</f>
        <v>75.000000000000625</v>
      </c>
      <c r="J433" s="17">
        <v>0.7752</v>
      </c>
      <c r="K433" s="51">
        <f t="shared" ref="K433" si="360">(F433-J433)*10000</f>
        <v>141.99999999999991</v>
      </c>
      <c r="L433" s="61">
        <v>355</v>
      </c>
      <c r="M433" s="16" t="s">
        <v>1798</v>
      </c>
      <c r="N433" s="21" t="s">
        <v>1241</v>
      </c>
      <c r="O433" s="58" t="s">
        <v>1819</v>
      </c>
    </row>
    <row r="434" spans="1:15" ht="51" x14ac:dyDescent="0.2">
      <c r="A434" s="12" t="s">
        <v>1801</v>
      </c>
      <c r="B434" s="12" t="s">
        <v>1803</v>
      </c>
      <c r="C434" s="15" t="s">
        <v>27</v>
      </c>
      <c r="D434" s="15" t="s">
        <v>77</v>
      </c>
      <c r="E434" s="13" t="s">
        <v>26</v>
      </c>
      <c r="F434" s="17">
        <v>0.76190000000000002</v>
      </c>
      <c r="G434" s="43">
        <v>0.75790000000000002</v>
      </c>
      <c r="H434" s="17">
        <v>0.75790000000000002</v>
      </c>
      <c r="I434" s="51">
        <f t="shared" ref="I434" si="361">(F434-H434)*10000</f>
        <v>40.000000000000036</v>
      </c>
      <c r="J434" s="17">
        <v>0.77249999999999996</v>
      </c>
      <c r="K434" s="51">
        <f t="shared" ref="K434" si="362">(F434-J434)*10000*-1</f>
        <v>105.99999999999943</v>
      </c>
      <c r="L434" s="24">
        <v>-206.5</v>
      </c>
      <c r="M434" s="16" t="s">
        <v>1802</v>
      </c>
      <c r="N434" s="20" t="s">
        <v>28</v>
      </c>
      <c r="O434" s="23" t="s">
        <v>1804</v>
      </c>
    </row>
    <row r="435" spans="1:15" ht="51" x14ac:dyDescent="0.2">
      <c r="A435" s="12" t="s">
        <v>1807</v>
      </c>
      <c r="B435" s="12" t="s">
        <v>1809</v>
      </c>
      <c r="C435" s="13" t="s">
        <v>25</v>
      </c>
      <c r="D435" s="15" t="s">
        <v>1492</v>
      </c>
      <c r="E435" s="13" t="s">
        <v>23</v>
      </c>
      <c r="F435" s="17">
        <v>1.4952000000000001</v>
      </c>
      <c r="G435" s="60">
        <v>1.4832000000000001</v>
      </c>
      <c r="H435" s="17">
        <v>1.5031000000000001</v>
      </c>
      <c r="I435" s="51">
        <f t="shared" ref="I435" si="363">(F435-H435)*10000*-1</f>
        <v>79.000000000000185</v>
      </c>
      <c r="J435" s="17">
        <v>1.4832000000000001</v>
      </c>
      <c r="K435" s="51">
        <f t="shared" ref="K435" si="364">(F435-J435)*10000</f>
        <v>120.00000000000011</v>
      </c>
      <c r="L435" s="61">
        <v>300</v>
      </c>
      <c r="M435" s="16" t="s">
        <v>1808</v>
      </c>
      <c r="N435" s="21" t="s">
        <v>1241</v>
      </c>
      <c r="O435" s="58" t="s">
        <v>1810</v>
      </c>
    </row>
    <row r="436" spans="1:15" ht="38.25" x14ac:dyDescent="0.2">
      <c r="A436" s="12" t="s">
        <v>1811</v>
      </c>
      <c r="B436" s="12" t="s">
        <v>1812</v>
      </c>
      <c r="C436" s="13" t="s">
        <v>640</v>
      </c>
      <c r="D436" s="15" t="s">
        <v>77</v>
      </c>
      <c r="E436" s="13" t="s">
        <v>26</v>
      </c>
      <c r="F436" s="17">
        <v>0.73550000000000004</v>
      </c>
      <c r="G436" s="43">
        <v>0.73260000000000003</v>
      </c>
      <c r="H436" s="17">
        <v>0.73260000000000003</v>
      </c>
      <c r="I436" s="51">
        <f t="shared" ref="I436" si="365">(F436-H436)*10000</f>
        <v>29.000000000000135</v>
      </c>
      <c r="J436" s="17">
        <v>0.74029999999999996</v>
      </c>
      <c r="K436" s="51">
        <f t="shared" ref="K436" si="366">(F436-J436)*10000*-1</f>
        <v>47.999999999999154</v>
      </c>
      <c r="L436" s="24">
        <v>-172.18</v>
      </c>
      <c r="M436" s="16" t="s">
        <v>1802</v>
      </c>
      <c r="N436" s="20" t="s">
        <v>28</v>
      </c>
      <c r="O436" s="23" t="s">
        <v>1813</v>
      </c>
    </row>
    <row r="437" spans="1:15" ht="41.25" customHeight="1" x14ac:dyDescent="0.2">
      <c r="A437" s="12" t="s">
        <v>1814</v>
      </c>
      <c r="B437" s="12" t="s">
        <v>1816</v>
      </c>
      <c r="C437" s="13" t="s">
        <v>24</v>
      </c>
      <c r="D437" s="15" t="s">
        <v>77</v>
      </c>
      <c r="E437" s="13" t="s">
        <v>23</v>
      </c>
      <c r="F437" s="17">
        <v>1.089</v>
      </c>
      <c r="G437" s="43">
        <v>1.0940000000000001</v>
      </c>
      <c r="H437" s="17">
        <v>1.0940000000000001</v>
      </c>
      <c r="I437" s="51">
        <f t="shared" ref="I437" si="367">(F437-H437)*10000*-1</f>
        <v>50.000000000001151</v>
      </c>
      <c r="J437" s="17">
        <v>1.0771999999999999</v>
      </c>
      <c r="K437" s="51">
        <f t="shared" ref="K437" si="368">(F437-J437)*10000</f>
        <v>118.00000000000033</v>
      </c>
      <c r="L437" s="24">
        <v>-204.8</v>
      </c>
      <c r="M437" s="16" t="s">
        <v>1815</v>
      </c>
      <c r="N437" s="20" t="s">
        <v>28</v>
      </c>
      <c r="O437" s="23" t="s">
        <v>1817</v>
      </c>
    </row>
    <row r="438" spans="1:15" ht="76.5" x14ac:dyDescent="0.2">
      <c r="A438" s="12" t="s">
        <v>1822</v>
      </c>
      <c r="B438" s="12" t="s">
        <v>1826</v>
      </c>
      <c r="C438" s="13" t="s">
        <v>24</v>
      </c>
      <c r="D438" s="15" t="s">
        <v>77</v>
      </c>
      <c r="E438" s="13" t="s">
        <v>26</v>
      </c>
      <c r="F438" s="17">
        <v>1.0859000000000001</v>
      </c>
      <c r="G438" s="43">
        <v>1.08</v>
      </c>
      <c r="H438" s="17">
        <v>1.08</v>
      </c>
      <c r="I438" s="51">
        <f t="shared" ref="I438" si="369">(F438-H438)*10000</f>
        <v>59.000000000000163</v>
      </c>
      <c r="J438" s="17">
        <v>1.0982000000000001</v>
      </c>
      <c r="K438" s="51">
        <f t="shared" ref="K438" si="370">(F438-J438)*10000*-1</f>
        <v>122.99999999999977</v>
      </c>
      <c r="L438" s="24">
        <v>-186</v>
      </c>
      <c r="M438" s="16" t="s">
        <v>1823</v>
      </c>
      <c r="N438" s="20" t="s">
        <v>28</v>
      </c>
      <c r="O438" s="23" t="s">
        <v>1827</v>
      </c>
    </row>
    <row r="439" spans="1:15" ht="51" x14ac:dyDescent="0.2">
      <c r="A439" s="12" t="s">
        <v>1820</v>
      </c>
      <c r="B439" s="12" t="s">
        <v>1824</v>
      </c>
      <c r="C439" s="13" t="s">
        <v>278</v>
      </c>
      <c r="D439" s="15" t="s">
        <v>1492</v>
      </c>
      <c r="E439" s="13" t="s">
        <v>23</v>
      </c>
      <c r="F439" s="27">
        <v>177.75</v>
      </c>
      <c r="G439" s="24">
        <v>178.22</v>
      </c>
      <c r="H439" s="27">
        <v>178.22</v>
      </c>
      <c r="I439" s="51">
        <f>(F439-H439)*100*-1</f>
        <v>46.999999999999886</v>
      </c>
      <c r="J439" s="27">
        <v>176.28</v>
      </c>
      <c r="K439" s="51">
        <f>(F439-J439)*100</f>
        <v>146.99999999999989</v>
      </c>
      <c r="L439" s="24">
        <v>-156.58000000000001</v>
      </c>
      <c r="M439" s="16" t="s">
        <v>1821</v>
      </c>
      <c r="N439" s="20" t="s">
        <v>28</v>
      </c>
      <c r="O439" s="23" t="s">
        <v>1825</v>
      </c>
    </row>
    <row r="440" spans="1:15" ht="51" x14ac:dyDescent="0.2">
      <c r="A440" s="12" t="s">
        <v>1828</v>
      </c>
      <c r="B440" s="12" t="s">
        <v>1830</v>
      </c>
      <c r="C440" s="15" t="s">
        <v>27</v>
      </c>
      <c r="D440" s="15" t="s">
        <v>77</v>
      </c>
      <c r="E440" s="13" t="s">
        <v>26</v>
      </c>
      <c r="F440" s="17">
        <v>0.74539999999999995</v>
      </c>
      <c r="G440" s="43">
        <v>0.74180000000000001</v>
      </c>
      <c r="H440" s="17">
        <v>0.74180000000000001</v>
      </c>
      <c r="I440" s="51">
        <f t="shared" ref="I440" si="371">(F440-H440)*10000</f>
        <v>35.999999999999368</v>
      </c>
      <c r="J440" s="17">
        <v>0.75519999999999998</v>
      </c>
      <c r="K440" s="51">
        <f t="shared" ref="K440" si="372">(F440-J440)*10000*-1</f>
        <v>98.000000000000313</v>
      </c>
      <c r="L440" s="24">
        <v>-180</v>
      </c>
      <c r="M440" s="16" t="s">
        <v>1829</v>
      </c>
      <c r="N440" s="20" t="s">
        <v>28</v>
      </c>
      <c r="O440" s="23" t="s">
        <v>1831</v>
      </c>
    </row>
    <row r="441" spans="1:15" ht="51" x14ac:dyDescent="0.2">
      <c r="A441" s="12" t="s">
        <v>1832</v>
      </c>
      <c r="B441" s="12" t="s">
        <v>1839</v>
      </c>
      <c r="C441" s="13" t="s">
        <v>25</v>
      </c>
      <c r="D441" s="15" t="s">
        <v>77</v>
      </c>
      <c r="E441" s="13" t="s">
        <v>23</v>
      </c>
      <c r="F441" s="17">
        <v>1.4836</v>
      </c>
      <c r="G441" s="43">
        <v>1.4908999999999999</v>
      </c>
      <c r="H441" s="17">
        <v>1.4908999999999999</v>
      </c>
      <c r="I441" s="51">
        <f t="shared" ref="I441:I442" si="373">(F441-H441)*10000*-1</f>
        <v>72.999999999998622</v>
      </c>
      <c r="J441" s="17">
        <v>1.4722999999999999</v>
      </c>
      <c r="K441" s="51">
        <f t="shared" ref="K441:K442" si="374">(F441-J441)*10000</f>
        <v>113.00000000000088</v>
      </c>
      <c r="L441" s="24">
        <v>-202.5</v>
      </c>
      <c r="M441" s="16" t="s">
        <v>1833</v>
      </c>
      <c r="N441" s="20" t="s">
        <v>28</v>
      </c>
      <c r="O441" s="23" t="s">
        <v>1840</v>
      </c>
    </row>
    <row r="442" spans="1:15" ht="89.25" x14ac:dyDescent="0.2">
      <c r="A442" s="12" t="s">
        <v>1834</v>
      </c>
      <c r="B442" s="12" t="s">
        <v>1838</v>
      </c>
      <c r="C442" s="13" t="s">
        <v>640</v>
      </c>
      <c r="D442" s="15" t="s">
        <v>1607</v>
      </c>
      <c r="E442" s="13" t="s">
        <v>23</v>
      </c>
      <c r="F442" s="17">
        <v>0.72860000000000003</v>
      </c>
      <c r="G442" s="43">
        <v>0.73560000000000003</v>
      </c>
      <c r="H442" s="17">
        <v>0.73560000000000003</v>
      </c>
      <c r="I442" s="51">
        <f t="shared" si="373"/>
        <v>70.000000000000057</v>
      </c>
      <c r="J442" s="17">
        <v>0.71760000000000002</v>
      </c>
      <c r="K442" s="51">
        <f t="shared" si="374"/>
        <v>110.0000000000001</v>
      </c>
      <c r="L442" s="24">
        <v>-208.03</v>
      </c>
      <c r="M442" s="16" t="s">
        <v>1835</v>
      </c>
      <c r="N442" s="20" t="s">
        <v>28</v>
      </c>
      <c r="O442" s="23" t="s">
        <v>1841</v>
      </c>
    </row>
    <row r="443" spans="1:15" ht="51" x14ac:dyDescent="0.2">
      <c r="A443" s="12" t="s">
        <v>1836</v>
      </c>
      <c r="B443" s="12" t="s">
        <v>1845</v>
      </c>
      <c r="C443" s="13" t="s">
        <v>278</v>
      </c>
      <c r="D443" s="15" t="s">
        <v>77</v>
      </c>
      <c r="E443" s="13" t="s">
        <v>26</v>
      </c>
      <c r="F443" s="27">
        <v>177.08</v>
      </c>
      <c r="G443" s="61">
        <v>178.85</v>
      </c>
      <c r="H443" s="27">
        <v>176.34</v>
      </c>
      <c r="I443" s="51">
        <f t="shared" ref="I443" si="375">(F443-H443)*100</f>
        <v>74.000000000000909</v>
      </c>
      <c r="J443" s="27">
        <v>178.85</v>
      </c>
      <c r="K443" s="51">
        <f t="shared" ref="K443" si="376">(F443-J443)*100*-1</f>
        <v>176.99999999999818</v>
      </c>
      <c r="L443" s="61">
        <v>367.83</v>
      </c>
      <c r="M443" s="16" t="s">
        <v>1837</v>
      </c>
      <c r="N443" s="21" t="s">
        <v>1241</v>
      </c>
      <c r="O443" s="58" t="s">
        <v>1846</v>
      </c>
    </row>
    <row r="444" spans="1:15" ht="38.25" x14ac:dyDescent="0.2">
      <c r="A444" s="12" t="s">
        <v>1842</v>
      </c>
      <c r="B444" s="12" t="s">
        <v>1848</v>
      </c>
      <c r="C444" s="15" t="s">
        <v>27</v>
      </c>
      <c r="D444" s="15" t="s">
        <v>77</v>
      </c>
      <c r="E444" s="13" t="s">
        <v>23</v>
      </c>
      <c r="F444" s="17">
        <v>0.76100000000000001</v>
      </c>
      <c r="G444" s="17">
        <v>0.7591</v>
      </c>
      <c r="H444" s="17">
        <v>0.76800000000000002</v>
      </c>
      <c r="I444" s="51">
        <f t="shared" ref="I444" si="377">(F444-H444)*10000*-1</f>
        <v>70.000000000000057</v>
      </c>
      <c r="J444" s="17">
        <v>0.74529999999999996</v>
      </c>
      <c r="K444" s="51">
        <f t="shared" ref="K444" si="378">(F444-J444)*10000</f>
        <v>157.00000000000048</v>
      </c>
      <c r="L444" s="27">
        <v>47.25</v>
      </c>
      <c r="M444" s="16" t="s">
        <v>1763</v>
      </c>
      <c r="N444" s="44" t="s">
        <v>103</v>
      </c>
      <c r="O444" s="16" t="s">
        <v>1849</v>
      </c>
    </row>
    <row r="445" spans="1:15" ht="51" x14ac:dyDescent="0.2">
      <c r="A445" s="12" t="s">
        <v>1843</v>
      </c>
      <c r="B445" s="12" t="s">
        <v>1850</v>
      </c>
      <c r="C445" s="15" t="s">
        <v>710</v>
      </c>
      <c r="D445" s="15" t="s">
        <v>77</v>
      </c>
      <c r="E445" s="13" t="s">
        <v>26</v>
      </c>
      <c r="F445" s="17">
        <v>0.76219999999999999</v>
      </c>
      <c r="G445" s="17">
        <v>0.77129999999999999</v>
      </c>
      <c r="H445" s="17">
        <v>0.75509999999999999</v>
      </c>
      <c r="I445" s="51">
        <f t="shared" ref="I445" si="379">(F445-H445)*10000</f>
        <v>70.999999999999957</v>
      </c>
      <c r="J445" s="17">
        <v>0.78369999999999995</v>
      </c>
      <c r="K445" s="51">
        <f t="shared" ref="K445" si="380">(F445-J445)*10000*-1</f>
        <v>214.99999999999963</v>
      </c>
      <c r="L445" s="27">
        <v>182.6</v>
      </c>
      <c r="M445" s="16" t="s">
        <v>1844</v>
      </c>
      <c r="N445" s="44" t="s">
        <v>103</v>
      </c>
      <c r="O445" s="16" t="s">
        <v>1851</v>
      </c>
    </row>
    <row r="446" spans="1:15" ht="63.75" x14ac:dyDescent="0.2">
      <c r="A446" s="12" t="s">
        <v>1852</v>
      </c>
      <c r="B446" s="12" t="s">
        <v>1854</v>
      </c>
      <c r="C446" s="15" t="s">
        <v>1435</v>
      </c>
      <c r="D446" s="15" t="s">
        <v>77</v>
      </c>
      <c r="E446" s="13" t="s">
        <v>26</v>
      </c>
      <c r="F446" s="27">
        <v>1208.42</v>
      </c>
      <c r="G446" s="24">
        <v>1198.6300000000001</v>
      </c>
      <c r="H446" s="27">
        <v>1198.6300000000001</v>
      </c>
      <c r="I446" s="51">
        <f>(F446-H446)*100</f>
        <v>978.99999999999636</v>
      </c>
      <c r="J446" s="27">
        <v>1232.78</v>
      </c>
      <c r="K446" s="51">
        <f>(F446-J446)*100*-1</f>
        <v>2435.99999999999</v>
      </c>
      <c r="L446" s="24">
        <v>-200.4</v>
      </c>
      <c r="M446" s="16" t="s">
        <v>1853</v>
      </c>
      <c r="N446" s="20" t="s">
        <v>28</v>
      </c>
      <c r="O446" s="23" t="s">
        <v>1858</v>
      </c>
    </row>
    <row r="447" spans="1:15" ht="54" customHeight="1" x14ac:dyDescent="0.2">
      <c r="A447" s="12" t="s">
        <v>1854</v>
      </c>
      <c r="B447" s="12" t="s">
        <v>1861</v>
      </c>
      <c r="C447" s="13" t="s">
        <v>87</v>
      </c>
      <c r="D447" s="15" t="s">
        <v>77</v>
      </c>
      <c r="E447" s="13" t="s">
        <v>23</v>
      </c>
      <c r="F447" s="27">
        <v>120.3</v>
      </c>
      <c r="G447" s="24">
        <v>120.53</v>
      </c>
      <c r="H447" s="27">
        <v>120.84</v>
      </c>
      <c r="I447" s="51">
        <f>(F447-H447)*100*-1</f>
        <v>54.000000000000625</v>
      </c>
      <c r="J447" s="27">
        <v>119.48</v>
      </c>
      <c r="K447" s="51">
        <f>(F447-J447)*100</f>
        <v>81.999999999999318</v>
      </c>
      <c r="L447" s="24">
        <v>-76</v>
      </c>
      <c r="M447" s="16" t="s">
        <v>1855</v>
      </c>
      <c r="N447" s="20" t="s">
        <v>28</v>
      </c>
      <c r="O447" s="23" t="s">
        <v>1866</v>
      </c>
    </row>
    <row r="448" spans="1:15" ht="38.25" x14ac:dyDescent="0.2">
      <c r="A448" s="12" t="s">
        <v>1856</v>
      </c>
      <c r="B448" s="12" t="s">
        <v>1869</v>
      </c>
      <c r="C448" s="13" t="s">
        <v>640</v>
      </c>
      <c r="D448" s="15" t="s">
        <v>77</v>
      </c>
      <c r="E448" s="13" t="s">
        <v>26</v>
      </c>
      <c r="F448" s="17">
        <v>0.72399999999999998</v>
      </c>
      <c r="G448" s="43">
        <v>0.72150000000000003</v>
      </c>
      <c r="H448" s="17">
        <v>0.72150000000000003</v>
      </c>
      <c r="I448" s="51">
        <f t="shared" ref="I448" si="381">(F448-H448)*10000</f>
        <v>24.999999999999467</v>
      </c>
      <c r="J448" s="17">
        <v>0.73019999999999996</v>
      </c>
      <c r="K448" s="51">
        <f t="shared" ref="K448" si="382">(F448-J448)*10000*-1</f>
        <v>61.999999999999829</v>
      </c>
      <c r="L448" s="24">
        <v>-182.54</v>
      </c>
      <c r="M448" s="16" t="s">
        <v>1857</v>
      </c>
      <c r="N448" s="20" t="s">
        <v>28</v>
      </c>
      <c r="O448" s="23" t="s">
        <v>1870</v>
      </c>
    </row>
    <row r="449" spans="1:15" ht="51" x14ac:dyDescent="0.2">
      <c r="A449" s="12" t="s">
        <v>1859</v>
      </c>
      <c r="B449" s="12" t="s">
        <v>1873</v>
      </c>
      <c r="C449" s="15" t="s">
        <v>1435</v>
      </c>
      <c r="D449" s="15" t="s">
        <v>77</v>
      </c>
      <c r="E449" s="13" t="s">
        <v>26</v>
      </c>
      <c r="F449" s="27">
        <v>1194.4000000000001</v>
      </c>
      <c r="G449" s="65">
        <v>1196.29</v>
      </c>
      <c r="H449" s="27">
        <v>1188.5</v>
      </c>
      <c r="I449" s="51">
        <f>(F449-H449)*100</f>
        <v>590.00000000000909</v>
      </c>
      <c r="J449" s="27">
        <v>1218.5</v>
      </c>
      <c r="K449" s="51">
        <f>(F449-J449)*100*-1</f>
        <v>2409.9999999999909</v>
      </c>
      <c r="L449" s="65">
        <v>50.73</v>
      </c>
      <c r="M449" s="16" t="s">
        <v>1860</v>
      </c>
      <c r="N449" s="66" t="s">
        <v>28</v>
      </c>
      <c r="O449" s="16" t="s">
        <v>1874</v>
      </c>
    </row>
    <row r="450" spans="1:15" ht="53.25" customHeight="1" x14ac:dyDescent="0.2">
      <c r="A450" s="12" t="s">
        <v>1862</v>
      </c>
      <c r="B450" s="12" t="s">
        <v>1863</v>
      </c>
      <c r="C450" s="13" t="s">
        <v>24</v>
      </c>
      <c r="D450" s="15" t="s">
        <v>77</v>
      </c>
      <c r="E450" s="13" t="s">
        <v>26</v>
      </c>
      <c r="F450" s="17">
        <v>1.0659000000000001</v>
      </c>
      <c r="G450" s="43">
        <v>1.0629999999999999</v>
      </c>
      <c r="H450" s="17">
        <v>1.0629999999999999</v>
      </c>
      <c r="I450" s="51">
        <f t="shared" ref="I450" si="383">(F450-H450)*10000</f>
        <v>29.000000000001247</v>
      </c>
      <c r="J450" s="17">
        <v>1.0740000000000001</v>
      </c>
      <c r="K450" s="51">
        <f t="shared" ref="K450" si="384">(F450-J450)*10000*-1</f>
        <v>80.999999999999957</v>
      </c>
      <c r="L450" s="24">
        <v>203</v>
      </c>
      <c r="M450" s="16" t="s">
        <v>1864</v>
      </c>
      <c r="N450" s="20" t="s">
        <v>28</v>
      </c>
      <c r="O450" s="23" t="s">
        <v>1865</v>
      </c>
    </row>
    <row r="451" spans="1:15" ht="51" x14ac:dyDescent="0.2">
      <c r="A451" s="12" t="s">
        <v>1867</v>
      </c>
      <c r="B451" s="12" t="s">
        <v>1871</v>
      </c>
      <c r="C451" s="13" t="s">
        <v>83</v>
      </c>
      <c r="D451" s="15" t="s">
        <v>1492</v>
      </c>
      <c r="E451" s="13" t="s">
        <v>23</v>
      </c>
      <c r="F451" s="17">
        <v>1.2628999999999999</v>
      </c>
      <c r="G451" s="60">
        <v>1.2485999999999999</v>
      </c>
      <c r="H451" s="17">
        <v>1.2710999999999999</v>
      </c>
      <c r="I451" s="51">
        <f t="shared" ref="I451:I453" si="385">(F451-H451)*10000*-1</f>
        <v>81.999999999999858</v>
      </c>
      <c r="J451" s="17">
        <v>1.2485999999999999</v>
      </c>
      <c r="K451" s="51">
        <f t="shared" ref="K451:K453" si="386">(F451-J451)*10000</f>
        <v>142.9999999999998</v>
      </c>
      <c r="L451" s="61">
        <v>286.32</v>
      </c>
      <c r="M451" s="16" t="s">
        <v>1868</v>
      </c>
      <c r="N451" s="21" t="s">
        <v>1241</v>
      </c>
      <c r="O451" s="58" t="s">
        <v>1872</v>
      </c>
    </row>
    <row r="452" spans="1:15" ht="38.25" x14ac:dyDescent="0.2">
      <c r="A452" s="12" t="s">
        <v>1875</v>
      </c>
      <c r="B452" s="12" t="s">
        <v>1876</v>
      </c>
      <c r="C452" s="15" t="s">
        <v>27</v>
      </c>
      <c r="D452" s="15" t="s">
        <v>77</v>
      </c>
      <c r="E452" s="13" t="s">
        <v>23</v>
      </c>
      <c r="F452" s="17">
        <v>0.7671</v>
      </c>
      <c r="G452" s="43">
        <v>0.77</v>
      </c>
      <c r="H452" s="17">
        <v>0.77</v>
      </c>
      <c r="I452" s="51">
        <f t="shared" si="385"/>
        <v>29.000000000000135</v>
      </c>
      <c r="J452" s="17">
        <v>0.75739999999999996</v>
      </c>
      <c r="K452" s="51">
        <f t="shared" si="386"/>
        <v>97.000000000000426</v>
      </c>
      <c r="L452" s="24">
        <v>-174</v>
      </c>
      <c r="M452" s="16" t="s">
        <v>1877</v>
      </c>
      <c r="N452" s="20" t="s">
        <v>28</v>
      </c>
      <c r="O452" s="23" t="s">
        <v>1889</v>
      </c>
    </row>
    <row r="453" spans="1:15" ht="38.25" x14ac:dyDescent="0.2">
      <c r="A453" s="12" t="s">
        <v>1878</v>
      </c>
      <c r="B453" s="12" t="s">
        <v>1879</v>
      </c>
      <c r="C453" s="13" t="s">
        <v>25</v>
      </c>
      <c r="D453" s="15" t="s">
        <v>77</v>
      </c>
      <c r="E453" s="13" t="s">
        <v>23</v>
      </c>
      <c r="F453" s="17">
        <v>1.4946999999999999</v>
      </c>
      <c r="G453" s="43">
        <v>1.502</v>
      </c>
      <c r="H453" s="17">
        <v>1.502</v>
      </c>
      <c r="I453" s="51">
        <f t="shared" si="385"/>
        <v>73.000000000000838</v>
      </c>
      <c r="J453" s="17">
        <v>1.4824999999999999</v>
      </c>
      <c r="K453" s="51">
        <f t="shared" si="386"/>
        <v>121.99999999999989</v>
      </c>
      <c r="L453" s="24">
        <v>-186.25</v>
      </c>
      <c r="M453" s="16" t="s">
        <v>1880</v>
      </c>
      <c r="N453" s="20" t="s">
        <v>28</v>
      </c>
      <c r="O453" s="23" t="s">
        <v>1902</v>
      </c>
    </row>
    <row r="454" spans="1:15" ht="51" x14ac:dyDescent="0.2">
      <c r="A454" s="12" t="s">
        <v>1881</v>
      </c>
      <c r="B454" s="12" t="s">
        <v>1903</v>
      </c>
      <c r="C454" s="15" t="s">
        <v>1435</v>
      </c>
      <c r="D454" s="15" t="s">
        <v>77</v>
      </c>
      <c r="E454" s="13" t="s">
        <v>23</v>
      </c>
      <c r="F454" s="27">
        <v>1207.44</v>
      </c>
      <c r="G454" s="61">
        <v>1190.06</v>
      </c>
      <c r="H454" s="27">
        <v>1215.72</v>
      </c>
      <c r="I454" s="51">
        <f>(F454-H454)*100*-1</f>
        <v>827.99999999999727</v>
      </c>
      <c r="J454" s="27">
        <v>1190.06</v>
      </c>
      <c r="K454" s="51">
        <f>(F454-J454)*100</f>
        <v>1738.0000000000109</v>
      </c>
      <c r="L454" s="61">
        <v>434.4</v>
      </c>
      <c r="M454" s="16" t="s">
        <v>1882</v>
      </c>
      <c r="N454" s="21" t="s">
        <v>1241</v>
      </c>
      <c r="O454" s="58" t="s">
        <v>1904</v>
      </c>
    </row>
    <row r="455" spans="1:15" ht="51" x14ac:dyDescent="0.2">
      <c r="A455" s="12" t="s">
        <v>1883</v>
      </c>
      <c r="B455" s="12" t="s">
        <v>1892</v>
      </c>
      <c r="C455" s="15" t="s">
        <v>27</v>
      </c>
      <c r="D455" s="15" t="s">
        <v>1492</v>
      </c>
      <c r="E455" s="13" t="s">
        <v>23</v>
      </c>
      <c r="F455" s="17">
        <v>0.77200000000000002</v>
      </c>
      <c r="G455" s="17">
        <v>0.77100000000000002</v>
      </c>
      <c r="H455" s="17">
        <v>0.7742</v>
      </c>
      <c r="I455" s="51">
        <f t="shared" ref="I455" si="387">(F455-H455)*10000*-1</f>
        <v>21.999999999999797</v>
      </c>
      <c r="J455" s="17">
        <v>0.76100000000000001</v>
      </c>
      <c r="K455" s="51">
        <f t="shared" ref="K455" si="388">(F455-J455)*10000</f>
        <v>110.0000000000001</v>
      </c>
      <c r="L455" s="27">
        <v>48.5</v>
      </c>
      <c r="M455" s="16" t="s">
        <v>1884</v>
      </c>
      <c r="N455" s="67" t="s">
        <v>28</v>
      </c>
      <c r="O455" s="16" t="s">
        <v>1893</v>
      </c>
    </row>
    <row r="456" spans="1:15" ht="38.25" x14ac:dyDescent="0.2">
      <c r="A456" s="12" t="s">
        <v>1885</v>
      </c>
      <c r="B456" s="12" t="s">
        <v>1887</v>
      </c>
      <c r="C456" s="13" t="s">
        <v>24</v>
      </c>
      <c r="D456" s="15" t="s">
        <v>77</v>
      </c>
      <c r="E456" s="13" t="s">
        <v>26</v>
      </c>
      <c r="F456" s="17">
        <v>1.0726</v>
      </c>
      <c r="G456" s="43">
        <v>1.0697000000000001</v>
      </c>
      <c r="H456" s="17">
        <v>1.0697000000000001</v>
      </c>
      <c r="I456" s="51">
        <f t="shared" ref="I456:I457" si="389">(F456-H456)*10000</f>
        <v>28.999999999999027</v>
      </c>
      <c r="J456" s="17">
        <v>1.0840000000000001</v>
      </c>
      <c r="K456" s="51">
        <f t="shared" ref="K456:K457" si="390">(F456-J456)*10000*-1</f>
        <v>114.00000000000077</v>
      </c>
      <c r="L456" s="24">
        <v>-174</v>
      </c>
      <c r="M456" s="16" t="s">
        <v>1886</v>
      </c>
      <c r="N456" s="20" t="s">
        <v>28</v>
      </c>
      <c r="O456" s="23" t="s">
        <v>1888</v>
      </c>
    </row>
    <row r="457" spans="1:15" ht="38.25" x14ac:dyDescent="0.2">
      <c r="A457" s="12" t="s">
        <v>1890</v>
      </c>
      <c r="B457" s="12" t="s">
        <v>1897</v>
      </c>
      <c r="C457" s="13" t="s">
        <v>640</v>
      </c>
      <c r="D457" s="15" t="s">
        <v>1607</v>
      </c>
      <c r="E457" s="13" t="s">
        <v>26</v>
      </c>
      <c r="F457" s="17">
        <v>0.71740000000000004</v>
      </c>
      <c r="G457" s="43">
        <v>0.71430000000000005</v>
      </c>
      <c r="H457" s="17">
        <v>0.71430000000000005</v>
      </c>
      <c r="I457" s="51">
        <f t="shared" si="389"/>
        <v>30.999999999999915</v>
      </c>
      <c r="J457" s="17">
        <v>0.72599999999999998</v>
      </c>
      <c r="K457" s="51">
        <f t="shared" si="390"/>
        <v>85.999999999999403</v>
      </c>
      <c r="L457" s="24">
        <v>-92.21</v>
      </c>
      <c r="M457" s="16" t="s">
        <v>1891</v>
      </c>
      <c r="N457" s="20" t="s">
        <v>28</v>
      </c>
      <c r="O457" s="23" t="s">
        <v>1898</v>
      </c>
    </row>
    <row r="458" spans="1:15" ht="38.25" x14ac:dyDescent="0.2">
      <c r="A458" s="12" t="s">
        <v>1894</v>
      </c>
      <c r="B458" s="12" t="s">
        <v>1895</v>
      </c>
      <c r="C458" s="13" t="s">
        <v>278</v>
      </c>
      <c r="D458" s="15" t="s">
        <v>1607</v>
      </c>
      <c r="E458" s="13" t="s">
        <v>23</v>
      </c>
      <c r="F458" s="27">
        <v>178.64</v>
      </c>
      <c r="G458" s="24">
        <v>179.3</v>
      </c>
      <c r="H458" s="27">
        <v>179.3</v>
      </c>
      <c r="I458" s="51">
        <f>(F458-H458)*100*-1</f>
        <v>66.000000000002501</v>
      </c>
      <c r="J458" s="27">
        <v>176.8</v>
      </c>
      <c r="K458" s="51">
        <f>(F458-J458)*100</f>
        <v>183.9999999999975</v>
      </c>
      <c r="L458" s="24">
        <v>-165.7</v>
      </c>
      <c r="M458" s="16" t="s">
        <v>1907</v>
      </c>
      <c r="N458" s="20" t="s">
        <v>28</v>
      </c>
      <c r="O458" s="23" t="s">
        <v>1908</v>
      </c>
    </row>
    <row r="459" spans="1:15" ht="38.25" x14ac:dyDescent="0.2">
      <c r="A459" s="12" t="s">
        <v>1900</v>
      </c>
      <c r="B459" s="12" t="s">
        <v>1905</v>
      </c>
      <c r="C459" s="15" t="s">
        <v>27</v>
      </c>
      <c r="D459" s="15" t="s">
        <v>1607</v>
      </c>
      <c r="E459" s="13" t="s">
        <v>23</v>
      </c>
      <c r="F459" s="17">
        <v>0.76990000000000003</v>
      </c>
      <c r="G459" s="60">
        <v>0.7611</v>
      </c>
      <c r="H459" s="17">
        <v>0.77600000000000002</v>
      </c>
      <c r="I459" s="51">
        <f t="shared" ref="I459" si="391">(F459-H459)*10000*-1</f>
        <v>60.999999999999943</v>
      </c>
      <c r="J459" s="17">
        <v>0.7611</v>
      </c>
      <c r="K459" s="51">
        <f t="shared" ref="K459" si="392">(F459-J459)*10000</f>
        <v>88.000000000000298</v>
      </c>
      <c r="L459" s="61">
        <v>263.10000000000002</v>
      </c>
      <c r="M459" s="16" t="s">
        <v>1896</v>
      </c>
      <c r="N459" s="21" t="s">
        <v>1241</v>
      </c>
      <c r="O459" s="58" t="s">
        <v>1906</v>
      </c>
    </row>
    <row r="460" spans="1:15" ht="63.75" x14ac:dyDescent="0.2">
      <c r="A460" s="12" t="s">
        <v>1899</v>
      </c>
      <c r="B460" s="12" t="s">
        <v>1910</v>
      </c>
      <c r="C460" s="13" t="s">
        <v>24</v>
      </c>
      <c r="D460" s="15" t="s">
        <v>1492</v>
      </c>
      <c r="E460" s="13" t="s">
        <v>26</v>
      </c>
      <c r="F460" s="17">
        <v>1.0714999999999999</v>
      </c>
      <c r="G460" s="60">
        <v>1.0840000000000001</v>
      </c>
      <c r="H460" s="17">
        <v>1.0632999999999999</v>
      </c>
      <c r="I460" s="51">
        <f t="shared" ref="I460" si="393">(F460-H460)*10000</f>
        <v>81.999999999999858</v>
      </c>
      <c r="J460" s="17">
        <v>1.0840000000000001</v>
      </c>
      <c r="K460" s="51">
        <f t="shared" ref="K460" si="394">(F460-J460)*10000*-1</f>
        <v>125.00000000000178</v>
      </c>
      <c r="L460" s="61">
        <v>312.5</v>
      </c>
      <c r="M460" s="16" t="s">
        <v>1901</v>
      </c>
      <c r="N460" s="21" t="s">
        <v>1241</v>
      </c>
      <c r="O460" s="58" t="s">
        <v>1911</v>
      </c>
    </row>
    <row r="461" spans="1:15" x14ac:dyDescent="0.2">
      <c r="A461" s="12"/>
      <c r="B461" s="12"/>
      <c r="C461" s="15"/>
      <c r="D461" s="15"/>
      <c r="E461" s="15"/>
      <c r="F461" s="17"/>
      <c r="G461" s="17"/>
      <c r="H461" s="15"/>
      <c r="I461" s="15"/>
      <c r="J461" s="15"/>
      <c r="K461" s="15"/>
      <c r="L461" s="27"/>
      <c r="M461" s="16"/>
      <c r="N461" s="44"/>
      <c r="O461" s="16"/>
    </row>
    <row r="462" spans="1:15" x14ac:dyDescent="0.2">
      <c r="A462" s="12"/>
      <c r="B462" s="12"/>
      <c r="C462" s="15"/>
      <c r="D462" s="15"/>
      <c r="E462" s="15"/>
      <c r="F462" s="17"/>
      <c r="G462" s="17"/>
      <c r="H462" s="15"/>
      <c r="I462" s="15"/>
      <c r="J462" s="15"/>
      <c r="K462" s="15"/>
      <c r="L462" s="27"/>
      <c r="M462" s="16"/>
      <c r="N462" s="44"/>
      <c r="O462" s="16"/>
    </row>
    <row r="463" spans="1:15" x14ac:dyDescent="0.2">
      <c r="A463" s="12"/>
      <c r="B463" s="12"/>
      <c r="C463" s="15"/>
      <c r="D463" s="15"/>
      <c r="E463" s="15"/>
      <c r="F463" s="17"/>
      <c r="G463" s="17"/>
      <c r="H463" s="15"/>
      <c r="I463" s="15"/>
      <c r="J463" s="15"/>
      <c r="K463" s="15"/>
      <c r="L463" s="27"/>
      <c r="M463" s="16"/>
      <c r="N463" s="44"/>
      <c r="O463" s="16"/>
    </row>
    <row r="464" spans="1:15" x14ac:dyDescent="0.2">
      <c r="A464" s="12"/>
      <c r="B464" s="12"/>
      <c r="C464" s="15"/>
      <c r="D464" s="15"/>
      <c r="E464" s="15"/>
      <c r="F464" s="17"/>
      <c r="G464" s="17"/>
      <c r="H464" s="15"/>
      <c r="I464" s="15"/>
      <c r="J464" s="15"/>
      <c r="K464" s="15"/>
      <c r="L464" s="27"/>
      <c r="M464" s="16"/>
      <c r="N464" s="44"/>
      <c r="O464" s="16"/>
    </row>
    <row r="465" spans="1:15" x14ac:dyDescent="0.2">
      <c r="A465" s="12"/>
      <c r="B465" s="12"/>
      <c r="C465" s="15"/>
      <c r="D465" s="15"/>
      <c r="E465" s="15"/>
      <c r="F465" s="17"/>
      <c r="G465" s="17"/>
      <c r="H465" s="15"/>
      <c r="I465" s="15"/>
      <c r="J465" s="15"/>
      <c r="K465" s="15"/>
      <c r="L465" s="27"/>
      <c r="M465" s="16"/>
      <c r="N465" s="44"/>
      <c r="O465" s="16"/>
    </row>
    <row r="466" spans="1:15" x14ac:dyDescent="0.2">
      <c r="A466" s="12"/>
      <c r="B466" s="12"/>
      <c r="C466" s="15"/>
      <c r="D466" s="15"/>
      <c r="E466" s="15"/>
      <c r="F466" s="17"/>
      <c r="G466" s="17"/>
      <c r="H466" s="15"/>
      <c r="I466" s="15"/>
      <c r="J466" s="15"/>
      <c r="K466" s="15"/>
      <c r="L466" s="27"/>
      <c r="M466" s="16"/>
      <c r="N466" s="44"/>
      <c r="O466" s="16"/>
    </row>
    <row r="467" spans="1:15" x14ac:dyDescent="0.2">
      <c r="A467" s="12"/>
      <c r="B467" s="12"/>
      <c r="C467" s="15"/>
      <c r="D467" s="15"/>
      <c r="E467" s="15"/>
      <c r="F467" s="17"/>
      <c r="G467" s="17"/>
      <c r="H467" s="15"/>
      <c r="I467" s="15"/>
      <c r="J467" s="15"/>
      <c r="K467" s="15"/>
      <c r="L467" s="27"/>
      <c r="M467" s="16"/>
      <c r="N467" s="44"/>
      <c r="O467" s="16"/>
    </row>
    <row r="468" spans="1:15" x14ac:dyDescent="0.2">
      <c r="A468" s="12"/>
      <c r="B468" s="12"/>
      <c r="C468" s="15"/>
      <c r="D468" s="15"/>
      <c r="E468" s="15"/>
      <c r="F468" s="17"/>
      <c r="G468" s="17"/>
      <c r="H468" s="15"/>
      <c r="I468" s="15"/>
      <c r="J468" s="15"/>
      <c r="K468" s="15"/>
      <c r="L468" s="27"/>
      <c r="M468" s="16"/>
      <c r="N468" s="44"/>
      <c r="O468" s="16"/>
    </row>
    <row r="469" spans="1:15" x14ac:dyDescent="0.2">
      <c r="A469" s="12"/>
      <c r="B469" s="12"/>
      <c r="C469" s="15"/>
      <c r="D469" s="15"/>
      <c r="E469" s="15"/>
      <c r="F469" s="17"/>
      <c r="G469" s="17"/>
      <c r="H469" s="15"/>
      <c r="I469" s="15"/>
      <c r="J469" s="15"/>
      <c r="K469" s="15"/>
      <c r="L469" s="27"/>
      <c r="M469" s="16"/>
      <c r="N469" s="44"/>
      <c r="O469" s="16"/>
    </row>
    <row r="470" spans="1:15" x14ac:dyDescent="0.2">
      <c r="A470" s="12"/>
      <c r="B470" s="12"/>
      <c r="C470" s="15"/>
      <c r="D470" s="15"/>
      <c r="E470" s="15"/>
      <c r="F470" s="17"/>
      <c r="G470" s="17"/>
      <c r="H470" s="15"/>
      <c r="I470" s="15"/>
      <c r="J470" s="15"/>
      <c r="K470" s="15"/>
      <c r="L470" s="27"/>
      <c r="M470" s="16"/>
      <c r="N470" s="44"/>
      <c r="O470" s="16"/>
    </row>
    <row r="471" spans="1:15" x14ac:dyDescent="0.2">
      <c r="A471" s="12"/>
      <c r="B471" s="12"/>
      <c r="C471" s="15"/>
      <c r="D471" s="15"/>
      <c r="E471" s="15"/>
      <c r="F471" s="17"/>
      <c r="G471" s="17"/>
      <c r="H471" s="15"/>
      <c r="I471" s="15"/>
      <c r="J471" s="15"/>
      <c r="K471" s="15"/>
      <c r="L471" s="27"/>
      <c r="M471" s="16"/>
      <c r="N471" s="44"/>
      <c r="O471" s="16"/>
    </row>
    <row r="472" spans="1:15" x14ac:dyDescent="0.2">
      <c r="A472" s="12"/>
      <c r="B472" s="12"/>
      <c r="C472" s="15"/>
      <c r="D472" s="15"/>
      <c r="E472" s="15"/>
      <c r="F472" s="17"/>
      <c r="G472" s="17"/>
      <c r="H472" s="15"/>
      <c r="I472" s="15"/>
      <c r="J472" s="15"/>
      <c r="K472" s="15"/>
      <c r="L472" s="27"/>
      <c r="M472" s="16"/>
      <c r="N472" s="44"/>
      <c r="O472" s="16"/>
    </row>
    <row r="473" spans="1:15" x14ac:dyDescent="0.2">
      <c r="A473" s="12"/>
      <c r="B473" s="12"/>
      <c r="C473" s="15"/>
      <c r="D473" s="15"/>
      <c r="E473" s="15"/>
      <c r="F473" s="17"/>
      <c r="G473" s="17"/>
      <c r="H473" s="15"/>
      <c r="I473" s="15"/>
      <c r="J473" s="15"/>
      <c r="K473" s="15"/>
      <c r="L473" s="27"/>
      <c r="M473" s="16"/>
      <c r="N473" s="44"/>
      <c r="O473" s="16"/>
    </row>
    <row r="474" spans="1:15" x14ac:dyDescent="0.2">
      <c r="A474" s="12"/>
      <c r="B474" s="12"/>
      <c r="C474" s="15"/>
      <c r="D474" s="15"/>
      <c r="E474" s="15"/>
      <c r="F474" s="17"/>
      <c r="G474" s="17"/>
      <c r="H474" s="15"/>
      <c r="I474" s="15"/>
      <c r="J474" s="15"/>
      <c r="K474" s="15"/>
      <c r="L474" s="27"/>
      <c r="M474" s="16"/>
      <c r="N474" s="44"/>
      <c r="O474" s="16"/>
    </row>
    <row r="475" spans="1:15" x14ac:dyDescent="0.2">
      <c r="A475" s="12"/>
      <c r="B475" s="12"/>
      <c r="C475" s="15"/>
      <c r="D475" s="15"/>
      <c r="E475" s="15"/>
      <c r="F475" s="17"/>
      <c r="G475" s="17"/>
      <c r="H475" s="15"/>
      <c r="I475" s="15"/>
      <c r="J475" s="15"/>
      <c r="K475" s="15"/>
      <c r="L475" s="27"/>
      <c r="M475" s="16"/>
      <c r="N475" s="44"/>
      <c r="O475" s="16"/>
    </row>
    <row r="476" spans="1:15" x14ac:dyDescent="0.2">
      <c r="A476" s="12"/>
      <c r="B476" s="12"/>
      <c r="C476" s="15"/>
      <c r="D476" s="15"/>
      <c r="E476" s="15"/>
      <c r="F476" s="17"/>
      <c r="G476" s="17"/>
      <c r="H476" s="15"/>
      <c r="I476" s="15"/>
      <c r="J476" s="15"/>
      <c r="K476" s="15"/>
      <c r="L476" s="27"/>
      <c r="M476" s="16"/>
      <c r="N476" s="44"/>
      <c r="O476" s="16"/>
    </row>
    <row r="477" spans="1:15" x14ac:dyDescent="0.2">
      <c r="A477" s="12"/>
      <c r="B477" s="12"/>
      <c r="C477" s="15"/>
      <c r="D477" s="15"/>
      <c r="E477" s="15"/>
      <c r="F477" s="17"/>
      <c r="G477" s="17"/>
      <c r="H477" s="15"/>
      <c r="I477" s="15"/>
      <c r="J477" s="15"/>
      <c r="K477" s="15"/>
      <c r="L477" s="27"/>
      <c r="M477" s="16"/>
      <c r="N477" s="44"/>
      <c r="O477" s="16"/>
    </row>
    <row r="478" spans="1:15" x14ac:dyDescent="0.2">
      <c r="A478" s="12"/>
      <c r="B478" s="12"/>
      <c r="C478" s="15"/>
      <c r="D478" s="15"/>
      <c r="E478" s="15"/>
      <c r="F478" s="17"/>
      <c r="G478" s="17"/>
      <c r="H478" s="15"/>
      <c r="I478" s="15"/>
      <c r="J478" s="15"/>
      <c r="K478" s="15"/>
      <c r="L478" s="27"/>
      <c r="M478" s="16"/>
      <c r="N478" s="44"/>
      <c r="O478" s="16"/>
    </row>
    <row r="479" spans="1:15" x14ac:dyDescent="0.2">
      <c r="A479" s="12"/>
      <c r="B479" s="12"/>
      <c r="C479" s="15"/>
      <c r="D479" s="15"/>
      <c r="E479" s="15"/>
      <c r="F479" s="17"/>
      <c r="G479" s="17"/>
      <c r="H479" s="15"/>
      <c r="I479" s="15"/>
      <c r="J479" s="15"/>
      <c r="K479" s="15"/>
      <c r="L479" s="27"/>
      <c r="M479" s="16"/>
      <c r="N479" s="44"/>
      <c r="O479" s="16"/>
    </row>
    <row r="480" spans="1:15" x14ac:dyDescent="0.2">
      <c r="A480" s="12"/>
      <c r="B480" s="12"/>
      <c r="C480" s="15"/>
      <c r="D480" s="15"/>
      <c r="E480" s="15"/>
      <c r="F480" s="17"/>
      <c r="G480" s="17"/>
      <c r="H480" s="15"/>
      <c r="I480" s="15"/>
      <c r="J480" s="15"/>
      <c r="K480" s="15"/>
      <c r="L480" s="27"/>
      <c r="M480" s="16"/>
      <c r="N480" s="44"/>
      <c r="O480" s="16"/>
    </row>
    <row r="481" spans="1:15" x14ac:dyDescent="0.2">
      <c r="A481" s="12"/>
      <c r="B481" s="12"/>
      <c r="C481" s="15"/>
      <c r="D481" s="15"/>
      <c r="E481" s="15"/>
      <c r="F481" s="17"/>
      <c r="G481" s="17"/>
      <c r="H481" s="15"/>
      <c r="I481" s="15"/>
      <c r="J481" s="15"/>
      <c r="K481" s="15"/>
      <c r="L481" s="27"/>
      <c r="M481" s="16"/>
      <c r="N481" s="44"/>
      <c r="O481" s="16"/>
    </row>
    <row r="482" spans="1:15" x14ac:dyDescent="0.2">
      <c r="A482" s="12"/>
      <c r="B482" s="12"/>
      <c r="C482" s="15"/>
      <c r="D482" s="15"/>
      <c r="E482" s="15"/>
      <c r="F482" s="17"/>
      <c r="G482" s="17"/>
      <c r="H482" s="15"/>
      <c r="I482" s="15"/>
      <c r="J482" s="15"/>
      <c r="K482" s="15"/>
      <c r="L482" s="27"/>
      <c r="M482" s="16"/>
      <c r="N482" s="44"/>
      <c r="O482" s="16"/>
    </row>
    <row r="483" spans="1:15" x14ac:dyDescent="0.2">
      <c r="A483" s="12"/>
      <c r="B483" s="12"/>
      <c r="C483" s="15"/>
      <c r="D483" s="15"/>
      <c r="E483" s="15"/>
      <c r="F483" s="17"/>
      <c r="G483" s="17"/>
      <c r="H483" s="15"/>
      <c r="I483" s="15"/>
      <c r="J483" s="15"/>
      <c r="K483" s="15"/>
      <c r="L483" s="27"/>
      <c r="M483" s="16"/>
      <c r="N483" s="44"/>
      <c r="O483" s="16"/>
    </row>
    <row r="484" spans="1:15" x14ac:dyDescent="0.2">
      <c r="A484" s="12"/>
      <c r="B484" s="12"/>
      <c r="C484" s="15"/>
      <c r="D484" s="15"/>
      <c r="E484" s="15"/>
      <c r="F484" s="17"/>
      <c r="G484" s="17"/>
      <c r="H484" s="15"/>
      <c r="I484" s="15"/>
      <c r="J484" s="15"/>
      <c r="K484" s="15"/>
      <c r="L484" s="27"/>
      <c r="M484" s="16"/>
      <c r="N484" s="44"/>
      <c r="O484" s="16"/>
    </row>
    <row r="485" spans="1:15" x14ac:dyDescent="0.2">
      <c r="A485" s="12"/>
      <c r="B485" s="12"/>
      <c r="C485" s="15"/>
      <c r="D485" s="15"/>
      <c r="E485" s="15"/>
      <c r="F485" s="17"/>
      <c r="G485" s="17"/>
      <c r="H485" s="15"/>
      <c r="I485" s="15"/>
      <c r="J485" s="15"/>
      <c r="K485" s="15"/>
      <c r="L485" s="27"/>
      <c r="M485" s="16"/>
      <c r="N485" s="44"/>
      <c r="O485" s="16"/>
    </row>
    <row r="486" spans="1:15" x14ac:dyDescent="0.2">
      <c r="A486" s="12"/>
      <c r="B486" s="12"/>
      <c r="C486" s="15"/>
      <c r="D486" s="15"/>
      <c r="E486" s="15"/>
      <c r="F486" s="17"/>
      <c r="G486" s="17"/>
      <c r="H486" s="15"/>
      <c r="I486" s="15"/>
      <c r="J486" s="15"/>
      <c r="K486" s="15"/>
      <c r="L486" s="27"/>
      <c r="M486" s="16"/>
      <c r="N486" s="44"/>
      <c r="O486" s="16"/>
    </row>
    <row r="487" spans="1:15" x14ac:dyDescent="0.2">
      <c r="A487" s="12"/>
      <c r="B487" s="12"/>
      <c r="C487" s="15"/>
      <c r="D487" s="15"/>
      <c r="E487" s="15"/>
      <c r="F487" s="17"/>
      <c r="G487" s="17"/>
      <c r="H487" s="15"/>
      <c r="I487" s="15"/>
      <c r="J487" s="15"/>
      <c r="K487" s="15"/>
      <c r="L487" s="27"/>
      <c r="M487" s="16"/>
      <c r="N487" s="44"/>
      <c r="O487" s="16"/>
    </row>
    <row r="488" spans="1:15" x14ac:dyDescent="0.2">
      <c r="A488" s="12"/>
      <c r="B488" s="12"/>
      <c r="C488" s="15"/>
      <c r="D488" s="15"/>
      <c r="E488" s="15"/>
      <c r="F488" s="17"/>
      <c r="G488" s="17"/>
      <c r="H488" s="15"/>
      <c r="I488" s="15"/>
      <c r="J488" s="15"/>
      <c r="K488" s="15"/>
      <c r="L488" s="27"/>
      <c r="M488" s="16"/>
      <c r="N488" s="44"/>
      <c r="O488" s="16"/>
    </row>
    <row r="489" spans="1:15" x14ac:dyDescent="0.2">
      <c r="A489" s="12"/>
      <c r="B489" s="12"/>
      <c r="C489" s="15"/>
      <c r="D489" s="15"/>
      <c r="E489" s="15"/>
      <c r="F489" s="17"/>
      <c r="G489" s="17"/>
      <c r="H489" s="15"/>
      <c r="I489" s="15"/>
      <c r="J489" s="15"/>
      <c r="K489" s="15"/>
      <c r="L489" s="27"/>
      <c r="M489" s="16"/>
      <c r="N489" s="44"/>
      <c r="O489" s="16"/>
    </row>
    <row r="490" spans="1:15" x14ac:dyDescent="0.2">
      <c r="A490" s="12"/>
      <c r="B490" s="12"/>
      <c r="C490" s="15"/>
      <c r="D490" s="15"/>
      <c r="E490" s="15"/>
      <c r="F490" s="17"/>
      <c r="G490" s="17"/>
      <c r="H490" s="15"/>
      <c r="I490" s="15"/>
      <c r="J490" s="15"/>
      <c r="K490" s="15"/>
      <c r="L490" s="27"/>
      <c r="M490" s="16"/>
      <c r="N490" s="44"/>
      <c r="O490" s="16"/>
    </row>
    <row r="491" spans="1:15" x14ac:dyDescent="0.2">
      <c r="A491" s="12"/>
      <c r="B491" s="12"/>
      <c r="C491" s="15"/>
      <c r="D491" s="15"/>
      <c r="E491" s="15"/>
      <c r="F491" s="17"/>
      <c r="G491" s="17"/>
      <c r="H491" s="15"/>
      <c r="I491" s="15"/>
      <c r="J491" s="15"/>
      <c r="K491" s="15"/>
      <c r="L491" s="27"/>
      <c r="M491" s="16"/>
      <c r="N491" s="44"/>
      <c r="O491" s="16"/>
    </row>
    <row r="492" spans="1:15" x14ac:dyDescent="0.2">
      <c r="A492" s="12"/>
      <c r="B492" s="12"/>
      <c r="C492" s="15"/>
      <c r="D492" s="15"/>
      <c r="E492" s="15"/>
      <c r="F492" s="17"/>
      <c r="G492" s="17"/>
      <c r="H492" s="15"/>
      <c r="I492" s="15"/>
      <c r="J492" s="15"/>
      <c r="K492" s="15"/>
      <c r="L492" s="27"/>
      <c r="M492" s="16"/>
      <c r="N492" s="44"/>
      <c r="O492" s="16"/>
    </row>
    <row r="493" spans="1:15" x14ac:dyDescent="0.2">
      <c r="A493" s="12"/>
      <c r="B493" s="12"/>
      <c r="C493" s="15"/>
      <c r="D493" s="15"/>
      <c r="E493" s="15"/>
      <c r="F493" s="17"/>
      <c r="G493" s="17"/>
      <c r="H493" s="15"/>
      <c r="I493" s="15"/>
      <c r="J493" s="15"/>
      <c r="K493" s="15"/>
      <c r="L493" s="27"/>
      <c r="M493" s="16"/>
      <c r="N493" s="44"/>
      <c r="O493" s="16"/>
    </row>
    <row r="494" spans="1:15" x14ac:dyDescent="0.2">
      <c r="A494" s="45"/>
      <c r="B494" s="45"/>
      <c r="C494" s="46"/>
      <c r="D494" s="46"/>
      <c r="E494" s="46"/>
      <c r="F494" s="47"/>
      <c r="G494" s="47"/>
      <c r="H494" s="46"/>
      <c r="I494" s="46"/>
      <c r="J494" s="46"/>
      <c r="K494" s="46"/>
      <c r="L494" s="48"/>
      <c r="M494" s="49"/>
      <c r="N494" s="50"/>
      <c r="O494" s="49"/>
    </row>
    <row r="495" spans="1:15" x14ac:dyDescent="0.2">
      <c r="A495" s="45"/>
      <c r="B495" s="45"/>
      <c r="C495" s="46"/>
      <c r="D495" s="46"/>
      <c r="E495" s="46"/>
      <c r="F495" s="47"/>
      <c r="G495" s="47"/>
      <c r="H495" s="46"/>
      <c r="I495" s="46"/>
      <c r="J495" s="46"/>
      <c r="K495" s="46"/>
      <c r="L495" s="48"/>
      <c r="M495" s="49"/>
      <c r="N495" s="50"/>
      <c r="O495" s="49"/>
    </row>
    <row r="496" spans="1:15" x14ac:dyDescent="0.2">
      <c r="A496" s="45"/>
      <c r="B496" s="45"/>
      <c r="C496" s="46"/>
      <c r="D496" s="46"/>
      <c r="E496" s="46"/>
      <c r="F496" s="47"/>
      <c r="G496" s="47"/>
      <c r="H496" s="46"/>
      <c r="I496" s="46"/>
      <c r="J496" s="46"/>
      <c r="K496" s="46"/>
      <c r="L496" s="48"/>
      <c r="M496" s="49"/>
      <c r="N496" s="50"/>
      <c r="O496" s="49"/>
    </row>
    <row r="497" spans="1:15" x14ac:dyDescent="0.2">
      <c r="A497" s="45"/>
      <c r="B497" s="45"/>
      <c r="C497" s="46"/>
      <c r="D497" s="46"/>
      <c r="E497" s="46"/>
      <c r="F497" s="47"/>
      <c r="G497" s="47"/>
      <c r="H497" s="46"/>
      <c r="I497" s="46"/>
      <c r="J497" s="46"/>
      <c r="K497" s="46"/>
      <c r="L497" s="48"/>
      <c r="M497" s="49"/>
      <c r="N497" s="50"/>
      <c r="O497" s="49"/>
    </row>
    <row r="498" spans="1:15" x14ac:dyDescent="0.2">
      <c r="A498" s="45"/>
      <c r="B498" s="45"/>
      <c r="C498" s="46"/>
      <c r="D498" s="46"/>
      <c r="E498" s="46"/>
      <c r="F498" s="47"/>
      <c r="G498" s="47"/>
      <c r="H498" s="46"/>
      <c r="I498" s="46"/>
      <c r="J498" s="46"/>
      <c r="K498" s="46"/>
      <c r="L498" s="48"/>
      <c r="M498" s="49"/>
      <c r="N498" s="50"/>
      <c r="O498" s="49"/>
    </row>
    <row r="499" spans="1:15" x14ac:dyDescent="0.2">
      <c r="A499" s="45"/>
      <c r="B499" s="45"/>
      <c r="C499" s="46"/>
      <c r="D499" s="46"/>
      <c r="E499" s="46"/>
      <c r="F499" s="47"/>
      <c r="G499" s="47"/>
      <c r="H499" s="46"/>
      <c r="I499" s="46"/>
      <c r="J499" s="46"/>
      <c r="K499" s="46"/>
      <c r="L499" s="48"/>
      <c r="M499" s="49"/>
      <c r="N499" s="50"/>
      <c r="O499" s="49"/>
    </row>
    <row r="500" spans="1:15" x14ac:dyDescent="0.2">
      <c r="A500" s="45"/>
      <c r="B500" s="45"/>
      <c r="C500" s="46"/>
      <c r="D500" s="46"/>
      <c r="E500" s="46"/>
      <c r="F500" s="47"/>
      <c r="G500" s="47"/>
      <c r="H500" s="46"/>
      <c r="I500" s="46"/>
      <c r="J500" s="46"/>
      <c r="K500" s="46"/>
      <c r="L500" s="48"/>
      <c r="M500" s="49"/>
      <c r="N500" s="50"/>
      <c r="O500" s="49"/>
    </row>
    <row r="501" spans="1:15" x14ac:dyDescent="0.2">
      <c r="A501" s="45"/>
      <c r="B501" s="45"/>
      <c r="C501" s="46"/>
      <c r="D501" s="46"/>
      <c r="E501" s="46"/>
      <c r="F501" s="47"/>
      <c r="G501" s="47"/>
      <c r="H501" s="46"/>
      <c r="I501" s="46"/>
      <c r="J501" s="46"/>
      <c r="K501" s="46"/>
      <c r="L501" s="48"/>
      <c r="M501" s="49"/>
      <c r="N501" s="50"/>
      <c r="O501" s="49"/>
    </row>
    <row r="502" spans="1:15" x14ac:dyDescent="0.2">
      <c r="A502" s="45"/>
      <c r="B502" s="45"/>
      <c r="C502" s="46"/>
      <c r="D502" s="46"/>
      <c r="E502" s="46"/>
      <c r="F502" s="47"/>
      <c r="G502" s="47"/>
      <c r="H502" s="46"/>
      <c r="I502" s="46"/>
      <c r="J502" s="46"/>
      <c r="K502" s="46"/>
      <c r="L502" s="48"/>
      <c r="M502" s="49"/>
      <c r="N502" s="50"/>
      <c r="O502" s="49"/>
    </row>
    <row r="503" spans="1:15" x14ac:dyDescent="0.2">
      <c r="A503" s="45"/>
      <c r="B503" s="45"/>
      <c r="C503" s="46"/>
      <c r="D503" s="46"/>
      <c r="E503" s="46"/>
      <c r="F503" s="47"/>
      <c r="G503" s="47"/>
      <c r="H503" s="46"/>
      <c r="I503" s="46"/>
      <c r="J503" s="46"/>
      <c r="K503" s="46"/>
      <c r="L503" s="48"/>
      <c r="M503" s="49"/>
      <c r="N503" s="50"/>
      <c r="O503" s="49"/>
    </row>
    <row r="504" spans="1:15" x14ac:dyDescent="0.2">
      <c r="A504" s="45"/>
      <c r="B504" s="45"/>
      <c r="C504" s="46"/>
      <c r="D504" s="46"/>
      <c r="E504" s="46"/>
      <c r="F504" s="47"/>
      <c r="G504" s="47"/>
      <c r="H504" s="46"/>
      <c r="I504" s="46"/>
      <c r="J504" s="46"/>
      <c r="K504" s="46"/>
      <c r="L504" s="48"/>
      <c r="M504" s="49"/>
      <c r="N504" s="50"/>
      <c r="O504" s="49"/>
    </row>
    <row r="505" spans="1:15" x14ac:dyDescent="0.2">
      <c r="A505" s="45"/>
      <c r="B505" s="45"/>
      <c r="C505" s="46"/>
      <c r="D505" s="46"/>
      <c r="E505" s="46"/>
      <c r="F505" s="47"/>
      <c r="G505" s="47"/>
      <c r="H505" s="46"/>
      <c r="I505" s="46"/>
      <c r="J505" s="46"/>
      <c r="K505" s="46"/>
      <c r="L505" s="48"/>
      <c r="M505" s="49"/>
      <c r="N505" s="50"/>
      <c r="O505" s="49"/>
    </row>
    <row r="506" spans="1:15" x14ac:dyDescent="0.2">
      <c r="A506" s="45"/>
      <c r="B506" s="45"/>
      <c r="C506" s="46"/>
      <c r="D506" s="46"/>
      <c r="E506" s="46"/>
      <c r="F506" s="47"/>
      <c r="G506" s="47"/>
      <c r="H506" s="46"/>
      <c r="I506" s="46"/>
      <c r="J506" s="46"/>
      <c r="K506" s="46"/>
      <c r="L506" s="48"/>
      <c r="M506" s="49"/>
      <c r="N506" s="50"/>
      <c r="O506" s="49"/>
    </row>
    <row r="507" spans="1:15" x14ac:dyDescent="0.2">
      <c r="A507" s="45"/>
      <c r="B507" s="45"/>
      <c r="C507" s="46"/>
      <c r="D507" s="46"/>
      <c r="E507" s="46"/>
      <c r="F507" s="47"/>
      <c r="G507" s="47"/>
      <c r="H507" s="46"/>
      <c r="I507" s="46"/>
      <c r="J507" s="46"/>
      <c r="K507" s="46"/>
      <c r="L507" s="48"/>
      <c r="M507" s="49"/>
      <c r="N507" s="50"/>
      <c r="O507" s="49"/>
    </row>
    <row r="508" spans="1:15" x14ac:dyDescent="0.2">
      <c r="A508" s="45"/>
      <c r="B508" s="45"/>
      <c r="C508" s="46"/>
      <c r="D508" s="46"/>
      <c r="E508" s="46"/>
      <c r="F508" s="47"/>
      <c r="G508" s="47"/>
      <c r="H508" s="46"/>
      <c r="I508" s="46"/>
      <c r="J508" s="46"/>
      <c r="K508" s="46"/>
      <c r="L508" s="48"/>
      <c r="M508" s="49"/>
      <c r="N508" s="50"/>
      <c r="O508" s="49"/>
    </row>
    <row r="509" spans="1:15" x14ac:dyDescent="0.2">
      <c r="A509" s="45"/>
      <c r="B509" s="45"/>
      <c r="C509" s="46"/>
      <c r="D509" s="46"/>
      <c r="E509" s="46"/>
      <c r="F509" s="47"/>
      <c r="G509" s="47"/>
      <c r="H509" s="46"/>
      <c r="I509" s="46"/>
      <c r="J509" s="46"/>
      <c r="K509" s="46"/>
      <c r="L509" s="48"/>
      <c r="M509" s="49"/>
      <c r="N509" s="50"/>
      <c r="O509" s="49"/>
    </row>
    <row r="510" spans="1:15" x14ac:dyDescent="0.2">
      <c r="A510" s="45"/>
      <c r="B510" s="45"/>
      <c r="C510" s="46"/>
      <c r="D510" s="46"/>
      <c r="E510" s="46"/>
      <c r="F510" s="47"/>
      <c r="G510" s="47"/>
      <c r="H510" s="46"/>
      <c r="I510" s="46"/>
      <c r="J510" s="46"/>
      <c r="K510" s="46"/>
      <c r="L510" s="48"/>
      <c r="M510" s="49"/>
      <c r="N510" s="50"/>
      <c r="O510" s="49"/>
    </row>
    <row r="511" spans="1:15" x14ac:dyDescent="0.2">
      <c r="A511" s="45"/>
      <c r="B511" s="45"/>
      <c r="C511" s="46"/>
      <c r="D511" s="46"/>
      <c r="E511" s="46"/>
      <c r="F511" s="47"/>
      <c r="G511" s="47"/>
      <c r="H511" s="46"/>
      <c r="I511" s="46"/>
      <c r="J511" s="46"/>
      <c r="K511" s="46"/>
      <c r="L511" s="48"/>
      <c r="M511" s="49"/>
      <c r="N511" s="50"/>
      <c r="O511" s="49"/>
    </row>
    <row r="512" spans="1:15" x14ac:dyDescent="0.2">
      <c r="A512" s="45"/>
      <c r="B512" s="45"/>
      <c r="C512" s="46"/>
      <c r="D512" s="46"/>
      <c r="E512" s="46"/>
      <c r="F512" s="47"/>
      <c r="G512" s="47"/>
      <c r="H512" s="46"/>
      <c r="I512" s="46"/>
      <c r="J512" s="46"/>
      <c r="K512" s="46"/>
      <c r="L512" s="48"/>
      <c r="M512" s="49"/>
      <c r="N512" s="50"/>
      <c r="O512" s="49"/>
    </row>
    <row r="513" spans="1:15" x14ac:dyDescent="0.2">
      <c r="A513" s="45"/>
      <c r="B513" s="45"/>
      <c r="C513" s="46"/>
      <c r="D513" s="46"/>
      <c r="E513" s="46"/>
      <c r="F513" s="47"/>
      <c r="G513" s="47"/>
      <c r="H513" s="46"/>
      <c r="I513" s="46"/>
      <c r="J513" s="46"/>
      <c r="K513" s="46"/>
      <c r="L513" s="48"/>
      <c r="M513" s="49"/>
      <c r="N513" s="50"/>
      <c r="O513" s="49"/>
    </row>
    <row r="514" spans="1:15" x14ac:dyDescent="0.2">
      <c r="A514" s="45"/>
      <c r="B514" s="45"/>
      <c r="C514" s="46"/>
      <c r="D514" s="46"/>
      <c r="E514" s="46"/>
      <c r="F514" s="47"/>
      <c r="G514" s="47"/>
      <c r="H514" s="46"/>
      <c r="I514" s="46"/>
      <c r="J514" s="46"/>
      <c r="K514" s="46"/>
      <c r="L514" s="48"/>
      <c r="M514" s="49"/>
      <c r="N514" s="50"/>
      <c r="O514" s="49"/>
    </row>
    <row r="515" spans="1:15" x14ac:dyDescent="0.2">
      <c r="A515" s="45"/>
      <c r="B515" s="45"/>
      <c r="C515" s="46"/>
      <c r="D515" s="46"/>
      <c r="E515" s="46"/>
      <c r="F515" s="47"/>
      <c r="G515" s="47"/>
      <c r="H515" s="46"/>
      <c r="I515" s="46"/>
      <c r="J515" s="46"/>
      <c r="K515" s="46"/>
      <c r="L515" s="48"/>
      <c r="M515" s="49"/>
      <c r="N515" s="50"/>
      <c r="O515" s="49"/>
    </row>
    <row r="516" spans="1:15" x14ac:dyDescent="0.2">
      <c r="A516" s="45"/>
      <c r="B516" s="45"/>
      <c r="C516" s="46"/>
      <c r="D516" s="46"/>
      <c r="E516" s="46"/>
      <c r="F516" s="47"/>
      <c r="G516" s="47"/>
      <c r="H516" s="46"/>
      <c r="I516" s="46"/>
      <c r="J516" s="46"/>
      <c r="K516" s="46"/>
      <c r="L516" s="48"/>
      <c r="M516" s="49"/>
      <c r="N516" s="50"/>
      <c r="O516" s="49"/>
    </row>
    <row r="517" spans="1:15" x14ac:dyDescent="0.2">
      <c r="A517" s="45"/>
      <c r="B517" s="45"/>
      <c r="C517" s="46"/>
      <c r="D517" s="46"/>
      <c r="E517" s="46"/>
      <c r="F517" s="47"/>
      <c r="G517" s="47"/>
      <c r="H517" s="46"/>
      <c r="I517" s="46"/>
      <c r="J517" s="46"/>
      <c r="K517" s="46"/>
      <c r="L517" s="48"/>
      <c r="M517" s="49"/>
      <c r="N517" s="50"/>
      <c r="O517" s="49"/>
    </row>
    <row r="518" spans="1:15" x14ac:dyDescent="0.2">
      <c r="A518" s="45"/>
      <c r="B518" s="45"/>
      <c r="C518" s="46"/>
      <c r="D518" s="46"/>
      <c r="E518" s="46"/>
      <c r="F518" s="47"/>
      <c r="G518" s="47"/>
      <c r="H518" s="46"/>
      <c r="I518" s="46"/>
      <c r="J518" s="46"/>
      <c r="K518" s="46"/>
      <c r="L518" s="48"/>
      <c r="M518" s="49"/>
      <c r="N518" s="50"/>
      <c r="O518" s="49"/>
    </row>
    <row r="519" spans="1:15" x14ac:dyDescent="0.2">
      <c r="A519" s="45"/>
      <c r="B519" s="45"/>
      <c r="C519" s="46"/>
      <c r="D519" s="46"/>
      <c r="E519" s="46"/>
      <c r="F519" s="47"/>
      <c r="G519" s="47"/>
      <c r="H519" s="46"/>
      <c r="I519" s="46"/>
      <c r="J519" s="46"/>
      <c r="K519" s="46"/>
      <c r="L519" s="48"/>
      <c r="M519" s="49"/>
      <c r="N519" s="50"/>
      <c r="O519" s="49"/>
    </row>
    <row r="520" spans="1:15" x14ac:dyDescent="0.2">
      <c r="A520" s="45"/>
      <c r="B520" s="45"/>
      <c r="C520" s="46"/>
      <c r="D520" s="46"/>
      <c r="E520" s="46"/>
      <c r="F520" s="47"/>
      <c r="G520" s="47"/>
      <c r="H520" s="46"/>
      <c r="I520" s="46"/>
      <c r="J520" s="46"/>
      <c r="K520" s="46"/>
      <c r="L520" s="48"/>
      <c r="M520" s="49"/>
      <c r="N520" s="50"/>
      <c r="O520" s="49"/>
    </row>
    <row r="521" spans="1:15" x14ac:dyDescent="0.2">
      <c r="A521" s="45"/>
      <c r="B521" s="45"/>
      <c r="C521" s="46"/>
      <c r="D521" s="46"/>
      <c r="E521" s="46"/>
      <c r="F521" s="47"/>
      <c r="G521" s="47"/>
      <c r="H521" s="46"/>
      <c r="I521" s="46"/>
      <c r="J521" s="46"/>
      <c r="K521" s="46"/>
      <c r="L521" s="48"/>
      <c r="M521" s="49"/>
      <c r="N521" s="50"/>
      <c r="O521" s="49"/>
    </row>
    <row r="522" spans="1:15" x14ac:dyDescent="0.2">
      <c r="A522" s="45"/>
      <c r="B522" s="45"/>
      <c r="C522" s="46"/>
      <c r="D522" s="46"/>
      <c r="E522" s="46"/>
      <c r="F522" s="47"/>
      <c r="G522" s="47"/>
      <c r="H522" s="46"/>
      <c r="I522" s="46"/>
      <c r="J522" s="46"/>
      <c r="K522" s="46"/>
      <c r="L522" s="48"/>
      <c r="M522" s="49"/>
      <c r="N522" s="50"/>
      <c r="O522" s="49"/>
    </row>
    <row r="523" spans="1:15" x14ac:dyDescent="0.2">
      <c r="A523" s="45"/>
      <c r="B523" s="45"/>
      <c r="C523" s="46"/>
      <c r="D523" s="46"/>
      <c r="E523" s="46"/>
      <c r="F523" s="47"/>
      <c r="G523" s="47"/>
      <c r="H523" s="46"/>
      <c r="I523" s="46"/>
      <c r="J523" s="46"/>
      <c r="K523" s="46"/>
      <c r="L523" s="48"/>
      <c r="M523" s="49"/>
      <c r="N523" s="50"/>
      <c r="O523" s="49"/>
    </row>
    <row r="524" spans="1:15" x14ac:dyDescent="0.2">
      <c r="A524" s="45"/>
      <c r="B524" s="45"/>
      <c r="C524" s="46"/>
      <c r="D524" s="46"/>
      <c r="E524" s="46"/>
      <c r="F524" s="47"/>
      <c r="G524" s="47"/>
      <c r="H524" s="46"/>
      <c r="I524" s="46"/>
      <c r="J524" s="46"/>
      <c r="K524" s="46"/>
      <c r="L524" s="48"/>
      <c r="M524" s="49"/>
      <c r="N524" s="50"/>
      <c r="O524" s="49"/>
    </row>
    <row r="525" spans="1:15" x14ac:dyDescent="0.2">
      <c r="A525" s="45"/>
      <c r="B525" s="45"/>
      <c r="C525" s="46"/>
      <c r="D525" s="46"/>
      <c r="E525" s="46"/>
      <c r="F525" s="47"/>
      <c r="G525" s="47"/>
      <c r="H525" s="46"/>
      <c r="I525" s="46"/>
      <c r="J525" s="46"/>
      <c r="K525" s="46"/>
      <c r="L525" s="48"/>
      <c r="M525" s="49"/>
      <c r="N525" s="50"/>
      <c r="O525" s="49"/>
    </row>
    <row r="526" spans="1:15" x14ac:dyDescent="0.2">
      <c r="A526" s="45"/>
      <c r="B526" s="45"/>
      <c r="C526" s="46"/>
      <c r="D526" s="46"/>
      <c r="E526" s="46"/>
      <c r="F526" s="47"/>
      <c r="G526" s="47"/>
      <c r="H526" s="46"/>
      <c r="I526" s="46"/>
      <c r="J526" s="46"/>
      <c r="K526" s="46"/>
      <c r="L526" s="48"/>
      <c r="M526" s="49"/>
      <c r="N526" s="50"/>
      <c r="O526" s="49"/>
    </row>
    <row r="527" spans="1:15" x14ac:dyDescent="0.2">
      <c r="A527" s="45"/>
      <c r="B527" s="45"/>
      <c r="C527" s="46"/>
      <c r="D527" s="46"/>
      <c r="E527" s="46"/>
      <c r="F527" s="47"/>
      <c r="G527" s="47"/>
      <c r="H527" s="46"/>
      <c r="I527" s="46"/>
      <c r="J527" s="46"/>
      <c r="K527" s="46"/>
      <c r="L527" s="48"/>
      <c r="M527" s="49"/>
      <c r="N527" s="50"/>
      <c r="O527" s="49"/>
    </row>
    <row r="528" spans="1:15" x14ac:dyDescent="0.2">
      <c r="A528" s="45"/>
      <c r="B528" s="45"/>
      <c r="C528" s="46"/>
      <c r="D528" s="46"/>
      <c r="E528" s="46"/>
      <c r="F528" s="47"/>
      <c r="G528" s="47"/>
      <c r="H528" s="46"/>
      <c r="I528" s="46"/>
      <c r="J528" s="46"/>
      <c r="K528" s="46"/>
      <c r="L528" s="48"/>
      <c r="M528" s="49"/>
      <c r="N528" s="50"/>
      <c r="O528" s="49"/>
    </row>
    <row r="529" spans="1:15" x14ac:dyDescent="0.2">
      <c r="A529" s="45"/>
      <c r="B529" s="45"/>
      <c r="C529" s="46"/>
      <c r="D529" s="46"/>
      <c r="E529" s="46"/>
      <c r="F529" s="47"/>
      <c r="G529" s="47"/>
      <c r="H529" s="46"/>
      <c r="I529" s="46"/>
      <c r="J529" s="46"/>
      <c r="K529" s="46"/>
      <c r="L529" s="48"/>
      <c r="M529" s="49"/>
      <c r="N529" s="50"/>
      <c r="O529" s="49"/>
    </row>
    <row r="530" spans="1:15" x14ac:dyDescent="0.2">
      <c r="A530" s="45"/>
      <c r="B530" s="45"/>
      <c r="C530" s="46"/>
      <c r="D530" s="46"/>
      <c r="E530" s="46"/>
      <c r="F530" s="47"/>
      <c r="G530" s="47"/>
      <c r="H530" s="46"/>
      <c r="I530" s="46"/>
      <c r="J530" s="46"/>
      <c r="K530" s="46"/>
      <c r="L530" s="48"/>
      <c r="M530" s="49"/>
      <c r="N530" s="50"/>
      <c r="O530" s="49"/>
    </row>
    <row r="531" spans="1:15" x14ac:dyDescent="0.2">
      <c r="A531" s="45"/>
      <c r="B531" s="45"/>
      <c r="C531" s="46"/>
      <c r="D531" s="46"/>
      <c r="E531" s="46"/>
      <c r="F531" s="47"/>
      <c r="G531" s="47"/>
      <c r="H531" s="46"/>
      <c r="I531" s="46"/>
      <c r="J531" s="46"/>
      <c r="K531" s="46"/>
      <c r="L531" s="48"/>
      <c r="M531" s="49"/>
      <c r="N531" s="50"/>
      <c r="O531" s="49"/>
    </row>
    <row r="532" spans="1:15" x14ac:dyDescent="0.2">
      <c r="A532" s="45"/>
      <c r="B532" s="45"/>
      <c r="C532" s="46"/>
      <c r="D532" s="46"/>
      <c r="E532" s="46"/>
      <c r="F532" s="47"/>
      <c r="G532" s="47"/>
      <c r="H532" s="46"/>
      <c r="I532" s="46"/>
      <c r="J532" s="46"/>
      <c r="K532" s="46"/>
      <c r="L532" s="48"/>
      <c r="M532" s="49"/>
      <c r="N532" s="50"/>
      <c r="O532" s="49"/>
    </row>
    <row r="533" spans="1:15" x14ac:dyDescent="0.2">
      <c r="A533" s="45"/>
      <c r="B533" s="45"/>
      <c r="C533" s="46"/>
      <c r="D533" s="46"/>
      <c r="E533" s="46"/>
      <c r="F533" s="47"/>
      <c r="G533" s="47"/>
      <c r="H533" s="46"/>
      <c r="I533" s="46"/>
      <c r="J533" s="46"/>
      <c r="K533" s="46"/>
      <c r="L533" s="48"/>
      <c r="M533" s="49"/>
      <c r="N533" s="50"/>
      <c r="O533" s="49"/>
    </row>
    <row r="534" spans="1:15" x14ac:dyDescent="0.2">
      <c r="A534" s="45"/>
      <c r="B534" s="45"/>
      <c r="C534" s="46"/>
      <c r="D534" s="46"/>
      <c r="E534" s="46"/>
      <c r="F534" s="47"/>
      <c r="G534" s="47"/>
      <c r="H534" s="46"/>
      <c r="I534" s="46"/>
      <c r="J534" s="46"/>
      <c r="K534" s="46"/>
      <c r="L534" s="48"/>
      <c r="M534" s="49"/>
      <c r="N534" s="50"/>
      <c r="O534" s="49"/>
    </row>
    <row r="535" spans="1:15" x14ac:dyDescent="0.2">
      <c r="A535" s="45"/>
      <c r="B535" s="45"/>
      <c r="C535" s="46"/>
      <c r="D535" s="46"/>
      <c r="E535" s="46"/>
      <c r="F535" s="47"/>
      <c r="G535" s="47"/>
      <c r="H535" s="46"/>
      <c r="I535" s="46"/>
      <c r="J535" s="46"/>
      <c r="K535" s="46"/>
      <c r="L535" s="48"/>
      <c r="M535" s="49"/>
      <c r="N535" s="50"/>
      <c r="O535" s="49"/>
    </row>
    <row r="536" spans="1:15" x14ac:dyDescent="0.2">
      <c r="A536" s="45"/>
      <c r="B536" s="45"/>
      <c r="C536" s="46"/>
      <c r="D536" s="46"/>
      <c r="E536" s="46"/>
      <c r="F536" s="47"/>
      <c r="G536" s="47"/>
      <c r="H536" s="46"/>
      <c r="I536" s="46"/>
      <c r="J536" s="46"/>
      <c r="K536" s="46"/>
      <c r="L536" s="48"/>
      <c r="M536" s="49"/>
      <c r="N536" s="50"/>
      <c r="O536" s="49"/>
    </row>
    <row r="537" spans="1:15" x14ac:dyDescent="0.2">
      <c r="A537" s="45"/>
      <c r="B537" s="45"/>
      <c r="C537" s="46"/>
      <c r="D537" s="46"/>
      <c r="E537" s="46"/>
      <c r="F537" s="47"/>
      <c r="G537" s="47"/>
      <c r="H537" s="46"/>
      <c r="I537" s="46"/>
      <c r="J537" s="46"/>
      <c r="K537" s="46"/>
      <c r="L537" s="48"/>
      <c r="M537" s="49"/>
      <c r="N537" s="50"/>
      <c r="O537" s="49"/>
    </row>
    <row r="538" spans="1:15" x14ac:dyDescent="0.2">
      <c r="A538" s="45"/>
      <c r="B538" s="45"/>
      <c r="C538" s="46"/>
      <c r="D538" s="46"/>
      <c r="E538" s="46"/>
      <c r="F538" s="47"/>
      <c r="G538" s="47"/>
      <c r="H538" s="46"/>
      <c r="I538" s="46"/>
      <c r="J538" s="46"/>
      <c r="K538" s="46"/>
      <c r="L538" s="48"/>
      <c r="M538" s="49"/>
      <c r="N538" s="50"/>
      <c r="O538" s="49"/>
    </row>
    <row r="539" spans="1:15" x14ac:dyDescent="0.2">
      <c r="A539" s="45"/>
      <c r="B539" s="45"/>
      <c r="C539" s="46"/>
      <c r="D539" s="46"/>
      <c r="E539" s="46"/>
      <c r="F539" s="47"/>
      <c r="G539" s="47"/>
      <c r="H539" s="46"/>
      <c r="I539" s="46"/>
      <c r="J539" s="46"/>
      <c r="K539" s="46"/>
      <c r="L539" s="48"/>
      <c r="M539" s="49"/>
      <c r="N539" s="50"/>
      <c r="O539" s="49"/>
    </row>
    <row r="540" spans="1:15" x14ac:dyDescent="0.2">
      <c r="A540" s="45"/>
      <c r="B540" s="45"/>
      <c r="C540" s="46"/>
      <c r="D540" s="46"/>
      <c r="E540" s="46"/>
      <c r="F540" s="47"/>
      <c r="G540" s="47"/>
      <c r="H540" s="46"/>
      <c r="I540" s="46"/>
      <c r="J540" s="46"/>
      <c r="K540" s="46"/>
      <c r="L540" s="48"/>
      <c r="M540" s="49"/>
      <c r="N540" s="50"/>
      <c r="O540" s="49"/>
    </row>
    <row r="541" spans="1:15" x14ac:dyDescent="0.2">
      <c r="A541" s="45"/>
      <c r="B541" s="45"/>
      <c r="C541" s="46"/>
      <c r="D541" s="46"/>
      <c r="E541" s="46"/>
      <c r="F541" s="47"/>
      <c r="G541" s="47"/>
      <c r="H541" s="46"/>
      <c r="I541" s="46"/>
      <c r="J541" s="46"/>
      <c r="K541" s="46"/>
      <c r="L541" s="48"/>
      <c r="M541" s="49"/>
      <c r="N541" s="50"/>
      <c r="O541" s="49"/>
    </row>
    <row r="542" spans="1:15" x14ac:dyDescent="0.2">
      <c r="A542" s="45"/>
      <c r="B542" s="45"/>
      <c r="C542" s="46"/>
      <c r="D542" s="46"/>
      <c r="E542" s="46"/>
      <c r="F542" s="47"/>
      <c r="G542" s="47"/>
      <c r="H542" s="46"/>
      <c r="I542" s="46"/>
      <c r="J542" s="46"/>
      <c r="K542" s="46"/>
      <c r="L542" s="48"/>
      <c r="M542" s="49"/>
      <c r="N542" s="50"/>
      <c r="O542" s="49"/>
    </row>
    <row r="543" spans="1:15" x14ac:dyDescent="0.2">
      <c r="A543" s="45"/>
      <c r="B543" s="45"/>
      <c r="C543" s="46"/>
      <c r="D543" s="46"/>
      <c r="E543" s="46"/>
      <c r="F543" s="47"/>
      <c r="G543" s="47"/>
      <c r="H543" s="46"/>
      <c r="I543" s="46"/>
      <c r="J543" s="46"/>
      <c r="K543" s="46"/>
      <c r="L543" s="48"/>
      <c r="M543" s="49"/>
      <c r="N543" s="50"/>
      <c r="O543" s="49"/>
    </row>
    <row r="544" spans="1:15" x14ac:dyDescent="0.2">
      <c r="A544" s="45"/>
      <c r="B544" s="45"/>
      <c r="C544" s="46"/>
      <c r="D544" s="46"/>
      <c r="E544" s="46"/>
      <c r="F544" s="47"/>
      <c r="G544" s="47"/>
      <c r="H544" s="46"/>
      <c r="I544" s="46"/>
      <c r="J544" s="46"/>
      <c r="K544" s="46"/>
      <c r="L544" s="48"/>
      <c r="M544" s="49"/>
      <c r="N544" s="50"/>
      <c r="O544" s="49"/>
    </row>
    <row r="545" spans="1:15" x14ac:dyDescent="0.2">
      <c r="A545" s="45"/>
      <c r="B545" s="45"/>
      <c r="C545" s="46"/>
      <c r="D545" s="46"/>
      <c r="E545" s="46"/>
      <c r="F545" s="47"/>
      <c r="G545" s="47"/>
      <c r="H545" s="46"/>
      <c r="I545" s="46"/>
      <c r="J545" s="46"/>
      <c r="K545" s="46"/>
      <c r="L545" s="48"/>
      <c r="M545" s="49"/>
      <c r="N545" s="50"/>
      <c r="O545" s="49"/>
    </row>
    <row r="546" spans="1:15" x14ac:dyDescent="0.2">
      <c r="A546" s="45"/>
      <c r="B546" s="45"/>
      <c r="C546" s="46"/>
      <c r="D546" s="46"/>
      <c r="E546" s="46"/>
      <c r="F546" s="47"/>
      <c r="G546" s="47"/>
      <c r="H546" s="46"/>
      <c r="I546" s="46"/>
      <c r="J546" s="46"/>
      <c r="K546" s="46"/>
      <c r="L546" s="48"/>
      <c r="M546" s="49"/>
      <c r="N546" s="50"/>
      <c r="O546" s="49"/>
    </row>
    <row r="547" spans="1:15" x14ac:dyDescent="0.2">
      <c r="A547" s="45"/>
      <c r="B547" s="45"/>
      <c r="C547" s="46"/>
      <c r="D547" s="46"/>
      <c r="E547" s="46"/>
      <c r="F547" s="47"/>
      <c r="G547" s="47"/>
      <c r="H547" s="46"/>
      <c r="I547" s="46"/>
      <c r="J547" s="46"/>
      <c r="K547" s="46"/>
      <c r="L547" s="48"/>
      <c r="M547" s="49"/>
      <c r="N547" s="50"/>
      <c r="O547" s="49"/>
    </row>
    <row r="548" spans="1:15" x14ac:dyDescent="0.2">
      <c r="A548" s="45"/>
      <c r="B548" s="45"/>
      <c r="C548" s="46"/>
      <c r="D548" s="46"/>
      <c r="E548" s="46"/>
      <c r="F548" s="47"/>
      <c r="G548" s="47"/>
      <c r="H548" s="46"/>
      <c r="I548" s="46"/>
      <c r="J548" s="46"/>
      <c r="K548" s="46"/>
      <c r="L548" s="48"/>
      <c r="M548" s="49"/>
      <c r="N548" s="50"/>
      <c r="O548" s="49"/>
    </row>
    <row r="549" spans="1:15" x14ac:dyDescent="0.2">
      <c r="A549" s="45"/>
      <c r="B549" s="45"/>
      <c r="C549" s="46"/>
      <c r="D549" s="46"/>
      <c r="E549" s="46"/>
      <c r="F549" s="47"/>
      <c r="G549" s="47"/>
      <c r="H549" s="46"/>
      <c r="I549" s="46"/>
      <c r="J549" s="46"/>
      <c r="K549" s="46"/>
      <c r="L549" s="48"/>
      <c r="M549" s="49"/>
      <c r="N549" s="50"/>
      <c r="O549" s="49"/>
    </row>
    <row r="550" spans="1:15" x14ac:dyDescent="0.2">
      <c r="A550" s="45"/>
      <c r="B550" s="45"/>
      <c r="C550" s="46"/>
      <c r="D550" s="46"/>
      <c r="E550" s="46"/>
      <c r="F550" s="47"/>
      <c r="G550" s="47"/>
      <c r="H550" s="46"/>
      <c r="I550" s="46"/>
      <c r="J550" s="46"/>
      <c r="K550" s="46"/>
      <c r="L550" s="48"/>
      <c r="M550" s="49"/>
      <c r="N550" s="50"/>
      <c r="O550" s="49"/>
    </row>
    <row r="551" spans="1:15" x14ac:dyDescent="0.2">
      <c r="A551" s="45"/>
      <c r="B551" s="45"/>
      <c r="C551" s="46"/>
      <c r="D551" s="46"/>
      <c r="E551" s="46"/>
      <c r="F551" s="47"/>
      <c r="G551" s="47"/>
      <c r="H551" s="46"/>
      <c r="I551" s="46"/>
      <c r="J551" s="46"/>
      <c r="K551" s="46"/>
      <c r="L551" s="48"/>
      <c r="M551" s="49"/>
      <c r="N551" s="50"/>
      <c r="O551" s="49"/>
    </row>
    <row r="552" spans="1:15" x14ac:dyDescent="0.2">
      <c r="A552" s="45"/>
      <c r="B552" s="45"/>
      <c r="C552" s="46"/>
      <c r="D552" s="46"/>
      <c r="E552" s="46"/>
      <c r="F552" s="47"/>
      <c r="G552" s="47"/>
      <c r="H552" s="46"/>
      <c r="I552" s="46"/>
      <c r="J552" s="46"/>
      <c r="K552" s="46"/>
      <c r="L552" s="48"/>
      <c r="M552" s="49"/>
      <c r="N552" s="50"/>
      <c r="O552" s="49"/>
    </row>
    <row r="553" spans="1:15" x14ac:dyDescent="0.2">
      <c r="A553" s="45"/>
      <c r="B553" s="45"/>
      <c r="C553" s="46"/>
      <c r="D553" s="46"/>
      <c r="E553" s="46"/>
      <c r="F553" s="47"/>
      <c r="G553" s="47"/>
      <c r="H553" s="46"/>
      <c r="I553" s="46"/>
      <c r="J553" s="46"/>
      <c r="K553" s="46"/>
      <c r="L553" s="48"/>
      <c r="M553" s="49"/>
      <c r="N553" s="50"/>
      <c r="O553" s="49"/>
    </row>
    <row r="554" spans="1:15" x14ac:dyDescent="0.2">
      <c r="A554" s="45"/>
      <c r="B554" s="45"/>
      <c r="C554" s="46"/>
      <c r="D554" s="46"/>
      <c r="E554" s="46"/>
      <c r="F554" s="47"/>
      <c r="G554" s="47"/>
      <c r="H554" s="46"/>
      <c r="I554" s="46"/>
      <c r="J554" s="46"/>
      <c r="K554" s="46"/>
      <c r="L554" s="48"/>
      <c r="M554" s="49"/>
      <c r="N554" s="50"/>
      <c r="O554" s="49"/>
    </row>
    <row r="555" spans="1:15" x14ac:dyDescent="0.2">
      <c r="A555" s="45"/>
      <c r="B555" s="45"/>
      <c r="C555" s="46"/>
      <c r="D555" s="46"/>
      <c r="E555" s="46"/>
      <c r="F555" s="47"/>
      <c r="G555" s="47"/>
      <c r="H555" s="46"/>
      <c r="I555" s="46"/>
      <c r="J555" s="46"/>
      <c r="K555" s="46"/>
      <c r="L555" s="48"/>
      <c r="M555" s="49"/>
      <c r="N555" s="50"/>
      <c r="O555" s="49"/>
    </row>
    <row r="556" spans="1:15" x14ac:dyDescent="0.2">
      <c r="A556" s="45"/>
      <c r="B556" s="45"/>
      <c r="C556" s="46"/>
      <c r="D556" s="46"/>
      <c r="E556" s="46"/>
      <c r="F556" s="47"/>
      <c r="G556" s="47"/>
      <c r="H556" s="46"/>
      <c r="I556" s="46"/>
      <c r="J556" s="46"/>
      <c r="K556" s="46"/>
      <c r="L556" s="48"/>
      <c r="M556" s="49"/>
      <c r="N556" s="50"/>
      <c r="O556" s="49"/>
    </row>
    <row r="557" spans="1:15" x14ac:dyDescent="0.2">
      <c r="A557" s="45"/>
      <c r="B557" s="45"/>
      <c r="C557" s="46"/>
      <c r="D557" s="46"/>
      <c r="E557" s="46"/>
      <c r="F557" s="47"/>
      <c r="G557" s="47"/>
      <c r="H557" s="46"/>
      <c r="I557" s="46"/>
      <c r="J557" s="46"/>
      <c r="K557" s="46"/>
      <c r="L557" s="48"/>
      <c r="M557" s="49"/>
      <c r="N557" s="50"/>
      <c r="O557" s="49"/>
    </row>
    <row r="558" spans="1:15" x14ac:dyDescent="0.2">
      <c r="A558" s="45"/>
      <c r="B558" s="45"/>
      <c r="C558" s="46"/>
      <c r="D558" s="46"/>
      <c r="E558" s="46"/>
      <c r="F558" s="47"/>
      <c r="G558" s="47"/>
      <c r="H558" s="46"/>
      <c r="I558" s="46"/>
      <c r="J558" s="46"/>
      <c r="K558" s="46"/>
      <c r="L558" s="48"/>
      <c r="M558" s="49"/>
      <c r="N558" s="50"/>
      <c r="O558" s="49"/>
    </row>
    <row r="559" spans="1:15" x14ac:dyDescent="0.2">
      <c r="A559" s="45"/>
      <c r="B559" s="45"/>
      <c r="C559" s="46"/>
      <c r="D559" s="46"/>
      <c r="E559" s="46"/>
      <c r="F559" s="47"/>
      <c r="G559" s="47"/>
      <c r="H559" s="46"/>
      <c r="I559" s="46"/>
      <c r="J559" s="46"/>
      <c r="K559" s="46"/>
      <c r="L559" s="48"/>
      <c r="M559" s="49"/>
      <c r="N559" s="50"/>
      <c r="O559" s="49"/>
    </row>
    <row r="560" spans="1:15" x14ac:dyDescent="0.2">
      <c r="A560" s="45"/>
      <c r="B560" s="45"/>
      <c r="C560" s="46"/>
      <c r="D560" s="46"/>
      <c r="E560" s="46"/>
      <c r="F560" s="47"/>
      <c r="G560" s="47"/>
      <c r="H560" s="46"/>
      <c r="I560" s="46"/>
      <c r="J560" s="46"/>
      <c r="K560" s="46"/>
      <c r="L560" s="48"/>
      <c r="M560" s="49"/>
      <c r="N560" s="50"/>
      <c r="O560" s="49"/>
    </row>
    <row r="561" spans="1:15" x14ac:dyDescent="0.2">
      <c r="A561" s="45"/>
      <c r="B561" s="45"/>
      <c r="C561" s="46"/>
      <c r="D561" s="46"/>
      <c r="E561" s="46"/>
      <c r="F561" s="47"/>
      <c r="G561" s="47"/>
      <c r="H561" s="46"/>
      <c r="I561" s="46"/>
      <c r="J561" s="46"/>
      <c r="K561" s="46"/>
      <c r="L561" s="48"/>
      <c r="M561" s="49"/>
      <c r="N561" s="50"/>
      <c r="O561" s="49"/>
    </row>
    <row r="562" spans="1:15" x14ac:dyDescent="0.2">
      <c r="A562" s="45"/>
      <c r="B562" s="45"/>
      <c r="C562" s="46"/>
      <c r="D562" s="46"/>
      <c r="E562" s="46"/>
      <c r="F562" s="47"/>
      <c r="G562" s="47"/>
      <c r="H562" s="46"/>
      <c r="I562" s="46"/>
      <c r="J562" s="46"/>
      <c r="K562" s="46"/>
      <c r="L562" s="48"/>
      <c r="M562" s="49"/>
      <c r="N562" s="50"/>
      <c r="O562" s="49"/>
    </row>
    <row r="563" spans="1:15" x14ac:dyDescent="0.2">
      <c r="A563" s="45"/>
      <c r="B563" s="45"/>
      <c r="C563" s="46"/>
      <c r="D563" s="46"/>
      <c r="E563" s="46"/>
      <c r="F563" s="47"/>
      <c r="G563" s="47"/>
      <c r="H563" s="46"/>
      <c r="I563" s="46"/>
      <c r="J563" s="46"/>
      <c r="K563" s="46"/>
      <c r="L563" s="48"/>
      <c r="M563" s="49"/>
      <c r="N563" s="50"/>
      <c r="O563" s="49"/>
    </row>
    <row r="564" spans="1:15" x14ac:dyDescent="0.2">
      <c r="A564" s="45"/>
      <c r="B564" s="45"/>
      <c r="C564" s="46"/>
      <c r="D564" s="46"/>
      <c r="E564" s="46"/>
      <c r="F564" s="47"/>
      <c r="G564" s="47"/>
      <c r="H564" s="46"/>
      <c r="I564" s="46"/>
      <c r="J564" s="46"/>
      <c r="K564" s="46"/>
      <c r="L564" s="48"/>
      <c r="M564" s="49"/>
      <c r="N564" s="50"/>
      <c r="O564" s="49"/>
    </row>
    <row r="565" spans="1:15" x14ac:dyDescent="0.2">
      <c r="A565" s="45"/>
      <c r="B565" s="45"/>
      <c r="C565" s="46"/>
      <c r="D565" s="46"/>
      <c r="E565" s="46"/>
      <c r="F565" s="47"/>
      <c r="G565" s="47"/>
      <c r="H565" s="46"/>
      <c r="I565" s="46"/>
      <c r="J565" s="46"/>
      <c r="K565" s="46"/>
      <c r="L565" s="48"/>
      <c r="M565" s="49"/>
      <c r="N565" s="50"/>
      <c r="O565" s="49"/>
    </row>
    <row r="566" spans="1:15" x14ac:dyDescent="0.2">
      <c r="A566" s="45"/>
      <c r="B566" s="45"/>
      <c r="C566" s="46"/>
      <c r="D566" s="46"/>
      <c r="E566" s="46"/>
      <c r="F566" s="47"/>
      <c r="G566" s="47"/>
      <c r="H566" s="46"/>
      <c r="I566" s="46"/>
      <c r="J566" s="46"/>
      <c r="K566" s="46"/>
      <c r="L566" s="48"/>
      <c r="M566" s="49"/>
      <c r="N566" s="50"/>
      <c r="O566" s="49"/>
    </row>
    <row r="567" spans="1:15" x14ac:dyDescent="0.2">
      <c r="A567" s="45"/>
      <c r="B567" s="45"/>
      <c r="C567" s="46"/>
      <c r="D567" s="46"/>
      <c r="E567" s="46"/>
      <c r="F567" s="47"/>
      <c r="G567" s="47"/>
      <c r="H567" s="46"/>
      <c r="I567" s="46"/>
      <c r="J567" s="46"/>
      <c r="K567" s="46"/>
      <c r="L567" s="48"/>
      <c r="M567" s="49"/>
      <c r="N567" s="50"/>
      <c r="O567" s="49"/>
    </row>
    <row r="568" spans="1:15" x14ac:dyDescent="0.2">
      <c r="A568" s="45"/>
      <c r="B568" s="45"/>
      <c r="C568" s="46"/>
      <c r="D568" s="46"/>
      <c r="E568" s="46"/>
      <c r="F568" s="47"/>
      <c r="G568" s="47"/>
      <c r="H568" s="46"/>
      <c r="I568" s="46"/>
      <c r="J568" s="46"/>
      <c r="K568" s="46"/>
      <c r="L568" s="48"/>
      <c r="M568" s="49"/>
      <c r="N568" s="50"/>
      <c r="O568" s="49"/>
    </row>
    <row r="569" spans="1:15" x14ac:dyDescent="0.2">
      <c r="A569" s="45"/>
      <c r="B569" s="45"/>
      <c r="C569" s="46"/>
      <c r="D569" s="46"/>
      <c r="E569" s="46"/>
      <c r="F569" s="47"/>
      <c r="G569" s="47"/>
      <c r="H569" s="46"/>
      <c r="I569" s="46"/>
      <c r="J569" s="46"/>
      <c r="K569" s="46"/>
      <c r="L569" s="48"/>
      <c r="M569" s="49"/>
      <c r="N569" s="50"/>
      <c r="O569" s="49"/>
    </row>
    <row r="570" spans="1:15" x14ac:dyDescent="0.2">
      <c r="A570" s="45"/>
      <c r="B570" s="45"/>
      <c r="C570" s="46"/>
      <c r="D570" s="46"/>
      <c r="E570" s="46"/>
      <c r="F570" s="47"/>
      <c r="G570" s="47"/>
      <c r="H570" s="46"/>
      <c r="I570" s="46"/>
      <c r="J570" s="46"/>
      <c r="K570" s="46"/>
      <c r="L570" s="48"/>
      <c r="M570" s="49"/>
      <c r="N570" s="50"/>
      <c r="O570" s="49"/>
    </row>
    <row r="571" spans="1:15" x14ac:dyDescent="0.2">
      <c r="A571" s="45"/>
      <c r="B571" s="45"/>
      <c r="C571" s="46"/>
      <c r="D571" s="46"/>
      <c r="E571" s="46"/>
      <c r="F571" s="47"/>
      <c r="G571" s="47"/>
      <c r="H571" s="46"/>
      <c r="I571" s="46"/>
      <c r="J571" s="46"/>
      <c r="K571" s="46"/>
      <c r="L571" s="48"/>
      <c r="M571" s="49"/>
      <c r="N571" s="50"/>
      <c r="O571" s="49"/>
    </row>
    <row r="572" spans="1:15" x14ac:dyDescent="0.2">
      <c r="A572" s="45"/>
      <c r="B572" s="45"/>
      <c r="C572" s="46"/>
      <c r="D572" s="46"/>
      <c r="E572" s="46"/>
      <c r="F572" s="47"/>
      <c r="G572" s="47"/>
      <c r="H572" s="46"/>
      <c r="I572" s="46"/>
      <c r="J572" s="46"/>
      <c r="K572" s="46"/>
      <c r="L572" s="48"/>
      <c r="M572" s="49"/>
      <c r="N572" s="50"/>
      <c r="O572" s="49"/>
    </row>
    <row r="573" spans="1:15" x14ac:dyDescent="0.2">
      <c r="A573" s="45"/>
      <c r="B573" s="45"/>
      <c r="C573" s="46"/>
      <c r="D573" s="46"/>
      <c r="E573" s="46"/>
      <c r="F573" s="47"/>
      <c r="G573" s="47"/>
      <c r="H573" s="46"/>
      <c r="I573" s="46"/>
      <c r="J573" s="46"/>
      <c r="K573" s="46"/>
      <c r="L573" s="48"/>
      <c r="M573" s="49"/>
      <c r="N573" s="50"/>
      <c r="O573" s="49"/>
    </row>
    <row r="574" spans="1:15" x14ac:dyDescent="0.2">
      <c r="A574" s="45"/>
      <c r="B574" s="45"/>
      <c r="C574" s="46"/>
      <c r="D574" s="46"/>
      <c r="E574" s="46"/>
      <c r="F574" s="47"/>
      <c r="G574" s="47"/>
      <c r="H574" s="46"/>
      <c r="I574" s="46"/>
      <c r="J574" s="46"/>
      <c r="K574" s="46"/>
      <c r="L574" s="48"/>
      <c r="M574" s="49"/>
      <c r="N574" s="50"/>
      <c r="O574" s="49"/>
    </row>
    <row r="575" spans="1:15" x14ac:dyDescent="0.2">
      <c r="A575" s="45"/>
      <c r="B575" s="45"/>
      <c r="C575" s="46"/>
      <c r="D575" s="46"/>
      <c r="E575" s="46"/>
      <c r="F575" s="47"/>
      <c r="G575" s="47"/>
      <c r="H575" s="46"/>
      <c r="I575" s="46"/>
      <c r="J575" s="46"/>
      <c r="K575" s="46"/>
      <c r="L575" s="48"/>
      <c r="M575" s="49"/>
      <c r="N575" s="50"/>
      <c r="O575" s="49"/>
    </row>
    <row r="576" spans="1:15" x14ac:dyDescent="0.2">
      <c r="A576" s="45"/>
      <c r="B576" s="45"/>
      <c r="C576" s="46"/>
      <c r="D576" s="46"/>
      <c r="E576" s="46"/>
      <c r="F576" s="47"/>
      <c r="G576" s="47"/>
      <c r="H576" s="46"/>
      <c r="I576" s="46"/>
      <c r="J576" s="46"/>
      <c r="K576" s="46"/>
      <c r="L576" s="48"/>
      <c r="M576" s="49"/>
      <c r="N576" s="50"/>
      <c r="O576" s="49"/>
    </row>
    <row r="577" spans="1:15" x14ac:dyDescent="0.2">
      <c r="A577" s="45"/>
      <c r="B577" s="45"/>
      <c r="C577" s="46"/>
      <c r="D577" s="46"/>
      <c r="E577" s="46"/>
      <c r="F577" s="47"/>
      <c r="G577" s="47"/>
      <c r="H577" s="46"/>
      <c r="I577" s="46"/>
      <c r="J577" s="46"/>
      <c r="K577" s="46"/>
      <c r="L577" s="48"/>
      <c r="M577" s="49"/>
      <c r="N577" s="50"/>
      <c r="O577" s="49"/>
    </row>
    <row r="578" spans="1:15" x14ac:dyDescent="0.2">
      <c r="A578" s="45"/>
      <c r="B578" s="45"/>
      <c r="C578" s="46"/>
      <c r="D578" s="46"/>
      <c r="E578" s="46"/>
      <c r="F578" s="47"/>
      <c r="G578" s="47"/>
      <c r="H578" s="46"/>
      <c r="I578" s="46"/>
      <c r="J578" s="46"/>
      <c r="K578" s="46"/>
      <c r="L578" s="48"/>
      <c r="M578" s="49"/>
      <c r="N578" s="50"/>
      <c r="O578" s="49"/>
    </row>
    <row r="579" spans="1:15" x14ac:dyDescent="0.2">
      <c r="A579" s="45"/>
      <c r="B579" s="45"/>
      <c r="C579" s="46"/>
      <c r="D579" s="46"/>
      <c r="E579" s="46"/>
      <c r="F579" s="47"/>
      <c r="G579" s="47"/>
      <c r="H579" s="46"/>
      <c r="I579" s="46"/>
      <c r="J579" s="46"/>
      <c r="K579" s="46"/>
      <c r="L579" s="48"/>
      <c r="M579" s="49"/>
      <c r="N579" s="50"/>
      <c r="O579" s="49"/>
    </row>
    <row r="580" spans="1:15" x14ac:dyDescent="0.2">
      <c r="A580" s="45"/>
      <c r="B580" s="45"/>
      <c r="C580" s="46"/>
      <c r="D580" s="46"/>
      <c r="E580" s="46"/>
      <c r="F580" s="47"/>
      <c r="G580" s="47"/>
      <c r="H580" s="46"/>
      <c r="I580" s="46"/>
      <c r="J580" s="46"/>
      <c r="K580" s="46"/>
      <c r="L580" s="48"/>
      <c r="M580" s="49"/>
      <c r="N580" s="50"/>
      <c r="O580" s="49"/>
    </row>
    <row r="581" spans="1:15" x14ac:dyDescent="0.2">
      <c r="A581" s="45"/>
      <c r="B581" s="45"/>
      <c r="C581" s="46"/>
      <c r="D581" s="46"/>
      <c r="E581" s="46"/>
      <c r="F581" s="47"/>
      <c r="G581" s="47"/>
      <c r="H581" s="46"/>
      <c r="I581" s="46"/>
      <c r="J581" s="46"/>
      <c r="K581" s="46"/>
      <c r="L581" s="48"/>
      <c r="M581" s="49"/>
      <c r="N581" s="50"/>
      <c r="O581" s="49"/>
    </row>
    <row r="582" spans="1:15" x14ac:dyDescent="0.2">
      <c r="A582" s="45"/>
      <c r="B582" s="45"/>
      <c r="C582" s="46"/>
      <c r="D582" s="46"/>
      <c r="E582" s="46"/>
      <c r="F582" s="47"/>
      <c r="G582" s="47"/>
      <c r="H582" s="46"/>
      <c r="I582" s="46"/>
      <c r="J582" s="46"/>
      <c r="K582" s="46"/>
      <c r="L582" s="48"/>
      <c r="M582" s="49"/>
      <c r="N582" s="50"/>
      <c r="O582" s="49"/>
    </row>
    <row r="583" spans="1:15" x14ac:dyDescent="0.2">
      <c r="A583" s="45"/>
      <c r="B583" s="45"/>
      <c r="C583" s="46"/>
      <c r="D583" s="46"/>
      <c r="E583" s="46"/>
      <c r="F583" s="47"/>
      <c r="G583" s="47"/>
      <c r="H583" s="46"/>
      <c r="I583" s="46"/>
      <c r="J583" s="46"/>
      <c r="K583" s="46"/>
      <c r="L583" s="48"/>
      <c r="M583" s="49"/>
      <c r="N583" s="50"/>
      <c r="O583" s="49"/>
    </row>
    <row r="584" spans="1:15" x14ac:dyDescent="0.2">
      <c r="A584" s="45"/>
      <c r="B584" s="45"/>
      <c r="C584" s="46"/>
      <c r="D584" s="46"/>
      <c r="E584" s="46"/>
      <c r="F584" s="47"/>
      <c r="G584" s="47"/>
      <c r="H584" s="46"/>
      <c r="I584" s="46"/>
      <c r="J584" s="46"/>
      <c r="K584" s="46"/>
      <c r="L584" s="48"/>
      <c r="M584" s="49"/>
      <c r="N584" s="50"/>
      <c r="O584" s="49"/>
    </row>
    <row r="585" spans="1:15" x14ac:dyDescent="0.2">
      <c r="A585" s="45"/>
      <c r="B585" s="45"/>
      <c r="C585" s="46"/>
      <c r="D585" s="46"/>
      <c r="E585" s="46"/>
      <c r="F585" s="47"/>
      <c r="G585" s="47"/>
      <c r="H585" s="46"/>
      <c r="I585" s="46"/>
      <c r="J585" s="46"/>
      <c r="K585" s="46"/>
      <c r="L585" s="48"/>
      <c r="M585" s="49"/>
      <c r="N585" s="50"/>
      <c r="O585" s="49"/>
    </row>
    <row r="586" spans="1:15" x14ac:dyDescent="0.2">
      <c r="A586" s="45"/>
      <c r="B586" s="45"/>
      <c r="C586" s="46"/>
      <c r="D586" s="46"/>
      <c r="E586" s="46"/>
      <c r="F586" s="47"/>
      <c r="G586" s="47"/>
      <c r="H586" s="46"/>
      <c r="I586" s="46"/>
      <c r="J586" s="46"/>
      <c r="K586" s="46"/>
      <c r="L586" s="48"/>
      <c r="M586" s="49"/>
      <c r="N586" s="50"/>
      <c r="O586" s="49"/>
    </row>
    <row r="587" spans="1:15" x14ac:dyDescent="0.2">
      <c r="A587" s="45"/>
      <c r="B587" s="45"/>
      <c r="C587" s="46"/>
      <c r="D587" s="46"/>
      <c r="E587" s="46"/>
      <c r="F587" s="47"/>
      <c r="G587" s="47"/>
      <c r="H587" s="46"/>
      <c r="I587" s="46"/>
      <c r="J587" s="46"/>
      <c r="K587" s="46"/>
      <c r="L587" s="48"/>
      <c r="M587" s="49"/>
      <c r="N587" s="50"/>
      <c r="O587" s="49"/>
    </row>
    <row r="588" spans="1:15" x14ac:dyDescent="0.2">
      <c r="A588" s="45"/>
      <c r="B588" s="45"/>
      <c r="C588" s="46"/>
      <c r="D588" s="46"/>
      <c r="E588" s="46"/>
      <c r="F588" s="47"/>
      <c r="G588" s="47"/>
      <c r="H588" s="46"/>
      <c r="I588" s="46"/>
      <c r="J588" s="46"/>
      <c r="K588" s="46"/>
      <c r="L588" s="48"/>
      <c r="M588" s="49"/>
      <c r="N588" s="50"/>
      <c r="O588" s="49"/>
    </row>
    <row r="589" spans="1:15" x14ac:dyDescent="0.2">
      <c r="A589" s="45"/>
      <c r="B589" s="45"/>
      <c r="C589" s="46"/>
      <c r="D589" s="46"/>
      <c r="E589" s="46"/>
      <c r="F589" s="47"/>
      <c r="G589" s="47"/>
      <c r="H589" s="46"/>
      <c r="I589" s="46"/>
      <c r="J589" s="46"/>
      <c r="K589" s="46"/>
      <c r="L589" s="48"/>
      <c r="M589" s="49"/>
      <c r="N589" s="50"/>
      <c r="O589" s="49"/>
    </row>
    <row r="590" spans="1:15" x14ac:dyDescent="0.2">
      <c r="A590" s="45"/>
      <c r="B590" s="45"/>
      <c r="C590" s="46"/>
      <c r="D590" s="46"/>
      <c r="E590" s="46"/>
      <c r="F590" s="47"/>
      <c r="G590" s="47"/>
      <c r="H590" s="46"/>
      <c r="I590" s="46"/>
      <c r="J590" s="46"/>
      <c r="K590" s="46"/>
      <c r="L590" s="48"/>
      <c r="M590" s="49"/>
      <c r="N590" s="50"/>
      <c r="O590" s="49"/>
    </row>
    <row r="591" spans="1:15" x14ac:dyDescent="0.2">
      <c r="A591" s="45"/>
      <c r="B591" s="45"/>
      <c r="C591" s="46"/>
      <c r="D591" s="46"/>
      <c r="E591" s="46"/>
      <c r="F591" s="47"/>
      <c r="G591" s="47"/>
      <c r="H591" s="46"/>
      <c r="I591" s="46"/>
      <c r="J591" s="46"/>
      <c r="K591" s="46"/>
      <c r="L591" s="48"/>
      <c r="M591" s="49"/>
      <c r="N591" s="50"/>
      <c r="O591" s="49"/>
    </row>
    <row r="592" spans="1:15" x14ac:dyDescent="0.2">
      <c r="A592" s="45"/>
      <c r="B592" s="45"/>
      <c r="C592" s="46"/>
      <c r="D592" s="46"/>
      <c r="E592" s="46"/>
      <c r="F592" s="47"/>
      <c r="G592" s="47"/>
      <c r="H592" s="46"/>
      <c r="I592" s="46"/>
      <c r="J592" s="46"/>
      <c r="K592" s="46"/>
      <c r="L592" s="48"/>
      <c r="M592" s="49"/>
      <c r="N592" s="50"/>
      <c r="O592" s="49"/>
    </row>
    <row r="593" spans="1:15" x14ac:dyDescent="0.2">
      <c r="A593" s="45"/>
      <c r="B593" s="45"/>
      <c r="C593" s="46"/>
      <c r="D593" s="46"/>
      <c r="E593" s="46"/>
      <c r="F593" s="47"/>
      <c r="G593" s="47"/>
      <c r="H593" s="46"/>
      <c r="I593" s="46"/>
      <c r="J593" s="46"/>
      <c r="K593" s="46"/>
      <c r="L593" s="48"/>
      <c r="M593" s="49"/>
      <c r="N593" s="50"/>
      <c r="O593" s="49"/>
    </row>
    <row r="594" spans="1:15" x14ac:dyDescent="0.2">
      <c r="A594" s="45"/>
      <c r="B594" s="45"/>
      <c r="C594" s="46"/>
      <c r="D594" s="46"/>
      <c r="E594" s="46"/>
      <c r="F594" s="47"/>
      <c r="G594" s="47"/>
      <c r="H594" s="46"/>
      <c r="I594" s="46"/>
      <c r="J594" s="46"/>
      <c r="K594" s="46"/>
      <c r="L594" s="48"/>
      <c r="M594" s="49"/>
      <c r="N594" s="50"/>
      <c r="O594" s="49"/>
    </row>
    <row r="595" spans="1:15" x14ac:dyDescent="0.2">
      <c r="A595" s="45"/>
      <c r="B595" s="45"/>
      <c r="C595" s="46"/>
      <c r="D595" s="46"/>
      <c r="E595" s="46"/>
      <c r="F595" s="47"/>
      <c r="G595" s="47"/>
      <c r="H595" s="46"/>
      <c r="I595" s="46"/>
      <c r="J595" s="46"/>
      <c r="K595" s="46"/>
      <c r="L595" s="48"/>
      <c r="M595" s="49"/>
      <c r="N595" s="50"/>
      <c r="O595" s="49"/>
    </row>
    <row r="596" spans="1:15" x14ac:dyDescent="0.2">
      <c r="A596" s="45"/>
      <c r="B596" s="45"/>
      <c r="C596" s="46"/>
      <c r="D596" s="46"/>
      <c r="E596" s="46"/>
      <c r="F596" s="47"/>
      <c r="G596" s="47"/>
      <c r="H596" s="46"/>
      <c r="I596" s="46"/>
      <c r="J596" s="46"/>
      <c r="K596" s="46"/>
      <c r="L596" s="48"/>
      <c r="M596" s="49"/>
      <c r="N596" s="50"/>
      <c r="O596" s="49"/>
    </row>
    <row r="597" spans="1:15" x14ac:dyDescent="0.2">
      <c r="A597" s="45"/>
      <c r="B597" s="45"/>
      <c r="C597" s="46"/>
      <c r="D597" s="46"/>
      <c r="E597" s="46"/>
      <c r="F597" s="47"/>
      <c r="G597" s="47"/>
      <c r="H597" s="46"/>
      <c r="I597" s="46"/>
      <c r="J597" s="46"/>
      <c r="K597" s="46"/>
      <c r="L597" s="48"/>
      <c r="M597" s="49"/>
      <c r="N597" s="50"/>
      <c r="O597" s="49"/>
    </row>
    <row r="598" spans="1:15" x14ac:dyDescent="0.2">
      <c r="A598" s="45"/>
      <c r="B598" s="45"/>
      <c r="C598" s="46"/>
      <c r="D598" s="46"/>
      <c r="E598" s="46"/>
      <c r="F598" s="47"/>
      <c r="G598" s="47"/>
      <c r="H598" s="46"/>
      <c r="I598" s="46"/>
      <c r="J598" s="46"/>
      <c r="K598" s="46"/>
      <c r="L598" s="48"/>
      <c r="M598" s="49"/>
      <c r="N598" s="50"/>
      <c r="O598" s="49"/>
    </row>
    <row r="599" spans="1:15" x14ac:dyDescent="0.2">
      <c r="A599" s="45"/>
      <c r="B599" s="45"/>
      <c r="C599" s="46"/>
      <c r="D599" s="46"/>
      <c r="E599" s="46"/>
      <c r="F599" s="47"/>
      <c r="G599" s="47"/>
      <c r="H599" s="46"/>
      <c r="I599" s="46"/>
      <c r="J599" s="46"/>
      <c r="K599" s="46"/>
      <c r="L599" s="48"/>
      <c r="M599" s="49"/>
      <c r="N599" s="50"/>
      <c r="O599" s="49"/>
    </row>
    <row r="600" spans="1:15" x14ac:dyDescent="0.2">
      <c r="A600" s="45"/>
      <c r="B600" s="45"/>
      <c r="C600" s="46"/>
      <c r="D600" s="46"/>
      <c r="E600" s="46"/>
      <c r="F600" s="47"/>
      <c r="G600" s="47"/>
      <c r="H600" s="46"/>
      <c r="I600" s="46"/>
      <c r="J600" s="46"/>
      <c r="K600" s="46"/>
      <c r="L600" s="48"/>
      <c r="M600" s="49"/>
      <c r="N600" s="50"/>
      <c r="O600" s="49"/>
    </row>
    <row r="601" spans="1:15" x14ac:dyDescent="0.2">
      <c r="A601" s="45"/>
      <c r="B601" s="45"/>
      <c r="C601" s="46"/>
      <c r="D601" s="46"/>
      <c r="E601" s="46"/>
      <c r="F601" s="47"/>
      <c r="G601" s="47"/>
      <c r="H601" s="46"/>
      <c r="I601" s="46"/>
      <c r="J601" s="46"/>
      <c r="K601" s="46"/>
      <c r="L601" s="48"/>
      <c r="M601" s="49"/>
      <c r="N601" s="50"/>
      <c r="O601" s="49"/>
    </row>
    <row r="602" spans="1:15" x14ac:dyDescent="0.2">
      <c r="A602" s="45"/>
      <c r="B602" s="45"/>
      <c r="C602" s="46"/>
      <c r="D602" s="46"/>
      <c r="E602" s="46"/>
      <c r="F602" s="47"/>
      <c r="G602" s="47"/>
      <c r="H602" s="46"/>
      <c r="I602" s="46"/>
      <c r="J602" s="46"/>
      <c r="K602" s="46"/>
      <c r="L602" s="48"/>
      <c r="M602" s="49"/>
      <c r="N602" s="50"/>
      <c r="O602" s="49"/>
    </row>
    <row r="603" spans="1:15" x14ac:dyDescent="0.2">
      <c r="A603" s="45"/>
      <c r="B603" s="45"/>
      <c r="C603" s="46"/>
      <c r="D603" s="46"/>
      <c r="E603" s="46"/>
      <c r="F603" s="47"/>
      <c r="G603" s="47"/>
      <c r="H603" s="46"/>
      <c r="I603" s="46"/>
      <c r="J603" s="46"/>
      <c r="K603" s="46"/>
      <c r="L603" s="48"/>
      <c r="M603" s="49"/>
      <c r="N603" s="50"/>
      <c r="O603" s="49"/>
    </row>
    <row r="604" spans="1:15" x14ac:dyDescent="0.2">
      <c r="A604" s="45"/>
      <c r="B604" s="45"/>
      <c r="C604" s="46"/>
      <c r="D604" s="46"/>
      <c r="E604" s="46"/>
      <c r="F604" s="47"/>
      <c r="G604" s="47"/>
      <c r="H604" s="46"/>
      <c r="I604" s="46"/>
      <c r="J604" s="46"/>
      <c r="K604" s="46"/>
      <c r="L604" s="48"/>
      <c r="M604" s="49"/>
      <c r="N604" s="50"/>
      <c r="O604" s="49"/>
    </row>
    <row r="605" spans="1:15" x14ac:dyDescent="0.2">
      <c r="A605" s="45"/>
      <c r="B605" s="45"/>
      <c r="C605" s="46"/>
      <c r="D605" s="46"/>
      <c r="E605" s="46"/>
      <c r="F605" s="47"/>
      <c r="G605" s="47"/>
      <c r="H605" s="46"/>
      <c r="I605" s="46"/>
      <c r="J605" s="46"/>
      <c r="K605" s="46"/>
      <c r="L605" s="48"/>
      <c r="M605" s="49"/>
      <c r="N605" s="50"/>
      <c r="O605" s="49"/>
    </row>
    <row r="606" spans="1:15" x14ac:dyDescent="0.2">
      <c r="A606" s="45"/>
      <c r="B606" s="45"/>
      <c r="C606" s="46"/>
      <c r="D606" s="46"/>
      <c r="E606" s="46"/>
      <c r="F606" s="47"/>
      <c r="G606" s="47"/>
      <c r="H606" s="46"/>
      <c r="I606" s="46"/>
      <c r="J606" s="46"/>
      <c r="K606" s="46"/>
      <c r="L606" s="48"/>
      <c r="M606" s="49"/>
      <c r="N606" s="50"/>
      <c r="O606" s="49"/>
    </row>
    <row r="607" spans="1:15" x14ac:dyDescent="0.2">
      <c r="A607" s="45"/>
      <c r="B607" s="45"/>
      <c r="C607" s="46"/>
      <c r="D607" s="46"/>
      <c r="E607" s="46"/>
      <c r="F607" s="47"/>
      <c r="G607" s="47"/>
      <c r="H607" s="46"/>
      <c r="I607" s="46"/>
      <c r="J607" s="46"/>
      <c r="K607" s="46"/>
      <c r="L607" s="48"/>
      <c r="M607" s="49"/>
      <c r="N607" s="50"/>
      <c r="O607" s="49"/>
    </row>
  </sheetData>
  <autoFilter ref="A4:O215"/>
  <mergeCells count="15">
    <mergeCell ref="O1:O3"/>
    <mergeCell ref="L1:L3"/>
    <mergeCell ref="N1:N3"/>
    <mergeCell ref="A2:B2"/>
    <mergeCell ref="A1:E1"/>
    <mergeCell ref="C2:C3"/>
    <mergeCell ref="D2:D3"/>
    <mergeCell ref="E2:E3"/>
    <mergeCell ref="F2:F3"/>
    <mergeCell ref="G2:G3"/>
    <mergeCell ref="F1:G1"/>
    <mergeCell ref="H1:K1"/>
    <mergeCell ref="M1:M3"/>
    <mergeCell ref="H2:I2"/>
    <mergeCell ref="J2:K2"/>
  </mergeCells>
  <pageMargins left="0.39370078740157483" right="0.39370078740157483" top="0.39370078740157483" bottom="0.39370078740157483" header="0.78740157480314965" footer="0.78740157480314965"/>
  <pageSetup paperSize="9" orientation="landscape" useFirstPageNumber="1" r:id="rId1"/>
  <headerFooter>
    <oddHeader>&amp;C&amp;"Times New Roman,Обычный"&amp;12&amp;A</oddHeader>
    <oddFooter>&amp;C&amp;"Times New Roman,Обычный"&amp;12Страница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8"/>
  <sheetViews>
    <sheetView tabSelected="1" topLeftCell="A81" workbookViewId="0">
      <selection activeCell="K56" sqref="K56:K88"/>
    </sheetView>
  </sheetViews>
  <sheetFormatPr defaultRowHeight="12.75" x14ac:dyDescent="0.2"/>
  <cols>
    <col min="1" max="1" width="10.7109375" style="9" bestFit="1" customWidth="1"/>
    <col min="2" max="2" width="10.5703125" style="9" bestFit="1" customWidth="1"/>
    <col min="3" max="3" width="9.140625" style="5"/>
    <col min="4" max="4" width="6.28515625" style="5" customWidth="1"/>
    <col min="5" max="5" width="8" style="5" bestFit="1" customWidth="1"/>
    <col min="6" max="6" width="10.7109375" style="11" bestFit="1" customWidth="1"/>
    <col min="7" max="7" width="10.5703125" style="11" bestFit="1" customWidth="1"/>
    <col min="8" max="8" width="9.5703125" style="5" bestFit="1" customWidth="1"/>
    <col min="9" max="9" width="5.42578125" style="5" customWidth="1"/>
    <col min="10" max="10" width="7.5703125" style="5" bestFit="1" customWidth="1"/>
    <col min="11" max="11" width="9.140625" style="5" bestFit="1" customWidth="1"/>
    <col min="12" max="12" width="8" style="6" bestFit="1" customWidth="1"/>
    <col min="13" max="13" width="30.140625" style="7" customWidth="1"/>
    <col min="14" max="14" width="11.85546875" style="8" customWidth="1"/>
    <col min="15" max="15" width="18.28515625" style="7" customWidth="1"/>
    <col min="16" max="16384" width="9.140625" style="2"/>
  </cols>
  <sheetData>
    <row r="1" spans="1:15" ht="12.75" customHeight="1" x14ac:dyDescent="0.2">
      <c r="A1" s="76" t="s">
        <v>8</v>
      </c>
      <c r="B1" s="77"/>
      <c r="C1" s="77"/>
      <c r="D1" s="77"/>
      <c r="E1" s="78"/>
      <c r="F1" s="81" t="s">
        <v>2</v>
      </c>
      <c r="G1" s="81"/>
      <c r="H1" s="82" t="s">
        <v>14</v>
      </c>
      <c r="I1" s="82"/>
      <c r="J1" s="82"/>
      <c r="K1" s="82"/>
      <c r="L1" s="72" t="s">
        <v>6</v>
      </c>
      <c r="M1" s="73" t="s">
        <v>7</v>
      </c>
      <c r="N1" s="73" t="s">
        <v>10</v>
      </c>
      <c r="O1" s="69" t="s">
        <v>12</v>
      </c>
    </row>
    <row r="2" spans="1:15" ht="12.75" customHeight="1" x14ac:dyDescent="0.2">
      <c r="A2" s="74" t="s">
        <v>11</v>
      </c>
      <c r="B2" s="75"/>
      <c r="C2" s="69" t="s">
        <v>0</v>
      </c>
      <c r="D2" s="69" t="s">
        <v>9</v>
      </c>
      <c r="E2" s="69" t="s">
        <v>1</v>
      </c>
      <c r="F2" s="79" t="s">
        <v>3</v>
      </c>
      <c r="G2" s="79" t="s">
        <v>4</v>
      </c>
      <c r="H2" s="83" t="s">
        <v>13</v>
      </c>
      <c r="I2" s="84"/>
      <c r="J2" s="83" t="s">
        <v>5</v>
      </c>
      <c r="K2" s="84"/>
      <c r="L2" s="72"/>
      <c r="M2" s="73"/>
      <c r="N2" s="73"/>
      <c r="O2" s="70"/>
    </row>
    <row r="3" spans="1:15" s="3" customFormat="1" ht="20.25" customHeight="1" x14ac:dyDescent="0.2">
      <c r="A3" s="68" t="s">
        <v>3</v>
      </c>
      <c r="B3" s="68" t="s">
        <v>4</v>
      </c>
      <c r="C3" s="71"/>
      <c r="D3" s="71"/>
      <c r="E3" s="71"/>
      <c r="F3" s="80"/>
      <c r="G3" s="80"/>
      <c r="H3" s="68" t="s">
        <v>443</v>
      </c>
      <c r="I3" s="68" t="s">
        <v>444</v>
      </c>
      <c r="J3" s="68" t="s">
        <v>443</v>
      </c>
      <c r="K3" s="68" t="s">
        <v>444</v>
      </c>
      <c r="L3" s="72"/>
      <c r="M3" s="73"/>
      <c r="N3" s="73"/>
      <c r="O3" s="71"/>
    </row>
    <row r="4" spans="1:15" ht="25.5" x14ac:dyDescent="0.2">
      <c r="A4" s="12" t="s">
        <v>1913</v>
      </c>
      <c r="B4" s="12" t="s">
        <v>1925</v>
      </c>
      <c r="C4" s="13" t="s">
        <v>25</v>
      </c>
      <c r="D4" s="15" t="s">
        <v>1607</v>
      </c>
      <c r="E4" s="13" t="s">
        <v>26</v>
      </c>
      <c r="F4" s="17">
        <v>1.5866</v>
      </c>
      <c r="G4" s="60">
        <v>1.5871</v>
      </c>
      <c r="H4" s="17">
        <v>1.5766</v>
      </c>
      <c r="I4" s="51">
        <f t="shared" ref="I4" si="0">(F4-H4)*10000</f>
        <v>100.00000000000009</v>
      </c>
      <c r="J4" s="17"/>
      <c r="K4" s="51">
        <f>(G4-F4)*10000</f>
        <v>4.9999999999994493</v>
      </c>
      <c r="L4" s="61">
        <v>2.25</v>
      </c>
      <c r="M4" s="16" t="s">
        <v>1914</v>
      </c>
      <c r="N4" s="66" t="s">
        <v>1924</v>
      </c>
      <c r="O4" s="23"/>
    </row>
    <row r="5" spans="1:15" ht="25.5" x14ac:dyDescent="0.2">
      <c r="A5" s="12" t="s">
        <v>1915</v>
      </c>
      <c r="B5" s="12" t="s">
        <v>1925</v>
      </c>
      <c r="C5" s="13" t="s">
        <v>278</v>
      </c>
      <c r="D5" s="15" t="s">
        <v>1607</v>
      </c>
      <c r="E5" s="13" t="s">
        <v>26</v>
      </c>
      <c r="F5" s="27">
        <v>195.47</v>
      </c>
      <c r="G5" s="24">
        <v>194.62</v>
      </c>
      <c r="H5" s="27">
        <v>194.47</v>
      </c>
      <c r="I5" s="51">
        <f t="shared" ref="I5" si="1">(F5-H5)*100</f>
        <v>100</v>
      </c>
      <c r="J5" s="27"/>
      <c r="K5" s="51">
        <f>(G5-F5)*100</f>
        <v>-84.999999999999432</v>
      </c>
      <c r="L5" s="24">
        <v>-34.659999999999997</v>
      </c>
      <c r="M5" s="16" t="s">
        <v>1916</v>
      </c>
      <c r="N5" s="66" t="s">
        <v>1924</v>
      </c>
      <c r="O5" s="23"/>
    </row>
    <row r="6" spans="1:15" ht="25.5" x14ac:dyDescent="0.2">
      <c r="A6" s="12" t="s">
        <v>1917</v>
      </c>
      <c r="B6" s="12" t="s">
        <v>1925</v>
      </c>
      <c r="C6" s="13" t="s">
        <v>297</v>
      </c>
      <c r="D6" s="15" t="s">
        <v>1607</v>
      </c>
      <c r="E6" s="13" t="s">
        <v>26</v>
      </c>
      <c r="F6" s="27">
        <v>139.69999999999999</v>
      </c>
      <c r="G6" s="24">
        <v>139.08000000000001</v>
      </c>
      <c r="H6" s="27">
        <v>138.69999999999999</v>
      </c>
      <c r="I6" s="51">
        <f t="shared" ref="I6" si="2">(F6-H6)*100</f>
        <v>100</v>
      </c>
      <c r="J6" s="27"/>
      <c r="K6" s="51">
        <f>(G6-F6)*100</f>
        <v>-61.999999999997613</v>
      </c>
      <c r="L6" s="24">
        <v>-25.28</v>
      </c>
      <c r="M6" s="16" t="s">
        <v>1918</v>
      </c>
      <c r="N6" s="66" t="s">
        <v>1924</v>
      </c>
      <c r="O6" s="23"/>
    </row>
    <row r="7" spans="1:15" ht="25.5" x14ac:dyDescent="0.2">
      <c r="A7" s="12" t="s">
        <v>1919</v>
      </c>
      <c r="B7" s="12" t="s">
        <v>1925</v>
      </c>
      <c r="C7" s="15" t="s">
        <v>27</v>
      </c>
      <c r="D7" s="15" t="s">
        <v>1607</v>
      </c>
      <c r="E7" s="13" t="s">
        <v>23</v>
      </c>
      <c r="F7" s="17">
        <v>0.69140000000000001</v>
      </c>
      <c r="G7" s="60">
        <v>0.68979999999999997</v>
      </c>
      <c r="H7" s="17">
        <v>0.70140000000000002</v>
      </c>
      <c r="I7" s="51">
        <f t="shared" ref="I7" si="3">(F7-H7)*10000*-1</f>
        <v>100.00000000000009</v>
      </c>
      <c r="J7" s="27"/>
      <c r="K7" s="51">
        <f>(F7-G7)*10000</f>
        <v>16.000000000000458</v>
      </c>
      <c r="L7" s="61">
        <v>8.1999999999999993</v>
      </c>
      <c r="M7" s="16" t="s">
        <v>1920</v>
      </c>
      <c r="N7" s="66" t="s">
        <v>1924</v>
      </c>
      <c r="O7" s="23"/>
    </row>
    <row r="8" spans="1:15" ht="25.5" x14ac:dyDescent="0.2">
      <c r="A8" s="12" t="s">
        <v>1921</v>
      </c>
      <c r="B8" s="12" t="s">
        <v>1923</v>
      </c>
      <c r="C8" s="13" t="s">
        <v>297</v>
      </c>
      <c r="D8" s="15" t="s">
        <v>1607</v>
      </c>
      <c r="E8" s="13" t="s">
        <v>26</v>
      </c>
      <c r="F8" s="27">
        <v>139.49</v>
      </c>
      <c r="G8" s="24">
        <v>138.99</v>
      </c>
      <c r="H8" s="27">
        <v>138.99</v>
      </c>
      <c r="I8" s="51">
        <f t="shared" ref="I8" si="4">(F8-H8)*100</f>
        <v>50</v>
      </c>
      <c r="J8" s="27"/>
      <c r="K8" s="51">
        <f>(G8-F8)*100</f>
        <v>-50</v>
      </c>
      <c r="L8" s="24">
        <v>-20.38</v>
      </c>
      <c r="M8" s="16" t="s">
        <v>1922</v>
      </c>
      <c r="N8" s="20" t="s">
        <v>28</v>
      </c>
      <c r="O8" s="23" t="s">
        <v>1912</v>
      </c>
    </row>
    <row r="9" spans="1:15" ht="25.5" x14ac:dyDescent="0.2">
      <c r="A9" s="12" t="s">
        <v>1926</v>
      </c>
      <c r="B9" s="12" t="s">
        <v>1937</v>
      </c>
      <c r="C9" s="13" t="s">
        <v>25</v>
      </c>
      <c r="D9" s="15" t="s">
        <v>1607</v>
      </c>
      <c r="E9" s="13" t="s">
        <v>26</v>
      </c>
      <c r="F9" s="17">
        <v>1.589</v>
      </c>
      <c r="G9" s="43">
        <v>1.5807</v>
      </c>
      <c r="H9" s="17">
        <v>1.579</v>
      </c>
      <c r="I9" s="51">
        <f t="shared" ref="I9" si="5">(F9-H9)*10000</f>
        <v>100.00000000000009</v>
      </c>
      <c r="J9" s="17"/>
      <c r="K9" s="51">
        <f>(G9-F9)*10000</f>
        <v>-82.999999999999744</v>
      </c>
      <c r="L9" s="24">
        <v>-41.2</v>
      </c>
      <c r="M9" s="16" t="s">
        <v>1927</v>
      </c>
      <c r="N9" s="66" t="s">
        <v>1924</v>
      </c>
      <c r="O9" s="23"/>
    </row>
    <row r="10" spans="1:15" ht="25.5" x14ac:dyDescent="0.2">
      <c r="A10" s="12" t="s">
        <v>1928</v>
      </c>
      <c r="B10" s="12" t="s">
        <v>1937</v>
      </c>
      <c r="C10" s="13" t="s">
        <v>278</v>
      </c>
      <c r="D10" s="15" t="s">
        <v>1607</v>
      </c>
      <c r="E10" s="13" t="s">
        <v>26</v>
      </c>
      <c r="F10" s="27">
        <v>194.88</v>
      </c>
      <c r="G10" s="61">
        <v>195.31</v>
      </c>
      <c r="H10" s="27">
        <v>193.88</v>
      </c>
      <c r="I10" s="51">
        <f t="shared" ref="I10:I11" si="6">(F10-H10)*100</f>
        <v>100</v>
      </c>
      <c r="J10" s="27"/>
      <c r="K10" s="51">
        <f>(G10-F10)*100</f>
        <v>43.000000000000682</v>
      </c>
      <c r="L10" s="61">
        <v>17.16</v>
      </c>
      <c r="M10" s="16" t="s">
        <v>1927</v>
      </c>
      <c r="N10" s="66" t="s">
        <v>1924</v>
      </c>
      <c r="O10" s="58"/>
    </row>
    <row r="11" spans="1:15" ht="25.5" x14ac:dyDescent="0.2">
      <c r="A11" s="12" t="s">
        <v>1929</v>
      </c>
      <c r="B11" s="12" t="s">
        <v>1937</v>
      </c>
      <c r="C11" s="13" t="s">
        <v>297</v>
      </c>
      <c r="D11" s="15" t="s">
        <v>1607</v>
      </c>
      <c r="E11" s="13" t="s">
        <v>26</v>
      </c>
      <c r="F11" s="27">
        <v>139.61000000000001</v>
      </c>
      <c r="G11" s="61">
        <v>139.91999999999999</v>
      </c>
      <c r="H11" s="27">
        <v>138.61000000000001</v>
      </c>
      <c r="I11" s="51">
        <f t="shared" si="6"/>
        <v>100</v>
      </c>
      <c r="J11" s="27"/>
      <c r="K11" s="51">
        <f>(G11-F11)*100</f>
        <v>30.999999999997385</v>
      </c>
      <c r="L11" s="61">
        <v>12.38</v>
      </c>
      <c r="M11" s="16" t="s">
        <v>1930</v>
      </c>
      <c r="N11" s="66" t="s">
        <v>1924</v>
      </c>
      <c r="O11" s="16"/>
    </row>
    <row r="12" spans="1:15" ht="25.5" x14ac:dyDescent="0.2">
      <c r="A12" s="12" t="s">
        <v>1931</v>
      </c>
      <c r="B12" s="12" t="s">
        <v>1937</v>
      </c>
      <c r="C12" s="15" t="s">
        <v>710</v>
      </c>
      <c r="D12" s="15" t="s">
        <v>1607</v>
      </c>
      <c r="E12" s="13" t="s">
        <v>23</v>
      </c>
      <c r="F12" s="17">
        <v>0.77810000000000001</v>
      </c>
      <c r="G12" s="60">
        <v>0.77170000000000005</v>
      </c>
      <c r="H12" s="17">
        <v>0.78810000000000002</v>
      </c>
      <c r="I12" s="51">
        <f t="shared" ref="I12:I13" si="7">(F12-H12)*10000*-1</f>
        <v>100.00000000000009</v>
      </c>
      <c r="J12" s="27"/>
      <c r="K12" s="51">
        <f>(F12-G12)*10000</f>
        <v>63.999999999999616</v>
      </c>
      <c r="L12" s="61">
        <v>32.15</v>
      </c>
      <c r="M12" s="16" t="s">
        <v>1932</v>
      </c>
      <c r="N12" s="66" t="s">
        <v>1924</v>
      </c>
      <c r="O12" s="16"/>
    </row>
    <row r="13" spans="1:15" ht="25.5" x14ac:dyDescent="0.2">
      <c r="A13" s="12" t="s">
        <v>1933</v>
      </c>
      <c r="B13" s="12" t="s">
        <v>1937</v>
      </c>
      <c r="C13" s="15" t="s">
        <v>27</v>
      </c>
      <c r="D13" s="15" t="s">
        <v>1607</v>
      </c>
      <c r="E13" s="13" t="s">
        <v>23</v>
      </c>
      <c r="F13" s="17">
        <v>0.69140000000000001</v>
      </c>
      <c r="G13" s="60">
        <v>0.68669999999999998</v>
      </c>
      <c r="H13" s="17">
        <v>0.70140000000000002</v>
      </c>
      <c r="I13" s="51">
        <f t="shared" si="7"/>
        <v>100.00000000000009</v>
      </c>
      <c r="J13" s="27"/>
      <c r="K13" s="51">
        <f>(F13-G13)*10000</f>
        <v>47.000000000000377</v>
      </c>
      <c r="L13" s="61">
        <v>23.5</v>
      </c>
      <c r="M13" s="16" t="s">
        <v>1934</v>
      </c>
      <c r="N13" s="66" t="s">
        <v>1924</v>
      </c>
      <c r="O13" s="58"/>
    </row>
    <row r="14" spans="1:15" ht="25.5" x14ac:dyDescent="0.2">
      <c r="A14" s="12" t="s">
        <v>1936</v>
      </c>
      <c r="B14" s="12" t="s">
        <v>1937</v>
      </c>
      <c r="C14" s="13" t="s">
        <v>278</v>
      </c>
      <c r="D14" s="15" t="s">
        <v>1607</v>
      </c>
      <c r="E14" s="13" t="s">
        <v>26</v>
      </c>
      <c r="F14" s="27">
        <v>194.76</v>
      </c>
      <c r="G14" s="61">
        <v>195.31</v>
      </c>
      <c r="H14" s="27">
        <v>194.26</v>
      </c>
      <c r="I14" s="51">
        <f t="shared" ref="I14" si="8">(F14-H14)*100</f>
        <v>50</v>
      </c>
      <c r="J14" s="27"/>
      <c r="K14" s="51">
        <f>(G14-F14)*100</f>
        <v>55.000000000001137</v>
      </c>
      <c r="L14" s="61">
        <v>22.09</v>
      </c>
      <c r="M14" s="16" t="s">
        <v>1935</v>
      </c>
      <c r="N14" s="66" t="s">
        <v>1924</v>
      </c>
      <c r="O14" s="16"/>
    </row>
    <row r="15" spans="1:15" ht="25.5" x14ac:dyDescent="0.2">
      <c r="A15" s="12" t="s">
        <v>1938</v>
      </c>
      <c r="B15" s="12" t="s">
        <v>1955</v>
      </c>
      <c r="C15" s="13" t="s">
        <v>25</v>
      </c>
      <c r="D15" s="15" t="s">
        <v>1607</v>
      </c>
      <c r="E15" s="13" t="s">
        <v>26</v>
      </c>
      <c r="F15" s="17">
        <v>1.5808</v>
      </c>
      <c r="G15" s="43">
        <v>1.5738000000000001</v>
      </c>
      <c r="H15" s="17">
        <v>1.5708</v>
      </c>
      <c r="I15" s="51">
        <f t="shared" ref="I15" si="9">(F15-H15)*10000</f>
        <v>100.00000000000009</v>
      </c>
      <c r="J15" s="17"/>
      <c r="K15" s="51">
        <f>(G15-F15)*10000</f>
        <v>-69.999999999998948</v>
      </c>
      <c r="L15" s="24">
        <v>-34.799999999999997</v>
      </c>
      <c r="M15" s="16" t="s">
        <v>1939</v>
      </c>
      <c r="N15" s="66" t="s">
        <v>1924</v>
      </c>
      <c r="O15" s="16"/>
    </row>
    <row r="16" spans="1:15" ht="25.5" x14ac:dyDescent="0.2">
      <c r="A16" s="12" t="s">
        <v>1940</v>
      </c>
      <c r="B16" s="12" t="s">
        <v>1955</v>
      </c>
      <c r="C16" s="13" t="s">
        <v>87</v>
      </c>
      <c r="D16" s="15" t="s">
        <v>1607</v>
      </c>
      <c r="E16" s="13" t="s">
        <v>26</v>
      </c>
      <c r="F16" s="27">
        <v>123.58</v>
      </c>
      <c r="G16" s="61">
        <v>123.9</v>
      </c>
      <c r="H16" s="27">
        <v>122.58</v>
      </c>
      <c r="I16" s="51">
        <f t="shared" ref="I16:I17" si="10">(F16-H16)*100</f>
        <v>100</v>
      </c>
      <c r="J16" s="27"/>
      <c r="K16" s="51">
        <f>(G16-F16)*100</f>
        <v>32.000000000000739</v>
      </c>
      <c r="L16" s="61">
        <v>12.87</v>
      </c>
      <c r="M16" s="16" t="s">
        <v>1941</v>
      </c>
      <c r="N16" s="66" t="s">
        <v>1924</v>
      </c>
      <c r="O16" s="16"/>
    </row>
    <row r="17" spans="1:15" ht="25.5" x14ac:dyDescent="0.2">
      <c r="A17" s="12" t="s">
        <v>1940</v>
      </c>
      <c r="B17" s="12" t="s">
        <v>1955</v>
      </c>
      <c r="C17" s="13" t="s">
        <v>278</v>
      </c>
      <c r="D17" s="15" t="s">
        <v>1607</v>
      </c>
      <c r="E17" s="13" t="s">
        <v>26</v>
      </c>
      <c r="F17" s="27">
        <v>195.32</v>
      </c>
      <c r="G17" s="24">
        <v>195</v>
      </c>
      <c r="H17" s="27">
        <v>194.32</v>
      </c>
      <c r="I17" s="51">
        <f t="shared" si="10"/>
        <v>100</v>
      </c>
      <c r="J17" s="27"/>
      <c r="K17" s="51">
        <f>(G17-F17)*100</f>
        <v>-31.999999999999318</v>
      </c>
      <c r="L17" s="24">
        <v>-13.23</v>
      </c>
      <c r="M17" s="16" t="s">
        <v>1942</v>
      </c>
      <c r="N17" s="66" t="s">
        <v>1924</v>
      </c>
      <c r="O17" s="16"/>
    </row>
    <row r="18" spans="1:15" ht="25.5" x14ac:dyDescent="0.2">
      <c r="A18" s="12" t="s">
        <v>1943</v>
      </c>
      <c r="B18" s="12" t="s">
        <v>1955</v>
      </c>
      <c r="C18" s="15" t="s">
        <v>710</v>
      </c>
      <c r="D18" s="15" t="s">
        <v>1607</v>
      </c>
      <c r="E18" s="13" t="s">
        <v>23</v>
      </c>
      <c r="F18" s="17">
        <v>0.77100000000000002</v>
      </c>
      <c r="G18" s="43">
        <v>0.77490000000000003</v>
      </c>
      <c r="H18" s="17">
        <v>0.78100000000000003</v>
      </c>
      <c r="I18" s="51">
        <f t="shared" ref="I18:I19" si="11">(F18-H18)*10000*-1</f>
        <v>100.00000000000009</v>
      </c>
      <c r="J18" s="27"/>
      <c r="K18" s="51">
        <f>(F18-G18)*10000</f>
        <v>-39.000000000000142</v>
      </c>
      <c r="L18" s="24">
        <v>-19.5</v>
      </c>
      <c r="M18" s="16" t="s">
        <v>1944</v>
      </c>
      <c r="N18" s="66" t="s">
        <v>1924</v>
      </c>
      <c r="O18" s="16"/>
    </row>
    <row r="19" spans="1:15" ht="25.5" x14ac:dyDescent="0.2">
      <c r="A19" s="12" t="s">
        <v>1945</v>
      </c>
      <c r="B19" s="12" t="s">
        <v>1955</v>
      </c>
      <c r="C19" s="15" t="s">
        <v>27</v>
      </c>
      <c r="D19" s="15" t="s">
        <v>1607</v>
      </c>
      <c r="E19" s="13" t="s">
        <v>23</v>
      </c>
      <c r="F19" s="17">
        <v>0.68630000000000002</v>
      </c>
      <c r="G19" s="60">
        <v>0.68600000000000005</v>
      </c>
      <c r="H19" s="17">
        <v>0.69630000000000003</v>
      </c>
      <c r="I19" s="51">
        <f t="shared" si="11"/>
        <v>100.00000000000009</v>
      </c>
      <c r="J19" s="27"/>
      <c r="K19" s="51">
        <f>(F19-G19)*10000</f>
        <v>2.9999999999996696</v>
      </c>
      <c r="L19" s="61">
        <v>1.3</v>
      </c>
      <c r="M19" s="16" t="s">
        <v>1946</v>
      </c>
      <c r="N19" s="66" t="s">
        <v>1924</v>
      </c>
      <c r="O19" s="16"/>
    </row>
    <row r="20" spans="1:15" ht="25.5" x14ac:dyDescent="0.2">
      <c r="A20" s="12" t="s">
        <v>1947</v>
      </c>
      <c r="B20" s="12" t="s">
        <v>1955</v>
      </c>
      <c r="C20" s="13" t="s">
        <v>297</v>
      </c>
      <c r="D20" s="15" t="s">
        <v>1607</v>
      </c>
      <c r="E20" s="13" t="s">
        <v>23</v>
      </c>
      <c r="F20" s="27">
        <v>139.91999999999999</v>
      </c>
      <c r="G20" s="61">
        <v>138.35</v>
      </c>
      <c r="H20" s="27">
        <v>140.91999999999999</v>
      </c>
      <c r="I20" s="51">
        <f>(F20-H20)*100*-1</f>
        <v>100</v>
      </c>
      <c r="J20" s="27"/>
      <c r="K20" s="51">
        <f>(F20-G20)*100</f>
        <v>156.99999999999932</v>
      </c>
      <c r="L20" s="61">
        <v>63.19</v>
      </c>
      <c r="M20" s="16" t="s">
        <v>1932</v>
      </c>
      <c r="N20" s="66" t="s">
        <v>1924</v>
      </c>
      <c r="O20" s="16"/>
    </row>
    <row r="21" spans="1:15" ht="25.5" x14ac:dyDescent="0.2">
      <c r="A21" s="12" t="s">
        <v>1951</v>
      </c>
      <c r="B21" s="12" t="s">
        <v>1959</v>
      </c>
      <c r="C21" s="13" t="s">
        <v>24</v>
      </c>
      <c r="D21" s="15" t="s">
        <v>1607</v>
      </c>
      <c r="E21" s="13" t="s">
        <v>23</v>
      </c>
      <c r="F21" s="17">
        <v>1.1164000000000001</v>
      </c>
      <c r="G21" s="43">
        <v>1.1205000000000001</v>
      </c>
      <c r="H21" s="17">
        <v>1.1264000000000001</v>
      </c>
      <c r="I21" s="51">
        <f t="shared" ref="I21" si="12">(F21-H21)*10000*-1</f>
        <v>100.00000000000009</v>
      </c>
      <c r="J21" s="27"/>
      <c r="K21" s="51">
        <f>(F21-G21)*10000</f>
        <v>-40.999999999999929</v>
      </c>
      <c r="L21" s="24">
        <v>-20.55</v>
      </c>
      <c r="M21" s="16" t="s">
        <v>1948</v>
      </c>
      <c r="N21" s="66" t="s">
        <v>1924</v>
      </c>
      <c r="O21" s="16"/>
    </row>
    <row r="22" spans="1:15" ht="25.5" x14ac:dyDescent="0.2">
      <c r="A22" s="12" t="s">
        <v>1952</v>
      </c>
      <c r="B22" s="12" t="s">
        <v>1959</v>
      </c>
      <c r="C22" s="13" t="s">
        <v>22</v>
      </c>
      <c r="D22" s="15" t="s">
        <v>1607</v>
      </c>
      <c r="E22" s="13" t="s">
        <v>26</v>
      </c>
      <c r="F22" s="17">
        <v>0.93400000000000005</v>
      </c>
      <c r="G22" s="43">
        <v>0.93359999999999999</v>
      </c>
      <c r="H22" s="17">
        <v>0.92400000000000004</v>
      </c>
      <c r="I22" s="51">
        <f t="shared" ref="I22" si="13">(F22-H22)*10000</f>
        <v>100.00000000000009</v>
      </c>
      <c r="J22" s="17"/>
      <c r="K22" s="51">
        <f>(G22-F22)*10000</f>
        <v>-4.0000000000006697</v>
      </c>
      <c r="L22" s="24">
        <v>-2.09</v>
      </c>
      <c r="M22" s="16" t="s">
        <v>1949</v>
      </c>
      <c r="N22" s="66" t="s">
        <v>1924</v>
      </c>
      <c r="O22" s="16"/>
    </row>
    <row r="23" spans="1:15" ht="25.5" x14ac:dyDescent="0.2">
      <c r="A23" s="12" t="s">
        <v>1953</v>
      </c>
      <c r="B23" s="12" t="s">
        <v>1959</v>
      </c>
      <c r="C23" s="15" t="s">
        <v>27</v>
      </c>
      <c r="D23" s="15" t="s">
        <v>1607</v>
      </c>
      <c r="E23" s="13" t="s">
        <v>23</v>
      </c>
      <c r="F23" s="17">
        <v>0.68610000000000004</v>
      </c>
      <c r="G23" s="43">
        <v>0.69040000000000001</v>
      </c>
      <c r="H23" s="17">
        <v>0.69610000000000005</v>
      </c>
      <c r="I23" s="51">
        <f t="shared" ref="I23" si="14">(F23-H23)*10000*-1</f>
        <v>100.00000000000009</v>
      </c>
      <c r="J23" s="27"/>
      <c r="K23" s="51">
        <f>(F23-G23)*10000</f>
        <v>-42.999999999999702</v>
      </c>
      <c r="L23" s="24">
        <v>-21.8</v>
      </c>
      <c r="M23" s="16" t="s">
        <v>1944</v>
      </c>
      <c r="N23" s="66" t="s">
        <v>1924</v>
      </c>
      <c r="O23" s="16"/>
    </row>
    <row r="24" spans="1:15" ht="25.5" x14ac:dyDescent="0.2">
      <c r="A24" s="12" t="s">
        <v>1954</v>
      </c>
      <c r="B24" s="12" t="s">
        <v>1959</v>
      </c>
      <c r="C24" s="13" t="s">
        <v>87</v>
      </c>
      <c r="D24" s="15" t="s">
        <v>1607</v>
      </c>
      <c r="E24" s="13" t="s">
        <v>26</v>
      </c>
      <c r="F24" s="27">
        <v>123.88</v>
      </c>
      <c r="G24" s="24">
        <v>123.85</v>
      </c>
      <c r="H24" s="27">
        <v>122.88</v>
      </c>
      <c r="I24" s="51">
        <f t="shared" ref="I24" si="15">(F24-H24)*100</f>
        <v>100</v>
      </c>
      <c r="J24" s="27"/>
      <c r="K24" s="51">
        <f>(G24-F24)*100</f>
        <v>-3.0000000000001137</v>
      </c>
      <c r="L24" s="24">
        <v>-1.25</v>
      </c>
      <c r="M24" s="16" t="s">
        <v>1950</v>
      </c>
      <c r="N24" s="66" t="s">
        <v>1924</v>
      </c>
      <c r="O24" s="16"/>
    </row>
    <row r="25" spans="1:15" ht="25.5" x14ac:dyDescent="0.2">
      <c r="A25" s="12" t="s">
        <v>1957</v>
      </c>
      <c r="B25" s="12" t="s">
        <v>1959</v>
      </c>
      <c r="C25" s="15" t="s">
        <v>27</v>
      </c>
      <c r="D25" s="15" t="s">
        <v>1607</v>
      </c>
      <c r="E25" s="13" t="s">
        <v>23</v>
      </c>
      <c r="F25" s="17">
        <v>0.68730000000000002</v>
      </c>
      <c r="G25" s="43">
        <v>0.69030000000000002</v>
      </c>
      <c r="H25" s="17">
        <v>0.69230000000000003</v>
      </c>
      <c r="I25" s="51">
        <f t="shared" ref="I25" si="16">(F25-H25)*10000*-1</f>
        <v>50.000000000000043</v>
      </c>
      <c r="J25" s="27"/>
      <c r="K25" s="51">
        <f>(F25-G25)*10000</f>
        <v>-30.000000000000028</v>
      </c>
      <c r="L25" s="24">
        <v>-14.95</v>
      </c>
      <c r="M25" s="16" t="s">
        <v>1956</v>
      </c>
      <c r="N25" s="66" t="s">
        <v>1924</v>
      </c>
      <c r="O25" s="16"/>
    </row>
    <row r="26" spans="1:15" ht="25.5" x14ac:dyDescent="0.2">
      <c r="A26" s="12" t="s">
        <v>1960</v>
      </c>
      <c r="B26" s="12" t="s">
        <v>1975</v>
      </c>
      <c r="C26" s="13" t="s">
        <v>87</v>
      </c>
      <c r="D26" s="15" t="s">
        <v>1607</v>
      </c>
      <c r="E26" s="13" t="s">
        <v>26</v>
      </c>
      <c r="F26" s="27">
        <v>123.86</v>
      </c>
      <c r="G26" s="24">
        <v>123.53</v>
      </c>
      <c r="H26" s="27">
        <v>122.86</v>
      </c>
      <c r="I26" s="51">
        <f t="shared" ref="I26:I27" si="17">(F26-H26)*100</f>
        <v>100</v>
      </c>
      <c r="J26" s="27"/>
      <c r="K26" s="51">
        <f>(G26-F26)*100</f>
        <v>-32.999999999999829</v>
      </c>
      <c r="L26" s="24">
        <v>-13.56</v>
      </c>
      <c r="M26" s="16" t="s">
        <v>1939</v>
      </c>
      <c r="N26" s="66" t="s">
        <v>1924</v>
      </c>
      <c r="O26" s="16"/>
    </row>
    <row r="27" spans="1:15" ht="25.5" x14ac:dyDescent="0.2">
      <c r="A27" s="12" t="s">
        <v>1961</v>
      </c>
      <c r="B27" s="12" t="s">
        <v>1966</v>
      </c>
      <c r="C27" s="13" t="s">
        <v>278</v>
      </c>
      <c r="D27" s="15" t="s">
        <v>1607</v>
      </c>
      <c r="E27" s="13" t="s">
        <v>26</v>
      </c>
      <c r="F27" s="27">
        <v>194.45</v>
      </c>
      <c r="G27" s="24">
        <v>193.45</v>
      </c>
      <c r="H27" s="27">
        <v>193.45</v>
      </c>
      <c r="I27" s="51">
        <f t="shared" si="17"/>
        <v>100</v>
      </c>
      <c r="J27" s="27"/>
      <c r="K27" s="51">
        <f>(G27-F27)*100</f>
        <v>-100</v>
      </c>
      <c r="L27" s="24">
        <v>-40.71</v>
      </c>
      <c r="M27" s="16" t="s">
        <v>1918</v>
      </c>
      <c r="N27" s="20" t="s">
        <v>28</v>
      </c>
      <c r="O27" s="23" t="s">
        <v>1912</v>
      </c>
    </row>
    <row r="28" spans="1:15" ht="25.5" x14ac:dyDescent="0.2">
      <c r="A28" s="12" t="s">
        <v>1962</v>
      </c>
      <c r="B28" s="12" t="s">
        <v>1975</v>
      </c>
      <c r="C28" s="15" t="s">
        <v>710</v>
      </c>
      <c r="D28" s="15" t="s">
        <v>1607</v>
      </c>
      <c r="E28" s="13" t="s">
        <v>23</v>
      </c>
      <c r="F28" s="17">
        <v>0.77210000000000001</v>
      </c>
      <c r="G28" s="43">
        <v>0.77290000000000003</v>
      </c>
      <c r="H28" s="17">
        <v>0.78210000000000002</v>
      </c>
      <c r="I28" s="51">
        <f t="shared" ref="I28:I29" si="18">(F28-H28)*10000*-1</f>
        <v>100.00000000000009</v>
      </c>
      <c r="J28" s="27"/>
      <c r="K28" s="51">
        <f>(F28-G28)*10000</f>
        <v>-8.0000000000002292</v>
      </c>
      <c r="L28" s="24">
        <v>-4.1500000000000004</v>
      </c>
      <c r="M28" s="16" t="s">
        <v>1958</v>
      </c>
      <c r="N28" s="66" t="s">
        <v>1924</v>
      </c>
      <c r="O28" s="16"/>
    </row>
    <row r="29" spans="1:15" ht="25.5" x14ac:dyDescent="0.2">
      <c r="A29" s="12" t="s">
        <v>1963</v>
      </c>
      <c r="B29" s="12" t="s">
        <v>1975</v>
      </c>
      <c r="C29" s="15" t="s">
        <v>27</v>
      </c>
      <c r="D29" s="15" t="s">
        <v>1607</v>
      </c>
      <c r="E29" s="13" t="s">
        <v>23</v>
      </c>
      <c r="F29" s="17">
        <v>0.69089999999999996</v>
      </c>
      <c r="G29" s="60">
        <v>0.68910000000000005</v>
      </c>
      <c r="H29" s="17">
        <v>0.70089999999999997</v>
      </c>
      <c r="I29" s="51">
        <f t="shared" si="18"/>
        <v>100.00000000000009</v>
      </c>
      <c r="J29" s="27"/>
      <c r="K29" s="51">
        <f>(F29-G29)*10000</f>
        <v>17.999999999999126</v>
      </c>
      <c r="L29" s="61">
        <v>9</v>
      </c>
      <c r="M29" s="16" t="s">
        <v>1958</v>
      </c>
      <c r="N29" s="66" t="s">
        <v>1924</v>
      </c>
      <c r="O29" s="16"/>
    </row>
    <row r="30" spans="1:15" ht="25.5" x14ac:dyDescent="0.2">
      <c r="A30" s="12" t="s">
        <v>1964</v>
      </c>
      <c r="B30" s="12" t="s">
        <v>1975</v>
      </c>
      <c r="C30" s="13" t="s">
        <v>87</v>
      </c>
      <c r="D30" s="15" t="s">
        <v>1607</v>
      </c>
      <c r="E30" s="13" t="s">
        <v>26</v>
      </c>
      <c r="F30" s="27">
        <v>123.71</v>
      </c>
      <c r="G30" s="24">
        <v>123.52</v>
      </c>
      <c r="H30" s="27">
        <v>123.21</v>
      </c>
      <c r="I30" s="51">
        <f t="shared" ref="I30:I31" si="19">(F30-H30)*100</f>
        <v>50</v>
      </c>
      <c r="J30" s="27"/>
      <c r="K30" s="51">
        <f>(G30-F30)*100</f>
        <v>-18.999999999999773</v>
      </c>
      <c r="L30" s="24">
        <v>-7.73</v>
      </c>
      <c r="M30" s="16" t="s">
        <v>1965</v>
      </c>
      <c r="N30" s="66" t="s">
        <v>1924</v>
      </c>
      <c r="O30" s="16"/>
    </row>
    <row r="31" spans="1:15" ht="25.5" x14ac:dyDescent="0.2">
      <c r="A31" s="12" t="s">
        <v>1964</v>
      </c>
      <c r="B31" s="12" t="s">
        <v>1967</v>
      </c>
      <c r="C31" s="13" t="s">
        <v>278</v>
      </c>
      <c r="D31" s="15" t="s">
        <v>1607</v>
      </c>
      <c r="E31" s="13" t="s">
        <v>26</v>
      </c>
      <c r="F31" s="27">
        <v>194.24</v>
      </c>
      <c r="G31" s="24">
        <v>193.74</v>
      </c>
      <c r="H31" s="27">
        <v>193.74</v>
      </c>
      <c r="I31" s="51">
        <f t="shared" si="19"/>
        <v>50</v>
      </c>
      <c r="J31" s="27"/>
      <c r="K31" s="51">
        <f>(G31-F31)*100</f>
        <v>-50</v>
      </c>
      <c r="L31" s="24">
        <v>-20.23</v>
      </c>
      <c r="M31" s="16" t="s">
        <v>1922</v>
      </c>
      <c r="N31" s="20" t="s">
        <v>28</v>
      </c>
      <c r="O31" s="23" t="s">
        <v>1912</v>
      </c>
    </row>
    <row r="32" spans="1:15" ht="66.75" customHeight="1" x14ac:dyDescent="0.2">
      <c r="A32" s="12" t="s">
        <v>1971</v>
      </c>
      <c r="B32" s="56" t="s">
        <v>1976</v>
      </c>
      <c r="C32" s="13" t="s">
        <v>25</v>
      </c>
      <c r="D32" s="15" t="s">
        <v>1607</v>
      </c>
      <c r="E32" s="13" t="s">
        <v>26</v>
      </c>
      <c r="F32" s="17">
        <v>1.5736000000000001</v>
      </c>
      <c r="G32" s="43">
        <v>1.5708</v>
      </c>
      <c r="H32" s="17">
        <v>1.5636000000000001</v>
      </c>
      <c r="I32" s="51">
        <f t="shared" ref="I32" si="20">(F32-H32)*10000</f>
        <v>100.00000000000009</v>
      </c>
      <c r="J32" s="17"/>
      <c r="K32" s="51">
        <f>(G32-F32)*10000</f>
        <v>-28.000000000001357</v>
      </c>
      <c r="L32" s="24">
        <v>-13.55</v>
      </c>
      <c r="M32" s="16" t="s">
        <v>1968</v>
      </c>
      <c r="N32" s="66" t="s">
        <v>1924</v>
      </c>
      <c r="O32" s="23" t="s">
        <v>1977</v>
      </c>
    </row>
    <row r="33" spans="1:15" ht="76.5" x14ac:dyDescent="0.2">
      <c r="A33" s="12" t="s">
        <v>1972</v>
      </c>
      <c r="B33" s="56" t="s">
        <v>1978</v>
      </c>
      <c r="C33" s="13" t="s">
        <v>278</v>
      </c>
      <c r="D33" s="15" t="s">
        <v>1607</v>
      </c>
      <c r="E33" s="13" t="s">
        <v>26</v>
      </c>
      <c r="F33" s="27">
        <v>194.39</v>
      </c>
      <c r="G33" s="24">
        <v>192.65</v>
      </c>
      <c r="H33" s="27">
        <v>193.39</v>
      </c>
      <c r="I33" s="51">
        <f t="shared" ref="I33:I34" si="21">(F33-H33)*100</f>
        <v>100</v>
      </c>
      <c r="J33" s="27"/>
      <c r="K33" s="51">
        <f>(G33-F33)*100</f>
        <v>-173.99999999999807</v>
      </c>
      <c r="L33" s="24">
        <v>-70.17</v>
      </c>
      <c r="M33" s="16" t="s">
        <v>1930</v>
      </c>
      <c r="N33" s="20" t="s">
        <v>28</v>
      </c>
      <c r="O33" s="23" t="s">
        <v>1979</v>
      </c>
    </row>
    <row r="34" spans="1:15" ht="76.5" x14ac:dyDescent="0.2">
      <c r="A34" s="12" t="s">
        <v>1973</v>
      </c>
      <c r="B34" s="56" t="s">
        <v>1978</v>
      </c>
      <c r="C34" s="13" t="s">
        <v>297</v>
      </c>
      <c r="D34" s="15" t="s">
        <v>1607</v>
      </c>
      <c r="E34" s="13" t="s">
        <v>26</v>
      </c>
      <c r="F34" s="27">
        <v>138.19999999999999</v>
      </c>
      <c r="G34" s="24">
        <v>135.03</v>
      </c>
      <c r="H34" s="27">
        <v>137.19999999999999</v>
      </c>
      <c r="I34" s="51">
        <f t="shared" si="21"/>
        <v>100</v>
      </c>
      <c r="J34" s="27"/>
      <c r="K34" s="51">
        <f>(G34-F34)*100</f>
        <v>-316.99999999999875</v>
      </c>
      <c r="L34" s="24">
        <v>-128</v>
      </c>
      <c r="M34" s="16" t="s">
        <v>1969</v>
      </c>
      <c r="N34" s="20" t="s">
        <v>28</v>
      </c>
      <c r="O34" s="23" t="s">
        <v>1980</v>
      </c>
    </row>
    <row r="35" spans="1:15" ht="76.5" x14ac:dyDescent="0.2">
      <c r="A35" s="12" t="s">
        <v>1974</v>
      </c>
      <c r="B35" s="56" t="s">
        <v>1976</v>
      </c>
      <c r="C35" s="15" t="s">
        <v>27</v>
      </c>
      <c r="D35" s="15" t="s">
        <v>1607</v>
      </c>
      <c r="E35" s="13" t="s">
        <v>23</v>
      </c>
      <c r="F35" s="17">
        <v>0.68840000000000001</v>
      </c>
      <c r="G35" s="60">
        <v>0.68359999999999999</v>
      </c>
      <c r="H35" s="17">
        <v>0.69840000000000002</v>
      </c>
      <c r="I35" s="51">
        <f t="shared" ref="I35" si="22">(F35-H35)*10000*-1</f>
        <v>100.00000000000009</v>
      </c>
      <c r="J35" s="27"/>
      <c r="K35" s="51">
        <f>(F35-G35)*10000</f>
        <v>48.000000000000263</v>
      </c>
      <c r="L35" s="61">
        <v>24.2</v>
      </c>
      <c r="M35" s="16" t="s">
        <v>1970</v>
      </c>
      <c r="N35" s="66" t="s">
        <v>1924</v>
      </c>
      <c r="O35" s="58" t="s">
        <v>1981</v>
      </c>
    </row>
    <row r="36" spans="1:15" ht="63.75" x14ac:dyDescent="0.2">
      <c r="A36" s="56" t="s">
        <v>1982</v>
      </c>
      <c r="B36" s="56" t="s">
        <v>1976</v>
      </c>
      <c r="C36" s="13" t="s">
        <v>25</v>
      </c>
      <c r="D36" s="15" t="s">
        <v>1607</v>
      </c>
      <c r="E36" s="13" t="s">
        <v>26</v>
      </c>
      <c r="F36" s="17">
        <v>1.5676000000000001</v>
      </c>
      <c r="G36" s="60">
        <v>1.5708</v>
      </c>
      <c r="H36" s="17">
        <v>1.5626</v>
      </c>
      <c r="I36" s="51">
        <f t="shared" ref="I36" si="23">(F36-H36)*10000</f>
        <v>50.000000000001151</v>
      </c>
      <c r="J36" s="17"/>
      <c r="K36" s="51">
        <f>(G36-F36)*10000</f>
        <v>31.999999999998696</v>
      </c>
      <c r="L36" s="61">
        <v>16.2</v>
      </c>
      <c r="M36" s="16" t="s">
        <v>1983</v>
      </c>
      <c r="N36" s="66" t="s">
        <v>1924</v>
      </c>
      <c r="O36" s="58" t="s">
        <v>1984</v>
      </c>
    </row>
    <row r="37" spans="1:15" ht="63.75" x14ac:dyDescent="0.2">
      <c r="A37" s="56" t="s">
        <v>1978</v>
      </c>
      <c r="B37" s="56" t="s">
        <v>1978</v>
      </c>
      <c r="C37" s="13" t="s">
        <v>278</v>
      </c>
      <c r="D37" s="15" t="s">
        <v>1607</v>
      </c>
      <c r="E37" s="13" t="s">
        <v>26</v>
      </c>
      <c r="F37" s="27">
        <v>192.76</v>
      </c>
      <c r="G37" s="24">
        <v>192.65</v>
      </c>
      <c r="H37" s="27">
        <v>192.26</v>
      </c>
      <c r="I37" s="51">
        <f t="shared" ref="I37:I38" si="24">(F37-H37)*100</f>
        <v>50</v>
      </c>
      <c r="J37" s="27"/>
      <c r="K37" s="51">
        <f>(G37-F37)*100</f>
        <v>-10.999999999998522</v>
      </c>
      <c r="L37" s="24">
        <v>-4.5599999999999996</v>
      </c>
      <c r="M37" s="16" t="s">
        <v>1985</v>
      </c>
      <c r="N37" s="20" t="s">
        <v>28</v>
      </c>
      <c r="O37" s="23" t="s">
        <v>1986</v>
      </c>
    </row>
    <row r="38" spans="1:15" ht="63.75" x14ac:dyDescent="0.2">
      <c r="A38" s="56" t="s">
        <v>1978</v>
      </c>
      <c r="B38" s="56" t="s">
        <v>1978</v>
      </c>
      <c r="C38" s="13" t="s">
        <v>297</v>
      </c>
      <c r="D38" s="15" t="s">
        <v>1607</v>
      </c>
      <c r="E38" s="13" t="s">
        <v>26</v>
      </c>
      <c r="F38" s="27">
        <v>135.11000000000001</v>
      </c>
      <c r="G38" s="24">
        <v>135.03</v>
      </c>
      <c r="H38" s="27">
        <v>137.19999999999999</v>
      </c>
      <c r="I38" s="51">
        <f t="shared" si="24"/>
        <v>-208.9999999999975</v>
      </c>
      <c r="J38" s="27"/>
      <c r="K38" s="51">
        <f>(G38-F38)*100</f>
        <v>-8.0000000000012506</v>
      </c>
      <c r="L38" s="24">
        <v>-3.31</v>
      </c>
      <c r="M38" s="16" t="s">
        <v>1987</v>
      </c>
      <c r="N38" s="20" t="s">
        <v>28</v>
      </c>
      <c r="O38" s="23" t="s">
        <v>1986</v>
      </c>
    </row>
    <row r="39" spans="1:15" ht="25.5" x14ac:dyDescent="0.2">
      <c r="A39" s="56" t="s">
        <v>1988</v>
      </c>
      <c r="B39" s="56" t="s">
        <v>1990</v>
      </c>
      <c r="C39" s="13" t="s">
        <v>278</v>
      </c>
      <c r="D39" s="15" t="s">
        <v>1607</v>
      </c>
      <c r="E39" s="13" t="s">
        <v>26</v>
      </c>
      <c r="F39" s="27">
        <v>193.23</v>
      </c>
      <c r="G39" s="24">
        <v>192.23</v>
      </c>
      <c r="H39" s="27">
        <v>192.23</v>
      </c>
      <c r="I39" s="51">
        <f t="shared" ref="I39" si="25">(F39-H39)*100</f>
        <v>100</v>
      </c>
      <c r="J39" s="27"/>
      <c r="K39" s="51">
        <f>(G39-F39)*100</f>
        <v>-100</v>
      </c>
      <c r="L39" s="24">
        <v>-81.650000000000006</v>
      </c>
      <c r="M39" s="16" t="s">
        <v>1939</v>
      </c>
      <c r="N39" s="20" t="s">
        <v>28</v>
      </c>
      <c r="O39" s="23" t="s">
        <v>1912</v>
      </c>
    </row>
    <row r="40" spans="1:15" ht="25.5" x14ac:dyDescent="0.2">
      <c r="A40" s="56" t="s">
        <v>1989</v>
      </c>
      <c r="B40" s="12" t="s">
        <v>1992</v>
      </c>
      <c r="C40" s="15" t="s">
        <v>710</v>
      </c>
      <c r="D40" s="15" t="s">
        <v>1607</v>
      </c>
      <c r="E40" s="13" t="s">
        <v>23</v>
      </c>
      <c r="F40" s="17">
        <v>0.76370000000000005</v>
      </c>
      <c r="G40" s="43">
        <v>0.76639999999999997</v>
      </c>
      <c r="H40" s="17">
        <v>0.77370000000000005</v>
      </c>
      <c r="I40" s="51">
        <f t="shared" ref="I40" si="26">(F40-H40)*10000*-1</f>
        <v>100.00000000000009</v>
      </c>
      <c r="J40" s="27"/>
      <c r="K40" s="51">
        <f>(F40-G40)*10000</f>
        <v>-26.999999999999247</v>
      </c>
      <c r="L40" s="24">
        <v>-26.6</v>
      </c>
      <c r="M40" s="16" t="s">
        <v>1970</v>
      </c>
      <c r="N40" s="66" t="s">
        <v>1924</v>
      </c>
      <c r="O40" s="16"/>
    </row>
    <row r="41" spans="1:15" ht="25.5" x14ac:dyDescent="0.2">
      <c r="A41" s="12" t="s">
        <v>1993</v>
      </c>
      <c r="B41" s="12" t="s">
        <v>2000</v>
      </c>
      <c r="C41" s="13" t="s">
        <v>83</v>
      </c>
      <c r="D41" s="15" t="s">
        <v>1607</v>
      </c>
      <c r="E41" s="13" t="s">
        <v>26</v>
      </c>
      <c r="F41" s="17">
        <v>1.242</v>
      </c>
      <c r="G41" s="60">
        <v>1.2488999999999999</v>
      </c>
      <c r="H41" s="17">
        <v>1.232</v>
      </c>
      <c r="I41" s="51">
        <f t="shared" ref="I41" si="27">(F41-H41)*10000</f>
        <v>100.00000000000009</v>
      </c>
      <c r="J41" s="17"/>
      <c r="K41" s="51">
        <f>(G41-F41)*10000</f>
        <v>68.999999999999062</v>
      </c>
      <c r="L41" s="61">
        <v>55.41</v>
      </c>
      <c r="M41" s="16" t="s">
        <v>1991</v>
      </c>
      <c r="N41" s="66" t="s">
        <v>1924</v>
      </c>
      <c r="O41" s="16"/>
    </row>
    <row r="42" spans="1:15" ht="102" x14ac:dyDescent="0.2">
      <c r="A42" s="12" t="s">
        <v>1994</v>
      </c>
      <c r="B42" s="12" t="s">
        <v>1997</v>
      </c>
      <c r="C42" s="13" t="s">
        <v>297</v>
      </c>
      <c r="D42" s="15" t="s">
        <v>1607</v>
      </c>
      <c r="E42" s="13" t="s">
        <v>26</v>
      </c>
      <c r="F42" s="27">
        <v>137.12</v>
      </c>
      <c r="G42" s="24">
        <v>136.12</v>
      </c>
      <c r="H42" s="27">
        <v>136.12</v>
      </c>
      <c r="I42" s="51">
        <f t="shared" ref="I42" si="28">(F42-H42)*100</f>
        <v>100</v>
      </c>
      <c r="J42" s="27"/>
      <c r="K42" s="51">
        <f>(G42-F42)*100</f>
        <v>-100</v>
      </c>
      <c r="L42" s="24">
        <v>-82.01</v>
      </c>
      <c r="M42" s="16" t="s">
        <v>1916</v>
      </c>
      <c r="N42" s="20" t="s">
        <v>28</v>
      </c>
      <c r="O42" s="23" t="s">
        <v>1998</v>
      </c>
    </row>
    <row r="43" spans="1:15" ht="25.5" x14ac:dyDescent="0.2">
      <c r="A43" s="12" t="s">
        <v>1995</v>
      </c>
      <c r="B43" s="12" t="s">
        <v>2000</v>
      </c>
      <c r="C43" s="15" t="s">
        <v>710</v>
      </c>
      <c r="D43" s="15" t="s">
        <v>1607</v>
      </c>
      <c r="E43" s="13" t="s">
        <v>26</v>
      </c>
      <c r="F43" s="17">
        <v>0.76629999999999998</v>
      </c>
      <c r="G43" s="60">
        <v>0.7712</v>
      </c>
      <c r="H43" s="17">
        <v>0.75629999999999997</v>
      </c>
      <c r="I43" s="51">
        <f t="shared" ref="I43" si="29">(F43-H43)*10000</f>
        <v>100.00000000000009</v>
      </c>
      <c r="J43" s="17"/>
      <c r="K43" s="51">
        <f>(G43-F43)*10000</f>
        <v>49.000000000000156</v>
      </c>
      <c r="L43" s="61">
        <v>48.7</v>
      </c>
      <c r="M43" s="16" t="s">
        <v>1991</v>
      </c>
      <c r="N43" s="66" t="s">
        <v>1924</v>
      </c>
      <c r="O43" s="16"/>
    </row>
    <row r="44" spans="1:15" ht="25.5" x14ac:dyDescent="0.2">
      <c r="A44" s="12" t="s">
        <v>1996</v>
      </c>
      <c r="B44" s="12" t="s">
        <v>2000</v>
      </c>
      <c r="C44" s="15" t="s">
        <v>27</v>
      </c>
      <c r="D44" s="15" t="s">
        <v>1607</v>
      </c>
      <c r="E44" s="13" t="s">
        <v>23</v>
      </c>
      <c r="F44" s="17">
        <v>0.68110000000000004</v>
      </c>
      <c r="G44" s="60">
        <v>0.67859999999999998</v>
      </c>
      <c r="H44" s="17">
        <v>0.69110000000000005</v>
      </c>
      <c r="I44" s="51">
        <f t="shared" ref="I44" si="30">(F44-H44)*10000*-1</f>
        <v>100.00000000000009</v>
      </c>
      <c r="J44" s="27"/>
      <c r="K44" s="51">
        <f>(F44-G44)*10000</f>
        <v>25.000000000000576</v>
      </c>
      <c r="L44" s="61">
        <v>24.7</v>
      </c>
      <c r="M44" s="16" t="s">
        <v>1970</v>
      </c>
      <c r="N44" s="66" t="s">
        <v>1924</v>
      </c>
      <c r="O44" s="16"/>
    </row>
    <row r="45" spans="1:15" ht="25.5" x14ac:dyDescent="0.2">
      <c r="A45" s="12" t="s">
        <v>2001</v>
      </c>
      <c r="B45" s="12" t="s">
        <v>2006</v>
      </c>
      <c r="C45" s="13" t="s">
        <v>83</v>
      </c>
      <c r="D45" s="15" t="s">
        <v>1607</v>
      </c>
      <c r="E45" s="13" t="s">
        <v>26</v>
      </c>
      <c r="F45" s="17">
        <v>1.2490000000000001</v>
      </c>
      <c r="G45" s="60">
        <v>1.2588999999999999</v>
      </c>
      <c r="H45" s="17">
        <v>1.2390000000000001</v>
      </c>
      <c r="I45" s="51">
        <f t="shared" ref="I45" si="31">(F45-H45)*10000</f>
        <v>100.00000000000009</v>
      </c>
      <c r="J45" s="17"/>
      <c r="K45" s="51">
        <f>(G45-F45)*10000</f>
        <v>98.999999999997982</v>
      </c>
      <c r="L45" s="61">
        <v>78.8</v>
      </c>
      <c r="M45" s="16" t="s">
        <v>1914</v>
      </c>
      <c r="N45" s="66" t="s">
        <v>1924</v>
      </c>
      <c r="O45" s="16"/>
    </row>
    <row r="46" spans="1:15" ht="25.5" x14ac:dyDescent="0.2">
      <c r="A46" s="12" t="s">
        <v>2002</v>
      </c>
      <c r="B46" s="12" t="s">
        <v>2006</v>
      </c>
      <c r="C46" s="15" t="s">
        <v>27</v>
      </c>
      <c r="D46" s="15" t="s">
        <v>1607</v>
      </c>
      <c r="E46" s="13" t="s">
        <v>23</v>
      </c>
      <c r="F46" s="17">
        <v>0.67830000000000001</v>
      </c>
      <c r="G46" s="60">
        <v>0.67120000000000002</v>
      </c>
      <c r="H46" s="17">
        <v>0.68830000000000002</v>
      </c>
      <c r="I46" s="51">
        <f t="shared" ref="I46" si="32">(F46-H46)*10000*-1</f>
        <v>100.00000000000009</v>
      </c>
      <c r="J46" s="27"/>
      <c r="K46" s="51">
        <f>(F46-G46)*10000</f>
        <v>70.999999999999957</v>
      </c>
      <c r="L46" s="61">
        <v>71.3</v>
      </c>
      <c r="M46" s="16" t="s">
        <v>1999</v>
      </c>
      <c r="N46" s="66" t="s">
        <v>1924</v>
      </c>
      <c r="O46" s="16"/>
    </row>
    <row r="47" spans="1:15" ht="25.5" customHeight="1" x14ac:dyDescent="0.2">
      <c r="A47" s="12" t="s">
        <v>2007</v>
      </c>
      <c r="B47" s="12" t="s">
        <v>2015</v>
      </c>
      <c r="C47" s="13" t="s">
        <v>87</v>
      </c>
      <c r="D47" s="15" t="s">
        <v>1607</v>
      </c>
      <c r="E47" s="13" t="s">
        <v>26</v>
      </c>
      <c r="F47" s="27">
        <v>123.38</v>
      </c>
      <c r="G47" s="24">
        <v>122.91</v>
      </c>
      <c r="H47" s="27">
        <v>122.38</v>
      </c>
      <c r="I47" s="51">
        <f t="shared" ref="I47" si="33">(F47-H47)*100</f>
        <v>100</v>
      </c>
      <c r="J47" s="27"/>
      <c r="K47" s="51">
        <f>(G47-F47)*100</f>
        <v>-46.999999999999886</v>
      </c>
      <c r="L47" s="24">
        <v>-38.49</v>
      </c>
      <c r="M47" s="16" t="s">
        <v>1950</v>
      </c>
      <c r="N47" s="66" t="s">
        <v>1924</v>
      </c>
      <c r="O47" s="85" t="s">
        <v>2020</v>
      </c>
    </row>
    <row r="48" spans="1:15" ht="25.5" x14ac:dyDescent="0.2">
      <c r="A48" s="12" t="s">
        <v>2008</v>
      </c>
      <c r="B48" s="12" t="s">
        <v>2015</v>
      </c>
      <c r="C48" s="13" t="s">
        <v>83</v>
      </c>
      <c r="D48" s="15" t="s">
        <v>1607</v>
      </c>
      <c r="E48" s="13" t="s">
        <v>26</v>
      </c>
      <c r="F48" s="17">
        <v>1.2589999999999999</v>
      </c>
      <c r="G48" s="43">
        <v>1.2544</v>
      </c>
      <c r="H48" s="17">
        <v>1.2490000000000001</v>
      </c>
      <c r="I48" s="51">
        <f t="shared" ref="I48" si="34">(F48-H48)*10000</f>
        <v>99.999999999997868</v>
      </c>
      <c r="J48" s="17"/>
      <c r="K48" s="51">
        <f>(G48-F48)*10000</f>
        <v>-45.999999999999375</v>
      </c>
      <c r="L48" s="24">
        <v>-36.450000000000003</v>
      </c>
      <c r="M48" s="16" t="s">
        <v>2003</v>
      </c>
      <c r="N48" s="66" t="s">
        <v>1924</v>
      </c>
      <c r="O48" s="86"/>
    </row>
    <row r="49" spans="1:15" ht="25.5" x14ac:dyDescent="0.2">
      <c r="A49" s="12" t="s">
        <v>2009</v>
      </c>
      <c r="B49" s="12" t="s">
        <v>2015</v>
      </c>
      <c r="C49" s="15" t="s">
        <v>710</v>
      </c>
      <c r="D49" s="15" t="s">
        <v>1607</v>
      </c>
      <c r="E49" s="13" t="s">
        <v>23</v>
      </c>
      <c r="F49" s="17">
        <v>0.76470000000000005</v>
      </c>
      <c r="G49" s="60">
        <v>0.76439999999999997</v>
      </c>
      <c r="H49" s="17">
        <v>0.77470000000000006</v>
      </c>
      <c r="I49" s="51">
        <f t="shared" ref="I49:I50" si="35">(F49-H49)*10000*-1</f>
        <v>100.00000000000009</v>
      </c>
      <c r="J49" s="27"/>
      <c r="K49" s="51">
        <f>(F49-G49)*10000</f>
        <v>3.0000000000007798</v>
      </c>
      <c r="L49" s="61">
        <v>3.2</v>
      </c>
      <c r="M49" s="16" t="s">
        <v>2004</v>
      </c>
      <c r="N49" s="66" t="s">
        <v>1924</v>
      </c>
      <c r="O49" s="86"/>
    </row>
    <row r="50" spans="1:15" ht="25.5" x14ac:dyDescent="0.2">
      <c r="A50" s="12" t="s">
        <v>2010</v>
      </c>
      <c r="B50" s="12" t="s">
        <v>2015</v>
      </c>
      <c r="C50" s="15" t="s">
        <v>27</v>
      </c>
      <c r="D50" s="15" t="s">
        <v>1607</v>
      </c>
      <c r="E50" s="13" t="s">
        <v>23</v>
      </c>
      <c r="F50" s="17">
        <v>0.67069999999999996</v>
      </c>
      <c r="G50" s="43">
        <v>0.67269999999999996</v>
      </c>
      <c r="H50" s="17">
        <v>0.68069999999999997</v>
      </c>
      <c r="I50" s="51">
        <f t="shared" si="35"/>
        <v>100.00000000000009</v>
      </c>
      <c r="J50" s="27"/>
      <c r="K50" s="51">
        <f>(F50-G50)*10000</f>
        <v>-20.000000000000018</v>
      </c>
      <c r="L50" s="24">
        <v>-19.399999999999999</v>
      </c>
      <c r="M50" s="16" t="s">
        <v>2005</v>
      </c>
      <c r="N50" s="66" t="s">
        <v>1924</v>
      </c>
      <c r="O50" s="86"/>
    </row>
    <row r="51" spans="1:15" ht="25.5" x14ac:dyDescent="0.2">
      <c r="A51" s="12" t="s">
        <v>2011</v>
      </c>
      <c r="B51" s="12" t="s">
        <v>2015</v>
      </c>
      <c r="C51" s="13" t="s">
        <v>22</v>
      </c>
      <c r="D51" s="15" t="s">
        <v>1607</v>
      </c>
      <c r="E51" s="13" t="s">
        <v>26</v>
      </c>
      <c r="F51" s="17">
        <v>0.94820000000000004</v>
      </c>
      <c r="G51" s="43">
        <v>0.94299999999999995</v>
      </c>
      <c r="H51" s="17">
        <v>0.93820000000000003</v>
      </c>
      <c r="I51" s="51">
        <f t="shared" ref="I51:I52" si="36">(F51-H51)*10000</f>
        <v>100.00000000000009</v>
      </c>
      <c r="J51" s="17"/>
      <c r="K51" s="51">
        <f>(G51-F51)*10000</f>
        <v>-52.000000000000938</v>
      </c>
      <c r="L51" s="24">
        <v>-54.5</v>
      </c>
      <c r="M51" s="16" t="s">
        <v>1927</v>
      </c>
      <c r="N51" s="66" t="s">
        <v>1924</v>
      </c>
      <c r="O51" s="87"/>
    </row>
    <row r="52" spans="1:15" ht="25.5" x14ac:dyDescent="0.2">
      <c r="A52" s="12" t="s">
        <v>2016</v>
      </c>
      <c r="B52" s="12" t="s">
        <v>2021</v>
      </c>
      <c r="C52" s="13" t="s">
        <v>83</v>
      </c>
      <c r="D52" s="15" t="s">
        <v>1607</v>
      </c>
      <c r="E52" s="13" t="s">
        <v>26</v>
      </c>
      <c r="F52" s="17">
        <v>1.2546999999999999</v>
      </c>
      <c r="G52" s="60">
        <v>1.2567999999999999</v>
      </c>
      <c r="H52" s="17">
        <v>1.2446999999999999</v>
      </c>
      <c r="I52" s="51">
        <f t="shared" si="36"/>
        <v>100.00000000000009</v>
      </c>
      <c r="J52" s="17"/>
      <c r="K52" s="51">
        <f>(G52-F52)*10000</f>
        <v>20.999999999999908</v>
      </c>
      <c r="L52" s="61">
        <v>16.95</v>
      </c>
      <c r="M52" s="16" t="s">
        <v>2012</v>
      </c>
      <c r="N52" s="66" t="s">
        <v>1924</v>
      </c>
      <c r="O52" s="16"/>
    </row>
    <row r="53" spans="1:15" ht="25.5" x14ac:dyDescent="0.2">
      <c r="A53" s="12" t="s">
        <v>2017</v>
      </c>
      <c r="B53" s="12" t="s">
        <v>2021</v>
      </c>
      <c r="C53" s="13" t="s">
        <v>297</v>
      </c>
      <c r="D53" s="15" t="s">
        <v>1607</v>
      </c>
      <c r="E53" s="13" t="s">
        <v>26</v>
      </c>
      <c r="F53" s="27">
        <v>136.35</v>
      </c>
      <c r="G53" s="24">
        <v>136.15</v>
      </c>
      <c r="H53" s="27">
        <v>135.35</v>
      </c>
      <c r="I53" s="51">
        <f t="shared" ref="I53" si="37">(F53-H53)*100</f>
        <v>100</v>
      </c>
      <c r="J53" s="27"/>
      <c r="K53" s="51">
        <f>(G53-F53)*100</f>
        <v>-19.999999999998863</v>
      </c>
      <c r="L53" s="24">
        <v>-16.46</v>
      </c>
      <c r="M53" s="16" t="s">
        <v>1939</v>
      </c>
      <c r="N53" s="66" t="s">
        <v>1924</v>
      </c>
      <c r="O53" s="16"/>
    </row>
    <row r="54" spans="1:15" ht="25.5" x14ac:dyDescent="0.2">
      <c r="A54" s="12" t="s">
        <v>2018</v>
      </c>
      <c r="B54" s="12" t="s">
        <v>2021</v>
      </c>
      <c r="C54" s="15" t="s">
        <v>710</v>
      </c>
      <c r="D54" s="15" t="s">
        <v>1607</v>
      </c>
      <c r="E54" s="13" t="s">
        <v>23</v>
      </c>
      <c r="F54" s="17">
        <v>0.76439999999999997</v>
      </c>
      <c r="G54" s="60">
        <v>0.75170000000000003</v>
      </c>
      <c r="H54" s="17">
        <v>0.77439999999999998</v>
      </c>
      <c r="I54" s="51">
        <f t="shared" ref="I54:I55" si="38">(F54-H54)*10000*-1</f>
        <v>100.00000000000009</v>
      </c>
      <c r="J54" s="27"/>
      <c r="K54" s="51">
        <f>(F54-G54)*10000</f>
        <v>126.99999999999933</v>
      </c>
      <c r="L54" s="61">
        <v>126.2</v>
      </c>
      <c r="M54" s="16" t="s">
        <v>2013</v>
      </c>
      <c r="N54" s="66" t="s">
        <v>1924</v>
      </c>
      <c r="O54" s="16"/>
    </row>
    <row r="55" spans="1:15" ht="25.5" x14ac:dyDescent="0.2">
      <c r="A55" s="12" t="s">
        <v>2019</v>
      </c>
      <c r="B55" s="12" t="s">
        <v>2021</v>
      </c>
      <c r="C55" s="15" t="s">
        <v>27</v>
      </c>
      <c r="D55" s="15" t="s">
        <v>1607</v>
      </c>
      <c r="E55" s="13" t="s">
        <v>23</v>
      </c>
      <c r="F55" s="17">
        <v>0.67259999999999998</v>
      </c>
      <c r="G55" s="60">
        <v>0.66949999999999998</v>
      </c>
      <c r="H55" s="17">
        <v>0.68259999999999998</v>
      </c>
      <c r="I55" s="51">
        <f t="shared" si="38"/>
        <v>100.00000000000009</v>
      </c>
      <c r="J55" s="27"/>
      <c r="K55" s="51">
        <f>(F55-G55)*10000</f>
        <v>30.999999999999915</v>
      </c>
      <c r="L55" s="61">
        <v>30.7</v>
      </c>
      <c r="M55" s="16" t="s">
        <v>2014</v>
      </c>
      <c r="N55" s="66" t="s">
        <v>1924</v>
      </c>
      <c r="O55" s="16"/>
    </row>
    <row r="56" spans="1:15" ht="25.5" x14ac:dyDescent="0.2">
      <c r="A56" s="12" t="s">
        <v>2024</v>
      </c>
      <c r="B56" s="12" t="s">
        <v>2033</v>
      </c>
      <c r="C56" s="13" t="s">
        <v>278</v>
      </c>
      <c r="D56" s="15" t="s">
        <v>1607</v>
      </c>
      <c r="E56" s="13" t="s">
        <v>26</v>
      </c>
      <c r="F56" s="27">
        <v>190.7</v>
      </c>
      <c r="G56" s="61">
        <v>194.41</v>
      </c>
      <c r="H56" s="27">
        <v>189.7</v>
      </c>
      <c r="I56" s="51">
        <f t="shared" ref="I56" si="39">(F56-H56)*100</f>
        <v>100</v>
      </c>
      <c r="J56" s="27"/>
      <c r="K56" s="51">
        <f>(G56-F56)*100</f>
        <v>371.0000000000008</v>
      </c>
      <c r="L56" s="61">
        <v>58.17</v>
      </c>
      <c r="M56" s="16" t="s">
        <v>2003</v>
      </c>
      <c r="N56" s="66" t="s">
        <v>1924</v>
      </c>
      <c r="O56" s="16"/>
    </row>
    <row r="57" spans="1:15" ht="25.5" x14ac:dyDescent="0.2">
      <c r="A57" s="12" t="s">
        <v>2025</v>
      </c>
      <c r="B57" s="12" t="s">
        <v>2033</v>
      </c>
      <c r="C57" s="13" t="s">
        <v>83</v>
      </c>
      <c r="D57" s="15" t="s">
        <v>1607</v>
      </c>
      <c r="E57" s="13" t="s">
        <v>26</v>
      </c>
      <c r="F57" s="17">
        <v>1.2605</v>
      </c>
      <c r="G57" s="60">
        <v>1.266</v>
      </c>
      <c r="H57" s="17">
        <v>1.2504999999999999</v>
      </c>
      <c r="I57" s="51">
        <f t="shared" ref="I57" si="40">(F57-H57)*10000</f>
        <v>100.00000000000009</v>
      </c>
      <c r="J57" s="17"/>
      <c r="K57" s="51">
        <f>(G57-F57)*10000</f>
        <v>55.000000000000604</v>
      </c>
      <c r="L57" s="61">
        <v>43.44</v>
      </c>
      <c r="M57" s="16" t="s">
        <v>2022</v>
      </c>
      <c r="N57" s="66" t="s">
        <v>1924</v>
      </c>
      <c r="O57" s="16"/>
    </row>
    <row r="58" spans="1:15" ht="25.5" x14ac:dyDescent="0.2">
      <c r="A58" s="12" t="s">
        <v>2026</v>
      </c>
      <c r="B58" s="12" t="s">
        <v>2033</v>
      </c>
      <c r="C58" s="13" t="s">
        <v>297</v>
      </c>
      <c r="D58" s="15" t="s">
        <v>1607</v>
      </c>
      <c r="E58" s="13" t="s">
        <v>26</v>
      </c>
      <c r="F58" s="27">
        <v>135.12</v>
      </c>
      <c r="G58" s="61">
        <v>135.61000000000001</v>
      </c>
      <c r="H58" s="27">
        <v>134.12</v>
      </c>
      <c r="I58" s="51">
        <f t="shared" ref="I58" si="41">(F58-H58)*100</f>
        <v>100</v>
      </c>
      <c r="J58" s="27"/>
      <c r="K58" s="51">
        <f>(G58-F58)*100</f>
        <v>49.000000000000909</v>
      </c>
      <c r="L58" s="61">
        <v>39.35</v>
      </c>
      <c r="M58" s="16" t="s">
        <v>2022</v>
      </c>
      <c r="N58" s="66" t="s">
        <v>1924</v>
      </c>
      <c r="O58" s="16"/>
    </row>
    <row r="59" spans="1:15" ht="25.5" x14ac:dyDescent="0.2">
      <c r="A59" s="12" t="s">
        <v>2027</v>
      </c>
      <c r="B59" s="12" t="s">
        <v>2033</v>
      </c>
      <c r="C59" s="13" t="s">
        <v>1847</v>
      </c>
      <c r="D59" s="15" t="s">
        <v>1607</v>
      </c>
      <c r="E59" s="13" t="s">
        <v>23</v>
      </c>
      <c r="F59" s="27">
        <v>92.02</v>
      </c>
      <c r="G59" s="61">
        <v>91.82</v>
      </c>
      <c r="H59" s="27">
        <v>93.02</v>
      </c>
      <c r="I59" s="51">
        <f>(F59-H59)*100*-1</f>
        <v>100</v>
      </c>
      <c r="J59" s="27"/>
      <c r="K59" s="51">
        <f>(F59-G59)*100</f>
        <v>20.000000000000284</v>
      </c>
      <c r="L59" s="61">
        <v>16.37</v>
      </c>
      <c r="M59" s="16" t="s">
        <v>2014</v>
      </c>
      <c r="N59" s="66" t="s">
        <v>1924</v>
      </c>
      <c r="O59" s="16"/>
    </row>
    <row r="60" spans="1:15" ht="25.5" x14ac:dyDescent="0.2">
      <c r="A60" s="12" t="s">
        <v>2028</v>
      </c>
      <c r="B60" s="12" t="s">
        <v>2033</v>
      </c>
      <c r="C60" s="15" t="s">
        <v>710</v>
      </c>
      <c r="D60" s="15" t="s">
        <v>1607</v>
      </c>
      <c r="E60" s="13" t="s">
        <v>23</v>
      </c>
      <c r="F60" s="17">
        <v>0.75049999999999994</v>
      </c>
      <c r="G60" s="60">
        <v>0.748</v>
      </c>
      <c r="H60" s="17">
        <v>0.76049999999999995</v>
      </c>
      <c r="I60" s="51">
        <f t="shared" ref="I60:I61" si="42">(F60-H60)*10000*-1</f>
        <v>100.00000000000009</v>
      </c>
      <c r="J60" s="27"/>
      <c r="K60" s="51">
        <f>(F60-G60)*10000</f>
        <v>24.999999999999467</v>
      </c>
      <c r="L60" s="61">
        <v>24.8</v>
      </c>
      <c r="M60" s="16" t="s">
        <v>2023</v>
      </c>
      <c r="N60" s="66" t="s">
        <v>1924</v>
      </c>
      <c r="O60" s="16"/>
    </row>
    <row r="61" spans="1:15" ht="25.5" x14ac:dyDescent="0.2">
      <c r="A61" s="12" t="s">
        <v>2029</v>
      </c>
      <c r="B61" s="12" t="s">
        <v>2033</v>
      </c>
      <c r="C61" s="15" t="s">
        <v>27</v>
      </c>
      <c r="D61" s="15" t="s">
        <v>1607</v>
      </c>
      <c r="E61" s="13" t="s">
        <v>23</v>
      </c>
      <c r="F61" s="17">
        <v>0.66879999999999995</v>
      </c>
      <c r="G61" s="60">
        <v>0.66720000000000002</v>
      </c>
      <c r="H61" s="17">
        <v>0.67879999999999996</v>
      </c>
      <c r="I61" s="51">
        <f t="shared" si="42"/>
        <v>100.00000000000009</v>
      </c>
      <c r="J61" s="27"/>
      <c r="K61" s="51">
        <f>(F61-G61)*10000</f>
        <v>15.999999999999348</v>
      </c>
      <c r="L61" s="61">
        <v>16.5</v>
      </c>
      <c r="M61" s="16" t="s">
        <v>1934</v>
      </c>
      <c r="N61" s="66" t="s">
        <v>1924</v>
      </c>
      <c r="O61" s="16"/>
    </row>
    <row r="62" spans="1:15" ht="25.5" x14ac:dyDescent="0.2">
      <c r="A62" s="12" t="s">
        <v>2034</v>
      </c>
      <c r="B62" s="12" t="s">
        <v>2041</v>
      </c>
      <c r="C62" s="13" t="s">
        <v>83</v>
      </c>
      <c r="D62" s="15" t="s">
        <v>1607</v>
      </c>
      <c r="E62" s="13" t="s">
        <v>26</v>
      </c>
      <c r="F62" s="17">
        <v>1.2662</v>
      </c>
      <c r="G62" s="60">
        <v>1.2722</v>
      </c>
      <c r="H62" s="17">
        <v>1.2562</v>
      </c>
      <c r="I62" s="51">
        <f t="shared" ref="I62" si="43">(F62-H62)*10000</f>
        <v>100.00000000000009</v>
      </c>
      <c r="J62" s="17"/>
      <c r="K62" s="51">
        <f>(G62-F62)*10000</f>
        <v>60.000000000000057</v>
      </c>
      <c r="L62" s="61">
        <v>47.87</v>
      </c>
      <c r="M62" s="16" t="s">
        <v>2030</v>
      </c>
      <c r="N62" s="66" t="s">
        <v>1924</v>
      </c>
      <c r="O62" s="16"/>
    </row>
    <row r="63" spans="1:15" ht="25.5" x14ac:dyDescent="0.2">
      <c r="A63" s="12" t="s">
        <v>2035</v>
      </c>
      <c r="B63" s="12" t="s">
        <v>2039</v>
      </c>
      <c r="C63" s="13" t="s">
        <v>297</v>
      </c>
      <c r="D63" s="15" t="s">
        <v>1607</v>
      </c>
      <c r="E63" s="13" t="s">
        <v>26</v>
      </c>
      <c r="F63" s="27">
        <v>135.58000000000001</v>
      </c>
      <c r="G63" s="24">
        <v>134.58000000000001</v>
      </c>
      <c r="H63" s="27">
        <v>134.58000000000001</v>
      </c>
      <c r="I63" s="51">
        <f t="shared" ref="I63" si="44">(F63-H63)*100</f>
        <v>100</v>
      </c>
      <c r="J63" s="27"/>
      <c r="K63" s="51">
        <f>(G63-F63)*100</f>
        <v>-100</v>
      </c>
      <c r="L63" s="24">
        <v>-81.790000000000006</v>
      </c>
      <c r="M63" s="16" t="s">
        <v>1930</v>
      </c>
      <c r="N63" s="20" t="s">
        <v>28</v>
      </c>
      <c r="O63" s="23" t="s">
        <v>1912</v>
      </c>
    </row>
    <row r="64" spans="1:15" ht="25.5" x14ac:dyDescent="0.2">
      <c r="A64" s="12" t="s">
        <v>2036</v>
      </c>
      <c r="B64" s="12" t="s">
        <v>2041</v>
      </c>
      <c r="C64" s="13" t="s">
        <v>1847</v>
      </c>
      <c r="D64" s="15" t="s">
        <v>1607</v>
      </c>
      <c r="E64" s="13" t="s">
        <v>23</v>
      </c>
      <c r="F64" s="27">
        <v>91.77</v>
      </c>
      <c r="G64" s="61">
        <v>91.07</v>
      </c>
      <c r="H64" s="27">
        <v>92.77</v>
      </c>
      <c r="I64" s="51">
        <f>(F64-H64)*100*-1</f>
        <v>100</v>
      </c>
      <c r="J64" s="27"/>
      <c r="K64" s="51">
        <f>(F64-G64)*100</f>
        <v>70.000000000000284</v>
      </c>
      <c r="L64" s="61">
        <v>57.1</v>
      </c>
      <c r="M64" s="16" t="s">
        <v>1958</v>
      </c>
      <c r="N64" s="66" t="s">
        <v>1924</v>
      </c>
      <c r="O64" s="16"/>
    </row>
    <row r="65" spans="1:15" ht="25.5" x14ac:dyDescent="0.2">
      <c r="A65" s="12" t="s">
        <v>2037</v>
      </c>
      <c r="B65" s="12" t="s">
        <v>2041</v>
      </c>
      <c r="C65" s="15" t="s">
        <v>710</v>
      </c>
      <c r="D65" s="15" t="s">
        <v>1607</v>
      </c>
      <c r="E65" s="13" t="s">
        <v>23</v>
      </c>
      <c r="F65" s="17">
        <v>0.74760000000000004</v>
      </c>
      <c r="G65" s="60">
        <v>0.74409999999999998</v>
      </c>
      <c r="H65" s="17">
        <v>0.75760000000000005</v>
      </c>
      <c r="I65" s="51">
        <f t="shared" ref="I65:I66" si="45">(F65-H65)*10000*-1</f>
        <v>100.00000000000009</v>
      </c>
      <c r="J65" s="27"/>
      <c r="K65" s="51">
        <f>(F65-G65)*10000</f>
        <v>35.000000000000583</v>
      </c>
      <c r="L65" s="61">
        <v>35.700000000000003</v>
      </c>
      <c r="M65" s="16" t="s">
        <v>2031</v>
      </c>
      <c r="N65" s="66" t="s">
        <v>1924</v>
      </c>
      <c r="O65" s="16"/>
    </row>
    <row r="66" spans="1:15" ht="25.5" x14ac:dyDescent="0.2">
      <c r="A66" s="12" t="s">
        <v>2038</v>
      </c>
      <c r="B66" s="12" t="s">
        <v>2041</v>
      </c>
      <c r="C66" s="15" t="s">
        <v>27</v>
      </c>
      <c r="D66" s="15" t="s">
        <v>1607</v>
      </c>
      <c r="E66" s="13" t="s">
        <v>23</v>
      </c>
      <c r="F66" s="17">
        <v>0.66700000000000004</v>
      </c>
      <c r="G66" s="60">
        <v>0.66669999999999996</v>
      </c>
      <c r="H66" s="17">
        <v>0.67700000000000005</v>
      </c>
      <c r="I66" s="51">
        <f t="shared" si="45"/>
        <v>100.00000000000009</v>
      </c>
      <c r="J66" s="27"/>
      <c r="K66" s="51">
        <f>(F66-G66)*10000</f>
        <v>3.0000000000007798</v>
      </c>
      <c r="L66" s="61">
        <v>2.7</v>
      </c>
      <c r="M66" s="16" t="s">
        <v>2032</v>
      </c>
      <c r="N66" s="66" t="s">
        <v>1924</v>
      </c>
      <c r="O66" s="16"/>
    </row>
    <row r="67" spans="1:15" ht="25.5" x14ac:dyDescent="0.2">
      <c r="A67" s="12" t="s">
        <v>2042</v>
      </c>
      <c r="B67" s="12" t="s">
        <v>2051</v>
      </c>
      <c r="C67" s="13" t="s">
        <v>25</v>
      </c>
      <c r="D67" s="15" t="s">
        <v>1607</v>
      </c>
      <c r="E67" s="13" t="s">
        <v>23</v>
      </c>
      <c r="F67" s="17">
        <v>1.5451999999999999</v>
      </c>
      <c r="G67" s="60">
        <v>1.5366</v>
      </c>
      <c r="H67" s="17">
        <v>1.5551999999999999</v>
      </c>
      <c r="I67" s="51">
        <f t="shared" ref="I67" si="46">(F67-H67)*10000*-1</f>
        <v>100.00000000000009</v>
      </c>
      <c r="J67" s="27"/>
      <c r="K67" s="51">
        <f>(F67-G67)*10000</f>
        <v>85.999999999999403</v>
      </c>
      <c r="L67" s="61">
        <v>85.3</v>
      </c>
      <c r="M67" s="16" t="s">
        <v>2040</v>
      </c>
      <c r="N67" s="66" t="s">
        <v>1924</v>
      </c>
      <c r="O67" s="16"/>
    </row>
    <row r="68" spans="1:15" ht="25.5" x14ac:dyDescent="0.2">
      <c r="A68" s="12" t="s">
        <v>2043</v>
      </c>
      <c r="B68" s="12" t="s">
        <v>2051</v>
      </c>
      <c r="C68" s="13" t="s">
        <v>83</v>
      </c>
      <c r="D68" s="15" t="s">
        <v>1607</v>
      </c>
      <c r="E68" s="13" t="s">
        <v>26</v>
      </c>
      <c r="F68" s="17">
        <v>1.2723</v>
      </c>
      <c r="G68" s="60">
        <v>1.2739</v>
      </c>
      <c r="H68" s="17">
        <v>1.2623</v>
      </c>
      <c r="I68" s="51">
        <f t="shared" ref="I68" si="47">(F68-H68)*10000</f>
        <v>100.00000000000009</v>
      </c>
      <c r="J68" s="17"/>
      <c r="K68" s="51">
        <f>(G68-F68)*10000</f>
        <v>16.000000000000458</v>
      </c>
      <c r="L68" s="61">
        <v>12.4</v>
      </c>
      <c r="M68" s="16" t="s">
        <v>2030</v>
      </c>
      <c r="N68" s="66" t="s">
        <v>1924</v>
      </c>
      <c r="O68" s="16"/>
    </row>
    <row r="69" spans="1:15" ht="25.5" x14ac:dyDescent="0.2">
      <c r="A69" s="12" t="s">
        <v>2044</v>
      </c>
      <c r="B69" s="12" t="s">
        <v>2051</v>
      </c>
      <c r="C69" s="13" t="s">
        <v>1847</v>
      </c>
      <c r="D69" s="15" t="s">
        <v>1607</v>
      </c>
      <c r="E69" s="13" t="s">
        <v>23</v>
      </c>
      <c r="F69" s="27">
        <v>90.98</v>
      </c>
      <c r="G69" s="61">
        <v>89.32</v>
      </c>
      <c r="H69" s="27">
        <v>91.98</v>
      </c>
      <c r="I69" s="51">
        <f>(F69-H69)*100*-1</f>
        <v>100</v>
      </c>
      <c r="J69" s="27"/>
      <c r="K69" s="51">
        <f>(F69-G69)*100</f>
        <v>166.00000000000108</v>
      </c>
      <c r="L69" s="61">
        <v>137.22999999999999</v>
      </c>
      <c r="M69" s="16" t="s">
        <v>1932</v>
      </c>
      <c r="N69" s="66" t="s">
        <v>1924</v>
      </c>
      <c r="O69" s="16"/>
    </row>
    <row r="70" spans="1:15" ht="25.5" x14ac:dyDescent="0.2">
      <c r="A70" s="12" t="s">
        <v>2045</v>
      </c>
      <c r="B70" s="12" t="s">
        <v>2051</v>
      </c>
      <c r="C70" s="15" t="s">
        <v>710</v>
      </c>
      <c r="D70" s="15" t="s">
        <v>1607</v>
      </c>
      <c r="E70" s="13" t="s">
        <v>23</v>
      </c>
      <c r="F70" s="17">
        <v>0.74350000000000005</v>
      </c>
      <c r="G70" s="60">
        <v>0.74029999999999996</v>
      </c>
      <c r="H70" s="17">
        <v>0.75349999999999995</v>
      </c>
      <c r="I70" s="51">
        <f t="shared" ref="I70:I71" si="48">(F70-H70)*10000*-1</f>
        <v>99.999999999998977</v>
      </c>
      <c r="J70" s="27"/>
      <c r="K70" s="51">
        <f>(F70-G70)*10000</f>
        <v>32.000000000000917</v>
      </c>
      <c r="L70" s="61">
        <v>31.5</v>
      </c>
      <c r="M70" s="16" t="s">
        <v>1920</v>
      </c>
      <c r="N70" s="66" t="s">
        <v>1924</v>
      </c>
      <c r="O70" s="16"/>
    </row>
    <row r="71" spans="1:15" ht="25.5" x14ac:dyDescent="0.2">
      <c r="A71" s="12" t="s">
        <v>2046</v>
      </c>
      <c r="B71" s="12" t="s">
        <v>2051</v>
      </c>
      <c r="C71" s="15" t="s">
        <v>27</v>
      </c>
      <c r="D71" s="15" t="s">
        <v>1607</v>
      </c>
      <c r="E71" s="13" t="s">
        <v>23</v>
      </c>
      <c r="F71" s="17">
        <v>0.66579999999999995</v>
      </c>
      <c r="G71" s="43">
        <v>0.67130000000000001</v>
      </c>
      <c r="H71" s="17">
        <v>0.67579999999999996</v>
      </c>
      <c r="I71" s="51">
        <f t="shared" si="48"/>
        <v>100.00000000000009</v>
      </c>
      <c r="J71" s="27"/>
      <c r="K71" s="51">
        <f>(F71-G71)*10000</f>
        <v>-55.000000000000604</v>
      </c>
      <c r="L71" s="24">
        <v>-55.1</v>
      </c>
      <c r="M71" s="16" t="s">
        <v>2014</v>
      </c>
      <c r="N71" s="66" t="s">
        <v>1924</v>
      </c>
      <c r="O71" s="16"/>
    </row>
    <row r="72" spans="1:15" ht="25.5" x14ac:dyDescent="0.2">
      <c r="A72" s="12" t="s">
        <v>2047</v>
      </c>
      <c r="B72" s="12" t="s">
        <v>2050</v>
      </c>
      <c r="C72" s="15" t="s">
        <v>27</v>
      </c>
      <c r="D72" s="15" t="s">
        <v>1607</v>
      </c>
      <c r="E72" s="13" t="s">
        <v>23</v>
      </c>
      <c r="F72" s="17">
        <v>0.66839999999999999</v>
      </c>
      <c r="G72" s="43">
        <v>0.6734</v>
      </c>
      <c r="H72" s="17">
        <v>0.6734</v>
      </c>
      <c r="I72" s="51">
        <f t="shared" ref="I72:I73" si="49">(F72-H72)*10000*-1</f>
        <v>50.000000000000043</v>
      </c>
      <c r="J72" s="27"/>
      <c r="K72" s="51">
        <f>(F72-G72)*10000</f>
        <v>-50.000000000000043</v>
      </c>
      <c r="L72" s="24">
        <v>-50</v>
      </c>
      <c r="M72" s="16" t="s">
        <v>2048</v>
      </c>
      <c r="N72" s="20" t="s">
        <v>28</v>
      </c>
      <c r="O72" s="23" t="s">
        <v>1912</v>
      </c>
    </row>
    <row r="73" spans="1:15" ht="25.5" x14ac:dyDescent="0.2">
      <c r="A73" s="12" t="s">
        <v>2052</v>
      </c>
      <c r="B73" s="12" t="s">
        <v>2064</v>
      </c>
      <c r="C73" s="13" t="s">
        <v>25</v>
      </c>
      <c r="D73" s="15" t="s">
        <v>1607</v>
      </c>
      <c r="E73" s="13" t="s">
        <v>23</v>
      </c>
      <c r="F73" s="17">
        <v>1.5365</v>
      </c>
      <c r="G73" s="43">
        <v>1.5374000000000001</v>
      </c>
      <c r="H73" s="17">
        <v>1.5465</v>
      </c>
      <c r="I73" s="51">
        <f t="shared" si="49"/>
        <v>100.00000000000009</v>
      </c>
      <c r="J73" s="27"/>
      <c r="K73" s="51">
        <f>(F73-G73)*10000</f>
        <v>-9.0000000000012292</v>
      </c>
      <c r="L73" s="24">
        <v>-8.4</v>
      </c>
      <c r="M73" s="16" t="s">
        <v>2040</v>
      </c>
      <c r="N73" s="66" t="s">
        <v>1924</v>
      </c>
      <c r="O73" s="16"/>
    </row>
    <row r="74" spans="1:15" ht="25.5" x14ac:dyDescent="0.2">
      <c r="A74" s="12" t="s">
        <v>2053</v>
      </c>
      <c r="B74" s="12" t="s">
        <v>2063</v>
      </c>
      <c r="C74" s="13" t="s">
        <v>87</v>
      </c>
      <c r="D74" s="15" t="s">
        <v>1607</v>
      </c>
      <c r="E74" s="13" t="s">
        <v>23</v>
      </c>
      <c r="F74" s="27">
        <v>120.59</v>
      </c>
      <c r="G74" s="24">
        <v>121.59</v>
      </c>
      <c r="H74" s="27">
        <v>121.59</v>
      </c>
      <c r="I74" s="51">
        <f>(F74-H74)*100*-1</f>
        <v>100</v>
      </c>
      <c r="J74" s="27"/>
      <c r="K74" s="51">
        <f>(F74-G74)*100</f>
        <v>-100</v>
      </c>
      <c r="L74" s="24">
        <v>-82.98</v>
      </c>
      <c r="M74" s="16" t="s">
        <v>1944</v>
      </c>
      <c r="N74" s="20" t="s">
        <v>28</v>
      </c>
      <c r="O74" s="23" t="s">
        <v>1912</v>
      </c>
    </row>
    <row r="75" spans="1:15" ht="25.5" x14ac:dyDescent="0.2">
      <c r="A75" s="12" t="s">
        <v>2054</v>
      </c>
      <c r="B75" s="12" t="s">
        <v>2058</v>
      </c>
      <c r="C75" s="13" t="s">
        <v>278</v>
      </c>
      <c r="D75" s="15" t="s">
        <v>1607</v>
      </c>
      <c r="E75" s="13" t="s">
        <v>23</v>
      </c>
      <c r="F75" s="27">
        <v>185.24</v>
      </c>
      <c r="G75" s="24">
        <v>186.24</v>
      </c>
      <c r="H75" s="27">
        <v>186.24</v>
      </c>
      <c r="I75" s="51">
        <f>(F75-H75)*100*-1</f>
        <v>100</v>
      </c>
      <c r="J75" s="27"/>
      <c r="K75" s="51">
        <f>(F75-G75)*100</f>
        <v>-100</v>
      </c>
      <c r="L75" s="24">
        <v>-82.46</v>
      </c>
      <c r="M75" s="16" t="s">
        <v>1920</v>
      </c>
      <c r="N75" s="20" t="s">
        <v>28</v>
      </c>
      <c r="O75" s="23" t="s">
        <v>1912</v>
      </c>
    </row>
    <row r="76" spans="1:15" ht="25.5" x14ac:dyDescent="0.2">
      <c r="A76" s="12" t="s">
        <v>2055</v>
      </c>
      <c r="B76" s="12" t="s">
        <v>2064</v>
      </c>
      <c r="C76" s="13" t="s">
        <v>83</v>
      </c>
      <c r="D76" s="15" t="s">
        <v>1607</v>
      </c>
      <c r="E76" s="13" t="s">
        <v>26</v>
      </c>
      <c r="F76" s="17">
        <v>1.274</v>
      </c>
      <c r="G76" s="43">
        <v>1.2709999999999999</v>
      </c>
      <c r="H76" s="17">
        <v>1.264</v>
      </c>
      <c r="I76" s="51">
        <f t="shared" ref="I76" si="50">(F76-H76)*10000</f>
        <v>100.00000000000009</v>
      </c>
      <c r="J76" s="17"/>
      <c r="K76" s="51">
        <f>(G76-F76)*10000</f>
        <v>-30.000000000001137</v>
      </c>
      <c r="L76" s="24">
        <v>-23.6</v>
      </c>
      <c r="M76" s="16" t="s">
        <v>2049</v>
      </c>
      <c r="N76" s="66" t="s">
        <v>1924</v>
      </c>
      <c r="O76" s="16"/>
    </row>
    <row r="77" spans="1:15" ht="25.5" x14ac:dyDescent="0.2">
      <c r="A77" s="12" t="s">
        <v>2056</v>
      </c>
      <c r="B77" s="12" t="s">
        <v>2059</v>
      </c>
      <c r="C77" s="13" t="s">
        <v>1847</v>
      </c>
      <c r="D77" s="15" t="s">
        <v>1607</v>
      </c>
      <c r="E77" s="13" t="s">
        <v>23</v>
      </c>
      <c r="F77" s="27">
        <v>89.29</v>
      </c>
      <c r="G77" s="24">
        <v>90.29</v>
      </c>
      <c r="H77" s="27">
        <v>90.29</v>
      </c>
      <c r="I77" s="51">
        <f>(F77-H77)*100*-1</f>
        <v>100</v>
      </c>
      <c r="J77" s="27"/>
      <c r="K77" s="51">
        <f>(F77-G77)*100</f>
        <v>-100</v>
      </c>
      <c r="L77" s="24">
        <v>-82.43</v>
      </c>
      <c r="M77" s="16" t="s">
        <v>2023</v>
      </c>
      <c r="N77" s="20" t="s">
        <v>28</v>
      </c>
      <c r="O77" s="23" t="s">
        <v>1912</v>
      </c>
    </row>
    <row r="78" spans="1:15" ht="25.5" x14ac:dyDescent="0.2">
      <c r="A78" s="12" t="s">
        <v>2057</v>
      </c>
      <c r="B78" s="12" t="s">
        <v>2064</v>
      </c>
      <c r="C78" s="15" t="s">
        <v>710</v>
      </c>
      <c r="D78" s="15" t="s">
        <v>1607</v>
      </c>
      <c r="E78" s="13" t="s">
        <v>23</v>
      </c>
      <c r="F78" s="17">
        <v>0.7399</v>
      </c>
      <c r="G78" s="43">
        <v>0.74590000000000001</v>
      </c>
      <c r="H78" s="17">
        <v>0.74990000000000001</v>
      </c>
      <c r="I78" s="51">
        <f t="shared" ref="I78" si="51">(F78-H78)*10000*-1</f>
        <v>100.00000000000009</v>
      </c>
      <c r="J78" s="27"/>
      <c r="K78" s="51">
        <f>(F78-G78)*10000</f>
        <v>-60.000000000000057</v>
      </c>
      <c r="L78" s="24">
        <v>-60.1</v>
      </c>
      <c r="M78" s="16" t="s">
        <v>2031</v>
      </c>
      <c r="N78" s="66" t="s">
        <v>1924</v>
      </c>
      <c r="O78" s="16"/>
    </row>
    <row r="79" spans="1:15" ht="25.5" x14ac:dyDescent="0.2">
      <c r="A79" s="12" t="s">
        <v>2059</v>
      </c>
      <c r="B79" s="12" t="s">
        <v>2064</v>
      </c>
      <c r="C79" s="15" t="s">
        <v>710</v>
      </c>
      <c r="D79" s="15" t="s">
        <v>1607</v>
      </c>
      <c r="E79" s="13" t="s">
        <v>23</v>
      </c>
      <c r="F79" s="17">
        <v>0.74590000000000001</v>
      </c>
      <c r="G79" s="60">
        <v>0.74590000000000001</v>
      </c>
      <c r="H79" s="17">
        <v>0.75090000000000001</v>
      </c>
      <c r="I79" s="51">
        <f t="shared" ref="I79" si="52">(F79-H79)*10000*-1</f>
        <v>50.000000000000043</v>
      </c>
      <c r="J79" s="27"/>
      <c r="K79" s="51">
        <f>(F79-G79)*10000</f>
        <v>0</v>
      </c>
      <c r="L79" s="61">
        <v>0.2</v>
      </c>
      <c r="M79" s="16" t="s">
        <v>2060</v>
      </c>
      <c r="N79" s="66" t="s">
        <v>1924</v>
      </c>
      <c r="O79" s="16"/>
    </row>
    <row r="80" spans="1:15" ht="25.5" x14ac:dyDescent="0.2">
      <c r="A80" s="12" t="s">
        <v>2061</v>
      </c>
      <c r="B80" s="12" t="s">
        <v>2064</v>
      </c>
      <c r="C80" s="13" t="s">
        <v>83</v>
      </c>
      <c r="D80" s="15" t="s">
        <v>1607</v>
      </c>
      <c r="E80" s="13" t="s">
        <v>26</v>
      </c>
      <c r="F80" s="17">
        <v>1.2687999999999999</v>
      </c>
      <c r="G80" s="60">
        <v>1.2709999999999999</v>
      </c>
      <c r="H80" s="17">
        <v>1.2638</v>
      </c>
      <c r="I80" s="51">
        <f t="shared" ref="I80" si="53">(F80-H80)*10000</f>
        <v>49.999999999998934</v>
      </c>
      <c r="J80" s="17"/>
      <c r="K80" s="51">
        <f>(G80-F80)*10000</f>
        <v>21.999999999999797</v>
      </c>
      <c r="L80" s="61">
        <v>17.23</v>
      </c>
      <c r="M80" s="16" t="s">
        <v>2062</v>
      </c>
      <c r="N80" s="66" t="s">
        <v>1924</v>
      </c>
      <c r="O80" s="16"/>
    </row>
    <row r="81" spans="1:15" ht="25.5" x14ac:dyDescent="0.2">
      <c r="A81" s="12" t="s">
        <v>2065</v>
      </c>
      <c r="B81" s="12" t="s">
        <v>2072</v>
      </c>
      <c r="C81" s="13" t="s">
        <v>25</v>
      </c>
      <c r="D81" s="15" t="s">
        <v>1607</v>
      </c>
      <c r="E81" s="13" t="s">
        <v>23</v>
      </c>
      <c r="F81" s="17">
        <v>1.5369999999999999</v>
      </c>
      <c r="G81" s="43">
        <v>1.5469999999999999</v>
      </c>
      <c r="H81" s="17">
        <v>1.5469999999999999</v>
      </c>
      <c r="I81" s="51">
        <f t="shared" ref="I81" si="54">(F81-H81)*10000*-1</f>
        <v>100.00000000000009</v>
      </c>
      <c r="J81" s="27"/>
      <c r="K81" s="51">
        <f>(F81-G81)*10000</f>
        <v>-100.00000000000009</v>
      </c>
      <c r="L81" s="24">
        <v>-99.9</v>
      </c>
      <c r="M81" s="16" t="s">
        <v>1944</v>
      </c>
      <c r="N81" s="20" t="s">
        <v>28</v>
      </c>
      <c r="O81" s="23" t="s">
        <v>1912</v>
      </c>
    </row>
    <row r="82" spans="1:15" ht="25.5" x14ac:dyDescent="0.2">
      <c r="A82" s="12" t="s">
        <v>2066</v>
      </c>
      <c r="B82" s="12" t="s">
        <v>2076</v>
      </c>
      <c r="C82" s="13" t="s">
        <v>83</v>
      </c>
      <c r="D82" s="15" t="s">
        <v>1607</v>
      </c>
      <c r="E82" s="13" t="s">
        <v>26</v>
      </c>
      <c r="F82" s="17">
        <v>1.2712000000000001</v>
      </c>
      <c r="G82" s="60">
        <v>1.2712000000000001</v>
      </c>
      <c r="H82" s="17">
        <v>1.2612000000000001</v>
      </c>
      <c r="I82" s="51">
        <f t="shared" ref="I82" si="55">(F82-H82)*10000</f>
        <v>100.00000000000009</v>
      </c>
      <c r="J82" s="17"/>
      <c r="K82" s="51">
        <f>(G82-F82)*10000</f>
        <v>0</v>
      </c>
      <c r="L82" s="61">
        <v>0</v>
      </c>
      <c r="M82" s="16" t="s">
        <v>2022</v>
      </c>
      <c r="N82" s="66" t="s">
        <v>1924</v>
      </c>
      <c r="O82" s="16"/>
    </row>
    <row r="83" spans="1:15" ht="25.5" x14ac:dyDescent="0.2">
      <c r="A83" s="12" t="s">
        <v>2067</v>
      </c>
      <c r="B83" s="12" t="s">
        <v>2076</v>
      </c>
      <c r="C83" s="13" t="s">
        <v>297</v>
      </c>
      <c r="D83" s="15" t="s">
        <v>1607</v>
      </c>
      <c r="E83" s="13" t="s">
        <v>26</v>
      </c>
      <c r="F83" s="27">
        <v>134.58000000000001</v>
      </c>
      <c r="G83" s="60">
        <v>137.03</v>
      </c>
      <c r="H83" s="27">
        <v>133.58000000000001</v>
      </c>
      <c r="I83" s="51">
        <f t="shared" ref="I83" si="56">(F83-H83)*100</f>
        <v>100</v>
      </c>
      <c r="J83" s="27"/>
      <c r="K83" s="51">
        <f>(G83-F83)*100</f>
        <v>244.99999999999886</v>
      </c>
      <c r="L83" s="61">
        <v>199.84</v>
      </c>
      <c r="M83" s="16" t="s">
        <v>1916</v>
      </c>
      <c r="N83" s="66" t="s">
        <v>1924</v>
      </c>
      <c r="O83" s="16"/>
    </row>
    <row r="84" spans="1:15" ht="25.5" x14ac:dyDescent="0.2">
      <c r="A84" s="12" t="s">
        <v>2068</v>
      </c>
      <c r="B84" s="12" t="s">
        <v>2076</v>
      </c>
      <c r="C84" s="15" t="s">
        <v>710</v>
      </c>
      <c r="D84" s="15" t="s">
        <v>1607</v>
      </c>
      <c r="E84" s="13" t="s">
        <v>23</v>
      </c>
      <c r="F84" s="17">
        <v>0.74629999999999996</v>
      </c>
      <c r="G84" s="60">
        <v>0.74309999999999998</v>
      </c>
      <c r="H84" s="17">
        <v>0.75629999999999997</v>
      </c>
      <c r="I84" s="51">
        <f t="shared" ref="I84:I85" si="57">(F84-H84)*10000*-1</f>
        <v>100.00000000000009</v>
      </c>
      <c r="J84" s="27"/>
      <c r="K84" s="51">
        <f>(F84-G84)*10000</f>
        <v>31.999999999999808</v>
      </c>
      <c r="L84" s="61">
        <v>31.4</v>
      </c>
      <c r="M84" s="16" t="s">
        <v>1932</v>
      </c>
      <c r="N84" s="66" t="s">
        <v>1924</v>
      </c>
      <c r="O84" s="16"/>
    </row>
    <row r="85" spans="1:15" ht="25.5" x14ac:dyDescent="0.2">
      <c r="A85" s="12" t="s">
        <v>2069</v>
      </c>
      <c r="B85" s="12" t="s">
        <v>2076</v>
      </c>
      <c r="C85" s="15" t="s">
        <v>27</v>
      </c>
      <c r="D85" s="15" t="s">
        <v>1607</v>
      </c>
      <c r="E85" s="13" t="s">
        <v>23</v>
      </c>
      <c r="F85" s="17">
        <v>0.67449999999999999</v>
      </c>
      <c r="G85" s="60">
        <v>0.67030000000000001</v>
      </c>
      <c r="H85" s="17">
        <v>0.6845</v>
      </c>
      <c r="I85" s="51">
        <f t="shared" si="57"/>
        <v>100.00000000000009</v>
      </c>
      <c r="J85" s="27"/>
      <c r="K85" s="51">
        <f>(F85-G85)*10000</f>
        <v>41.999999999999815</v>
      </c>
      <c r="L85" s="61">
        <v>42.5</v>
      </c>
      <c r="M85" s="16" t="s">
        <v>2004</v>
      </c>
      <c r="N85" s="66" t="s">
        <v>1924</v>
      </c>
      <c r="O85" s="16"/>
    </row>
    <row r="86" spans="1:15" ht="25.5" x14ac:dyDescent="0.2">
      <c r="A86" s="12" t="s">
        <v>2070</v>
      </c>
      <c r="B86" s="12" t="s">
        <v>2076</v>
      </c>
      <c r="C86" s="15" t="s">
        <v>710</v>
      </c>
      <c r="D86" s="15" t="s">
        <v>1607</v>
      </c>
      <c r="E86" s="13" t="s">
        <v>23</v>
      </c>
      <c r="F86" s="17">
        <v>0.74909999999999999</v>
      </c>
      <c r="G86" s="60">
        <v>0.74299999999999999</v>
      </c>
      <c r="H86" s="17">
        <v>0.75409999999999999</v>
      </c>
      <c r="I86" s="51">
        <f t="shared" ref="I86:I87" si="58">(F86-H86)*10000*-1</f>
        <v>50.000000000000043</v>
      </c>
      <c r="J86" s="27"/>
      <c r="K86" s="51">
        <f>(F86-G86)*10000</f>
        <v>60.999999999999943</v>
      </c>
      <c r="L86" s="61">
        <v>61</v>
      </c>
      <c r="M86" s="16" t="s">
        <v>2071</v>
      </c>
      <c r="N86" s="66" t="s">
        <v>1924</v>
      </c>
      <c r="O86" s="16"/>
    </row>
    <row r="87" spans="1:15" ht="25.5" x14ac:dyDescent="0.2">
      <c r="A87" s="12" t="s">
        <v>2073</v>
      </c>
      <c r="B87" s="12" t="s">
        <v>2072</v>
      </c>
      <c r="C87" s="13" t="s">
        <v>25</v>
      </c>
      <c r="D87" s="15" t="s">
        <v>1607</v>
      </c>
      <c r="E87" s="13" t="s">
        <v>23</v>
      </c>
      <c r="F87" s="17">
        <v>1.542</v>
      </c>
      <c r="G87" s="43">
        <v>1.5469999999999999</v>
      </c>
      <c r="H87" s="17">
        <v>1.5469999999999999</v>
      </c>
      <c r="I87" s="51">
        <f t="shared" si="58"/>
        <v>49.999999999998934</v>
      </c>
      <c r="J87" s="27"/>
      <c r="K87" s="51">
        <f>(F87-G87)*10000</f>
        <v>-49.999999999998934</v>
      </c>
      <c r="L87" s="24">
        <v>-50</v>
      </c>
      <c r="M87" s="16" t="s">
        <v>1956</v>
      </c>
      <c r="N87" s="20" t="s">
        <v>28</v>
      </c>
      <c r="O87" s="23" t="s">
        <v>1912</v>
      </c>
    </row>
    <row r="88" spans="1:15" ht="25.5" x14ac:dyDescent="0.2">
      <c r="A88" s="12" t="s">
        <v>2075</v>
      </c>
      <c r="B88" s="12" t="s">
        <v>2076</v>
      </c>
      <c r="C88" s="13" t="s">
        <v>83</v>
      </c>
      <c r="D88" s="15" t="s">
        <v>1607</v>
      </c>
      <c r="E88" s="13" t="s">
        <v>26</v>
      </c>
      <c r="F88" s="17">
        <v>1.2665999999999999</v>
      </c>
      <c r="G88" s="60">
        <v>1.2713000000000001</v>
      </c>
      <c r="H88" s="17">
        <v>1.2616000000000001</v>
      </c>
      <c r="I88" s="51">
        <f t="shared" ref="I88" si="59">(F88-H88)*10000</f>
        <v>49.999999999998934</v>
      </c>
      <c r="J88" s="17"/>
      <c r="K88" s="51">
        <f>(G88-F88)*10000</f>
        <v>47.000000000001485</v>
      </c>
      <c r="L88" s="61">
        <v>36.89</v>
      </c>
      <c r="M88" s="16" t="s">
        <v>2074</v>
      </c>
      <c r="N88" s="66" t="s">
        <v>1924</v>
      </c>
      <c r="O88" s="16"/>
    </row>
    <row r="89" spans="1:15" x14ac:dyDescent="0.2">
      <c r="A89" s="12"/>
      <c r="B89" s="12"/>
      <c r="C89" s="15"/>
      <c r="D89" s="15"/>
      <c r="E89" s="15"/>
      <c r="F89" s="17"/>
      <c r="G89" s="17"/>
      <c r="H89" s="15"/>
      <c r="I89" s="15"/>
      <c r="J89" s="15"/>
      <c r="K89" s="15"/>
      <c r="L89" s="27"/>
      <c r="M89" s="16"/>
      <c r="N89" s="44"/>
      <c r="O89" s="16"/>
    </row>
    <row r="90" spans="1:15" x14ac:dyDescent="0.2">
      <c r="A90" s="12"/>
      <c r="B90" s="12"/>
      <c r="C90" s="15"/>
      <c r="D90" s="15"/>
      <c r="E90" s="15"/>
      <c r="F90" s="17"/>
      <c r="G90" s="17"/>
      <c r="H90" s="15"/>
      <c r="I90" s="15"/>
      <c r="J90" s="15"/>
      <c r="K90" s="15"/>
      <c r="L90" s="27"/>
      <c r="M90" s="16"/>
      <c r="N90" s="44"/>
      <c r="O90" s="16"/>
    </row>
    <row r="91" spans="1:15" x14ac:dyDescent="0.2">
      <c r="A91" s="12"/>
      <c r="B91" s="12"/>
      <c r="C91" s="15"/>
      <c r="D91" s="15"/>
      <c r="E91" s="15"/>
      <c r="F91" s="17"/>
      <c r="G91" s="17"/>
      <c r="H91" s="15"/>
      <c r="I91" s="15"/>
      <c r="J91" s="15"/>
      <c r="K91" s="15"/>
      <c r="L91" s="27"/>
      <c r="M91" s="16"/>
      <c r="N91" s="44"/>
      <c r="O91" s="16"/>
    </row>
    <row r="92" spans="1:15" x14ac:dyDescent="0.2">
      <c r="A92" s="12"/>
      <c r="B92" s="12"/>
      <c r="C92" s="15"/>
      <c r="D92" s="15"/>
      <c r="E92" s="15"/>
      <c r="F92" s="17"/>
      <c r="G92" s="17"/>
      <c r="H92" s="15"/>
      <c r="I92" s="15"/>
      <c r="J92" s="15"/>
      <c r="K92" s="15"/>
      <c r="L92" s="27"/>
      <c r="M92" s="16"/>
      <c r="N92" s="44"/>
      <c r="O92" s="16"/>
    </row>
    <row r="93" spans="1:15" x14ac:dyDescent="0.2">
      <c r="A93" s="12"/>
      <c r="B93" s="12"/>
      <c r="C93" s="15"/>
      <c r="D93" s="15"/>
      <c r="E93" s="15"/>
      <c r="F93" s="17"/>
      <c r="G93" s="17"/>
      <c r="H93" s="15"/>
      <c r="I93" s="15"/>
      <c r="J93" s="15"/>
      <c r="K93" s="15"/>
      <c r="L93" s="27"/>
      <c r="M93" s="16"/>
      <c r="N93" s="44"/>
      <c r="O93" s="16"/>
    </row>
    <row r="94" spans="1:15" x14ac:dyDescent="0.2">
      <c r="A94" s="12"/>
      <c r="B94" s="12"/>
      <c r="C94" s="15"/>
      <c r="D94" s="15"/>
      <c r="E94" s="15"/>
      <c r="F94" s="17"/>
      <c r="G94" s="17"/>
      <c r="H94" s="15"/>
      <c r="I94" s="15"/>
      <c r="J94" s="15"/>
      <c r="K94" s="15"/>
      <c r="L94" s="27"/>
      <c r="M94" s="16"/>
      <c r="N94" s="44"/>
      <c r="O94" s="16"/>
    </row>
    <row r="95" spans="1:15" x14ac:dyDescent="0.2">
      <c r="A95" s="12"/>
      <c r="B95" s="12"/>
      <c r="C95" s="15"/>
      <c r="D95" s="15"/>
      <c r="E95" s="15"/>
      <c r="F95" s="17"/>
      <c r="G95" s="17"/>
      <c r="H95" s="15"/>
      <c r="I95" s="15"/>
      <c r="J95" s="15"/>
      <c r="K95" s="15"/>
      <c r="L95" s="27"/>
      <c r="M95" s="16"/>
      <c r="N95" s="44"/>
      <c r="O95" s="16"/>
    </row>
    <row r="96" spans="1:15" x14ac:dyDescent="0.2">
      <c r="A96" s="12"/>
      <c r="B96" s="12"/>
      <c r="C96" s="15"/>
      <c r="D96" s="15"/>
      <c r="E96" s="15"/>
      <c r="F96" s="17"/>
      <c r="G96" s="17"/>
      <c r="H96" s="15"/>
      <c r="I96" s="15"/>
      <c r="J96" s="15"/>
      <c r="K96" s="15"/>
      <c r="L96" s="27"/>
      <c r="M96" s="16"/>
      <c r="N96" s="44"/>
      <c r="O96" s="16"/>
    </row>
    <row r="97" spans="1:15" x14ac:dyDescent="0.2">
      <c r="A97" s="12"/>
      <c r="B97" s="12"/>
      <c r="C97" s="15"/>
      <c r="D97" s="15"/>
      <c r="E97" s="15"/>
      <c r="F97" s="17"/>
      <c r="G97" s="17"/>
      <c r="H97" s="15"/>
      <c r="I97" s="15"/>
      <c r="J97" s="15"/>
      <c r="K97" s="15"/>
      <c r="L97" s="27"/>
      <c r="M97" s="16"/>
      <c r="N97" s="44"/>
      <c r="O97" s="16"/>
    </row>
    <row r="98" spans="1:15" x14ac:dyDescent="0.2">
      <c r="A98" s="12"/>
      <c r="B98" s="12"/>
      <c r="C98" s="15"/>
      <c r="D98" s="15"/>
      <c r="E98" s="15"/>
      <c r="F98" s="17"/>
      <c r="G98" s="17"/>
      <c r="H98" s="15"/>
      <c r="I98" s="15"/>
      <c r="J98" s="15"/>
      <c r="K98" s="15"/>
      <c r="L98" s="27"/>
      <c r="M98" s="16"/>
      <c r="N98" s="44"/>
      <c r="O98" s="16"/>
    </row>
    <row r="99" spans="1:15" x14ac:dyDescent="0.2">
      <c r="A99" s="12"/>
      <c r="B99" s="12"/>
      <c r="C99" s="15"/>
      <c r="D99" s="15"/>
      <c r="E99" s="15"/>
      <c r="F99" s="17"/>
      <c r="G99" s="17"/>
      <c r="H99" s="15"/>
      <c r="I99" s="15"/>
      <c r="J99" s="15"/>
      <c r="K99" s="15"/>
      <c r="L99" s="27"/>
      <c r="M99" s="16"/>
      <c r="N99" s="44"/>
      <c r="O99" s="16"/>
    </row>
    <row r="100" spans="1:15" x14ac:dyDescent="0.2">
      <c r="A100" s="12"/>
      <c r="B100" s="12"/>
      <c r="C100" s="15"/>
      <c r="D100" s="15"/>
      <c r="E100" s="15"/>
      <c r="F100" s="17"/>
      <c r="G100" s="17"/>
      <c r="H100" s="15"/>
      <c r="I100" s="15"/>
      <c r="J100" s="15"/>
      <c r="K100" s="15"/>
      <c r="L100" s="27"/>
      <c r="M100" s="16"/>
      <c r="N100" s="44"/>
      <c r="O100" s="16"/>
    </row>
    <row r="101" spans="1:15" x14ac:dyDescent="0.2">
      <c r="A101" s="12"/>
      <c r="B101" s="12"/>
      <c r="C101" s="15"/>
      <c r="D101" s="15"/>
      <c r="E101" s="15"/>
      <c r="F101" s="17"/>
      <c r="G101" s="17"/>
      <c r="H101" s="15"/>
      <c r="I101" s="15"/>
      <c r="J101" s="15"/>
      <c r="K101" s="15"/>
      <c r="L101" s="27"/>
      <c r="M101" s="16"/>
      <c r="N101" s="44"/>
      <c r="O101" s="16"/>
    </row>
    <row r="102" spans="1:15" x14ac:dyDescent="0.2">
      <c r="A102" s="12"/>
      <c r="B102" s="12"/>
      <c r="C102" s="15"/>
      <c r="D102" s="15"/>
      <c r="E102" s="15"/>
      <c r="F102" s="17"/>
      <c r="G102" s="17"/>
      <c r="H102" s="15"/>
      <c r="I102" s="15"/>
      <c r="J102" s="15"/>
      <c r="K102" s="15"/>
      <c r="L102" s="27"/>
      <c r="M102" s="16"/>
      <c r="N102" s="44"/>
      <c r="O102" s="16"/>
    </row>
    <row r="103" spans="1:15" x14ac:dyDescent="0.2">
      <c r="A103" s="12"/>
      <c r="B103" s="12"/>
      <c r="C103" s="15"/>
      <c r="D103" s="15"/>
      <c r="E103" s="15"/>
      <c r="F103" s="17"/>
      <c r="G103" s="17"/>
      <c r="H103" s="15"/>
      <c r="I103" s="15"/>
      <c r="J103" s="15"/>
      <c r="K103" s="15"/>
      <c r="L103" s="27"/>
      <c r="M103" s="16"/>
      <c r="N103" s="44"/>
      <c r="O103" s="16"/>
    </row>
    <row r="104" spans="1:15" x14ac:dyDescent="0.2">
      <c r="A104" s="12"/>
      <c r="B104" s="12"/>
      <c r="C104" s="15"/>
      <c r="D104" s="15"/>
      <c r="E104" s="15"/>
      <c r="F104" s="17"/>
      <c r="G104" s="17"/>
      <c r="H104" s="15"/>
      <c r="I104" s="15"/>
      <c r="J104" s="15"/>
      <c r="K104" s="15"/>
      <c r="L104" s="27"/>
      <c r="M104" s="16"/>
      <c r="N104" s="44"/>
      <c r="O104" s="16"/>
    </row>
    <row r="105" spans="1:15" x14ac:dyDescent="0.2">
      <c r="A105" s="12"/>
      <c r="B105" s="12"/>
      <c r="C105" s="15"/>
      <c r="D105" s="15"/>
      <c r="E105" s="15"/>
      <c r="F105" s="17"/>
      <c r="G105" s="17"/>
      <c r="H105" s="15"/>
      <c r="I105" s="15"/>
      <c r="J105" s="15"/>
      <c r="K105" s="15"/>
      <c r="L105" s="27"/>
      <c r="M105" s="16"/>
      <c r="N105" s="44"/>
      <c r="O105" s="16"/>
    </row>
    <row r="106" spans="1:15" x14ac:dyDescent="0.2">
      <c r="A106" s="12"/>
      <c r="B106" s="12"/>
      <c r="C106" s="15"/>
      <c r="D106" s="15"/>
      <c r="E106" s="15"/>
      <c r="F106" s="17"/>
      <c r="G106" s="17"/>
      <c r="H106" s="15"/>
      <c r="I106" s="15"/>
      <c r="J106" s="15"/>
      <c r="K106" s="15"/>
      <c r="L106" s="27"/>
      <c r="M106" s="16"/>
      <c r="N106" s="44"/>
      <c r="O106" s="16"/>
    </row>
    <row r="107" spans="1:15" x14ac:dyDescent="0.2">
      <c r="A107" s="12"/>
      <c r="B107" s="12"/>
      <c r="C107" s="15"/>
      <c r="D107" s="15"/>
      <c r="E107" s="15"/>
      <c r="F107" s="17"/>
      <c r="G107" s="17"/>
      <c r="H107" s="15"/>
      <c r="I107" s="15"/>
      <c r="J107" s="15"/>
      <c r="K107" s="15"/>
      <c r="L107" s="27"/>
      <c r="M107" s="16"/>
      <c r="N107" s="44"/>
      <c r="O107" s="16"/>
    </row>
    <row r="108" spans="1:15" x14ac:dyDescent="0.2">
      <c r="A108" s="12"/>
      <c r="B108" s="12"/>
      <c r="C108" s="15"/>
      <c r="D108" s="15"/>
      <c r="E108" s="15"/>
      <c r="F108" s="17"/>
      <c r="G108" s="17"/>
      <c r="H108" s="15"/>
      <c r="I108" s="15"/>
      <c r="J108" s="15"/>
      <c r="K108" s="15"/>
      <c r="L108" s="27"/>
      <c r="M108" s="16"/>
      <c r="N108" s="44"/>
      <c r="O108" s="16"/>
    </row>
    <row r="109" spans="1:15" x14ac:dyDescent="0.2">
      <c r="A109" s="12"/>
      <c r="B109" s="12"/>
      <c r="C109" s="15"/>
      <c r="D109" s="15"/>
      <c r="E109" s="15"/>
      <c r="F109" s="17"/>
      <c r="G109" s="17"/>
      <c r="H109" s="15"/>
      <c r="I109" s="15"/>
      <c r="J109" s="15"/>
      <c r="K109" s="15"/>
      <c r="L109" s="27"/>
      <c r="M109" s="16"/>
      <c r="N109" s="44"/>
      <c r="O109" s="16"/>
    </row>
    <row r="110" spans="1:15" x14ac:dyDescent="0.2">
      <c r="A110" s="12"/>
      <c r="B110" s="12"/>
      <c r="C110" s="15"/>
      <c r="D110" s="15"/>
      <c r="E110" s="15"/>
      <c r="F110" s="17"/>
      <c r="G110" s="17"/>
      <c r="H110" s="15"/>
      <c r="I110" s="15"/>
      <c r="J110" s="15"/>
      <c r="K110" s="15"/>
      <c r="L110" s="27"/>
      <c r="M110" s="16"/>
      <c r="N110" s="44"/>
      <c r="O110" s="16"/>
    </row>
    <row r="111" spans="1:15" x14ac:dyDescent="0.2">
      <c r="A111" s="12"/>
      <c r="B111" s="12"/>
      <c r="C111" s="15"/>
      <c r="D111" s="15"/>
      <c r="E111" s="15"/>
      <c r="F111" s="17"/>
      <c r="G111" s="17"/>
      <c r="H111" s="15"/>
      <c r="I111" s="15"/>
      <c r="J111" s="15"/>
      <c r="K111" s="15"/>
      <c r="L111" s="27"/>
      <c r="M111" s="16"/>
      <c r="N111" s="44"/>
      <c r="O111" s="16"/>
    </row>
    <row r="112" spans="1:15" x14ac:dyDescent="0.2">
      <c r="A112" s="45"/>
      <c r="B112" s="45"/>
      <c r="C112" s="46"/>
      <c r="D112" s="46"/>
      <c r="E112" s="46"/>
      <c r="F112" s="47"/>
      <c r="G112" s="47"/>
      <c r="H112" s="46"/>
      <c r="I112" s="46"/>
      <c r="J112" s="46"/>
      <c r="K112" s="46"/>
      <c r="L112" s="48"/>
      <c r="M112" s="49"/>
      <c r="N112" s="50"/>
      <c r="O112" s="49"/>
    </row>
    <row r="113" spans="1:15" x14ac:dyDescent="0.2">
      <c r="A113" s="45"/>
      <c r="B113" s="45"/>
      <c r="C113" s="46"/>
      <c r="D113" s="46"/>
      <c r="E113" s="46"/>
      <c r="F113" s="47"/>
      <c r="G113" s="47"/>
      <c r="H113" s="46"/>
      <c r="I113" s="46"/>
      <c r="J113" s="46"/>
      <c r="K113" s="46"/>
      <c r="L113" s="48"/>
      <c r="M113" s="49"/>
      <c r="N113" s="50"/>
      <c r="O113" s="49"/>
    </row>
    <row r="114" spans="1:15" x14ac:dyDescent="0.2">
      <c r="A114" s="45"/>
      <c r="B114" s="45"/>
      <c r="C114" s="46"/>
      <c r="D114" s="46"/>
      <c r="E114" s="46"/>
      <c r="F114" s="47"/>
      <c r="G114" s="47"/>
      <c r="H114" s="46"/>
      <c r="I114" s="46"/>
      <c r="J114" s="46"/>
      <c r="K114" s="46"/>
      <c r="L114" s="48"/>
      <c r="M114" s="49"/>
      <c r="N114" s="50"/>
      <c r="O114" s="49"/>
    </row>
    <row r="115" spans="1:15" x14ac:dyDescent="0.2">
      <c r="A115" s="45"/>
      <c r="B115" s="45"/>
      <c r="C115" s="46"/>
      <c r="D115" s="46"/>
      <c r="E115" s="46"/>
      <c r="F115" s="47"/>
      <c r="G115" s="47"/>
      <c r="H115" s="46"/>
      <c r="I115" s="46"/>
      <c r="J115" s="46"/>
      <c r="K115" s="46"/>
      <c r="L115" s="48"/>
      <c r="M115" s="49"/>
      <c r="N115" s="50"/>
      <c r="O115" s="49"/>
    </row>
    <row r="116" spans="1:15" x14ac:dyDescent="0.2">
      <c r="A116" s="45"/>
      <c r="B116" s="45"/>
      <c r="C116" s="46"/>
      <c r="D116" s="46"/>
      <c r="E116" s="46"/>
      <c r="F116" s="47"/>
      <c r="G116" s="47"/>
      <c r="H116" s="46"/>
      <c r="I116" s="46"/>
      <c r="J116" s="46"/>
      <c r="K116" s="46"/>
      <c r="L116" s="48"/>
      <c r="M116" s="49"/>
      <c r="N116" s="50"/>
      <c r="O116" s="49"/>
    </row>
    <row r="117" spans="1:15" x14ac:dyDescent="0.2">
      <c r="A117" s="45"/>
      <c r="B117" s="45"/>
      <c r="C117" s="46"/>
      <c r="D117" s="46"/>
      <c r="E117" s="46"/>
      <c r="F117" s="47"/>
      <c r="G117" s="47"/>
      <c r="H117" s="46"/>
      <c r="I117" s="46"/>
      <c r="J117" s="46"/>
      <c r="K117" s="46"/>
      <c r="L117" s="48"/>
      <c r="M117" s="49"/>
      <c r="N117" s="50"/>
      <c r="O117" s="49"/>
    </row>
    <row r="118" spans="1:15" x14ac:dyDescent="0.2">
      <c r="A118" s="45"/>
      <c r="B118" s="45"/>
      <c r="C118" s="46"/>
      <c r="D118" s="46"/>
      <c r="E118" s="46"/>
      <c r="F118" s="47"/>
      <c r="G118" s="47"/>
      <c r="H118" s="46"/>
      <c r="I118" s="46"/>
      <c r="J118" s="46"/>
      <c r="K118" s="46"/>
      <c r="L118" s="48"/>
      <c r="M118" s="49"/>
      <c r="N118" s="50"/>
      <c r="O118" s="49"/>
    </row>
    <row r="119" spans="1:15" x14ac:dyDescent="0.2">
      <c r="A119" s="45"/>
      <c r="B119" s="45"/>
      <c r="C119" s="46"/>
      <c r="D119" s="46"/>
      <c r="E119" s="46"/>
      <c r="F119" s="47"/>
      <c r="G119" s="47"/>
      <c r="H119" s="46"/>
      <c r="I119" s="46"/>
      <c r="J119" s="46"/>
      <c r="K119" s="46"/>
      <c r="L119" s="48"/>
      <c r="M119" s="49"/>
      <c r="N119" s="50"/>
      <c r="O119" s="49"/>
    </row>
    <row r="120" spans="1:15" x14ac:dyDescent="0.2">
      <c r="A120" s="45"/>
      <c r="B120" s="45"/>
      <c r="C120" s="46"/>
      <c r="D120" s="46"/>
      <c r="E120" s="46"/>
      <c r="F120" s="47"/>
      <c r="G120" s="47"/>
      <c r="H120" s="46"/>
      <c r="I120" s="46"/>
      <c r="J120" s="46"/>
      <c r="K120" s="46"/>
      <c r="L120" s="48"/>
      <c r="M120" s="49"/>
      <c r="N120" s="50"/>
      <c r="O120" s="49"/>
    </row>
    <row r="121" spans="1:15" x14ac:dyDescent="0.2">
      <c r="A121" s="45"/>
      <c r="B121" s="45"/>
      <c r="C121" s="46"/>
      <c r="D121" s="46"/>
      <c r="E121" s="46"/>
      <c r="F121" s="47"/>
      <c r="G121" s="47"/>
      <c r="H121" s="46"/>
      <c r="I121" s="46"/>
      <c r="J121" s="46"/>
      <c r="K121" s="46"/>
      <c r="L121" s="48"/>
      <c r="M121" s="49"/>
      <c r="N121" s="50"/>
      <c r="O121" s="49"/>
    </row>
    <row r="122" spans="1:15" x14ac:dyDescent="0.2">
      <c r="A122" s="45"/>
      <c r="B122" s="45"/>
      <c r="C122" s="46"/>
      <c r="D122" s="46"/>
      <c r="E122" s="46"/>
      <c r="F122" s="47"/>
      <c r="G122" s="47"/>
      <c r="H122" s="46"/>
      <c r="I122" s="46"/>
      <c r="J122" s="46"/>
      <c r="K122" s="46"/>
      <c r="L122" s="48"/>
      <c r="M122" s="49"/>
      <c r="N122" s="50"/>
      <c r="O122" s="49"/>
    </row>
    <row r="123" spans="1:15" x14ac:dyDescent="0.2">
      <c r="A123" s="45"/>
      <c r="B123" s="45"/>
      <c r="C123" s="46"/>
      <c r="D123" s="46"/>
      <c r="E123" s="46"/>
      <c r="F123" s="47"/>
      <c r="G123" s="47"/>
      <c r="H123" s="46"/>
      <c r="I123" s="46"/>
      <c r="J123" s="46"/>
      <c r="K123" s="46"/>
      <c r="L123" s="48"/>
      <c r="M123" s="49"/>
      <c r="N123" s="50"/>
      <c r="O123" s="49"/>
    </row>
    <row r="124" spans="1:15" x14ac:dyDescent="0.2">
      <c r="A124" s="45"/>
      <c r="B124" s="45"/>
      <c r="C124" s="46"/>
      <c r="D124" s="46"/>
      <c r="E124" s="46"/>
      <c r="F124" s="47"/>
      <c r="G124" s="47"/>
      <c r="H124" s="46"/>
      <c r="I124" s="46"/>
      <c r="J124" s="46"/>
      <c r="K124" s="46"/>
      <c r="L124" s="48"/>
      <c r="M124" s="49"/>
      <c r="N124" s="50"/>
      <c r="O124" s="49"/>
    </row>
    <row r="125" spans="1:15" x14ac:dyDescent="0.2">
      <c r="A125" s="45"/>
      <c r="B125" s="45"/>
      <c r="C125" s="46"/>
      <c r="D125" s="46"/>
      <c r="E125" s="46"/>
      <c r="F125" s="47"/>
      <c r="G125" s="47"/>
      <c r="H125" s="46"/>
      <c r="I125" s="46"/>
      <c r="J125" s="46"/>
      <c r="K125" s="46"/>
      <c r="L125" s="48"/>
      <c r="M125" s="49"/>
      <c r="N125" s="50"/>
      <c r="O125" s="49"/>
    </row>
    <row r="126" spans="1:15" x14ac:dyDescent="0.2">
      <c r="A126" s="45"/>
      <c r="B126" s="45"/>
      <c r="C126" s="46"/>
      <c r="D126" s="46"/>
      <c r="E126" s="46"/>
      <c r="F126" s="47"/>
      <c r="G126" s="47"/>
      <c r="H126" s="46"/>
      <c r="I126" s="46"/>
      <c r="J126" s="46"/>
      <c r="K126" s="46"/>
      <c r="L126" s="48"/>
      <c r="M126" s="49"/>
      <c r="N126" s="50"/>
      <c r="O126" s="49"/>
    </row>
    <row r="127" spans="1:15" x14ac:dyDescent="0.2">
      <c r="A127" s="45"/>
      <c r="B127" s="45"/>
      <c r="C127" s="46"/>
      <c r="D127" s="46"/>
      <c r="E127" s="46"/>
      <c r="F127" s="47"/>
      <c r="G127" s="47"/>
      <c r="H127" s="46"/>
      <c r="I127" s="46"/>
      <c r="J127" s="46"/>
      <c r="K127" s="46"/>
      <c r="L127" s="48"/>
      <c r="M127" s="49"/>
      <c r="N127" s="50"/>
      <c r="O127" s="49"/>
    </row>
    <row r="128" spans="1:15" x14ac:dyDescent="0.2">
      <c r="A128" s="45"/>
      <c r="B128" s="45"/>
      <c r="C128" s="46"/>
      <c r="D128" s="46"/>
      <c r="E128" s="46"/>
      <c r="F128" s="47"/>
      <c r="G128" s="47"/>
      <c r="H128" s="46"/>
      <c r="I128" s="46"/>
      <c r="J128" s="46"/>
      <c r="K128" s="46"/>
      <c r="L128" s="48"/>
      <c r="M128" s="49"/>
      <c r="N128" s="50"/>
      <c r="O128" s="49"/>
    </row>
    <row r="129" spans="1:15" x14ac:dyDescent="0.2">
      <c r="A129" s="45"/>
      <c r="B129" s="45"/>
      <c r="C129" s="46"/>
      <c r="D129" s="46"/>
      <c r="E129" s="46"/>
      <c r="F129" s="47"/>
      <c r="G129" s="47"/>
      <c r="H129" s="46"/>
      <c r="I129" s="46"/>
      <c r="J129" s="46"/>
      <c r="K129" s="46"/>
      <c r="L129" s="48"/>
      <c r="M129" s="49"/>
      <c r="N129" s="50"/>
      <c r="O129" s="49"/>
    </row>
    <row r="130" spans="1:15" x14ac:dyDescent="0.2">
      <c r="A130" s="45"/>
      <c r="B130" s="45"/>
      <c r="C130" s="46"/>
      <c r="D130" s="46"/>
      <c r="E130" s="46"/>
      <c r="F130" s="47"/>
      <c r="G130" s="47"/>
      <c r="H130" s="46"/>
      <c r="I130" s="46"/>
      <c r="J130" s="46"/>
      <c r="K130" s="46"/>
      <c r="L130" s="48"/>
      <c r="M130" s="49"/>
      <c r="N130" s="50"/>
      <c r="O130" s="49"/>
    </row>
    <row r="131" spans="1:15" x14ac:dyDescent="0.2">
      <c r="A131" s="45"/>
      <c r="B131" s="45"/>
      <c r="C131" s="46"/>
      <c r="D131" s="46"/>
      <c r="E131" s="46"/>
      <c r="F131" s="47"/>
      <c r="G131" s="47"/>
      <c r="H131" s="46"/>
      <c r="I131" s="46"/>
      <c r="J131" s="46"/>
      <c r="K131" s="46"/>
      <c r="L131" s="48"/>
      <c r="M131" s="49"/>
      <c r="N131" s="50"/>
      <c r="O131" s="49"/>
    </row>
    <row r="132" spans="1:15" x14ac:dyDescent="0.2">
      <c r="A132" s="45"/>
      <c r="B132" s="45"/>
      <c r="C132" s="46"/>
      <c r="D132" s="46"/>
      <c r="E132" s="46"/>
      <c r="F132" s="47"/>
      <c r="G132" s="47"/>
      <c r="H132" s="46"/>
      <c r="I132" s="46"/>
      <c r="J132" s="46"/>
      <c r="K132" s="46"/>
      <c r="L132" s="48"/>
      <c r="M132" s="49"/>
      <c r="N132" s="50"/>
      <c r="O132" s="49"/>
    </row>
    <row r="133" spans="1:15" x14ac:dyDescent="0.2">
      <c r="A133" s="45"/>
      <c r="B133" s="45"/>
      <c r="C133" s="46"/>
      <c r="D133" s="46"/>
      <c r="E133" s="46"/>
      <c r="F133" s="47"/>
      <c r="G133" s="47"/>
      <c r="H133" s="46"/>
      <c r="I133" s="46"/>
      <c r="J133" s="46"/>
      <c r="K133" s="46"/>
      <c r="L133" s="48"/>
      <c r="M133" s="49"/>
      <c r="N133" s="50"/>
      <c r="O133" s="49"/>
    </row>
    <row r="134" spans="1:15" x14ac:dyDescent="0.2">
      <c r="A134" s="45"/>
      <c r="B134" s="45"/>
      <c r="C134" s="46"/>
      <c r="D134" s="46"/>
      <c r="E134" s="46"/>
      <c r="F134" s="47"/>
      <c r="G134" s="47"/>
      <c r="H134" s="46"/>
      <c r="I134" s="46"/>
      <c r="J134" s="46"/>
      <c r="K134" s="46"/>
      <c r="L134" s="48"/>
      <c r="M134" s="49"/>
      <c r="N134" s="50"/>
      <c r="O134" s="49"/>
    </row>
    <row r="135" spans="1:15" x14ac:dyDescent="0.2">
      <c r="A135" s="45"/>
      <c r="B135" s="45"/>
      <c r="C135" s="46"/>
      <c r="D135" s="46"/>
      <c r="E135" s="46"/>
      <c r="F135" s="47"/>
      <c r="G135" s="47"/>
      <c r="H135" s="46"/>
      <c r="I135" s="46"/>
      <c r="J135" s="46"/>
      <c r="K135" s="46"/>
      <c r="L135" s="48"/>
      <c r="M135" s="49"/>
      <c r="N135" s="50"/>
      <c r="O135" s="49"/>
    </row>
    <row r="136" spans="1:15" x14ac:dyDescent="0.2">
      <c r="A136" s="45"/>
      <c r="B136" s="45"/>
      <c r="C136" s="46"/>
      <c r="D136" s="46"/>
      <c r="E136" s="46"/>
      <c r="F136" s="47"/>
      <c r="G136" s="47"/>
      <c r="H136" s="46"/>
      <c r="I136" s="46"/>
      <c r="J136" s="46"/>
      <c r="K136" s="46"/>
      <c r="L136" s="48"/>
      <c r="M136" s="49"/>
      <c r="N136" s="50"/>
      <c r="O136" s="49"/>
    </row>
    <row r="137" spans="1:15" x14ac:dyDescent="0.2">
      <c r="A137" s="45"/>
      <c r="B137" s="45"/>
      <c r="C137" s="46"/>
      <c r="D137" s="46"/>
      <c r="E137" s="46"/>
      <c r="F137" s="47"/>
      <c r="G137" s="47"/>
      <c r="H137" s="46"/>
      <c r="I137" s="46"/>
      <c r="J137" s="46"/>
      <c r="K137" s="46"/>
      <c r="L137" s="48"/>
      <c r="M137" s="49"/>
      <c r="N137" s="50"/>
      <c r="O137" s="49"/>
    </row>
    <row r="138" spans="1:15" x14ac:dyDescent="0.2">
      <c r="A138" s="45"/>
      <c r="B138" s="45"/>
      <c r="C138" s="46"/>
      <c r="D138" s="46"/>
      <c r="E138" s="46"/>
      <c r="F138" s="47"/>
      <c r="G138" s="47"/>
      <c r="H138" s="46"/>
      <c r="I138" s="46"/>
      <c r="J138" s="46"/>
      <c r="K138" s="46"/>
      <c r="L138" s="48"/>
      <c r="M138" s="49"/>
      <c r="N138" s="50"/>
      <c r="O138" s="49"/>
    </row>
  </sheetData>
  <mergeCells count="16">
    <mergeCell ref="O47:O51"/>
    <mergeCell ref="O1:O3"/>
    <mergeCell ref="A2:B2"/>
    <mergeCell ref="C2:C3"/>
    <mergeCell ref="D2:D3"/>
    <mergeCell ref="E2:E3"/>
    <mergeCell ref="F2:F3"/>
    <mergeCell ref="G2:G3"/>
    <mergeCell ref="H2:I2"/>
    <mergeCell ref="J2:K2"/>
    <mergeCell ref="A1:E1"/>
    <mergeCell ref="F1:G1"/>
    <mergeCell ref="H1:K1"/>
    <mergeCell ref="L1:L3"/>
    <mergeCell ref="M1:M3"/>
    <mergeCell ref="N1:N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419</TotalTime>
  <Application>Microsoft Excel</Application>
  <DocSecurity>0</DocSecurity>
  <ScaleCrop>false</ScaleCrop>
  <HeadingPairs>
    <vt:vector size="2" baseType="variant">
      <vt:variant>
        <vt:lpstr>Листы</vt:lpstr>
      </vt:variant>
      <vt:variant>
        <vt:i4>2</vt:i4>
      </vt:variant>
    </vt:vector>
  </HeadingPairs>
  <TitlesOfParts>
    <vt:vector size="2" baseType="lpstr">
      <vt:lpstr>Дневник</vt:lpstr>
      <vt:lpstr>SUPREMACY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Николай Бараков</dc:creator>
  <cp:lastModifiedBy>Николай Бараков</cp:lastModifiedBy>
  <cp:revision>6</cp:revision>
  <dcterms:created xsi:type="dcterms:W3CDTF">2012-09-17T13:45:29Z</dcterms:created>
  <dcterms:modified xsi:type="dcterms:W3CDTF">2015-07-11T01:46:04Z</dcterms:modified>
</cp:coreProperties>
</file>