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637" firstSheet="1" activeTab="1"/>
  </bookViews>
  <sheets>
    <sheet name="Дневник" sheetId="1" r:id="rId1"/>
    <sheet name="Ва-банк" sheetId="16" r:id="rId2"/>
  </sheets>
  <definedNames>
    <definedName name="_xlnm._FilterDatabase" localSheetId="0" hidden="1">Дневник!$A$4:$O$215</definedName>
  </definedNames>
  <calcPr calcId="145621"/>
</workbook>
</file>

<file path=xl/calcChain.xml><?xml version="1.0" encoding="utf-8"?>
<calcChain xmlns="http://schemas.openxmlformats.org/spreadsheetml/2006/main">
  <c r="K29" i="16" l="1"/>
  <c r="I29" i="16"/>
  <c r="K28" i="16"/>
  <c r="I28" i="16"/>
  <c r="K27" i="16"/>
  <c r="I27" i="16"/>
  <c r="K26" i="16"/>
  <c r="I26" i="16"/>
  <c r="K25" i="16"/>
  <c r="I25" i="16"/>
  <c r="K24" i="16"/>
  <c r="I24" i="16"/>
  <c r="K23" i="16"/>
  <c r="I23" i="16"/>
  <c r="K22" i="16"/>
  <c r="I22" i="16"/>
  <c r="K21" i="16"/>
  <c r="I21" i="16"/>
  <c r="K20" i="16"/>
  <c r="I20" i="16"/>
  <c r="K19" i="16"/>
  <c r="I19" i="16"/>
  <c r="K18" i="16"/>
  <c r="I18" i="16"/>
  <c r="K17" i="16"/>
  <c r="I17" i="16"/>
  <c r="K16" i="16"/>
  <c r="I16" i="16"/>
  <c r="K15" i="16"/>
  <c r="I15" i="16"/>
  <c r="K14" i="16"/>
  <c r="I14" i="16"/>
  <c r="K13" i="16"/>
  <c r="I13" i="16"/>
  <c r="K12" i="16"/>
  <c r="I12" i="16"/>
  <c r="K11" i="16"/>
  <c r="I11" i="16"/>
  <c r="K10" i="16"/>
  <c r="I10" i="16"/>
  <c r="K9" i="16"/>
  <c r="I9" i="16"/>
  <c r="K8" i="16"/>
  <c r="I8" i="16"/>
  <c r="K7" i="16"/>
  <c r="I7" i="16"/>
  <c r="K6" i="16"/>
  <c r="I6" i="16"/>
  <c r="K5" i="16"/>
  <c r="I5" i="16"/>
  <c r="K4" i="16"/>
  <c r="I4" i="16"/>
  <c r="AJ3" i="16"/>
  <c r="AI3" i="16"/>
  <c r="AG3" i="16"/>
  <c r="AF3" i="16"/>
  <c r="AD3" i="16"/>
  <c r="AC3" i="16"/>
  <c r="AA3" i="16"/>
  <c r="Z3" i="16"/>
  <c r="X3" i="16"/>
  <c r="W3" i="16"/>
  <c r="U3" i="16"/>
  <c r="T3" i="16"/>
  <c r="R3" i="16"/>
  <c r="Q3" i="16"/>
  <c r="K460" i="1" l="1"/>
  <c r="I460" i="1"/>
  <c r="K459" i="1"/>
  <c r="I459" i="1"/>
  <c r="K458" i="1" l="1"/>
  <c r="I458" i="1"/>
  <c r="K457" i="1"/>
  <c r="I457" i="1"/>
  <c r="K456" i="1"/>
  <c r="I456" i="1"/>
  <c r="K455" i="1" l="1"/>
  <c r="I455" i="1"/>
  <c r="K454" i="1" l="1"/>
  <c r="I454" i="1"/>
  <c r="K453" i="1"/>
  <c r="I453" i="1"/>
  <c r="K452" i="1"/>
  <c r="I452" i="1"/>
  <c r="K451" i="1" l="1"/>
  <c r="I451" i="1"/>
  <c r="K450" i="1" l="1"/>
  <c r="I450" i="1"/>
  <c r="K449" i="1" l="1"/>
  <c r="I449" i="1"/>
  <c r="K448" i="1"/>
  <c r="I448" i="1"/>
  <c r="K447" i="1"/>
  <c r="I447" i="1"/>
  <c r="K446" i="1"/>
  <c r="I446" i="1"/>
  <c r="K445" i="1" l="1"/>
  <c r="I445" i="1"/>
  <c r="K444" i="1" l="1"/>
  <c r="I444" i="1"/>
  <c r="K443" i="1" l="1"/>
  <c r="I443" i="1"/>
  <c r="K442" i="1"/>
  <c r="I442" i="1"/>
  <c r="K441" i="1" l="1"/>
  <c r="I441" i="1"/>
  <c r="K440" i="1" l="1"/>
  <c r="I440" i="1"/>
  <c r="K438" i="1" l="1"/>
  <c r="I438" i="1"/>
  <c r="K439" i="1"/>
  <c r="I439" i="1"/>
  <c r="K437" i="1" l="1"/>
  <c r="I437" i="1"/>
  <c r="K436" i="1"/>
  <c r="I436" i="1"/>
  <c r="K435" i="1" l="1"/>
  <c r="I435" i="1"/>
  <c r="K434" i="1" l="1"/>
  <c r="I434" i="1"/>
  <c r="K433" i="1" l="1"/>
  <c r="I433" i="1"/>
  <c r="K432" i="1"/>
  <c r="I432" i="1"/>
  <c r="K431" i="1"/>
  <c r="I431" i="1"/>
  <c r="K430" i="1" l="1"/>
  <c r="I430" i="1"/>
  <c r="K429" i="1"/>
  <c r="I429" i="1"/>
  <c r="K428" i="1" l="1"/>
  <c r="I428" i="1"/>
  <c r="K427" i="1" l="1"/>
  <c r="I427" i="1"/>
  <c r="K426" i="1" l="1"/>
  <c r="I426" i="1"/>
  <c r="K425" i="1"/>
  <c r="I425" i="1"/>
  <c r="K424" i="1"/>
  <c r="I424" i="1"/>
  <c r="K423" i="1"/>
  <c r="I423" i="1"/>
  <c r="K422" i="1"/>
  <c r="I422" i="1"/>
  <c r="K421" i="1" l="1"/>
  <c r="I421" i="1"/>
  <c r="K420" i="1"/>
  <c r="I420" i="1"/>
  <c r="K419" i="1"/>
  <c r="I419" i="1"/>
  <c r="K418" i="1"/>
  <c r="I418" i="1"/>
  <c r="K417" i="1" l="1"/>
  <c r="I417" i="1"/>
  <c r="K416" i="1" l="1"/>
  <c r="I416" i="1"/>
  <c r="K415" i="1"/>
  <c r="I415" i="1"/>
  <c r="K414" i="1"/>
  <c r="I414" i="1"/>
  <c r="K413" i="1"/>
  <c r="I413" i="1"/>
  <c r="K412" i="1"/>
  <c r="I412" i="1"/>
  <c r="K411" i="1"/>
  <c r="I411" i="1"/>
  <c r="K410" i="1" l="1"/>
  <c r="I410" i="1"/>
  <c r="I409" i="1"/>
  <c r="K409" i="1"/>
  <c r="K408" i="1" l="1"/>
  <c r="I408" i="1"/>
  <c r="K407" i="1"/>
  <c r="I407" i="1"/>
  <c r="K406" i="1"/>
  <c r="I406" i="1"/>
  <c r="K405" i="1" l="1"/>
  <c r="I405" i="1"/>
  <c r="K404" i="1" l="1"/>
  <c r="I404" i="1"/>
  <c r="K403" i="1"/>
  <c r="I403" i="1"/>
  <c r="K402" i="1"/>
  <c r="I402" i="1"/>
  <c r="K401" i="1"/>
  <c r="I401" i="1"/>
  <c r="K400" i="1" l="1"/>
  <c r="I400" i="1"/>
  <c r="K398" i="1"/>
  <c r="K399" i="1"/>
  <c r="I399" i="1"/>
  <c r="I398" i="1"/>
  <c r="K397" i="1" l="1"/>
  <c r="I397" i="1"/>
  <c r="K396" i="1"/>
  <c r="I396" i="1"/>
  <c r="K395" i="1"/>
  <c r="I395" i="1"/>
  <c r="K394" i="1"/>
  <c r="I394" i="1"/>
  <c r="K393" i="1" l="1"/>
  <c r="I393" i="1"/>
  <c r="K392" i="1"/>
  <c r="I392" i="1"/>
  <c r="K391" i="1"/>
  <c r="I391" i="1"/>
  <c r="K390" i="1" l="1"/>
  <c r="I390" i="1"/>
  <c r="K389" i="1" l="1"/>
  <c r="I389" i="1"/>
  <c r="K388" i="1"/>
  <c r="I388" i="1"/>
  <c r="K387" i="1"/>
  <c r="I387" i="1"/>
  <c r="K386" i="1" l="1"/>
  <c r="I386" i="1"/>
  <c r="K385" i="1"/>
  <c r="I385" i="1"/>
  <c r="K384" i="1" l="1"/>
  <c r="I384" i="1"/>
  <c r="I381" i="1" l="1"/>
  <c r="I382" i="1"/>
  <c r="K382" i="1"/>
  <c r="I383" i="1"/>
  <c r="K383" i="1"/>
  <c r="K381" i="1" l="1"/>
  <c r="K380" i="1"/>
  <c r="I380" i="1"/>
  <c r="K379" i="1"/>
  <c r="I379" i="1"/>
  <c r="K378" i="1"/>
  <c r="I378" i="1"/>
  <c r="K377" i="1" l="1"/>
  <c r="I377" i="1"/>
  <c r="K376" i="1" l="1"/>
  <c r="I376" i="1"/>
  <c r="K374" i="1"/>
  <c r="I374" i="1"/>
  <c r="I375" i="1"/>
  <c r="K375" i="1"/>
  <c r="K373" i="1" l="1"/>
  <c r="I373" i="1"/>
  <c r="K372" i="1"/>
  <c r="I372" i="1"/>
  <c r="K371" i="1" l="1"/>
  <c r="I371" i="1"/>
  <c r="K370" i="1"/>
  <c r="I370" i="1"/>
  <c r="K369" i="1"/>
  <c r="I369" i="1"/>
  <c r="K368" i="1" l="1"/>
  <c r="I368" i="1"/>
  <c r="K366" i="1"/>
  <c r="I366" i="1"/>
  <c r="K367" i="1"/>
  <c r="I367" i="1"/>
  <c r="K365" i="1" l="1"/>
  <c r="I365" i="1"/>
  <c r="K364" i="1"/>
  <c r="I364" i="1"/>
  <c r="K363" i="1" l="1"/>
  <c r="I363" i="1"/>
  <c r="K362" i="1"/>
  <c r="I362" i="1"/>
  <c r="K361" i="1" l="1"/>
  <c r="I361" i="1"/>
  <c r="K360" i="1" l="1"/>
  <c r="I360" i="1"/>
  <c r="K359" i="1"/>
  <c r="I359" i="1"/>
  <c r="K358" i="1" l="1"/>
  <c r="I358" i="1"/>
  <c r="K357" i="1" l="1"/>
  <c r="I357" i="1"/>
  <c r="K356" i="1"/>
  <c r="I356" i="1"/>
  <c r="K355" i="1"/>
  <c r="I355" i="1"/>
  <c r="I354" i="1"/>
  <c r="K354" i="1"/>
  <c r="K353" i="1"/>
  <c r="I353" i="1"/>
  <c r="K352" i="1" l="1"/>
  <c r="I352" i="1"/>
  <c r="I351" i="1"/>
  <c r="K351" i="1"/>
  <c r="K350" i="1"/>
  <c r="I350" i="1"/>
  <c r="K349" i="1" l="1"/>
  <c r="I349" i="1"/>
  <c r="K348" i="1" l="1"/>
  <c r="I348" i="1"/>
  <c r="K347" i="1"/>
  <c r="I347" i="1"/>
  <c r="I346" i="1"/>
  <c r="K346" i="1"/>
  <c r="K345" i="1" l="1"/>
  <c r="I345" i="1"/>
  <c r="K344" i="1" l="1"/>
  <c r="I344" i="1"/>
  <c r="K343" i="1" l="1"/>
  <c r="I343" i="1"/>
  <c r="K342" i="1"/>
  <c r="I342" i="1"/>
  <c r="K341" i="1" l="1"/>
  <c r="I341" i="1"/>
  <c r="K340" i="1" l="1"/>
  <c r="I340" i="1"/>
  <c r="K339" i="1" l="1"/>
  <c r="I339" i="1"/>
  <c r="K338" i="1"/>
  <c r="I338" i="1"/>
  <c r="K337" i="1" l="1"/>
  <c r="I337" i="1"/>
  <c r="K336" i="1"/>
  <c r="I336" i="1"/>
  <c r="K335" i="1" l="1"/>
  <c r="I335" i="1"/>
  <c r="K334" i="1" l="1"/>
  <c r="I334" i="1"/>
  <c r="K333" i="1" l="1"/>
  <c r="I333" i="1"/>
  <c r="K332" i="1" l="1"/>
  <c r="I332" i="1"/>
  <c r="K331" i="1" l="1"/>
  <c r="I331" i="1"/>
  <c r="K330" i="1"/>
  <c r="I330" i="1"/>
  <c r="K329" i="1" l="1"/>
  <c r="I329" i="1"/>
  <c r="K328" i="1" l="1"/>
  <c r="I328" i="1"/>
  <c r="K327" i="1" l="1"/>
  <c r="I327" i="1"/>
  <c r="K326" i="1"/>
  <c r="I326" i="1"/>
  <c r="K325" i="1"/>
  <c r="I325" i="1"/>
  <c r="I323" i="1" l="1"/>
  <c r="K324" i="1" l="1"/>
  <c r="I324" i="1"/>
  <c r="K323" i="1"/>
  <c r="K322" i="1" l="1"/>
  <c r="I322" i="1"/>
  <c r="K321" i="1"/>
  <c r="I321" i="1"/>
  <c r="K320" i="1" l="1"/>
  <c r="I320" i="1"/>
  <c r="K319" i="1"/>
  <c r="I319" i="1"/>
  <c r="K318" i="1" l="1"/>
  <c r="I318" i="1"/>
  <c r="K317" i="1" l="1"/>
  <c r="I317" i="1"/>
  <c r="K316" i="1" l="1"/>
  <c r="I316" i="1"/>
  <c r="K315" i="1" l="1"/>
  <c r="I315" i="1"/>
  <c r="K314" i="1" l="1"/>
  <c r="I314" i="1"/>
  <c r="K313" i="1" l="1"/>
  <c r="I313" i="1"/>
  <c r="K312" i="1" l="1"/>
  <c r="I312" i="1"/>
  <c r="I311" i="1"/>
  <c r="K311" i="1"/>
  <c r="K310" i="1" l="1"/>
  <c r="I310" i="1"/>
  <c r="K309" i="1" l="1"/>
  <c r="I309" i="1"/>
  <c r="K308" i="1" l="1"/>
  <c r="I308" i="1"/>
  <c r="K307" i="1" l="1"/>
  <c r="I307" i="1"/>
  <c r="K306" i="1" l="1"/>
  <c r="I306" i="1"/>
  <c r="K305" i="1" l="1"/>
  <c r="I305" i="1"/>
  <c r="K304" i="1" l="1"/>
  <c r="I304" i="1"/>
  <c r="K303" i="1" l="1"/>
  <c r="I303" i="1"/>
  <c r="K302" i="1"/>
  <c r="I302" i="1"/>
  <c r="K301" i="1" l="1"/>
  <c r="I301" i="1"/>
  <c r="K300" i="1"/>
  <c r="I300" i="1"/>
  <c r="K299" i="1" l="1"/>
  <c r="I299" i="1"/>
  <c r="K298" i="1" l="1"/>
  <c r="I298" i="1"/>
  <c r="K297" i="1" l="1"/>
  <c r="I297" i="1"/>
  <c r="K296" i="1" l="1"/>
  <c r="I296" i="1"/>
  <c r="K295" i="1"/>
  <c r="I295" i="1"/>
  <c r="K294" i="1"/>
  <c r="I294" i="1"/>
  <c r="K293" i="1" l="1"/>
  <c r="I293" i="1"/>
  <c r="K292" i="1" l="1"/>
  <c r="I292" i="1"/>
  <c r="K291" i="1"/>
  <c r="I291" i="1"/>
  <c r="K290" i="1" l="1"/>
  <c r="I290" i="1"/>
  <c r="K289" i="1" l="1"/>
  <c r="I289" i="1"/>
  <c r="K288" i="1"/>
  <c r="I288" i="1"/>
  <c r="K287" i="1" l="1"/>
  <c r="I287" i="1"/>
  <c r="K286" i="1"/>
  <c r="I286" i="1"/>
  <c r="K285" i="1" l="1"/>
  <c r="I285" i="1"/>
  <c r="K284" i="1"/>
  <c r="I284" i="1"/>
  <c r="K283" i="1" l="1"/>
  <c r="I283" i="1"/>
  <c r="K282" i="1"/>
  <c r="I282" i="1"/>
  <c r="K281" i="1"/>
  <c r="I281" i="1"/>
  <c r="K280" i="1" l="1"/>
  <c r="I280" i="1"/>
  <c r="K279" i="1" l="1"/>
  <c r="I279" i="1"/>
  <c r="K278" i="1"/>
  <c r="I278" i="1"/>
  <c r="K277" i="1" l="1"/>
  <c r="I277" i="1"/>
  <c r="K276" i="1"/>
  <c r="I276" i="1"/>
  <c r="K275" i="1" l="1"/>
  <c r="I275" i="1"/>
  <c r="K274" i="1"/>
  <c r="I274" i="1"/>
  <c r="K273" i="1"/>
  <c r="I273" i="1"/>
  <c r="K272" i="1"/>
  <c r="I272" i="1"/>
  <c r="K271" i="1"/>
  <c r="I271" i="1"/>
  <c r="K270" i="1"/>
  <c r="I270" i="1"/>
  <c r="K269" i="1"/>
  <c r="I269" i="1"/>
  <c r="K268" i="1" l="1"/>
  <c r="I268" i="1"/>
  <c r="K267" i="1"/>
  <c r="I267" i="1"/>
  <c r="K266" i="1" l="1"/>
  <c r="I266" i="1"/>
  <c r="K265" i="1" l="1"/>
  <c r="I265" i="1"/>
  <c r="K264" i="1"/>
  <c r="I264" i="1"/>
  <c r="K263" i="1" l="1"/>
  <c r="I263" i="1"/>
  <c r="K262" i="1"/>
  <c r="I262" i="1"/>
  <c r="K261" i="1" l="1"/>
  <c r="I261" i="1"/>
  <c r="K260" i="1"/>
  <c r="I260" i="1"/>
  <c r="K259" i="1"/>
  <c r="I259" i="1"/>
  <c r="K258" i="1"/>
  <c r="I258" i="1"/>
  <c r="I257" i="1" l="1"/>
  <c r="K257" i="1"/>
  <c r="K256" i="1"/>
  <c r="I256" i="1"/>
  <c r="K255" i="1" l="1"/>
  <c r="I255" i="1"/>
  <c r="K254" i="1" l="1"/>
  <c r="I254" i="1"/>
  <c r="K253" i="1" l="1"/>
  <c r="I253" i="1"/>
  <c r="K252" i="1"/>
  <c r="I252" i="1"/>
  <c r="K251" i="1"/>
  <c r="I251" i="1"/>
  <c r="K250" i="1"/>
  <c r="I250" i="1"/>
  <c r="K249" i="1"/>
  <c r="I249" i="1"/>
  <c r="K248" i="1"/>
  <c r="I248" i="1"/>
  <c r="K247" i="1" l="1"/>
  <c r="I247" i="1"/>
  <c r="K246" i="1"/>
  <c r="I246" i="1"/>
  <c r="K245" i="1"/>
  <c r="I245" i="1"/>
  <c r="K244" i="1"/>
  <c r="I244" i="1"/>
  <c r="K243" i="1"/>
  <c r="I243" i="1"/>
  <c r="K242" i="1"/>
  <c r="I242" i="1"/>
  <c r="K241" i="1"/>
  <c r="I241" i="1"/>
  <c r="K240" i="1" l="1"/>
  <c r="I240" i="1"/>
  <c r="K238" i="1" l="1"/>
  <c r="I238" i="1"/>
  <c r="K239" i="1"/>
  <c r="I239" i="1"/>
  <c r="K237" i="1"/>
  <c r="I237" i="1"/>
  <c r="K236" i="1" l="1"/>
  <c r="I236" i="1"/>
  <c r="I235" i="1" l="1"/>
  <c r="K235" i="1"/>
  <c r="K233" i="1"/>
  <c r="I233" i="1"/>
  <c r="K234" i="1"/>
  <c r="I234" i="1"/>
  <c r="K232" i="1"/>
  <c r="I232" i="1"/>
  <c r="K231" i="1" l="1"/>
  <c r="I231" i="1"/>
  <c r="I230" i="1"/>
  <c r="K230" i="1"/>
  <c r="K229" i="1"/>
  <c r="I229" i="1"/>
  <c r="K228" i="1" l="1"/>
  <c r="I228" i="1"/>
  <c r="I227" i="1"/>
  <c r="K227" i="1"/>
  <c r="K226" i="1"/>
  <c r="I226" i="1"/>
  <c r="K225" i="1"/>
  <c r="I225" i="1"/>
  <c r="K224" i="1" l="1"/>
  <c r="I224" i="1"/>
  <c r="K223" i="1"/>
  <c r="I223" i="1"/>
  <c r="K221" i="1" l="1"/>
  <c r="I221" i="1"/>
  <c r="K222" i="1"/>
  <c r="I222" i="1"/>
  <c r="K220" i="1" l="1"/>
  <c r="I220" i="1"/>
  <c r="K219" i="1"/>
  <c r="I219" i="1"/>
  <c r="I218" i="1"/>
  <c r="K218" i="1"/>
  <c r="I217" i="1"/>
  <c r="K217" i="1"/>
  <c r="K216" i="1"/>
  <c r="I216" i="1"/>
  <c r="K215" i="1" l="1"/>
  <c r="I215" i="1"/>
  <c r="K214" i="1"/>
  <c r="I214" i="1"/>
  <c r="K213" i="1"/>
  <c r="I213" i="1"/>
  <c r="K212" i="1"/>
  <c r="I212" i="1"/>
  <c r="K211" i="1" l="1"/>
  <c r="I211" i="1"/>
  <c r="K210" i="1"/>
  <c r="I210" i="1"/>
  <c r="K209" i="1"/>
  <c r="I209" i="1"/>
  <c r="K208" i="1" l="1"/>
  <c r="I208" i="1"/>
  <c r="K203" i="1"/>
  <c r="I203" i="1"/>
  <c r="K205" i="1"/>
  <c r="I205" i="1"/>
  <c r="I206" i="1"/>
  <c r="K206" i="1"/>
  <c r="I207" i="1"/>
  <c r="K207" i="1"/>
  <c r="K204" i="1"/>
  <c r="I204" i="1"/>
  <c r="K202" i="1"/>
  <c r="I202" i="1"/>
  <c r="K201" i="1"/>
  <c r="I201" i="1"/>
  <c r="K200" i="1" l="1"/>
  <c r="I200" i="1"/>
  <c r="K199" i="1"/>
  <c r="I199" i="1"/>
  <c r="K197" i="1"/>
  <c r="I197" i="1"/>
  <c r="K198" i="1"/>
  <c r="I198" i="1"/>
  <c r="K196" i="1"/>
  <c r="I196" i="1"/>
  <c r="K195" i="1" l="1"/>
  <c r="I195" i="1"/>
  <c r="K194" i="1"/>
  <c r="I194" i="1"/>
  <c r="K193" i="1"/>
  <c r="I193" i="1"/>
  <c r="K192" i="1"/>
  <c r="I192" i="1"/>
  <c r="K191" i="1" l="1"/>
  <c r="I191" i="1"/>
  <c r="K190" i="1" l="1"/>
  <c r="I190" i="1"/>
  <c r="K189" i="1" l="1"/>
  <c r="I189" i="1"/>
  <c r="I187" i="1" l="1"/>
  <c r="K187" i="1"/>
  <c r="K188" i="1"/>
  <c r="I188" i="1"/>
  <c r="I186" i="1"/>
  <c r="K186" i="1"/>
  <c r="K185" i="1"/>
  <c r="I185" i="1"/>
  <c r="K183" i="1"/>
  <c r="I183" i="1"/>
  <c r="K184" i="1"/>
  <c r="I184" i="1"/>
  <c r="I182" i="1"/>
  <c r="K182" i="1"/>
  <c r="K181" i="1"/>
  <c r="I181" i="1"/>
  <c r="I180" i="1"/>
  <c r="K180" i="1"/>
  <c r="I179" i="1"/>
  <c r="K179" i="1"/>
  <c r="K178" i="1"/>
  <c r="I178" i="1"/>
  <c r="K177" i="1" l="1"/>
  <c r="I177" i="1"/>
  <c r="K176" i="1"/>
  <c r="I176" i="1"/>
  <c r="K175" i="1" l="1"/>
  <c r="I175" i="1"/>
  <c r="K174" i="1"/>
  <c r="I174" i="1"/>
  <c r="K173" i="1"/>
  <c r="I173" i="1"/>
  <c r="K172" i="1"/>
  <c r="I172" i="1"/>
  <c r="K171" i="1" l="1"/>
  <c r="I171" i="1"/>
  <c r="K170" i="1"/>
  <c r="I170" i="1"/>
  <c r="I168" i="1"/>
  <c r="K168" i="1"/>
  <c r="K169" i="1"/>
  <c r="I169" i="1"/>
  <c r="K167" i="1"/>
  <c r="I167" i="1"/>
  <c r="K166" i="1" l="1"/>
  <c r="I166" i="1"/>
  <c r="I165" i="1"/>
  <c r="K165" i="1"/>
  <c r="K164" i="1"/>
  <c r="I164" i="1"/>
  <c r="I162" i="1" l="1"/>
  <c r="K162" i="1"/>
  <c r="I163" i="1"/>
  <c r="K163" i="1"/>
  <c r="K161" i="1"/>
  <c r="I161" i="1"/>
  <c r="K160" i="1"/>
  <c r="I160" i="1"/>
  <c r="I159" i="1" l="1"/>
  <c r="K159" i="1"/>
  <c r="K158" i="1"/>
  <c r="I158" i="1"/>
  <c r="K157" i="1" l="1"/>
  <c r="I157" i="1"/>
  <c r="K156" i="1"/>
  <c r="I156" i="1"/>
  <c r="K155" i="1"/>
  <c r="I155" i="1"/>
  <c r="K154" i="1"/>
  <c r="I154" i="1"/>
  <c r="K153" i="1"/>
  <c r="I153" i="1"/>
  <c r="K152" i="1"/>
  <c r="I152" i="1"/>
  <c r="K151" i="1"/>
  <c r="I151" i="1"/>
  <c r="K150" i="1"/>
  <c r="I150" i="1"/>
  <c r="K149" i="1" l="1"/>
  <c r="I149" i="1"/>
  <c r="K148" i="1" l="1"/>
  <c r="I148" i="1"/>
  <c r="K147" i="1" l="1"/>
  <c r="I147" i="1"/>
  <c r="K146" i="1"/>
  <c r="I146" i="1"/>
  <c r="K145" i="1" l="1"/>
  <c r="I145" i="1"/>
  <c r="I144" i="1" l="1"/>
  <c r="K144" i="1"/>
  <c r="K143" i="1"/>
  <c r="I143" i="1"/>
  <c r="K142" i="1"/>
  <c r="I142" i="1"/>
  <c r="K141" i="1" l="1"/>
  <c r="I141" i="1"/>
  <c r="K140" i="1" l="1"/>
  <c r="I140" i="1"/>
  <c r="K139" i="1" l="1"/>
  <c r="I139" i="1"/>
  <c r="K138" i="1" l="1"/>
  <c r="I138" i="1"/>
  <c r="K137" i="1" l="1"/>
  <c r="I137" i="1"/>
  <c r="K136" i="1"/>
  <c r="I136" i="1"/>
  <c r="K135" i="1"/>
  <c r="I135" i="1"/>
  <c r="I134" i="1"/>
  <c r="K134" i="1"/>
  <c r="K133" i="1" l="1"/>
  <c r="I133" i="1"/>
  <c r="I132" i="1" l="1"/>
  <c r="K132" i="1"/>
  <c r="I131" i="1"/>
  <c r="K131" i="1"/>
  <c r="I130" i="1"/>
  <c r="K130" i="1"/>
  <c r="I129" i="1"/>
  <c r="K129" i="1"/>
  <c r="K128" i="1"/>
  <c r="I128" i="1"/>
  <c r="K127" i="1"/>
  <c r="I127" i="1"/>
  <c r="K126" i="1"/>
  <c r="I126" i="1"/>
  <c r="I125" i="1"/>
  <c r="K125" i="1"/>
  <c r="I124" i="1" l="1"/>
  <c r="K124" i="1"/>
  <c r="K123" i="1"/>
  <c r="I123" i="1"/>
  <c r="I122" i="1" l="1"/>
  <c r="K122" i="1"/>
  <c r="K121" i="1" l="1"/>
  <c r="I121" i="1"/>
  <c r="K120" i="1"/>
  <c r="I120" i="1"/>
  <c r="K119" i="1"/>
  <c r="I119" i="1"/>
  <c r="K118" i="1"/>
  <c r="I118" i="1"/>
  <c r="K117" i="1"/>
  <c r="I117" i="1"/>
  <c r="K116" i="1"/>
  <c r="I116" i="1"/>
  <c r="I115" i="1" l="1"/>
  <c r="K114" i="1"/>
  <c r="I114" i="1"/>
  <c r="K113" i="1"/>
  <c r="I113" i="1"/>
  <c r="K112" i="1" l="1"/>
  <c r="I112" i="1"/>
  <c r="I111" i="1" l="1"/>
  <c r="K111" i="1"/>
  <c r="K110" i="1" l="1"/>
  <c r="I110" i="1"/>
  <c r="K108" i="1" l="1"/>
  <c r="K109" i="1"/>
  <c r="I109" i="1"/>
  <c r="I108" i="1"/>
  <c r="I107" i="1" l="1"/>
  <c r="K106" i="1"/>
  <c r="I106" i="1"/>
  <c r="K105" i="1"/>
  <c r="I105" i="1"/>
  <c r="K104" i="1"/>
  <c r="I104" i="1"/>
  <c r="K103" i="1" l="1"/>
  <c r="I103" i="1"/>
  <c r="I102" i="1" l="1"/>
  <c r="K102" i="1"/>
  <c r="I101" i="1" l="1"/>
  <c r="I100" i="1"/>
  <c r="K99" i="1" l="1"/>
  <c r="I99" i="1"/>
  <c r="I98" i="1" l="1"/>
  <c r="K97" i="1" l="1"/>
  <c r="I97" i="1"/>
  <c r="I96" i="1"/>
  <c r="I95" i="1"/>
  <c r="K95" i="1"/>
  <c r="K94" i="1"/>
  <c r="I94" i="1"/>
  <c r="K93" i="1" l="1"/>
  <c r="I93" i="1"/>
  <c r="I92" i="1"/>
  <c r="K92" i="1"/>
  <c r="K91" i="1" l="1"/>
  <c r="I91" i="1"/>
  <c r="I90" i="1"/>
  <c r="K90" i="1"/>
  <c r="K89" i="1"/>
  <c r="I89" i="1"/>
  <c r="K88" i="1"/>
  <c r="K87" i="1"/>
  <c r="I88" i="1"/>
  <c r="I87" i="1"/>
  <c r="K86" i="1"/>
  <c r="K85" i="1"/>
  <c r="I86" i="1"/>
  <c r="I85" i="1" l="1"/>
  <c r="K84" i="1" l="1"/>
  <c r="I84" i="1"/>
  <c r="I82" i="1" l="1"/>
  <c r="I83" i="1"/>
  <c r="K83" i="1"/>
  <c r="K82" i="1" l="1"/>
  <c r="I4" i="1"/>
</calcChain>
</file>

<file path=xl/sharedStrings.xml><?xml version="1.0" encoding="utf-8"?>
<sst xmlns="http://schemas.openxmlformats.org/spreadsheetml/2006/main" count="4074" uniqueCount="2003">
  <si>
    <t>Валютная пара</t>
  </si>
  <si>
    <t>Тип сделки</t>
  </si>
  <si>
    <t>ЦЕНА</t>
  </si>
  <si>
    <t>Открытия</t>
  </si>
  <si>
    <t>Закрытия</t>
  </si>
  <si>
    <t>TP</t>
  </si>
  <si>
    <t>Итог сделки</t>
  </si>
  <si>
    <t>Причина входа</t>
  </si>
  <si>
    <t>СТАТИСТИКА</t>
  </si>
  <si>
    <t>ТФ</t>
  </si>
  <si>
    <t>Причина выхода</t>
  </si>
  <si>
    <t>Дата/время</t>
  </si>
  <si>
    <t>Анализ закрытой сделки</t>
  </si>
  <si>
    <t>SL</t>
  </si>
  <si>
    <t>РИСК</t>
  </si>
  <si>
    <t>H1</t>
  </si>
  <si>
    <t>1,0480 (55)</t>
  </si>
  <si>
    <t>take-profit</t>
  </si>
  <si>
    <t>Отбой от нижней границы канала и 365 мувинга. Заходил в коррекцию, поэтому цели небольший. Цель определил по фибо-сетки (38,2)</t>
  </si>
  <si>
    <t>Все прошло по-плану. Был дважды откат от 23,6 и была возможность докупиться</t>
  </si>
  <si>
    <t>18.09.2012 - 14-00</t>
  </si>
  <si>
    <t>19.09.2012 - 18-00</t>
  </si>
  <si>
    <t>usd/chf</t>
  </si>
  <si>
    <t>Sell</t>
  </si>
  <si>
    <t>eur/usd</t>
  </si>
  <si>
    <t>gbp/usd</t>
  </si>
  <si>
    <t>Buy</t>
  </si>
  <si>
    <t>nzd/usd</t>
  </si>
  <si>
    <t>S/L</t>
  </si>
  <si>
    <t>T/P</t>
  </si>
  <si>
    <t>Закрыл сам, перепутал валюты</t>
  </si>
  <si>
    <t>Торговля на новостях</t>
  </si>
  <si>
    <t>Отскок, коррекция</t>
  </si>
  <si>
    <t>MA8</t>
  </si>
  <si>
    <t>AUDUSD</t>
  </si>
  <si>
    <t>buy</t>
  </si>
  <si>
    <t>+55</t>
  </si>
  <si>
    <t>обучался</t>
  </si>
  <si>
    <t>маленький стоп 15 пт</t>
  </si>
  <si>
    <t>Все прошло по-плану</t>
  </si>
  <si>
    <t>13.03.14            8-40</t>
  </si>
  <si>
    <t>13.03.14            11-02</t>
  </si>
  <si>
    <t>13.03.14            15-08</t>
  </si>
  <si>
    <t>13.03.14            16-33</t>
  </si>
  <si>
    <t>24.03.14     10-30</t>
  </si>
  <si>
    <t>24.03.14     11-18</t>
  </si>
  <si>
    <t>0,8771 (48)</t>
  </si>
  <si>
    <t>0,8634 (89)</t>
  </si>
  <si>
    <t>0,8728 (12)</t>
  </si>
  <si>
    <t>0,8694 (22)</t>
  </si>
  <si>
    <t>нарушил все правила при входе без плана</t>
  </si>
  <si>
    <t>1,3817 (15)</t>
  </si>
  <si>
    <t>1,3777 (25)</t>
  </si>
  <si>
    <t>24.03.14     14-02</t>
  </si>
  <si>
    <t>24.03.14     17-55</t>
  </si>
  <si>
    <t>1,3740 (26)</t>
  </si>
  <si>
    <t>1,3786 (20)</t>
  </si>
  <si>
    <t>27.03.14     11-30</t>
  </si>
  <si>
    <t>1,6573 (15)</t>
  </si>
  <si>
    <t>1,6613 (25)</t>
  </si>
  <si>
    <t>Все прошло по-плану, 3 сек</t>
  </si>
  <si>
    <t>27.03.14     12-40</t>
  </si>
  <si>
    <t>27.03.14     16-10</t>
  </si>
  <si>
    <t>0,8631 (29)</t>
  </si>
  <si>
    <t>0,8675 (15)</t>
  </si>
  <si>
    <t>27.03.14     13-56</t>
  </si>
  <si>
    <t>27.03.14     17-59</t>
  </si>
  <si>
    <t>1,3743 (25)</t>
  </si>
  <si>
    <t>28.03.14     11-30</t>
  </si>
  <si>
    <t>28.03.14     11-31</t>
  </si>
  <si>
    <t>1,6624 (15)</t>
  </si>
  <si>
    <t>1,6579 (30)</t>
  </si>
  <si>
    <t>28.03.14     16-11</t>
  </si>
  <si>
    <t>1,3792 (25)</t>
  </si>
  <si>
    <t>1,3745 (22)</t>
  </si>
  <si>
    <t xml:space="preserve">Все прошло по-плану. </t>
  </si>
  <si>
    <t>MA8 Маленький Т/Р - поздно вошел в сделку</t>
  </si>
  <si>
    <t>Н4</t>
  </si>
  <si>
    <t>Н1</t>
  </si>
  <si>
    <t>Отскок, коррекция. RSI 3 - продажа</t>
  </si>
  <si>
    <t>31.03.14     11-00</t>
  </si>
  <si>
    <t>Неправильно установил Т/Р, на 2-3 пт за линию ФИБ 38,2. Цена 5 раз подходила и откатывалась. Помогли новости.</t>
  </si>
  <si>
    <t>31.03.14     14-30</t>
  </si>
  <si>
    <t>usd/cad</t>
  </si>
  <si>
    <t>1,1041 (30)</t>
  </si>
  <si>
    <t>1,0976 (35)</t>
  </si>
  <si>
    <t>31.03.14     16-36</t>
  </si>
  <si>
    <t>usd/jpy</t>
  </si>
  <si>
    <t>102,92 (25)</t>
  </si>
  <si>
    <t>103,37 (20)</t>
  </si>
  <si>
    <t>МА8, ФИБ 38,2</t>
  </si>
  <si>
    <t>31.03.14     16-59</t>
  </si>
  <si>
    <t>31.03.14     17-01</t>
  </si>
  <si>
    <t>19-55 была важная новость, речь председателя ФРС. Открываться было нельзя.</t>
  </si>
  <si>
    <t>ВВП Канады 0,5% при прогнозе 0,4%. Надо было закрывать сделку после разворота, по крайней мере в 0</t>
  </si>
  <si>
    <t>1.04.14           5-30</t>
  </si>
  <si>
    <t>1.04.14           5-32</t>
  </si>
  <si>
    <t>1,9269 (35)</t>
  </si>
  <si>
    <t>0,9339 (35)</t>
  </si>
  <si>
    <t>1.04.14           10-30</t>
  </si>
  <si>
    <t>1.04.14          10-38</t>
  </si>
  <si>
    <t>1,6683 (30)</t>
  </si>
  <si>
    <t>1,6618 (35)</t>
  </si>
  <si>
    <t>Закрыл сам</t>
  </si>
  <si>
    <t>Торговля на новостях. Индекс производственной активности PIM Британии</t>
  </si>
  <si>
    <t>55,3 при прогнозе 56,7 Т/Р сработал бы через 4 часа</t>
  </si>
  <si>
    <t>Торговля на новостях. Объявление о процентной ставке Австралии. Отчет о процентной ставке RBA Австралии</t>
  </si>
  <si>
    <t>Факт = прогнозу. Почему зацепила туда и вернулась назад?</t>
  </si>
  <si>
    <t>2.04.14           5-15</t>
  </si>
  <si>
    <t>104,34 (50)</t>
  </si>
  <si>
    <t>MACD дивиргенция, RSI-3, 13 выше 70</t>
  </si>
  <si>
    <t>103,49 (35)</t>
  </si>
  <si>
    <t>3.04.14          8-40</t>
  </si>
  <si>
    <t>1,6669 (24)</t>
  </si>
  <si>
    <t>1,6629 (16)</t>
  </si>
  <si>
    <t>Отскок, коррекция. RSI 3 -выше 70, RSI 13 - выше 50, Болиджер 14 у верха - продавать</t>
  </si>
  <si>
    <t>3.04.14         10-29</t>
  </si>
  <si>
    <t>Все прошло по-плану. Маленький Т/Р 16 пт - открылся чуть позже отскока, считал от него и S/L тоже</t>
  </si>
  <si>
    <t>3.04.14          10-30</t>
  </si>
  <si>
    <t>3.04.14         12-30</t>
  </si>
  <si>
    <t>1,6646 (30)</t>
  </si>
  <si>
    <t>1,6581 (35)</t>
  </si>
  <si>
    <t>Торговля на новостях. Индекс деловой активности в секторе услуг Британии</t>
  </si>
  <si>
    <t>Все бы прошло по плану. В сделку не входил, т.к. не хватало депозита. Были открыты две сделки ранее.</t>
  </si>
  <si>
    <t>Дивергенция не сработала. Наверное была слишком маленькой (угол наклона). MACD практически обнулился. Сделка простояла 3 суток. Своп= - 27,33. При этом в 03.04 цена опускалась до 103,81. Можно было закрыть в прибыли. Дивиргенция все таки сработала цена падала до 103,17 7.04.14. 2-00</t>
  </si>
  <si>
    <t>Gold</t>
  </si>
  <si>
    <t>GB</t>
  </si>
  <si>
    <t>Изучаю графики Ренко. MACD синяя пересекла красную вверх. SDL сменила цвет красный на синий</t>
  </si>
  <si>
    <t>8.04.14     10-30</t>
  </si>
  <si>
    <t>8.04.14     11-38</t>
  </si>
  <si>
    <t>1,6712 (40)</t>
  </si>
  <si>
    <t>1,6642 (30)</t>
  </si>
  <si>
    <t>Торговля на новостях. Промышленное производство (месячный) Британии</t>
  </si>
  <si>
    <t>Все прошло по-плану. Факт 1% при прогнозе 0,3%. Применил плавающий S/L 15 пт.</t>
  </si>
  <si>
    <t>9.04.14          4-08</t>
  </si>
  <si>
    <t>9.04.14          4-50</t>
  </si>
  <si>
    <t>1313 (180)</t>
  </si>
  <si>
    <t>1308,00 (320)</t>
  </si>
  <si>
    <t>MACD синяя пересекла красную несколько раз. SDL цвет не меняла. Сам не закрывался раньше по пересечению MACD. Если бы закрылся был бы убыток. При этом вышли не плохие новости по Австралии.</t>
  </si>
  <si>
    <t>9.04.14          9-33</t>
  </si>
  <si>
    <t>9.04.14          10-44</t>
  </si>
  <si>
    <t>1313,00 (290)</t>
  </si>
  <si>
    <t>1308,00 (210)</t>
  </si>
  <si>
    <t>Изучаю графики Ренко. MACD синяя пересекла красную вниз. SDL сменила цвет синий на красный</t>
  </si>
  <si>
    <t>Зайти можно было на одну свечу позже по более высокой цене и Т/Р сработал бы раньше</t>
  </si>
  <si>
    <t>9.04.14          15-06</t>
  </si>
  <si>
    <t>101,6 (41)</t>
  </si>
  <si>
    <t>102,55 (54)</t>
  </si>
  <si>
    <t>9.04.14          15-28</t>
  </si>
  <si>
    <t>1300,00 (270)</t>
  </si>
  <si>
    <t>1304,70 (200)</t>
  </si>
  <si>
    <t>9.04.14          16-55</t>
  </si>
  <si>
    <t>10.04.14       3-30</t>
  </si>
  <si>
    <t>10.04.14       4-02</t>
  </si>
  <si>
    <t>0,9442 (40)</t>
  </si>
  <si>
    <t>0,9372 (30)</t>
  </si>
  <si>
    <t>Торговля на новостях. Изменение занятости Австралии</t>
  </si>
  <si>
    <t>10.04.14       9-30</t>
  </si>
  <si>
    <t>0,9487 (50)</t>
  </si>
  <si>
    <t>0,9385 (52)</t>
  </si>
  <si>
    <t>10.04.14       11-00</t>
  </si>
  <si>
    <t>МА8 провес 142 пт, ФИБ 38,2</t>
  </si>
  <si>
    <t>MACD выше 0 - дивиргенция 71 пт, RSI-3 выше 70, RSI-13 около 70</t>
  </si>
  <si>
    <r>
      <t xml:space="preserve">Зашел чуть поздновато по мувингу и ориентир на ФИБ. Отсчет вел от точки касания мувинга, поэтому S/L и Т/Р немного другие. S/L за ФИБ 61,8, Т/Р перед ФИБ 0. Сделка работала 20 час. Своп= -20,88. </t>
    </r>
    <r>
      <rPr>
        <sz val="10"/>
        <color rgb="FFFF0000"/>
        <rFont val="Arial"/>
        <family val="2"/>
        <charset val="204"/>
      </rPr>
      <t>Ошибка - S/L надо было переносить как минимум без убытка когда пересекли ФИБ 23,6 и болтались у него</t>
    </r>
  </si>
  <si>
    <t>10.04.14       12-42</t>
  </si>
  <si>
    <t>1324,6 (250)</t>
  </si>
  <si>
    <t>1320,60 (150)</t>
  </si>
  <si>
    <r>
      <t xml:space="preserve">Факт 18,1К при прогнозе 5,0К. Сработал Трейлинг стоп = 15 пт. </t>
    </r>
    <r>
      <rPr>
        <sz val="10"/>
        <color rgb="FFFF0000"/>
        <rFont val="Arial"/>
        <family val="2"/>
        <charset val="204"/>
      </rPr>
      <t>Если бы не пожадничал, то заработал бы свои 35 пт</t>
    </r>
  </si>
  <si>
    <t>10.04.14       13-55</t>
  </si>
  <si>
    <t>11.04.14       2-05</t>
  </si>
  <si>
    <t>11.04.14      7-39</t>
  </si>
  <si>
    <t>0,8686 (37)</t>
  </si>
  <si>
    <t>0,8624 (25)</t>
  </si>
  <si>
    <t>МА8 провес 47 пт, ФИБ 23,6 - первое касание</t>
  </si>
  <si>
    <t>Дивиргенция отработала. При этом ФИБ разрядился полностью. Если бы зашел чуть позже, по более высокой цене, то и прибыль была бы больше. Надо обязательно ориентироваться еще и на уровни ФИБ при расстановке S/L и Т/Р. Своп = -26,25</t>
  </si>
  <si>
    <t>11.04.14      10-14</t>
  </si>
  <si>
    <t>1,3942 (50)</t>
  </si>
  <si>
    <t>1,3852 (40)</t>
  </si>
  <si>
    <t>MACD выше 0 - дивиргенция 23 пт, RSI-3, RSI-13 около 70</t>
  </si>
  <si>
    <t>11.04.14      11-18</t>
  </si>
  <si>
    <t xml:space="preserve">S/L за ФИБ 50, Т/Р перед ФИБ 0. Непонятно. Цена колом улетела вверх. Новостей не было. </t>
  </si>
  <si>
    <t>14.04.14     0-07</t>
  </si>
  <si>
    <t xml:space="preserve">Дивергенция сработала полностью. Своп -9,1 Надо было закрыться еще по ФИБ 23,6 это было еще 11.04.14. Далее повторно открыться, т.к. дивиргенция сохранялась. </t>
  </si>
  <si>
    <t>14.04.14    10-16</t>
  </si>
  <si>
    <t>0,8575 (78)</t>
  </si>
  <si>
    <t>14.04.14    13-20</t>
  </si>
  <si>
    <t>0,8680 (20)</t>
  </si>
  <si>
    <t>0,8646 (14)</t>
  </si>
  <si>
    <t>МА8 провес 49 пт, МА18 касание, ФИБ 50 пробой, возврат.</t>
  </si>
  <si>
    <t xml:space="preserve">ВОПРОС </t>
  </si>
  <si>
    <t>14.04.14    115-44</t>
  </si>
  <si>
    <t>закрыл сам</t>
  </si>
  <si>
    <t>0,8698 (45)</t>
  </si>
  <si>
    <t>15.04.14      5-21</t>
  </si>
  <si>
    <t>MACD ниже 0 - дивиргенция 65 пт, RSI-3 ниже 30, RSI-13 между 30 и 50. Т/Р поставил на ФИБ 100, предполагаю, что MACD там обнулится.</t>
  </si>
  <si>
    <t xml:space="preserve"> Перенес S/L в без убыток. Цена не дошла до ФИБ 100 5-7 пт. Своп 1,05. Дивергенция сохраняется. MACD практически у нуля</t>
  </si>
  <si>
    <t>Ни в коем случае нельзя было входить. Ожидались новости. ФИБ 50 пробои + на Н4 дивиргенция на покупку.</t>
  </si>
  <si>
    <t>15.04.14     9-27</t>
  </si>
  <si>
    <t>1317,6 (630)</t>
  </si>
  <si>
    <t>Первое касание ФИБ 38,2. RSI 3, 13 ниже 30. MACD ниже 0. S/L за ФИБ 50. Т/Р перед 23,6</t>
  </si>
  <si>
    <t>15.04.14     10-30</t>
  </si>
  <si>
    <t>15.04.14     10-32</t>
  </si>
  <si>
    <t>1,6715 (35)</t>
  </si>
  <si>
    <t>1,6645 (35)</t>
  </si>
  <si>
    <t>Торговля на новостях. Индекс потребительских цен Британии</t>
  </si>
  <si>
    <t>Зацепил ордер и развернулся к стопу. Факт = прогнозу = 1,6%</t>
  </si>
  <si>
    <t>15.04.14     1355</t>
  </si>
  <si>
    <t>1301,3 (1000)</t>
  </si>
  <si>
    <t>Нельзя было входить на покупку. Был пробой тренда и поддерржки</t>
  </si>
  <si>
    <t>15.04.14     11-31</t>
  </si>
  <si>
    <t>1,6771 (30)</t>
  </si>
  <si>
    <t>1,6836 (35)</t>
  </si>
  <si>
    <t>Торговля на новостях. Изменение числа заявок по безработице Британии. Трейлинг стоп=15 пт</t>
  </si>
  <si>
    <t>Факт -30,4К при прогнозе -30,0К. Трейлинг сработал. Профит поднимался до 7 пт. Похоже новость была отработана раньше, цена летела с 8-00 от 1,6727</t>
  </si>
  <si>
    <t>21.04.14    16-26</t>
  </si>
  <si>
    <t>1291,6 (660)</t>
  </si>
  <si>
    <t>1281,3 (370)</t>
  </si>
  <si>
    <t>1278,00(700)</t>
  </si>
  <si>
    <t>Торговля по РА. Пин бар оттолкнулся от горизонт. уровня и ФИБ 23,6. Торговля по тренде. Зашел двумя лотами, чтобы минимизировать S/L. Учитываю многоэлементную торговлю.</t>
  </si>
  <si>
    <t>После было еще два пин бара в противоположную сторону. Надо было закрываться с убытком.</t>
  </si>
  <si>
    <t>22.04.14     10-19</t>
  </si>
  <si>
    <t>1,3793 (18)</t>
  </si>
  <si>
    <t>1,3827 (16)</t>
  </si>
  <si>
    <t>Торговля по РА. Пин бар (внутренний бар медвежий) оттолкнулся от горизонт. уровня. Перед ним был нешний бар бычий). Торговля по тренду. Через один бар, еще один пин бар, указывает верное направление.</t>
  </si>
  <si>
    <t>22.04.14     12-15</t>
  </si>
  <si>
    <t>1,6798 (34)</t>
  </si>
  <si>
    <t xml:space="preserve">Торговля по РА. Внешний бычий бар пробил  горизонт. Уровень, оттолкнулся от МА 8, 18.  Торговля по тренду. </t>
  </si>
  <si>
    <t>22.04.14     16-33</t>
  </si>
  <si>
    <t>1,6864 (32)</t>
  </si>
  <si>
    <t>В принципе все отработало. Поставил слишком большую цель горизонт. Уровень и ФИБ 100. Надо было горизонт. Уровень и ФИБ 78,6. Т/Р сработал бы. При этом выходили важные новости, они и выбили сделку.</t>
  </si>
  <si>
    <t>23.04.14      3-30</t>
  </si>
  <si>
    <t>0,9373 (15)</t>
  </si>
  <si>
    <t>0,9323 (35)</t>
  </si>
  <si>
    <t>Торговля на новостях. Индекс потребительских цен Австралии (ежеквартальный)</t>
  </si>
  <si>
    <t>Факт 0,6% при прогнозе 0,8%</t>
  </si>
  <si>
    <t>23.04.14      3-35</t>
  </si>
  <si>
    <t>23.04.14      5-03</t>
  </si>
  <si>
    <t>0,8591 (20)</t>
  </si>
  <si>
    <t>0,8640 (29)</t>
  </si>
  <si>
    <t xml:space="preserve">Торговля по РА. Пин бар (внутренний бар медвежий) оттолкнулся от горизонт. уровня. Торговля по тренду. </t>
  </si>
  <si>
    <t>23.04.14     6-50</t>
  </si>
  <si>
    <t>Входить было нельзя. Перед этим была плохая важная новость по Австралии. Впереди пин бар упирался в МА 200</t>
  </si>
  <si>
    <t>23.04.14     9-20</t>
  </si>
  <si>
    <t>Нельзя было входить. Рынок долго стоял во флэте, свечки крошечные. Самое главное, что цель это обновление максимумов прошлых месяцев</t>
  </si>
  <si>
    <t>23.04.14      9-32</t>
  </si>
  <si>
    <t>1,3801 (15)</t>
  </si>
  <si>
    <t>1,3854 (35)</t>
  </si>
  <si>
    <t>Торговля на новостях. Индекс производственной активности PMI Германии</t>
  </si>
  <si>
    <t>23.04.14      10-01</t>
  </si>
  <si>
    <t>Факт 54,2 при прогнозе 54,0. За полчаса до этого были плохие новости средней важности. Рынок упал. На этой новости развернулся. Т.к. зацепил ордер, перенес Т/Р на ближайший уровень сопротивления (горизонт + тренд). В принципе в последствии планируемый Т/Р был достигнут</t>
  </si>
  <si>
    <t>23.04.14      14-30</t>
  </si>
  <si>
    <t>23.04.14      14-32</t>
  </si>
  <si>
    <t>1,1031 (15)</t>
  </si>
  <si>
    <t>1,1081 (35)</t>
  </si>
  <si>
    <t>Торговля на новостях. Индекс розничных продаж Канады (ежемесячный)</t>
  </si>
  <si>
    <t>Факт=прогнозу=0,6%. Зацепил ордер и вернулся в обратную сторону. Надо ордер ставить на 20пт от цены</t>
  </si>
  <si>
    <t>25.04.14      10-29</t>
  </si>
  <si>
    <t>1,6800 (15)</t>
  </si>
  <si>
    <t>1,6850 (35)</t>
  </si>
  <si>
    <t>Торговля на новостях. Индекс розничных продаж Британии (ежемесячный)</t>
  </si>
  <si>
    <t>Факт= 0,1%, прогноз=-0,4%. Зацепил ордер и вернулся в обратную сторону при чем еще до выхода новости. Надо ордер ставить на 20пт от цены</t>
  </si>
  <si>
    <t>25.04.14      13-01</t>
  </si>
  <si>
    <t>1,6830 (13)</t>
  </si>
  <si>
    <t>1,6801 (16)</t>
  </si>
  <si>
    <t>Торговля по РА. Два подряд внутр.бара медвежьих. При этом первый был пин-баром. Оттолкнулись от горизонта. RSI 3 выше 70, RSI 13 между 70 и 50.</t>
  </si>
  <si>
    <t>25.04.14      18-12</t>
  </si>
  <si>
    <t>Заходил не подготовленным. Против тренда. И все таки сработал</t>
  </si>
  <si>
    <t>28.04.14         9-25</t>
  </si>
  <si>
    <t>eur/aud</t>
  </si>
  <si>
    <t>D1/M15</t>
  </si>
  <si>
    <t>1,4900 (33)</t>
  </si>
  <si>
    <t>1,4984 (50)</t>
  </si>
  <si>
    <t>Торговля по Breaking Points</t>
  </si>
  <si>
    <t>1,4900 (34)</t>
  </si>
  <si>
    <t>1,5024 (100)</t>
  </si>
  <si>
    <t>28.04.14         10-04</t>
  </si>
  <si>
    <t>Зашел не правильно. Надо было на следующем уровне. Этот слишком близко от цены.</t>
  </si>
  <si>
    <t>28.04.14        10-15</t>
  </si>
  <si>
    <t>gbp/jpy</t>
  </si>
  <si>
    <t>1,7200 (30)</t>
  </si>
  <si>
    <t>1,7281 (50)</t>
  </si>
  <si>
    <t>1,7331 (100)</t>
  </si>
  <si>
    <t>1,4913 (35)</t>
  </si>
  <si>
    <t>1,4998 (50)</t>
  </si>
  <si>
    <t>28.04.14        12-40</t>
  </si>
  <si>
    <t>1,5048 (100)</t>
  </si>
  <si>
    <t>28.04.14        13-01</t>
  </si>
  <si>
    <t>1302,70 (300)</t>
  </si>
  <si>
    <t>1295,70 (400)</t>
  </si>
  <si>
    <t>Торговля по РА. Внутренний бар (медвежий). Оттолкнулись от МА 8, 18. RSI 3 меньше 30, RSI 13 между 30 и 50.</t>
  </si>
  <si>
    <t>28.04.14        14-37</t>
  </si>
  <si>
    <t>28.04.14        14-59</t>
  </si>
  <si>
    <t>1,6831 (17)</t>
  </si>
  <si>
    <t>1,6880 (32)</t>
  </si>
  <si>
    <t>Торговля по Провидец. Ошибся со входом это уже вторая стрелка, входить нельзя. Кроме того уже сегодня рынок прошел 77 пт.</t>
  </si>
  <si>
    <t>Пошел не подготовленным против тренда, хотя наметился нисходящий тренд, не учел показания RSI. Если бы стоп поставил 1303,70 то получил бы прибыль</t>
  </si>
  <si>
    <t>28.04.14        16-21</t>
  </si>
  <si>
    <t>eur/jpy</t>
  </si>
  <si>
    <t>141,82 (30)</t>
  </si>
  <si>
    <t>142,62 (50)</t>
  </si>
  <si>
    <t>143,12 (100)</t>
  </si>
  <si>
    <t>28.04.14        15-54</t>
  </si>
  <si>
    <t>28.04.14        18-06</t>
  </si>
  <si>
    <t>28.04.14        18-07</t>
  </si>
  <si>
    <t>28.04.14        19-37</t>
  </si>
  <si>
    <t>29.04.14     3-01</t>
  </si>
  <si>
    <t>Сработала по плану. Своп -24,45. Перенес S/L второй сделки в безубыток</t>
  </si>
  <si>
    <t>29.04.14       10-30</t>
  </si>
  <si>
    <t>1,6830 (15)</t>
  </si>
  <si>
    <t>29.04.14       10-50</t>
  </si>
  <si>
    <t>1,6780 (35)</t>
  </si>
  <si>
    <t>Торговля на новостях. ВВП Британии (ежеквартальный/ежегодный)</t>
  </si>
  <si>
    <t xml:space="preserve">Ежеквартальный факт 0,8% при прогнозе 0,9%. Ежегодный факт 3,1% при прогнозе 3,2%. Сработал трейлинг стоп 15 пт. </t>
  </si>
  <si>
    <t>29.04.14     13-15</t>
  </si>
  <si>
    <t>Открывался двумя сделками после Т/Р первой перенс в безубыток S/L</t>
  </si>
  <si>
    <t>29.04.14       11-02</t>
  </si>
  <si>
    <t>1,3880 (13)</t>
  </si>
  <si>
    <t>29.04.14       13-16</t>
  </si>
  <si>
    <t>1292,20 (290)</t>
  </si>
  <si>
    <t>1281,90 (740)</t>
  </si>
  <si>
    <t>Торговля по РА. Пин бар (медвежий). Оттолкнулись от горизонта Н1 и ФИБ 61,8. RSI 3, RSI 13 между 30 и 50.</t>
  </si>
  <si>
    <t>Ошибочно посчитал, что дивергенция. Перед этим был бычий пин-бар. Уперся в трендовую линию сопротивления. RSI 3 выше 70, RSI 13 между 50 и 70.Торгую против тренда. Был пробой горизонта W1. Цель Уровень поддержки канала и горизонт D1.</t>
  </si>
  <si>
    <t>29.04.14       14-00</t>
  </si>
  <si>
    <t>1,3849 (18)</t>
  </si>
  <si>
    <t>Все сработало. Помогли новости. Неплохие по штатам, плохие по Германии.</t>
  </si>
  <si>
    <t>29.04.14       14-40</t>
  </si>
  <si>
    <t>Непонятно. Возможно спровоцировали новости. Может пин бар был слабеньким.</t>
  </si>
  <si>
    <t>Предварительно стоп маловат. Цена опускалась на 39 пт. Т/Р сработал-бы</t>
  </si>
  <si>
    <t>Предварительно стоп маловат. Цена опускалась на 39 пт. Т/Р сработал-бы на первой сделке, вторую перевел бы в безубыток и сработал бы S/L.</t>
  </si>
  <si>
    <t>Цена стукнулась в ордер, открыла и отскочила на 45 пт. Предварительно стоп маловат.  При построении для открытия ордеров на D1 надо линии строить чуть повыше/пониже. Для данной сделки Т/Р все равно бы не сработал. Цена колом повалилась на новостях.</t>
  </si>
  <si>
    <t>30.04.14        5-02</t>
  </si>
  <si>
    <t>1,4817 (50)</t>
  </si>
  <si>
    <t>1,4767 (100)</t>
  </si>
  <si>
    <t>30.04.14        5-42</t>
  </si>
  <si>
    <t>M15</t>
  </si>
  <si>
    <t>Торговля по Серфинг. Пробитие зеленой 20  ЕМА. RSI пересек уровень 55 снизу вверх. RSI  вышесиней 10 sma</t>
  </si>
  <si>
    <t>0,8553 (16)</t>
  </si>
  <si>
    <t>30.04.14        6-46</t>
  </si>
  <si>
    <t>0,9274 (14)</t>
  </si>
  <si>
    <t>30.04.14        8-46</t>
  </si>
  <si>
    <t>1,3800 (13)</t>
  </si>
  <si>
    <t>30.04.14        8-56</t>
  </si>
  <si>
    <t>Не сработал. Похоже вышли какие-то новости, которые спровоцировали презкое падение.</t>
  </si>
  <si>
    <t>30.04.14        9-35</t>
  </si>
  <si>
    <t>Не сработал. ??? Возможно входить несколько позже</t>
  </si>
  <si>
    <t>30.04.14       11-00</t>
  </si>
  <si>
    <t>1,3789 (15)</t>
  </si>
  <si>
    <t>1,3739 (35)</t>
  </si>
  <si>
    <t>Торговля на новостях.  Индекс потребительских цен (ежегодный) ИПЦ по евро</t>
  </si>
  <si>
    <t>Факт 0,7%, прогноз 0,8%. Не понятно зацепил ордер и улетел вверх. Скорее надо устанавливать ордера дальше от рынка</t>
  </si>
  <si>
    <t>30.04.14        11-06</t>
  </si>
  <si>
    <t>30.04.14        11-07</t>
  </si>
  <si>
    <t>Видимо новости развернули цену. При этом новости были против евро.</t>
  </si>
  <si>
    <t>30.04.14        11-01</t>
  </si>
  <si>
    <t>30.04.14        11-23</t>
  </si>
  <si>
    <t>Не сработал. Опять новости. ????</t>
  </si>
  <si>
    <t>30.04.14       13-29</t>
  </si>
  <si>
    <t>1,6808 (23)</t>
  </si>
  <si>
    <t>30.04.14       17-50</t>
  </si>
  <si>
    <t>Торговля по Серфинг. Пробитие зеленой 20  ЕМА. RSI пересек уровень 55 снизу вверх. RSI  выше синей 10 sma</t>
  </si>
  <si>
    <t>Все пошло по плану. Применил ручной треллинг. Закрыл сам, т.к. цена за день уже прошла 96 пт. Зеленая RSI пересекла синюю 10 sma. Решил не дожидаться стопа</t>
  </si>
  <si>
    <t>102,30 (19)</t>
  </si>
  <si>
    <t>Торговля по Серфинг. Пробитие зеленой 20  ЕМА. RSI пересек уровень 55 снизу вверх. RSI  выше синей 10 sma. Пробили горизонт 102,37. Впереди сильный горизонт 102,5. Зашел поздновато. Перед этим был пин-бар указывает  на юг. Идем по тренду.</t>
  </si>
  <si>
    <t>0,8800 (20)</t>
  </si>
  <si>
    <t>0,8855 (35)</t>
  </si>
  <si>
    <t>Торговля на новостях. Изменение числа занятых в несельскохоз. Секторе. Коэф. Безработицы США</t>
  </si>
  <si>
    <t>Несельхоз факт 288К при прогнозе  210К. Коэф. Безработ.  Факт 6,3% при прогнозе 6,6%. Закрыл сам, т.к. посчитал, что цена дальше не пойдет. Уперлась в тренд сопротивления.</t>
  </si>
  <si>
    <t>На новости стрельнула цена. Поймал на откате и закрыл. На М15 дивер показывал против меня. Открылся поздно, только потому что проверял систему. Если бы открыл и закрыл вовремя профит был бы 13-18  пт. Если бы не закрыл сам, цена опять поднималась и можно было закрыть 50 и более пт. Оказался прав. Цена покатилась вниз</t>
  </si>
  <si>
    <t>2.05.14        8-32</t>
  </si>
  <si>
    <t>2.05.14        14-35</t>
  </si>
  <si>
    <t>2.05.14        14-30</t>
  </si>
  <si>
    <t>2.05.14        14-54</t>
  </si>
  <si>
    <t>5.05.14           4-05</t>
  </si>
  <si>
    <t>eur/nzd</t>
  </si>
  <si>
    <t>1,5994 (40)</t>
  </si>
  <si>
    <t>1,6089 (55)</t>
  </si>
  <si>
    <t>1,5993 (40)</t>
  </si>
  <si>
    <t>1,6125(93)</t>
  </si>
  <si>
    <t>5.05.14           4-14</t>
  </si>
  <si>
    <t>1,4955 (40)</t>
  </si>
  <si>
    <t>1,5025 (30)</t>
  </si>
  <si>
    <t>5.05.14           7-47</t>
  </si>
  <si>
    <t>Вышли новости по Австралии. Одобренные заявки на строительство (ежемесячный). Факт = -3,5%, прогноз = 1,0%, пересмотренный предыдущий = -5,4%. В предверии новости нельзя было входить. Если только была бы отложка по данной ТС.</t>
  </si>
  <si>
    <t>5.05.14           8-27</t>
  </si>
  <si>
    <t>1,3868 (13)</t>
  </si>
  <si>
    <t>Торговля по Серфинг. Пробитие зеленой 20  ЕМА. RSI пересек уровень 55 снизу вверх. RSI  выше синей 10 sma (пересечение было на предыдущей свече). Пробили горизонт 102,37. Впереди сильный горизонт 1,3877. BV - красная свеча. По Н1 тренд вверх. Впереди близко тренд сопротивления. В случае пробития цель 1,3900</t>
  </si>
  <si>
    <t>5.05.14           9-33</t>
  </si>
  <si>
    <t>Нельзя было входить свеча прошила обе машки, да и стоп маловат, хотя бы на 2 пт меньше.</t>
  </si>
  <si>
    <t>5.05.14           12-02</t>
  </si>
  <si>
    <t>Больше не входим по этой системе</t>
  </si>
  <si>
    <t>6.05.14         6-34</t>
  </si>
  <si>
    <t>D1</t>
  </si>
  <si>
    <t>0,9275 (40)</t>
  </si>
  <si>
    <t>0,9450 (135)</t>
  </si>
  <si>
    <t>Торговля по РА. Бычий пинбар. Оттолкнулись от горизонта 0,9200, оперлись на МА 200. RSI 3, RSI 13 на 50. Торговля по тренду. Ставил отложку.</t>
  </si>
  <si>
    <t>6.05.14         6-44</t>
  </si>
  <si>
    <t>Надо было отложку снять на время новостей. Зацепило ордер и покатилась вниз. Если бы поставил отложку на 0,9316, то не цепанул, бы. Если бы поставил S/L 0,9272, то не сработал бы.</t>
  </si>
  <si>
    <t>6.05.14         8-52</t>
  </si>
  <si>
    <t>M15/М30/Н1</t>
  </si>
  <si>
    <t>0,9269 (20)</t>
  </si>
  <si>
    <t>Торговля по Серфинг. Пробитие зеленой 20  ЕМА. RSI пересек уровень 55 снизу вверх. RSI  выше синей 10 sma. На М30 и Н1 тоже самое. По тренду. При этом можно иметь ввиду предыдущую сделку, хоть и не удачную.</t>
  </si>
  <si>
    <t>6.05.14         12-47</t>
  </si>
  <si>
    <t>0,9450 (133)</t>
  </si>
  <si>
    <t>Торговля по РА. Бычий пинбар. Оттолкнулись от горизонта 0,9200, оперлись на МА 200. RSI 3, RSI 13 на 50. Торговля по тренду. Открылся в удвоении и на предыдущем рассуждении о предыдущей сделке.</t>
  </si>
  <si>
    <t>0,9293 (24)</t>
  </si>
  <si>
    <t>6.05.14         14-35</t>
  </si>
  <si>
    <t>6.05.14         16-31</t>
  </si>
  <si>
    <t>Трейлингую. Удвоился. Закрыл 57 пт, т.к. посчитал, что достаточно. Остальное попробуем взять во второй сделке</t>
  </si>
  <si>
    <t>При Т/Р 30пт перевел в безубыток. Треллинговал. Закрыл, т.к. нарисовался дивер против и RSI пересекла МА сверху вниз на М5, М15, М30</t>
  </si>
  <si>
    <t>7.05.14          5-02</t>
  </si>
  <si>
    <t>0,9330 (16)</t>
  </si>
  <si>
    <t>Торговля по Серфинг. Пробитие только красной 20  ЕМА. RSI только пересек уровень 45 снизу вверх. RSI  только пересект синюю 10 sma. По тренду. Объемы высокие. Пытаюсь попасть раньше на поезд.</t>
  </si>
  <si>
    <t>7.05.14          5-47</t>
  </si>
  <si>
    <t>Торговля по Серфинг. Пробитие только красной 20  ЕМА. RSI только пересек уровень 45 снизу вверх. RSI  выше синей 10 sma. По тренду. Объемы высокие. Перед этим был паттерн рельсы. На М30 пинбар показывает носом юг. Пытаюсь попасть раньше на поезд.</t>
  </si>
  <si>
    <t>172,30 (24)</t>
  </si>
  <si>
    <t>7.05.14          7-55</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</si>
  <si>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t>
  </si>
  <si>
    <t>7.05.14         8-08</t>
  </si>
  <si>
    <t>Торговля по Серфинг. Пробитие красной 20  ЕМА. RSI пересек уровень 45 сверху вниз. RSI  ниже синей 10 sma (пересечение было на две свечи ранее). Пробили ФИБ 0. BV - синяя свеча. Тренд вниз</t>
  </si>
  <si>
    <t>101,65 (20)</t>
  </si>
  <si>
    <t>7.05.14        10-03</t>
  </si>
  <si>
    <t>Заход был не подготовлен. Не посмотрел уровни и другие ТФ. Рынок развернулся. Рысь пересекла машку вверх. На М5 сигнал на покупку. Не стал дожидаться стопа.</t>
  </si>
  <si>
    <t>7.05.14          11-51</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</si>
  <si>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 Зашел на продолжении вчера, без всяких доп. сигналов.</t>
  </si>
  <si>
    <t>13.05.14       6-35</t>
  </si>
  <si>
    <t>Лишняя свеча. Свеча ниже МА3</t>
  </si>
  <si>
    <t>1,3693 (67)</t>
  </si>
  <si>
    <t>1,3894 (134)</t>
  </si>
  <si>
    <t>13.05.14       9-33</t>
  </si>
  <si>
    <t>0,8937 (69)</t>
  </si>
  <si>
    <t>0,8712 (156)</t>
  </si>
  <si>
    <t>Лишняя свеча. Свеча выше МА3</t>
  </si>
  <si>
    <t>Цена опускалась ниже стопа на 5 пт до 1,3688 и развернулась</t>
  </si>
  <si>
    <t>1,6826 (20)</t>
  </si>
  <si>
    <t>М30</t>
  </si>
  <si>
    <t>Торговля по Серфинг. Пробитие зеленой 20  ЕМА. RSI  пересек уровень 55 снизу вверх. RSI  выше синей 10 sma. По тренду. Объемы высокие. На М15 сигнал был уже давно. На Н1 тоже вышел сигнал. По другим ТС на Н4 отталкиваемся от сильной поддержки и сильного горизонта 1,6820. Правда днем будут важные новости по Британии.</t>
  </si>
  <si>
    <t>14.05.14      5-07</t>
  </si>
  <si>
    <t>14.05.14      8-06</t>
  </si>
  <si>
    <t>При прибыли 20 пт перевел в б/у. Сработал б/у и цена отскочила. Б/у стоял ровно на уровне, если бы поставил чуть меньше, то не сработал бы.</t>
  </si>
  <si>
    <t>14.05.14      8-25</t>
  </si>
  <si>
    <t>М5</t>
  </si>
  <si>
    <t>1,6844 (19)</t>
  </si>
  <si>
    <t>Второй поход за прибылью. Вход по М5. Объемы большие. На М30 красные.</t>
  </si>
  <si>
    <t>Цена</t>
  </si>
  <si>
    <t>Пт</t>
  </si>
  <si>
    <t>14.05.14      10-30</t>
  </si>
  <si>
    <t>Попытка не удалась. В новости не торгуем. Надо было закрыть в прибыли, пусть и 5-7 пт.</t>
  </si>
  <si>
    <t>14.05.14      12-06</t>
  </si>
  <si>
    <t>Фишингстоп. Обновление локального уровня.</t>
  </si>
  <si>
    <t>14.05.14      13-50</t>
  </si>
  <si>
    <t>Применил трейлингстоп. До тейке не дошел 5 пт</t>
  </si>
  <si>
    <t>15.05.14     9-53</t>
  </si>
  <si>
    <t>13.05.14      18-17</t>
  </si>
  <si>
    <t>Не понятно. Будем тестировать дальше. Своп -84,30</t>
  </si>
  <si>
    <t>15.05.14       9-52</t>
  </si>
  <si>
    <t>15.05.14       14-33</t>
  </si>
  <si>
    <t>Сработал новости помогли</t>
  </si>
  <si>
    <t>16.05.14     14-18</t>
  </si>
  <si>
    <t>Фишингстоп. Повторение локального уровня и отскок. Свеча с большим спредом и объемом.</t>
  </si>
  <si>
    <t>16.05.14     16-49</t>
  </si>
  <si>
    <t>Все прошло по плану</t>
  </si>
  <si>
    <t>19.05.14      4-52</t>
  </si>
  <si>
    <t xml:space="preserve">Торговля по РА. Пин бар был день назад. Тенденция сохраняется. Торговля по тренду. </t>
  </si>
  <si>
    <t>20.05.14      5-08</t>
  </si>
  <si>
    <t>Торговля по РА. Пин бар с опорой на сильный горизонт</t>
  </si>
  <si>
    <t>20.05.14      10-28</t>
  </si>
  <si>
    <t>20.05.14      10-53</t>
  </si>
  <si>
    <t>Фишингстоп. Обновление локального уровня. Слабость доллара на 2 других парах.</t>
  </si>
  <si>
    <t>20.05.14      12-07</t>
  </si>
  <si>
    <t>Торговля по РА. Пин бар с опорой на горизонт и тренд поддержки в треугольнике</t>
  </si>
  <si>
    <t>20.05.14      12-33</t>
  </si>
  <si>
    <t>Н4, Н1</t>
  </si>
  <si>
    <t>Торговля по РА. Пин бар на Н4 с опорой на сильный горизонт. На Н1 рельсы с опорой на тот же горизонт.</t>
  </si>
  <si>
    <t>20.05.14      13-50</t>
  </si>
  <si>
    <t>М15</t>
  </si>
  <si>
    <t>20.05.14      13-08</t>
  </si>
  <si>
    <t>Вторая попытка. После выбитого стопа. Торговля по РА. Пин бар с опорой на горизонт и тренд поддержки в треугольнике</t>
  </si>
  <si>
    <t>20.05.14      13-17</t>
  </si>
  <si>
    <t>20.05.14      14-20</t>
  </si>
  <si>
    <t>21.05.14      6-28</t>
  </si>
  <si>
    <t>Фигура вымпел с пробоем север. На D1 бычий пин бар хвост юг. Опора на горизонт 1285,70 и тренд поддержки</t>
  </si>
  <si>
    <t>Зацепила стоп и пошла вверх. Стоп маловат. Зашел не по правилам ТС. Надо было ставить отложку. Не посмотрел зашел на откате. Если бы вошел правильно, то и стоп был бы намного меньше.</t>
  </si>
  <si>
    <t>Это какой-то рок с голдой. Цепляет стоп и прет как надо. Надо с ним завязывать. Стоп маловат. Зашел не по правилам ТС. Надо было ставить отложку. Не посмотрел зашел на откате. Если бы вошел правильно, то и стоп был бы намного меньше.</t>
  </si>
  <si>
    <t>21.05.14     5-20</t>
  </si>
  <si>
    <t>Пин бар не отработал. Была торговля против тренда</t>
  </si>
  <si>
    <t>21.05.14      8-30</t>
  </si>
  <si>
    <t>Думаю не стоит данную ТС использовать ниже Н4, т.к. большие стопы и не большие цели.</t>
  </si>
  <si>
    <t>21.05.14     13-04</t>
  </si>
  <si>
    <t>Наверное надо было выходить раньше, когда были предпосылки и не терпеть. Сейчас посмотрим. Возможно была сработка собирателей стопов.</t>
  </si>
  <si>
    <t>21.05.14     13-59</t>
  </si>
  <si>
    <t>Вымпел после пробития превратился в флаг, а потом пробил вниз. Образовал подобие трех вершин на Н1. При этом пин бары рисовал туда сюда три подряд</t>
  </si>
  <si>
    <t>21.05.14     14-37</t>
  </si>
  <si>
    <t>Наверное надо было выходить раньше, когда были предпосылки и не терпеть.</t>
  </si>
  <si>
    <t>21.05.14      18-13</t>
  </si>
  <si>
    <t>22.05.14       5-00</t>
  </si>
  <si>
    <t>Внедиапазонная свеча. Ниже МА3.  Тело в диапазоне предыдущей свечи. Пин бар с хвостом на юг</t>
  </si>
  <si>
    <t>Внедиапазонная свеча. Выше МА3. Свеча в диапазоне предыдущей свечи. Ее мах. Не пробивался. Открытие/закрытие внутри предыдущей свечи.</t>
  </si>
  <si>
    <t>22.05.14       5-13</t>
  </si>
  <si>
    <t>eur/gbp</t>
  </si>
  <si>
    <t>Внедиапазонная свеча. Ниже МА3.  Тело в диапазоне предыдущей свечи. Почти касается МА3. Правда после нее пин бар с хвостом на юг</t>
  </si>
  <si>
    <t>22.05.14       6-18</t>
  </si>
  <si>
    <t>Торговля по Серфинг. Пробитие зеленой 20  ЕМА. RSI  пересек уровень 55 снизу вверх. RSI  выше синей 10 sma. Обновление лок. Мах вчерашнего дня. По тренду. На D1 пин бар бык с опорой на сильный горизонт 101,2.</t>
  </si>
  <si>
    <t>22.05.14       6-32</t>
  </si>
  <si>
    <t>Фигура вымпел с пробоем север. На D1 бычий пин бар хвост юг. Опора на горизонт 1282,70 и тренд поддержки</t>
  </si>
  <si>
    <t>22.05.14       15-21</t>
  </si>
  <si>
    <t>Все прошло по плану. Наконец-то голда отработала. И пин бар и вымпел.</t>
  </si>
  <si>
    <t>23.05.14      9-48</t>
  </si>
  <si>
    <t>Торговля по Серфинг. Пробитие красной 20  ЕМА. RSI пересек уровень 45 сверху вниз. RSI  ниже синей 10 sma (пересечение было на две свечи ранее). BV - синяя свеча. Все подтверждается на М30 и Н1.</t>
  </si>
  <si>
    <t>23.05.14      14-49</t>
  </si>
  <si>
    <t>Торговля по РА. На D1 пин бар с опорой на МА200 и тренд сопротивления. Ставил отложку. Скорее надо было пониже, т.к. зацепила хвостом.</t>
  </si>
  <si>
    <t>23.05.14      15-51</t>
  </si>
  <si>
    <t>Цена хорошо сходила вниз. Высоковат профит. До тренда поддержки не дошел. Надо было ставить на локальном минимуме и был бы профит.</t>
  </si>
  <si>
    <t>23.05.14      17-17</t>
  </si>
  <si>
    <t>Пошел флэт. А я пошел спать. Серфинга не было.</t>
  </si>
  <si>
    <t>25.05.14      5-41</t>
  </si>
  <si>
    <t>Основание для входа был пин бар на  D1. Заходил по серфингу. Поэтому не закрывал на ночь и на выходные. Применил трейлинг.</t>
  </si>
  <si>
    <t>26.05.14      9-26</t>
  </si>
  <si>
    <t>26.05.14      9-33</t>
  </si>
  <si>
    <t>Торговля по Серфинг. Пробитие зеленой 20  ЕМА. RSI  пересек уровень 55 снизу вверх. RSI  выше синей 10 sma. BV - красная свеча. На Н4 дивер 76 пт. На покупку</t>
  </si>
  <si>
    <t>26.05.14     10-53</t>
  </si>
  <si>
    <t>Торговля по Серфинг. Пробитие красной 20  ЕМА. RSI пересек уровень 45 сверху вниз. RSI  ниже синей 10 sma. BV - синяя свеча. Дивера на Н4=95 пт, на Н1 36 пт на продажу. На Н1 внешний бар на продажу.</t>
  </si>
  <si>
    <t>26.05.14     17-50</t>
  </si>
  <si>
    <t>26.05.14     17-51</t>
  </si>
  <si>
    <t>Пошел спать. Идет флет. Все показатели ТС на противоположную позицию. Если дивер сохранится, то можно искать новый вход. Пока анализ гуру показывает на движение против меня.</t>
  </si>
  <si>
    <t>28.05.14       5-07</t>
  </si>
  <si>
    <t>В принципе все отработало. Чуть не дотянуло до профита. Применял трейлинг. Наверное стоп  переносить было на уровень чуть дальше от рынка. . Профит поимели бы, но тогда не надо трейлинговать, т.к. выбило бы стоп. Если бы перевел в БУ то взял бы весь профит.</t>
  </si>
  <si>
    <t>28.05.14      13-18</t>
  </si>
  <si>
    <t>Торговля по Серфинг. Пробитие красной 20  ЕМА. RSI пересек уровень 45 сверху вниз. RSI  ниже синей 10 sma. Вхожу на втором откате.  На D1 был внешний бар (поглощение) медведь. На Н4 внутренний бар контрольный медведь. Профит по D1 горизонт.</t>
  </si>
  <si>
    <t>28.05.14      17-45</t>
  </si>
  <si>
    <t>Не отработала по полной. Во первых голда, а во вторых смотреть другие сигналы. Похоже дошла до ФИБ 23,6 он же  сопротивление горизонт и оттолкнулась</t>
  </si>
  <si>
    <t>29.05.14       4-16</t>
  </si>
  <si>
    <t>На Н4 образовалась внесистемная свеча указывающая на разворот, поэтому закрылся. Если бы закрылся по пересечнию рыси с машкой, то профит был бы больше</t>
  </si>
  <si>
    <t xml:space="preserve">Внедиапазонная свеча. Ниже МА3.  Тело в диапазоне предыдущей свечи. ВС еще и внутренний бар. </t>
  </si>
  <si>
    <t>Внедиапазонная свеча. Ниже МА3.  Тело в диапазоне предыдущей свечи. Хвост на север. Следующая свеча тоже ВС с закрытием в пределах предыдущей свечи. Третья свеча ВС доджи пин бар хвост на юг</t>
  </si>
  <si>
    <t>29.05.14       5-24</t>
  </si>
  <si>
    <t>29.05.14       5-26</t>
  </si>
  <si>
    <t>Торговля по Серфинг. Пробитие зеленой 20  ЕМА. RSI  пересек уровень 55 снизу вверх. RSI  выше синей 10 sma. На м30 и Н1 тоже. На Н4 дивер 98 пт. На покупку</t>
  </si>
  <si>
    <t xml:space="preserve">Торговля по Серфинг. Пробитие красной 20  ЕМА. RSI пересек уровень 45 сверху вниз. RSI  ниже синей 10 sma. На М30, Н1 и Н4 тоже. Дивер на Н4=98 пт на продажу. </t>
  </si>
  <si>
    <t>29.05.14       9-10</t>
  </si>
  <si>
    <t>Дивер не отработал. Возможно малый стоп.</t>
  </si>
  <si>
    <t>29.05.14      9-18</t>
  </si>
  <si>
    <t>Торговля по Серфинг. Пробитие красной 20  ЕМА. RSI пересек уровень 45 сверху вниз. RSI  ниже синей 10 sma. BV - синяя свеча. На М30, Н1 подтверждение.</t>
  </si>
  <si>
    <t>29.05.14      10-32</t>
  </si>
  <si>
    <t>Хотел вскочить в поезд.</t>
  </si>
  <si>
    <t>30.05.14       4-33</t>
  </si>
  <si>
    <t>30.05.14       6-33</t>
  </si>
  <si>
    <t>Торговля по Серфинг. Пробитие зеленой 20  ЕМА. RSI  пересек уровень 55 снизу вверх. RSI  выше синей 10 sma. На D1 пин бар с опорой на сильный уровень 170,00. Заход именно по пин бару.</t>
  </si>
  <si>
    <t>Торговля по Серфинг. Пробитие зеленой 20  ЕМА. RSI  пересек уровень 55 снизу вверх. RSI  выше синей 10 sma. На D1 паттерн поглощение с опорой на сильный уровень с продолжением роста. Заход именно из-за этого.</t>
  </si>
  <si>
    <t>30.05.14      14-11</t>
  </si>
  <si>
    <t>2.06.14        6-34</t>
  </si>
  <si>
    <t xml:space="preserve">Внедиапазонная свеча. Ниже МА3.  Тело в диапазоне предыдущей свечи. </t>
  </si>
  <si>
    <t>2.06.14        7-53</t>
  </si>
  <si>
    <t>В принципе ВС отработала. Цена доходила до 0,9326. Трейлинг в безубыток. Была новость, которая свалила цену. Если бы стоп был на 10 пт меньше, то не достал. Надо посмотреть куда пойдет цена дальше.</t>
  </si>
  <si>
    <t>2.06.14        7-55</t>
  </si>
  <si>
    <t>2.06.14        13-58</t>
  </si>
  <si>
    <t>2.06.14      11-49</t>
  </si>
  <si>
    <t>2.06.14         9-04</t>
  </si>
  <si>
    <t>В принципе дивер отработал. Чуть большой поставил профит, не достал 5-7 пт. Трейлинговал, поэтому закрыл по стопу.</t>
  </si>
  <si>
    <t>Внедиапазонная свеча. Ниже МА3.  Возможно зашел рановато. Идет откат</t>
  </si>
  <si>
    <t>2.06.14       15-29</t>
  </si>
  <si>
    <t>Торговля по Серфинг. Пробитие зеленой 20  ЕМА. RSI  пересек уровень 55 снизу вверх. RSI  выше синей 10 sma. На D1 пин бар. Заход именно по пин бару.</t>
  </si>
  <si>
    <t>3.06.14          3-51</t>
  </si>
  <si>
    <t xml:space="preserve">Внедиапазонная свеча. Выше МА3.  Тело в диапазоне предыдущей свечи. </t>
  </si>
  <si>
    <t>2.06.14       16-00</t>
  </si>
  <si>
    <t>2.06.14       18-16</t>
  </si>
  <si>
    <t>Охота за стопами на новостях</t>
  </si>
  <si>
    <t>Все отработало</t>
  </si>
  <si>
    <t>3.06.14          7-57</t>
  </si>
  <si>
    <t xml:space="preserve">Торговля по Серфинг. Пробитие зеленой 20  ЕМА. RSI  пересек уровень 55 снизу вверх. RSI  выше синей 10 sma. На м30 и Н1 тоже. </t>
  </si>
  <si>
    <t>29.05.14       5-16</t>
  </si>
  <si>
    <t>3.06.14      11-17</t>
  </si>
  <si>
    <t>Свеча отработала. Трейлинговал. Если бы не поставил большую цель, то закрылся бы еще на 4 дня раньше. Посмотрим, возможно цель отработает</t>
  </si>
  <si>
    <t>3.06.14          12-49</t>
  </si>
  <si>
    <t>Наверное серфинг надо только как вспомогательная ТС</t>
  </si>
  <si>
    <t>4.06.14         5-35</t>
  </si>
  <si>
    <t>Все отработало. Немного понервничал когда цена сразу после входа откатила, а потом очень медленно и долго двигалась в нужную сторону. Возможно цель была пт на 10-15 больше.</t>
  </si>
  <si>
    <t>4.06.14      15-30</t>
  </si>
  <si>
    <t>5.06.14       15-54</t>
  </si>
  <si>
    <t>5.06.14         12-43</t>
  </si>
  <si>
    <t>Свеча отработала. Трейлинговал. Если бы не поставил большую цель, то закрылся бы еще на 5 дней раньше. При этом профит отработал бы</t>
  </si>
  <si>
    <t>05.06.14      18-27</t>
  </si>
  <si>
    <t>05.06.14      18-35</t>
  </si>
  <si>
    <t>Торговля по РА. Бар поглощения, за ним внутренний бар. Бар поглощения пробил сильный горизонт 0,9300, внутренний бар оперся на него. Заходил отложкой</t>
  </si>
  <si>
    <t>6.06.14            4-02</t>
  </si>
  <si>
    <t xml:space="preserve">Внедиапазонная свеча. Ниже МА3.  Тело полностью в теле предыдущей свечи, хвосты маленькие. </t>
  </si>
  <si>
    <t>6.06.14            4-12</t>
  </si>
  <si>
    <t xml:space="preserve">Свеча отработала. Трейлинговал. Если бы не поставил большую цель, которую потом снизил, то закрылся бы еще на 4 дня раньше. </t>
  </si>
  <si>
    <t>Пин бар отработал полностью. Немножко понервничал, т.к. цена чуть не дошла до профита и откатила</t>
  </si>
  <si>
    <t>Зацепило стоп. Если бы стоп был 41 пт, то профит бы отработал 74 пт</t>
  </si>
  <si>
    <t>Выбило. Цена прошла 3 пт и развернулась, последствия показывают, что стоп более 60 пт при этом профит 74пт. Дойдет ли цена до цены входа?</t>
  </si>
  <si>
    <t>Сработал стоп. Думал, что будет продолжение движения, а цена развернулась.</t>
  </si>
  <si>
    <t>Торговля по РА. Внешний бар пробил сильный горизонт 172,00 при этом опирался на сильный горизонт 171,40. На D1 было двойное дно с целью как мин. 173,50. Заходил отложкой.</t>
  </si>
  <si>
    <t>6.06.14            6-04</t>
  </si>
  <si>
    <t>Внедиапазонная свеча. Выше МА3.  Тело в диапазоне предыдущей свечи, но в верхнем хвосте. Хвосты маленькие</t>
  </si>
  <si>
    <t>Внедиапазонная свеча. Выше МА3.  Тело в диапазоне предыдущей свечи. Закрытие на уровне закрытия предыдущей свечи. Хвосты маленькие. Следующая тоже ВС по характеристикам еще лучше.</t>
  </si>
  <si>
    <t>6.06.14            13-47</t>
  </si>
  <si>
    <t>Внедиапазонная свеча. Выше МА3.  Тело в диапазоне предыдущей свечи. Хвосты маленький только на юг. Заход на третьей свече после ВС. Похоже зашел рано, т.к. цена растет</t>
  </si>
  <si>
    <t>9.06.14           3-55</t>
  </si>
  <si>
    <t>Торголя по РА. Пин бар хвостом сильно прошил сильный горизонт 1,6812. До этого пятью свечами тестировали сопротивление. Зашел на откате к сопротивлению на четвертой свече. Третья свеча внутренний бар с опорой на сопротивление. Ранее была ВС свеча (предыдущая сделка).</t>
  </si>
  <si>
    <t>9.06.14       16-51</t>
  </si>
  <si>
    <t>10.06.14        5-11</t>
  </si>
  <si>
    <t>10.06.14       5-49</t>
  </si>
  <si>
    <t>На Н4 образовался внешний бар поглощения медведь. На Н1 внутренний бар, цена покатилась вниз</t>
  </si>
  <si>
    <t>10.06.14      9-15</t>
  </si>
  <si>
    <t>10.06.14        9-20</t>
  </si>
  <si>
    <t xml:space="preserve">Внедиапазонная свеча. Выше МА3.  Тело в диапазоне предыдущей свечи.  Заход на третьей свече после ВС. </t>
  </si>
  <si>
    <t>10.06.14        12-28</t>
  </si>
  <si>
    <t>10.06.14        12-54</t>
  </si>
  <si>
    <t>На Н4 ВС свеча противоположная, указывает на продажу. Зря закрыл. Профит отработал бы.</t>
  </si>
  <si>
    <t>Свеча не отработала. Цена продолжает падение. Зря наверное вошел, ведь только отработал на продажу. Надо понаблюдать, как в действовать в таких случаях. Надо обратить внимание на тренд</t>
  </si>
  <si>
    <t>Свеча не отработала. Цена продолжает рост. Зря закрыл предыдущую сделку отработал бы профит. Надо взять на заметку. Возможно пока не отработает первая ВС следующая противоположная не актуальна. Надо обратить внимание на тренд</t>
  </si>
  <si>
    <t>10.06.14        15-24</t>
  </si>
  <si>
    <t>Свеча не отработала. Похоже на голде не работает</t>
  </si>
  <si>
    <t>9.06.14          8-30</t>
  </si>
  <si>
    <t>Стоп оказался маловат. Цена зацепила его прошла еще вверх 5 пт иразвернулась. Профит был бы взят и даже больше</t>
  </si>
  <si>
    <t>11.06.14       7-56</t>
  </si>
  <si>
    <t>Внедиапазонная свеча. Выше МА3.  Тело в диапазоне предыдущей свечи.  За две свечи раньше на Н4 была противоположная ВС, но стою в продажах по ранней свече поэтому пробуем отработку М30.</t>
  </si>
  <si>
    <t>11.06.14       8-01</t>
  </si>
  <si>
    <t>Внедиапазонная свеча. Ниже МА3.  Тело полностью в теле предыдущей свечи. Напоминает могильный камень и пин бар, хвост на юг.</t>
  </si>
  <si>
    <t>11.06.14       9-04</t>
  </si>
  <si>
    <t xml:space="preserve">Внедиапазонная свеча. Выше МА3.  Тело в диапазоне предыдущей свечи.  Свеча напоминает пинбар </t>
  </si>
  <si>
    <t>11.06.14       10-29</t>
  </si>
  <si>
    <t>11.06.14      10-30</t>
  </si>
  <si>
    <t>Свеча отработала. Надо было все таки закрыть при появлении противоположной ВС + в вышли плохие новости по Британии. Трейлинговал и закрылся по стопу.</t>
  </si>
  <si>
    <t>11.06.14       13-49</t>
  </si>
  <si>
    <t xml:space="preserve">Внедиапазонная свеча. Выше МА3.  Тело в диапазоне предыдущей свечи.  Свеча напоминает пинбар. Зашел повторно уже на откате в Альпари </t>
  </si>
  <si>
    <t>11.06.14       13-15</t>
  </si>
  <si>
    <t>Все отработало. Конечно долгонько ждал, особенно когда цена не дощла 1 пт и чуть откатила. Трейлинговал, что несколько грело душу</t>
  </si>
  <si>
    <t>11.06.14       13-23</t>
  </si>
  <si>
    <t>Торговля по РА.  Были 4 бара подряд с одинаковыми хаями 2-3 пт горизонт 0,9000 (куда уж круче). На Н1 небольшой диверок. Заходил отложкой. Кроме того у Робофорекс и Альпари на Н4 ВС</t>
  </si>
  <si>
    <t>11.06.14       14-02</t>
  </si>
  <si>
    <t>Свеча не отработала. Наверное все таки ВС на Н4 была важнее + плохие важные новости по Британии. В общем мене Н4 не надо смотреть для сделки, может только для более четкого входа</t>
  </si>
  <si>
    <t>11.06.14       16-11</t>
  </si>
  <si>
    <t>11.06.14       16-10</t>
  </si>
  <si>
    <t>Внедиапазонная свеча. Выше МА3.  Тело в теле предыдущей свечи.  Пин бар могильный камень прошил и оперся на горизонт 0,9400. Альпари</t>
  </si>
  <si>
    <t>Внедиапазонная свеча. Выше МА3.  Тело в теле предыдущей свечи.  Пин бар могильный камень прошил и оперся на горизонт 0,9400. Робофорекс</t>
  </si>
  <si>
    <t>12.06.14       0-05</t>
  </si>
  <si>
    <t>12.06.14      10-17</t>
  </si>
  <si>
    <r>
      <t xml:space="preserve">Обидно. Стоп маловат. Цена поднялась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</si>
  <si>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r>
      <t xml:space="preserve">Обидно. Стоп маловат. Цена поднялась на 1 пт выше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</si>
  <si>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t>eur/gbr</t>
  </si>
  <si>
    <t>13.06.14         5-17</t>
  </si>
  <si>
    <t>Отложку зацепило. Цена еще 4 свечи крутилась у уровня, пробила и зацепила стоп. Посмотрим, может ложный пробой. Обидно. Со входом угадал, а вот стоп короткий. Правда после стопа цена крутила еще 4-5 свечей, а после пошла на юг</t>
  </si>
  <si>
    <t>13.06.14       14-15</t>
  </si>
  <si>
    <t>Свеча отработала на 40 пт. Переводил в БУ. Цель наверное великовата</t>
  </si>
  <si>
    <t>16.06.14       9-35</t>
  </si>
  <si>
    <t>Торговля по РА. Пинбар не совсем калссический, т.к. перед ним плохой противоположный пин, но опора на сильный горизонт 1,0900 и впереди большой простор. Хвост чуть пробил уровень. На Н4 по тренду.</t>
  </si>
  <si>
    <t>Пин бар отработал. Трейлинговал. Наверное поставил большую цель, т.к. цена развернулась не дошла до профита 16 пт</t>
  </si>
  <si>
    <t>13.06.14        17-49</t>
  </si>
  <si>
    <t>Свеча отработала. Переводил в бу. Поставил большую цель. Цена не дошла 19 пт и повернула.</t>
  </si>
  <si>
    <t>13.06.14       18-57</t>
  </si>
  <si>
    <t>Свеча отработала 34 пт. Трейлинговал. Цель великовата.</t>
  </si>
  <si>
    <t>16.06.14       8-56</t>
  </si>
  <si>
    <t>Свеча не отработала. Цена продолжила падение на 47 пт, только потом повернула</t>
  </si>
  <si>
    <t>17.06.14      7-54</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</si>
  <si>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Альпари</t>
  </si>
  <si>
    <t>17.06.14      7-55</t>
  </si>
  <si>
    <t>Внедиапазонная свеча. Ниже МА3.  Две свечи подряд. Свеча подобие пин бара. Опора на уровень 1,700. Против тренда . Альпари</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</si>
  <si>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Робофорекс</t>
  </si>
  <si>
    <t>Внедиапазонная свеча. Ниже МА3.  Две свечи подряд. Свеча подобие пин бара. Опора на уровень 1,700. Против тренда . Робофорекс</t>
  </si>
  <si>
    <t>17.06.14      7-58</t>
  </si>
  <si>
    <t>17.06.14      7-59</t>
  </si>
  <si>
    <t>17.06.14     18-30</t>
  </si>
  <si>
    <t xml:space="preserve">Торговля РА. Пин бар пробил хвостом сильны уровень и оттолкнулся. Отрытие равно закрытию предыдущей свечи. На D1 по тренду и рисуется красивый пин бар. </t>
  </si>
  <si>
    <t>Внедиапазонная свеча. Ниже МА3.  Свеча не очень, сильно выходит за предыдущуюю, напоминает пин бар впереди сильный горизонт 0,800. Хвост маловат почти равен телу</t>
  </si>
  <si>
    <t>18.06.14       6-32</t>
  </si>
  <si>
    <t>19.06.14          7-06</t>
  </si>
  <si>
    <t>Внедиапазонная свеча. Выше МА3.  Тело в теле предыдущей свечи.  Внутренний бар оперся на горизонт 0,9400. Альпари</t>
  </si>
  <si>
    <t>Торговля по РА. Небольшой медвежий внутренний бар на уровне 173,00. Следующий бычий бар поглощение пробил уровень 173,00. Цена открытия = цене закрытия предыдущего бара. На W1 был пин бар от уровня 171,00</t>
  </si>
  <si>
    <t>20.06.14      18-42</t>
  </si>
  <si>
    <t>Все отработало. Трейлинговал. Пересмотрел профит. И даже его не угадал, т.к. цена растет</t>
  </si>
  <si>
    <t>19.06.14       12-15</t>
  </si>
  <si>
    <t>Свеча не отработала. Или стоп не менее 94 пт, потом некий разворот. Смотрим дальше</t>
  </si>
  <si>
    <t>19.06.14       11-23</t>
  </si>
  <si>
    <t>Свеча не отработала. Или стоп не менее 96 пт, потом некий разворот. Смотрим дальше</t>
  </si>
  <si>
    <t>19.06.14         19-57</t>
  </si>
  <si>
    <t>20.06.14       10-30</t>
  </si>
  <si>
    <t>20.06.14      16-08</t>
  </si>
  <si>
    <t>Все шло по плану. Перевел в бу, потом трейлинговал и похоже поспешил. Цена зацепила стоп и пошла дальше. Жаль по крайней мере прибыль была 60 пт, а взял лишь 22</t>
  </si>
  <si>
    <t>20.06.14      17-43</t>
  </si>
  <si>
    <t>По Ра рисуются паттерны против.  Пин бар с хвостом на юг на уровне  0,9400. Поспешил, по крайней мере можно было закрыть в бу, а далее трейлинг и профит</t>
  </si>
  <si>
    <t>По Ра рисуются паттерны против.  Пин бар с хвостом на север на уровне  0,8000 на D1. Закрыл скорее рано, т.к. рынок пошел в мою сторону</t>
  </si>
  <si>
    <t>23.06.14        12-02</t>
  </si>
  <si>
    <t>23.06.14        12-07</t>
  </si>
  <si>
    <t>Внедиапазонная свеча. Ниже МА3.  Тело в теле предыдущей свечи.  Доджи. Две свечи до этого тоже была ВС на которой не решился входить. Робофорекс</t>
  </si>
  <si>
    <t>23.06.14        20-22</t>
  </si>
  <si>
    <t>Внедиапазонная свеча. Выше МА3.  Тело в теле предыдущей свечи. Смущает впереди круглый уровень 0,9400.  Далее образовался пин бар ВС с хвостом на север. Альпари</t>
  </si>
  <si>
    <t>24.06.14        6-13</t>
  </si>
  <si>
    <t>Торговля по РА. Пин бар 13 пт не дошел до горизонта 1,070. Тело в теле предыдущей свечи, свеча бычья.  На М30 дивер на покупку. По ВС было две свечи на покупку. Предполагаю как минимум коррекцию от уровня, а скорее отскок. Пин был за две свечи до входа. Входил по рынку на откате. Но против тренда и возможно поспешил.</t>
  </si>
  <si>
    <t>Торговля РА. Пин бар оперся на ФИБ 23,6 совпадает с горизонтом на  D1. На D1 по тренду и рисуется красивый пин бар еще и МА200.  Но с заходом опоздал на 500 пт, а потом поспешил на 200 пт</t>
  </si>
  <si>
    <t>25.06.14      7-14</t>
  </si>
  <si>
    <t>Торговля по РА. Пин бар красивый прошил сильный горизонт 1,3600. На D1 доджи. Зашел на откате 25% поздновато. По тренду. Стоп за уровень, но на 70% хвоста</t>
  </si>
  <si>
    <t>25.06.14      8-00</t>
  </si>
  <si>
    <t>25.06.14      15-36</t>
  </si>
  <si>
    <t>Торговля по РА. Пин бар не очень красивый (тело большевато) от сильного уровня 173,00. Зашел на откате 28%. На W1 за неделю до этого был пин бар от уровня 171,00. По тренду.</t>
  </si>
  <si>
    <t>Пин не отработал. Похоже пин бар до этого в противоположную сторону от уровня 174,00 был верным. Возврат после ложного пробоя. Хотя цена зацепила стоп и повернулась. Ну во первых зашел рановато надо было как минимум на 50%, тогда стоп выдержал бы. Дальше смотрим</t>
  </si>
  <si>
    <t>25.06.14      18-35</t>
  </si>
  <si>
    <t>Все шло по плану. Перевел в бу при 1/1, потом трейлинговал и похоже поспешил. Надо было дожидаться отката до 0,9400 и потом трейлинг. Кроме того была плохая важная новость по USD. При этом профит первоначальный был достигнут, если бы не поставил более высокие цели, ТО. А так цена зацепила стоп и пошла на юг. Жаль по крайней мере прибыль была 76 пт, а взял лишь 47. Надо наблюдать как пойдет дальше, а трейлинг держать = стопу. Поставил большую цель для Н4. 70 пт за глаза.</t>
  </si>
  <si>
    <t>Внедиапазонная свеча. Ниже МА3.  Тело в теле предыдущей свечи.  Похожа на пин бар хвост на юг 50% от тела. От уровня 1,0700. Заход на откате на Н1 еще ВС второй пин бар подряд в теле предыдущей свечи (бычий). Но против тренда. Альпари</t>
  </si>
  <si>
    <t>26.06.14      19-41</t>
  </si>
  <si>
    <t>Свеча отработала мач. 19 пт и свалилась. Заход против тренда. Надо обратить на это внимание.</t>
  </si>
  <si>
    <t>26.06.14      19-42</t>
  </si>
  <si>
    <t>Свеча не отработала. Цена валиться вниз пробивая все поддержки, даже не отскакивая. Сильный тренд.</t>
  </si>
  <si>
    <t>26.06.14      18-41</t>
  </si>
  <si>
    <t>Пин бар не отработал. Была торговля против тренда. Да свечка наверное далековато от уровня. Цена поднялась на 20 пт и колом прошла поддержку.</t>
  </si>
  <si>
    <t>26.06.14       10-15</t>
  </si>
  <si>
    <t>Пин бар отработал, но цель великовата. До профита не дошла 13 пт. Надо было ставить на уровень и МА200. Переводил в бу</t>
  </si>
  <si>
    <t>26.06.14      9-46</t>
  </si>
  <si>
    <t>Пин не отработал. Цена ушла во флет и возможно все таки пойдет вверх. Но с заходом начудил. Очень хочется торговать. Поэтому при том же стопе но при правильном заходе стоп не выбило бы. Надо все таки работать по правилам ТС отложками.</t>
  </si>
  <si>
    <t>27.06.14      16-05</t>
  </si>
  <si>
    <t>aud/usd</t>
  </si>
  <si>
    <t>4.04.14            4-28</t>
  </si>
  <si>
    <t>22.04.14         7-56</t>
  </si>
  <si>
    <t>22.04.14          7-56</t>
  </si>
  <si>
    <t>30.06.14          16-20</t>
  </si>
  <si>
    <t>1.07.14        5-43</t>
  </si>
  <si>
    <t>1.07.14        5-46</t>
  </si>
  <si>
    <t>Торговля по РА. Бар поглощения медвежий от сильного уровня 0,9431. Заходил отложкой</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</si>
  <si>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Робофорекс</t>
  </si>
  <si>
    <t>Внедиапазонная свеча. Выше МА3.  Тело в хвосте предыдущей свечи. Против тренда, Предполагаю отскок от уровня 1,3700. Робофорекс</t>
  </si>
  <si>
    <t>1.07.14        5-50</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</si>
  <si>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Альпари</t>
  </si>
  <si>
    <t>1.07.14        5-51</t>
  </si>
  <si>
    <t>Торговля по РА. Бар поглощения Бычий от сильного уровня 1,7000. Заходил отложкой. Стоп конечно великоват и соотношение небольшое. Но еще раз пробую бар поглощения</t>
  </si>
  <si>
    <t>Внедиапазонная свеча. Выше МА3.  Две подряд. Тело каждой в хвосте предыдущей свечи. Против тренда, Предполагаю отскок от уровня 1,7100. Альпари</t>
  </si>
  <si>
    <t>1.07.14        5-53</t>
  </si>
  <si>
    <t>Внедиапазонная свеча. Выше МА3.  Тело в хвосте предыдущей свечи. Против тренда, Предполагаю отскок от уровня 1,3700. Альпари</t>
  </si>
  <si>
    <t>1.07.14        5-57</t>
  </si>
  <si>
    <t>Внедиапазонная свеча. Выше МА3.  Тело в теле предыдущей свечи. Флэт. Следующая свеча рисует пин бар. Предполагаю отскок от уровня 1327,00. Альпари</t>
  </si>
  <si>
    <t>1.07.14        6-31</t>
  </si>
  <si>
    <t>Бар не отработал. Возможно маловат стоп. А может повлияли важные новости, правда прогноз = факту, но может работали ММ и собирали стопы. Смотреть дальше</t>
  </si>
  <si>
    <t>1.07.14        11-30</t>
  </si>
  <si>
    <t>Свеча не отработала. Цена пошла вверх. Важные новости были не плохими.</t>
  </si>
  <si>
    <t>1.07.14        17-02</t>
  </si>
  <si>
    <t>1.07.14          8-05</t>
  </si>
  <si>
    <t>1.07.14        16-59</t>
  </si>
  <si>
    <t>Все пошло по плану. Применил ручной треллинг. Хотя профит достигал 82 пт. Посмотрим не поспешил-ли с движением.</t>
  </si>
  <si>
    <t>1.07.14          17-33</t>
  </si>
  <si>
    <t>2.07.14            5-39</t>
  </si>
  <si>
    <t>Внедиапазонная свеча. Ниже МА3.  Тело в теле предыдущей свечи.  Против тренда. Робофорекс</t>
  </si>
  <si>
    <t>2.07.14            5-45</t>
  </si>
  <si>
    <t>Внедиапазонная свеча. Ниже МА3.  Тело в теле предыдущей свечи.  Против тренда. Альпари</t>
  </si>
  <si>
    <t>Свеча не отработала. Цена сгоняла вниз. Рисует пин бар. Стоп маловат. В последствии нарисовалась ВС свеча на D1. И цена пошла вверх. Далее смотрим.</t>
  </si>
  <si>
    <t>2.07.14      15-15</t>
  </si>
  <si>
    <t>Все отработало.возможно профит чуть занизил, но все сработало, значит ОК.</t>
  </si>
  <si>
    <t>2.07.14      14-15</t>
  </si>
  <si>
    <t>2.07.14      16-08</t>
  </si>
  <si>
    <t xml:space="preserve">Все пошло по плану. Применил ручной треллинг. Хотя профит не достал 2 пт. </t>
  </si>
  <si>
    <t>3.07.14        5-23</t>
  </si>
  <si>
    <t>Внедиапазонная свеча. Выше МА3.  Тело в хвосте предыдущей свечи. Либо заканчивается тренд, либо коррекция. Альпари</t>
  </si>
  <si>
    <t>Торговля по РА. Пин бар от слабого уровня 1327,00. Тело доджи. Перед ним была ВС свеча.  Флэт. Дивер на MACD продажа. Цели не большие.</t>
  </si>
  <si>
    <t>3.07.14        13-14</t>
  </si>
  <si>
    <t>Внедиапазонная свеча. Ниже МА3.  Тело в хвосе предыдущей свечи.  Он же пин бар от слабого уровня. Заход на откате пин бара. Альпари</t>
  </si>
  <si>
    <t>Внедиапазонная свеча. Ниже МА3.  Тело в хвосе предыдущей свечи.  Он же пин бар от слабого уровня. Заход на откате пин бара. Робофорекс</t>
  </si>
  <si>
    <t>3.07.14        12-15</t>
  </si>
  <si>
    <t>Торговля по РА. Пин бар от слабого уровня 0,9360 и МА200. Он же ВС свеча.  ТТ</t>
  </si>
  <si>
    <t>3.07.14      15-31</t>
  </si>
  <si>
    <t>Все отработало. Еще помогли важные новости по США</t>
  </si>
  <si>
    <t>Свеча не отработала. Цена пошла вниз. Важные новости по США. Посмотрим как будет дальше</t>
  </si>
  <si>
    <t>3.07.14      14-42</t>
  </si>
  <si>
    <t>Пин бар отработал. Цена дошла до профита, но не хватило спреда. Помогли важные новости по США. Закрылся уже на откате, если бы успел то прибыль была побольше</t>
  </si>
  <si>
    <t>3.07.14      14-30</t>
  </si>
  <si>
    <t>Пин бар не отработал. Цена пошла вниз. Важные новости по США. Посмотрим как будет дальше</t>
  </si>
  <si>
    <t>3.07.14         16-24</t>
  </si>
  <si>
    <t>Свеча отработала. Помогли важные новости по США. Цена не дошла 4 пт до профита и начала откатывать.</t>
  </si>
  <si>
    <t>3.07.14         16-29</t>
  </si>
  <si>
    <t>Свеча отработала. Помогли важные новости по США. Цена не дошла 6 пт до профита и начала откатывать.</t>
  </si>
  <si>
    <t>3.07.14         17-25</t>
  </si>
  <si>
    <t>В принципе свеча отработала 50-54 пт. Перевел в бу. Т.к. это D1, то цель была высокая, а цена откатила и зацепила стоп. Возможно сработали важные новости по США. Посмотрим что будет дальше</t>
  </si>
  <si>
    <t>4.07.14          5-03</t>
  </si>
  <si>
    <t>Внедиапазонная свеча. Выше МА3.  Тело полностью в диапазане предыдущей свечи. Свеча практически без хвостов. Заход на второй свече после ВС. Робофорекс</t>
  </si>
  <si>
    <t>Внедиапазонная свеча. Выше МА3.  Тело полностью в диапазане предыдущей свечи. Свеча практически без хвостов. Заход на второй свече после ВС. Альпари</t>
  </si>
  <si>
    <t>4.07.14          5-05</t>
  </si>
  <si>
    <t>4.07.14          4-24</t>
  </si>
  <si>
    <t>Торговля по РА. Пин бар от уровня 0,8725. Пин бар не совсем красивый, тело чуть меньше хвоста. Торговля по тренду. Скорее всего зашел рано, т.к. цена откатывает. ТТ</t>
  </si>
  <si>
    <t>7.07.14            2-39</t>
  </si>
  <si>
    <t>7.07.14        5-00</t>
  </si>
  <si>
    <t>7.07.14        5-09</t>
  </si>
  <si>
    <t>Внедиапазонная свеча. Ниже МА3. Свеча ниже предыдущей свечи.  Робофорекс</t>
  </si>
  <si>
    <t>7.07.14            4-30</t>
  </si>
  <si>
    <t>Внедиапазонная свеча. Ниже МА3. Свеча полностью в теле предыдущей свечи - внутренний бар.  Альпари</t>
  </si>
  <si>
    <t>Внедиапазонная свеча. Ниже МА3. Свеча полностью в теле предыдущей свечи - внутренний бар.  Робофорекс</t>
  </si>
  <si>
    <t>Пин бар не отработал. Похоже пин был плохой, слева от него затор (нет пространства) и брать его было нельзя. Хотя может стоп маловат. Надо ставить за хвост по правилам ТС, а поставил на лоу. Цена опустилась на 6 пт ниже стопа и развернулась. Но при том стопе профит мал. Скорее надо было ждать отката (что и произошло) и тогда входить.</t>
  </si>
  <si>
    <t>7.07.14         9-05</t>
  </si>
  <si>
    <t>Свеча не отработала. Против тренда и уровень был слабеньким. Хотя возможно был маловат стоп, т.к. цена его зацепила и начала откатывать. Смотреть</t>
  </si>
  <si>
    <t>7.07.14         9-04</t>
  </si>
  <si>
    <t>7.07.14            16-24</t>
  </si>
  <si>
    <t>D1, Н4</t>
  </si>
  <si>
    <t>Внедиапазонная свеча. Выше МА3.  На D1 тело полностью в хвосте предыдущей свечи. Свеча подобие пин бара. На Н4 свеча выше предыдущей. Заход на третьей свече после ВС. Но скорее всего опоздал, т.к. цена уже сходила вниз на первой свече и откатывает вверх. Альпари</t>
  </si>
  <si>
    <t>8.07.14          4-51</t>
  </si>
  <si>
    <t>Внедиапазонная свеча. Ниже МА3. Свеча полностью в хвосте предыдущей свечи. Заход на второй свече после ВС, т.к. первая свеча подтверждает направление от уровня 1,36 бык с хвостом на юг  = телу.  Альпари</t>
  </si>
  <si>
    <t>8.07.14          4-54</t>
  </si>
  <si>
    <t>Внедиапазонная свеча. Выше МА3.  Тело практически в теле предыдущей свечи. ВС похожа на доджи. От локального уровня 1,0680. Робофорекс</t>
  </si>
  <si>
    <t>8.07.14        10-53</t>
  </si>
  <si>
    <t>Свеча отработала. Наверное рановато перевел в бу с +. Цена спредом зацепила стоп и резко пошла к профиту. Был бы профит. Обидно. Возможно на важных новостями поработали ММ. Но с другой стороны я ничего не потерял. Надосмотреть как двигать стоп</t>
  </si>
  <si>
    <t>8.07.14          12-37</t>
  </si>
  <si>
    <t>Торговля РА. Внутренний бар. От уровня 174,00 + трендовая. На Н4 тоже рисуется внутр. Бар. На D1 рисуется пин бар. ТТ</t>
  </si>
  <si>
    <t>8.07.14          12-44</t>
  </si>
  <si>
    <t>Торговля РА. Пин бар от уровня 0,88. Мах.  07.2011г. ТТ</t>
  </si>
  <si>
    <t>8.07.14          15-49</t>
  </si>
  <si>
    <t>Цена на Н1 пошла вверх уперлась в МА200 откатила к дневному тренду поддержки протестировав его зацепила стоп, сходив ниже на 6 пт и развернулась вверх. Получается стоп должен был быть 50 пт, а первая проблемная зона 25-30 пт. Нельзя было входить. Надо было ждать сигналов на более высоких ТФ. Все еще очень хочу торговать, отсюда и лоси.</t>
  </si>
  <si>
    <t>9.07.14            5-16</t>
  </si>
  <si>
    <t>Торговля РА. Пин бар от локального уровня 101,45. На D1 флетовый уровень 101,30 и тренд поддержки в треугольнике. Зашел в покупки отложкой 10 пт от бара. Возможно будет откат на 50% пин бара, тогда зашел рано. Пин не плохой, но смущает место. Хотя должны двигать на север, ну и цели пока небольшие. ТТ</t>
  </si>
  <si>
    <t>9.07.14        8-18</t>
  </si>
  <si>
    <t>Пин бар не отработал. И опять вход по рынку. Если бы зашел на откате, то стоп можно было бы поднять выше и уменьшить, да и профит заложить больше. Был против тренда. Я считал что будет большой отскок от 0,88. Цена после пина опять протестировала уровень, откатила на 20 пт и вновь пошла на штурм. Будем смотреть. Но надо еще тщательней фильтровать сделки и не кидаться на все подряд</t>
  </si>
  <si>
    <t>9.07.14            15-23</t>
  </si>
  <si>
    <t>D1, Н1</t>
  </si>
  <si>
    <t>Торговля РА. Пин бар от локального уровня 1,71 на D1, он практически доджи. Зашел на откате пин бар от этого уровня Н1. Н а Н4 рисуется пин бар. По тренду. Первая проблемная зона 1,7135. На D1 рисуется еще один пин бар. Можно рассмотреть усиление предыдущего и увеличение целей. ТТ</t>
  </si>
  <si>
    <t>9.07.14        21-00</t>
  </si>
  <si>
    <t>9.07.14       19-16</t>
  </si>
  <si>
    <t>Свеча отработала. Рановато перевел в бу с +. Цена зацепила стоп и резко пошла к профиту. Надо было просто в бу. Был бы профит. Надо учиться правильно переносить стоп</t>
  </si>
  <si>
    <t>Свеча отработала. Наверное рановато перевел в бу с +. Цена зацепила стоп и резко пошла к профиту. Был бы профит. Надо учиться правильно переносить стоп</t>
  </si>
  <si>
    <t>9.07.14        21-02</t>
  </si>
  <si>
    <t>10.07.14        5-23</t>
  </si>
  <si>
    <t>В принципе пин бары отработали. Дошли до проблемной зоны. Нарисовалась ВС свеча в шорт. Если бы закрыл на мах, то поимел бы еще 10-15 пт. Цель конечно была великовата, но если дан сигнал против, то выходить</t>
  </si>
  <si>
    <t>10.07.14        5-09</t>
  </si>
  <si>
    <t>Внедиапазонная свеча. Выше МА3.  Тело полностью в хвосте предыдущей свечи. Заход от мах зоны консолидации. Альпари</t>
  </si>
  <si>
    <t>Внедиапазонная свеча. Выше МА3.  Тело полностью в хвосте предыдущей свечи. Заход от мах зоны консолидации. Робофорекс</t>
  </si>
  <si>
    <t>10.07.14        5-14</t>
  </si>
  <si>
    <t>Внедиапазонная свеча. Выше МА3.  Тело полностью в хвосте предыдущей свечи.  Робофорекс</t>
  </si>
  <si>
    <t>10.07.14       8-07</t>
  </si>
  <si>
    <t>Внедиапазонная свеча. Две подряд. Ниже МА3. Тело свечи полностью в хвосте предыдущей свечи. Вторая свеча доджи.   Альпари</t>
  </si>
  <si>
    <t>Внедиапазонная свеча. Две подряд. Ниже МА3. Тело свечи полностью в хвосте предыдущей свечи. Вторая свеча доджи.  Робофорекс</t>
  </si>
  <si>
    <t>10.07.14       8-08</t>
  </si>
  <si>
    <t>10.07.14       9-41</t>
  </si>
  <si>
    <t>Свеча отработала. Дошла до первой проблемной зоны и застопорилась. На Н4 нарисовала противоположную ВС свечу. На Н1 рисует противоположный пин бар. До профита не дотянули 15 пт</t>
  </si>
  <si>
    <t>10.07.14       10-33</t>
  </si>
  <si>
    <t>Н4, D1</t>
  </si>
  <si>
    <t>Торговля по РА. На Н4 бар поглощения прошил уровень 174,00. Ставил отложку. На другой день на D1 сетап TBL. Отложку оставил и она сработала. ТТ</t>
  </si>
  <si>
    <t>10.07.14       11-00</t>
  </si>
  <si>
    <t>Голд от Дмитрия. Пробой коробки. Стоп 500, профит 500</t>
  </si>
  <si>
    <t>Все отработало. Похоже, что в такие минуты надо быть наместе, чтобы вовремя перевести в бу.</t>
  </si>
  <si>
    <t>10.07.14       11-19</t>
  </si>
  <si>
    <t>10.07.14       12-40</t>
  </si>
  <si>
    <t>10.07.14       14-06</t>
  </si>
  <si>
    <t>Свеча отработала. Чуть не дошла до профита 1 пт и начала откатывать. Трейлинговал по М1. Похоже занимался мазохизмом. С ловлей профита в 1 -2 пт. Ну закрой по рынку и без проблем</t>
  </si>
  <si>
    <t>10.07.14       14-22</t>
  </si>
  <si>
    <t>10.07.14       14-30</t>
  </si>
  <si>
    <t>Торговля РА. Пин бар оперся на ФИБ 23,6  и МА200.  Возможно зашел зря из флэта, слева затор. Правда на Н4 за две свечи до входа тоже был пин бар. Пин бары не качественные, т.к.  Закрытие обоих ниже левого глаза, а не в пределах его. Да и нос чуть больше тела. Надо обязательно обращать на это внимание. 7.07.14 образовался классический пин бар он же "могильный камень" с опорой на те же уровни, что и по заходу. ТТ</t>
  </si>
  <si>
    <t>10.07.14       14-57</t>
  </si>
  <si>
    <t>Сетап отработал. Супер. Всегда бы так и быстро.</t>
  </si>
  <si>
    <t xml:space="preserve">Не зря смущало место. Прорыва вверх не произошло. Да и потом еще стоп двинул вниз. Вот и убыток 434 вместо 380. </t>
  </si>
  <si>
    <t>10.07.14       16-00</t>
  </si>
  <si>
    <t>Свеча отработала на 20 пт начала откатывать. Испугался и начал двигать стоп в +. Если бы оставил в бу может и имел профит. Посмотрим</t>
  </si>
  <si>
    <t>10.07.14       16-28</t>
  </si>
  <si>
    <t>Внедиапазонная свеча. Ниже МА3. Тело свечи полностью в хвосте предыдущей свечи.  Свеча напоминает пин бар от уровня 1,71. Альпари</t>
  </si>
  <si>
    <t>10.07.14       16-30</t>
  </si>
  <si>
    <t>Внедиапазонная свеча. Ниже МА3. Тело свечи полностью в хвосте предыдущей свечи.  Свеча напоминает пин бар от уровня 1,71. Робофорекс</t>
  </si>
  <si>
    <t>10.07.14       16-32</t>
  </si>
  <si>
    <t>Внедиапазонная свеча. Ниже МА3. Тело свечи полностью в теле.  Доджи и пин бар от лок уровня 0,9360. Впереди круглый уровень 0,94. Робофорекс</t>
  </si>
  <si>
    <t>Внедиапазонная свеча. Ниже МА3. Тело свечи полностью в теле.  Доджи и пин бар от лок уровня 0,9360. Впереди круглый уровень 0,94. Альпари</t>
  </si>
  <si>
    <t>10.07.14       16-33</t>
  </si>
  <si>
    <t>10.07.14       15-52</t>
  </si>
  <si>
    <t>Пин бар отработал. До профита не дошел 750 пт и перешел во флэт, поэтому закрылся. Ранее трейлинговал.</t>
  </si>
  <si>
    <t>10.07.14       16-25</t>
  </si>
  <si>
    <t>Свеча отработала. Чуть не дошла до профита 1 пт и начала откатывать. Не стал заниматься мазохизмом и ловить пункты, а закрыл по рынку. Цена чуть откатила и взяла профит</t>
  </si>
  <si>
    <t>10.07.14       18-02</t>
  </si>
  <si>
    <t>Внедиапазонная свеча. Выше МА3.  Тело в теле предыдущей свечи. Хвосты одинаковы. Свеча напоминает пин бар, но нижний хвост великоват и до дневного уровня 500 пт. Ну и соотношение риск прибыль не очень. Единственное, что должен быть откат к уровню. А на Альпари ВС нет. Робофорекс</t>
  </si>
  <si>
    <t>11.07.14        10-13</t>
  </si>
  <si>
    <t>Торговля РА. Доджи на D1 и затем на Н4. От уровня 0,88. Тренд вверх. Отложка сработала. ТТ</t>
  </si>
  <si>
    <t>11.07.14       15-15</t>
  </si>
  <si>
    <t>Свеча отработала на 32 пт начала откатывать. Перевел в бу. Большая цель, во флэте</t>
  </si>
  <si>
    <t>11.07.14       17-42</t>
  </si>
  <si>
    <t>11.07.14       17-44</t>
  </si>
  <si>
    <t>Свеча отработала 33 пт. Первая проблемная зона. Перевел в бу. Цена медленно двигалась вверх и на глазах колом повалилась, еле успел закрыть. Хотя цена начала откатывать.</t>
  </si>
  <si>
    <t>14.07.14        4-46</t>
  </si>
  <si>
    <t>Свеча отработала. Цена отработала 35 пт, перевел в бу. Цена сходила вверх зацепила стоп и пошла вниз. Не дошла до профита 10 пт.</t>
  </si>
  <si>
    <t>14.07.14        4-39</t>
  </si>
  <si>
    <t>Торговля РА. Паттерн TBL 4 свечи подряд не пускают ниже 1,71. ТТ</t>
  </si>
  <si>
    <t>14.07.14        4-53</t>
  </si>
  <si>
    <t>По рекомендации Павла. Сам давно смотрел, но нет паттернов на вход. Т.к. цена много раз отбивалась от уровня 101,25 + треугольник, то зашел. Заходил еще раньше, но сработал стоп. ТТ</t>
  </si>
  <si>
    <t>14.07.14      7-06</t>
  </si>
  <si>
    <t>Свеча отработала. Не дошла до профита 300 пт и развернулась закрыл на откате, когда успел. C выходом поспешил. Был бы профит. Надо было просто перенести в бу и ждать.</t>
  </si>
  <si>
    <t>Торговля РА. Пин бар от уровня 173,00 и МА200. Пин не классический, тело большевато 20 пт, хвост 30 пт. Закрытиt ниже предыдущей свечи. Зашел рановато, т.к. цена откатывает. Хотя в момент захода она росла. ТТ</t>
  </si>
  <si>
    <t>14.07.14      14-34</t>
  </si>
  <si>
    <t>Пин бар отработал. Сходил 57 пт до уровня 174,00 и откатился. Перевел в бу и сработал стоп. Все таки цель великовата для Н4</t>
  </si>
  <si>
    <t>Паттерн не отработал. Удивительно пробили уровень 1,71</t>
  </si>
  <si>
    <t>14.07.14       15-17</t>
  </si>
  <si>
    <t>Торговля по РА. Подобие пин бара от уровня 0,89. Тело = хвосту. Но от сильного уровня решил войти, т.к. искал паттерны на покупку. Перед этим на D1 был TBL, затем доджи. Зашел на баре который от самого уровня, правда поздновато. На D1 образовался пин бар. ТТ</t>
  </si>
  <si>
    <t>15.07.14         3-09</t>
  </si>
  <si>
    <t>Внедиапазонная свеча. Выше МА3.  Тело полностью в теле предыдущей свечи. Хвосты одинаковые на одном уровне. Альпари</t>
  </si>
  <si>
    <t>Внедиапазонная свеча. Выше МА3.  Тело полностью в теле предыдущей свечи. Хвосты одинаковые на одном уровне. Робофорекс</t>
  </si>
  <si>
    <t>15.07.14         3-11</t>
  </si>
  <si>
    <t>Внедиапазонная свеча. Выше МА3.  Свеча выше предыдущей свечи. На D1 тоже образовалась ВС. Альпари</t>
  </si>
  <si>
    <t>Внедиапазонная свеча. Выше МА3.  Тело в теле предыдущей свечи. Хвосты практически одинаковы. Альпари</t>
  </si>
  <si>
    <t>15.07.14         3-14</t>
  </si>
  <si>
    <t>15.07.14         3-16</t>
  </si>
  <si>
    <t>15.07.14         2-18</t>
  </si>
  <si>
    <t>Торговля РА. Сетап TBL три свечи подряд. Последняя бык без хвостов. Зашел по рынку. ТТ</t>
  </si>
  <si>
    <t>15.07.14      8-09</t>
  </si>
  <si>
    <t>Паттерн не отработал. Не правильно поставил отложку. Даже ниже хая доджи, а надо было выше +10 пт</t>
  </si>
  <si>
    <t>15.07.14      8-47</t>
  </si>
  <si>
    <t>Свеча отработал 23 пт и цена развернулась. Ничего удивительного сильный уровень 1,07 был впереди. Перевел в бу, так что не страшно</t>
  </si>
  <si>
    <t>15.07.14         11-33</t>
  </si>
  <si>
    <t>Свеча отработал. Просто супер, еще и чуть больше на 13 пт. Но т.к. против лок.тренда то поставил профит на первой проблемной зоне. Возможно двинем ниже после отката.</t>
  </si>
  <si>
    <t>15.07.14         10-27</t>
  </si>
  <si>
    <t>А свеча отработала сполна и более того. Вот идиот, поставил такой маленький стоп. Как говорится жадность фраера сгубила. Боюсь потерять много, а результат плачевный</t>
  </si>
  <si>
    <t>И расплата пришла мгновенно. Паттерн двухстороннй и работает на пробой. Надо только отложкой с фильтром 10 пт. Ну и как оказалось стом маловат, а профит был бы. При этом соотношение практически 1:1. Надо учиться и думать.</t>
  </si>
  <si>
    <t>15.07.14      15-56</t>
  </si>
  <si>
    <t>Свеча не отработала. Цена сходила порядка 340 пт и колом свалилась.</t>
  </si>
  <si>
    <t>15.07.14         16-36</t>
  </si>
  <si>
    <t>Торговля РА. На Н4 нарисовались 3 бычьи свечи, на D1 рисуется бар поглащения. Выставил отложку на пробой последнего мах Н4. Отложка сработала</t>
  </si>
  <si>
    <t>16.07.14      3-15</t>
  </si>
  <si>
    <t>16.07.14      3-35</t>
  </si>
  <si>
    <t>Внедиапазонная свеча. Ниже МА3.  Тело в теле предыдущей свечи. Доджи. Альпари</t>
  </si>
  <si>
    <t>Внедиапазонная свеча. Ниже МА3.  Тело в теле предыдущей свечи. Доджи. Робофорекс</t>
  </si>
  <si>
    <t>Внедиапазонная свеча. Ниже МА3.  Тело в теле предыдущей свечи. Хвосты практически одинаковы. Альпари</t>
  </si>
  <si>
    <t>16.07.14      3-36</t>
  </si>
  <si>
    <t>Внедиапазонная свеча. Выше МА3.  Тело в теле предыдущей свечи. Хвосты практически одинаковы. Робофорекс</t>
  </si>
  <si>
    <t>16.07.14      3-44</t>
  </si>
  <si>
    <t>Внедиапазонная свеча. Ниже МА3.  Тело в теле предыдущей свечи. Хвосты практически одинаковы. Робофорекс</t>
  </si>
  <si>
    <t>16.07.14      8-17</t>
  </si>
  <si>
    <t>16.07.14      9-04</t>
  </si>
  <si>
    <t>16.07.14      3-19</t>
  </si>
  <si>
    <t>Внедиапазонная свеча. Ниже МА3.  Тело в теле предыдущей свечи. Робофорекс</t>
  </si>
  <si>
    <t>Торговля РА. Бар поглощения. На Н4 два внутр. Бара. Зашел отложкой на пробой мин</t>
  </si>
  <si>
    <t>Все отработало почти идеально. Не дотянули до профита 5 пт. И этот ТТ не дает закрыть по рынку. Мог бы иметь профит 44 пт, а так закрыл только 39 пт. Ну и кроме того на Н4 ВС свеча на продажу. С выходом поспешил. Был бы профит.</t>
  </si>
  <si>
    <t>16.07.14      12-06</t>
  </si>
  <si>
    <t>Свеча не отработала. Цена продолжила восхождение.</t>
  </si>
  <si>
    <t>16.07.14      11-49</t>
  </si>
  <si>
    <t>Свеча не отработала. Цена дернулась вверх на 5 пт и продолжила падение.</t>
  </si>
  <si>
    <t>16.07.14      12-33</t>
  </si>
  <si>
    <t>16.07.14      16-35</t>
  </si>
  <si>
    <t>Свеча не отработала. Цена шла вниз, зацепила стоп и повернула вверх. Посмотрим дальше</t>
  </si>
  <si>
    <t>Цена сходила на 40 пт и развернулась. Трейлинговал. Посмотрим возможно поспешил с движением и надо было просто в бу.</t>
  </si>
  <si>
    <t>17.07.14         6-13</t>
  </si>
  <si>
    <t>Внедиапазонная свеча. Выше МА3.  Тело в теле предыдущей свечи. Небольшой пин бар похожий на могильный камень. Тело 1 пт хвостик 6 пт.  Перед этим тоже была свеча ВС, которая не отработала. Захожу повторно, здесь уже практически от уровня 0,90. Робофорекс</t>
  </si>
  <si>
    <t>17.07.14        9-03</t>
  </si>
  <si>
    <t>17.07.14        9-24</t>
  </si>
  <si>
    <t>Цена не дошла 5 пт до профита. Тыкалась тремя свечами в один и тот же уровень. Тейлинговал и на откате сработал стоп. Наверное надо было закрыть раньше, когда отскакивала уже третья свеча.</t>
  </si>
  <si>
    <t>17.07.14        11-10</t>
  </si>
  <si>
    <t>17.07.14         12-08</t>
  </si>
  <si>
    <t>Торговля РА. На D1 пин бар от лок уровня. На откате войти не успел и не дал поставить отложку ТТ. Отложку поставил глубже, но она не сработала. Зашел по рынку на некрасивом пин баре Н4 он же внутр бар от МА 200. Стоп поставил за лок мин дня Н4. Профит под  уровень, но первая проблемная зона всего 25 пт. ТТ</t>
  </si>
  <si>
    <t>17.07.14         16-20</t>
  </si>
  <si>
    <t>Торговля РА. Пин бар от лок уровня 174,25 и МА 200 на Н4. Вроде должен оттолкнуться вверх как мин до 174,00, но пока откатываем и возможно зашел рановато, с условием отката по пину до 50%. ТТ</t>
  </si>
  <si>
    <t>17.07.14         17-29</t>
  </si>
  <si>
    <t>Пин бар должен стоять в нужном месте, тогда это пин бар. Как бороться с тем, что очень хочеться торговать. В таких ситуациях надо сидеть на заборе. Ну или ставить правильный стоп, тогда он сам посадит на забор.</t>
  </si>
  <si>
    <t>17.07.14        23-14</t>
  </si>
  <si>
    <t>Свеча отработала. Дошла до первой проблемной зоны и начала откатывать. Трейлинговал по М30. Сработал стоп. Закрылся на 225 пт позже. Но цена сильно упала и поднимется ли посмотрим. В будущем надо закрывать пол позиции, а стоп в бу. Не забыть проверить на демо. А цена то взяла профит. Вот уж действительно обидно.</t>
  </si>
  <si>
    <t>18.07.14      4-47</t>
  </si>
  <si>
    <t>Внедиапазонная свеча. Ниже МА3.  Тело в теле предыдущей свечи. Пин бар хвост на юг. Заход на третьей свече. Альпари</t>
  </si>
  <si>
    <t>18.07.14      4-52</t>
  </si>
  <si>
    <t>Внедиапазонная свеча. Выше МА3.  Тело в теле предыдущей свечи. Молот хвост на север. Альпари</t>
  </si>
  <si>
    <t>18.07.14      4-54</t>
  </si>
  <si>
    <t>Внедиапазонная свеча. Выше МА3.  Тело в теле предыдущей свечи. Внутренний бар. Вчера была Вс свеча на Н4. Альпари</t>
  </si>
  <si>
    <t>18.07.14      4-59</t>
  </si>
  <si>
    <t>Внедиапазонная свеча. Ниже МА3.  Тело в теле предыдущей свечи. Пин бар хвост на юг. Заход на третьей свече. Робофорекс</t>
  </si>
  <si>
    <t>18.07.14      15-16</t>
  </si>
  <si>
    <t>Свеча отработала всего 20 пт при том что зашел поздно, а то и того меньше. Хорошо, что подтянул стоп, а то поймал бы еще большего лося. Удивительно, но  пробили уровень 1,71, посмотрим что будет дальше. Но рынок вообще не в адеквате, как на важных новостях летает.  Хотя их не было. При чем здесь доллар падал, а с евро рос.</t>
  </si>
  <si>
    <t>18.07.14      16-08</t>
  </si>
  <si>
    <t>18.07.14      15-19</t>
  </si>
  <si>
    <t>18.07.14      14-30</t>
  </si>
  <si>
    <t>Профита не достигла 19 пт, но цена сгуляла вверх вниз когда был вне рынка и не успел перевести в бу. Зато сходила на 40 пт. Потом была консолидация, чуть подтянул стоп и лось поменьше. В общем обидно. Вместо +40 пт -13 пт</t>
  </si>
  <si>
    <t>18.07.14      20-30</t>
  </si>
  <si>
    <t>Свеча отработала. Сходила на 1200 пт до первой проблемной зоны и начала откатывать. Трейлинговал</t>
  </si>
  <si>
    <t>Свеча не отработала. Хорошо, что подтянул стоп и лось поменьше. Похоже зря подтягивал стоп</t>
  </si>
  <si>
    <t>21.07.14      4-43</t>
  </si>
  <si>
    <t>Внедиапазонная свеча. Выше МА3.  Тело в теле предыдущей свечи. Внутренний бар. Была за день до этого, т.к. двинул рано стоп его зацепило пин баром Н4 (практически ВС свеча). Зашел повторно от уровня 0,9. Робофорекс</t>
  </si>
  <si>
    <t>21.07.14      5-28</t>
  </si>
  <si>
    <t>Внедиапазонная свеча. Выше МА3.  Тело в теле предыдущей свечи. Могильный камень хвост на север. За одну свечу до этого. За три свечи пин бар хороший от уровня 0,94 Альпари</t>
  </si>
  <si>
    <t>Торговля РА. За три свечи хороший пин бар от уровня 0,94. Носом чуть прошил уровень. Медведь тело полностью в теле предыдущей свечи. Заход на откате к уровню. Кроме того ВС свеча за одну до этого. ТТ</t>
  </si>
  <si>
    <t>21.07.14      12-22</t>
  </si>
  <si>
    <t>21.07.14      13-52</t>
  </si>
  <si>
    <t>Торговля РА. Пин бар от уровня 1,35. Заход на откате отложкой. ТТ</t>
  </si>
  <si>
    <t>Торговля РА. Пин бар от уровня 173,00. На D1 был внутренний бар. Зашел рано, надо было дождаться отката.  ТТ</t>
  </si>
  <si>
    <t>22.07.14        6-05</t>
  </si>
  <si>
    <t>Свеча отработала. Сходила на 30 пт до первой проблемной зоны и начала откатывать. Перевел в почти бу, не учел спред. Ну и новости подвели.</t>
  </si>
  <si>
    <t>22.07.14         11-21</t>
  </si>
  <si>
    <t>Просто не понимаю. Должен быть откат, а не пробой (не подтверждено). Новостей ни каких, а цена колом вниз. Неужели ММ работают так тонко, зацепили стоп и вверх.</t>
  </si>
  <si>
    <t>22.07.14        11-21</t>
  </si>
  <si>
    <t>Зачем двигать стоп. Ну ладно в бу, а тут взял и двинул. И ведь перед этим на этой же паре. Я не индеец, два раза на одни и теже вилы. Ишак бухарский.</t>
  </si>
  <si>
    <t>22.07.14        15-32</t>
  </si>
  <si>
    <t>Свеча не отработала. Что сделал не так? Не надо было входить. Если буду торговать на реале, так не делать</t>
  </si>
  <si>
    <t>23.07.14       11-05</t>
  </si>
  <si>
    <t>Профит был 30 пт первая проблемная зона. Откатил к уровню, но вмешались новости и лось. Как с этим бороться? Ну во первых на пин баре ждать отката для входа, будет меньший стоп и закрытие части позиции в проблемной зоне. К сожалению это только на реале.</t>
  </si>
  <si>
    <t>23.07.14      16-13</t>
  </si>
  <si>
    <t>Внедиапазонная свеча. Выше МА3.  Тело выше предыдущей свечи. Робофорекс</t>
  </si>
  <si>
    <t>23.07.14      16-09</t>
  </si>
  <si>
    <t>Внедиапазонная свеча. Выше МА3.  Тело выше предыдущей свечи. Альпари</t>
  </si>
  <si>
    <t>24.0714       4-45</t>
  </si>
  <si>
    <t>24.0714       5-07</t>
  </si>
  <si>
    <t>Внедиапазонная свеча. Выше МА3.  Тело в теле предыдущей свечи. Робофорекс</t>
  </si>
  <si>
    <t>24.0714       4-33</t>
  </si>
  <si>
    <t>Торговля РА. Пин бар от уровня0,86. Хороший. Тело в звосте предыдущей. Слева много пространства. Против тренда. Заход на откате. ТТ</t>
  </si>
  <si>
    <t>Получается, что это не пин бар. У Альпари совсем другая картина. По РА надо торговать у Альпари</t>
  </si>
  <si>
    <t>Стоп мал. Цена прошла буквально 2 пт и вниз</t>
  </si>
  <si>
    <t>24.0714         6-40</t>
  </si>
  <si>
    <t>25.07.14       3-44</t>
  </si>
  <si>
    <t>25.07.14       3-50</t>
  </si>
  <si>
    <t>Внедиапазонная свеча. Ниже МА3.  Тело в теле предыдущей свечи. Заход на третьей свече. ТТ</t>
  </si>
  <si>
    <t>Внедиапазонная свеча. Выше МА3.  Тело в теле предыдущей свечи. Заход на третьей свече. ТТ</t>
  </si>
  <si>
    <t>25.07.14       5-02</t>
  </si>
  <si>
    <t>Внедиапазонная свеча. Ниже МА3.  Тело в теле предыдущей свечи. Заход на третьей свече. Робофорекс</t>
  </si>
  <si>
    <t>25.07.14       5-38</t>
  </si>
  <si>
    <t>Торговля РА. Паттерн ТВН. Три свечи подряд от уровня 0,9425. Зашел на третьей свече. На D1 был внутренний бар. Заход на его пробой. Альпари</t>
  </si>
  <si>
    <t>28.07.14        3-54</t>
  </si>
  <si>
    <t>Внедиапазонная свеча. Выше МА3.  Свеча в хвосте предыдущей свечи. ТТ</t>
  </si>
  <si>
    <t>28.07.14        4-59</t>
  </si>
  <si>
    <t>28.07.14        5-46</t>
  </si>
  <si>
    <t>Внедиапазонная свеча. Выше МА3.  Свеча в хвосте предыдущей свечи. Следующая тоже ВС свеча медвежья полностью и телом и хвостом повторяет предыдущую (бычью). Робофорекс</t>
  </si>
  <si>
    <t>Торговля РА. Внутренний бар. От уровня 1308,00 и МА200. Кроме того паттерн ТВН. Вход отложкой. Альпари</t>
  </si>
  <si>
    <t>29.07.14         13-18</t>
  </si>
  <si>
    <t>Свеча не отработала. Торговля против тренда. Пробой уровня. Надо смотреть как ведет себя пара в таких случаях. На этой похоже не бывает ложных пробоев.</t>
  </si>
  <si>
    <t>29.07.14         10-46</t>
  </si>
  <si>
    <t>Либо неправильный вход, либо мал стоп. В любом случае входить было нельзя, т.к. соотношение к профиту большое. Надо прекратить переторговывать. Пока показывает, что стоп мал, т.к. зацепило и пошло на юг, но все равно стоп большой а потенциальный профит мал. И еще, т.к. заходил отложкой, то посмотреть на голде величину отложки, чтобы не цепляло напрасно.</t>
  </si>
  <si>
    <t>29.07.14         16-05</t>
  </si>
  <si>
    <t>Свеча не отработала. Торговля против тренда. Пробой уровня. Откат на 18 пт и вперед на север. Надо смотреть как работает эта пара на пробой.</t>
  </si>
  <si>
    <t>29.07.14         15-54</t>
  </si>
  <si>
    <t>Свеча не отработала. Торговля против тренда. Пробой уровня. Откат на 25 пт и вперед на север. Надо смотреть как работает эта пара на пробой. Обратить внимание на явную ВС свечу или надо увеличение.</t>
  </si>
  <si>
    <t>29.07.14         17-06</t>
  </si>
  <si>
    <t>25.07.14       11-21</t>
  </si>
  <si>
    <t>30.07.14        16-18</t>
  </si>
  <si>
    <t>Сетап отработал. Супер. Всегда бы так.</t>
  </si>
  <si>
    <t>31.07.14       11-15</t>
  </si>
  <si>
    <t>Сходили на 20 пт, потом флет и выстрел вверх. В принципе не отработала.</t>
  </si>
  <si>
    <t>31.07.14       13-27</t>
  </si>
  <si>
    <t>Внедиапазонная свеча. Ниже МА3.  Тело в теле предыдущей свечи. Пин бар, но проблема с опорой, слабый локальный уровень. Пока цена откатывает, заход ранний. Думаю ложный пробой уровня 0,93. Робофорекс</t>
  </si>
  <si>
    <t>31.07.14        3-51</t>
  </si>
  <si>
    <t>Торговля РА. Пин бар от уровня 174,00. Зона консолидации в прошлом. Альпари</t>
  </si>
  <si>
    <t>31.07.14       12-44</t>
  </si>
  <si>
    <t>Торговля РА. Пин бар ( тело большевато) пробой телом уровня 1,34. Заход отложкой откат 50 %. Сходили еще ниже. Пока рисуется еще один пин. Но на Н4 сплошнлй ТВН 5 свечей подряд четко от 174,00.  Альпари</t>
  </si>
  <si>
    <t>31.07.14       16-18</t>
  </si>
  <si>
    <t>Внедиапазонная свеча. Ниже МА3.  Тело в теле предыдущей свечи. Пин бар, но проблема с опорой, слабый локальный уровень. Думаю ложный пробой уровня 0,93. ТТ</t>
  </si>
  <si>
    <t>1.08.14        15-30</t>
  </si>
  <si>
    <t>Пин бар отработал четко. Профит можно было больше на 23 пт. Оставил рынку на чай.</t>
  </si>
  <si>
    <t>1.08.14         4-10</t>
  </si>
  <si>
    <t>Торговля РА. Пин бар Тело в хвосте предыдущей свечи, а нос даже ниже хвоста предыдущей свечи. Второй день отрицание уровня 103,00. Заход отложкой откат 50 %. Откатили 100%. Пока рисуется еще один пин.  Альпари</t>
  </si>
  <si>
    <t>4.08.14        1-36</t>
  </si>
  <si>
    <t>Внедиапазонная свеча. Выше МА3.  Свеча в хвосте предыдущей свечи.  ТТ На Робофорексе ВС свечи нет.</t>
  </si>
  <si>
    <t>4.08.14        3-28</t>
  </si>
  <si>
    <t>D1, H4</t>
  </si>
  <si>
    <t>4.08.14        2-59</t>
  </si>
  <si>
    <t>Торговля РА. Пин бар . Заход отложкой на откате 50%.  Альпари</t>
  </si>
  <si>
    <t>Торговля РА. Пин бар от уровня 1,09 и ЕМА21.  Альпари</t>
  </si>
  <si>
    <t>4.08.14        22-42</t>
  </si>
  <si>
    <t>Все еще хочу торговать. Спешу просто. Нарисовал уровень которого нет. Там уровень 0,93 и ЕМА200 впереди.  Только покупка должна рассматриваться да и ранее зашел по ВС свече в покупки. Надо быть внимательным.</t>
  </si>
  <si>
    <t>Внедиапазонная свеча. Выше МА3.  Тело в теле предыдущей свечи.  Внутренний бар от уровня 0,7980. На ТТ была ВС свеча вчера на Н4. Робофорекс</t>
  </si>
  <si>
    <t>5.07.14         11-53</t>
  </si>
  <si>
    <t>Цена сходила на 56 пт. Перевел в бу. Откатила и пробила 1,34. Т.к. против тренда, то возможно завысил профит. А в приципе пин бар отработал.</t>
  </si>
  <si>
    <t>5.07.14         17-04</t>
  </si>
  <si>
    <t>Цена сходила 45 пт. Перевел в бу. Зацепила стоп и откатила. Наверное рано перевел в бу ведь должен же быть откат к уровню ретест. А возможно чуть великоват профит.</t>
  </si>
  <si>
    <t>6.08.14        1-36</t>
  </si>
  <si>
    <t>5.08.14         2-46</t>
  </si>
  <si>
    <t>Внедиапазонная свеча. Выше МА3. Тело на половину в хвосте предыдущей свечи. ТТ</t>
  </si>
  <si>
    <t>6.08.14        1-37</t>
  </si>
  <si>
    <t>Внедиапазонная свеча. Выше МА3. Пин бар. Тело  в хвосте предыдущей свечи. ТТ</t>
  </si>
  <si>
    <t>6.08.14        3-04</t>
  </si>
  <si>
    <t>Внедиапазонная свеча. Выше МА3. Тело в хвосте предыдущей свечи. Робофорекс</t>
  </si>
  <si>
    <t>6.08.14        3-06</t>
  </si>
  <si>
    <t>Внедиапазонная свеча. Ниже МА3.  Тело в теле предыдущей свечи. Пин бар от уровня 0,93. Робофорекс</t>
  </si>
  <si>
    <t>Торговля РА.  Пин бары от уровня 0,91. Альпари</t>
  </si>
  <si>
    <t>Торговля РА. Пин бар от уровня 0,93. Альпари</t>
  </si>
  <si>
    <t>6.08.14        3,16</t>
  </si>
  <si>
    <t>6.08.14        3-20</t>
  </si>
  <si>
    <t>6.08.14        3-24</t>
  </si>
  <si>
    <t>Торговля РА. Пин бар от уровня 173,00 и ЕМА200. Альпари</t>
  </si>
  <si>
    <t>6.08.14        9-43</t>
  </si>
  <si>
    <t>Непонятно. Цена пошла на юг без остановок.</t>
  </si>
  <si>
    <t>6.08.14        13-30</t>
  </si>
  <si>
    <t>Стоп маловат, т.к. цена его зацепила и пошла вниз. Сейчас на Н4 опять рисуется пин бар.</t>
  </si>
  <si>
    <t>6.08.14        12-23</t>
  </si>
  <si>
    <t>Вижу, что стоп чуть маловат. Зацепил спредом и пошел в нашу сторону. Надо учиться ставить стопы.</t>
  </si>
  <si>
    <t>6.08.14        12-30</t>
  </si>
  <si>
    <t>7.08.14           1-40</t>
  </si>
  <si>
    <t>Внедиапазонная свеча. Ниже МА3.  Тело в теле предыдущей свечи. ТТ</t>
  </si>
  <si>
    <t>7.08.14           1-47</t>
  </si>
  <si>
    <t>Внедиапазонная свеча. Выше МА3. Две подряд. Тело в теле предыдущей свечи. ТТ</t>
  </si>
  <si>
    <t>7.08.14         1-43</t>
  </si>
  <si>
    <t>Цена не дошла 5 пт до профита. Откатилась. На Н4 противоположная ВС свеча. Обидно за профит.</t>
  </si>
  <si>
    <t>6.08.14        13-23</t>
  </si>
  <si>
    <t>6.08.14        19-16</t>
  </si>
  <si>
    <t>Свеча отработала полностью. Цена сходила даже на 30 пт выше профита. Здесь не добрал.</t>
  </si>
  <si>
    <t>7.08.14           2-49</t>
  </si>
  <si>
    <t>Внедиапазонная свеча. Ниже МА3.  Тело в хвосте предыдущей свечи. Робофорекс</t>
  </si>
  <si>
    <t>7.08.14           2-54</t>
  </si>
  <si>
    <t>7.08.14           3-07</t>
  </si>
  <si>
    <t>6.08.14        19-17</t>
  </si>
  <si>
    <t>Пин бар отработал слихвой. Даже увеличил профит. Так бы всегда</t>
  </si>
  <si>
    <t>Все отработало прекрасно. Сходили даже ниже</t>
  </si>
  <si>
    <t>7.08.14        8-53</t>
  </si>
  <si>
    <t>Цена сходила 41 пт. Трейлинговал. Профит ставлю большой. Надо смотреть зоны сопротивления.</t>
  </si>
  <si>
    <t>7.08.14        3-47</t>
  </si>
  <si>
    <t>Цена сходила 64 пт. Если бы не двинул профит, то все было бы ОК. Трейлинговал. Профит ставлю большой. Надо смотреть зоны сопротивления.</t>
  </si>
  <si>
    <t>Внедиапазонная свеча. Выше МА3. Две подряд. Тело в теле предыдущей свечи. Робофорекс</t>
  </si>
  <si>
    <t>7.08.14           16-04</t>
  </si>
  <si>
    <t>Внедиапазонная свеча. Ниже МА3.  Тело в теле предыдущей свечи. Заход на второй свече. Робофорекс</t>
  </si>
  <si>
    <t>7.08.14           17-53</t>
  </si>
  <si>
    <t>7.08.14           18-53</t>
  </si>
  <si>
    <t>Свечи не отработали. А может стоп маловат, т.к. цена прошла выше всего на 135 пт и начал поворачивать. Сегодня посмотрим</t>
  </si>
  <si>
    <t>Свечи не отработали. А может стоп маловат, т.к. цена прошла выше всего на 84 пт и начал поворачивать. Сегодня посмотрим</t>
  </si>
  <si>
    <t>8.08.14        4-32</t>
  </si>
  <si>
    <t>Свеча не отработала. Надо обращать внимание на уровни.</t>
  </si>
  <si>
    <t>8.08.14        18-13</t>
  </si>
  <si>
    <t>Торговля РА. Пин бар от уровня 102,00, ЕМА200, ЕМА8. Отложка на откате 50% пин бара. Альпари</t>
  </si>
  <si>
    <t>Торговля РА. Второй подряд пин бар от уровня 0,91. Зашел рано. Надо было ставить отложку на откат 50% пин бара. Альпари</t>
  </si>
  <si>
    <t>8.08.14        18-51</t>
  </si>
  <si>
    <t>Торговля РА. Пин бар от уровня 171,00. Следующий пин бар противоположный без уровня. Отложка на откате пин бара. Альпари</t>
  </si>
  <si>
    <t>Сразу видно, что стоп неправильный. Надо за хвост пин бара, тем более заход против тренда. Да и входить на откате 50%, тогда и стоп был бы правильный и профит больше. Зацепило стоп, прошло 7 пт и развернулось. Однозначно зашел не правильно, от хотения торговать. Надо думать прежде чем входить. Далее будем смотреть, что будет дальше</t>
  </si>
  <si>
    <t>11.08.14           1-30</t>
  </si>
  <si>
    <t>Цена не дошла до профита 8 пт и отошла. Образовалась противоположная ВС свеча</t>
  </si>
  <si>
    <t>11.08.14           2-32</t>
  </si>
  <si>
    <t>11.08.14           1-25</t>
  </si>
  <si>
    <t>Внедиапазонная свеча. Выше МА3.  Тело в теле предыдущей свечи. ТТ</t>
  </si>
  <si>
    <t>11.08.14           2-57</t>
  </si>
  <si>
    <t>Внедиапазонная свеча. Выше МА3.  Свеча полностью в теле предыдущей свечи. Робофорекс</t>
  </si>
  <si>
    <t>11.08.14        0-00</t>
  </si>
  <si>
    <t>Нельзя было входить. Не очень уровень, тем более пин бары то в одну, то в другую сторону. Надо бороться с желанием торговать.</t>
  </si>
  <si>
    <t>13.07.14         15-40</t>
  </si>
  <si>
    <t>13.07.14         12-31</t>
  </si>
  <si>
    <t>13.07.14         12-34</t>
  </si>
  <si>
    <t>Внедиапазонная свеча. Ниже МА3.  Тело в теле предыдущей свечи. Заход на откате. Робофорекс</t>
  </si>
  <si>
    <t>Свеча не отработал. А на Н4 была противоположная. При этом по тренду. Возможно новости помешали. На продажу цена сходила на 80 пт</t>
  </si>
  <si>
    <t>13.07.14         11-31</t>
  </si>
  <si>
    <t>13.07.14         11-34</t>
  </si>
  <si>
    <t>Внедиапазонная свеча. Ниже МА3.  Тело в теле предыдущей свечи. Заход на откате. ТТ</t>
  </si>
  <si>
    <t>Свеча не отработал. А на Н4 была противоположная. При этом по тренду. Возможно новости помешали. На продажу цена сходила на 85 пт</t>
  </si>
  <si>
    <t>13.07.14         15-35</t>
  </si>
  <si>
    <t>Торговля РА. Пин бар от уровня 1310,00. Заход отложкой на откате 40%. Альпари</t>
  </si>
  <si>
    <t>13.07.14         16-06</t>
  </si>
  <si>
    <t>Внедиапазонная свеча. Ниже МА3.  Тело в хвосте предыдущей свечи. Свеча подобие пин бара. Наверное зашел рановато, т.к. цена откатывает, но ТТ не дает ставить отложку ближе 10 пт, а это много. На робофорексе ВС свечи пока нет. ТТ</t>
  </si>
  <si>
    <t>Цена не дошла до профита 4 пт и на новостях улетела вверх на 98 пт. При этом ходила на 45 пт, потом на 58 пт. Можно было переводить хотя бы в бу. А на ТТ стоп не зацепил, т.к. был больше. Посмотрим. НО вариант один. УМЕРИТЬ АППЕТИТЫ.</t>
  </si>
  <si>
    <t>13.07.14         17-01</t>
  </si>
  <si>
    <t xml:space="preserve">Свеча тупо не отработала. </t>
  </si>
  <si>
    <t>14.08.14           1-34</t>
  </si>
  <si>
    <t>14.08.14           2-41</t>
  </si>
  <si>
    <t>Внедиапазонная свеча. Ниже МА3.  Свеча в теле предыдущей свечи. Доджи. Захожу уже третий раз за два дня. Первые не отработали. Думаю ложный пробой уровня 1,67. ТТ</t>
  </si>
  <si>
    <t>14.08.14       11-29</t>
  </si>
  <si>
    <t>Цена не дошла до профита 3 пт и на новостях улетела вверх на 98 пт. При этом ходила на 45 пт, потом на 66 пт. Можно было переводить хотя бы в бу. На второй день еще две ВС свечи на Н4 на продажу. А цена пошла вверх от уровня 0,8. Вариант один. УМЕРИТЬ АППЕТИТЫ.</t>
  </si>
  <si>
    <t>14.08.14        9-47</t>
  </si>
  <si>
    <t>Свеча тупо не отработала.  Третий раз на одни и те же грабли. Надо ставить запрет на торговлю в тот же день по данной системе по данному инструменту.</t>
  </si>
  <si>
    <t>11.08.14      19-32</t>
  </si>
  <si>
    <t>Цена сходила на 59 пт. До профита не дошла 12 пт. Трейлинговал и получил практически бу. Надо ставить меньшие цели</t>
  </si>
  <si>
    <t>15.08.14             10-27</t>
  </si>
  <si>
    <t>Внедиапазонная свеча. Выше МА3.  Тело в хвосте предыдущей свечи. Пин бар от локального уровня 0,8025. Отложка на откате 50% пин бара. Впереди сильный уровень 0,7980. Робофорекс</t>
  </si>
  <si>
    <t>15.08.14             16-53</t>
  </si>
  <si>
    <t>Внедиапазонная свеча. Ниже МА3.  Свеча в теле предыдущей свечи. Пин бар от локального уровня 1,6670. Заход отложкой на откате 50 % пин бара. ТТ</t>
  </si>
  <si>
    <t>18.08.14           2-34</t>
  </si>
  <si>
    <t>Торговля РА. Три подряд пин бара от уровня 1,34. Сетап ТВН. Но лоу все выше. Заход на откате 60% последнего пин бара. Альпари</t>
  </si>
  <si>
    <t>Внедиапазонная свеча. Ниже МА3.  Свеча в хвосте предыдущей свечи. Захожу уже третий раз за два дня. Первые не отработали. Думаю ложный пробой уровня 1,67. На D1 тоже ВС свеча. Робофорекс</t>
  </si>
  <si>
    <t>19.08.14        1-34</t>
  </si>
  <si>
    <t>Внедиапазонная свеча. Выше МА3.  Тело в теле предыдущей свечи. Пин бар от локального уровня 0,9070. ТТ</t>
  </si>
  <si>
    <t>19.08.14        2-48</t>
  </si>
  <si>
    <t>Внедиапазонная свеча. Выше МА3.  Тело частично в теле предыдущей свечи. От локального уровня 0,9070. Робофорекс</t>
  </si>
  <si>
    <t>19.08.14        15-36</t>
  </si>
  <si>
    <t>Свеча тупо не отработала. Все таки надо плясать от сильных уровней и брать сигналы. Кроме того обратить внимание на стопы.</t>
  </si>
  <si>
    <t>19.08.14        11-30</t>
  </si>
  <si>
    <t>И третий раз не удачно. Свеча отработала 46 пт, что для Н4 нормально. Но стоп получился очень большим, при этом правильный, т.к. цена его чуть не зацепила и пошла в нашу сторону. Надо попробовать торговать отлажкой на откате. Кроме того для данной сделки была противоположная ВС свеча и надо было выходить по рынку и был бы в небольшой прибыли.</t>
  </si>
  <si>
    <t>19.08.14        10-30</t>
  </si>
  <si>
    <t>19.08.14        14-35</t>
  </si>
  <si>
    <t>Пин бар и сетап ТВН отработали. Интересно, что Альпари перерисовали последний пин бар за 15.08.14 в полнотелую свечу. Кстати сейчас наверное правильно, т.к. на ТТ и Робофорексе аналогично. Надо быть внимательным и сверяться с другими ДЦ.</t>
  </si>
  <si>
    <t xml:space="preserve"> SDL сменила цвет красный на синий еще раз. Не надо спешить с закрытием</t>
  </si>
  <si>
    <t>20.08.14        1-33</t>
  </si>
  <si>
    <t>Внедиапазонная свеча. Выше МА3.  Свеча полностью в теле предыдущей свечи. ТТ</t>
  </si>
  <si>
    <t>20.08.14        1-38</t>
  </si>
  <si>
    <t>Внедиапазонная свеча. Ниже МА3. Две свечи подряд. Свечи в хвосте предыдущей свечи. Сетап TBL. ТТ</t>
  </si>
  <si>
    <t>20.08.14        2-41</t>
  </si>
  <si>
    <t>20.08.14        2-47</t>
  </si>
  <si>
    <t>Внедиапазонная свеча. Ниже МА3. Две свечи подряд. Последняя свеча в хвосте предыдущей свечи. Робофорекс</t>
  </si>
  <si>
    <t>20.08.14        2-50</t>
  </si>
  <si>
    <t>Внедиапазонная свеча. Ниже МА3. Две свечи подряд. Свечи в хвосте предыдущей свечи. Робофорекс</t>
  </si>
  <si>
    <t>20.08.14        6-44</t>
  </si>
  <si>
    <t>Пока могожно сказать, что стоп мал. Как минимум надо 23 пт. Учитывая это нельзя заходить, т.к. нет запаса хода для соотношения 1/2</t>
  </si>
  <si>
    <t>20.08.14        10-41</t>
  </si>
  <si>
    <t>Свеча не отработала. Уже говорил, торговля от ключевых уровней. Тем более заход против тренда. Тут был недоход 14 пт. Цена продолжила падения пробив 1,33</t>
  </si>
  <si>
    <t>20.08.14        5-44</t>
  </si>
  <si>
    <t>Стоп поставил на 6 пт меньше. Цена разворачивается, надо стоп ставить за лок. мах, но тогда мал запас хода. Значит не заходить</t>
  </si>
  <si>
    <t>20.08.14        11-30</t>
  </si>
  <si>
    <t>Свеча отработала. Завысил профит. Т.к. впереди сильный уровень и был отскок от него, передвинул профит к уровню и он с лихвой отработал. Надо ставить меньшие цели</t>
  </si>
  <si>
    <t>8.08.14        19-11</t>
  </si>
  <si>
    <t>20.08.14        6-42</t>
  </si>
  <si>
    <t>Обидно очень. Вот сейчас точно обмануло Альпари. Нарисовала кривую свечу, которая не дошла всего 2 пт до профита и откат ГЭП. Т.к. было ночью, то не закрылся а потом была надежда. Стоп трейлинговал. В результате лось. А мог бы взять 53 пт. Надо снижать желания, тогда и уменьшим количество входов для соблюдения соотношения рисков</t>
  </si>
  <si>
    <t>20.08.14        16-10</t>
  </si>
  <si>
    <t>Внедиапазонная свеча. Ниже МА3. Свеча в хвосте предыдущей свечи.  Хвост материнской свечи прокалывает уровень 0,7980. На Робофорексе ВС свечи нет. Торговля по дневному тренду. ТТ</t>
  </si>
  <si>
    <t>20.08.14        17-48</t>
  </si>
  <si>
    <t>Торговля РА. Пин бар. Отложка на откате 80%. Предполагаю круглый уровень 0,93 и на D1 ЕМА 200 совпадают. Но против локального дневного тренда и упираемся в сильный уровень 0,9330. А на Н4 этот уровень сходиться с ЕМА 200. Альпари</t>
  </si>
  <si>
    <t>20.08.14        21-15</t>
  </si>
  <si>
    <t>Свеча отработала 57 пт. До прфита не дошла 9 пт и откатилась. Лось. Надо умерить аппетиты.</t>
  </si>
  <si>
    <t>21.08.14        3-29</t>
  </si>
  <si>
    <t>21.08.14        9-03</t>
  </si>
  <si>
    <t>Пин бар отработал слихвой. Даже профит можно было ставить на 990 пт больше. Так бы всегда</t>
  </si>
  <si>
    <t>21.08.14       4-45</t>
  </si>
  <si>
    <t>Пин бар отработал. Профит можно было повыше на 5-7 пт. Ну, да ладно рынку на чай. И так всего за один день прибыль. Так бы всегда</t>
  </si>
  <si>
    <t>22.08.14         16-42</t>
  </si>
  <si>
    <t>22.08.14         17-42</t>
  </si>
  <si>
    <t>Торговля РА. Пин бар. Отложка на откате 50%. От уровня 1,093 и на D1 нарисовался пин бар. Альпари</t>
  </si>
  <si>
    <t>22.08.14         17-54</t>
  </si>
  <si>
    <t>Торговля РА. Паттерн ТВН от уровня 1,66. Отложка. Альпари</t>
  </si>
  <si>
    <t>25.08.14        15-18</t>
  </si>
  <si>
    <t>Внедиапазонная свеча. Выше МА3.  Тело в хвосте предыдущей свечи. После нее пин бар от уровня 0,9160. ТТ</t>
  </si>
  <si>
    <t>25.08.14        16-35</t>
  </si>
  <si>
    <t>Внедиапазонная свеча. Выше МА3.  Тело ниже предыдущей свечи. После нее пин бар от уровня 0,9160. Робофорекс</t>
  </si>
  <si>
    <t>Свеча отработала 29 пт. Перевел в бу. Цена откатила, зацепила стоп и развернулась. Посмотрим дальше, возможно зря перевел в бу. Сделал все правильно. Цена повалилась. Надо поумерить аппериты с профитом и он придет.</t>
  </si>
  <si>
    <t>26.08.14         3-11</t>
  </si>
  <si>
    <t>Торговля РА. Не совсем красивый пин бар, тело чуть меньше хвоста. Откр и закр выше уровня 104,00. Заход на откате 40% пин бара. По тренду. Альпари</t>
  </si>
  <si>
    <t>26.08.14         1-58</t>
  </si>
  <si>
    <t>Заход правильный. Два пин бара на разных тайм фреймах. Единственно заход против тренда, но от сильного уровня, да и до этого несколько раз стучались в него. Ложный пробой уровня, мал стоп. Цена сходила выше на 5 пт и откатилась. В таких случаях надо смотреть еще и круглый уровень и прятать стоп за него</t>
  </si>
  <si>
    <t>26.08.14         6-04</t>
  </si>
  <si>
    <r>
      <t xml:space="preserve">Ну ведь это был не истинный пин бар. Да и был пробой уровня. Надо было предполагать, что ложный, да еще большая волатильность пары. Однозначно сам виноват. </t>
    </r>
    <r>
      <rPr>
        <b/>
        <sz val="10"/>
        <color rgb="FFFF0000"/>
        <rFont val="Arial"/>
        <family val="2"/>
        <charset val="204"/>
      </rPr>
      <t xml:space="preserve">Надо умерить пыл и хотелки. </t>
    </r>
    <r>
      <rPr>
        <sz val="10"/>
        <color rgb="FFFF0000"/>
        <rFont val="Arial"/>
        <family val="2"/>
        <charset val="204"/>
      </rPr>
      <t>Лучше посидеть на заборе. В таких случаях надо входить не на откате пин бара, а на его пробое отложкой. Пусть стоп будет больше, но вероятность успеха тоже больше.</t>
    </r>
  </si>
  <si>
    <t>27.08.14          3-05</t>
  </si>
  <si>
    <t>Торговля РА. Пин бар, он же доджи. Тело в теле предыдущей свечи. Откр и закр выше уровня 104,00. Уже второй пин бар, на первом выкинули. Заход по рынку. По тренду. Альпари</t>
  </si>
  <si>
    <t>26.08.17       19-24</t>
  </si>
  <si>
    <t>Свеча отработала 19 пт до первой проблемной зоны и развернулась. Т.к. против тренда, то цель большая. Либо малый профит, либо вообще на забор</t>
  </si>
  <si>
    <t>Свеча отработала 15 пт до первой проблемной зоны и развернулась. Т.к. против тренда, то цель большая. Либо малый профит, либо вообще на забор</t>
  </si>
  <si>
    <t>26.08.17       20-24</t>
  </si>
  <si>
    <t>27.08.14          14-21</t>
  </si>
  <si>
    <t>Торговля РА. Пин бар от уровня 172,60, прошил хвостом ЕМА200 и телом схождение ЕМА8 и ЕМА21. Зоход отложкой на откате 80% пин бара. Альпари</t>
  </si>
  <si>
    <t>27.08.14          16-42</t>
  </si>
  <si>
    <t>Внедиапазонная свеча. Выше МА3.  Тело в хвосте предыдущей свечи. Пин бар от уровня 0,9340. У Робофорекса этого нет. ТТ</t>
  </si>
  <si>
    <t>Свеча не отработала. Похоже пора завязывать с этой системой. Одни лоси.</t>
  </si>
  <si>
    <t>Повторение пройденного. Смотри строку выше. Похоже это был ложный пробой уровня двумя свечами. Когда торгуем пробой уровня, то входить отложкой на пробой свечи.</t>
  </si>
  <si>
    <t>28.08.14       11-29</t>
  </si>
  <si>
    <t>Похоже мал стоп, т.к. цена его трогула и откатила. Рисуется пин бар. За эту неделю уже второй раз такой стоп. Надо чуть увеличивать стопы.</t>
  </si>
  <si>
    <t>28.08.14       3-47</t>
  </si>
  <si>
    <t>28.08.14       3-31</t>
  </si>
  <si>
    <t>28.08.14       17-51</t>
  </si>
  <si>
    <t>Внедиапазонная свеча. Ниже МА3. Свеча в хвосте второй предыдущей свечи. Заход на третьей свече поздний. Можно было на 10 пт раньше. Предполагаю ложный пробой уровня 1,0860. Робофорекс</t>
  </si>
  <si>
    <t>28.08.14       16-53</t>
  </si>
  <si>
    <t>Внедиапазонная свеча. Ниже МА3. Свеча в теле предыдущей свечи. Заход на третьей свече поздний. Можно было на 14 пт раньше. Предполагаю ложный пробой уровня 1,0860. ТТ</t>
  </si>
  <si>
    <t>29.08.14         3-11</t>
  </si>
  <si>
    <t>Торговля РА.Пин барчик (доджи) от уровня 0,84. Хвостик маловат. Считаю что окончание коррекции и продолжение падения. По тренду. Альпари</t>
  </si>
  <si>
    <t>29.08.14         14-30</t>
  </si>
  <si>
    <t>Свеча не отработала. Завязываю с этой системой. Одни лоси.</t>
  </si>
  <si>
    <t>29.08.14         15-30</t>
  </si>
  <si>
    <t>29.08.14         17-21</t>
  </si>
  <si>
    <t>29.08.14         14-06</t>
  </si>
  <si>
    <t>Торговля РА. Пин бар. Заход отложкой на откате 80%. Альпари</t>
  </si>
  <si>
    <t>29.08.14         22-49</t>
  </si>
  <si>
    <t>Следом образовался пин бар на D1. Пин бары отработали. До профита не дошел 4 пт и отскочил. Т.к. заход против микро тренда профит чуть великоват. Надо было закрывать позу, т.к. на Н4 образовалась противоположная свеча с длинным хвостом, с опорой на слабый локальный уровень. Ну или как минимум перевод в бу. Говорить, что маловат стоп пока нельзя, т.к. сделка шла правильно. Надо еще наблюдать и если будет отскок от уровня, то стоп мал</t>
  </si>
  <si>
    <t>29.08.14         21-56</t>
  </si>
  <si>
    <t>29.08.14         22-50</t>
  </si>
  <si>
    <t>Торговля РА. Пин бар, может и не совсем правильный , т.к. хвост чуть длиннее тела. Отложка на откате 90% пин бара. Тестирование пробитого уровня, который совпадает с ЕМА200. Может чуть маловат стоп. Стоп за уровень и ЕМА200. Но заход по тренду. Альпари</t>
  </si>
  <si>
    <t>Торговля РА. Пин бар от уровня и ЕМА20. Заход уже второй раз, т.к. первый выбило стоп. Отложка на откате 50% пин бара. По тренду. Консолидация у уровня уже 7 дней. На Н4 тоже пин бар. На D1 паттерн ТВН. Альпари</t>
  </si>
  <si>
    <t>1.09.14              0-01</t>
  </si>
  <si>
    <t>Рынок открылся с ГЭПом. Похоже маловат стоп, т.к. цена прошла ниже на 4 пт. И разворачивается</t>
  </si>
  <si>
    <t>1.09.14              9-38</t>
  </si>
  <si>
    <t>Все таки цена пробила уровень. Посмотрим ложный пробой или разворот тренда. Да это был ложный пробой. Но стоп должен был быть 50 пт. Тогда сучетом потенцеала хода и ММ либо не входить, либо все сделал правильно, но лось как одно из следствий торговли. Надо было заходить повторно на пин баре от 1.09.14 на откате до 45%. Похоже поработали ММ с выносом стопов, т.к.  цена 7 дней стучалась в уровень, потом вынесла стопы и пошла вниз.</t>
  </si>
  <si>
    <t>3.09.14        19-34</t>
  </si>
  <si>
    <t>Торговля РА. Пин бар от уровня 1272. Отложка на откате 50% пин бара. Альпари</t>
  </si>
  <si>
    <t>4.09.14       14-47</t>
  </si>
  <si>
    <t>Цена сходила на 1275,15 и пошла вниз. Надо было стоп брать побольше, как минимум 1277. Далее смотрим на развитие событий</t>
  </si>
  <si>
    <t>5.09.14        2-59</t>
  </si>
  <si>
    <t>Т/Р</t>
  </si>
  <si>
    <t>Наконец-то отрабатал. Заставил поволноваться, когда, чуть не дошел до профита и откатывал два дня подряд. Перевел в бу чуть в +. Уже хотел закрывать позу, но была жадность, что была 70 пт а закрывать 40. Выстоял. На реале наверное закрылся.</t>
  </si>
  <si>
    <t>5.09.14        15-30</t>
  </si>
  <si>
    <t>Торговля РА. Пин бар от уровня 1272. Не совсем классичесский пин, хвост, чуть больше тела. Но вчера на Н4 был классический пин бар сформировавший свечу на D1. Отложка на откате 50% пин бара. Заход повторный, т.к. вчера выбило стоп, см. предыдущую сделку. Альпари</t>
  </si>
  <si>
    <t>Торговля РА. Пин бар от уровня 1,082. Не совчем классика, т.к. верхняя тень великовата. Отложка на откате 50% пин бара. Альпари</t>
  </si>
  <si>
    <t>Стоп оказался мал. Надо было прятать за уровень. И профит 2/1 был бы.</t>
  </si>
  <si>
    <t>8.09.14        20-07</t>
  </si>
  <si>
    <t>Все хорощо отработало. Правильно все рассчитал, откат стоп и профит. Практически за два дня. Ни разу не пошла против меня. Всегда бы так.</t>
  </si>
  <si>
    <t>9.09.14            2-41</t>
  </si>
  <si>
    <t>Торговля РА. Не совсем классический пин бар. Хвост практически равен телу. Но от сильного уровня 1,098. Заход на откате 90 % по рынку. Альпари</t>
  </si>
  <si>
    <t>9.09.14            6-54</t>
  </si>
  <si>
    <t>Расчитывал на отскок от уровня, а цена пробила. Если ложный пробой,то стоп надо было ставить 45 пт, а это много. Это был ложный пробой</t>
  </si>
  <si>
    <t>9.09.14            22-31</t>
  </si>
  <si>
    <t>10.09.14         2-40</t>
  </si>
  <si>
    <t>Торговля РА. Пин бар от сильного уровня 1,098. Заход на откате 50 % отложкой. Альпари</t>
  </si>
  <si>
    <t>10.09.14         3-14</t>
  </si>
  <si>
    <t>Торговля РА. Пин бар от уровня 1,614. Заход отложкой на откате 50% пин бара. Альпари</t>
  </si>
  <si>
    <t>10.09.14         10-14</t>
  </si>
  <si>
    <t>С ордером поспешил, ведь до этого правильно определил отскок от уровня. Тем более в след за пин баром был противоположный пин бар. На D1 образовался пин бар, а отложка сработала, поэтому закрыл руками</t>
  </si>
  <si>
    <t>Торговля РА. Пин бар от уровня 1,098, практически 1,10. Заход отложкой на откате 40% пин бара. Альпари</t>
  </si>
  <si>
    <t>10.09.14         16-52</t>
  </si>
  <si>
    <t>Заход правильный. Возможно повлияли важные новости речь главы банка Англии. И еще до этого был ГЭП 150 пт, который даже не пытались закрыть. Посмотрим возможно ложный пробой, т.к. тренд на юг</t>
  </si>
  <si>
    <t>11.09.14       13-31</t>
  </si>
  <si>
    <t>Все хорощо отработало. Правильно все рассчитал, откат стоп и профит. Долговато. Но ни разу не пошла против меня. Но все равно поволновался, т.к. происходили коррекции и боязнь, что было столько, а тут вдруг мало. Кроме того вчера вообще не хватило спреда, чтобы получить профит. Подтягивал стоп в бу+, потом провсто в + по Н4. Но сделкой очень доволен. Почаще бы так.</t>
  </si>
  <si>
    <t>11.09.14      21-44</t>
  </si>
  <si>
    <t>Заход был правильный. Цена сходила на 65 пт и начала откатывать. Зацепила стоп, прошла еще 8 пт и повернула. Посмотрим, что дальше</t>
  </si>
  <si>
    <t>11.09.14      23-08</t>
  </si>
  <si>
    <t>11.09.14      23-58</t>
  </si>
  <si>
    <t>Торговля РА. Пин бар от уровня 174,00. Заход отложкой на откате 50% пин бара. Против тренда. Альпари</t>
  </si>
  <si>
    <t>Цена спредом зацепила стоп и начала откатывать. Выводы позже. Однозначно продолжение тренда. Хотя много раз был отбой от уровня, вроде консолидации. Если бы была возможность закрыть пол позы и перевести в бу цена сходила на 57 пт, то можно рассмотреть на реале</t>
  </si>
  <si>
    <t>15.09.14          17-51</t>
  </si>
  <si>
    <t>Торговля РА. Пин бар от уровня 1,62. Заход отложкой на откате 50% пин бара. По микро тренду. Возможно откат коррекция. Возможно попытка закрыть ГЭП. Альпари</t>
  </si>
  <si>
    <t>16.09.14         9-46</t>
  </si>
  <si>
    <t>Был вынос стопов, поработали ММ. Профит уже есть 17.09.14</t>
  </si>
  <si>
    <t>17.09.14       4-32</t>
  </si>
  <si>
    <t>Торговля РА. Пин бар от уровня 1240. Заход отложкой на откате 50% пин бара. По тренду. Альпари</t>
  </si>
  <si>
    <t>18.09.14        1-16</t>
  </si>
  <si>
    <t>Все было правильно. Откатила цена до 1238,60 сработала отложка. Взял быстро профит. Цена опускалась до 1215,50. Все рынку на чай. Я согласен так постоянно.</t>
  </si>
  <si>
    <t>19.09.14         11-16</t>
  </si>
  <si>
    <t>19.09.14         15-11</t>
  </si>
  <si>
    <t>Торговля РА. Пин бар от уровня 1,2880. Заход отложкой на откате 50% пин бара. Альпари</t>
  </si>
  <si>
    <t>Либо мал стоп, либо надо было раньше убрать отложку еще на третьей свече, т.к. уходил от терминала и не мог посмотреть рынок. Наверное надо убирать, если по Н4</t>
  </si>
  <si>
    <t>19.09.14         14-31</t>
  </si>
  <si>
    <t>Торговля РА. Пин бар от уровня 0,9380. Заход отложкой на откате 50% пин бара. Считаю, что ложный пробой уровня. Альпари</t>
  </si>
  <si>
    <t>24.09.14        3-00</t>
  </si>
  <si>
    <t>На D1 образовался противоположный пин бар. Расчет по ложному  пробою уровня оказался не верным. По факту был заход против тренда. Такие пины надо торговать на пробой, а не на откате, тем более откат за уровень. И еще на Н4.</t>
  </si>
  <si>
    <t>24.09.14        7-09</t>
  </si>
  <si>
    <t>Торговля РА. Пин бар от уровня 108,50. Заход отложкой на откате 60% пин бара. По тренду. Альпари</t>
  </si>
  <si>
    <t>24.09.14        9-52</t>
  </si>
  <si>
    <t>Торговля РА. Пин бар от уровня 0,8880. Заход отложкой на откате 60% пин бара. По тренду. Альпари</t>
  </si>
  <si>
    <t>25.09.14         9-43</t>
  </si>
  <si>
    <t>Торговля РА. Пин бар от уровня 176,25, чуть не дошел и уперся в ЕМА8. Второй пин бар меньший от локального круглого уровя 178. Заход отложкой на откате 50% второго пин бара. По тренду. Стоп ниже хвоста второго пин бара. Альпари</t>
  </si>
  <si>
    <t>25.09.14        17-44</t>
  </si>
  <si>
    <t>Цена пошла по плану. Согбасно торгового плана перевел в бу при 1:1 (чуть больше). Цена сгоняла точно до уровня и возвращается обратно. Такое бывало часто. Надо посмотреть как работаем в тренде и у сильных уровней. Возможно не стоит двигать стоп</t>
  </si>
  <si>
    <t>25.09.14        17-45</t>
  </si>
  <si>
    <t>Не совсем понятно. Что там произвела йена. И с баксом и с британцем вдруг пошла вверх, а потом откатывает. Может уровни не учел, или стоп занизил. Посмотреть дальше</t>
  </si>
  <si>
    <t>26.09.14        14-34</t>
  </si>
  <si>
    <t>Торговля РА. Пин бар от уровня 0,95. Заход отложкой на откате 50% пин бара. Против тренда. Предполагаю отбой от уровня. Альпари</t>
  </si>
  <si>
    <t>29.09.14        2-34</t>
  </si>
  <si>
    <t>Все было правильно. Откатила цена до 0,889 сработала отложка. Цена опускается еще ниже. До уровня далековато еще. Ну что ж сам заложил такой профит. Все рынку на чай. Я согласен так постоянно.</t>
  </si>
  <si>
    <t>29.09.14        8-04</t>
  </si>
  <si>
    <t>29.09.14        18-35</t>
  </si>
  <si>
    <t>30.09.14      15-30</t>
  </si>
  <si>
    <t>Все хорошо. Маленький стоп. Соотношение более 1:3. Можно было профит и 1,12, но это рынку на чай. Поволновался когда цена сходила не дотянув до профита 1 пт и начала откатывать, но далее пошла как надо и профит есть. Всего за 1 день. Согласен, чтобы всегда так. Тогда подберем лотность и вперед.</t>
  </si>
  <si>
    <t>1.10.14          15-47</t>
  </si>
  <si>
    <t>РА. Пин бар от уровня 1215 и ЕМА8, 21. Заход отложкой на откате 62% пин бара. По тренду. Альпари</t>
  </si>
  <si>
    <t>РА. Пин бар от уровня 1,1130 и ЕМА8. Заход отложкой на откате 90% пин бара и не доход до уровня 10 пт. По тренду. Альпари</t>
  </si>
  <si>
    <t>6.10.14         1-02</t>
  </si>
  <si>
    <t>Отлично. Поволновался. Сначала кода цена два дня тестировала уровень и ни как не могла оттолкнуться. А потом кода не дошла всего 500 пт до профита и встала. Закрыть вручную не мог, т.к. были выходные. Но согласен всегда так, лишь бы был профит.</t>
  </si>
  <si>
    <t>6.10.14         17-27</t>
  </si>
  <si>
    <t>РА. Пин бар от уровня 0,78 и ЕМА8. Заход отложкой на откате 50% пин бара. По тренду. Альпари</t>
  </si>
  <si>
    <t>6.10.14         21-34</t>
  </si>
  <si>
    <t>Возможно пин бар был не очень, но делал все правильно.</t>
  </si>
  <si>
    <t>Заход против тренда.</t>
  </si>
  <si>
    <t>9.10.14           9-55</t>
  </si>
  <si>
    <t>РА. Пин бар от уровня 0,7890. Больше похож на доджи с длинными хвостами. Заход отложкой на откате 80% пин бара. По тренду. Альпари</t>
  </si>
  <si>
    <t>13.10.14         3-04</t>
  </si>
  <si>
    <t>13.10.14        23-27</t>
  </si>
  <si>
    <t>13.10.14        23-18</t>
  </si>
  <si>
    <t>РА. Пин бар от уровня 1,61, ЕМА 8, 21 и ЕМА20. Заход отложкой на откате 55% пин бара. На D1 нарисовала доджи с большими хвостами , похож на пин бар. По основному тренду. Альпари</t>
  </si>
  <si>
    <t>Три дня стучался в уровень и откатывал на 30 пт. Нарисовал еще доджи, потом почти пин бар тело практически равно хвосту. И все таки пробил уровень. Похоже разворот тренда или очень глубокий откат.</t>
  </si>
  <si>
    <t>14.10.14         9-57</t>
  </si>
  <si>
    <t>РА. Пин бар от уровня 1,12. Заход отложкой на откате 55% пин бара. На D1 нарисовала доджи с большими хвостами, похож на пин бар. Против тренда. Альпари</t>
  </si>
  <si>
    <t>Против тренда, хоть и сильный уровень.</t>
  </si>
  <si>
    <t>14.10.14         11-27</t>
  </si>
  <si>
    <t>Был очень хороший, практически классический пин бар, потом  еще один, но уже с большим телом практически равным хвосту (собственно на нем и сработала отложка). И за этот день нарисовался пин бар, разве, что нижний хвостик великоват. А тут и нвости подоспели и цена пролетела аж до следующего уровня.</t>
  </si>
  <si>
    <t>14.10.14         14-40</t>
  </si>
  <si>
    <t>РА. Пин бар от уровня 0,79 и ЕМА 21. Правда нижний хвостик великоват. Наверное похож на доджи. Заход отложкой на откате 50% пин бара.  По тренду. Альпари</t>
  </si>
  <si>
    <t>15.10.14       16-24</t>
  </si>
  <si>
    <t>15.10.14       14-38</t>
  </si>
  <si>
    <t>Очень обидно. Цена сходила на 85 пт. Хорошо, что подтянул стоп. Правда не в бу, а надо было бы, т.к. стоп не выдержал бы. Цена сгоняла до 0,7990 и опять откатывает. Похоже поработали ММ. Были плохие новости по доллару. Смотрим дальше. Возможно войду повторно.</t>
  </si>
  <si>
    <t>15.10.14       15-31</t>
  </si>
  <si>
    <t>РА. Пин бар от уровня 107. Небольшой пин барчик. Заход отложкой на откате 50% пин бара.  Против тренда. Альпари</t>
  </si>
  <si>
    <t>Был сильный уровень. Думал будет коррекция, но плохие новости по доллару и цена сгоняла против. Теперь начинает откатывать.</t>
  </si>
  <si>
    <t>16.10.14        17-25</t>
  </si>
  <si>
    <t>РА. Пин бар от уровня 1240. Заход на откате 55%. Против микротренда. Альпари</t>
  </si>
  <si>
    <t>17.10.14         16-56</t>
  </si>
  <si>
    <t>20.10.14      15-20</t>
  </si>
  <si>
    <t>РА. Пин бар от уровня 0,79, ЕМА 8, 21. Заход отложкой на откате 70% пин бара. Против основного тренда, но по микротренду, пробой уровня, возможно разворот. Т.к. уже шесть волн, к волнам перейдем позже. Возможно ошибаюсь. На второй день еще один пин бар. правда хвост чуть больше тела. А 17-го на Н4 очень хороший пин бар, прямо классический. Альпари</t>
  </si>
  <si>
    <t>Заход против тренда. Вот и лось. Если бы поставил цель 900 пт, то был бы профит. Ну и надо посмотреть на дальнейшее движение цены, возможно чуть мал стоп. В таком случае надо былоставить за локльный хай.</t>
  </si>
  <si>
    <t>21.10.14         18-17</t>
  </si>
  <si>
    <t>21.10.14        7-58</t>
  </si>
  <si>
    <t>21.10.14        15-24</t>
  </si>
  <si>
    <t>Т.к. трейлинговал, то и получил лося, правда плюсового. А наверное надо научиться двигать стоп. Просто надо в бу.</t>
  </si>
  <si>
    <t>РА Пин бар от уровня 0,7890, ЕМА 8, 21. Заход на откате 60% пин бара. По тренду. Альпари</t>
  </si>
  <si>
    <t>РА Пин бар от уровня 1,1270, ЕМА 8. Заход на откате 60% пин бара. По тренду. Альпари</t>
  </si>
  <si>
    <t>Откат был сильный до 1,12. Сейчас рост. Но наверное пин бар не очень, такой маленький. Перед ним был получше, но перед уровнем, а этот за уровнем и было впереди свободное пространство.</t>
  </si>
  <si>
    <t>23.10.14       11-26</t>
  </si>
  <si>
    <t>29.10.14     19-26</t>
  </si>
  <si>
    <t>29.10.14     20-00</t>
  </si>
  <si>
    <t>Торговля РА. Пин бар от уровня 1,61. Заход отложкой на откате 50% пин бара. По микро тренду.  Альпари</t>
  </si>
  <si>
    <t>31.10.14         6-57</t>
  </si>
  <si>
    <t>31.10.14        9-23</t>
  </si>
  <si>
    <t>Торговля РА. Два подряд пин бара от уровня 1,26. Заход отложкой на откате 50% пин бара. Считаю отбой от уровня. На D1 тоже образовался пин бар.  Альпари</t>
  </si>
  <si>
    <t>31.10.14         16-11</t>
  </si>
  <si>
    <t>Торговля РА. Пин бар от уровня 0,78. Заход отложкой на откате 50% пин бара. В канале.  На D1 пин бар с хвостом = телу. Альпари</t>
  </si>
  <si>
    <t>Похоже речь по баксу имела для него хорошее настроение. Весь рынок из-за бакса сильно пошел. Здесь с легкостью пролетели даже уровень 1,60</t>
  </si>
  <si>
    <t>3.11.14          2-40</t>
  </si>
  <si>
    <t>Не могу понять. Вроде должен быть отбой от уровня. Понятно, что против тренда. Но сгонял к уровню 1,25 и откатывает. Смотрим. (по крайней мере делал вроде все правильно, думал, что коридор продолжится). А он не продолжился, коррекция закончилась и на юг.</t>
  </si>
  <si>
    <t>Весь рынок открылся с ГЭПами. Здесь стоп пролетели еще на 25 пт. Откатываем вверх. Посмотрим результат. Пошли на юг, почти до следующего уровня. Ну видимо Н4.</t>
  </si>
  <si>
    <t>4.11.14           9-45</t>
  </si>
  <si>
    <t>РА. Пин бар от уровня 1,1380. Заход отложкой на откате 45% пин бара. В канале.  Альпари</t>
  </si>
  <si>
    <t>4.11.14           13-24</t>
  </si>
  <si>
    <t>4.11.14           16-33</t>
  </si>
  <si>
    <t>Похоже это и не пин бар, т.к. хвост маловат. Будем смотреть дальше. Где ошибка. Либо малый стоп, либо сильное хотение торговать. Похоже хотение, т.к. рынок движеться на север.</t>
  </si>
  <si>
    <t>РА. Пин бар от уровня 181. Заход отложкой на откате 90% пин бара. Альпари</t>
  </si>
  <si>
    <t>4.11.14           17-30</t>
  </si>
  <si>
    <t>Трейлинговал. Наверное поставил чуть большую цель. Надо было 0,78, тогда и был бы ТР и хорошая прибыль. А может далеко двинул трейлинг-стоп. Посмотрим. В общем удовлетворения сделка не принесла, т.к. было много волнений после входа, т.к. цена долго не двигалась в нужную сторону, а тут еще и ТР нет.</t>
  </si>
  <si>
    <t>5.11.14         6-40</t>
  </si>
  <si>
    <t>Против тренда и этим все сказано. Надеялся на коррекцию.</t>
  </si>
  <si>
    <t>5.11.14        23-59</t>
  </si>
  <si>
    <t>РА. Пин бар от уровня 1140,00. Заход отложкой на откате 80% пин бара. Ожидаю коррекцию. Альпари</t>
  </si>
  <si>
    <t>06.11.2014             16-22</t>
  </si>
  <si>
    <t>РА. Пин бар от уровня 1,59. Заход отложкой на откате 75% пин бара.  Альпари</t>
  </si>
  <si>
    <t>06.11.2014             18-30</t>
  </si>
  <si>
    <t>7.11.14          18-29</t>
  </si>
  <si>
    <r>
      <t xml:space="preserve">Судя по всему, на нон фармах сработалии ММ, т.к. зацепили стоп и пошли на север. Вопрос стопа. Надо ставитьт как минимум 1000 пт. А тем более против тренда и перед нон фармами. </t>
    </r>
    <r>
      <rPr>
        <b/>
        <sz val="10"/>
        <color rgb="FFFF0000"/>
        <rFont val="Arial"/>
        <family val="2"/>
        <charset val="204"/>
      </rPr>
      <t>В общем по голде стоп как минимум 700-800 пт за лок. Минимум</t>
    </r>
  </si>
  <si>
    <t>11.11.14       18-10</t>
  </si>
  <si>
    <t>11.11.14       21-06</t>
  </si>
  <si>
    <t>Цена зацепила стоп спердом и откатила. Наверное маловат стоп</t>
  </si>
  <si>
    <t>РА. Пин бар от уровня 0,78. Заход отложкой на откате 80% пин бара.  По тренду. Альпари</t>
  </si>
  <si>
    <t>РА. Пин бар от уровня 0,78. Заход отложкой на откате 50% пин бара. По тренду. Повторный заход. До этого заходил по пин бару на D1 и выбило по спреду. Альпари</t>
  </si>
  <si>
    <t>12.11.14       3-21</t>
  </si>
  <si>
    <t>12.11.14      8-06</t>
  </si>
  <si>
    <t>12.11.14      4-22</t>
  </si>
  <si>
    <t>РА. Пин бар от уровня 115,20. Заход отложкой на откате 70% пин бара.  По тренду. Альпари</t>
  </si>
  <si>
    <t>14.11.14      15-33</t>
  </si>
  <si>
    <t>Наконец-то за последнне время сделка отрабатала. Заставил поволноваться, подумал, что это повешенный на D1. Перевел в бу + спред. Самое главное угадал с профитом на 100%. Сейчас цена откатывает и можно посмотреть, что будет дальше</t>
  </si>
  <si>
    <t>Принципиально уровень был пробит и на D1 и на Н4, но Н4 нарисовал пин бар и думал, что пойдем на юг. Но видимо попал в суп как индюк. Видимо тренд разворачивается. Самое главное уровень-то слабенький не PPZ.</t>
  </si>
  <si>
    <t>РА. Пин бар от уровня 1189. Заход на откате 50%. + Фибо 23,6. Против микротренда. Считаю, что идет коррекцияАльпари</t>
  </si>
  <si>
    <t>Да не пин бар это. Не выделялся он на фоне предыдущих баров.</t>
  </si>
  <si>
    <t>18.11.2014         9-31</t>
  </si>
  <si>
    <t>18.11.2014         10-32</t>
  </si>
  <si>
    <t>21.11.14       3-45</t>
  </si>
  <si>
    <t>РА. Пин бар от уровня 1,57 два подряд. Заход отложкой на откате 50% пин бара.  По тренду. Альпари</t>
  </si>
  <si>
    <t>24.11.14           13-55</t>
  </si>
  <si>
    <t>Все шло по плану. Цена сходила на 79 пт. Перевел в б/у + трейлинг. Сработал стоп. Пока цена откатывает. Посмотрим дальше. Опять практически лось. При этом все шло по плану. Наверное рано двинул в +. Ну и второй вариант, по Н4, где бала поддержка, там и оттолкнулись.</t>
  </si>
  <si>
    <t>27.11.14          3-42</t>
  </si>
  <si>
    <t>РА. Пин бар от уровня 117,5. На D1 и Н4. Заход по рынку на откате 50% пин бара на Н4.  По тренду. Альпари</t>
  </si>
  <si>
    <t>27.11.14          5-57</t>
  </si>
  <si>
    <t>Во первых надо было входить отложкой как и планировал чуть ниже. Во вторых стоп надо было побольше, т.к. цена выбила стоп прошла еще 9 пт и пошла в нужную сторону. На D1 опять рисуется пин бар. Завтра возможно заход по новой</t>
  </si>
  <si>
    <t>27.11.14          6-00</t>
  </si>
  <si>
    <t>РА. Пин бар от уровня 1190,00. Заход отложкой на откате 80% пин бара. Альпари</t>
  </si>
  <si>
    <t>Получается стоп чуть маловат. Зацепило спредом и пошла в нужную сторону. Зацепила пин баром на Н4. На D1 опять рисуется пин бар. Наверное будет повторный заход.</t>
  </si>
  <si>
    <t>27.11.14          18-21</t>
  </si>
  <si>
    <t>РА. Пин бар от уровня 1190,00. Заход отложкой на откате 50% пин бара. Заход повторный. Альпари</t>
  </si>
  <si>
    <t>28.11.14           13-03</t>
  </si>
  <si>
    <t>Не учел, что на Н4 цена толкается от ЕМА 8, 21, 200. И заход против тренда. Надо еще раз изучить, когда происходит смена тренда.</t>
  </si>
  <si>
    <t>9.12.14           2-26</t>
  </si>
  <si>
    <t>РА. Пин бар от уровня 0,8250. Заход отложкой на откате 80% пин бара. Против тренда, предполагаю коррекцию к 23,6 Фибо. На D1 тоже нарисовался пин бар. Альпари</t>
  </si>
  <si>
    <t>9.12.14          5-33</t>
  </si>
  <si>
    <t>Пока рассуждал правильно, но две ошибки. Входить надо было позже, практически 100% отката у самого уровня D1. Ну и соответственно стоп дальше, но по пт практически тот же. Сейчас цена прошла стоп 7 пт и развернулась в мою сторону. Профит уже 50 пт.</t>
  </si>
  <si>
    <t>11.12.14        11-30</t>
  </si>
  <si>
    <t>11.12.14        11-54</t>
  </si>
  <si>
    <t>РА. Два пин бара подряд от уровня 1,1480. Заход отложкой на откате 50% пин бара. Против тренда, рассчет на коррекцию от сильного уровня.  Альпари</t>
  </si>
  <si>
    <t>15.12.14           3-22</t>
  </si>
  <si>
    <t>РА. Пин бар от несильного уровня 1213,00. От ЕМА 8 на D1 и ЕМА 8, 21 на Н4. Фибо 23,6. Заход отложкой на откате 80% пин бара. Альпари</t>
  </si>
  <si>
    <t>15.12.14           19-45</t>
  </si>
  <si>
    <t>Ну вот и расплата за нарушение правил. Торговать от сильных уровней.</t>
  </si>
  <si>
    <t>Нельзя идти против тренда</t>
  </si>
  <si>
    <t>РА Пин бар (могильный камень) от уровня 0,81 и ЕМА 8. Ложный пробой. Заход отложкой на откате 30% пин бара.</t>
  </si>
  <si>
    <t>РА Пин бар от уровня 1,18 и ЕМА 8. Два подряд. Заход отложкой на откате 80% первого и 100% второго.</t>
  </si>
  <si>
    <t>8.01.15           2-30</t>
  </si>
  <si>
    <t>8.01.15           11-14</t>
  </si>
  <si>
    <t>9.01.15          15-30</t>
  </si>
  <si>
    <t>Первый лось в новом году. И ведь видел, что уже дно и должна быть коррекция, так нет сидел до конца. Посмотрим как будут развиваться события дальше. Возможно как одно из оправданий, что это не могильный камень, а ДЦ его нарисовал на демо, но это малое утешение. Ведь следом был пин бар противоположный, который вторично отталкивался от лок. минимума.</t>
  </si>
  <si>
    <t>12.01.15         15-00</t>
  </si>
  <si>
    <t xml:space="preserve">Наконец-то за последнне время сделка отрабатала. Заставил поволноваться, когда цена несколько раз откатывала к уровню. Перевел в бу + спред. Профит можно было получить как мин. на 10пт больше. Ну да ладно на чай рынку тоже надо. Согласен всегда так, лишь бы ТР </t>
  </si>
  <si>
    <t>13.01.15         11-01</t>
  </si>
  <si>
    <t>РА Пин бар от уровня 1,51 и Фибо 261,8. За день до него было два подряд  пин бара от этого уровня и Фибо 285,4. Заход отложкой на откате 80% последнего. Но против тренда.</t>
  </si>
  <si>
    <t>13.01.15         11-22</t>
  </si>
  <si>
    <t>РА Пин бар от уровня 1,02 и Фибо 261,8. За день до него были практически рельсы от этого уровня и Фибо 285,4. Пин бар не ярко выраженный хвост до уровня не дотянулся. Заход отложкой на откате 70% пин бара. Но против тренда.</t>
  </si>
  <si>
    <t>14.01.15    11-36</t>
  </si>
  <si>
    <t>14.01.15    15-32</t>
  </si>
  <si>
    <t>xau/usd</t>
  </si>
  <si>
    <t>РА Пин бар от уровня 1239, ЕМА200 и фибо 285,4. Заход отложкой на откате 60% пин бара. Против микро тренда.</t>
  </si>
  <si>
    <t>15.01.15       11-34</t>
  </si>
  <si>
    <t>15.01.15       12-46</t>
  </si>
  <si>
    <t>Золото есть золото. Нарисовало второй пин бар. А тут как взлетело. Новости что-ли? Да и франк что-то непонятное вытворил. Будем смотреть</t>
  </si>
  <si>
    <t>15.01.15       11-40</t>
  </si>
  <si>
    <t>15.01.15       14-36</t>
  </si>
  <si>
    <t xml:space="preserve">РА Пин бар от уровня 1,2015 и фибо 262,8. Заход отложкой на откате 80% пин бара. Против тренда. </t>
  </si>
  <si>
    <t>Вот класс. Сделка работала меньше двух часов. Вот бы так всегда.</t>
  </si>
  <si>
    <t>Очень обидно. Цена зацепила стоп. Прошла 15 пт и развернулась. Сейчас уже был бы в плюсе. Стоп надо было ставить за 285 фибо. Такое впечатление, что поработали ММ по выбиванию стопов для движухи вниз. Похоже действительно работали ММ. Цена опять запустила огромный хвост вверх (у телетрейда его нет) и улетела аж на 5000 пт (не ошибка) в течении 30 мин.</t>
  </si>
  <si>
    <t>Очень обидно. Не дошла до профита 14 пт и откатила. Начал трейлинговать. Далеко унес стоп и его зацепило, а цена опять пошла вверх. Профит всего 59 пт, а ведь доходила до 140 пт. Надо учиться трейлинговать. Хотя может профит поставил чуть великоват, поставил чуть меньше и уже был бы в шоколаде, тем более заход против тренда. Однозначно и безоговорочно цель больше на 15 пт по Н4 это видно.</t>
  </si>
  <si>
    <t>20.01.15        1-00</t>
  </si>
  <si>
    <t>20.01.15        1-01</t>
  </si>
  <si>
    <t>20.01.15        2-17</t>
  </si>
  <si>
    <t>РА Пин бар от уровня 0,82, ЕМА 21, ЕМА 8 и 10% зона Фибо 38,2. + сетап дабл лоу. Заход отложкой на откате 80% пин бара. По тренду</t>
  </si>
  <si>
    <t>Получается,что стоп мал. Для Н4 надо порядка 50 пт. Сейчас бы был в профие как минимум 95 пт.</t>
  </si>
  <si>
    <t>20.01.15        3-05</t>
  </si>
  <si>
    <t>20.01.15        16-31</t>
  </si>
  <si>
    <t>РА Пин бар от уровня 1,2015. Заход отложкой на откате 60% пин бара. Против тренда</t>
  </si>
  <si>
    <t xml:space="preserve">РА Пин бар от уровня 1,51 и Фибо 261,8. Заход отложкой на откате 80% пин бара. </t>
  </si>
  <si>
    <t>Стоп мал.</t>
  </si>
  <si>
    <t>Смотрю. Либо стоп мал, а скорее против тренда. Однозначно против тренда.</t>
  </si>
  <si>
    <t>20.01.15        14-13</t>
  </si>
  <si>
    <t>20.01.15        20-00</t>
  </si>
  <si>
    <t>РА Пин бар от уровня 0,82, ЕМА 21, ЕМА 8 и 10% зона Фибо 38,2.  Заход отложкой на откате 90% пин бара. По тренду</t>
  </si>
  <si>
    <t>21.01.15        18-16</t>
  </si>
  <si>
    <t>Ну, что сказать. Был профит 64 пт, а в результат на морде лица. И в бу не перевел и цель озвучил не реальную. Впереди был 0 Фибо и ЕМА 200</t>
  </si>
  <si>
    <t>26.01.15        0-02</t>
  </si>
  <si>
    <t>26.01.15        0-03</t>
  </si>
  <si>
    <t>26.01.15        0-34</t>
  </si>
  <si>
    <t>РА Пин бар от уровня 0,7430 Фибо 161.  Заход отложкой на откате 90% пин бара. Против тренда</t>
  </si>
  <si>
    <t>РА Пин бар от уровня 1,1100 Фибо 361,8.  Заход отложкой на откате 95% пин бара. Против тренда</t>
  </si>
  <si>
    <t>26.01.15        10-46</t>
  </si>
  <si>
    <t>РА Пин бар от локального уровня 1287 и Фибо 185,4.  Заход отложкой на откате 95% пин бара. По тренду</t>
  </si>
  <si>
    <t>26.01.15        14-00</t>
  </si>
  <si>
    <t>27.01.15        16-18</t>
  </si>
  <si>
    <t>Опять не угадал со стопом. Надо ставить за Фибо уровень 161,8. Тогда и входить было нельзя , т.к. большой стоп, либо точку входа менять. Ну и пин бар был от локального уровня. После стопа можно можно было входить по пин бару на Н4 от Фибо 161,8 и уровня 1272</t>
  </si>
  <si>
    <t xml:space="preserve">Такой профит и это на Н4. Определил правильно точку входа. Чуть занизил ТР на 32 пт. Цена сходила ровно до Фибо 285,4. Ну что ж рынку на чай. Поволновался, когда цена начала колебаться у уровня 1,1250. Трейлинговал. Надо ставить стоп под пилот следуя за мах/мин свечей. </t>
  </si>
  <si>
    <t>28.01.15        18-19</t>
  </si>
  <si>
    <t>28.01.15        21-34</t>
  </si>
  <si>
    <t>Очень хочется торговать. На Д1 двойное дно уперлось в ЕМА 200. Все показывает вверх. Но похоже уровень не очень сильный, хотя один раз от него толкались вниз. Пока вижу, что стоп надо ставить за Фибо 261,8, тогда и смысла входить в этой точке нет.</t>
  </si>
  <si>
    <t xml:space="preserve">РА. Пин бар от уровня 178,5 ЕМА 8, 21. Заход отложкой на откате 100% пин бара.  По микро тренду. </t>
  </si>
  <si>
    <t>Стоп мал, т.к. заход против тренда. Вот и результат. Асамое главное не правильно определил движение. Тренд вниз</t>
  </si>
  <si>
    <t>30.01.15         8-25</t>
  </si>
  <si>
    <t xml:space="preserve">РА. Пин бар и DBH от лок уровня 0,7520 и Фибо 138,2. Заход отложкой на откате 50% пин бара.  По тренду. </t>
  </si>
  <si>
    <t>30.01.15        13-03</t>
  </si>
  <si>
    <t>30.01.15         16-13</t>
  </si>
  <si>
    <t>Повторный заход от предыдущего</t>
  </si>
  <si>
    <t>30.01.15         16-48</t>
  </si>
  <si>
    <t>РА Пин бар от уровня 1,5030 и Фибо 23,6. Заход отложкой на откате 80% пин бара. Флэт, но глобальный тренд вниз</t>
  </si>
  <si>
    <t>30.01.15         17-44</t>
  </si>
  <si>
    <t>И опять лось. Цена после него прошла 14 пт и пошла назад. Одно радует, что похоже анализ был правильным. Надо рассмотреть величину стопа на Д1 и Н4. На Д1 нарисовался пин бар или доджи. Цена откр = цене закр. В понедельник рассмотрю повторный вход на откате</t>
  </si>
  <si>
    <t>2.02.15          7-36</t>
  </si>
  <si>
    <t>РА 3 Пин бара подряд и 8 баров DBH от 10% зоны Фибо 38</t>
  </si>
  <si>
    <r>
      <t>Перенес стоп выше. Думал, что ошибся с размером стопа, но проанализировав ситуацию и то, как цена поперла закрыл вручную. Жду дальнейших событий, чтобы подробно проанализировать.</t>
    </r>
    <r>
      <rPr>
        <b/>
        <sz val="10"/>
        <color rgb="FFFF0000"/>
        <rFont val="Arial"/>
        <family val="2"/>
        <charset val="204"/>
      </rPr>
      <t xml:space="preserve"> Баран</t>
    </r>
    <r>
      <rPr>
        <sz val="10"/>
        <color rgb="FFFF0000"/>
        <rFont val="Arial"/>
        <family val="2"/>
        <charset val="204"/>
      </rPr>
      <t>. Правильно увеличил стоп, т.к. он был мал. Но не выдержал и закрыл убыток. А цена как этого ждала и начала откатывать. Поставил заново отложку. Сработает ли?</t>
    </r>
  </si>
  <si>
    <t>2.02.15          10-36</t>
  </si>
  <si>
    <t>2.02.15          12-28</t>
  </si>
  <si>
    <t>Д1, Н4</t>
  </si>
  <si>
    <t>РА Пин бар на Д1 ,Н4. DBH на Д1 от Фибо 76,4 и ЕМА 8. Заход отложкой на откате 90 % пин бара. По тренду.</t>
  </si>
  <si>
    <t>2.02.15          13-25</t>
  </si>
  <si>
    <t>2.02.15          16-03</t>
  </si>
  <si>
    <t>РА Пин бар от уровня 1,2660, Фибо 138,2 и ЕМА 8. Заход отложкой на откате 90%</t>
  </si>
  <si>
    <t>3.02.15         3-42</t>
  </si>
  <si>
    <t>3.02.15         9-11</t>
  </si>
  <si>
    <t>Пин бар от Фибо 76,4. Ретест пробитого восходящего пилота. Заход отложкой на откате 100% пин бара. По глобальному тренду</t>
  </si>
  <si>
    <t>3.02.15         9-48</t>
  </si>
  <si>
    <t>Пин бар от уровня 1,5030. Ретест 10% зоны Фибо 0. Заход отложкой на откате 100% пин бара</t>
  </si>
  <si>
    <t>И вновь лось. Буду анализировать. Либо стоп мал, либо анализ ни к черту. Анализ неправильный, пока. Возможно все таки вверх</t>
  </si>
  <si>
    <r>
      <t xml:space="preserve">Ну здесь похоже понятно. Надо ждать 61 Фибо и от нее входить. Либо стоп за нее. А так опять сработал стоп практически пт в пт и откатываемся. </t>
    </r>
    <r>
      <rPr>
        <b/>
        <sz val="10"/>
        <color rgb="FFFF0000"/>
        <rFont val="Arial"/>
        <family val="2"/>
        <charset val="204"/>
      </rPr>
      <t>Сегодня 3.02.15 был бы профит. Все таки заход должен был быть от 61 Фибо.</t>
    </r>
  </si>
  <si>
    <t>3.02.15         15-21</t>
  </si>
  <si>
    <t>Опять мал стоп? Или неправильный анализ?</t>
  </si>
  <si>
    <t>2.02.15          15-51</t>
  </si>
  <si>
    <r>
      <t xml:space="preserve">Опять мал стоп? Или неправильный анализ? </t>
    </r>
    <r>
      <rPr>
        <b/>
        <sz val="10"/>
        <color rgb="FFFF0000"/>
        <rFont val="Arial"/>
        <family val="2"/>
        <charset val="204"/>
      </rPr>
      <t>Ну конечно, не ту сетку растянул. Вот и лось</t>
    </r>
  </si>
  <si>
    <r>
      <t xml:space="preserve">Похоже опять маленький стоп. Надо было ставить за пилота и зону срыва цены. При этом цена проходила 40 пт. Можно было как мин. б/у, особенно с учетом выхода важных новостей по фунту. Далее смотрим. </t>
    </r>
    <r>
      <rPr>
        <b/>
        <sz val="10"/>
        <color rgb="FFFF0000"/>
        <rFont val="Arial"/>
        <family val="2"/>
        <charset val="204"/>
      </rPr>
      <t>Растянул не так сетку и не на то движение, как результат лось</t>
    </r>
  </si>
  <si>
    <t>4.02.15           5-42</t>
  </si>
  <si>
    <t>Пин бар от уровня 0,7430. Зоны Фибо 76,4 - 61,8. Заход отложкой на откате 95% пин бара</t>
  </si>
  <si>
    <t>5.02.15           11-16</t>
  </si>
  <si>
    <t>Пин бар от зоны Фибо 76,4 - 61,8 и уровня пробития пилота. Заход отложкой на откате 100% пин бара. До этого были очень хвостатые пин бары от Фибо 100</t>
  </si>
  <si>
    <t>5.02.15           11-17</t>
  </si>
  <si>
    <t>Пин бар от уровня 178,5, Фибо 0 и нисходящего пилота. Цена в нисходящем канале. Цель ЕМА 200. Заход отложкой откат 80% пин бара.</t>
  </si>
  <si>
    <t>5.02.15           15-41</t>
  </si>
  <si>
    <t>5.02.15           15-18</t>
  </si>
  <si>
    <r>
      <t xml:space="preserve">Вот здесь точно желание захлестнуло. Ведь правильно анализировал, что пробьем вверх. Но понадеялся, что еще раз сходим вниз к ЕМА 200. </t>
    </r>
    <r>
      <rPr>
        <b/>
        <sz val="10"/>
        <color rgb="FFFF0000"/>
        <rFont val="Arial"/>
        <family val="2"/>
        <charset val="204"/>
      </rPr>
      <t>Вот и расплата</t>
    </r>
  </si>
  <si>
    <t>Рано перевел в б/у. Вернее надо было просто подтянуть стоп. Цена зацепила стоп и пошла куда надо. Особенно обидно, что цена ходила на 70 пт. Пока радует, что анализ правильный и надо подкрутить ТС.</t>
  </si>
  <si>
    <t>5.02.15           20-20</t>
  </si>
  <si>
    <t>Пин бар от уровня 0,7430. Зоны Фибо 76,4 - 61,8. Заход отложкой на откате 95% пин бара. Повторный заход на ретесте. Первый раз выбило по стопу в бу.</t>
  </si>
  <si>
    <t>6.02.15          15-32</t>
  </si>
  <si>
    <t>Пока вижу, что стоп не выдержал нон фармов или их преддверия на 13 пт. Далее смотрим ситуацию.</t>
  </si>
  <si>
    <t>6.02.15          14-39</t>
  </si>
  <si>
    <t>Пока вижу, что стоп не выдержал нон фармов, видимо из-за увеличения спреда, не дошли до стопа 15 пт, но он сработал.  Далее смотрим ситуацию.</t>
  </si>
  <si>
    <t>6.02.15          15-30</t>
  </si>
  <si>
    <t>6.02.15          15-33</t>
  </si>
  <si>
    <t>Пин бар от уровня 1257, Фибо 38 и ЕМА 200. Заход отложкой 100% откат пин бара</t>
  </si>
  <si>
    <r>
      <t xml:space="preserve">1. Зона входа Фибо 61,8 - не дождался, поспешил торговать. Надо учиться ждать.                                   2. Впереди были нон фармы, а я выставил отложку. </t>
    </r>
    <r>
      <rPr>
        <b/>
        <sz val="10"/>
        <color rgb="FFFF0000"/>
        <rFont val="Arial"/>
        <family val="2"/>
        <charset val="204"/>
      </rPr>
      <t>Тем более по золоту</t>
    </r>
  </si>
  <si>
    <t>Пин бар от 10% зоны 61,8. Заход отложкой на откате 100% пин бара</t>
  </si>
  <si>
    <r>
      <t xml:space="preserve">Трейлинговал. Пока вижу, что высоковато поставил стоп. Особенно в преддверии нон фармов. Далее посмотрим и окончательные выводы. </t>
    </r>
    <r>
      <rPr>
        <b/>
        <sz val="10"/>
        <rFont val="Arial"/>
        <family val="2"/>
        <charset val="204"/>
      </rPr>
      <t>Поанализировал в свете рассмотрения ситуации по изучению курса. Мин цель должна была быть 1,5330, а далее переворот. И очень жаль ведь профит достигал 352 пт.</t>
    </r>
  </si>
  <si>
    <t>9.02.15            16-13</t>
  </si>
  <si>
    <r>
      <t xml:space="preserve">Пока однозначно, что цель высока. Цена сходила на 145 пт и откатила к трейлинг стопу. </t>
    </r>
    <r>
      <rPr>
        <b/>
        <sz val="10"/>
        <rFont val="Arial"/>
        <family val="2"/>
        <charset val="204"/>
      </rPr>
      <t xml:space="preserve">Очень обидно, что взял только половину движения. </t>
    </r>
    <r>
      <rPr>
        <sz val="10"/>
        <rFont val="Arial"/>
        <family val="2"/>
        <charset val="204"/>
      </rPr>
      <t>Посмотрим дальше, где правда.</t>
    </r>
  </si>
  <si>
    <t>10.02.15         17-58</t>
  </si>
  <si>
    <t>Пин бар 10% зоны 38 Фибо на Д1 и два подряд пин бара от 100 Фибо на Н4. Заход отложкой на откате 80% пин бара Д1</t>
  </si>
  <si>
    <t>11.02.15          3-58</t>
  </si>
  <si>
    <t>Третья попытка с того же места двинуть вниз. Пин барчик из 10% зоны 38 Фибо. На Д1 рисуются практически DBH из трех баров подряд. Заход отложкой на откате 100% пин бара.</t>
  </si>
  <si>
    <t>11.02.15          19-29</t>
  </si>
  <si>
    <t>Пин бар от 10% зоны 61,8. На Д1 DBL. Заход отложкой на откате 100% пин бара</t>
  </si>
  <si>
    <t>11.02.15          16-41</t>
  </si>
  <si>
    <t>11.02.15          20-37</t>
  </si>
  <si>
    <t>Пин бар от уровня Фибо 23,6. Заход отложкой 110% откат пин бара</t>
  </si>
  <si>
    <t>12.02.15         10-31</t>
  </si>
  <si>
    <t>DBH от 10% зоны фибо 0 на Д1 и 38,2 на Н4. Заход отложкой на откате 80% ретест паттерна</t>
  </si>
  <si>
    <t>12.02.15         12-54</t>
  </si>
  <si>
    <r>
      <t xml:space="preserve">Ну здесь не мудрено. Получил то что положено. Зашел без всяких уровней. Вернее от уровня, но стоп надо было ставить большой. И самое главное ведь знал, что нужно ждать 61 коррекции. </t>
    </r>
    <r>
      <rPr>
        <b/>
        <sz val="10"/>
        <color rgb="FFFF0000"/>
        <rFont val="Arial"/>
        <family val="2"/>
        <charset val="204"/>
      </rPr>
      <t>Полное нарушение ТС. Вот и результат.</t>
    </r>
  </si>
  <si>
    <t>12.02.15         16-08</t>
  </si>
  <si>
    <t>12.02.15         16-30</t>
  </si>
  <si>
    <r>
      <t xml:space="preserve">Трейлинговал. Цена ходила на 120 пт. Опять на этом месте на киви. Никак на оттолкнемся вниз. </t>
    </r>
    <r>
      <rPr>
        <b/>
        <sz val="10"/>
        <rFont val="Arial"/>
        <family val="2"/>
        <charset val="204"/>
      </rPr>
      <t>Еще один заход?</t>
    </r>
  </si>
  <si>
    <t>12.02.15         16-48</t>
  </si>
  <si>
    <t>Трейлинговал. Похоже далековато перенес стоп. При этом цена сходила на 70 пт. Смотрим дальнейшее развитие. Пока вижу, что мах. Бу и ждать дальше</t>
  </si>
  <si>
    <r>
      <t xml:space="preserve">Трейлинговал. Похоже далековато перенес стоп. При этом цена сходила на 95 пт. Смотрим дальнейшее развитие. </t>
    </r>
    <r>
      <rPr>
        <b/>
        <sz val="10"/>
        <rFont val="Arial"/>
        <family val="2"/>
        <charset val="204"/>
      </rPr>
      <t>Однозначно далеко перенес стоп. Цена после стопа сходила еще на 95 пт, а всего сделала 145 пт. Продолжает движение к цели. Очень обидно. Т.к. не дает возможности вскочить на промежуточной станции.</t>
    </r>
  </si>
  <si>
    <r>
      <t xml:space="preserve">Выставил отложку правильно, но потом передвинул ближе к цене. Очень хотел торговать, а зря, она бы сработала и профит был бы побольше. И дальше продолжил в том же духе. Начал двигать стоп от цены. Ну ладно дошел до бу, так нет опять в минуса загнал. </t>
    </r>
    <r>
      <rPr>
        <b/>
        <sz val="10"/>
        <color rgb="FFFF0000"/>
        <rFont val="Arial"/>
        <family val="2"/>
        <charset val="204"/>
      </rPr>
      <t>Анализ был не правильный</t>
    </r>
    <r>
      <rPr>
        <sz val="10"/>
        <color rgb="FFFF0000"/>
        <rFont val="Arial"/>
        <family val="2"/>
        <charset val="204"/>
      </rPr>
      <t xml:space="preserve">. Сетку на Д1 натянул неправильно и надо было ждать 61 коррекции. А на Н4 как раз входить вверх от 61 коррекции. </t>
    </r>
    <r>
      <rPr>
        <b/>
        <sz val="10"/>
        <color rgb="FFFF0000"/>
        <rFont val="Arial"/>
        <family val="2"/>
        <charset val="204"/>
      </rPr>
      <t>ИШАК.</t>
    </r>
  </si>
  <si>
    <t>16.02.15          12-16</t>
  </si>
  <si>
    <t>Пин бар  от Фибо 38 и восходящего пилота. Заход отложкой на откате 50% пин бара.</t>
  </si>
  <si>
    <t>16.02.15          12-20</t>
  </si>
  <si>
    <t>Пин бар от Фибо 0 на Д1 и 10 зоны Фибо 38,2 на Н4. Заход отложкой на откате 70% пин бара. Заход повторный, т.к. ранее выбило на трейлинге.</t>
  </si>
  <si>
    <t>16.02.15          17-59</t>
  </si>
  <si>
    <t>Пин бар + DBH от Фибо 38,2. Заход отложкой на откате 90% пин бара и DBH.</t>
  </si>
  <si>
    <t>16.02.15          19-48</t>
  </si>
  <si>
    <t>17.02.15         4-42</t>
  </si>
  <si>
    <t>Пин бар на Д1 от Фибо 23,6. DBH на Н4. Заход на откате 100% пин бара и DBH.</t>
  </si>
  <si>
    <t>Когда же избавлюсь от желания войти в рынок. Ведь правильно стояла лимитка, так нет перетащил ее поближе, а стоп не спрятал за мин. Как результат сработал стоп и цена пошла в нужном направлении. Всего лишь две ошибки и плачевный результат</t>
  </si>
  <si>
    <t>17.02.15         13-35</t>
  </si>
  <si>
    <t>Уже давно понял, что прогноз не правильный. Пробой нисходящего пилота на Д1. Пробой нисходящего более старшего, а также восходящего пилотов практически в одном месте. Затем ретест пробоя. Надо было закрыться. Убыток был бы 20 пт, а так 36 пт. Возможно цена сходив к 38 коррекции на Д1 развернется, но тогда и стоп надо было ставить огромный.</t>
  </si>
  <si>
    <t>17.02.15         15-47</t>
  </si>
  <si>
    <t>Пин бар от 10% зоны 0 и ретест уровня пробоя. Заход отложкой на откате 50% пин бара.</t>
  </si>
  <si>
    <t>17.02.15         17-24</t>
  </si>
  <si>
    <t>Однозначно маленький стоп. Зацепило хвостом пин бара и ушло вверх. Стоп за пилота и уровень фибо. Смотрим повторный заход.</t>
  </si>
  <si>
    <t>18.02.15         10-31</t>
  </si>
  <si>
    <t>Пин бар от Фибо 61. Заход отложкой на откате 50% пин бара. Доливка к предыдущей позиции.</t>
  </si>
  <si>
    <t>18.02.15         9-42</t>
  </si>
  <si>
    <t>Два пин бара от Фибо 38. Зона доливки.Заход отложкой на откате 80% первого и 100% второго пин бара. Ретест нижней 10% зоны фибо 38</t>
  </si>
  <si>
    <t>18.02.15         13-47</t>
  </si>
  <si>
    <t>Два пин бара от нижней 10% зоны Фибо 38, ЕМА 200 и ретест пилота. Заход отложкой на откате 50% пин бара. Может рановато, надо было 80% отката</t>
  </si>
  <si>
    <t>18.02.15         16-18</t>
  </si>
  <si>
    <t>Ничего не понимаю. Цена сходила на 118 пт. Перевел в бу с +. Мало того доливался. Похоже на доливке поймаю лося.</t>
  </si>
  <si>
    <t>19.02.15        4-09</t>
  </si>
  <si>
    <t>18.02.15         16-36</t>
  </si>
  <si>
    <t>DBH от 10% зоны фибо 60. Заход отложкой на откате 100% ретест паттерна</t>
  </si>
  <si>
    <t>18.02.15         17-08</t>
  </si>
  <si>
    <t>Наверное с доливкой поспешил. Ну или хотябы стоп спрятать надо было, т.к. его зацепило и начали откатывать</t>
  </si>
  <si>
    <t>18.02.15         18-51</t>
  </si>
  <si>
    <t>Стоп мал. Прятать надо за 76 Фибо.</t>
  </si>
  <si>
    <t>Сейчас вижу, что встал в позу не дождавшись отката ретеста пилота. Оттуда набо было входить. Или по крайней мере стоп за него. А по факту уже надо переворачиваться по Д1 пин бар от 76 Фибо.</t>
  </si>
  <si>
    <t>19.02.15        11-34</t>
  </si>
  <si>
    <t>Заход без паттерна. Предполагаю ретест уровня свала цены и пилота.</t>
  </si>
  <si>
    <t>20.02.15          9-42</t>
  </si>
  <si>
    <t>Пин бар от уровня Фибо 76,4. Заход отложкой на откате 110% пин бара. Предполагаю очередной ретест уровня свала цены.</t>
  </si>
  <si>
    <t>20.02.15          10-11</t>
  </si>
  <si>
    <t xml:space="preserve">Д1 </t>
  </si>
  <si>
    <t>Пин бар от 10% зоны Фибо 61,8. Заход на откате 80% пин бара.</t>
  </si>
  <si>
    <t>20.02.15          15-33</t>
  </si>
  <si>
    <t>Пин бар от 10% зоны Фибо 38, ЕМА 200. Заход отлажкой на откате 100% пин бара, ретест уровня. Продержал отложку 8 свечей.</t>
  </si>
  <si>
    <t>20.02.15                 19-35</t>
  </si>
  <si>
    <t>Цена ушла на 70 пт. Перевел в бу, а она вернулась к 61 коррекции и снесла стоп. Получается опять рано перенес стоп?</t>
  </si>
  <si>
    <t>20.02.15          10-14</t>
  </si>
  <si>
    <t>20.02.15          10-25</t>
  </si>
  <si>
    <t>Два пин бара, DBL от 10% зоны Фибо 61 и пилота. Заход отложкой на откате 100% пин бара.</t>
  </si>
  <si>
    <t>Цена сходила аж до 10% зоны 100,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</si>
  <si>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20.02.15          10-55</t>
  </si>
  <si>
    <t>20.02.15          10-56</t>
  </si>
  <si>
    <t>DBL от Фибо 76,4 и пилота. Заход отложкой на откате 100% ретест Фибо.</t>
  </si>
  <si>
    <t>Цена сходила аж до 138,2,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</si>
  <si>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23.02.15           9-36</t>
  </si>
  <si>
    <r>
      <t xml:space="preserve">Ну, что ж. Опять те же грабли. Подтянул стоп его зацепило и пошли на верх. </t>
    </r>
    <r>
      <rPr>
        <b/>
        <sz val="10"/>
        <color rgb="FFFF0000"/>
        <rFont val="Arial"/>
        <family val="2"/>
        <charset val="204"/>
      </rPr>
      <t>Столько времени простояли в позе, чтобы получить ЛОСЯ. В общем либо БУ, либо держать стоп.</t>
    </r>
  </si>
  <si>
    <t>23.02.15           12-34</t>
  </si>
  <si>
    <t>Д1</t>
  </si>
  <si>
    <t xml:space="preserve">Пин бар от 10% зоны Фибо 38 и восходящего пилота. Заход отлажкой на откате пин бара, ретест уровня 138,2 на Н4. </t>
  </si>
  <si>
    <t>24.02.15        9-55</t>
  </si>
  <si>
    <t>Пин бар от верхней 10% зоны 61 коррекции, ретест уровня свала цены. Заход отложкой на откате 90% пин бара.</t>
  </si>
  <si>
    <t>25.02.15         3-52</t>
  </si>
  <si>
    <t>Похоже цена вошла в расширяющуюся формацию, а я этого не увидел. Если прогнозировал движение правильно, то стоп мал.</t>
  </si>
  <si>
    <t>25.02.15         3-00</t>
  </si>
  <si>
    <t>Очень обидно. Цена сходила более 130 пт. Явно завысил цель. Или рано перенес стоп.</t>
  </si>
  <si>
    <t>25.02.15         9-30</t>
  </si>
  <si>
    <t>DBH от верхней 10% зоны Фибо 38. ретест уровня. Заход отложкой на 100% отката.</t>
  </si>
  <si>
    <t>26.02.15       8-21</t>
  </si>
  <si>
    <t>26.02.15          10-00</t>
  </si>
  <si>
    <t>DBL от верхней 10% зоны Фибо 61. Ретест уровня. Заход отложкой на 100% отката.</t>
  </si>
  <si>
    <t>26.02.15          11-54</t>
  </si>
  <si>
    <t>DBH от верхней 10% зоны Фибо 100. Ретест уровня. Заход отложкой на 100% отката.</t>
  </si>
  <si>
    <r>
      <t xml:space="preserve">Совершил несколько ошибок. 1.Поставил слишком большую цель. Видел, что это последний 4 конь, который не всегда отрабатывает. Цель была за нижней 10% зоной 61 коррекции. 2.При пробое пилота не закрылся, мало того цена сделала ретест пробоя и уж тут следовало закрыться, но все надеялся на чудо. Ведь цена давала 2750 пт прибыли, а тут "каких-то" 1400 пт. </t>
    </r>
    <r>
      <rPr>
        <b/>
        <sz val="10"/>
        <rFont val="Arial"/>
        <family val="2"/>
        <charset val="204"/>
      </rPr>
      <t>В результате получил всего 540 пт. Сейчас вижу, что закрылся правильно, а то вообще бы был бу</t>
    </r>
  </si>
  <si>
    <t>26.02.15      15-51</t>
  </si>
  <si>
    <t>Вот сейчас тот случай, что не перевел в бу. Цена доходила до 50 пт прибыли. Но надежды не оправдались и убыток. Вроде бы никаких новостей не было, но цена резко свалилась</t>
  </si>
  <si>
    <t>26.02.15          15-47</t>
  </si>
  <si>
    <t>DBL от Фибо 38. Ретест уровня. Заход отложкой на 50% отката.</t>
  </si>
  <si>
    <t>26.02.15          16-03</t>
  </si>
  <si>
    <t>Вот здесь действительно очень обидно. Цена не дошла всего 16 пт до профита и откатила резко на новостях. Т.к. трейлинговал, то стоп не выдержал. Далеко закинул, а надо ставить за уровень и за пилота.</t>
  </si>
  <si>
    <t>26.02.15          21-49</t>
  </si>
  <si>
    <t>И опять желание попасть на поезд. Если бы поставил на откат 100% и соответственно чуть дальше стоп, то он выдержал бы.</t>
  </si>
  <si>
    <t>27.02.15           10-46</t>
  </si>
  <si>
    <t>Пин бар от 10%  верхней зоны Фибо 38. Ретест уровня. Заход отложкой на откате 50%  пин бара.</t>
  </si>
  <si>
    <t>27.02.15           20-03</t>
  </si>
  <si>
    <t>Пин бар от верхней 10% зоны 38 коррекции, ретест уровня и пилота. Заход отложкой на откате 50% пин бара.</t>
  </si>
  <si>
    <t>2.03.15           4-23</t>
  </si>
  <si>
    <t>Пин бар от нижней 10% зоны 38 коррекции и ЕМА 200. Заход отложкой на откате 80% пин бара</t>
  </si>
  <si>
    <t>2.03.15       15-38</t>
  </si>
  <si>
    <t>2.03.15       13-38</t>
  </si>
  <si>
    <t>Ретест Фибо 76,4 и пилота. Заход отложкой на еще один ретест с целью доливки</t>
  </si>
  <si>
    <r>
      <t xml:space="preserve">Обидно. Цена сходила на 195 пт. В результате только бу. Направление определяю правильно, но вот цели сильно завышаю. </t>
    </r>
    <r>
      <rPr>
        <b/>
        <sz val="10"/>
        <rFont val="Arial"/>
        <family val="2"/>
        <charset val="204"/>
      </rPr>
      <t>Да и ведь видел, что цена заходит в зону от которой продаем, вот и цель</t>
    </r>
  </si>
  <si>
    <t>2.03.15        17-40</t>
  </si>
  <si>
    <t>Наконец-то профит. В этот раз чуть подкорректировал профит, в свете последних неудач.</t>
  </si>
  <si>
    <t>2.03.15        19-36</t>
  </si>
  <si>
    <t>Вновь маленький стоп. Цена прошла на 9 пт ниже и развернулась.</t>
  </si>
  <si>
    <t>3.03.15          5-29</t>
  </si>
  <si>
    <t>Трейлинговал. До конца верил правильность рассуждений. А меж тем профит достигал 148 пт. А цена как раз оттолкнулась от Фибо 38,2. Был бы профит.</t>
  </si>
  <si>
    <t>3.03.15       14-57</t>
  </si>
  <si>
    <t>Перевел в бу. Цена прошла 100 пт. Все же верил, что пойдем вверх по 4-м коням. Но это был бы уже четвертый. Да и на Д1 пилот восходящий. Посмотрим дальнейший результат.</t>
  </si>
  <si>
    <t>3.03.15           16-57</t>
  </si>
  <si>
    <t>DBH от зоны Фибо 76,4-61,8. Заход отложкой на откате 100% паттерна</t>
  </si>
  <si>
    <t>4.03.15            6-18</t>
  </si>
  <si>
    <t>DBH три свечи подряд от Фибо 38,2. Заход отложкой на откате 100%. Ретест уровня фибо</t>
  </si>
  <si>
    <t>4.03.15            7-12</t>
  </si>
  <si>
    <t>Пин бар от нижней 10% зоны Фибо 0 или 76,4 предадущег движения. Заход отложкой на откате 25% пин бара</t>
  </si>
  <si>
    <t>4.03.15            10-33</t>
  </si>
  <si>
    <t>Было же сомнение, так нет же хотим торговать. Вот и получаем лося. А цена как и положено сходила к Фибо 138 и теперь будет двигаться как надо. Будем лицезреть</t>
  </si>
  <si>
    <t>4.03.15            9-40</t>
  </si>
  <si>
    <t>DBH от верхней 10% зоны 38,2. Ретест уровня. Заход отложкой на откате 100%</t>
  </si>
  <si>
    <t>4.03.15         18-34</t>
  </si>
  <si>
    <t>Ну вот и реальный профит, который не завысил. Наконец-то.</t>
  </si>
  <si>
    <t>5.03.15           8-02</t>
  </si>
  <si>
    <t>DBL от нижней 10% зоны Фибо 38,2. Заход отложкой на откате 100%</t>
  </si>
  <si>
    <t>5.03.15           11-50</t>
  </si>
  <si>
    <r>
      <t xml:space="preserve">Пока вижу два развития. 1. Поспешил, т.к.цена на Д1 в сходящемся треугольнике и находиться в середине. 2.Пока основной тренд восходящий + речь по йене. </t>
    </r>
    <r>
      <rPr>
        <b/>
        <sz val="10"/>
        <color rgb="FFFF0000"/>
        <rFont val="Arial"/>
        <family val="2"/>
        <charset val="204"/>
      </rPr>
      <t>В общем в очередной раз ЛОХАНУЛСЯ.</t>
    </r>
  </si>
  <si>
    <t>5.03.15           11-58</t>
  </si>
  <si>
    <t xml:space="preserve">Пин бар от Фибо 0 или 38,2. Заход отложкой 50% отката </t>
  </si>
  <si>
    <t>5.03.15           12-33</t>
  </si>
  <si>
    <t>Ишак бухарский. Поставил тейк. Какого рожна его двигать. Вместо 135 пт взял всего 59.</t>
  </si>
  <si>
    <t>5.03.15           15-00</t>
  </si>
  <si>
    <r>
      <t xml:space="preserve">Похоже зашел зря. Хоть на Д1 восходящий пилот и не пробит но от 61 коррекции надо входить вниз. </t>
    </r>
    <r>
      <rPr>
        <b/>
        <sz val="10"/>
        <color rgb="FFFF0000"/>
        <rFont val="Arial"/>
        <family val="2"/>
        <charset val="204"/>
      </rPr>
      <t>Вот и подтверждение.</t>
    </r>
  </si>
  <si>
    <t>5.03.15           15-37</t>
  </si>
  <si>
    <t>Баран. Сначало двинул тейк. Потом надо только в бу. А так сходили аж на 125 пт. И в результате.</t>
  </si>
  <si>
    <t>5.03.15           15-35</t>
  </si>
  <si>
    <t>Ретест уровня Фибо 0. Заход отложкой.</t>
  </si>
  <si>
    <t>5.03.15           17-37</t>
  </si>
  <si>
    <t>DBH и ретест нисходящего пилота. Заход отложкой на откате 100% паттерна.</t>
  </si>
  <si>
    <t>К сожалению сработка на новоятях. Ордер открылся шипом, им же словили стоп и пошли вниз. А следующая свеча дала бы профит. Видимо стоп мал для Н4. Одно радует, что заход малым лотом.</t>
  </si>
  <si>
    <t>06.03.15                8-54</t>
  </si>
  <si>
    <t>DBL от Фибо 0. Заход отложкой на откате 100% паттерна. Заход в надежде на коррекцию к 38 Фибо</t>
  </si>
  <si>
    <t>06.03.15               9-31</t>
  </si>
  <si>
    <t>06.03.15                11-17</t>
  </si>
  <si>
    <r>
      <t xml:space="preserve">Вполне возможно, что ошибся, т.к. на Д1 тренд вниз и нижнюю 10% зону 100 Фибо прошли и цель 138 расширение. </t>
    </r>
    <r>
      <rPr>
        <b/>
        <sz val="10"/>
        <color rgb="FFFF0000"/>
        <rFont val="Arial"/>
        <family val="2"/>
        <charset val="204"/>
      </rPr>
      <t>Да ошибся. Результат на лицо</t>
    </r>
  </si>
  <si>
    <t>06.03.15               10-57</t>
  </si>
  <si>
    <t>Ну здесь предыдущая история. + Желание поторговать "в минус"</t>
  </si>
  <si>
    <t>06.03.15               15-32</t>
  </si>
  <si>
    <t>06.03.15               15-45</t>
  </si>
  <si>
    <t>DBL от нижней 10% зоны Фибо 76,4 или 38,2. Заход отложкой на откате 100%</t>
  </si>
  <si>
    <t>Когда пройдет желание торговать. Ведь все показывает на движуху вниз. А я вверх.</t>
  </si>
  <si>
    <t>06.03.15               15-43</t>
  </si>
  <si>
    <t>Приятно. Что все правильно</t>
  </si>
  <si>
    <t>06.03.15               16-01</t>
  </si>
  <si>
    <r>
      <t xml:space="preserve">Не совсем верил. </t>
    </r>
    <r>
      <rPr>
        <b/>
        <sz val="10"/>
        <color rgb="FF00B050"/>
        <rFont val="Arial"/>
        <family val="2"/>
        <charset val="204"/>
      </rPr>
      <t>И все таки профит.</t>
    </r>
  </si>
  <si>
    <t>06.03.15               14-47</t>
  </si>
  <si>
    <t>Одно радует, что все таки бу. Хотя стоп выдержал бы и сейчас был бы в прибыли. А там недалеко и до профита.</t>
  </si>
  <si>
    <t>9.03.15              10-26</t>
  </si>
  <si>
    <t>Пин бар от нижней 10% зоны Фибо 38,2. Заход отложкой на откате 80% пин бара</t>
  </si>
  <si>
    <r>
      <t xml:space="preserve">При доливке совершил ошибку по не знанию. </t>
    </r>
    <r>
      <rPr>
        <b/>
        <sz val="10"/>
        <color rgb="FF00B050"/>
        <rFont val="Arial"/>
        <family val="2"/>
        <charset val="204"/>
      </rPr>
      <t>Доливаются уменьшенным лотом по отношению к основному 0,5, далее 0,25 и т.д. И все таки долгожданный профит.</t>
    </r>
  </si>
  <si>
    <t>9.03.15              17-43</t>
  </si>
  <si>
    <t>10.03.15              4-24</t>
  </si>
  <si>
    <t>Пин бар от Фибо 76,4 или верхней 10% зоны 61,8. Заход отложкой на откате 100% пин бара. Контр тренд. Предполагаю начало коррекции.</t>
  </si>
  <si>
    <t>Предположения не оправдались. Все еще двигаемся вниз.</t>
  </si>
  <si>
    <t>10.03.15              10-23</t>
  </si>
  <si>
    <t>DBL на Д1 от верхней 10% зоны 0 и пинбар на Н4 от 23,6. Заход отложкой на откате 100% пин бара и 80% DBL (можно было и 100% меньше стоп, больше профит)</t>
  </si>
  <si>
    <t>10.03.15              13-18</t>
  </si>
  <si>
    <t>10.03.15              13-31</t>
  </si>
  <si>
    <t>Пин бар от 61,8 заход отложкой 50% отката</t>
  </si>
  <si>
    <t>Похоже рано вошел</t>
  </si>
  <si>
    <t>11.03.15              15-25</t>
  </si>
  <si>
    <t>Думал, что должны развернуться. Хотя пока еще не пробили нисходящий пилот как на Д1, так и на Н4. Посмотрим дальше.</t>
  </si>
  <si>
    <t>11.03.15              11-30</t>
  </si>
  <si>
    <t>DBL от нижней 10% зоны Фибо 0. Заход отложкой на откате 50% паттерна</t>
  </si>
  <si>
    <t>Второй заход подряд и опять неудачно. Похоже откорректируемся до 38,2 по Д1, чтобы двинуть вверх.</t>
  </si>
  <si>
    <t>11.03.15              11-58</t>
  </si>
  <si>
    <t>Пин бар от Фибо 100. Заход отложкой на откате 100% пин бара.</t>
  </si>
  <si>
    <t>Похоже спешу с заходами, все время против тренда.</t>
  </si>
  <si>
    <t>11.03.15              16-30</t>
  </si>
  <si>
    <t>11.03.15             22-28</t>
  </si>
  <si>
    <t>DBH от Фибо 38,2. Заход отложкой на откате 100%</t>
  </si>
  <si>
    <t>12.03.15           7-59</t>
  </si>
  <si>
    <t>Результат, того, что вовремя не убрал отложку. Цена уже достигла цели, а я все держал отложку.</t>
  </si>
  <si>
    <t>12.03.15           7-49</t>
  </si>
  <si>
    <t>12.03.15           8-02</t>
  </si>
  <si>
    <t>Пин бар и DBH от нижней 10% зоны Фибо 38,2. Заход отложкой на откате 100% пин бара</t>
  </si>
  <si>
    <t>12.03.15           8-03</t>
  </si>
  <si>
    <t xml:space="preserve">Пин бар от Фибо 0. Ретест уровня. Заход по рынку на откате 100% пин бара </t>
  </si>
  <si>
    <t>DBL от Фибо 23,6 и пилота. Заход отложкой на откате 100% ретест Фибо.</t>
  </si>
  <si>
    <t>12.03.15           9-22</t>
  </si>
  <si>
    <t>12.03.15           9-46</t>
  </si>
  <si>
    <r>
      <t xml:space="preserve">Похоже поспешил и тренд будет разворачиваться. </t>
    </r>
    <r>
      <rPr>
        <b/>
        <sz val="10"/>
        <color rgb="FFFF0000"/>
        <rFont val="Arial"/>
        <family val="2"/>
        <charset val="204"/>
      </rPr>
      <t>Вот, что делает желание вскочить на поезд. Поймать лося. Тренд заканчивается, а ИШАК входит</t>
    </r>
  </si>
  <si>
    <t>12.03.15           9-09</t>
  </si>
  <si>
    <t>Поверил в движение вниз и перенес профит ниже. Правда и выставленный ранее профит не сработал бы. Пока откатываем.</t>
  </si>
  <si>
    <t>Пин бар от зоны Фибо23,6. Заход отложкой на откате 100% пин бара</t>
  </si>
  <si>
    <t>12.03.15           12-25</t>
  </si>
  <si>
    <t xml:space="preserve">Доливка не получилась. </t>
  </si>
  <si>
    <t>12.03.15           14-34</t>
  </si>
  <si>
    <t>И опять заход ради захода. Поспешил. Не по ТС.</t>
  </si>
  <si>
    <t>12.03.15           13-30</t>
  </si>
  <si>
    <t>Пин бар и DBL от Фибо 38,2. Заход отложкой на откате 100% DBL и 50% пин бара</t>
  </si>
  <si>
    <t>13.03.15          9-28</t>
  </si>
  <si>
    <t>Два подря пин бара от Фибо 100. Заход отложкой на откате 100% ретест уровня.</t>
  </si>
  <si>
    <t>13.03.15          15-56</t>
  </si>
  <si>
    <t>Отлично. Точно угадал с профитом</t>
  </si>
  <si>
    <t>17.03.15                8-44</t>
  </si>
  <si>
    <t>Уровень фибо 76. Заход отложкой на ретесте.</t>
  </si>
  <si>
    <t>Пин бар от Фибо 38. Заход отложкой на откате 100% пин бара.</t>
  </si>
  <si>
    <t>17.03.15                8-45</t>
  </si>
  <si>
    <t>17.03.15                9-18</t>
  </si>
  <si>
    <t>Верхняя 10% зона Фибо 61. Заход отложкой на ретесте.</t>
  </si>
  <si>
    <t>17.03.15                14-00</t>
  </si>
  <si>
    <t>Совершенно не правильно. Да еще и стоп увеличил Ишак.</t>
  </si>
  <si>
    <t>17.03.15                14-05</t>
  </si>
  <si>
    <t>Совершенно не чувствую. Тренд идет на коррекцию как минимум, а я вхожу.</t>
  </si>
  <si>
    <t>17.03.15                13-21</t>
  </si>
  <si>
    <t>Ретест Фибо 138 и верхней 10% зоны 61. Отложка</t>
  </si>
  <si>
    <t>17.03.15                17-5</t>
  </si>
  <si>
    <t>Думал, что тренд развернулся, но похоже поспешил. Смотрим дальше</t>
  </si>
  <si>
    <t>17.03.15                22-48</t>
  </si>
  <si>
    <t>Пин бар от Фибо 0. Уперлись в уровень. Заход отложкой на откате 100%</t>
  </si>
  <si>
    <t>18.03.15            7-41</t>
  </si>
  <si>
    <t>DBL от нижней 10% зоны Фибо 100 и ретест пробоя пилота на Д1 и Н4. Заход отложкой 100% отката.</t>
  </si>
  <si>
    <t>18.03.15            9-54</t>
  </si>
  <si>
    <t>Д1 пин бар от фибо 185, Н4 DBH от нижней 10% зоны фибо 61,8. Заход отложкой на откате 100% паттерна</t>
  </si>
  <si>
    <t>DBH от фибо 0. Заход отложкой 100% паттерна, ртест уровня</t>
  </si>
  <si>
    <t>18.03.15            15-52</t>
  </si>
  <si>
    <t>Два пин бара на Д1 от верхней 10% зоны Фибо 0 и DBH от Фибо 0 на Н4. Заход отложкой на откате 100% паттерна и 40% пин баров.</t>
  </si>
  <si>
    <t>18.03.15            14-33</t>
  </si>
  <si>
    <r>
      <t xml:space="preserve">Стоп чуть мал на 5 пт. Пин бар зацепил хвостом. </t>
    </r>
    <r>
      <rPr>
        <b/>
        <sz val="10"/>
        <color rgb="FFFF0000"/>
        <rFont val="Arial"/>
        <family val="2"/>
        <charset val="204"/>
      </rPr>
      <t>Очень обидно, был бы профит очень быстро</t>
    </r>
  </si>
  <si>
    <t>18.03.15            22-03</t>
  </si>
  <si>
    <t>Отлично. Вовремя сориентиовался и увеличил ТР</t>
  </si>
  <si>
    <t>18.03.15            12-34</t>
  </si>
  <si>
    <t>18.03.15            20-01</t>
  </si>
  <si>
    <t>Похоже подвели новости, т.к. все пары летали как бешенные.</t>
  </si>
  <si>
    <t>18.03.15            20-00</t>
  </si>
  <si>
    <r>
      <t xml:space="preserve">Ишак. </t>
    </r>
    <r>
      <rPr>
        <sz val="10"/>
        <rFont val="Arial"/>
        <family val="2"/>
        <charset val="204"/>
      </rPr>
      <t>Какого надо было передвигать ТР. Сейчас бы был в шоколаде, а так всего 300 баксов. Вышли какие-то новости и все пары полетели.</t>
    </r>
  </si>
  <si>
    <t>18.03.15            17-10</t>
  </si>
  <si>
    <t>Одно радует, что безубыток. Новости подвели.</t>
  </si>
  <si>
    <t>19.03.15         9-41</t>
  </si>
  <si>
    <t>Два пин бара оги же DBL от 38,2. Заход отложкоой на откате 100% пин баров. Ретест уровня пробоя пилота</t>
  </si>
  <si>
    <t>19.03.15         15-58</t>
  </si>
  <si>
    <t>Давал себе зарок не лезть сегодня в рынок, пока не устаканится, но не выдержал</t>
  </si>
  <si>
    <t>20.03.15          11-46</t>
  </si>
  <si>
    <t>Пин бар от Фибо 38,2. Заход отложкой на откате 100% пин бара</t>
  </si>
  <si>
    <t>20.03.15          16-03</t>
  </si>
  <si>
    <t>Отлично. Наконец-то долгожданный профит. И пока вижу, что тейк в самую точку, дальше откатываем</t>
  </si>
  <si>
    <t>23.03.15           5-57</t>
  </si>
  <si>
    <t>23.03.15           6-02</t>
  </si>
  <si>
    <t>DBH от нижней 10% фибо 0. Заход отложкой 100% паттерна</t>
  </si>
  <si>
    <t>Пока вижу , что стоп мал. 80 пт выдержал бы по автору.</t>
  </si>
  <si>
    <t>23.03.15           13-27</t>
  </si>
  <si>
    <t xml:space="preserve">Ретест уровня фибо 0. Заход отложкой </t>
  </si>
  <si>
    <t>23.03.15           21-38</t>
  </si>
  <si>
    <t>Наступаю на одни и те же грабли. Стоп должен быть 80 пт</t>
  </si>
  <si>
    <t>23.03.15           21-48</t>
  </si>
  <si>
    <t>DBH от фибо 100 Н4 и 0 Д1. Заход отложкой на откате 100%</t>
  </si>
  <si>
    <t>24.03.15          12-44</t>
  </si>
  <si>
    <t>На Д1 пин бар от ЕМА 200. На Н4 пин бар от верхней 10% зоны фибо 100. Заход на откате 100% пинов</t>
  </si>
  <si>
    <t>24.03.15          12-45</t>
  </si>
  <si>
    <t>Пин бар от нижней 10% зоны фибо 100. Заход отложкой на откате 100% пина. При входе образовался еще один пин бар с более длинным хвостом</t>
  </si>
  <si>
    <t>25.03.15             0-18</t>
  </si>
  <si>
    <t>Отлично. Тейк отработал, даже рынку на чай оставил 13 пт</t>
  </si>
  <si>
    <t>25.03.15             8-53</t>
  </si>
  <si>
    <t>Пин бар от верхней 10% зоны фибо 0. Заход на откате 100% пина</t>
  </si>
  <si>
    <t>26.03.15       1-48</t>
  </si>
  <si>
    <t>И опять новозелландец. Убедил меня, что пойдет вверх, асам пошел вниз, как я ранее и предполагал. Поднимался аж на 70 пт, а я баран не перевел в бу.</t>
  </si>
  <si>
    <t>26.03.15       6-07</t>
  </si>
  <si>
    <t>Пин бары не отработали. Думал, что цена оттолкнется от ЕМА200 и фибо 61,8. Анализ пока не верный. Посмотрим, где будет разворот.</t>
  </si>
  <si>
    <t>26.03.15       10-22</t>
  </si>
  <si>
    <t>Пин бар от фибо 0 на обоих ТФ. Заход отложкой на откате 100% пинов</t>
  </si>
  <si>
    <t>26.03.15       16-04</t>
  </si>
  <si>
    <t>Отлично. Прогноз был правильный. По тейку похоже ошибся. Цена уже сходила на 28 пт. Если пойдет дальше, то это уже не чай и даже не кофе</t>
  </si>
  <si>
    <t>26.03.15       17-43</t>
  </si>
  <si>
    <t>26.03.15       19-36</t>
  </si>
  <si>
    <t>А цена все таки развернулась, не дойдя до цели. Пин бары не отработали</t>
  </si>
  <si>
    <t>27.03.15        14-42</t>
  </si>
  <si>
    <t>Три пин бара подряд + DBH от фибо 23,6. Заход отложкой на откате 90% пин баров</t>
  </si>
  <si>
    <t>27.03.15        18-11</t>
  </si>
  <si>
    <t>Стоп не выдержал. Цена прошла на 8 пт больше. Нарисовала два больших пин бара. В понеделник надо посмотреть може опять зайти.</t>
  </si>
  <si>
    <t>27.03.15        17-59</t>
  </si>
  <si>
    <t>Отлично. Тейк отработал, даже рынку на чай оставил 8 пт</t>
  </si>
  <si>
    <t>30.03.15           11-12</t>
  </si>
  <si>
    <t>Д1 пин бар от верхней 10% зоны фибо 61,8. Н4 пин бар от фибо 100. Заход отложкой на откате 80% пин баров</t>
  </si>
  <si>
    <t>30.03.15           10-02</t>
  </si>
  <si>
    <t>Пин бар от фибо 23,6. Заход отложкой на откате 100% пин бара. При заходе нарисовался еще один пин бар от верхней 10% зоны фибо 0</t>
  </si>
  <si>
    <t>30.03.15           20-09</t>
  </si>
  <si>
    <t>Такое впечатление, что цена только и ловит мои стопы. Зацепила спредом и откатила</t>
  </si>
  <si>
    <t>31.03.15          7-00</t>
  </si>
  <si>
    <t>Надеялся на продолжение тренда, а он повернул. Возможно это просто коррекция, но от этого не легче. А самое главное Упрямству храбрых поем мы песню. Ну пробили пилот на Н4, закройся в малом минусе, так нет стоим до конца</t>
  </si>
  <si>
    <t>1.04.15             9-10</t>
  </si>
  <si>
    <t>Пин бар от фибо 100. Заход отложкой на откате 50% пин бара.</t>
  </si>
  <si>
    <t>1.04.15             11-33</t>
  </si>
  <si>
    <t>Ну сколько можно на одни и те же грабли. Стоп 80 пт, тем более для экзотики. И торгую опять контртренд. Получается, что направление определил правильно, а стоп нет</t>
  </si>
  <si>
    <t>2.04.15          6-05</t>
  </si>
  <si>
    <t>Два пин бара подряд от фибо 38. Заход отложкой на откате 80% пин бара</t>
  </si>
  <si>
    <t>2.04.15          10-09</t>
  </si>
  <si>
    <t>Пин бар от фибо 76,4. Заход отложкой на откате 80%</t>
  </si>
  <si>
    <t>2.04.15          12-10</t>
  </si>
  <si>
    <t>Пин бар (доджи-длинноногий рикша) от фибо 76,4. Заход отложкой на откате 50% пин бара</t>
  </si>
  <si>
    <t>3.0415         14-49</t>
  </si>
  <si>
    <t>3.0415         15-30</t>
  </si>
  <si>
    <t>Долбанные нон фармы. Даже стоп в 100 пт не выдержал бы. Но это все эмоции. Понятно, что не входить на новостях, но если стоишь в позе более дня???</t>
  </si>
  <si>
    <t>Можно было заходить на откате 100% или даже от нижней 10% зоны фибо 100 и это по крайней мере уменьшило бы эмоции. А если честно давно был готов к лосю, а нон фармы его подтолкнули. Одна надежда, что направление вроде выбрал правильное. Единственное зашел рано</t>
  </si>
  <si>
    <t>6.04.15          17-23</t>
  </si>
  <si>
    <t>6.04.15          22-04</t>
  </si>
  <si>
    <t xml:space="preserve">Пин бар от фибо 23,6. Заход отложкой на откате 50% пин бара. </t>
  </si>
  <si>
    <t>7.04.15           11-30</t>
  </si>
  <si>
    <t>Можно было заходить на откате 100% . Тейк отработал пункт в пункт. Шикарно. Очень долго не могли оттолкнуться, болтались в 0</t>
  </si>
  <si>
    <t>8.04.15         12-35</t>
  </si>
  <si>
    <t>Не правильно определил профит, завысил. Цена прошла 122 пт и откатила. Закрыл вручную остатки.</t>
  </si>
  <si>
    <t>8.04.15         12-52</t>
  </si>
  <si>
    <t>Можно было заходить на откате 100% . Увидел, что завысил профит. Цена сходила до фибо 61 откатила, опять протестировала и начала откатывать. Сразу закрылся</t>
  </si>
  <si>
    <t>8.04.15         14-42</t>
  </si>
  <si>
    <t>Пин бар и DBL от Фибо 76. Заход отложкой на откате 100%</t>
  </si>
  <si>
    <t>8.04.15         21-08</t>
  </si>
  <si>
    <t>Три подряд пин бара от Фибо 0. Заход отложкой на откате 50% пин бара. Цена ушла на 58 пт, а затем вернулась ретест уровня.</t>
  </si>
  <si>
    <t>9.04.15         8-26</t>
  </si>
  <si>
    <t>Пин бар от фибо 0. Заход отложкой на откате 50% пин бара</t>
  </si>
  <si>
    <t>Сам виноват. Зашел против микротренда. Тем более писал на форуме, что на Д1 могильный камень. На Н4 толкались от уровня, а я в него. По фибо надо было вниз, а я вверх. Вот и лось</t>
  </si>
  <si>
    <t>9.04.15         16-35</t>
  </si>
  <si>
    <t>Пин бар от верхней 10% зоны фибо 38. Заход на откате 50% пина</t>
  </si>
  <si>
    <t>9.04.15         20-02</t>
  </si>
  <si>
    <t>10.04.15         9-20</t>
  </si>
  <si>
    <t>10.04.15         10-06</t>
  </si>
  <si>
    <t>Пин бар от фибо 0. Заход отложкой на откате 30% пин бара</t>
  </si>
  <si>
    <t>Уж сколько ж раз твердили миру. Не при против тренда. Заходил надеясь на откат и ретест уровня. Результат на морде лица. Ну когда же я избавлюсь от желания  торговать???</t>
  </si>
  <si>
    <r>
      <t xml:space="preserve">Цена прошла 45 пт, подтянул стоп и он сработал. Посмотрим дальше, может зря подтягивал стоп, а может сразу надо было в бу. </t>
    </r>
    <r>
      <rPr>
        <b/>
        <sz val="10"/>
        <color rgb="FFFF0000"/>
        <rFont val="Arial"/>
        <family val="2"/>
        <charset val="204"/>
      </rPr>
      <t>Поспешил со стопом, либо уж сразу в бу.</t>
    </r>
  </si>
  <si>
    <t>13.04.15          10-49</t>
  </si>
  <si>
    <t>Пин бары от нижней 10% зоны фибо 0. Заход отложкой на откате 50-70% пин бара. По Н4 от фибо 23.</t>
  </si>
  <si>
    <t>13.04.15          13-19</t>
  </si>
  <si>
    <t>Пока вижу, что стоп мал.</t>
  </si>
  <si>
    <t>14.04.15          16-18</t>
  </si>
  <si>
    <t>Тейк отработал даже на 44 пт больше</t>
  </si>
  <si>
    <t>14.04.15          8-53</t>
  </si>
  <si>
    <t>Перенес в бу. Видел же, что цену не пускают выше фибо 76 и пин бар там нарисовался. Закрылся бы и был бы в профите. Хорошо еще в бу перевел</t>
  </si>
  <si>
    <t>17.04.15        9-10</t>
  </si>
  <si>
    <t>17.04.15        10-29</t>
  </si>
  <si>
    <t>Пин бар от фибо 0 и уровня 0,7680. Заход отложкой на откате 50% пин бара</t>
  </si>
  <si>
    <t>17.04.15        9-20</t>
  </si>
  <si>
    <t>17.04.15        12-00</t>
  </si>
  <si>
    <t>Пин бар от фибо 0 и уровня 1,5545. Заход отложкой на откате 50% пин бара</t>
  </si>
  <si>
    <t>17.04.15        13-27</t>
  </si>
  <si>
    <t>Пин бар от фибо 76. Заход отложкой на откате 50% пин бара</t>
  </si>
  <si>
    <t>20.04.15         8-44</t>
  </si>
  <si>
    <t xml:space="preserve">Пин бар от фибо 76 и уровня 0,7680. Заход отложкой на откате 70% пин бара </t>
  </si>
  <si>
    <t>20.04.15        21-09</t>
  </si>
  <si>
    <t>Пин бар от фибо 38 и уровня 1,0720. Заход отложкой на откате 50% пин бара</t>
  </si>
  <si>
    <t>21.04.15       9-12</t>
  </si>
  <si>
    <t>Пока вижу, что стоп мал. Пока нужен 75 пт</t>
  </si>
  <si>
    <t>Стоп мал. Нужен 67 пт</t>
  </si>
  <si>
    <t>21.04.15       10-31</t>
  </si>
  <si>
    <t>Три пин бара подряд + DBL от фибо 38. Заход отложкой на откате 90% пин баров</t>
  </si>
  <si>
    <t>21.04.15       14-42</t>
  </si>
  <si>
    <t>Перевел в бу с +. Цена зацепила спредом и откатывает. При условии, что цена сходила на 89 пт, то очень обидно. Либо большой заложил профит, либо много бу</t>
  </si>
  <si>
    <t>21.04.15       18-09</t>
  </si>
  <si>
    <t>22.04.15         11-46</t>
  </si>
  <si>
    <t xml:space="preserve">Пин бар от фибо 76 и уровня 0,7680. Заход отложкой на откате 80% пин бара </t>
  </si>
  <si>
    <t>22.04.15         14-35</t>
  </si>
  <si>
    <t>Пока вижу, что стоп мал. Пока нужен 57 пт</t>
  </si>
  <si>
    <t>22.04.15         10-16</t>
  </si>
  <si>
    <t>22.04.15         15-51</t>
  </si>
  <si>
    <t>Пин бар (доджи длинноногий рикша) на Д1 от Фибо 76. DBL на Н4 от фибо 38. Заход на откате 50% пин бара и 100% DBL.</t>
  </si>
  <si>
    <t>Стоп мал. Нужен 130 пт. Получается, что вход был не правильным. Надо было входить на откате 100% пин бара</t>
  </si>
  <si>
    <t>22.04.15         17-05</t>
  </si>
  <si>
    <t>Тейк отработал даже чуть больше, рынку на чай. Поволновался когда цена почти достигла профита и перевел в бу, а она начала откатывать. Думал опять бу</t>
  </si>
  <si>
    <t>23.04.15        3-38</t>
  </si>
  <si>
    <t xml:space="preserve">Тейк отработал даже 49 пт рынку на чай. </t>
  </si>
  <si>
    <t>Пин бар от уровня 179 и ЕМА200. Заход отложкой на откате 90% пин бара</t>
  </si>
  <si>
    <t>Пин бар не отработал. Уровень пробит</t>
  </si>
  <si>
    <t>Торговля по РА. Бар поглощения. Заход по пин бару на Н1 от уровня 1,3700. Перед этим раньше была ВС свеча.  Наверное поспешил, т.к. против тренда цель поставил большеватую, в соответсвии со стопом. Хотя может и дотянет</t>
  </si>
  <si>
    <t>23.04.15        20-30</t>
  </si>
  <si>
    <t>Тейк отработал даже 8 пт рынку на чай. Поволновался, когда цена просела почти на половину стопа до фибо 0. Чуть не закрылся вручную</t>
  </si>
  <si>
    <t>30.03.15           4-36</t>
  </si>
  <si>
    <t>30.03.15           13-26</t>
  </si>
  <si>
    <t>W1</t>
  </si>
  <si>
    <t>W1 свеча 105 пт. Второй результат, но уперлась в уровень Д1 + рынок открылся ГЭПом, что снижает стоп. Захожу по рынку двумя ордерами с разным профитом.</t>
  </si>
  <si>
    <t>Неудача. ГЭП закрыли и пошли на север. Макс профит составлял 35 пт</t>
  </si>
  <si>
    <t>30.03.15           4-40</t>
  </si>
  <si>
    <t>6.04.15          9-04</t>
  </si>
  <si>
    <t>7.04.15           7-30</t>
  </si>
  <si>
    <t>W1 свеча 302 пт. Зашел по рынку не небольшом откате</t>
  </si>
  <si>
    <t>Все отлично. Поволновался, когда цена шла в просадку и день закрылся в минусах</t>
  </si>
  <si>
    <t>13.04.15           5-08</t>
  </si>
  <si>
    <t>13.04.15           19-23</t>
  </si>
  <si>
    <t>Свеча 286 пт. Не самая большая. По большим не зашел, т.к. они практически дошли до предполагаемого профита. По этой паре цена прошла порядка 20 пт в мою сторону. Зашел отложкой с параметрами по ТС</t>
  </si>
  <si>
    <t>Все отлично. Поволновался, когда цена шла в просадку</t>
  </si>
  <si>
    <t>13.04.15           12-33</t>
  </si>
  <si>
    <t>14.04.15          8-24</t>
  </si>
  <si>
    <t>Не сработала</t>
  </si>
  <si>
    <t>27.04.15        2-52</t>
  </si>
  <si>
    <t>27.04.15        11-27</t>
  </si>
  <si>
    <t>Самая большая свеча 227 пт. Зашел по рынку</t>
  </si>
  <si>
    <t>Все отлично. Отработало даже с лихвой до 1,5105</t>
  </si>
  <si>
    <t>4.05.15          4-38</t>
  </si>
  <si>
    <t>4.05.15          10-37</t>
  </si>
  <si>
    <t>Самая большая свеча 541 пт. Зашел по рынку</t>
  </si>
  <si>
    <t>Все отлично.</t>
  </si>
  <si>
    <t>11.05.15         4-40</t>
  </si>
  <si>
    <t>11.05.15         16-34</t>
  </si>
  <si>
    <t>Самая большая свеча 291 пт. Зашел по рынку</t>
  </si>
  <si>
    <r>
      <t xml:space="preserve">Не сработала. До профита не дотянула 10 пт. </t>
    </r>
    <r>
      <rPr>
        <b/>
        <sz val="10"/>
        <color rgb="FFFF0000"/>
        <rFont val="Arial"/>
        <family val="2"/>
        <charset val="204"/>
      </rPr>
      <t>Нарушил ТС. Раз входил позже, то и профит меньше. Был бы профит, а так лось</t>
    </r>
  </si>
  <si>
    <t>18.05.15        4-00</t>
  </si>
  <si>
    <t>18.05.15        10-19</t>
  </si>
  <si>
    <t>Самая большая свеча 282 пт. Зашел по рынку</t>
  </si>
  <si>
    <t>25.05.15       4-11</t>
  </si>
  <si>
    <t>26.05.15       15-42</t>
  </si>
  <si>
    <t>Свеча 274 пт. Не самая большая. Но она из 1-го списка. Заход по рынку</t>
  </si>
  <si>
    <t>Все отлично. На второй день отработали</t>
  </si>
  <si>
    <t>8.06.15        9-00</t>
  </si>
  <si>
    <t>8.06.15        19-18</t>
  </si>
  <si>
    <t>Самая большая свеча 332 пт. Зашел отложкой по параметрам ТС, т.к. цена убежала жалеко в нашу сторону</t>
  </si>
  <si>
    <t>Не сработала. Нарушил ТС, т.к. зашел отложкой. Если бы зашел по правилам был бы профит, пусть и меньший</t>
  </si>
  <si>
    <t>15.06.15        3-54</t>
  </si>
  <si>
    <t>15.06.15        12-26</t>
  </si>
  <si>
    <t>Самая большая свеча 284 пт. Зашел по рынку</t>
  </si>
  <si>
    <t>22.06.15         4-15</t>
  </si>
  <si>
    <t>22.06.15         13-09</t>
  </si>
  <si>
    <t>Самая большая свеча 328 пт. Зашел по рынку</t>
  </si>
  <si>
    <t>29.06.15             4-05</t>
  </si>
  <si>
    <t>29.06.15             8-51</t>
  </si>
  <si>
    <t>Не сработала. Возможно помешал ГЭП. Видимо надо было входить по макс свече по eur/usd</t>
  </si>
  <si>
    <t>6.07.15          3-46</t>
  </si>
  <si>
    <t>6.07.15          17-48</t>
  </si>
  <si>
    <t>Свеча 132 пт. Не самая большая. Но по 1-й случился ГЭП. Заход по рынку</t>
  </si>
  <si>
    <t>13.07.15       4-04</t>
  </si>
  <si>
    <t>13.07.15       11-05</t>
  </si>
  <si>
    <t>Свеча 304 пт. Второй результат. Зато из второй группы. Заход по рынку</t>
  </si>
  <si>
    <t>20.07.15         4-09</t>
  </si>
  <si>
    <t>20.07.15         5-59</t>
  </si>
  <si>
    <t>Свеча 276 пт. Заход по рынку</t>
  </si>
  <si>
    <t>Все отлично. Не смотря на то, что зашел поздно, все равно быстро отработали</t>
  </si>
  <si>
    <t>27.07.15          3-43</t>
  </si>
  <si>
    <t>27.07.15          10-06</t>
  </si>
  <si>
    <t>Свеча 397 пт. Заход по рынку</t>
  </si>
  <si>
    <t>Не сработала. Возможно помешал ГЭП.Надо в дальнейшем обратить внимание</t>
  </si>
  <si>
    <t>3.08.15      3-40</t>
  </si>
  <si>
    <t>3.08.15      14-43</t>
  </si>
  <si>
    <t>Свеча 112 пт. Заход по рынку</t>
  </si>
  <si>
    <t>10.08.15         3-52</t>
  </si>
  <si>
    <t>10.08.15         17-35</t>
  </si>
  <si>
    <t>Свеча 137 пт. Не самая большая. Но по 1-й случился ГЭП. Заход по рынку</t>
  </si>
  <si>
    <t>17.08.15        3-43</t>
  </si>
  <si>
    <t>17.08.15        18-01</t>
  </si>
  <si>
    <t>Свеча 157 пт. Не самая большая. Заход по рынку</t>
  </si>
  <si>
    <t>24.08.15         4-13</t>
  </si>
  <si>
    <t>24.08.15         5-45</t>
  </si>
  <si>
    <t>Свеча 267 пт. Не самая большая. Заход по рынку</t>
  </si>
  <si>
    <t>Так не хотелось заходить сегодня. Все пары прошли далеко против.</t>
  </si>
  <si>
    <t>31.08.15     3-47</t>
  </si>
  <si>
    <t>1.09.15          11-32</t>
  </si>
  <si>
    <t>Свеча 287 пт. Заход по рынку</t>
  </si>
  <si>
    <t>aud/jpy</t>
  </si>
  <si>
    <t>eur/cad</t>
  </si>
  <si>
    <t>дата</t>
  </si>
  <si>
    <t>7.09.15         4-08</t>
  </si>
  <si>
    <t>7.09.15         4-37</t>
  </si>
  <si>
    <t>Свеча 522 пт. Заход по рынку</t>
  </si>
  <si>
    <t>Все отлично. Кода входил, цена уже сходила к профиту. По сути вход был на закрытии свечи предыдущей недели. И все таки профит</t>
  </si>
  <si>
    <t>14.09.15     3-40</t>
  </si>
  <si>
    <t>14.09.15     6-30</t>
  </si>
  <si>
    <t>Вторая по величине свеча 320 пт. Цена убежала против нас. Заход по рынку</t>
  </si>
  <si>
    <t>14.09.15     3-43</t>
  </si>
  <si>
    <t>14.09.15     15-59</t>
  </si>
  <si>
    <t>Свеча 246 пт. Третья по величине. Цена ушла против нас. Заход по рынку</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</si>
</sst>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
    <numFmt numFmtId="165" formatCode="0.000"/>
    <numFmt numFmtId="166" formatCode="0.00000"/>
  </numFmts>
  <fonts count="11" x14ac:knownFonts="1">
    <font>
      <sz val="10"/>
      <name val="Arial"/>
      <family val="2"/>
      <charset val="204"/>
    </font>
    <font>
      <b/>
      <sz val="12"/>
      <name val="Calibri"/>
      <family val="2"/>
      <charset val="204"/>
      <scheme val="minor"/>
    </font>
    <font>
      <sz val="10"/>
      <name val="Calibri"/>
      <family val="2"/>
      <charset val="204"/>
      <scheme val="minor"/>
    </font>
    <font>
      <b/>
      <sz val="10"/>
      <color rgb="FFFF0000"/>
      <name val="Arial"/>
      <family val="2"/>
      <charset val="204"/>
    </font>
    <font>
      <b/>
      <sz val="10"/>
      <color rgb="FFFF0000"/>
      <name val="Arial Cyr"/>
      <charset val="204"/>
    </font>
    <font>
      <sz val="10"/>
      <color rgb="FFFF0000"/>
      <name val="Arial"/>
      <family val="2"/>
      <charset val="204"/>
    </font>
    <font>
      <sz val="10"/>
      <color rgb="FF00B050"/>
      <name val="Arial"/>
      <family val="2"/>
      <charset val="204"/>
    </font>
    <font>
      <sz val="10"/>
      <color rgb="FF0070C0"/>
      <name val="Arial"/>
      <family val="2"/>
      <charset val="204"/>
    </font>
    <font>
      <b/>
      <sz val="10"/>
      <name val="Arial"/>
      <family val="2"/>
      <charset val="204"/>
    </font>
    <font>
      <b/>
      <sz val="10"/>
      <color rgb="FF00B050"/>
      <name val="Arial"/>
      <family val="2"/>
      <charset val="204"/>
    </font>
    <font>
      <sz val="10"/>
      <color theme="1"/>
      <name val="Arial"/>
      <family val="2"/>
      <charset val="204"/>
    </font>
  </fonts>
  <fills count="4">
    <fill>
      <patternFill patternType="none"/>
    </fill>
    <fill>
      <patternFill patternType="gray125"/>
    </fill>
    <fill>
      <patternFill patternType="solid">
        <fgColor rgb="FFEDF0CC"/>
        <bgColor rgb="FFCCCCFF"/>
      </patternFill>
    </fill>
    <fill>
      <patternFill patternType="solid">
        <fgColor rgb="FFD4F4D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93">
    <xf numFmtId="0" fontId="0" fillId="0" borderId="0" xfId="0"/>
    <xf numFmtId="0" fontId="1" fillId="2" borderId="1" xfId="0" applyFont="1" applyFill="1" applyBorder="1" applyAlignment="1">
      <alignment horizontal="center" vertical="center" wrapText="1"/>
    </xf>
    <xf numFmtId="0" fontId="0" fillId="0" borderId="0" xfId="0" applyFont="1"/>
    <xf numFmtId="0" fontId="0" fillId="0" borderId="0" xfId="0" applyFont="1" applyAlignment="1">
      <alignment wrapText="1"/>
    </xf>
    <xf numFmtId="0" fontId="0" fillId="0" borderId="1" xfId="0" applyFont="1" applyBorder="1" applyAlignment="1">
      <alignment horizontal="center" vertical="center"/>
    </xf>
    <xf numFmtId="0" fontId="0" fillId="0" borderId="0" xfId="0" applyFont="1" applyAlignment="1">
      <alignment horizontal="center" vertical="center"/>
    </xf>
    <xf numFmtId="1" fontId="0" fillId="0" borderId="0" xfId="0" applyNumberFormat="1" applyFont="1" applyAlignment="1">
      <alignment horizontal="center" vertical="center"/>
    </xf>
    <xf numFmtId="0" fontId="0" fillId="0" borderId="0" xfId="0" applyFont="1" applyAlignment="1">
      <alignment horizontal="left" vertical="center" wrapText="1"/>
    </xf>
    <xf numFmtId="0" fontId="0" fillId="0" borderId="0" xfId="0" applyFont="1" applyAlignment="1">
      <alignment horizontal="left" vertical="center"/>
    </xf>
    <xf numFmtId="0" fontId="0" fillId="0" borderId="0" xfId="0" applyFont="1" applyAlignment="1">
      <alignment horizontal="center" vertical="center" wrapText="1"/>
    </xf>
    <xf numFmtId="164" fontId="0" fillId="0" borderId="1" xfId="0" applyNumberFormat="1" applyFont="1" applyBorder="1" applyAlignment="1">
      <alignment horizontal="center" vertical="center"/>
    </xf>
    <xf numFmtId="164" fontId="0" fillId="0" borderId="0" xfId="0" applyNumberFormat="1" applyFont="1" applyAlignment="1">
      <alignment horizontal="center" vertical="center"/>
    </xf>
    <xf numFmtId="0" fontId="0" fillId="0" borderId="1" xfId="0" applyFont="1" applyBorder="1" applyAlignment="1">
      <alignment horizontal="center" vertical="top" wrapText="1"/>
    </xf>
    <xf numFmtId="0" fontId="0" fillId="0" borderId="1" xfId="0" applyBorder="1" applyAlignment="1">
      <alignment horizontal="center" vertical="top"/>
    </xf>
    <xf numFmtId="0" fontId="0" fillId="0" borderId="1" xfId="0" applyBorder="1" applyAlignment="1">
      <alignment vertical="top" wrapText="1"/>
    </xf>
    <xf numFmtId="0" fontId="0" fillId="0" borderId="1" xfId="0" applyFont="1" applyBorder="1" applyAlignment="1">
      <alignment horizontal="center" vertical="top"/>
    </xf>
    <xf numFmtId="0" fontId="0" fillId="0" borderId="1" xfId="0" applyFont="1" applyBorder="1" applyAlignment="1">
      <alignment horizontal="left" vertical="top" wrapText="1"/>
    </xf>
    <xf numFmtId="164" fontId="0" fillId="0" borderId="1" xfId="0" applyNumberFormat="1" applyFont="1" applyBorder="1" applyAlignment="1">
      <alignment horizontal="center" vertical="top"/>
    </xf>
    <xf numFmtId="0" fontId="3" fillId="0" borderId="1" xfId="0" applyFont="1" applyBorder="1" applyAlignment="1">
      <alignment vertical="top" wrapText="1"/>
    </xf>
    <xf numFmtId="0" fontId="0" fillId="0" borderId="1" xfId="0" applyBorder="1" applyAlignment="1">
      <alignment horizontal="left" vertical="top"/>
    </xf>
    <xf numFmtId="0" fontId="5" fillId="0" borderId="1" xfId="0" applyFont="1" applyBorder="1" applyAlignment="1">
      <alignment horizontal="center" vertical="top"/>
    </xf>
    <xf numFmtId="0" fontId="6" fillId="0" borderId="1" xfId="0" applyFont="1" applyBorder="1" applyAlignment="1">
      <alignment horizontal="center" vertical="top"/>
    </xf>
    <xf numFmtId="0" fontId="4" fillId="0" borderId="1" xfId="0" applyFont="1" applyBorder="1" applyAlignment="1">
      <alignment vertical="top"/>
    </xf>
    <xf numFmtId="0" fontId="5" fillId="0" borderId="1" xfId="0" applyFont="1" applyBorder="1" applyAlignment="1">
      <alignment horizontal="left" vertical="top" wrapText="1"/>
    </xf>
    <xf numFmtId="2" fontId="5" fillId="0" borderId="1" xfId="0" applyNumberFormat="1" applyFont="1" applyBorder="1" applyAlignment="1">
      <alignment horizontal="center" vertical="top"/>
    </xf>
    <xf numFmtId="0" fontId="3" fillId="0" borderId="1" xfId="0" applyFont="1" applyBorder="1" applyAlignment="1">
      <alignment horizontal="left" vertical="top" wrapText="1"/>
    </xf>
    <xf numFmtId="2" fontId="0" fillId="0" borderId="1" xfId="0" applyNumberFormat="1" applyBorder="1" applyAlignment="1">
      <alignment horizontal="center" vertical="top"/>
    </xf>
    <xf numFmtId="2" fontId="0" fillId="0" borderId="1" xfId="0" applyNumberFormat="1" applyFont="1" applyBorder="1" applyAlignment="1">
      <alignment horizontal="center" vertical="top"/>
    </xf>
    <xf numFmtId="0" fontId="5" fillId="0" borderId="1" xfId="0" applyFont="1" applyBorder="1" applyAlignment="1">
      <alignment horizontal="left" vertical="top"/>
    </xf>
    <xf numFmtId="0" fontId="7" fillId="0" borderId="1" xfId="0" applyFont="1" applyBorder="1" applyAlignment="1">
      <alignment horizontal="center" vertical="top" wrapText="1"/>
    </xf>
    <xf numFmtId="0" fontId="7" fillId="0" borderId="1" xfId="0" applyFont="1" applyBorder="1" applyAlignment="1">
      <alignment horizontal="center" vertical="top"/>
    </xf>
    <xf numFmtId="164" fontId="7" fillId="0" borderId="1" xfId="0" applyNumberFormat="1" applyFont="1" applyBorder="1" applyAlignment="1">
      <alignment horizontal="center" vertical="top"/>
    </xf>
    <xf numFmtId="0" fontId="7" fillId="0" borderId="1" xfId="0" applyFont="1" applyBorder="1" applyAlignment="1">
      <alignment horizontal="left" vertical="top" wrapText="1"/>
    </xf>
    <xf numFmtId="2" fontId="7" fillId="0" borderId="1" xfId="0" applyNumberFormat="1" applyFont="1" applyBorder="1" applyAlignment="1">
      <alignment horizontal="center" vertical="top"/>
    </xf>
    <xf numFmtId="0" fontId="5" fillId="0" borderId="1" xfId="0" applyFont="1" applyBorder="1" applyAlignment="1">
      <alignment horizontal="left" vertical="center" wrapText="1"/>
    </xf>
    <xf numFmtId="14" fontId="2" fillId="3" borderId="1" xfId="0" applyNumberFormat="1" applyFont="1" applyFill="1" applyBorder="1" applyAlignment="1">
      <alignment horizontal="center" vertical="top" wrapText="1"/>
    </xf>
    <xf numFmtId="0" fontId="2" fillId="3" borderId="1" xfId="0" applyFont="1" applyFill="1" applyBorder="1" applyAlignment="1">
      <alignment horizontal="center" vertical="top"/>
    </xf>
    <xf numFmtId="164" fontId="2" fillId="3" borderId="1" xfId="0" applyNumberFormat="1" applyFont="1" applyFill="1" applyBorder="1" applyAlignment="1">
      <alignment horizontal="center" vertical="top"/>
    </xf>
    <xf numFmtId="49" fontId="2" fillId="3" borderId="1" xfId="0" applyNumberFormat="1" applyFont="1" applyFill="1" applyBorder="1" applyAlignment="1">
      <alignment horizontal="center" vertical="top"/>
    </xf>
    <xf numFmtId="0" fontId="2" fillId="3" borderId="1" xfId="0" applyFont="1" applyFill="1" applyBorder="1" applyAlignment="1">
      <alignment horizontal="left" vertical="top" wrapText="1"/>
    </xf>
    <xf numFmtId="0" fontId="2" fillId="3" borderId="1" xfId="0" applyFont="1" applyFill="1" applyBorder="1" applyAlignment="1">
      <alignment horizontal="left" vertical="top"/>
    </xf>
    <xf numFmtId="0" fontId="0" fillId="0" borderId="0" xfId="0" applyFont="1" applyAlignment="1">
      <alignment vertical="top"/>
    </xf>
    <xf numFmtId="0" fontId="7" fillId="0" borderId="0" xfId="0" applyFont="1" applyAlignment="1">
      <alignment vertical="top"/>
    </xf>
    <xf numFmtId="164" fontId="5" fillId="0" borderId="1" xfId="0" applyNumberFormat="1" applyFont="1" applyBorder="1" applyAlignment="1">
      <alignment horizontal="center" vertical="top"/>
    </xf>
    <xf numFmtId="0" fontId="0" fillId="0" borderId="1" xfId="0" applyFont="1" applyBorder="1" applyAlignment="1">
      <alignment horizontal="left" vertical="top"/>
    </xf>
    <xf numFmtId="0" fontId="0" fillId="0" borderId="0" xfId="0" applyFont="1" applyAlignment="1">
      <alignment horizontal="center" vertical="top" wrapText="1"/>
    </xf>
    <xf numFmtId="0" fontId="0" fillId="0" borderId="0" xfId="0" applyFont="1" applyAlignment="1">
      <alignment horizontal="center" vertical="top"/>
    </xf>
    <xf numFmtId="164" fontId="0" fillId="0" borderId="0" xfId="0" applyNumberFormat="1" applyFont="1" applyAlignment="1">
      <alignment horizontal="center" vertical="top"/>
    </xf>
    <xf numFmtId="1" fontId="0" fillId="0" borderId="0" xfId="0" applyNumberFormat="1" applyFont="1" applyAlignment="1">
      <alignment horizontal="center" vertical="top"/>
    </xf>
    <xf numFmtId="0" fontId="0" fillId="0" borderId="0" xfId="0" applyFont="1" applyAlignment="1">
      <alignment horizontal="left" vertical="top" wrapText="1"/>
    </xf>
    <xf numFmtId="0" fontId="0" fillId="0" borderId="0" xfId="0" applyFont="1" applyAlignment="1">
      <alignment horizontal="left" vertical="top"/>
    </xf>
    <xf numFmtId="1" fontId="0" fillId="0" borderId="1" xfId="0" applyNumberFormat="1" applyFont="1" applyBorder="1" applyAlignment="1">
      <alignment horizontal="center" vertical="top"/>
    </xf>
    <xf numFmtId="1" fontId="5" fillId="0" borderId="1" xfId="0" applyNumberFormat="1" applyFont="1" applyBorder="1" applyAlignment="1">
      <alignment horizontal="center" vertical="top"/>
    </xf>
    <xf numFmtId="0" fontId="1" fillId="2" borderId="1" xfId="0" applyFont="1" applyFill="1" applyBorder="1" applyAlignment="1">
      <alignment horizontal="center" vertical="center" wrapText="1"/>
    </xf>
    <xf numFmtId="1" fontId="2" fillId="3" borderId="1" xfId="0" applyNumberFormat="1" applyFont="1" applyFill="1" applyBorder="1" applyAlignment="1">
      <alignment horizontal="center" vertical="top"/>
    </xf>
    <xf numFmtId="166" fontId="0" fillId="0" borderId="1" xfId="0" applyNumberFormat="1" applyFont="1" applyBorder="1" applyAlignment="1">
      <alignment horizontal="center" vertical="top"/>
    </xf>
    <xf numFmtId="14" fontId="0" fillId="0" borderId="1" xfId="0" applyNumberFormat="1" applyFont="1" applyBorder="1" applyAlignment="1">
      <alignment horizontal="center" vertical="top" wrapText="1"/>
    </xf>
    <xf numFmtId="1" fontId="6" fillId="0" borderId="1" xfId="0" applyNumberFormat="1" applyFont="1" applyBorder="1" applyAlignment="1">
      <alignment horizontal="center" vertical="top"/>
    </xf>
    <xf numFmtId="0" fontId="6" fillId="0" borderId="1" xfId="0" applyFont="1" applyBorder="1" applyAlignment="1">
      <alignment horizontal="left" vertical="top" wrapText="1"/>
    </xf>
    <xf numFmtId="0" fontId="9" fillId="0" borderId="1" xfId="0" applyFont="1" applyBorder="1" applyAlignment="1">
      <alignment horizontal="left" vertical="top" wrapText="1"/>
    </xf>
    <xf numFmtId="164" fontId="6" fillId="0" borderId="1" xfId="0" applyNumberFormat="1" applyFont="1" applyBorder="1" applyAlignment="1">
      <alignment horizontal="center" vertical="top"/>
    </xf>
    <xf numFmtId="2" fontId="6" fillId="0" borderId="1" xfId="0" applyNumberFormat="1" applyFont="1" applyBorder="1" applyAlignment="1">
      <alignment horizontal="center" vertical="top"/>
    </xf>
    <xf numFmtId="165" fontId="0" fillId="0" borderId="1" xfId="0" applyNumberFormat="1" applyFont="1" applyBorder="1" applyAlignment="1">
      <alignment horizontal="center" vertical="top"/>
    </xf>
    <xf numFmtId="165" fontId="5" fillId="0" borderId="1" xfId="0" applyNumberFormat="1" applyFont="1" applyBorder="1" applyAlignment="1">
      <alignment horizontal="center" vertical="top"/>
    </xf>
    <xf numFmtId="0" fontId="8" fillId="0" borderId="1" xfId="0" applyFont="1" applyBorder="1" applyAlignment="1">
      <alignment horizontal="left" vertical="top" wrapText="1"/>
    </xf>
    <xf numFmtId="2" fontId="10" fillId="0" borderId="1" xfId="0" applyNumberFormat="1" applyFont="1" applyBorder="1" applyAlignment="1">
      <alignment horizontal="center" vertical="top"/>
    </xf>
    <xf numFmtId="0" fontId="10" fillId="0" borderId="1" xfId="0" applyFont="1" applyBorder="1" applyAlignment="1">
      <alignment horizontal="center" vertical="top"/>
    </xf>
    <xf numFmtId="0" fontId="0"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164" fontId="1" fillId="2" borderId="6" xfId="0" applyNumberFormat="1"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8" fillId="0" borderId="1" xfId="0" applyFont="1" applyBorder="1" applyAlignment="1">
      <alignment horizontal="center" vertical="top"/>
    </xf>
    <xf numFmtId="0" fontId="8" fillId="0" borderId="4" xfId="0" applyFont="1" applyBorder="1" applyAlignment="1">
      <alignment horizontal="center" vertical="top"/>
    </xf>
    <xf numFmtId="0" fontId="8" fillId="0" borderId="5" xfId="0" applyFont="1" applyBorder="1" applyAlignment="1">
      <alignment horizontal="center" vertical="top"/>
    </xf>
    <xf numFmtId="0" fontId="8" fillId="0" borderId="3" xfId="0" applyFont="1" applyBorder="1" applyAlignment="1">
      <alignment horizontal="center" vertical="top"/>
    </xf>
    <xf numFmtId="0" fontId="8" fillId="0" borderId="1" xfId="0" applyFont="1" applyBorder="1" applyAlignment="1">
      <alignment horizontal="center"/>
    </xf>
    <xf numFmtId="1" fontId="8" fillId="0" borderId="1" xfId="0" applyNumberFormat="1" applyFont="1" applyBorder="1" applyAlignment="1">
      <alignment horizontal="center" wrapText="1"/>
    </xf>
    <xf numFmtId="0" fontId="0" fillId="0" borderId="0" xfId="0" applyFont="1" applyFill="1" applyBorder="1"/>
    <xf numFmtId="14" fontId="0" fillId="0" borderId="0" xfId="0" applyNumberFormat="1" applyFont="1" applyFill="1" applyBorder="1"/>
  </cellXfs>
  <cellStyles count="1">
    <cellStyle name="Обычный" xfId="0" builtinId="0"/>
  </cellStyles>
  <dxfs count="96">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CCCC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4F4D4"/>
      <color rgb="FFBCEEBC"/>
      <color rgb="FFEDF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7"/>
  <sheetViews>
    <sheetView zoomScaleNormal="100" workbookViewId="0">
      <pane ySplit="3" topLeftCell="A449" activePane="bottomLeft" state="frozen"/>
      <selection pane="bottomLeft" activeCell="C449" sqref="C449:K449"/>
    </sheetView>
  </sheetViews>
  <sheetFormatPr defaultRowHeight="12.75" x14ac:dyDescent="0.2"/>
  <cols>
    <col min="1" max="1" width="10.5703125" style="9" customWidth="1"/>
    <col min="2" max="2" width="10.42578125" style="9" customWidth="1"/>
    <col min="3" max="3" width="10.85546875" style="5" customWidth="1"/>
    <col min="4" max="4" width="7.140625" style="5" customWidth="1"/>
    <col min="5" max="5" width="7.7109375" style="5" customWidth="1"/>
    <col min="6" max="6" width="10.7109375" style="11" customWidth="1"/>
    <col min="7" max="7" width="10.28515625" style="11" customWidth="1"/>
    <col min="8" max="8" width="7.85546875" style="5" customWidth="1"/>
    <col min="9" max="9" width="5.42578125" style="5" customWidth="1"/>
    <col min="10" max="10" width="7.28515625" style="5" customWidth="1"/>
    <col min="11" max="11" width="5.5703125" style="5" customWidth="1"/>
    <col min="12" max="12" width="8" style="6" customWidth="1"/>
    <col min="13" max="13" width="29.28515625" style="7" customWidth="1"/>
    <col min="14" max="14" width="11.140625" style="8" customWidth="1"/>
    <col min="15" max="15" width="42.5703125" style="7" customWidth="1"/>
    <col min="16" max="1027" width="11.5703125" style="2"/>
    <col min="1028" max="16384" width="9.140625" style="2"/>
  </cols>
  <sheetData>
    <row r="1" spans="1:15" ht="12.75" customHeight="1" x14ac:dyDescent="0.2">
      <c r="A1" s="76" t="s">
        <v>8</v>
      </c>
      <c r="B1" s="77"/>
      <c r="C1" s="77"/>
      <c r="D1" s="77"/>
      <c r="E1" s="78"/>
      <c r="F1" s="81" t="s">
        <v>2</v>
      </c>
      <c r="G1" s="81"/>
      <c r="H1" s="82" t="s">
        <v>14</v>
      </c>
      <c r="I1" s="82"/>
      <c r="J1" s="82"/>
      <c r="K1" s="82"/>
      <c r="L1" s="72" t="s">
        <v>6</v>
      </c>
      <c r="M1" s="73" t="s">
        <v>7</v>
      </c>
      <c r="N1" s="73" t="s">
        <v>10</v>
      </c>
      <c r="O1" s="69" t="s">
        <v>12</v>
      </c>
    </row>
    <row r="2" spans="1:15" ht="12.75" customHeight="1" x14ac:dyDescent="0.2">
      <c r="A2" s="74" t="s">
        <v>11</v>
      </c>
      <c r="B2" s="75"/>
      <c r="C2" s="69" t="s">
        <v>0</v>
      </c>
      <c r="D2" s="69" t="s">
        <v>9</v>
      </c>
      <c r="E2" s="69" t="s">
        <v>1</v>
      </c>
      <c r="F2" s="79" t="s">
        <v>3</v>
      </c>
      <c r="G2" s="79" t="s">
        <v>4</v>
      </c>
      <c r="H2" s="83" t="s">
        <v>13</v>
      </c>
      <c r="I2" s="84"/>
      <c r="J2" s="83" t="s">
        <v>5</v>
      </c>
      <c r="K2" s="84"/>
      <c r="L2" s="72"/>
      <c r="M2" s="73"/>
      <c r="N2" s="73"/>
      <c r="O2" s="70"/>
    </row>
    <row r="3" spans="1:15" s="3" customFormat="1" ht="20.25" customHeight="1" x14ac:dyDescent="0.2">
      <c r="A3" s="1" t="s">
        <v>3</v>
      </c>
      <c r="B3" s="1" t="s">
        <v>4</v>
      </c>
      <c r="C3" s="71"/>
      <c r="D3" s="71"/>
      <c r="E3" s="71"/>
      <c r="F3" s="80"/>
      <c r="G3" s="80"/>
      <c r="H3" s="53" t="s">
        <v>443</v>
      </c>
      <c r="I3" s="53" t="s">
        <v>444</v>
      </c>
      <c r="J3" s="53" t="s">
        <v>443</v>
      </c>
      <c r="K3" s="53" t="s">
        <v>444</v>
      </c>
      <c r="L3" s="72"/>
      <c r="M3" s="73"/>
      <c r="N3" s="73"/>
      <c r="O3" s="71"/>
    </row>
    <row r="4" spans="1:15" s="41" customFormat="1" ht="63.75" hidden="1" x14ac:dyDescent="0.2">
      <c r="A4" s="35" t="s">
        <v>20</v>
      </c>
      <c r="B4" s="35" t="s">
        <v>21</v>
      </c>
      <c r="C4" s="36" t="s">
        <v>34</v>
      </c>
      <c r="D4" s="36" t="s">
        <v>15</v>
      </c>
      <c r="E4" s="36" t="s">
        <v>35</v>
      </c>
      <c r="F4" s="37">
        <v>1.0425</v>
      </c>
      <c r="G4" s="37">
        <v>1.048</v>
      </c>
      <c r="H4" s="36">
        <v>1.04</v>
      </c>
      <c r="I4" s="54">
        <f>(F4-H4)*10000</f>
        <v>24.999999999999467</v>
      </c>
      <c r="J4" s="36" t="s">
        <v>16</v>
      </c>
      <c r="K4" s="36"/>
      <c r="L4" s="38" t="s">
        <v>36</v>
      </c>
      <c r="M4" s="39" t="s">
        <v>18</v>
      </c>
      <c r="N4" s="40" t="s">
        <v>17</v>
      </c>
      <c r="O4" s="39" t="s">
        <v>19</v>
      </c>
    </row>
    <row r="5" spans="1:15" s="41" customFormat="1" ht="51" hidden="1" x14ac:dyDescent="0.2">
      <c r="A5" s="12" t="s">
        <v>40</v>
      </c>
      <c r="B5" s="12" t="s">
        <v>41</v>
      </c>
      <c r="C5" s="13" t="s">
        <v>22</v>
      </c>
      <c r="D5" s="13" t="s">
        <v>77</v>
      </c>
      <c r="E5" s="13" t="s">
        <v>23</v>
      </c>
      <c r="F5" s="13">
        <v>0.87229999999999996</v>
      </c>
      <c r="G5" s="13">
        <v>0.87090000000000001</v>
      </c>
      <c r="H5" s="13" t="s">
        <v>46</v>
      </c>
      <c r="I5" s="13"/>
      <c r="J5" s="13" t="s">
        <v>47</v>
      </c>
      <c r="K5" s="13"/>
      <c r="L5" s="13">
        <v>241.13</v>
      </c>
      <c r="M5" s="19" t="s">
        <v>37</v>
      </c>
      <c r="N5" s="14" t="s">
        <v>30</v>
      </c>
      <c r="O5" s="13"/>
    </row>
    <row r="6" spans="1:15" s="41" customFormat="1" ht="25.5" hidden="1" x14ac:dyDescent="0.2">
      <c r="A6" s="12" t="s">
        <v>42</v>
      </c>
      <c r="B6" s="12" t="s">
        <v>43</v>
      </c>
      <c r="C6" s="13" t="s">
        <v>22</v>
      </c>
      <c r="D6" s="15" t="s">
        <v>78</v>
      </c>
      <c r="E6" s="13" t="s">
        <v>23</v>
      </c>
      <c r="F6" s="13">
        <v>0.87160000000000004</v>
      </c>
      <c r="G6" s="20">
        <v>0.87280000000000002</v>
      </c>
      <c r="H6" s="15" t="s">
        <v>48</v>
      </c>
      <c r="I6" s="15"/>
      <c r="J6" s="15" t="s">
        <v>49</v>
      </c>
      <c r="K6" s="15"/>
      <c r="L6" s="20">
        <v>-206.23</v>
      </c>
      <c r="M6" s="19" t="s">
        <v>37</v>
      </c>
      <c r="N6" s="20" t="s">
        <v>28</v>
      </c>
      <c r="O6" s="18" t="s">
        <v>50</v>
      </c>
    </row>
    <row r="7" spans="1:15" s="41" customFormat="1" ht="25.5" hidden="1" x14ac:dyDescent="0.2">
      <c r="A7" s="12" t="s">
        <v>44</v>
      </c>
      <c r="B7" s="12" t="s">
        <v>45</v>
      </c>
      <c r="C7" s="13" t="s">
        <v>24</v>
      </c>
      <c r="D7" s="15" t="s">
        <v>78</v>
      </c>
      <c r="E7" s="13" t="s">
        <v>23</v>
      </c>
      <c r="F7" s="13">
        <v>1.3802000000000001</v>
      </c>
      <c r="G7" s="21">
        <v>1.3776999999999999</v>
      </c>
      <c r="H7" s="15" t="s">
        <v>51</v>
      </c>
      <c r="I7" s="15"/>
      <c r="J7" s="15" t="s">
        <v>52</v>
      </c>
      <c r="K7" s="15"/>
      <c r="L7" s="26">
        <v>250</v>
      </c>
      <c r="M7" s="19" t="s">
        <v>31</v>
      </c>
      <c r="N7" s="21" t="s">
        <v>29</v>
      </c>
      <c r="O7" s="16" t="s">
        <v>39</v>
      </c>
    </row>
    <row r="8" spans="1:15" s="41" customFormat="1" ht="25.5" hidden="1" x14ac:dyDescent="0.2">
      <c r="A8" s="12" t="s">
        <v>53</v>
      </c>
      <c r="B8" s="12" t="s">
        <v>54</v>
      </c>
      <c r="C8" s="13" t="s">
        <v>24</v>
      </c>
      <c r="D8" s="15" t="s">
        <v>78</v>
      </c>
      <c r="E8" s="13" t="s">
        <v>23</v>
      </c>
      <c r="F8" s="13">
        <v>1.3766</v>
      </c>
      <c r="G8" s="21">
        <v>1.3786</v>
      </c>
      <c r="H8" s="15" t="s">
        <v>55</v>
      </c>
      <c r="I8" s="15"/>
      <c r="J8" s="13" t="s">
        <v>56</v>
      </c>
      <c r="K8" s="13"/>
      <c r="L8" s="26">
        <v>200</v>
      </c>
      <c r="M8" s="19" t="s">
        <v>32</v>
      </c>
      <c r="N8" s="21" t="s">
        <v>29</v>
      </c>
      <c r="O8" s="16" t="s">
        <v>39</v>
      </c>
    </row>
    <row r="9" spans="1:15" s="41" customFormat="1" ht="25.5" hidden="1" x14ac:dyDescent="0.2">
      <c r="A9" s="12" t="s">
        <v>57</v>
      </c>
      <c r="B9" s="12" t="s">
        <v>57</v>
      </c>
      <c r="C9" s="13" t="s">
        <v>25</v>
      </c>
      <c r="D9" s="15" t="s">
        <v>78</v>
      </c>
      <c r="E9" s="13" t="s">
        <v>26</v>
      </c>
      <c r="F9" s="13">
        <v>1.6588000000000001</v>
      </c>
      <c r="G9" s="21">
        <v>1.6613</v>
      </c>
      <c r="H9" s="15" t="s">
        <v>58</v>
      </c>
      <c r="I9" s="15"/>
      <c r="J9" s="15" t="s">
        <v>59</v>
      </c>
      <c r="K9" s="15"/>
      <c r="L9" s="26">
        <v>250</v>
      </c>
      <c r="M9" s="19" t="s">
        <v>31</v>
      </c>
      <c r="N9" s="21" t="s">
        <v>29</v>
      </c>
      <c r="O9" s="16" t="s">
        <v>60</v>
      </c>
    </row>
    <row r="10" spans="1:15" s="41" customFormat="1" ht="25.5" hidden="1" x14ac:dyDescent="0.2">
      <c r="A10" s="12" t="s">
        <v>61</v>
      </c>
      <c r="B10" s="12" t="s">
        <v>62</v>
      </c>
      <c r="C10" s="13" t="s">
        <v>27</v>
      </c>
      <c r="D10" s="15" t="s">
        <v>78</v>
      </c>
      <c r="E10" s="13" t="s">
        <v>26</v>
      </c>
      <c r="F10" s="13">
        <v>0.86599999999999999</v>
      </c>
      <c r="G10" s="21">
        <v>0.86750000000000005</v>
      </c>
      <c r="H10" s="15" t="s">
        <v>63</v>
      </c>
      <c r="I10" s="15"/>
      <c r="J10" s="13" t="s">
        <v>64</v>
      </c>
      <c r="K10" s="13"/>
      <c r="L10" s="26">
        <v>225</v>
      </c>
      <c r="M10" s="16" t="s">
        <v>76</v>
      </c>
      <c r="N10" s="21" t="s">
        <v>29</v>
      </c>
      <c r="O10" s="16" t="s">
        <v>75</v>
      </c>
    </row>
    <row r="11" spans="1:15" s="41" customFormat="1" ht="25.5" hidden="1" x14ac:dyDescent="0.2">
      <c r="A11" s="12" t="s">
        <v>65</v>
      </c>
      <c r="B11" s="12" t="s">
        <v>66</v>
      </c>
      <c r="C11" s="13" t="s">
        <v>24</v>
      </c>
      <c r="D11" s="15" t="s">
        <v>78</v>
      </c>
      <c r="E11" s="13" t="s">
        <v>23</v>
      </c>
      <c r="F11" s="13">
        <v>1.3767</v>
      </c>
      <c r="G11" s="21">
        <v>1.3743000000000001</v>
      </c>
      <c r="H11" s="15" t="s">
        <v>73</v>
      </c>
      <c r="I11" s="15"/>
      <c r="J11" s="13" t="s">
        <v>67</v>
      </c>
      <c r="K11" s="13"/>
      <c r="L11" s="26">
        <v>240</v>
      </c>
      <c r="M11" s="19" t="s">
        <v>33</v>
      </c>
      <c r="N11" s="21" t="s">
        <v>29</v>
      </c>
      <c r="O11" s="16" t="s">
        <v>39</v>
      </c>
    </row>
    <row r="12" spans="1:15" s="41" customFormat="1" ht="25.5" hidden="1" x14ac:dyDescent="0.2">
      <c r="A12" s="12" t="s">
        <v>68</v>
      </c>
      <c r="B12" s="12" t="s">
        <v>69</v>
      </c>
      <c r="C12" s="13" t="s">
        <v>25</v>
      </c>
      <c r="D12" s="15" t="s">
        <v>78</v>
      </c>
      <c r="E12" s="13" t="s">
        <v>23</v>
      </c>
      <c r="F12" s="13">
        <v>1.6609</v>
      </c>
      <c r="G12" s="20">
        <v>1.6624000000000001</v>
      </c>
      <c r="H12" s="15" t="s">
        <v>70</v>
      </c>
      <c r="I12" s="15"/>
      <c r="J12" s="15" t="s">
        <v>71</v>
      </c>
      <c r="K12" s="15"/>
      <c r="L12" s="24">
        <v>-150</v>
      </c>
      <c r="M12" s="19" t="s">
        <v>31</v>
      </c>
      <c r="N12" s="20" t="s">
        <v>28</v>
      </c>
      <c r="O12" s="22" t="s">
        <v>38</v>
      </c>
    </row>
    <row r="13" spans="1:15" s="41" customFormat="1" ht="38.25" hidden="1" x14ac:dyDescent="0.2">
      <c r="A13" s="12" t="s">
        <v>72</v>
      </c>
      <c r="B13" s="12" t="s">
        <v>80</v>
      </c>
      <c r="C13" s="13" t="s">
        <v>24</v>
      </c>
      <c r="D13" s="15" t="s">
        <v>78</v>
      </c>
      <c r="E13" s="13" t="s">
        <v>23</v>
      </c>
      <c r="F13" s="13">
        <v>1.3767</v>
      </c>
      <c r="G13" s="21">
        <v>1.3745000000000001</v>
      </c>
      <c r="H13" s="15" t="s">
        <v>73</v>
      </c>
      <c r="I13" s="15"/>
      <c r="J13" s="15" t="s">
        <v>74</v>
      </c>
      <c r="K13" s="15"/>
      <c r="L13" s="27">
        <v>220</v>
      </c>
      <c r="M13" s="16" t="s">
        <v>79</v>
      </c>
      <c r="N13" s="21" t="s">
        <v>29</v>
      </c>
      <c r="O13" s="23" t="s">
        <v>81</v>
      </c>
    </row>
    <row r="14" spans="1:15" s="41" customFormat="1" ht="38.25" hidden="1" x14ac:dyDescent="0.2">
      <c r="A14" s="12" t="s">
        <v>82</v>
      </c>
      <c r="B14" s="12" t="s">
        <v>91</v>
      </c>
      <c r="C14" s="13" t="s">
        <v>83</v>
      </c>
      <c r="D14" s="15" t="s">
        <v>78</v>
      </c>
      <c r="E14" s="13" t="s">
        <v>23</v>
      </c>
      <c r="F14" s="17">
        <v>1.1011</v>
      </c>
      <c r="G14" s="20">
        <v>1.1041000000000001</v>
      </c>
      <c r="H14" s="15" t="s">
        <v>84</v>
      </c>
      <c r="I14" s="15"/>
      <c r="J14" s="15" t="s">
        <v>85</v>
      </c>
      <c r="K14" s="15"/>
      <c r="L14" s="24">
        <v>-407.57</v>
      </c>
      <c r="M14" s="19" t="s">
        <v>31</v>
      </c>
      <c r="N14" s="20" t="s">
        <v>28</v>
      </c>
      <c r="O14" s="25" t="s">
        <v>94</v>
      </c>
    </row>
    <row r="15" spans="1:15" s="41" customFormat="1" ht="26.25" hidden="1" customHeight="1" x14ac:dyDescent="0.2">
      <c r="A15" s="12" t="s">
        <v>86</v>
      </c>
      <c r="B15" s="12" t="s">
        <v>92</v>
      </c>
      <c r="C15" s="13" t="s">
        <v>87</v>
      </c>
      <c r="D15" s="15" t="s">
        <v>78</v>
      </c>
      <c r="E15" s="13" t="s">
        <v>26</v>
      </c>
      <c r="F15" s="17">
        <v>103.17</v>
      </c>
      <c r="G15" s="20">
        <v>102.92</v>
      </c>
      <c r="H15" s="15" t="s">
        <v>88</v>
      </c>
      <c r="I15" s="15"/>
      <c r="J15" s="15" t="s">
        <v>89</v>
      </c>
      <c r="K15" s="15"/>
      <c r="L15" s="24">
        <v>-242.91</v>
      </c>
      <c r="M15" s="16" t="s">
        <v>90</v>
      </c>
      <c r="N15" s="20" t="s">
        <v>28</v>
      </c>
      <c r="O15" s="25" t="s">
        <v>93</v>
      </c>
    </row>
    <row r="16" spans="1:15" s="41" customFormat="1" ht="63.75" hidden="1" x14ac:dyDescent="0.2">
      <c r="A16" s="12" t="s">
        <v>95</v>
      </c>
      <c r="B16" s="12" t="s">
        <v>96</v>
      </c>
      <c r="C16" s="15" t="s">
        <v>710</v>
      </c>
      <c r="D16" s="15" t="s">
        <v>78</v>
      </c>
      <c r="E16" s="13" t="s">
        <v>26</v>
      </c>
      <c r="F16" s="17">
        <v>0.9304</v>
      </c>
      <c r="G16" s="20">
        <v>0.92689999999999995</v>
      </c>
      <c r="H16" s="17" t="s">
        <v>97</v>
      </c>
      <c r="I16" s="17"/>
      <c r="J16" s="15" t="s">
        <v>98</v>
      </c>
      <c r="K16" s="15"/>
      <c r="L16" s="24">
        <v>-525</v>
      </c>
      <c r="M16" s="16" t="s">
        <v>106</v>
      </c>
      <c r="N16" s="20" t="s">
        <v>28</v>
      </c>
      <c r="O16" s="25" t="s">
        <v>107</v>
      </c>
    </row>
    <row r="17" spans="1:15" s="41" customFormat="1" ht="38.25" hidden="1" x14ac:dyDescent="0.2">
      <c r="A17" s="12" t="s">
        <v>99</v>
      </c>
      <c r="B17" s="12" t="s">
        <v>100</v>
      </c>
      <c r="C17" s="13" t="s">
        <v>25</v>
      </c>
      <c r="D17" s="15" t="s">
        <v>78</v>
      </c>
      <c r="E17" s="13" t="s">
        <v>23</v>
      </c>
      <c r="F17" s="17">
        <v>1.6653</v>
      </c>
      <c r="G17" s="20">
        <v>1.6657</v>
      </c>
      <c r="H17" s="15" t="s">
        <v>101</v>
      </c>
      <c r="I17" s="15"/>
      <c r="J17" s="15" t="s">
        <v>102</v>
      </c>
      <c r="K17" s="15"/>
      <c r="L17" s="24">
        <v>-40</v>
      </c>
      <c r="M17" s="16" t="s">
        <v>104</v>
      </c>
      <c r="N17" s="28" t="s">
        <v>103</v>
      </c>
      <c r="O17" s="25" t="s">
        <v>105</v>
      </c>
    </row>
    <row r="18" spans="1:15" s="41" customFormat="1" ht="102" hidden="1" x14ac:dyDescent="0.2">
      <c r="A18" s="12" t="s">
        <v>108</v>
      </c>
      <c r="B18" s="12" t="s">
        <v>711</v>
      </c>
      <c r="C18" s="13" t="s">
        <v>87</v>
      </c>
      <c r="D18" s="15" t="s">
        <v>78</v>
      </c>
      <c r="E18" s="13" t="s">
        <v>23</v>
      </c>
      <c r="F18" s="17">
        <v>103.84</v>
      </c>
      <c r="G18" s="20">
        <v>103.94</v>
      </c>
      <c r="H18" s="15" t="s">
        <v>109</v>
      </c>
      <c r="I18" s="15"/>
      <c r="J18" s="15" t="s">
        <v>111</v>
      </c>
      <c r="K18" s="15"/>
      <c r="L18" s="24">
        <v>-123.54</v>
      </c>
      <c r="M18" s="16" t="s">
        <v>110</v>
      </c>
      <c r="N18" s="28" t="s">
        <v>103</v>
      </c>
      <c r="O18" s="25" t="s">
        <v>124</v>
      </c>
    </row>
    <row r="19" spans="1:15" s="41" customFormat="1" ht="38.25" hidden="1" x14ac:dyDescent="0.2">
      <c r="A19" s="12" t="s">
        <v>112</v>
      </c>
      <c r="B19" s="12" t="s">
        <v>116</v>
      </c>
      <c r="C19" s="13" t="s">
        <v>25</v>
      </c>
      <c r="D19" s="15" t="s">
        <v>78</v>
      </c>
      <c r="E19" s="13" t="s">
        <v>23</v>
      </c>
      <c r="F19" s="17">
        <v>1.6645000000000001</v>
      </c>
      <c r="G19" s="21">
        <v>1.6629</v>
      </c>
      <c r="H19" s="15" t="s">
        <v>113</v>
      </c>
      <c r="I19" s="15"/>
      <c r="J19" s="15" t="s">
        <v>114</v>
      </c>
      <c r="K19" s="15"/>
      <c r="L19" s="27">
        <v>160</v>
      </c>
      <c r="M19" s="16" t="s">
        <v>115</v>
      </c>
      <c r="N19" s="21" t="s">
        <v>29</v>
      </c>
      <c r="O19" s="16" t="s">
        <v>117</v>
      </c>
    </row>
    <row r="20" spans="1:15" s="42" customFormat="1" ht="38.25" hidden="1" x14ac:dyDescent="0.2">
      <c r="A20" s="29" t="s">
        <v>118</v>
      </c>
      <c r="B20" s="29" t="s">
        <v>119</v>
      </c>
      <c r="C20" s="30" t="s">
        <v>25</v>
      </c>
      <c r="D20" s="30" t="s">
        <v>78</v>
      </c>
      <c r="E20" s="30" t="s">
        <v>23</v>
      </c>
      <c r="F20" s="31">
        <v>1.6616</v>
      </c>
      <c r="G20" s="30">
        <v>1.6580999999999999</v>
      </c>
      <c r="H20" s="30" t="s">
        <v>120</v>
      </c>
      <c r="I20" s="30"/>
      <c r="J20" s="30" t="s">
        <v>121</v>
      </c>
      <c r="K20" s="30"/>
      <c r="L20" s="33">
        <v>350</v>
      </c>
      <c r="M20" s="32" t="s">
        <v>122</v>
      </c>
      <c r="N20" s="30" t="s">
        <v>29</v>
      </c>
      <c r="O20" s="32" t="s">
        <v>123</v>
      </c>
    </row>
    <row r="21" spans="1:15" s="41" customFormat="1" ht="38.25" hidden="1" x14ac:dyDescent="0.2">
      <c r="A21" s="12" t="s">
        <v>128</v>
      </c>
      <c r="B21" s="12" t="s">
        <v>129</v>
      </c>
      <c r="C21" s="13" t="s">
        <v>25</v>
      </c>
      <c r="D21" s="15" t="s">
        <v>78</v>
      </c>
      <c r="E21" s="13" t="s">
        <v>26</v>
      </c>
      <c r="F21" s="17">
        <v>1.6672</v>
      </c>
      <c r="G21" s="21">
        <v>1.6712</v>
      </c>
      <c r="H21" s="15" t="s">
        <v>131</v>
      </c>
      <c r="I21" s="15"/>
      <c r="J21" s="17" t="s">
        <v>130</v>
      </c>
      <c r="K21" s="17"/>
      <c r="L21" s="27">
        <v>400</v>
      </c>
      <c r="M21" s="16" t="s">
        <v>132</v>
      </c>
      <c r="N21" s="21" t="s">
        <v>29</v>
      </c>
      <c r="O21" s="16" t="s">
        <v>133</v>
      </c>
    </row>
    <row r="22" spans="1:15" s="41" customFormat="1" ht="63.75" hidden="1" x14ac:dyDescent="0.2">
      <c r="A22" s="12" t="s">
        <v>134</v>
      </c>
      <c r="B22" s="12" t="s">
        <v>135</v>
      </c>
      <c r="C22" s="15" t="s">
        <v>125</v>
      </c>
      <c r="D22" s="15" t="s">
        <v>126</v>
      </c>
      <c r="E22" s="13" t="s">
        <v>26</v>
      </c>
      <c r="F22" s="27">
        <v>1311.2</v>
      </c>
      <c r="G22" s="27">
        <v>1313</v>
      </c>
      <c r="H22" s="15" t="s">
        <v>137</v>
      </c>
      <c r="I22" s="15"/>
      <c r="J22" s="27" t="s">
        <v>136</v>
      </c>
      <c r="K22" s="27"/>
      <c r="L22" s="27">
        <v>450</v>
      </c>
      <c r="M22" s="16" t="s">
        <v>127</v>
      </c>
      <c r="N22" s="21" t="s">
        <v>29</v>
      </c>
      <c r="O22" s="16" t="s">
        <v>138</v>
      </c>
    </row>
    <row r="23" spans="1:15" s="41" customFormat="1" ht="51" hidden="1" x14ac:dyDescent="0.2">
      <c r="A23" s="12" t="s">
        <v>139</v>
      </c>
      <c r="B23" s="12" t="s">
        <v>140</v>
      </c>
      <c r="C23" s="15" t="s">
        <v>125</v>
      </c>
      <c r="D23" s="15" t="s">
        <v>126</v>
      </c>
      <c r="E23" s="13" t="s">
        <v>23</v>
      </c>
      <c r="F23" s="27">
        <v>1310.0999999999999</v>
      </c>
      <c r="G23" s="27">
        <v>1308</v>
      </c>
      <c r="H23" s="27" t="s">
        <v>141</v>
      </c>
      <c r="I23" s="27"/>
      <c r="J23" s="27" t="s">
        <v>142</v>
      </c>
      <c r="K23" s="27"/>
      <c r="L23" s="27">
        <v>525</v>
      </c>
      <c r="M23" s="16" t="s">
        <v>143</v>
      </c>
      <c r="N23" s="21" t="s">
        <v>29</v>
      </c>
      <c r="O23" s="16" t="s">
        <v>144</v>
      </c>
    </row>
    <row r="24" spans="1:15" s="41" customFormat="1" ht="89.25" hidden="1" x14ac:dyDescent="0.2">
      <c r="A24" s="12" t="s">
        <v>145</v>
      </c>
      <c r="B24" s="12" t="s">
        <v>160</v>
      </c>
      <c r="C24" s="13" t="s">
        <v>87</v>
      </c>
      <c r="D24" s="15" t="s">
        <v>77</v>
      </c>
      <c r="E24" s="13" t="s">
        <v>23</v>
      </c>
      <c r="F24" s="27">
        <v>102.01</v>
      </c>
      <c r="G24" s="15">
        <v>101.6</v>
      </c>
      <c r="H24" s="15" t="s">
        <v>147</v>
      </c>
      <c r="I24" s="15"/>
      <c r="J24" s="15" t="s">
        <v>146</v>
      </c>
      <c r="K24" s="15"/>
      <c r="L24" s="27">
        <v>403.54</v>
      </c>
      <c r="M24" s="16" t="s">
        <v>161</v>
      </c>
      <c r="N24" s="21" t="s">
        <v>29</v>
      </c>
      <c r="O24" s="16" t="s">
        <v>163</v>
      </c>
    </row>
    <row r="25" spans="1:15" s="41" customFormat="1" ht="51" hidden="1" x14ac:dyDescent="0.2">
      <c r="A25" s="12" t="s">
        <v>148</v>
      </c>
      <c r="B25" s="12" t="s">
        <v>151</v>
      </c>
      <c r="C25" s="15" t="s">
        <v>125</v>
      </c>
      <c r="D25" s="15" t="s">
        <v>126</v>
      </c>
      <c r="E25" s="13" t="s">
        <v>26</v>
      </c>
      <c r="F25" s="27">
        <v>1302.7</v>
      </c>
      <c r="G25" s="15">
        <v>1304.7</v>
      </c>
      <c r="H25" s="15" t="s">
        <v>149</v>
      </c>
      <c r="I25" s="15"/>
      <c r="J25" s="15" t="s">
        <v>150</v>
      </c>
      <c r="K25" s="15"/>
      <c r="L25" s="27">
        <v>500</v>
      </c>
      <c r="M25" s="16" t="s">
        <v>127</v>
      </c>
      <c r="N25" s="21" t="s">
        <v>29</v>
      </c>
      <c r="O25" s="58" t="s">
        <v>1150</v>
      </c>
    </row>
    <row r="26" spans="1:15" s="41" customFormat="1" ht="38.25" hidden="1" x14ac:dyDescent="0.2">
      <c r="A26" s="12" t="s">
        <v>152</v>
      </c>
      <c r="B26" s="12" t="s">
        <v>153</v>
      </c>
      <c r="C26" s="15" t="s">
        <v>710</v>
      </c>
      <c r="D26" s="15" t="s">
        <v>78</v>
      </c>
      <c r="E26" s="13" t="s">
        <v>26</v>
      </c>
      <c r="F26" s="17">
        <v>0.94020000000000004</v>
      </c>
      <c r="G26" s="17">
        <v>0.94169999999999998</v>
      </c>
      <c r="H26" s="15" t="s">
        <v>155</v>
      </c>
      <c r="I26" s="15"/>
      <c r="J26" s="15" t="s">
        <v>154</v>
      </c>
      <c r="K26" s="15"/>
      <c r="L26" s="27">
        <v>225</v>
      </c>
      <c r="M26" s="16" t="s">
        <v>156</v>
      </c>
      <c r="N26" s="21" t="s">
        <v>28</v>
      </c>
      <c r="O26" s="16" t="s">
        <v>167</v>
      </c>
    </row>
    <row r="27" spans="1:15" s="41" customFormat="1" ht="76.5" hidden="1" x14ac:dyDescent="0.2">
      <c r="A27" s="12" t="s">
        <v>157</v>
      </c>
      <c r="B27" s="12" t="s">
        <v>169</v>
      </c>
      <c r="C27" s="15" t="s">
        <v>710</v>
      </c>
      <c r="D27" s="15" t="s">
        <v>78</v>
      </c>
      <c r="E27" s="13" t="s">
        <v>23</v>
      </c>
      <c r="F27" s="17">
        <v>0.94369999999999998</v>
      </c>
      <c r="G27" s="15">
        <v>0.9385</v>
      </c>
      <c r="H27" s="15" t="s">
        <v>158</v>
      </c>
      <c r="I27" s="15"/>
      <c r="J27" s="15" t="s">
        <v>159</v>
      </c>
      <c r="K27" s="15"/>
      <c r="L27" s="27">
        <v>780</v>
      </c>
      <c r="M27" s="16" t="s">
        <v>162</v>
      </c>
      <c r="N27" s="21" t="s">
        <v>29</v>
      </c>
      <c r="O27" s="58" t="s">
        <v>174</v>
      </c>
    </row>
    <row r="28" spans="1:15" s="41" customFormat="1" ht="51" hidden="1" x14ac:dyDescent="0.2">
      <c r="A28" s="12" t="s">
        <v>164</v>
      </c>
      <c r="B28" s="12" t="s">
        <v>168</v>
      </c>
      <c r="C28" s="15" t="s">
        <v>125</v>
      </c>
      <c r="D28" s="15" t="s">
        <v>126</v>
      </c>
      <c r="E28" s="13" t="s">
        <v>26</v>
      </c>
      <c r="F28" s="27">
        <v>1322.1</v>
      </c>
      <c r="G28" s="20">
        <v>1324.6</v>
      </c>
      <c r="H28" s="15" t="s">
        <v>165</v>
      </c>
      <c r="I28" s="15"/>
      <c r="J28" s="27" t="s">
        <v>166</v>
      </c>
      <c r="K28" s="27"/>
      <c r="L28" s="24">
        <v>-625</v>
      </c>
      <c r="M28" s="16" t="s">
        <v>127</v>
      </c>
      <c r="N28" s="20" t="s">
        <v>28</v>
      </c>
      <c r="O28" s="25" t="s">
        <v>189</v>
      </c>
    </row>
    <row r="29" spans="1:15" s="41" customFormat="1" ht="25.5" hidden="1" x14ac:dyDescent="0.2">
      <c r="A29" s="12" t="s">
        <v>170</v>
      </c>
      <c r="B29" s="12" t="s">
        <v>179</v>
      </c>
      <c r="C29" s="13" t="s">
        <v>27</v>
      </c>
      <c r="D29" s="15" t="s">
        <v>78</v>
      </c>
      <c r="E29" s="13" t="s">
        <v>23</v>
      </c>
      <c r="F29" s="17">
        <v>0.8649</v>
      </c>
      <c r="G29" s="20">
        <v>0.86860000000000004</v>
      </c>
      <c r="H29" s="15" t="s">
        <v>171</v>
      </c>
      <c r="I29" s="15"/>
      <c r="J29" s="15" t="s">
        <v>172</v>
      </c>
      <c r="K29" s="15"/>
      <c r="L29" s="24">
        <v>-555</v>
      </c>
      <c r="M29" s="16" t="s">
        <v>173</v>
      </c>
      <c r="N29" s="20" t="s">
        <v>28</v>
      </c>
      <c r="O29" s="23" t="s">
        <v>180</v>
      </c>
    </row>
    <row r="30" spans="1:15" s="41" customFormat="1" ht="51" hidden="1" x14ac:dyDescent="0.2">
      <c r="A30" s="12" t="s">
        <v>175</v>
      </c>
      <c r="B30" s="12" t="s">
        <v>181</v>
      </c>
      <c r="C30" s="13" t="s">
        <v>24</v>
      </c>
      <c r="D30" s="15" t="s">
        <v>78</v>
      </c>
      <c r="E30" s="13" t="s">
        <v>23</v>
      </c>
      <c r="F30" s="17">
        <v>1.3892</v>
      </c>
      <c r="G30" s="15">
        <v>1.3852</v>
      </c>
      <c r="H30" s="15" t="s">
        <v>176</v>
      </c>
      <c r="I30" s="15"/>
      <c r="J30" s="15" t="s">
        <v>177</v>
      </c>
      <c r="K30" s="15"/>
      <c r="L30" s="27">
        <v>400</v>
      </c>
      <c r="M30" s="16" t="s">
        <v>178</v>
      </c>
      <c r="N30" s="21" t="s">
        <v>29</v>
      </c>
      <c r="O30" s="58" t="s">
        <v>182</v>
      </c>
    </row>
    <row r="31" spans="1:15" s="41" customFormat="1" ht="63.75" hidden="1" x14ac:dyDescent="0.2">
      <c r="A31" s="12" t="s">
        <v>183</v>
      </c>
      <c r="B31" s="12" t="s">
        <v>193</v>
      </c>
      <c r="C31" s="13" t="s">
        <v>27</v>
      </c>
      <c r="D31" s="15" t="s">
        <v>77</v>
      </c>
      <c r="E31" s="13" t="s">
        <v>26</v>
      </c>
      <c r="F31" s="17">
        <v>0.86529999999999996</v>
      </c>
      <c r="G31" s="17">
        <v>0.86539999999999995</v>
      </c>
      <c r="H31" s="15" t="s">
        <v>184</v>
      </c>
      <c r="I31" s="15"/>
      <c r="J31" s="15" t="s">
        <v>192</v>
      </c>
      <c r="K31" s="15"/>
      <c r="L31" s="27">
        <v>15</v>
      </c>
      <c r="M31" s="16" t="s">
        <v>194</v>
      </c>
      <c r="N31" s="20" t="s">
        <v>28</v>
      </c>
      <c r="O31" s="16" t="s">
        <v>195</v>
      </c>
    </row>
    <row r="32" spans="1:15" s="41" customFormat="1" ht="38.25" hidden="1" x14ac:dyDescent="0.2">
      <c r="A32" s="12" t="s">
        <v>185</v>
      </c>
      <c r="B32" s="12" t="s">
        <v>190</v>
      </c>
      <c r="C32" s="13" t="s">
        <v>27</v>
      </c>
      <c r="D32" s="15" t="s">
        <v>78</v>
      </c>
      <c r="E32" s="13" t="s">
        <v>23</v>
      </c>
      <c r="F32" s="17">
        <v>0.86599999999999999</v>
      </c>
      <c r="G32" s="17">
        <v>0.86680000000000001</v>
      </c>
      <c r="H32" s="15" t="s">
        <v>186</v>
      </c>
      <c r="I32" s="15"/>
      <c r="J32" s="15" t="s">
        <v>187</v>
      </c>
      <c r="K32" s="15"/>
      <c r="L32" s="24">
        <v>-120</v>
      </c>
      <c r="M32" s="16" t="s">
        <v>188</v>
      </c>
      <c r="N32" s="28" t="s">
        <v>191</v>
      </c>
      <c r="O32" s="23" t="s">
        <v>196</v>
      </c>
    </row>
    <row r="33" spans="1:15" s="41" customFormat="1" ht="38.25" hidden="1" x14ac:dyDescent="0.2">
      <c r="A33" s="12" t="s">
        <v>197</v>
      </c>
      <c r="B33" s="12" t="s">
        <v>206</v>
      </c>
      <c r="C33" s="15" t="s">
        <v>125</v>
      </c>
      <c r="D33" s="15" t="s">
        <v>78</v>
      </c>
      <c r="E33" s="13" t="s">
        <v>26</v>
      </c>
      <c r="F33" s="17">
        <v>1311.3</v>
      </c>
      <c r="G33" s="15">
        <v>1301.3</v>
      </c>
      <c r="H33" s="15" t="s">
        <v>207</v>
      </c>
      <c r="I33" s="15"/>
      <c r="J33" s="15" t="s">
        <v>198</v>
      </c>
      <c r="K33" s="15"/>
      <c r="L33" s="27">
        <v>-2500</v>
      </c>
      <c r="M33" s="16" t="s">
        <v>199</v>
      </c>
      <c r="N33" s="20" t="s">
        <v>28</v>
      </c>
      <c r="O33" s="23" t="s">
        <v>208</v>
      </c>
    </row>
    <row r="34" spans="1:15" s="41" customFormat="1" ht="25.5" hidden="1" x14ac:dyDescent="0.2">
      <c r="A34" s="12" t="s">
        <v>200</v>
      </c>
      <c r="B34" s="12" t="s">
        <v>201</v>
      </c>
      <c r="C34" s="13" t="s">
        <v>25</v>
      </c>
      <c r="D34" s="15" t="s">
        <v>78</v>
      </c>
      <c r="E34" s="13" t="s">
        <v>23</v>
      </c>
      <c r="F34" s="17">
        <v>1.6679999999999999</v>
      </c>
      <c r="G34" s="17">
        <v>1.6715</v>
      </c>
      <c r="H34" s="17" t="s">
        <v>202</v>
      </c>
      <c r="I34" s="17"/>
      <c r="J34" s="17" t="s">
        <v>203</v>
      </c>
      <c r="K34" s="17"/>
      <c r="L34" s="27">
        <v>-350</v>
      </c>
      <c r="M34" s="16" t="s">
        <v>204</v>
      </c>
      <c r="N34" s="20" t="s">
        <v>28</v>
      </c>
      <c r="O34" s="23" t="s">
        <v>205</v>
      </c>
    </row>
    <row r="35" spans="1:15" s="41" customFormat="1" ht="51" hidden="1" x14ac:dyDescent="0.2">
      <c r="A35" s="12" t="s">
        <v>200</v>
      </c>
      <c r="B35" s="12" t="s">
        <v>209</v>
      </c>
      <c r="C35" s="13" t="s">
        <v>25</v>
      </c>
      <c r="D35" s="15" t="s">
        <v>78</v>
      </c>
      <c r="E35" s="13" t="s">
        <v>26</v>
      </c>
      <c r="F35" s="17">
        <v>1.6800999999999999</v>
      </c>
      <c r="G35" s="17">
        <v>1.6800999999999999</v>
      </c>
      <c r="H35" s="15" t="s">
        <v>210</v>
      </c>
      <c r="I35" s="15"/>
      <c r="J35" s="15" t="s">
        <v>211</v>
      </c>
      <c r="K35" s="15"/>
      <c r="L35" s="27">
        <v>0</v>
      </c>
      <c r="M35" s="16" t="s">
        <v>212</v>
      </c>
      <c r="N35" s="15" t="s">
        <v>28</v>
      </c>
      <c r="O35" s="16" t="s">
        <v>213</v>
      </c>
    </row>
    <row r="36" spans="1:15" s="41" customFormat="1" ht="89.25" x14ac:dyDescent="0.2">
      <c r="A36" s="12" t="s">
        <v>214</v>
      </c>
      <c r="B36" s="12" t="s">
        <v>712</v>
      </c>
      <c r="C36" s="15" t="s">
        <v>125</v>
      </c>
      <c r="D36" s="15" t="s">
        <v>78</v>
      </c>
      <c r="E36" s="13" t="s">
        <v>23</v>
      </c>
      <c r="F36" s="27">
        <v>1285</v>
      </c>
      <c r="G36" s="20">
        <v>1291.5999999999999</v>
      </c>
      <c r="H36" s="15" t="s">
        <v>215</v>
      </c>
      <c r="I36" s="15"/>
      <c r="J36" s="15" t="s">
        <v>216</v>
      </c>
      <c r="K36" s="15"/>
      <c r="L36" s="24">
        <v>-1650</v>
      </c>
      <c r="M36" s="16" t="s">
        <v>218</v>
      </c>
      <c r="N36" s="20" t="s">
        <v>28</v>
      </c>
      <c r="O36" s="16" t="s">
        <v>219</v>
      </c>
    </row>
    <row r="37" spans="1:15" s="41" customFormat="1" ht="89.25" x14ac:dyDescent="0.2">
      <c r="A37" s="12" t="s">
        <v>214</v>
      </c>
      <c r="B37" s="12" t="s">
        <v>713</v>
      </c>
      <c r="C37" s="15" t="s">
        <v>125</v>
      </c>
      <c r="D37" s="15" t="s">
        <v>78</v>
      </c>
      <c r="E37" s="13" t="s">
        <v>23</v>
      </c>
      <c r="F37" s="27">
        <v>1285</v>
      </c>
      <c r="G37" s="20">
        <v>1292.5999999999999</v>
      </c>
      <c r="H37" s="15" t="s">
        <v>215</v>
      </c>
      <c r="I37" s="15"/>
      <c r="J37" s="15" t="s">
        <v>217</v>
      </c>
      <c r="K37" s="15"/>
      <c r="L37" s="24">
        <v>-1650</v>
      </c>
      <c r="M37" s="16" t="s">
        <v>218</v>
      </c>
      <c r="N37" s="20" t="s">
        <v>28</v>
      </c>
      <c r="O37" s="16" t="s">
        <v>219</v>
      </c>
    </row>
    <row r="38" spans="1:15" s="41" customFormat="1" ht="102" x14ac:dyDescent="0.2">
      <c r="A38" s="12" t="s">
        <v>220</v>
      </c>
      <c r="B38" s="12" t="s">
        <v>227</v>
      </c>
      <c r="C38" s="13" t="s">
        <v>24</v>
      </c>
      <c r="D38" s="15" t="s">
        <v>78</v>
      </c>
      <c r="E38" s="13" t="s">
        <v>26</v>
      </c>
      <c r="F38" s="17">
        <v>1.3811</v>
      </c>
      <c r="G38" s="20">
        <v>1.3793</v>
      </c>
      <c r="H38" s="15" t="s">
        <v>221</v>
      </c>
      <c r="I38" s="15"/>
      <c r="J38" s="17" t="s">
        <v>222</v>
      </c>
      <c r="K38" s="17"/>
      <c r="L38" s="24">
        <v>-180</v>
      </c>
      <c r="M38" s="16" t="s">
        <v>223</v>
      </c>
      <c r="N38" s="20" t="s">
        <v>28</v>
      </c>
      <c r="O38" s="23" t="s">
        <v>229</v>
      </c>
    </row>
    <row r="39" spans="1:15" s="41" customFormat="1" ht="51" x14ac:dyDescent="0.2">
      <c r="A39" s="12" t="s">
        <v>224</v>
      </c>
      <c r="B39" s="12" t="s">
        <v>242</v>
      </c>
      <c r="C39" s="13" t="s">
        <v>25</v>
      </c>
      <c r="D39" s="15" t="s">
        <v>78</v>
      </c>
      <c r="E39" s="13" t="s">
        <v>26</v>
      </c>
      <c r="F39" s="17">
        <v>1.6832</v>
      </c>
      <c r="G39" s="43">
        <v>1.6798</v>
      </c>
      <c r="H39" s="17" t="s">
        <v>225</v>
      </c>
      <c r="I39" s="17"/>
      <c r="J39" s="17" t="s">
        <v>228</v>
      </c>
      <c r="K39" s="17"/>
      <c r="L39" s="24">
        <v>-340</v>
      </c>
      <c r="M39" s="16" t="s">
        <v>226</v>
      </c>
      <c r="N39" s="20" t="s">
        <v>28</v>
      </c>
      <c r="O39" s="23" t="s">
        <v>243</v>
      </c>
    </row>
    <row r="40" spans="1:15" s="41" customFormat="1" ht="38.25" hidden="1" x14ac:dyDescent="0.2">
      <c r="A40" s="12" t="s">
        <v>230</v>
      </c>
      <c r="B40" s="12" t="s">
        <v>235</v>
      </c>
      <c r="C40" s="15" t="s">
        <v>710</v>
      </c>
      <c r="D40" s="15" t="s">
        <v>78</v>
      </c>
      <c r="E40" s="13" t="s">
        <v>23</v>
      </c>
      <c r="F40" s="17">
        <v>0.93579999999999997</v>
      </c>
      <c r="G40" s="17">
        <v>0.93230000000000002</v>
      </c>
      <c r="H40" s="15" t="s">
        <v>231</v>
      </c>
      <c r="I40" s="15"/>
      <c r="J40" s="17" t="s">
        <v>232</v>
      </c>
      <c r="K40" s="17"/>
      <c r="L40" s="27">
        <v>525</v>
      </c>
      <c r="M40" s="16" t="s">
        <v>233</v>
      </c>
      <c r="N40" s="21" t="s">
        <v>29</v>
      </c>
      <c r="O40" s="58" t="s">
        <v>234</v>
      </c>
    </row>
    <row r="41" spans="1:15" s="41" customFormat="1" ht="51" x14ac:dyDescent="0.2">
      <c r="A41" s="12" t="s">
        <v>236</v>
      </c>
      <c r="B41" s="12" t="s">
        <v>240</v>
      </c>
      <c r="C41" s="13" t="s">
        <v>27</v>
      </c>
      <c r="D41" s="15" t="s">
        <v>78</v>
      </c>
      <c r="E41" s="13" t="s">
        <v>26</v>
      </c>
      <c r="F41" s="17">
        <v>0.86109999999999998</v>
      </c>
      <c r="G41" s="20">
        <v>0.85909999999999997</v>
      </c>
      <c r="H41" s="15" t="s">
        <v>237</v>
      </c>
      <c r="I41" s="15"/>
      <c r="J41" s="15" t="s">
        <v>238</v>
      </c>
      <c r="K41" s="15"/>
      <c r="L41" s="24">
        <v>-300</v>
      </c>
      <c r="M41" s="16" t="s">
        <v>239</v>
      </c>
      <c r="N41" s="20" t="s">
        <v>28</v>
      </c>
      <c r="O41" s="23" t="s">
        <v>241</v>
      </c>
    </row>
    <row r="42" spans="1:15" s="41" customFormat="1" ht="89.25" hidden="1" customHeight="1" x14ac:dyDescent="0.2">
      <c r="A42" s="12" t="s">
        <v>244</v>
      </c>
      <c r="B42" s="12" t="s">
        <v>248</v>
      </c>
      <c r="C42" s="13" t="s">
        <v>24</v>
      </c>
      <c r="D42" s="15" t="s">
        <v>78</v>
      </c>
      <c r="E42" s="13" t="s">
        <v>26</v>
      </c>
      <c r="F42" s="17">
        <v>1.3818999999999999</v>
      </c>
      <c r="G42" s="17">
        <v>1.3829</v>
      </c>
      <c r="H42" s="15" t="s">
        <v>245</v>
      </c>
      <c r="I42" s="15"/>
      <c r="J42" s="15" t="s">
        <v>246</v>
      </c>
      <c r="K42" s="15"/>
      <c r="L42" s="27">
        <v>100</v>
      </c>
      <c r="M42" s="16" t="s">
        <v>247</v>
      </c>
      <c r="N42" s="21" t="s">
        <v>29</v>
      </c>
      <c r="O42" s="58" t="s">
        <v>249</v>
      </c>
    </row>
    <row r="43" spans="1:15" ht="38.25" hidden="1" customHeight="1" x14ac:dyDescent="0.2">
      <c r="A43" s="12" t="s">
        <v>250</v>
      </c>
      <c r="B43" s="12" t="s">
        <v>251</v>
      </c>
      <c r="C43" s="13" t="s">
        <v>83</v>
      </c>
      <c r="D43" s="15" t="s">
        <v>78</v>
      </c>
      <c r="E43" s="13" t="s">
        <v>26</v>
      </c>
      <c r="F43" s="10">
        <v>1.1046</v>
      </c>
      <c r="G43" s="10">
        <v>1.1031</v>
      </c>
      <c r="H43" s="10" t="s">
        <v>252</v>
      </c>
      <c r="I43" s="10"/>
      <c r="J43" s="4" t="s">
        <v>253</v>
      </c>
      <c r="K43" s="4"/>
      <c r="L43" s="27">
        <v>-203.97</v>
      </c>
      <c r="M43" s="16" t="s">
        <v>254</v>
      </c>
      <c r="N43" s="20" t="s">
        <v>28</v>
      </c>
      <c r="O43" s="34" t="s">
        <v>255</v>
      </c>
    </row>
    <row r="44" spans="1:15" ht="51" hidden="1" customHeight="1" x14ac:dyDescent="0.2">
      <c r="A44" s="12" t="s">
        <v>256</v>
      </c>
      <c r="B44" s="12" t="s">
        <v>256</v>
      </c>
      <c r="C44" s="13" t="s">
        <v>25</v>
      </c>
      <c r="D44" s="15" t="s">
        <v>78</v>
      </c>
      <c r="E44" s="13" t="s">
        <v>26</v>
      </c>
      <c r="F44" s="10">
        <v>1.6815</v>
      </c>
      <c r="G44" s="10">
        <v>1.68</v>
      </c>
      <c r="H44" s="10" t="s">
        <v>257</v>
      </c>
      <c r="I44" s="10"/>
      <c r="J44" s="4" t="s">
        <v>258</v>
      </c>
      <c r="K44" s="4"/>
      <c r="L44" s="27">
        <v>-150</v>
      </c>
      <c r="M44" s="16" t="s">
        <v>259</v>
      </c>
      <c r="N44" s="20" t="s">
        <v>28</v>
      </c>
      <c r="O44" s="34" t="s">
        <v>260</v>
      </c>
    </row>
    <row r="45" spans="1:15" ht="76.5" x14ac:dyDescent="0.2">
      <c r="A45" s="12" t="s">
        <v>261</v>
      </c>
      <c r="B45" s="12" t="s">
        <v>265</v>
      </c>
      <c r="C45" s="13" t="s">
        <v>25</v>
      </c>
      <c r="D45" s="15" t="s">
        <v>78</v>
      </c>
      <c r="E45" s="13" t="s">
        <v>23</v>
      </c>
      <c r="F45" s="17">
        <v>1.6817</v>
      </c>
      <c r="G45" s="15">
        <v>1.6800999999999999</v>
      </c>
      <c r="H45" s="15" t="s">
        <v>262</v>
      </c>
      <c r="I45" s="15"/>
      <c r="J45" s="15" t="s">
        <v>263</v>
      </c>
      <c r="K45" s="15"/>
      <c r="L45" s="27">
        <v>160</v>
      </c>
      <c r="M45" s="16" t="s">
        <v>264</v>
      </c>
      <c r="N45" s="21" t="s">
        <v>29</v>
      </c>
      <c r="O45" s="59" t="s">
        <v>266</v>
      </c>
    </row>
    <row r="46" spans="1:15" ht="38.25" hidden="1" x14ac:dyDescent="0.2">
      <c r="A46" s="12" t="s">
        <v>267</v>
      </c>
      <c r="B46" s="12" t="s">
        <v>275</v>
      </c>
      <c r="C46" s="15" t="s">
        <v>268</v>
      </c>
      <c r="D46" s="15" t="s">
        <v>269</v>
      </c>
      <c r="E46" s="13" t="s">
        <v>26</v>
      </c>
      <c r="F46" s="17">
        <v>1.4934000000000001</v>
      </c>
      <c r="G46" s="43">
        <v>1.49</v>
      </c>
      <c r="H46" s="15" t="s">
        <v>273</v>
      </c>
      <c r="I46" s="15"/>
      <c r="J46" s="15" t="s">
        <v>271</v>
      </c>
      <c r="K46" s="15"/>
      <c r="L46" s="24">
        <v>-460.35</v>
      </c>
      <c r="M46" s="16" t="s">
        <v>272</v>
      </c>
      <c r="N46" s="20" t="s">
        <v>28</v>
      </c>
      <c r="O46" s="23" t="s">
        <v>276</v>
      </c>
    </row>
    <row r="47" spans="1:15" ht="38.25" hidden="1" x14ac:dyDescent="0.2">
      <c r="A47" s="12" t="s">
        <v>267</v>
      </c>
      <c r="B47" s="12" t="s">
        <v>275</v>
      </c>
      <c r="C47" s="15" t="s">
        <v>268</v>
      </c>
      <c r="D47" s="15" t="s">
        <v>269</v>
      </c>
      <c r="E47" s="13" t="s">
        <v>26</v>
      </c>
      <c r="F47" s="17">
        <v>1.4933000000000001</v>
      </c>
      <c r="G47" s="43">
        <v>1.49</v>
      </c>
      <c r="H47" s="15" t="s">
        <v>270</v>
      </c>
      <c r="I47" s="15"/>
      <c r="J47" s="15" t="s">
        <v>274</v>
      </c>
      <c r="K47" s="15"/>
      <c r="L47" s="24">
        <v>-474.3</v>
      </c>
      <c r="M47" s="16" t="s">
        <v>272</v>
      </c>
      <c r="N47" s="20" t="s">
        <v>28</v>
      </c>
      <c r="O47" s="23" t="s">
        <v>276</v>
      </c>
    </row>
    <row r="48" spans="1:15" ht="25.5" hidden="1" x14ac:dyDescent="0.2">
      <c r="A48" s="12" t="s">
        <v>277</v>
      </c>
      <c r="B48" s="12" t="s">
        <v>304</v>
      </c>
      <c r="C48" s="13" t="s">
        <v>278</v>
      </c>
      <c r="D48" s="15" t="s">
        <v>269</v>
      </c>
      <c r="E48" s="13" t="s">
        <v>26</v>
      </c>
      <c r="F48" s="17">
        <v>1.7231000000000001</v>
      </c>
      <c r="G48" s="43">
        <v>1.72</v>
      </c>
      <c r="H48" s="15" t="s">
        <v>279</v>
      </c>
      <c r="I48" s="15"/>
      <c r="J48" s="15" t="s">
        <v>280</v>
      </c>
      <c r="K48" s="15"/>
      <c r="L48" s="24">
        <v>-302.91000000000003</v>
      </c>
      <c r="M48" s="16" t="s">
        <v>272</v>
      </c>
      <c r="N48" s="20" t="s">
        <v>28</v>
      </c>
      <c r="O48" s="23" t="s">
        <v>327</v>
      </c>
    </row>
    <row r="49" spans="1:15" ht="51" hidden="1" x14ac:dyDescent="0.2">
      <c r="A49" s="12" t="s">
        <v>277</v>
      </c>
      <c r="B49" s="12" t="s">
        <v>304</v>
      </c>
      <c r="C49" s="13" t="s">
        <v>278</v>
      </c>
      <c r="D49" s="15" t="s">
        <v>269</v>
      </c>
      <c r="E49" s="13" t="s">
        <v>26</v>
      </c>
      <c r="F49" s="17">
        <v>1.7231000000000001</v>
      </c>
      <c r="G49" s="43">
        <v>1.72</v>
      </c>
      <c r="H49" s="15" t="s">
        <v>279</v>
      </c>
      <c r="I49" s="15"/>
      <c r="J49" s="15" t="s">
        <v>281</v>
      </c>
      <c r="K49" s="15"/>
      <c r="L49" s="24">
        <v>-301.91000000000003</v>
      </c>
      <c r="M49" s="16" t="s">
        <v>272</v>
      </c>
      <c r="N49" s="20" t="s">
        <v>28</v>
      </c>
      <c r="O49" s="23" t="s">
        <v>328</v>
      </c>
    </row>
    <row r="50" spans="1:15" ht="25.5" hidden="1" x14ac:dyDescent="0.2">
      <c r="A50" s="12" t="s">
        <v>284</v>
      </c>
      <c r="B50" s="12" t="s">
        <v>305</v>
      </c>
      <c r="C50" s="15" t="s">
        <v>268</v>
      </c>
      <c r="D50" s="15" t="s">
        <v>269</v>
      </c>
      <c r="E50" s="13" t="s">
        <v>26</v>
      </c>
      <c r="F50" s="17">
        <v>1.4947999999999999</v>
      </c>
      <c r="G50" s="15">
        <v>1.4998</v>
      </c>
      <c r="H50" s="15" t="s">
        <v>282</v>
      </c>
      <c r="I50" s="15"/>
      <c r="J50" s="15" t="s">
        <v>283</v>
      </c>
      <c r="K50" s="15"/>
      <c r="L50" s="27">
        <v>692.63</v>
      </c>
      <c r="M50" s="16" t="s">
        <v>272</v>
      </c>
      <c r="N50" s="21" t="s">
        <v>29</v>
      </c>
      <c r="O50" s="58" t="s">
        <v>306</v>
      </c>
    </row>
    <row r="51" spans="1:15" ht="25.5" hidden="1" x14ac:dyDescent="0.2">
      <c r="A51" s="12" t="s">
        <v>284</v>
      </c>
      <c r="B51" s="12" t="s">
        <v>313</v>
      </c>
      <c r="C51" s="15" t="s">
        <v>268</v>
      </c>
      <c r="D51" s="15" t="s">
        <v>269</v>
      </c>
      <c r="E51" s="13" t="s">
        <v>26</v>
      </c>
      <c r="F51" s="17">
        <v>1.4947999999999999</v>
      </c>
      <c r="G51" s="17">
        <v>1.4947999999999999</v>
      </c>
      <c r="H51" s="15" t="s">
        <v>282</v>
      </c>
      <c r="I51" s="15"/>
      <c r="J51" s="15" t="s">
        <v>285</v>
      </c>
      <c r="K51" s="15"/>
      <c r="L51" s="27">
        <v>0</v>
      </c>
      <c r="M51" s="16" t="s">
        <v>272</v>
      </c>
      <c r="N51" s="15" t="s">
        <v>28</v>
      </c>
      <c r="O51" s="16" t="s">
        <v>314</v>
      </c>
    </row>
    <row r="52" spans="1:15" ht="51" x14ac:dyDescent="0.2">
      <c r="A52" s="12" t="s">
        <v>286</v>
      </c>
      <c r="B52" s="12" t="s">
        <v>290</v>
      </c>
      <c r="C52" s="15" t="s">
        <v>125</v>
      </c>
      <c r="D52" s="15" t="s">
        <v>78</v>
      </c>
      <c r="E52" s="13" t="s">
        <v>23</v>
      </c>
      <c r="F52" s="27">
        <v>1299.7</v>
      </c>
      <c r="G52" s="24">
        <v>1302.7</v>
      </c>
      <c r="H52" s="27" t="s">
        <v>287</v>
      </c>
      <c r="I52" s="27"/>
      <c r="J52" s="15" t="s">
        <v>288</v>
      </c>
      <c r="K52" s="15"/>
      <c r="L52" s="52">
        <v>-750</v>
      </c>
      <c r="M52" s="16" t="s">
        <v>289</v>
      </c>
      <c r="N52" s="20" t="s">
        <v>28</v>
      </c>
      <c r="O52" s="23" t="s">
        <v>295</v>
      </c>
    </row>
    <row r="53" spans="1:15" ht="63.75" hidden="1" x14ac:dyDescent="0.2">
      <c r="A53" s="12" t="s">
        <v>291</v>
      </c>
      <c r="B53" s="12" t="s">
        <v>301</v>
      </c>
      <c r="C53" s="13" t="s">
        <v>25</v>
      </c>
      <c r="D53" s="15" t="s">
        <v>78</v>
      </c>
      <c r="E53" s="13" t="s">
        <v>26</v>
      </c>
      <c r="F53" s="17">
        <v>1.6848000000000001</v>
      </c>
      <c r="G53" s="20">
        <v>1.6831</v>
      </c>
      <c r="H53" s="15" t="s">
        <v>292</v>
      </c>
      <c r="I53" s="15"/>
      <c r="J53" s="15" t="s">
        <v>293</v>
      </c>
      <c r="K53" s="15"/>
      <c r="L53" s="52">
        <v>-170</v>
      </c>
      <c r="M53" s="16" t="s">
        <v>294</v>
      </c>
      <c r="N53" s="20" t="s">
        <v>28</v>
      </c>
      <c r="O53" s="23" t="s">
        <v>294</v>
      </c>
    </row>
    <row r="54" spans="1:15" ht="89.25" hidden="1" x14ac:dyDescent="0.2">
      <c r="A54" s="12" t="s">
        <v>296</v>
      </c>
      <c r="B54" s="12" t="s">
        <v>302</v>
      </c>
      <c r="C54" s="15" t="s">
        <v>297</v>
      </c>
      <c r="D54" s="15" t="s">
        <v>269</v>
      </c>
      <c r="E54" s="13" t="s">
        <v>26</v>
      </c>
      <c r="F54" s="27">
        <v>142.12</v>
      </c>
      <c r="G54" s="20">
        <v>141.82</v>
      </c>
      <c r="H54" s="15" t="s">
        <v>298</v>
      </c>
      <c r="I54" s="15"/>
      <c r="J54" s="15" t="s">
        <v>299</v>
      </c>
      <c r="K54" s="15"/>
      <c r="L54" s="24">
        <v>-292.77</v>
      </c>
      <c r="M54" s="16" t="s">
        <v>272</v>
      </c>
      <c r="N54" s="20" t="s">
        <v>28</v>
      </c>
      <c r="O54" s="23" t="s">
        <v>329</v>
      </c>
    </row>
    <row r="55" spans="1:15" ht="89.25" hidden="1" x14ac:dyDescent="0.2">
      <c r="A55" s="12" t="s">
        <v>296</v>
      </c>
      <c r="B55" s="12" t="s">
        <v>303</v>
      </c>
      <c r="C55" s="15" t="s">
        <v>297</v>
      </c>
      <c r="D55" s="15" t="s">
        <v>269</v>
      </c>
      <c r="E55" s="13" t="s">
        <v>26</v>
      </c>
      <c r="F55" s="27">
        <v>142.12</v>
      </c>
      <c r="G55" s="20">
        <v>141.82</v>
      </c>
      <c r="H55" s="15" t="s">
        <v>298</v>
      </c>
      <c r="I55" s="15"/>
      <c r="J55" s="15" t="s">
        <v>300</v>
      </c>
      <c r="K55" s="15"/>
      <c r="L55" s="24">
        <v>-292.77</v>
      </c>
      <c r="M55" s="16" t="s">
        <v>272</v>
      </c>
      <c r="N55" s="20" t="s">
        <v>28</v>
      </c>
      <c r="O55" s="23" t="s">
        <v>329</v>
      </c>
    </row>
    <row r="56" spans="1:15" ht="38.25" hidden="1" x14ac:dyDescent="0.2">
      <c r="A56" s="12" t="s">
        <v>307</v>
      </c>
      <c r="B56" s="12" t="s">
        <v>309</v>
      </c>
      <c r="C56" s="13" t="s">
        <v>25</v>
      </c>
      <c r="D56" s="15" t="s">
        <v>78</v>
      </c>
      <c r="E56" s="13" t="s">
        <v>23</v>
      </c>
      <c r="F56" s="17">
        <v>1.6815</v>
      </c>
      <c r="G56" s="17">
        <v>1.681</v>
      </c>
      <c r="H56" s="15" t="s">
        <v>308</v>
      </c>
      <c r="I56" s="15"/>
      <c r="J56" s="15" t="s">
        <v>310</v>
      </c>
      <c r="K56" s="15"/>
      <c r="L56" s="51">
        <v>50</v>
      </c>
      <c r="M56" s="16" t="s">
        <v>311</v>
      </c>
      <c r="N56" s="20" t="s">
        <v>28</v>
      </c>
      <c r="O56" s="16" t="s">
        <v>312</v>
      </c>
    </row>
    <row r="57" spans="1:15" ht="127.5" hidden="1" x14ac:dyDescent="0.2">
      <c r="A57" s="12" t="s">
        <v>315</v>
      </c>
      <c r="B57" s="12" t="s">
        <v>322</v>
      </c>
      <c r="C57" s="13" t="s">
        <v>24</v>
      </c>
      <c r="D57" s="15" t="s">
        <v>78</v>
      </c>
      <c r="E57" s="13" t="s">
        <v>23</v>
      </c>
      <c r="F57" s="17">
        <v>1.3867</v>
      </c>
      <c r="G57" s="15">
        <v>1.3849</v>
      </c>
      <c r="H57" s="15" t="s">
        <v>316</v>
      </c>
      <c r="I57" s="15"/>
      <c r="J57" s="15" t="s">
        <v>323</v>
      </c>
      <c r="K57" s="15"/>
      <c r="L57" s="51">
        <v>180</v>
      </c>
      <c r="M57" s="16" t="s">
        <v>321</v>
      </c>
      <c r="N57" s="21" t="s">
        <v>29</v>
      </c>
      <c r="O57" s="58" t="s">
        <v>324</v>
      </c>
    </row>
    <row r="58" spans="1:15" ht="51" x14ac:dyDescent="0.2">
      <c r="A58" s="12" t="s">
        <v>317</v>
      </c>
      <c r="B58" s="12" t="s">
        <v>325</v>
      </c>
      <c r="C58" s="15" t="s">
        <v>125</v>
      </c>
      <c r="D58" s="15" t="s">
        <v>78</v>
      </c>
      <c r="E58" s="13" t="s">
        <v>23</v>
      </c>
      <c r="F58" s="27">
        <v>1289.3</v>
      </c>
      <c r="G58" s="24">
        <v>1292.2</v>
      </c>
      <c r="H58" s="15" t="s">
        <v>318</v>
      </c>
      <c r="I58" s="15"/>
      <c r="J58" s="15" t="s">
        <v>319</v>
      </c>
      <c r="K58" s="15"/>
      <c r="L58" s="52">
        <v>-725</v>
      </c>
      <c r="M58" s="16" t="s">
        <v>320</v>
      </c>
      <c r="N58" s="20" t="s">
        <v>28</v>
      </c>
      <c r="O58" s="23" t="s">
        <v>326</v>
      </c>
    </row>
    <row r="59" spans="1:15" ht="25.5" hidden="1" x14ac:dyDescent="0.2">
      <c r="A59" s="12" t="s">
        <v>330</v>
      </c>
      <c r="B59" s="12" t="s">
        <v>350</v>
      </c>
      <c r="C59" s="15" t="s">
        <v>268</v>
      </c>
      <c r="D59" s="15" t="s">
        <v>269</v>
      </c>
      <c r="E59" s="13" t="s">
        <v>23</v>
      </c>
      <c r="F59" s="17">
        <v>1.4866999999999999</v>
      </c>
      <c r="G59" s="43">
        <v>1.49</v>
      </c>
      <c r="H59" s="15" t="s">
        <v>270</v>
      </c>
      <c r="I59" s="15"/>
      <c r="J59" s="15" t="s">
        <v>331</v>
      </c>
      <c r="K59" s="15"/>
      <c r="L59" s="24">
        <v>-459.61</v>
      </c>
      <c r="M59" s="16" t="s">
        <v>272</v>
      </c>
      <c r="N59" s="20" t="s">
        <v>28</v>
      </c>
      <c r="O59" s="23" t="s">
        <v>352</v>
      </c>
    </row>
    <row r="60" spans="1:15" ht="25.5" hidden="1" x14ac:dyDescent="0.2">
      <c r="A60" s="12" t="s">
        <v>330</v>
      </c>
      <c r="B60" s="12" t="s">
        <v>351</v>
      </c>
      <c r="C60" s="15" t="s">
        <v>268</v>
      </c>
      <c r="D60" s="15" t="s">
        <v>269</v>
      </c>
      <c r="E60" s="13" t="s">
        <v>23</v>
      </c>
      <c r="F60" s="17">
        <v>1.4866999999999999</v>
      </c>
      <c r="G60" s="43">
        <v>1.49</v>
      </c>
      <c r="H60" s="15" t="s">
        <v>270</v>
      </c>
      <c r="I60" s="15"/>
      <c r="J60" s="15" t="s">
        <v>332</v>
      </c>
      <c r="K60" s="15"/>
      <c r="L60" s="24">
        <v>-459.61</v>
      </c>
      <c r="M60" s="16" t="s">
        <v>272</v>
      </c>
      <c r="N60" s="20" t="s">
        <v>28</v>
      </c>
      <c r="O60" s="23" t="s">
        <v>352</v>
      </c>
    </row>
    <row r="61" spans="1:15" ht="51" hidden="1" x14ac:dyDescent="0.2">
      <c r="A61" s="12" t="s">
        <v>333</v>
      </c>
      <c r="B61" s="12" t="s">
        <v>341</v>
      </c>
      <c r="C61" s="15" t="s">
        <v>27</v>
      </c>
      <c r="D61" s="15" t="s">
        <v>334</v>
      </c>
      <c r="E61" s="13" t="s">
        <v>26</v>
      </c>
      <c r="F61" s="17">
        <v>0.8569</v>
      </c>
      <c r="G61" s="20">
        <v>0.85529999999999995</v>
      </c>
      <c r="H61" s="15" t="s">
        <v>336</v>
      </c>
      <c r="I61" s="15"/>
      <c r="J61" s="15"/>
      <c r="K61" s="15"/>
      <c r="L61" s="24">
        <v>-240</v>
      </c>
      <c r="M61" s="16" t="s">
        <v>335</v>
      </c>
      <c r="N61" s="20" t="s">
        <v>28</v>
      </c>
      <c r="O61" s="23" t="s">
        <v>342</v>
      </c>
    </row>
    <row r="62" spans="1:15" ht="51" hidden="1" x14ac:dyDescent="0.2">
      <c r="A62" s="12" t="s">
        <v>337</v>
      </c>
      <c r="B62" s="12" t="s">
        <v>354</v>
      </c>
      <c r="C62" s="15" t="s">
        <v>710</v>
      </c>
      <c r="D62" s="15" t="s">
        <v>334</v>
      </c>
      <c r="E62" s="13" t="s">
        <v>26</v>
      </c>
      <c r="F62" s="17">
        <v>0.92879999999999996</v>
      </c>
      <c r="G62" s="20">
        <v>0.9274</v>
      </c>
      <c r="H62" s="15" t="s">
        <v>338</v>
      </c>
      <c r="I62" s="15"/>
      <c r="J62" s="15"/>
      <c r="K62" s="15"/>
      <c r="L62" s="24">
        <v>-210</v>
      </c>
      <c r="M62" s="16" t="s">
        <v>335</v>
      </c>
      <c r="N62" s="20" t="s">
        <v>28</v>
      </c>
      <c r="O62" s="23" t="s">
        <v>355</v>
      </c>
    </row>
    <row r="63" spans="1:15" ht="51" hidden="1" x14ac:dyDescent="0.2">
      <c r="A63" s="12" t="s">
        <v>339</v>
      </c>
      <c r="B63" s="12" t="s">
        <v>343</v>
      </c>
      <c r="C63" s="13" t="s">
        <v>24</v>
      </c>
      <c r="D63" s="15" t="s">
        <v>334</v>
      </c>
      <c r="E63" s="13" t="s">
        <v>26</v>
      </c>
      <c r="F63" s="17">
        <v>1.3813</v>
      </c>
      <c r="G63" s="43">
        <v>1.38</v>
      </c>
      <c r="H63" s="15" t="s">
        <v>340</v>
      </c>
      <c r="I63" s="15"/>
      <c r="J63" s="15"/>
      <c r="K63" s="15"/>
      <c r="L63" s="24">
        <v>-130</v>
      </c>
      <c r="M63" s="16" t="s">
        <v>335</v>
      </c>
      <c r="N63" s="20" t="s">
        <v>28</v>
      </c>
      <c r="O63" s="23" t="s">
        <v>344</v>
      </c>
    </row>
    <row r="64" spans="1:15" ht="38.25" hidden="1" x14ac:dyDescent="0.2">
      <c r="A64" s="12" t="s">
        <v>345</v>
      </c>
      <c r="B64" s="12" t="s">
        <v>353</v>
      </c>
      <c r="C64" s="13" t="s">
        <v>24</v>
      </c>
      <c r="D64" s="15" t="s">
        <v>78</v>
      </c>
      <c r="E64" s="13" t="s">
        <v>23</v>
      </c>
      <c r="F64" s="17">
        <v>1.3774</v>
      </c>
      <c r="G64" s="20">
        <v>1.3789</v>
      </c>
      <c r="H64" s="15" t="s">
        <v>346</v>
      </c>
      <c r="I64" s="15"/>
      <c r="J64" s="15" t="s">
        <v>347</v>
      </c>
      <c r="K64" s="15"/>
      <c r="L64" s="24">
        <v>-150</v>
      </c>
      <c r="M64" s="16" t="s">
        <v>348</v>
      </c>
      <c r="N64" s="20" t="s">
        <v>28</v>
      </c>
      <c r="O64" s="23" t="s">
        <v>349</v>
      </c>
    </row>
    <row r="65" spans="1:15" ht="51" hidden="1" x14ac:dyDescent="0.2">
      <c r="A65" s="12" t="s">
        <v>356</v>
      </c>
      <c r="B65" s="12" t="s">
        <v>358</v>
      </c>
      <c r="C65" s="13" t="s">
        <v>25</v>
      </c>
      <c r="D65" s="15" t="s">
        <v>334</v>
      </c>
      <c r="E65" s="13" t="s">
        <v>26</v>
      </c>
      <c r="F65" s="17">
        <v>1.6831</v>
      </c>
      <c r="G65" s="17">
        <v>1.6880999999999999</v>
      </c>
      <c r="H65" s="15" t="s">
        <v>357</v>
      </c>
      <c r="I65" s="15"/>
      <c r="J65" s="15"/>
      <c r="K65" s="15"/>
      <c r="L65" s="27">
        <v>500</v>
      </c>
      <c r="M65" s="16" t="s">
        <v>359</v>
      </c>
      <c r="N65" s="44" t="s">
        <v>103</v>
      </c>
      <c r="O65" s="16" t="s">
        <v>360</v>
      </c>
    </row>
    <row r="66" spans="1:15" ht="114.75" hidden="1" x14ac:dyDescent="0.2">
      <c r="A66" s="12" t="s">
        <v>368</v>
      </c>
      <c r="B66" s="12" t="s">
        <v>369</v>
      </c>
      <c r="C66" s="13" t="s">
        <v>87</v>
      </c>
      <c r="D66" s="15" t="s">
        <v>334</v>
      </c>
      <c r="E66" s="13" t="s">
        <v>26</v>
      </c>
      <c r="F66" s="17">
        <v>102.49</v>
      </c>
      <c r="G66" s="17">
        <v>102.84</v>
      </c>
      <c r="H66" s="15" t="s">
        <v>361</v>
      </c>
      <c r="I66" s="15"/>
      <c r="J66" s="15"/>
      <c r="K66" s="15"/>
      <c r="L66" s="27">
        <v>340.33</v>
      </c>
      <c r="M66" s="16" t="s">
        <v>362</v>
      </c>
      <c r="N66" s="44" t="s">
        <v>103</v>
      </c>
      <c r="O66" s="16" t="s">
        <v>367</v>
      </c>
    </row>
    <row r="67" spans="1:15" ht="63.75" hidden="1" x14ac:dyDescent="0.2">
      <c r="A67" s="12" t="s">
        <v>370</v>
      </c>
      <c r="B67" s="12" t="s">
        <v>371</v>
      </c>
      <c r="C67" s="13" t="s">
        <v>22</v>
      </c>
      <c r="D67" s="15" t="s">
        <v>78</v>
      </c>
      <c r="E67" s="13" t="s">
        <v>26</v>
      </c>
      <c r="F67" s="17">
        <v>0.88200000000000001</v>
      </c>
      <c r="G67" s="17">
        <v>0.8831</v>
      </c>
      <c r="H67" s="15" t="s">
        <v>363</v>
      </c>
      <c r="I67" s="15"/>
      <c r="J67" s="15" t="s">
        <v>364</v>
      </c>
      <c r="K67" s="15"/>
      <c r="L67" s="27">
        <v>186.84</v>
      </c>
      <c r="M67" s="16" t="s">
        <v>365</v>
      </c>
      <c r="N67" s="44" t="s">
        <v>103</v>
      </c>
      <c r="O67" s="16" t="s">
        <v>366</v>
      </c>
    </row>
    <row r="68" spans="1:15" ht="25.5" hidden="1" x14ac:dyDescent="0.2">
      <c r="A68" s="12" t="s">
        <v>372</v>
      </c>
      <c r="B68" s="12" t="s">
        <v>388</v>
      </c>
      <c r="C68" s="15" t="s">
        <v>373</v>
      </c>
      <c r="D68" s="15" t="s">
        <v>269</v>
      </c>
      <c r="E68" s="13" t="s">
        <v>26</v>
      </c>
      <c r="F68" s="17">
        <v>1.6033999999999999</v>
      </c>
      <c r="G68" s="20">
        <v>1.5993999999999999</v>
      </c>
      <c r="H68" s="15" t="s">
        <v>374</v>
      </c>
      <c r="I68" s="15"/>
      <c r="J68" s="15" t="s">
        <v>375</v>
      </c>
      <c r="K68" s="15"/>
      <c r="L68" s="24">
        <v>-519.9</v>
      </c>
      <c r="M68" s="16" t="s">
        <v>272</v>
      </c>
      <c r="N68" s="20" t="s">
        <v>28</v>
      </c>
      <c r="O68" s="25" t="s">
        <v>389</v>
      </c>
    </row>
    <row r="69" spans="1:15" ht="25.5" hidden="1" x14ac:dyDescent="0.2">
      <c r="A69" s="12" t="s">
        <v>372</v>
      </c>
      <c r="B69" s="12" t="s">
        <v>388</v>
      </c>
      <c r="C69" s="15" t="s">
        <v>373</v>
      </c>
      <c r="D69" s="15" t="s">
        <v>269</v>
      </c>
      <c r="E69" s="13" t="s">
        <v>26</v>
      </c>
      <c r="F69" s="17">
        <v>1.6032999999999999</v>
      </c>
      <c r="G69" s="20">
        <v>1.5992999999999999</v>
      </c>
      <c r="H69" s="15" t="s">
        <v>376</v>
      </c>
      <c r="I69" s="15"/>
      <c r="J69" s="15" t="s">
        <v>377</v>
      </c>
      <c r="K69" s="15"/>
      <c r="L69" s="24">
        <v>-519.9</v>
      </c>
      <c r="M69" s="16" t="s">
        <v>272</v>
      </c>
      <c r="N69" s="20" t="s">
        <v>28</v>
      </c>
      <c r="O69" s="25" t="s">
        <v>389</v>
      </c>
    </row>
    <row r="70" spans="1:15" ht="76.5" hidden="1" x14ac:dyDescent="0.2">
      <c r="A70" s="12" t="s">
        <v>378</v>
      </c>
      <c r="B70" s="12" t="s">
        <v>381</v>
      </c>
      <c r="C70" s="15" t="s">
        <v>268</v>
      </c>
      <c r="D70" s="15" t="s">
        <v>269</v>
      </c>
      <c r="E70" s="13" t="s">
        <v>26</v>
      </c>
      <c r="F70" s="17">
        <v>1.4995000000000001</v>
      </c>
      <c r="G70" s="20">
        <v>1.4955000000000001</v>
      </c>
      <c r="H70" s="15" t="s">
        <v>379</v>
      </c>
      <c r="I70" s="15"/>
      <c r="J70" s="15" t="s">
        <v>380</v>
      </c>
      <c r="K70" s="15"/>
      <c r="L70" s="24">
        <v>-556.20000000000005</v>
      </c>
      <c r="M70" s="16" t="s">
        <v>272</v>
      </c>
      <c r="N70" s="20" t="s">
        <v>28</v>
      </c>
      <c r="O70" s="23" t="s">
        <v>382</v>
      </c>
    </row>
    <row r="71" spans="1:15" ht="153" hidden="1" x14ac:dyDescent="0.2">
      <c r="A71" s="12" t="s">
        <v>383</v>
      </c>
      <c r="B71" s="12" t="s">
        <v>386</v>
      </c>
      <c r="C71" s="13" t="s">
        <v>24</v>
      </c>
      <c r="D71" s="15" t="s">
        <v>334</v>
      </c>
      <c r="E71" s="13" t="s">
        <v>26</v>
      </c>
      <c r="F71" s="17">
        <v>1.3880999999999999</v>
      </c>
      <c r="G71" s="20">
        <v>1.3868</v>
      </c>
      <c r="H71" s="15" t="s">
        <v>384</v>
      </c>
      <c r="I71" s="15"/>
      <c r="J71" s="15"/>
      <c r="K71" s="15"/>
      <c r="L71" s="52">
        <v>-130</v>
      </c>
      <c r="M71" s="16" t="s">
        <v>385</v>
      </c>
      <c r="N71" s="20" t="s">
        <v>28</v>
      </c>
      <c r="O71" s="23" t="s">
        <v>387</v>
      </c>
    </row>
    <row r="72" spans="1:15" ht="63.75" x14ac:dyDescent="0.2">
      <c r="A72" s="12" t="s">
        <v>390</v>
      </c>
      <c r="B72" s="12" t="s">
        <v>395</v>
      </c>
      <c r="C72" s="15" t="s">
        <v>710</v>
      </c>
      <c r="D72" s="15" t="s">
        <v>391</v>
      </c>
      <c r="E72" s="13" t="s">
        <v>26</v>
      </c>
      <c r="F72" s="17">
        <v>0.93149999999999999</v>
      </c>
      <c r="G72" s="20">
        <v>0.92749999999999999</v>
      </c>
      <c r="H72" s="15" t="s">
        <v>392</v>
      </c>
      <c r="I72" s="15"/>
      <c r="J72" s="15" t="s">
        <v>393</v>
      </c>
      <c r="K72" s="15"/>
      <c r="L72" s="52">
        <v>-600</v>
      </c>
      <c r="M72" s="16" t="s">
        <v>394</v>
      </c>
      <c r="N72" s="20" t="s">
        <v>28</v>
      </c>
      <c r="O72" s="23" t="s">
        <v>396</v>
      </c>
    </row>
    <row r="73" spans="1:15" ht="102" hidden="1" x14ac:dyDescent="0.2">
      <c r="A73" s="12" t="s">
        <v>397</v>
      </c>
      <c r="B73" s="12" t="s">
        <v>405</v>
      </c>
      <c r="C73" s="15" t="s">
        <v>710</v>
      </c>
      <c r="D73" s="15" t="s">
        <v>398</v>
      </c>
      <c r="E73" s="13" t="s">
        <v>26</v>
      </c>
      <c r="F73" s="17">
        <v>0.92889999999999995</v>
      </c>
      <c r="G73" s="17">
        <v>0.93459999999999999</v>
      </c>
      <c r="H73" s="15" t="s">
        <v>399</v>
      </c>
      <c r="I73" s="15"/>
      <c r="J73" s="15"/>
      <c r="K73" s="15"/>
      <c r="L73" s="27">
        <v>855</v>
      </c>
      <c r="M73" s="16" t="s">
        <v>400</v>
      </c>
      <c r="N73" s="44" t="s">
        <v>103</v>
      </c>
      <c r="O73" s="16" t="s">
        <v>407</v>
      </c>
    </row>
    <row r="74" spans="1:15" ht="102" x14ac:dyDescent="0.2">
      <c r="A74" s="12" t="s">
        <v>401</v>
      </c>
      <c r="B74" s="12" t="s">
        <v>406</v>
      </c>
      <c r="C74" s="15" t="s">
        <v>710</v>
      </c>
      <c r="D74" s="15" t="s">
        <v>391</v>
      </c>
      <c r="E74" s="13" t="s">
        <v>26</v>
      </c>
      <c r="F74" s="17">
        <v>0.93169999999999997</v>
      </c>
      <c r="G74" s="15">
        <v>0.93569999999999998</v>
      </c>
      <c r="H74" s="15" t="s">
        <v>404</v>
      </c>
      <c r="I74" s="15"/>
      <c r="J74" s="15" t="s">
        <v>402</v>
      </c>
      <c r="K74" s="15"/>
      <c r="L74" s="27">
        <v>600</v>
      </c>
      <c r="M74" s="16" t="s">
        <v>403</v>
      </c>
      <c r="N74" s="44" t="s">
        <v>103</v>
      </c>
      <c r="O74" s="16" t="s">
        <v>408</v>
      </c>
    </row>
    <row r="75" spans="1:15" ht="102" hidden="1" x14ac:dyDescent="0.2">
      <c r="A75" s="12" t="s">
        <v>409</v>
      </c>
      <c r="B75" s="12" t="s">
        <v>422</v>
      </c>
      <c r="C75" s="15" t="s">
        <v>710</v>
      </c>
      <c r="D75" s="15" t="s">
        <v>334</v>
      </c>
      <c r="E75" s="13" t="s">
        <v>26</v>
      </c>
      <c r="F75" s="17">
        <v>0.93459999999999999</v>
      </c>
      <c r="G75" s="43">
        <v>0.93300000000000005</v>
      </c>
      <c r="H75" s="15" t="s">
        <v>410</v>
      </c>
      <c r="I75" s="15"/>
      <c r="J75" s="15"/>
      <c r="K75" s="15"/>
      <c r="L75" s="52">
        <v>-240</v>
      </c>
      <c r="M75" s="16" t="s">
        <v>411</v>
      </c>
      <c r="N75" s="20" t="s">
        <v>28</v>
      </c>
      <c r="O75" s="23" t="s">
        <v>423</v>
      </c>
    </row>
    <row r="76" spans="1:15" ht="114.75" hidden="1" x14ac:dyDescent="0.2">
      <c r="A76" s="12" t="s">
        <v>412</v>
      </c>
      <c r="B76" s="12" t="s">
        <v>415</v>
      </c>
      <c r="C76" s="13" t="s">
        <v>278</v>
      </c>
      <c r="D76" s="15" t="s">
        <v>334</v>
      </c>
      <c r="E76" s="13" t="s">
        <v>26</v>
      </c>
      <c r="F76" s="27">
        <v>172.54</v>
      </c>
      <c r="G76" s="24">
        <v>172.3</v>
      </c>
      <c r="H76" s="15" t="s">
        <v>414</v>
      </c>
      <c r="I76" s="15"/>
      <c r="J76" s="15"/>
      <c r="K76" s="15"/>
      <c r="L76" s="24">
        <v>-236.5</v>
      </c>
      <c r="M76" s="16" t="s">
        <v>413</v>
      </c>
      <c r="N76" s="20" t="s">
        <v>28</v>
      </c>
      <c r="O76" s="23" t="s">
        <v>416</v>
      </c>
    </row>
    <row r="77" spans="1:15" ht="89.25" hidden="1" x14ac:dyDescent="0.2">
      <c r="A77" s="12" t="s">
        <v>417</v>
      </c>
      <c r="B77" s="12" t="s">
        <v>420</v>
      </c>
      <c r="C77" s="13" t="s">
        <v>87</v>
      </c>
      <c r="D77" s="15" t="s">
        <v>334</v>
      </c>
      <c r="E77" s="13" t="s">
        <v>23</v>
      </c>
      <c r="F77" s="27">
        <v>101.45</v>
      </c>
      <c r="G77" s="24">
        <v>101.54</v>
      </c>
      <c r="H77" s="15" t="s">
        <v>419</v>
      </c>
      <c r="I77" s="15"/>
      <c r="J77" s="15"/>
      <c r="K77" s="15"/>
      <c r="L77" s="24">
        <v>-88.64</v>
      </c>
      <c r="M77" s="16" t="s">
        <v>418</v>
      </c>
      <c r="N77" s="44" t="s">
        <v>103</v>
      </c>
      <c r="O77" s="23" t="s">
        <v>421</v>
      </c>
    </row>
    <row r="78" spans="1:15" ht="25.5" hidden="1" x14ac:dyDescent="0.2">
      <c r="A78" s="12" t="s">
        <v>424</v>
      </c>
      <c r="B78" s="12" t="s">
        <v>452</v>
      </c>
      <c r="C78" s="13" t="s">
        <v>24</v>
      </c>
      <c r="D78" s="15" t="s">
        <v>391</v>
      </c>
      <c r="E78" s="13" t="s">
        <v>26</v>
      </c>
      <c r="F78" s="17">
        <v>1.3759999999999999</v>
      </c>
      <c r="G78" s="20">
        <v>1.3693</v>
      </c>
      <c r="H78" s="15" t="s">
        <v>426</v>
      </c>
      <c r="I78" s="15"/>
      <c r="J78" s="15" t="s">
        <v>427</v>
      </c>
      <c r="K78" s="15"/>
      <c r="L78" s="52">
        <v>-670</v>
      </c>
      <c r="M78" s="16" t="s">
        <v>425</v>
      </c>
      <c r="N78" s="20" t="s">
        <v>28</v>
      </c>
      <c r="O78" s="23" t="s">
        <v>432</v>
      </c>
    </row>
    <row r="79" spans="1:15" ht="25.5" hidden="1" x14ac:dyDescent="0.2">
      <c r="A79" s="12" t="s">
        <v>428</v>
      </c>
      <c r="B79" s="12" t="s">
        <v>451</v>
      </c>
      <c r="C79" s="13" t="s">
        <v>22</v>
      </c>
      <c r="D79" s="15" t="s">
        <v>391</v>
      </c>
      <c r="E79" s="13" t="s">
        <v>23</v>
      </c>
      <c r="F79" s="17">
        <v>0.88680000000000003</v>
      </c>
      <c r="G79" s="20">
        <v>0.89370000000000005</v>
      </c>
      <c r="H79" s="15" t="s">
        <v>429</v>
      </c>
      <c r="I79" s="15"/>
      <c r="J79" s="15" t="s">
        <v>430</v>
      </c>
      <c r="K79" s="15"/>
      <c r="L79" s="24">
        <v>-1158.1099999999999</v>
      </c>
      <c r="M79" s="16" t="s">
        <v>431</v>
      </c>
      <c r="N79" s="20" t="s">
        <v>28</v>
      </c>
      <c r="O79" s="23" t="s">
        <v>453</v>
      </c>
    </row>
    <row r="80" spans="1:15" ht="153" hidden="1" x14ac:dyDescent="0.2">
      <c r="A80" s="12" t="s">
        <v>436</v>
      </c>
      <c r="B80" s="12" t="s">
        <v>437</v>
      </c>
      <c r="C80" s="13" t="s">
        <v>25</v>
      </c>
      <c r="D80" s="15" t="s">
        <v>434</v>
      </c>
      <c r="E80" s="13" t="s">
        <v>26</v>
      </c>
      <c r="F80" s="17">
        <v>1.6846000000000001</v>
      </c>
      <c r="G80" s="17">
        <v>1.6846000000000001</v>
      </c>
      <c r="H80" s="15" t="s">
        <v>433</v>
      </c>
      <c r="I80" s="15"/>
      <c r="J80" s="15"/>
      <c r="K80" s="15"/>
      <c r="L80" s="51">
        <v>0</v>
      </c>
      <c r="M80" s="16" t="s">
        <v>435</v>
      </c>
      <c r="N80" s="20" t="s">
        <v>28</v>
      </c>
      <c r="O80" s="16" t="s">
        <v>438</v>
      </c>
    </row>
    <row r="81" spans="1:15" ht="38.25" hidden="1" x14ac:dyDescent="0.2">
      <c r="A81" s="12" t="s">
        <v>439</v>
      </c>
      <c r="B81" s="12" t="s">
        <v>445</v>
      </c>
      <c r="C81" s="13" t="s">
        <v>25</v>
      </c>
      <c r="D81" s="15" t="s">
        <v>440</v>
      </c>
      <c r="E81" s="13" t="s">
        <v>26</v>
      </c>
      <c r="F81" s="17">
        <v>1.6862999999999999</v>
      </c>
      <c r="G81" s="20">
        <v>1.6843999999999999</v>
      </c>
      <c r="H81" s="15" t="s">
        <v>441</v>
      </c>
      <c r="I81" s="15"/>
      <c r="J81" s="15"/>
      <c r="K81" s="15"/>
      <c r="L81" s="52">
        <v>-190</v>
      </c>
      <c r="M81" s="16" t="s">
        <v>442</v>
      </c>
      <c r="N81" s="20" t="s">
        <v>28</v>
      </c>
      <c r="O81" s="23" t="s">
        <v>446</v>
      </c>
    </row>
    <row r="82" spans="1:15" ht="25.5" hidden="1" x14ac:dyDescent="0.2">
      <c r="A82" s="12" t="s">
        <v>447</v>
      </c>
      <c r="B82" s="12" t="s">
        <v>449</v>
      </c>
      <c r="C82" s="13" t="s">
        <v>25</v>
      </c>
      <c r="D82" s="15" t="s">
        <v>434</v>
      </c>
      <c r="E82" s="13" t="s">
        <v>23</v>
      </c>
      <c r="F82" s="17">
        <v>1.679</v>
      </c>
      <c r="G82" s="17">
        <v>1.6780999999999999</v>
      </c>
      <c r="H82" s="15">
        <v>1.6816</v>
      </c>
      <c r="I82" s="51">
        <f>(F82-H82)*10000*-1</f>
        <v>25.999999999999357</v>
      </c>
      <c r="J82" s="15">
        <v>1.6760999999999999</v>
      </c>
      <c r="K82" s="15">
        <f>(F82-J82)*10000</f>
        <v>29.000000000001247</v>
      </c>
      <c r="L82" s="51">
        <v>90</v>
      </c>
      <c r="M82" s="16" t="s">
        <v>448</v>
      </c>
      <c r="N82" s="20" t="s">
        <v>28</v>
      </c>
      <c r="O82" s="16" t="s">
        <v>450</v>
      </c>
    </row>
    <row r="83" spans="1:15" ht="25.5" hidden="1" x14ac:dyDescent="0.2">
      <c r="A83" s="12" t="s">
        <v>454</v>
      </c>
      <c r="B83" s="12" t="s">
        <v>455</v>
      </c>
      <c r="C83" s="15" t="s">
        <v>710</v>
      </c>
      <c r="D83" s="15" t="s">
        <v>434</v>
      </c>
      <c r="E83" s="13" t="s">
        <v>23</v>
      </c>
      <c r="F83" s="17">
        <v>0.93730000000000002</v>
      </c>
      <c r="G83" s="15">
        <v>0.93540000000000001</v>
      </c>
      <c r="H83" s="15">
        <v>0.93820000000000003</v>
      </c>
      <c r="I83" s="51">
        <f>(F83-H83)*10000*-1</f>
        <v>9.000000000000119</v>
      </c>
      <c r="J83" s="15">
        <v>0.93540000000000001</v>
      </c>
      <c r="K83" s="15">
        <f>(F83-J83)*10000</f>
        <v>19.000000000000128</v>
      </c>
      <c r="L83" s="51">
        <v>285</v>
      </c>
      <c r="M83" s="16" t="s">
        <v>448</v>
      </c>
      <c r="O83" s="16" t="s">
        <v>456</v>
      </c>
    </row>
    <row r="84" spans="1:15" ht="51" hidden="1" x14ac:dyDescent="0.2">
      <c r="A84" s="12" t="s">
        <v>457</v>
      </c>
      <c r="B84" s="12" t="s">
        <v>459</v>
      </c>
      <c r="C84" s="13" t="s">
        <v>25</v>
      </c>
      <c r="D84" s="15" t="s">
        <v>434</v>
      </c>
      <c r="E84" s="13" t="s">
        <v>26</v>
      </c>
      <c r="F84" s="55">
        <v>1.6806700000000001</v>
      </c>
      <c r="G84" s="15">
        <v>1.6831400000000001</v>
      </c>
      <c r="H84" s="55">
        <v>1.6780999999999999</v>
      </c>
      <c r="I84" s="51">
        <f>(F84-H84)*10000</f>
        <v>25.700000000001832</v>
      </c>
      <c r="J84" s="15">
        <v>1.6831400000000001</v>
      </c>
      <c r="K84" s="51">
        <f>(F84-J84)*10000*-1</f>
        <v>24.699999999999722</v>
      </c>
      <c r="L84" s="51">
        <v>248</v>
      </c>
      <c r="M84" s="16" t="s">
        <v>458</v>
      </c>
      <c r="N84" s="21" t="s">
        <v>29</v>
      </c>
      <c r="O84" s="58" t="s">
        <v>460</v>
      </c>
    </row>
    <row r="85" spans="1:15" ht="51" x14ac:dyDescent="0.2">
      <c r="A85" s="12" t="s">
        <v>461</v>
      </c>
      <c r="B85" s="12" t="s">
        <v>491</v>
      </c>
      <c r="C85" s="13" t="s">
        <v>24</v>
      </c>
      <c r="D85" s="15" t="s">
        <v>391</v>
      </c>
      <c r="E85" s="13" t="s">
        <v>26</v>
      </c>
      <c r="F85" s="17">
        <v>1.3708</v>
      </c>
      <c r="G85" s="43">
        <v>1.3669</v>
      </c>
      <c r="H85" s="17">
        <v>1.3669</v>
      </c>
      <c r="I85" s="51">
        <f>(F85-H85)*10000</f>
        <v>39.000000000000142</v>
      </c>
      <c r="J85" s="15">
        <v>1.3884000000000001</v>
      </c>
      <c r="K85" s="51">
        <f>(F85-J85)*10000*-1</f>
        <v>176.0000000000006</v>
      </c>
      <c r="L85" s="52">
        <v>-390</v>
      </c>
      <c r="M85" s="16" t="s">
        <v>462</v>
      </c>
      <c r="N85" s="20" t="s">
        <v>28</v>
      </c>
      <c r="O85" s="23" t="s">
        <v>492</v>
      </c>
    </row>
    <row r="86" spans="1:15" ht="25.5" x14ac:dyDescent="0.2">
      <c r="A86" s="12" t="s">
        <v>463</v>
      </c>
      <c r="B86" s="12" t="s">
        <v>483</v>
      </c>
      <c r="C86" s="13" t="s">
        <v>87</v>
      </c>
      <c r="D86" s="15" t="s">
        <v>391</v>
      </c>
      <c r="E86" s="13" t="s">
        <v>26</v>
      </c>
      <c r="F86" s="17">
        <v>101.57</v>
      </c>
      <c r="G86" s="20">
        <v>101.15</v>
      </c>
      <c r="H86" s="15">
        <v>101.15</v>
      </c>
      <c r="I86" s="51">
        <f>(F86-H86)*100</f>
        <v>41.999999999998749</v>
      </c>
      <c r="J86" s="15">
        <v>102.74</v>
      </c>
      <c r="K86" s="51">
        <f>(F86-J86)*100*-1</f>
        <v>117.00000000000017</v>
      </c>
      <c r="L86" s="51">
        <v>415.22</v>
      </c>
      <c r="M86" s="16" t="s">
        <v>464</v>
      </c>
      <c r="N86" s="20" t="s">
        <v>28</v>
      </c>
      <c r="O86" s="23" t="s">
        <v>484</v>
      </c>
    </row>
    <row r="87" spans="1:15" ht="38.25" hidden="1" x14ac:dyDescent="0.2">
      <c r="A87" s="12" t="s">
        <v>465</v>
      </c>
      <c r="B87" s="12" t="s">
        <v>466</v>
      </c>
      <c r="C87" s="13" t="s">
        <v>25</v>
      </c>
      <c r="D87" s="15" t="s">
        <v>434</v>
      </c>
      <c r="E87" s="13" t="s">
        <v>26</v>
      </c>
      <c r="F87" s="17">
        <v>1.6819999999999999</v>
      </c>
      <c r="G87" s="17">
        <v>1.6839999999999999</v>
      </c>
      <c r="H87" s="17">
        <v>1.68</v>
      </c>
      <c r="I87" s="51">
        <f>(F87-H87)*10000</f>
        <v>20.000000000000018</v>
      </c>
      <c r="J87" s="17">
        <v>1.6839999999999999</v>
      </c>
      <c r="K87" s="51">
        <f>(F87-J87)*10000*-1</f>
        <v>20.000000000000018</v>
      </c>
      <c r="L87" s="51">
        <v>198</v>
      </c>
      <c r="M87" s="16" t="s">
        <v>467</v>
      </c>
      <c r="N87" s="21" t="s">
        <v>29</v>
      </c>
      <c r="O87" s="58" t="s">
        <v>460</v>
      </c>
    </row>
    <row r="88" spans="1:15" ht="63.75" x14ac:dyDescent="0.2">
      <c r="A88" s="12" t="s">
        <v>468</v>
      </c>
      <c r="B88" s="12" t="s">
        <v>475</v>
      </c>
      <c r="C88" s="15" t="s">
        <v>125</v>
      </c>
      <c r="D88" s="15" t="s">
        <v>77</v>
      </c>
      <c r="E88" s="13" t="s">
        <v>26</v>
      </c>
      <c r="F88" s="27">
        <v>1293.4000000000001</v>
      </c>
      <c r="G88" s="24">
        <v>1299.5999999999999</v>
      </c>
      <c r="H88" s="27">
        <v>1290.3</v>
      </c>
      <c r="I88" s="51">
        <f>(F88-H88)*100</f>
        <v>310.00000000001364</v>
      </c>
      <c r="J88" s="27">
        <v>1299.5999999999999</v>
      </c>
      <c r="K88" s="51">
        <f>(F88-J88)*100*-1</f>
        <v>619.99999999998181</v>
      </c>
      <c r="L88" s="52">
        <v>-775</v>
      </c>
      <c r="M88" s="16" t="s">
        <v>469</v>
      </c>
      <c r="N88" s="20" t="s">
        <v>28</v>
      </c>
      <c r="O88" s="23" t="s">
        <v>481</v>
      </c>
    </row>
    <row r="89" spans="1:15" ht="51" x14ac:dyDescent="0.2">
      <c r="A89" s="12" t="s">
        <v>470</v>
      </c>
      <c r="B89" s="12" t="s">
        <v>487</v>
      </c>
      <c r="C89" s="13" t="s">
        <v>24</v>
      </c>
      <c r="D89" s="15" t="s">
        <v>471</v>
      </c>
      <c r="E89" s="13" t="s">
        <v>26</v>
      </c>
      <c r="F89" s="17">
        <v>1.3703000000000001</v>
      </c>
      <c r="G89" s="20">
        <v>1.3674999999999999</v>
      </c>
      <c r="H89" s="15">
        <v>1.3674999999999999</v>
      </c>
      <c r="I89" s="51">
        <f>(F89-H89)*10000</f>
        <v>28.000000000001357</v>
      </c>
      <c r="J89" s="15">
        <v>1.3744000000000001</v>
      </c>
      <c r="K89" s="51">
        <f>(F89-J89)*10000*-1</f>
        <v>40.999999999999929</v>
      </c>
      <c r="L89" s="52">
        <v>-280</v>
      </c>
      <c r="M89" s="16" t="s">
        <v>472</v>
      </c>
      <c r="N89" s="20" t="s">
        <v>28</v>
      </c>
      <c r="O89" s="23" t="s">
        <v>488</v>
      </c>
    </row>
    <row r="90" spans="1:15" ht="38.25" hidden="1" x14ac:dyDescent="0.2">
      <c r="A90" s="12" t="s">
        <v>473</v>
      </c>
      <c r="B90" s="12" t="s">
        <v>485</v>
      </c>
      <c r="C90" s="13" t="s">
        <v>22</v>
      </c>
      <c r="D90" s="15" t="s">
        <v>474</v>
      </c>
      <c r="E90" s="13" t="s">
        <v>26</v>
      </c>
      <c r="F90" s="17">
        <v>0.8921</v>
      </c>
      <c r="G90" s="20">
        <v>0.89100000000000001</v>
      </c>
      <c r="H90" s="15">
        <v>0.89100000000000001</v>
      </c>
      <c r="I90" s="51">
        <f>(F90-H90)*10000</f>
        <v>10.999999999999899</v>
      </c>
      <c r="J90" s="15">
        <v>0.89390000000000003</v>
      </c>
      <c r="K90" s="51">
        <f>(F90-J90)*10000*-1</f>
        <v>18.000000000000238</v>
      </c>
      <c r="L90" s="24">
        <v>-126.82</v>
      </c>
      <c r="M90" s="16" t="s">
        <v>425</v>
      </c>
      <c r="N90" s="20" t="s">
        <v>28</v>
      </c>
      <c r="O90" s="23" t="s">
        <v>486</v>
      </c>
    </row>
    <row r="91" spans="1:15" ht="76.5" x14ac:dyDescent="0.2">
      <c r="A91" s="12" t="s">
        <v>477</v>
      </c>
      <c r="B91" s="12" t="s">
        <v>478</v>
      </c>
      <c r="C91" s="15" t="s">
        <v>125</v>
      </c>
      <c r="D91" s="15" t="s">
        <v>77</v>
      </c>
      <c r="E91" s="13" t="s">
        <v>26</v>
      </c>
      <c r="F91" s="27">
        <v>1291.3</v>
      </c>
      <c r="G91" s="24">
        <v>1288.4000000000001</v>
      </c>
      <c r="H91" s="27">
        <v>1288.4000000000001</v>
      </c>
      <c r="I91" s="51">
        <f>(F91-H91)*100</f>
        <v>289.99999999998636</v>
      </c>
      <c r="J91" s="27">
        <v>1299.5</v>
      </c>
      <c r="K91" s="51">
        <f>(F91-J91)*100*-1</f>
        <v>820.00000000000455</v>
      </c>
      <c r="L91" s="52">
        <v>-725</v>
      </c>
      <c r="M91" s="16" t="s">
        <v>476</v>
      </c>
      <c r="N91" s="20" t="s">
        <v>28</v>
      </c>
      <c r="O91" s="23" t="s">
        <v>482</v>
      </c>
    </row>
    <row r="92" spans="1:15" ht="51" x14ac:dyDescent="0.2">
      <c r="A92" s="12" t="s">
        <v>479</v>
      </c>
      <c r="B92" s="12" t="s">
        <v>489</v>
      </c>
      <c r="C92" s="15" t="s">
        <v>125</v>
      </c>
      <c r="D92" s="15" t="s">
        <v>78</v>
      </c>
      <c r="E92" s="13" t="s">
        <v>26</v>
      </c>
      <c r="F92" s="27">
        <v>1296.4100000000001</v>
      </c>
      <c r="G92" s="20">
        <v>1290.3900000000001</v>
      </c>
      <c r="H92" s="15">
        <v>1290.3900000000001</v>
      </c>
      <c r="I92" s="51">
        <f>(F92-H92)*100</f>
        <v>601.99999999999818</v>
      </c>
      <c r="J92" s="27">
        <v>1303.01</v>
      </c>
      <c r="K92" s="51">
        <f>(F92-J92)*100*-1</f>
        <v>659.99999999999091</v>
      </c>
      <c r="L92" s="52">
        <v>-602.4</v>
      </c>
      <c r="M92" s="16" t="s">
        <v>480</v>
      </c>
      <c r="N92" s="20" t="s">
        <v>28</v>
      </c>
      <c r="O92" s="23" t="s">
        <v>490</v>
      </c>
    </row>
    <row r="93" spans="1:15" ht="89.25" hidden="1" x14ac:dyDescent="0.2">
      <c r="A93" s="12" t="s">
        <v>493</v>
      </c>
      <c r="B93" s="12" t="s">
        <v>519</v>
      </c>
      <c r="C93" s="13" t="s">
        <v>25</v>
      </c>
      <c r="D93" s="15" t="s">
        <v>77</v>
      </c>
      <c r="E93" s="13" t="s">
        <v>23</v>
      </c>
      <c r="F93" s="17">
        <v>1.6880999999999999</v>
      </c>
      <c r="G93" s="17">
        <v>1.6850000000000001</v>
      </c>
      <c r="H93" s="17">
        <v>1.6928000000000001</v>
      </c>
      <c r="I93" s="51">
        <f>(F93-H93)*10000*-1</f>
        <v>47.000000000001485</v>
      </c>
      <c r="J93" s="17">
        <v>1.6807000000000001</v>
      </c>
      <c r="K93" s="51">
        <f>(F93-J93)*10000</f>
        <v>73.999999999998508</v>
      </c>
      <c r="L93" s="51">
        <v>311</v>
      </c>
      <c r="M93" s="16" t="s">
        <v>496</v>
      </c>
      <c r="N93" s="15" t="s">
        <v>28</v>
      </c>
      <c r="O93" s="16" t="s">
        <v>525</v>
      </c>
    </row>
    <row r="94" spans="1:15" ht="63.75" hidden="1" x14ac:dyDescent="0.2">
      <c r="A94" s="12" t="s">
        <v>494</v>
      </c>
      <c r="B94" s="12" t="s">
        <v>551</v>
      </c>
      <c r="C94" s="15" t="s">
        <v>710</v>
      </c>
      <c r="D94" s="15" t="s">
        <v>391</v>
      </c>
      <c r="E94" s="13" t="s">
        <v>26</v>
      </c>
      <c r="F94" s="17">
        <v>0.92589999999999995</v>
      </c>
      <c r="G94" s="17"/>
      <c r="H94" s="17">
        <v>0.91930000000000001</v>
      </c>
      <c r="I94" s="51">
        <f>(F94-H94)*10000</f>
        <v>65.999999999999389</v>
      </c>
      <c r="J94" s="17">
        <v>0.93930000000000002</v>
      </c>
      <c r="K94" s="51">
        <f>(F94-J94)*10000*-1</f>
        <v>134.0000000000008</v>
      </c>
      <c r="L94" s="51">
        <v>3</v>
      </c>
      <c r="M94" s="16" t="s">
        <v>495</v>
      </c>
      <c r="N94" s="15" t="s">
        <v>28</v>
      </c>
      <c r="O94" s="16" t="s">
        <v>552</v>
      </c>
    </row>
    <row r="95" spans="1:15" ht="63.75" hidden="1" x14ac:dyDescent="0.2">
      <c r="A95" s="12" t="s">
        <v>497</v>
      </c>
      <c r="B95" s="12" t="s">
        <v>578</v>
      </c>
      <c r="C95" s="13" t="s">
        <v>498</v>
      </c>
      <c r="D95" s="15" t="s">
        <v>77</v>
      </c>
      <c r="E95" s="13" t="s">
        <v>26</v>
      </c>
      <c r="F95" s="17">
        <v>0.81</v>
      </c>
      <c r="G95" s="17">
        <v>0.81130000000000002</v>
      </c>
      <c r="H95" s="15">
        <v>0.80669999999999997</v>
      </c>
      <c r="I95" s="51">
        <f>(F95-H95)*10000</f>
        <v>33.00000000000081</v>
      </c>
      <c r="J95" s="17">
        <v>0.81410000000000005</v>
      </c>
      <c r="K95" s="51">
        <f>(F95-J95)*10000*-1</f>
        <v>40.999999999999929</v>
      </c>
      <c r="L95" s="51">
        <v>223.15</v>
      </c>
      <c r="M95" s="16" t="s">
        <v>499</v>
      </c>
      <c r="N95" s="15" t="s">
        <v>28</v>
      </c>
      <c r="O95" s="16" t="s">
        <v>579</v>
      </c>
    </row>
    <row r="96" spans="1:15" ht="102" hidden="1" x14ac:dyDescent="0.2">
      <c r="A96" s="12" t="s">
        <v>500</v>
      </c>
      <c r="B96" s="12" t="s">
        <v>514</v>
      </c>
      <c r="C96" s="13" t="s">
        <v>87</v>
      </c>
      <c r="D96" s="15" t="s">
        <v>334</v>
      </c>
      <c r="E96" s="13" t="s">
        <v>26</v>
      </c>
      <c r="F96" s="27">
        <v>101.71</v>
      </c>
      <c r="G96" s="27">
        <v>101.88</v>
      </c>
      <c r="H96" s="15">
        <v>101.45</v>
      </c>
      <c r="I96" s="51">
        <f>(F96-H96)*100</f>
        <v>25.999999999999091</v>
      </c>
      <c r="J96" s="15"/>
      <c r="K96" s="15"/>
      <c r="L96" s="27">
        <v>166.86</v>
      </c>
      <c r="M96" s="16" t="s">
        <v>501</v>
      </c>
      <c r="N96" s="15" t="s">
        <v>28</v>
      </c>
      <c r="O96" s="16" t="s">
        <v>515</v>
      </c>
    </row>
    <row r="97" spans="1:15" ht="51" x14ac:dyDescent="0.2">
      <c r="A97" s="12" t="s">
        <v>502</v>
      </c>
      <c r="B97" s="12" t="s">
        <v>504</v>
      </c>
      <c r="C97" s="15" t="s">
        <v>125</v>
      </c>
      <c r="D97" s="15" t="s">
        <v>78</v>
      </c>
      <c r="E97" s="13" t="s">
        <v>26</v>
      </c>
      <c r="F97" s="27">
        <v>1294.1400000000001</v>
      </c>
      <c r="G97" s="27">
        <v>1301.3800000000001</v>
      </c>
      <c r="H97" s="15">
        <v>1289.28</v>
      </c>
      <c r="I97" s="51">
        <f>(F97-H97)*100</f>
        <v>486.00000000001273</v>
      </c>
      <c r="J97" s="27">
        <v>1301.3800000000001</v>
      </c>
      <c r="K97" s="51">
        <f>(F97-J97)*100*-1</f>
        <v>724.00000000000091</v>
      </c>
      <c r="L97" s="51">
        <v>723.5</v>
      </c>
      <c r="M97" s="16" t="s">
        <v>503</v>
      </c>
      <c r="N97" s="21" t="s">
        <v>29</v>
      </c>
      <c r="O97" s="58" t="s">
        <v>505</v>
      </c>
    </row>
    <row r="98" spans="1:15" ht="102.75" hidden="1" customHeight="1" x14ac:dyDescent="0.2">
      <c r="A98" s="12" t="s">
        <v>506</v>
      </c>
      <c r="B98" s="12" t="s">
        <v>512</v>
      </c>
      <c r="C98" s="13" t="s">
        <v>25</v>
      </c>
      <c r="D98" s="15" t="s">
        <v>334</v>
      </c>
      <c r="E98" s="13" t="s">
        <v>23</v>
      </c>
      <c r="F98" s="17">
        <v>1.6842999999999999</v>
      </c>
      <c r="G98" s="17">
        <v>1.6843999999999999</v>
      </c>
      <c r="H98" s="15">
        <v>1.6874</v>
      </c>
      <c r="I98" s="51">
        <f>(F98-H98)*10000*-1</f>
        <v>31.000000000001027</v>
      </c>
      <c r="J98" s="17"/>
      <c r="K98" s="51"/>
      <c r="L98" s="52">
        <v>-10</v>
      </c>
      <c r="M98" s="16" t="s">
        <v>507</v>
      </c>
      <c r="N98" s="44" t="s">
        <v>103</v>
      </c>
      <c r="O98" s="16" t="s">
        <v>513</v>
      </c>
    </row>
    <row r="99" spans="1:15" ht="63.75" x14ac:dyDescent="0.2">
      <c r="A99" s="12" t="s">
        <v>508</v>
      </c>
      <c r="B99" s="12" t="s">
        <v>510</v>
      </c>
      <c r="C99" s="15" t="s">
        <v>125</v>
      </c>
      <c r="D99" s="15" t="s">
        <v>78</v>
      </c>
      <c r="E99" s="13" t="s">
        <v>23</v>
      </c>
      <c r="F99" s="27">
        <v>1290</v>
      </c>
      <c r="G99" s="20">
        <v>1293.1500000000001</v>
      </c>
      <c r="H99" s="15">
        <v>1293.1500000000001</v>
      </c>
      <c r="I99" s="51">
        <f>(F99-H99)*100*-1</f>
        <v>315.00000000000909</v>
      </c>
      <c r="J99" s="27">
        <v>1285.5</v>
      </c>
      <c r="K99" s="51">
        <f>(F99-J99)*100</f>
        <v>450</v>
      </c>
      <c r="L99" s="52">
        <v>-315.2</v>
      </c>
      <c r="M99" s="16" t="s">
        <v>509</v>
      </c>
      <c r="N99" s="20" t="s">
        <v>28</v>
      </c>
      <c r="O99" s="23" t="s">
        <v>511</v>
      </c>
    </row>
    <row r="100" spans="1:15" ht="76.5" hidden="1" x14ac:dyDescent="0.2">
      <c r="A100" s="12" t="s">
        <v>516</v>
      </c>
      <c r="B100" s="12" t="s">
        <v>521</v>
      </c>
      <c r="C100" s="13" t="s">
        <v>24</v>
      </c>
      <c r="D100" s="15" t="s">
        <v>334</v>
      </c>
      <c r="E100" s="13" t="s">
        <v>26</v>
      </c>
      <c r="F100" s="17">
        <v>1.3633999999999999</v>
      </c>
      <c r="G100" s="17">
        <v>1.3648</v>
      </c>
      <c r="H100" s="15">
        <v>1.3613999999999999</v>
      </c>
      <c r="I100" s="51">
        <f>(F100-H100)*10000</f>
        <v>20.000000000000018</v>
      </c>
      <c r="J100" s="15"/>
      <c r="K100" s="15"/>
      <c r="L100" s="51">
        <v>140</v>
      </c>
      <c r="M100" s="16" t="s">
        <v>518</v>
      </c>
      <c r="N100" s="44" t="s">
        <v>103</v>
      </c>
      <c r="O100" s="16" t="s">
        <v>523</v>
      </c>
    </row>
    <row r="101" spans="1:15" ht="89.25" hidden="1" x14ac:dyDescent="0.2">
      <c r="A101" s="12" t="s">
        <v>517</v>
      </c>
      <c r="B101" s="12" t="s">
        <v>522</v>
      </c>
      <c r="C101" s="13" t="s">
        <v>22</v>
      </c>
      <c r="D101" s="15" t="s">
        <v>474</v>
      </c>
      <c r="E101" s="13" t="s">
        <v>23</v>
      </c>
      <c r="F101" s="17">
        <v>0.89539999999999997</v>
      </c>
      <c r="G101" s="17">
        <v>0.89459999999999995</v>
      </c>
      <c r="H101" s="15">
        <v>0.89729999999999999</v>
      </c>
      <c r="I101" s="51">
        <f>(F101-H101)*10000*-1</f>
        <v>19.000000000000128</v>
      </c>
      <c r="J101" s="15"/>
      <c r="K101" s="15"/>
      <c r="L101" s="27">
        <v>134.13999999999999</v>
      </c>
      <c r="M101" s="16" t="s">
        <v>520</v>
      </c>
      <c r="N101" s="44" t="s">
        <v>103</v>
      </c>
      <c r="O101" s="16" t="s">
        <v>523</v>
      </c>
    </row>
    <row r="102" spans="1:15" ht="102" hidden="1" x14ac:dyDescent="0.2">
      <c r="A102" s="12" t="s">
        <v>524</v>
      </c>
      <c r="B102" s="12" t="s">
        <v>528</v>
      </c>
      <c r="C102" s="15" t="s">
        <v>125</v>
      </c>
      <c r="D102" s="15" t="s">
        <v>77</v>
      </c>
      <c r="E102" s="13" t="s">
        <v>26</v>
      </c>
      <c r="F102" s="27">
        <v>1265.3399999999999</v>
      </c>
      <c r="G102" s="20">
        <v>1258.75</v>
      </c>
      <c r="H102" s="15">
        <v>1258.75</v>
      </c>
      <c r="I102" s="51">
        <f>(F102-H102)*100</f>
        <v>658.99999999999181</v>
      </c>
      <c r="J102" s="27">
        <v>1278.53</v>
      </c>
      <c r="K102" s="51">
        <f>(F102-J102)*100*-1</f>
        <v>1319.0000000000055</v>
      </c>
      <c r="L102" s="52">
        <v>-743</v>
      </c>
      <c r="M102" s="16" t="s">
        <v>533</v>
      </c>
      <c r="N102" s="20" t="s">
        <v>28</v>
      </c>
      <c r="O102" s="16" t="s">
        <v>529</v>
      </c>
    </row>
    <row r="103" spans="1:15" ht="114.75" hidden="1" x14ac:dyDescent="0.2">
      <c r="A103" s="12" t="s">
        <v>526</v>
      </c>
      <c r="B103" s="12" t="s">
        <v>530</v>
      </c>
      <c r="C103" s="13" t="s">
        <v>25</v>
      </c>
      <c r="D103" s="15" t="s">
        <v>334</v>
      </c>
      <c r="E103" s="13" t="s">
        <v>23</v>
      </c>
      <c r="F103" s="17">
        <v>1.6748000000000001</v>
      </c>
      <c r="G103" s="17">
        <v>1.6719999999999999</v>
      </c>
      <c r="H103" s="15">
        <v>1.6776</v>
      </c>
      <c r="I103" s="51">
        <f>(F103-H103)*10000*-1</f>
        <v>27.999999999999137</v>
      </c>
      <c r="J103" s="15">
        <v>1.6648000000000001</v>
      </c>
      <c r="K103" s="51">
        <f>(F103-J103)*10000</f>
        <v>100.00000000000009</v>
      </c>
      <c r="L103" s="51">
        <v>280</v>
      </c>
      <c r="M103" s="16" t="s">
        <v>527</v>
      </c>
      <c r="N103" s="44" t="s">
        <v>103</v>
      </c>
      <c r="O103" s="16" t="s">
        <v>531</v>
      </c>
    </row>
    <row r="104" spans="1:15" ht="51" hidden="1" x14ac:dyDescent="0.2">
      <c r="A104" s="12" t="s">
        <v>569</v>
      </c>
      <c r="B104" s="12" t="s">
        <v>570</v>
      </c>
      <c r="C104" s="13" t="s">
        <v>25</v>
      </c>
      <c r="D104" s="15" t="s">
        <v>77</v>
      </c>
      <c r="E104" s="13" t="s">
        <v>26</v>
      </c>
      <c r="F104" s="17">
        <v>1.6718999999999999</v>
      </c>
      <c r="G104" s="17">
        <v>1.6772</v>
      </c>
      <c r="H104" s="17">
        <v>1.6679999999999999</v>
      </c>
      <c r="I104" s="51">
        <f>(F104-H104)*10000</f>
        <v>39.000000000000142</v>
      </c>
      <c r="J104" s="17">
        <v>1.6772</v>
      </c>
      <c r="K104" s="51">
        <f>(F104-J104)*10000*-1</f>
        <v>53.000000000000824</v>
      </c>
      <c r="L104" s="51">
        <v>530</v>
      </c>
      <c r="M104" s="16" t="s">
        <v>532</v>
      </c>
      <c r="N104" s="21" t="s">
        <v>29</v>
      </c>
      <c r="O104" s="16" t="s">
        <v>571</v>
      </c>
    </row>
    <row r="105" spans="1:15" ht="76.5" hidden="1" x14ac:dyDescent="0.2">
      <c r="A105" s="12" t="s">
        <v>534</v>
      </c>
      <c r="B105" s="12" t="s">
        <v>538</v>
      </c>
      <c r="C105" s="13" t="s">
        <v>24</v>
      </c>
      <c r="D105" s="15" t="s">
        <v>334</v>
      </c>
      <c r="E105" s="13" t="s">
        <v>26</v>
      </c>
      <c r="F105" s="17">
        <v>1.361</v>
      </c>
      <c r="G105" s="20">
        <v>1.3589</v>
      </c>
      <c r="H105" s="15">
        <v>1.3589</v>
      </c>
      <c r="I105" s="51">
        <f>(F105-H105)*10000</f>
        <v>20.999999999999908</v>
      </c>
      <c r="J105" s="15">
        <v>1.3668</v>
      </c>
      <c r="K105" s="51">
        <f>(F105-J105)*10000*-1</f>
        <v>58.00000000000027</v>
      </c>
      <c r="L105" s="52">
        <v>-210</v>
      </c>
      <c r="M105" s="16" t="s">
        <v>536</v>
      </c>
      <c r="N105" s="20" t="s">
        <v>28</v>
      </c>
      <c r="O105" s="16" t="s">
        <v>539</v>
      </c>
    </row>
    <row r="106" spans="1:15" ht="76.5" hidden="1" x14ac:dyDescent="0.2">
      <c r="A106" s="12" t="s">
        <v>535</v>
      </c>
      <c r="B106" s="12" t="s">
        <v>556</v>
      </c>
      <c r="C106" s="13" t="s">
        <v>22</v>
      </c>
      <c r="D106" s="15" t="s">
        <v>474</v>
      </c>
      <c r="E106" s="13" t="s">
        <v>23</v>
      </c>
      <c r="F106" s="17">
        <v>0.89710000000000001</v>
      </c>
      <c r="G106" s="17">
        <v>0.89700000000000002</v>
      </c>
      <c r="H106" s="15">
        <v>0.8992</v>
      </c>
      <c r="I106" s="51">
        <f>(F106-H106)*10000*-1</f>
        <v>20.999999999999908</v>
      </c>
      <c r="J106" s="15">
        <v>0.8931</v>
      </c>
      <c r="K106" s="51">
        <f>(F106-J106)*10000</f>
        <v>40.000000000000036</v>
      </c>
      <c r="L106" s="27">
        <v>16.72</v>
      </c>
      <c r="M106" s="16" t="s">
        <v>537</v>
      </c>
      <c r="N106" s="15" t="s">
        <v>28</v>
      </c>
      <c r="O106" s="16" t="s">
        <v>557</v>
      </c>
    </row>
    <row r="107" spans="1:15" ht="76.5" hidden="1" x14ac:dyDescent="0.2">
      <c r="A107" s="12" t="s">
        <v>540</v>
      </c>
      <c r="B107" s="12" t="s">
        <v>542</v>
      </c>
      <c r="C107" s="13" t="s">
        <v>25</v>
      </c>
      <c r="D107" s="15" t="s">
        <v>474</v>
      </c>
      <c r="E107" s="13" t="s">
        <v>23</v>
      </c>
      <c r="F107" s="17">
        <v>1.6694</v>
      </c>
      <c r="G107" s="20">
        <v>1.6731</v>
      </c>
      <c r="H107" s="15">
        <v>1.6731</v>
      </c>
      <c r="I107" s="51">
        <f>(F107-H107)*10000*-1</f>
        <v>37.000000000000369</v>
      </c>
      <c r="J107" s="15"/>
      <c r="K107" s="51"/>
      <c r="L107" s="52">
        <v>-370</v>
      </c>
      <c r="M107" s="16" t="s">
        <v>541</v>
      </c>
      <c r="N107" s="20" t="s">
        <v>28</v>
      </c>
      <c r="O107" s="16" t="s">
        <v>543</v>
      </c>
    </row>
    <row r="108" spans="1:15" ht="102" hidden="1" x14ac:dyDescent="0.2">
      <c r="A108" s="12" t="s">
        <v>544</v>
      </c>
      <c r="B108" s="12" t="s">
        <v>548</v>
      </c>
      <c r="C108" s="15" t="s">
        <v>710</v>
      </c>
      <c r="D108" s="15" t="s">
        <v>334</v>
      </c>
      <c r="E108" s="13" t="s">
        <v>26</v>
      </c>
      <c r="F108" s="17">
        <v>0.93189999999999995</v>
      </c>
      <c r="G108" s="20">
        <v>0.92969999999999997</v>
      </c>
      <c r="H108" s="15">
        <v>0.92969999999999997</v>
      </c>
      <c r="I108" s="51">
        <f>(F108-H108)*10000</f>
        <v>21.999999999999797</v>
      </c>
      <c r="J108" s="15">
        <v>0.93979999999999997</v>
      </c>
      <c r="K108" s="51">
        <f>(F108-J108)*10000*-1</f>
        <v>79.000000000000185</v>
      </c>
      <c r="L108" s="52">
        <v>-330</v>
      </c>
      <c r="M108" s="16" t="s">
        <v>547</v>
      </c>
      <c r="N108" s="20" t="s">
        <v>28</v>
      </c>
      <c r="O108" s="23" t="s">
        <v>590</v>
      </c>
    </row>
    <row r="109" spans="1:15" ht="89.25" hidden="1" x14ac:dyDescent="0.2">
      <c r="A109" s="12" t="s">
        <v>545</v>
      </c>
      <c r="B109" s="12" t="s">
        <v>555</v>
      </c>
      <c r="C109" s="13" t="s">
        <v>278</v>
      </c>
      <c r="D109" s="15" t="s">
        <v>334</v>
      </c>
      <c r="E109" s="13" t="s">
        <v>26</v>
      </c>
      <c r="F109" s="17">
        <v>170.1</v>
      </c>
      <c r="G109" s="15">
        <v>170.95</v>
      </c>
      <c r="H109" s="15">
        <v>169.73</v>
      </c>
      <c r="I109" s="51">
        <f>(F109-H109)*100</f>
        <v>37.000000000000455</v>
      </c>
      <c r="J109" s="15">
        <v>170.95</v>
      </c>
      <c r="K109" s="51">
        <f>(F109-J109)*100*-1</f>
        <v>84.999999999999432</v>
      </c>
      <c r="L109" s="51">
        <v>833</v>
      </c>
      <c r="M109" s="16" t="s">
        <v>546</v>
      </c>
      <c r="N109" s="21" t="s">
        <v>29</v>
      </c>
      <c r="O109" s="58" t="s">
        <v>587</v>
      </c>
    </row>
    <row r="110" spans="1:15" ht="38.25" hidden="1" x14ac:dyDescent="0.2">
      <c r="A110" s="12" t="s">
        <v>549</v>
      </c>
      <c r="B110" s="12" t="s">
        <v>553</v>
      </c>
      <c r="C110" s="15" t="s">
        <v>710</v>
      </c>
      <c r="D110" s="15" t="s">
        <v>434</v>
      </c>
      <c r="E110" s="13" t="s">
        <v>26</v>
      </c>
      <c r="F110" s="17">
        <v>0.92679999999999996</v>
      </c>
      <c r="G110" s="20">
        <v>0.92549999999999999</v>
      </c>
      <c r="H110" s="15">
        <v>0.92549999999999999</v>
      </c>
      <c r="I110" s="51">
        <f>(F110-H110)*10000</f>
        <v>12.999999999999678</v>
      </c>
      <c r="J110" s="15">
        <v>0.93030000000000002</v>
      </c>
      <c r="K110" s="51">
        <f>(F110-J110)*10000*-1</f>
        <v>35.000000000000583</v>
      </c>
      <c r="L110" s="52">
        <v>-127</v>
      </c>
      <c r="M110" s="16" t="s">
        <v>550</v>
      </c>
      <c r="N110" s="20" t="s">
        <v>28</v>
      </c>
      <c r="O110" s="23" t="s">
        <v>588</v>
      </c>
    </row>
    <row r="111" spans="1:15" ht="38.25" hidden="1" x14ac:dyDescent="0.2">
      <c r="A111" s="12" t="s">
        <v>554</v>
      </c>
      <c r="B111" s="12" t="s">
        <v>577</v>
      </c>
      <c r="C111" s="15" t="s">
        <v>710</v>
      </c>
      <c r="D111" s="15" t="s">
        <v>77</v>
      </c>
      <c r="E111" s="13" t="s">
        <v>26</v>
      </c>
      <c r="F111" s="17">
        <v>0.92579999999999996</v>
      </c>
      <c r="G111" s="15">
        <v>0.93240000000000001</v>
      </c>
      <c r="H111" s="15">
        <v>0.92220000000000002</v>
      </c>
      <c r="I111" s="51">
        <f>(F111-H111)*10000</f>
        <v>35.999999999999368</v>
      </c>
      <c r="J111" s="15">
        <v>0.93240000000000001</v>
      </c>
      <c r="K111" s="51">
        <f>(F111-J111)*10000*-1</f>
        <v>66.000000000000497</v>
      </c>
      <c r="L111" s="51">
        <v>668</v>
      </c>
      <c r="M111" s="16" t="s">
        <v>558</v>
      </c>
      <c r="N111" s="21" t="s">
        <v>29</v>
      </c>
      <c r="O111" s="58" t="s">
        <v>586</v>
      </c>
    </row>
    <row r="112" spans="1:15" ht="63.75" hidden="1" x14ac:dyDescent="0.2">
      <c r="A112" s="12" t="s">
        <v>559</v>
      </c>
      <c r="B112" s="12" t="s">
        <v>574</v>
      </c>
      <c r="C112" s="13" t="s">
        <v>87</v>
      </c>
      <c r="D112" s="15" t="s">
        <v>334</v>
      </c>
      <c r="E112" s="13" t="s">
        <v>26</v>
      </c>
      <c r="F112" s="17">
        <v>102.29</v>
      </c>
      <c r="G112" s="15">
        <v>102.77</v>
      </c>
      <c r="H112" s="15">
        <v>102.07</v>
      </c>
      <c r="I112" s="51">
        <f>(F112-H112)*100</f>
        <v>22.000000000001307</v>
      </c>
      <c r="J112" s="15">
        <v>102.77</v>
      </c>
      <c r="K112" s="51">
        <f>(F112-J112)*100*-1</f>
        <v>47.999999999998977</v>
      </c>
      <c r="L112" s="27">
        <v>467.06</v>
      </c>
      <c r="M112" s="16" t="s">
        <v>560</v>
      </c>
      <c r="N112" s="21" t="s">
        <v>29</v>
      </c>
      <c r="O112" s="58" t="s">
        <v>575</v>
      </c>
    </row>
    <row r="113" spans="1:15" ht="25.5" hidden="1" x14ac:dyDescent="0.2">
      <c r="A113" s="12" t="s">
        <v>563</v>
      </c>
      <c r="B113" s="12" t="s">
        <v>564</v>
      </c>
      <c r="C113" s="13" t="s">
        <v>25</v>
      </c>
      <c r="D113" s="15" t="s">
        <v>440</v>
      </c>
      <c r="E113" s="13" t="s">
        <v>23</v>
      </c>
      <c r="F113" s="17">
        <v>1.6758999999999999</v>
      </c>
      <c r="G113" s="17">
        <v>1.6744000000000001</v>
      </c>
      <c r="H113" s="15">
        <v>1.6798999999999999</v>
      </c>
      <c r="I113" s="51">
        <f>(F113-H113)*10000*-1</f>
        <v>40.000000000000036</v>
      </c>
      <c r="J113" s="17">
        <v>1.6744000000000001</v>
      </c>
      <c r="K113" s="51">
        <f>(F113-J113)*10000</f>
        <v>14.999999999998348</v>
      </c>
      <c r="L113" s="51">
        <v>150</v>
      </c>
      <c r="M113" s="16" t="s">
        <v>565</v>
      </c>
      <c r="N113" s="21" t="s">
        <v>29</v>
      </c>
      <c r="O113" s="58" t="s">
        <v>566</v>
      </c>
    </row>
    <row r="114" spans="1:15" ht="51" hidden="1" x14ac:dyDescent="0.2">
      <c r="A114" s="12" t="s">
        <v>561</v>
      </c>
      <c r="B114" s="12" t="s">
        <v>576</v>
      </c>
      <c r="C114" s="15" t="s">
        <v>83</v>
      </c>
      <c r="D114" s="15" t="s">
        <v>77</v>
      </c>
      <c r="E114" s="13" t="s">
        <v>23</v>
      </c>
      <c r="F114" s="17">
        <v>1.0896999999999999</v>
      </c>
      <c r="G114" s="20">
        <v>1.0944</v>
      </c>
      <c r="H114" s="15">
        <v>1.0944</v>
      </c>
      <c r="I114" s="51">
        <f>(F114-H114)*10000*-1</f>
        <v>47.000000000001485</v>
      </c>
      <c r="J114" s="17">
        <v>1.0823</v>
      </c>
      <c r="K114" s="51">
        <f>(F114-J114)*10000</f>
        <v>73.999999999998508</v>
      </c>
      <c r="L114" s="52">
        <v>-445.42</v>
      </c>
      <c r="M114" s="16" t="s">
        <v>562</v>
      </c>
      <c r="N114" s="20" t="s">
        <v>28</v>
      </c>
      <c r="O114" s="23" t="s">
        <v>589</v>
      </c>
    </row>
    <row r="115" spans="1:15" ht="63.75" hidden="1" x14ac:dyDescent="0.2">
      <c r="A115" s="12" t="s">
        <v>567</v>
      </c>
      <c r="B115" s="12" t="s">
        <v>572</v>
      </c>
      <c r="C115" s="15" t="s">
        <v>27</v>
      </c>
      <c r="D115" s="15" t="s">
        <v>334</v>
      </c>
      <c r="E115" s="13" t="s">
        <v>26</v>
      </c>
      <c r="F115" s="17">
        <v>0.84760000000000002</v>
      </c>
      <c r="G115" s="20">
        <v>0.84530000000000005</v>
      </c>
      <c r="H115" s="15">
        <v>0.84530000000000005</v>
      </c>
      <c r="I115" s="51">
        <f>(F115-H115)*10000</f>
        <v>22.999999999999687</v>
      </c>
      <c r="J115" s="15"/>
      <c r="K115" s="15"/>
      <c r="L115" s="52">
        <v>-345</v>
      </c>
      <c r="M115" s="16" t="s">
        <v>568</v>
      </c>
      <c r="N115" s="20" t="s">
        <v>28</v>
      </c>
      <c r="O115" s="23" t="s">
        <v>573</v>
      </c>
    </row>
    <row r="116" spans="1:15" ht="76.5" x14ac:dyDescent="0.2">
      <c r="A116" s="12" t="s">
        <v>580</v>
      </c>
      <c r="B116" s="12" t="s">
        <v>626</v>
      </c>
      <c r="C116" s="15" t="s">
        <v>710</v>
      </c>
      <c r="D116" s="15" t="s">
        <v>78</v>
      </c>
      <c r="E116" s="13" t="s">
        <v>26</v>
      </c>
      <c r="F116" s="17">
        <v>0.93289999999999995</v>
      </c>
      <c r="G116" s="17">
        <v>0.94</v>
      </c>
      <c r="H116" s="15">
        <v>0.92959999999999998</v>
      </c>
      <c r="I116" s="51">
        <f>(F116-H116)*10000</f>
        <v>32.999999999999694</v>
      </c>
      <c r="J116" s="17">
        <v>0.94</v>
      </c>
      <c r="K116" s="51">
        <f>(F116-J116)*10000*-1</f>
        <v>70.999999999999957</v>
      </c>
      <c r="L116" s="51">
        <v>1065</v>
      </c>
      <c r="M116" s="16" t="s">
        <v>582</v>
      </c>
      <c r="N116" s="21" t="s">
        <v>29</v>
      </c>
      <c r="O116" s="58" t="s">
        <v>627</v>
      </c>
    </row>
    <row r="117" spans="1:15" ht="76.5" x14ac:dyDescent="0.2">
      <c r="A117" s="12" t="s">
        <v>581</v>
      </c>
      <c r="B117" s="12" t="s">
        <v>601</v>
      </c>
      <c r="C117" s="13" t="s">
        <v>278</v>
      </c>
      <c r="D117" s="15" t="s">
        <v>77</v>
      </c>
      <c r="E117" s="13" t="s">
        <v>26</v>
      </c>
      <c r="F117" s="27">
        <v>172.22</v>
      </c>
      <c r="G117" s="17">
        <v>171.96</v>
      </c>
      <c r="H117" s="15">
        <v>171.74</v>
      </c>
      <c r="I117" s="51">
        <f>(F117-H117)*100</f>
        <v>47.999999999998977</v>
      </c>
      <c r="J117" s="15">
        <v>172.95</v>
      </c>
      <c r="K117" s="51">
        <f>(F117-J117)*100*-1</f>
        <v>72.999999999998977</v>
      </c>
      <c r="L117" s="24">
        <v>-254.08</v>
      </c>
      <c r="M117" s="16" t="s">
        <v>591</v>
      </c>
      <c r="N117" s="44" t="s">
        <v>103</v>
      </c>
      <c r="O117" s="16" t="s">
        <v>602</v>
      </c>
    </row>
    <row r="118" spans="1:15" ht="51" hidden="1" x14ac:dyDescent="0.2">
      <c r="A118" s="12" t="s">
        <v>583</v>
      </c>
      <c r="B118" s="12" t="s">
        <v>603</v>
      </c>
      <c r="C118" s="13" t="s">
        <v>22</v>
      </c>
      <c r="D118" s="15" t="s">
        <v>77</v>
      </c>
      <c r="E118" s="13" t="s">
        <v>26</v>
      </c>
      <c r="F118" s="17">
        <v>0.89180000000000004</v>
      </c>
      <c r="G118" s="17">
        <v>0.89659999999999995</v>
      </c>
      <c r="H118" s="15">
        <v>0.88790000000000002</v>
      </c>
      <c r="I118" s="51">
        <f>(F118-H118)*10000</f>
        <v>39.000000000000142</v>
      </c>
      <c r="J118" s="17">
        <v>0.89970000000000006</v>
      </c>
      <c r="K118" s="51">
        <f>(F118-J118)*10000*-1</f>
        <v>79.000000000000185</v>
      </c>
      <c r="L118" s="27">
        <v>539.79</v>
      </c>
      <c r="M118" s="16" t="s">
        <v>584</v>
      </c>
      <c r="N118" s="44" t="s">
        <v>103</v>
      </c>
      <c r="O118" s="16" t="s">
        <v>608</v>
      </c>
    </row>
    <row r="119" spans="1:15" ht="102" hidden="1" x14ac:dyDescent="0.2">
      <c r="A119" s="12" t="s">
        <v>585</v>
      </c>
      <c r="B119" s="12" t="s">
        <v>599</v>
      </c>
      <c r="C119" s="13" t="s">
        <v>24</v>
      </c>
      <c r="D119" s="15" t="s">
        <v>77</v>
      </c>
      <c r="E119" s="13" t="s">
        <v>23</v>
      </c>
      <c r="F119" s="17">
        <v>1.3657999999999999</v>
      </c>
      <c r="G119" s="17">
        <v>1.3587</v>
      </c>
      <c r="H119" s="15">
        <v>1.3704000000000001</v>
      </c>
      <c r="I119" s="51">
        <f>(F119-H119)*10000*-1</f>
        <v>46.000000000001592</v>
      </c>
      <c r="J119" s="17">
        <v>1.3587</v>
      </c>
      <c r="K119" s="51">
        <f>(F119-J119)*10000</f>
        <v>70.999999999998835</v>
      </c>
      <c r="L119" s="51">
        <v>712</v>
      </c>
      <c r="M119" s="16" t="s">
        <v>594</v>
      </c>
      <c r="N119" s="21" t="s">
        <v>29</v>
      </c>
      <c r="O119" s="58" t="s">
        <v>566</v>
      </c>
    </row>
    <row r="120" spans="1:15" ht="63.75" hidden="1" x14ac:dyDescent="0.2">
      <c r="A120" s="12" t="s">
        <v>592</v>
      </c>
      <c r="B120" s="12" t="s">
        <v>611</v>
      </c>
      <c r="C120" s="15" t="s">
        <v>125</v>
      </c>
      <c r="D120" s="15" t="s">
        <v>77</v>
      </c>
      <c r="E120" s="13" t="s">
        <v>23</v>
      </c>
      <c r="F120" s="27">
        <v>1253.54</v>
      </c>
      <c r="G120" s="20">
        <v>1259.48</v>
      </c>
      <c r="H120" s="15">
        <v>1259.48</v>
      </c>
      <c r="I120" s="51">
        <f>(F120-H120)*100*-1</f>
        <v>594.00000000000546</v>
      </c>
      <c r="J120" s="27">
        <v>1241.73</v>
      </c>
      <c r="K120" s="51">
        <f>(F120-J120)*100</f>
        <v>1180.9999999999945</v>
      </c>
      <c r="L120" s="52">
        <v>-601</v>
      </c>
      <c r="M120" s="16" t="s">
        <v>593</v>
      </c>
      <c r="N120" s="20" t="s">
        <v>28</v>
      </c>
      <c r="O120" s="23" t="s">
        <v>612</v>
      </c>
    </row>
    <row r="121" spans="1:15" ht="89.25" hidden="1" x14ac:dyDescent="0.2">
      <c r="A121" s="12" t="s">
        <v>595</v>
      </c>
      <c r="B121" s="12" t="s">
        <v>622</v>
      </c>
      <c r="C121" s="13" t="s">
        <v>25</v>
      </c>
      <c r="D121" s="15" t="s">
        <v>77</v>
      </c>
      <c r="E121" s="13" t="s">
        <v>23</v>
      </c>
      <c r="F121" s="17">
        <v>1.6812</v>
      </c>
      <c r="G121" s="43">
        <v>16771</v>
      </c>
      <c r="H121" s="15">
        <v>1.6876</v>
      </c>
      <c r="I121" s="51">
        <f>(F121-H121)*10000*-1</f>
        <v>63.999999999999616</v>
      </c>
      <c r="J121" s="17">
        <v>1.6704000000000001</v>
      </c>
      <c r="K121" s="51">
        <f>(F121-J121)*10000</f>
        <v>107.9999999999992</v>
      </c>
      <c r="L121" s="51">
        <v>409</v>
      </c>
      <c r="M121" s="16" t="s">
        <v>596</v>
      </c>
      <c r="N121" s="15" t="s">
        <v>28</v>
      </c>
      <c r="O121" s="16" t="s">
        <v>623</v>
      </c>
    </row>
    <row r="122" spans="1:15" ht="140.25" x14ac:dyDescent="0.2">
      <c r="A122" s="12" t="s">
        <v>597</v>
      </c>
      <c r="B122" s="12" t="s">
        <v>613</v>
      </c>
      <c r="C122" s="13" t="s">
        <v>25</v>
      </c>
      <c r="D122" s="15" t="s">
        <v>77</v>
      </c>
      <c r="E122" s="13" t="s">
        <v>23</v>
      </c>
      <c r="F122" s="17">
        <v>1.6803999999999999</v>
      </c>
      <c r="G122" s="20">
        <v>0.68269999999999997</v>
      </c>
      <c r="H122" s="15">
        <v>1.6827000000000001</v>
      </c>
      <c r="I122" s="51">
        <f>(F122-H122)*10000*-1</f>
        <v>23.000000000001908</v>
      </c>
      <c r="J122" s="17">
        <v>1.6761999999999999</v>
      </c>
      <c r="K122" s="51">
        <f>(F122-J122)*10000</f>
        <v>41.999999999999815</v>
      </c>
      <c r="L122" s="52">
        <v>-230</v>
      </c>
      <c r="M122" s="16" t="s">
        <v>598</v>
      </c>
      <c r="N122" s="20" t="s">
        <v>28</v>
      </c>
      <c r="O122" s="23" t="s">
        <v>614</v>
      </c>
    </row>
    <row r="123" spans="1:15" ht="63.75" hidden="1" x14ac:dyDescent="0.2">
      <c r="A123" s="12" t="s">
        <v>600</v>
      </c>
      <c r="B123" s="12" t="s">
        <v>607</v>
      </c>
      <c r="C123" s="13" t="s">
        <v>24</v>
      </c>
      <c r="D123" s="15" t="s">
        <v>77</v>
      </c>
      <c r="E123" s="13" t="s">
        <v>26</v>
      </c>
      <c r="F123" s="17">
        <v>1.3591</v>
      </c>
      <c r="G123" s="20">
        <v>1.3549</v>
      </c>
      <c r="H123" s="15">
        <v>1.3549</v>
      </c>
      <c r="I123" s="51">
        <f>(F123-H123)*10000</f>
        <v>41.999999999999815</v>
      </c>
      <c r="J123" s="17">
        <v>1.3666</v>
      </c>
      <c r="K123" s="51">
        <f>(F123-J123)*10000*-1</f>
        <v>75.000000000000625</v>
      </c>
      <c r="L123" s="52">
        <v>-420</v>
      </c>
      <c r="M123" s="16" t="s">
        <v>584</v>
      </c>
      <c r="N123" s="20" t="s">
        <v>28</v>
      </c>
      <c r="O123" s="23" t="s">
        <v>609</v>
      </c>
    </row>
    <row r="124" spans="1:15" ht="76.5" hidden="1" x14ac:dyDescent="0.2">
      <c r="A124" s="12" t="s">
        <v>604</v>
      </c>
      <c r="B124" s="12" t="s">
        <v>606</v>
      </c>
      <c r="C124" s="13" t="s">
        <v>22</v>
      </c>
      <c r="D124" s="15" t="s">
        <v>77</v>
      </c>
      <c r="E124" s="13" t="s">
        <v>23</v>
      </c>
      <c r="F124" s="17">
        <v>0.89670000000000005</v>
      </c>
      <c r="G124" s="20">
        <v>0.89970000000000006</v>
      </c>
      <c r="H124" s="15">
        <v>0.89970000000000006</v>
      </c>
      <c r="I124" s="51">
        <f>(F124-H124)*10000*-1</f>
        <v>30.000000000000028</v>
      </c>
      <c r="J124" s="17">
        <v>0.89070000000000005</v>
      </c>
      <c r="K124" s="51">
        <f>(F124-J124)*10000</f>
        <v>60.000000000000057</v>
      </c>
      <c r="L124" s="24">
        <v>-332.33</v>
      </c>
      <c r="M124" s="16" t="s">
        <v>605</v>
      </c>
      <c r="N124" s="20" t="s">
        <v>28</v>
      </c>
      <c r="O124" s="23" t="s">
        <v>610</v>
      </c>
    </row>
    <row r="125" spans="1:15" ht="102.75" hidden="1" customHeight="1" x14ac:dyDescent="0.2">
      <c r="A125" s="12" t="s">
        <v>615</v>
      </c>
      <c r="B125" s="12" t="s">
        <v>621</v>
      </c>
      <c r="C125" s="13" t="s">
        <v>25</v>
      </c>
      <c r="D125" s="15" t="s">
        <v>434</v>
      </c>
      <c r="E125" s="13" t="s">
        <v>23</v>
      </c>
      <c r="F125" s="17">
        <v>1.6753</v>
      </c>
      <c r="G125" s="43">
        <v>1.677</v>
      </c>
      <c r="H125" s="43">
        <v>1.677</v>
      </c>
      <c r="I125" s="51">
        <f>(F125-H125)*10000*-1</f>
        <v>17.000000000000348</v>
      </c>
      <c r="J125" s="17">
        <v>1.6718999999999999</v>
      </c>
      <c r="K125" s="51">
        <f>(F125-J125)*10000</f>
        <v>34.000000000000696</v>
      </c>
      <c r="L125" s="52">
        <v>-166</v>
      </c>
      <c r="M125" s="16" t="s">
        <v>616</v>
      </c>
      <c r="N125" s="20" t="s">
        <v>28</v>
      </c>
      <c r="O125" s="23" t="s">
        <v>631</v>
      </c>
    </row>
    <row r="126" spans="1:15" ht="63.75" hidden="1" x14ac:dyDescent="0.2">
      <c r="A126" s="12" t="s">
        <v>617</v>
      </c>
      <c r="B126" s="12" t="s">
        <v>643</v>
      </c>
      <c r="C126" s="13" t="s">
        <v>24</v>
      </c>
      <c r="D126" s="15" t="s">
        <v>77</v>
      </c>
      <c r="E126" s="13" t="s">
        <v>26</v>
      </c>
      <c r="F126" s="17">
        <v>1.3533999999999999</v>
      </c>
      <c r="G126" s="17">
        <v>1.3533999999999999</v>
      </c>
      <c r="H126" s="17">
        <v>1.35</v>
      </c>
      <c r="I126" s="51">
        <f>(F126-H126)*10000</f>
        <v>33.999999999998479</v>
      </c>
      <c r="J126" s="17">
        <v>1.3592</v>
      </c>
      <c r="K126" s="51">
        <f>(F126-J126)*10000*-1</f>
        <v>58.00000000000027</v>
      </c>
      <c r="L126" s="27">
        <v>-1</v>
      </c>
      <c r="M126" s="16" t="s">
        <v>618</v>
      </c>
      <c r="N126" s="15" t="s">
        <v>28</v>
      </c>
      <c r="O126" s="16" t="s">
        <v>644</v>
      </c>
    </row>
    <row r="127" spans="1:15" ht="51" hidden="1" x14ac:dyDescent="0.2">
      <c r="A127" s="12" t="s">
        <v>619</v>
      </c>
      <c r="B127" s="12" t="s">
        <v>650</v>
      </c>
      <c r="C127" s="13" t="s">
        <v>22</v>
      </c>
      <c r="D127" s="15" t="s">
        <v>77</v>
      </c>
      <c r="E127" s="13" t="s">
        <v>23</v>
      </c>
      <c r="F127" s="17">
        <v>0.89929999999999999</v>
      </c>
      <c r="G127" s="43">
        <v>0.90090000000000003</v>
      </c>
      <c r="H127" s="15">
        <v>0.90380000000000005</v>
      </c>
      <c r="I127" s="51">
        <f t="shared" ref="I127:I132" si="0">(F127-H127)*10000*-1</f>
        <v>45.000000000000597</v>
      </c>
      <c r="J127" s="17">
        <v>0.89119999999999999</v>
      </c>
      <c r="K127" s="51">
        <f t="shared" ref="K127:K132" si="1">(F127-J127)*10000</f>
        <v>80.999999999999957</v>
      </c>
      <c r="L127" s="24">
        <v>-176.48</v>
      </c>
      <c r="M127" s="16" t="s">
        <v>620</v>
      </c>
      <c r="N127" s="15" t="s">
        <v>28</v>
      </c>
      <c r="O127" s="16" t="s">
        <v>651</v>
      </c>
    </row>
    <row r="128" spans="1:15" ht="89.25" x14ac:dyDescent="0.2">
      <c r="A128" s="12" t="s">
        <v>628</v>
      </c>
      <c r="B128" s="12" t="s">
        <v>637</v>
      </c>
      <c r="C128" s="13" t="s">
        <v>22</v>
      </c>
      <c r="D128" s="15" t="s">
        <v>77</v>
      </c>
      <c r="E128" s="13" t="s">
        <v>23</v>
      </c>
      <c r="F128" s="17">
        <v>0.89849999999999997</v>
      </c>
      <c r="G128" s="20">
        <v>0.9012</v>
      </c>
      <c r="H128" s="15">
        <v>0.9012</v>
      </c>
      <c r="I128" s="51">
        <f t="shared" si="0"/>
        <v>27.000000000000355</v>
      </c>
      <c r="J128" s="17">
        <v>0.89159999999999995</v>
      </c>
      <c r="K128" s="51">
        <f t="shared" si="1"/>
        <v>69.000000000000171</v>
      </c>
      <c r="L128" s="24">
        <v>-449.4</v>
      </c>
      <c r="M128" s="16" t="s">
        <v>629</v>
      </c>
      <c r="N128" s="20" t="s">
        <v>28</v>
      </c>
      <c r="O128" s="23" t="s">
        <v>642</v>
      </c>
    </row>
    <row r="129" spans="1:15" ht="76.5" hidden="1" x14ac:dyDescent="0.2">
      <c r="A129" s="12" t="s">
        <v>624</v>
      </c>
      <c r="B129" s="12" t="s">
        <v>648</v>
      </c>
      <c r="C129" s="13" t="s">
        <v>22</v>
      </c>
      <c r="D129" s="15" t="s">
        <v>77</v>
      </c>
      <c r="E129" s="13" t="s">
        <v>23</v>
      </c>
      <c r="F129" s="17">
        <v>0.90039999999999998</v>
      </c>
      <c r="G129" s="17">
        <v>0.90029999999999999</v>
      </c>
      <c r="H129" s="15">
        <v>0.90259999999999996</v>
      </c>
      <c r="I129" s="51">
        <f t="shared" si="0"/>
        <v>21.999999999999797</v>
      </c>
      <c r="J129" s="17">
        <v>0.89390000000000003</v>
      </c>
      <c r="K129" s="51">
        <f t="shared" si="1"/>
        <v>64.999999999999503</v>
      </c>
      <c r="L129" s="27">
        <v>7.77</v>
      </c>
      <c r="M129" s="16" t="s">
        <v>625</v>
      </c>
      <c r="N129" s="15" t="s">
        <v>28</v>
      </c>
      <c r="O129" s="16" t="s">
        <v>649</v>
      </c>
    </row>
    <row r="130" spans="1:15" ht="102" x14ac:dyDescent="0.2">
      <c r="A130" s="12" t="s">
        <v>630</v>
      </c>
      <c r="B130" s="12" t="s">
        <v>645</v>
      </c>
      <c r="C130" s="13" t="s">
        <v>83</v>
      </c>
      <c r="D130" s="15" t="s">
        <v>77</v>
      </c>
      <c r="E130" s="13" t="s">
        <v>23</v>
      </c>
      <c r="F130" s="17">
        <v>1.0884</v>
      </c>
      <c r="G130" s="17">
        <v>1.0873999999999999</v>
      </c>
      <c r="H130" s="15">
        <v>1.0905</v>
      </c>
      <c r="I130" s="51">
        <f t="shared" si="0"/>
        <v>20.999999999999908</v>
      </c>
      <c r="J130" s="17">
        <v>1.0833999999999999</v>
      </c>
      <c r="K130" s="51">
        <f t="shared" si="1"/>
        <v>50.000000000001151</v>
      </c>
      <c r="L130" s="51">
        <v>137.94</v>
      </c>
      <c r="M130" s="16" t="s">
        <v>646</v>
      </c>
      <c r="N130" s="15" t="s">
        <v>28</v>
      </c>
      <c r="O130" s="16" t="s">
        <v>647</v>
      </c>
    </row>
    <row r="131" spans="1:15" ht="63.75" hidden="1" x14ac:dyDescent="0.2">
      <c r="A131" s="12" t="s">
        <v>633</v>
      </c>
      <c r="B131" s="12" t="s">
        <v>636</v>
      </c>
      <c r="C131" s="15" t="s">
        <v>710</v>
      </c>
      <c r="D131" s="15" t="s">
        <v>77</v>
      </c>
      <c r="E131" s="13" t="s">
        <v>23</v>
      </c>
      <c r="F131" s="17">
        <v>0.93910000000000005</v>
      </c>
      <c r="G131" s="20">
        <v>0.94120000000000004</v>
      </c>
      <c r="H131" s="15">
        <v>0.94120000000000004</v>
      </c>
      <c r="I131" s="51">
        <f t="shared" si="0"/>
        <v>20.999999999999908</v>
      </c>
      <c r="J131" s="17">
        <v>0.93149999999999999</v>
      </c>
      <c r="K131" s="51">
        <f t="shared" si="1"/>
        <v>76.000000000000512</v>
      </c>
      <c r="L131" s="52">
        <v>-220</v>
      </c>
      <c r="M131" s="16" t="s">
        <v>634</v>
      </c>
      <c r="N131" s="20" t="s">
        <v>28</v>
      </c>
      <c r="O131" s="23" t="s">
        <v>638</v>
      </c>
    </row>
    <row r="132" spans="1:15" ht="63.75" hidden="1" x14ac:dyDescent="0.2">
      <c r="A132" s="12" t="s">
        <v>632</v>
      </c>
      <c r="B132" s="12" t="s">
        <v>636</v>
      </c>
      <c r="C132" s="15" t="s">
        <v>710</v>
      </c>
      <c r="D132" s="15" t="s">
        <v>77</v>
      </c>
      <c r="E132" s="13" t="s">
        <v>23</v>
      </c>
      <c r="F132" s="17">
        <v>0.93920000000000003</v>
      </c>
      <c r="G132" s="20">
        <v>0.94110000000000005</v>
      </c>
      <c r="H132" s="15">
        <v>0.94110000000000005</v>
      </c>
      <c r="I132" s="51">
        <f t="shared" si="0"/>
        <v>19.000000000000128</v>
      </c>
      <c r="J132" s="17">
        <v>0.93289999999999995</v>
      </c>
      <c r="K132" s="51">
        <f t="shared" si="1"/>
        <v>63.000000000000831</v>
      </c>
      <c r="L132" s="52">
        <v>-185</v>
      </c>
      <c r="M132" s="16" t="s">
        <v>635</v>
      </c>
      <c r="N132" s="20" t="s">
        <v>28</v>
      </c>
      <c r="O132" s="23" t="s">
        <v>639</v>
      </c>
    </row>
    <row r="133" spans="1:15" ht="76.5" hidden="1" x14ac:dyDescent="0.2">
      <c r="A133" s="12" t="s">
        <v>641</v>
      </c>
      <c r="B133" s="12" t="s">
        <v>652</v>
      </c>
      <c r="C133" s="13" t="s">
        <v>640</v>
      </c>
      <c r="D133" s="15" t="s">
        <v>77</v>
      </c>
      <c r="E133" s="13" t="s">
        <v>26</v>
      </c>
      <c r="F133" s="17">
        <v>0.8004</v>
      </c>
      <c r="G133" s="20">
        <v>0.79679999999999995</v>
      </c>
      <c r="H133" s="15">
        <v>0.79679999999999995</v>
      </c>
      <c r="I133" s="51">
        <f>(F133-H133)*10000</f>
        <v>36.000000000000476</v>
      </c>
      <c r="J133" s="17">
        <v>0.86199999999999999</v>
      </c>
      <c r="K133" s="51">
        <f>(F133-J133)*10000*-1</f>
        <v>615.99999999999989</v>
      </c>
      <c r="L133" s="24">
        <v>-606.65</v>
      </c>
      <c r="M133" s="16" t="s">
        <v>664</v>
      </c>
      <c r="N133" s="20" t="s">
        <v>28</v>
      </c>
      <c r="O133" s="23" t="s">
        <v>653</v>
      </c>
    </row>
    <row r="134" spans="1:15" ht="102" hidden="1" x14ac:dyDescent="0.2">
      <c r="A134" s="12" t="s">
        <v>654</v>
      </c>
      <c r="B134" s="12" t="s">
        <v>676</v>
      </c>
      <c r="C134" s="13" t="s">
        <v>640</v>
      </c>
      <c r="D134" s="15" t="s">
        <v>391</v>
      </c>
      <c r="E134" s="13" t="s">
        <v>26</v>
      </c>
      <c r="F134" s="17">
        <v>0.79920000000000002</v>
      </c>
      <c r="G134" s="17">
        <v>0.79800000000000004</v>
      </c>
      <c r="H134" s="15">
        <v>0.79449999999999998</v>
      </c>
      <c r="I134" s="51">
        <f>(F134-H134)*10000</f>
        <v>47.000000000000377</v>
      </c>
      <c r="J134" s="17">
        <v>0.80840000000000001</v>
      </c>
      <c r="K134" s="51">
        <f>(F134-J134)*10000*-1</f>
        <v>91.999999999999858</v>
      </c>
      <c r="L134" s="24">
        <v>-202.97</v>
      </c>
      <c r="M134" s="16" t="s">
        <v>655</v>
      </c>
      <c r="N134" s="44" t="s">
        <v>103</v>
      </c>
      <c r="O134" s="16" t="s">
        <v>681</v>
      </c>
    </row>
    <row r="135" spans="1:15" ht="63.75" hidden="1" x14ac:dyDescent="0.2">
      <c r="A135" s="12" t="s">
        <v>656</v>
      </c>
      <c r="B135" s="12" t="s">
        <v>673</v>
      </c>
      <c r="C135" s="13" t="s">
        <v>25</v>
      </c>
      <c r="D135" s="15" t="s">
        <v>391</v>
      </c>
      <c r="E135" s="13" t="s">
        <v>23</v>
      </c>
      <c r="F135" s="17">
        <v>1.6966000000000001</v>
      </c>
      <c r="G135" s="20">
        <v>1.7024999999999999</v>
      </c>
      <c r="H135" s="15">
        <v>1.7024999999999999</v>
      </c>
      <c r="I135" s="51">
        <f t="shared" ref="I135" si="2">(F135-H135)*10000*-1</f>
        <v>58.999999999997939</v>
      </c>
      <c r="J135" s="17">
        <v>1.6813</v>
      </c>
      <c r="K135" s="51">
        <f t="shared" ref="K135" si="3">(F135-J135)*10000</f>
        <v>153.00000000000091</v>
      </c>
      <c r="L135" s="51">
        <v>591</v>
      </c>
      <c r="M135" s="16" t="s">
        <v>657</v>
      </c>
      <c r="N135" s="20" t="s">
        <v>28</v>
      </c>
      <c r="O135" s="23" t="s">
        <v>674</v>
      </c>
    </row>
    <row r="136" spans="1:15" ht="102" hidden="1" x14ac:dyDescent="0.2">
      <c r="A136" s="12" t="s">
        <v>660</v>
      </c>
      <c r="B136" s="12" t="s">
        <v>676</v>
      </c>
      <c r="C136" s="13" t="s">
        <v>640</v>
      </c>
      <c r="D136" s="15" t="s">
        <v>391</v>
      </c>
      <c r="E136" s="13" t="s">
        <v>26</v>
      </c>
      <c r="F136" s="17">
        <v>0.79910000000000003</v>
      </c>
      <c r="G136" s="17">
        <v>0.79790000000000005</v>
      </c>
      <c r="H136" s="15">
        <v>0.79479999999999995</v>
      </c>
      <c r="I136" s="51">
        <f>(F136-H136)*10000</f>
        <v>43.000000000000817</v>
      </c>
      <c r="J136" s="17">
        <v>0.80869999999999997</v>
      </c>
      <c r="K136" s="51">
        <f>(F136-J136)*10000*-1</f>
        <v>95.999999999999417</v>
      </c>
      <c r="L136" s="24">
        <v>-172.95</v>
      </c>
      <c r="M136" s="16" t="s">
        <v>658</v>
      </c>
      <c r="N136" s="44" t="s">
        <v>103</v>
      </c>
      <c r="O136" s="16" t="s">
        <v>681</v>
      </c>
    </row>
    <row r="137" spans="1:15" ht="63.75" hidden="1" x14ac:dyDescent="0.2">
      <c r="A137" s="12" t="s">
        <v>661</v>
      </c>
      <c r="B137" s="12" t="s">
        <v>671</v>
      </c>
      <c r="C137" s="13" t="s">
        <v>25</v>
      </c>
      <c r="D137" s="15" t="s">
        <v>391</v>
      </c>
      <c r="E137" s="13" t="s">
        <v>23</v>
      </c>
      <c r="F137" s="17">
        <v>1.6968000000000001</v>
      </c>
      <c r="G137" s="20">
        <v>1.7027000000000001</v>
      </c>
      <c r="H137" s="15">
        <v>1.7027000000000001</v>
      </c>
      <c r="I137" s="51">
        <f t="shared" ref="I137" si="4">(F137-H137)*10000*-1</f>
        <v>59.000000000000163</v>
      </c>
      <c r="J137" s="17">
        <v>1.6831</v>
      </c>
      <c r="K137" s="51">
        <f t="shared" ref="K137" si="5">(F137-J137)*10000</f>
        <v>137.00000000000045</v>
      </c>
      <c r="L137" s="52">
        <v>-595</v>
      </c>
      <c r="M137" s="16" t="s">
        <v>659</v>
      </c>
      <c r="N137" s="20" t="s">
        <v>28</v>
      </c>
      <c r="O137" s="23" t="s">
        <v>672</v>
      </c>
    </row>
    <row r="138" spans="1:15" ht="78.75" customHeight="1" x14ac:dyDescent="0.2">
      <c r="A138" s="12" t="s">
        <v>662</v>
      </c>
      <c r="B138" s="12" t="s">
        <v>669</v>
      </c>
      <c r="C138" s="15" t="s">
        <v>125</v>
      </c>
      <c r="D138" s="15" t="s">
        <v>77</v>
      </c>
      <c r="E138" s="13" t="s">
        <v>26</v>
      </c>
      <c r="F138" s="27">
        <v>1270.9000000000001</v>
      </c>
      <c r="G138" s="27">
        <v>1305.3</v>
      </c>
      <c r="H138" s="15">
        <v>1262.9000000000001</v>
      </c>
      <c r="I138" s="51">
        <f>(F138-H138)*100</f>
        <v>800</v>
      </c>
      <c r="J138" s="27">
        <v>1288.3</v>
      </c>
      <c r="K138" s="51">
        <f>(F138-J138)*100*-1</f>
        <v>1739.9999999999864</v>
      </c>
      <c r="L138" s="51">
        <v>8600</v>
      </c>
      <c r="M138" s="16" t="s">
        <v>663</v>
      </c>
      <c r="N138" s="21" t="s">
        <v>29</v>
      </c>
      <c r="O138" s="58" t="s">
        <v>670</v>
      </c>
    </row>
    <row r="139" spans="1:15" ht="102" x14ac:dyDescent="0.2">
      <c r="A139" s="12" t="s">
        <v>665</v>
      </c>
      <c r="B139" s="12" t="s">
        <v>677</v>
      </c>
      <c r="C139" s="13" t="s">
        <v>278</v>
      </c>
      <c r="D139" s="15" t="s">
        <v>391</v>
      </c>
      <c r="E139" s="13" t="s">
        <v>26</v>
      </c>
      <c r="F139" s="27">
        <v>173.47</v>
      </c>
      <c r="G139" s="17">
        <v>173.69</v>
      </c>
      <c r="H139" s="15">
        <v>172.75</v>
      </c>
      <c r="I139" s="51">
        <f>(F139-H139)*100</f>
        <v>71.999999999999886</v>
      </c>
      <c r="J139" s="27">
        <v>174.69</v>
      </c>
      <c r="K139" s="51">
        <f>(F139-J139)*100*-1</f>
        <v>121.99999999999989</v>
      </c>
      <c r="L139" s="27">
        <v>215.5</v>
      </c>
      <c r="M139" s="16" t="s">
        <v>668</v>
      </c>
      <c r="N139" s="15" t="s">
        <v>28</v>
      </c>
      <c r="O139" s="16" t="s">
        <v>678</v>
      </c>
    </row>
    <row r="140" spans="1:15" ht="51" x14ac:dyDescent="0.2">
      <c r="A140" s="12" t="s">
        <v>666</v>
      </c>
      <c r="B140" s="12" t="s">
        <v>675</v>
      </c>
      <c r="C140" s="15" t="s">
        <v>710</v>
      </c>
      <c r="D140" s="15" t="s">
        <v>77</v>
      </c>
      <c r="E140" s="13" t="s">
        <v>23</v>
      </c>
      <c r="F140" s="17">
        <v>0.94010000000000005</v>
      </c>
      <c r="G140" s="17">
        <v>0.94059999999999999</v>
      </c>
      <c r="H140" s="15">
        <v>0.94389999999999996</v>
      </c>
      <c r="I140" s="51">
        <f t="shared" ref="I140" si="6">(F140-H140)*10000*-1</f>
        <v>37.999999999999147</v>
      </c>
      <c r="J140" s="17">
        <v>0.93279999999999996</v>
      </c>
      <c r="K140" s="51">
        <f t="shared" ref="K140" si="7">(F140-J140)*10000</f>
        <v>73.000000000000838</v>
      </c>
      <c r="L140" s="52">
        <v>-47</v>
      </c>
      <c r="M140" s="16" t="s">
        <v>667</v>
      </c>
      <c r="N140" s="44" t="s">
        <v>103</v>
      </c>
      <c r="O140" s="16" t="s">
        <v>680</v>
      </c>
    </row>
    <row r="141" spans="1:15" ht="89.25" x14ac:dyDescent="0.2">
      <c r="A141" s="12" t="s">
        <v>679</v>
      </c>
      <c r="B141" s="12" t="s">
        <v>707</v>
      </c>
      <c r="C141" s="15" t="s">
        <v>125</v>
      </c>
      <c r="D141" s="15" t="s">
        <v>77</v>
      </c>
      <c r="E141" s="13" t="s">
        <v>26</v>
      </c>
      <c r="F141" s="27">
        <v>1316</v>
      </c>
      <c r="G141" s="24">
        <v>1304.8</v>
      </c>
      <c r="H141" s="27">
        <v>1304.8</v>
      </c>
      <c r="I141" s="51">
        <f>(F141-H141)*100</f>
        <v>1120.0000000000045</v>
      </c>
      <c r="J141" s="27">
        <v>1344.6</v>
      </c>
      <c r="K141" s="51">
        <f>(F141-J141)*100*-1</f>
        <v>2859.9999999999909</v>
      </c>
      <c r="L141" s="52">
        <v>-1900</v>
      </c>
      <c r="M141" s="16" t="s">
        <v>689</v>
      </c>
      <c r="N141" s="20" t="s">
        <v>28</v>
      </c>
      <c r="O141" s="23" t="s">
        <v>708</v>
      </c>
    </row>
    <row r="142" spans="1:15" ht="153" hidden="1" x14ac:dyDescent="0.2">
      <c r="A142" s="12" t="s">
        <v>682</v>
      </c>
      <c r="B142" s="12" t="s">
        <v>693</v>
      </c>
      <c r="C142" s="15" t="s">
        <v>710</v>
      </c>
      <c r="D142" s="15" t="s">
        <v>77</v>
      </c>
      <c r="E142" s="13" t="s">
        <v>23</v>
      </c>
      <c r="F142" s="17">
        <v>0.94320000000000004</v>
      </c>
      <c r="G142" s="17">
        <v>0.93859999999999999</v>
      </c>
      <c r="H142" s="15">
        <v>0.94669999999999999</v>
      </c>
      <c r="I142" s="51">
        <f t="shared" ref="I142" si="8">(F142-H142)*10000*-1</f>
        <v>34.999999999999474</v>
      </c>
      <c r="J142" s="17">
        <v>0.9325</v>
      </c>
      <c r="K142" s="51">
        <f t="shared" ref="K142" si="9">(F142-J142)*10000</f>
        <v>107.00000000000043</v>
      </c>
      <c r="L142" s="51">
        <v>457</v>
      </c>
      <c r="M142" s="16" t="s">
        <v>686</v>
      </c>
      <c r="N142" s="15" t="s">
        <v>28</v>
      </c>
      <c r="O142" s="16" t="s">
        <v>697</v>
      </c>
    </row>
    <row r="143" spans="1:15" ht="76.5" hidden="1" x14ac:dyDescent="0.2">
      <c r="A143" s="12" t="s">
        <v>683</v>
      </c>
      <c r="B143" s="12" t="s">
        <v>699</v>
      </c>
      <c r="C143" s="13" t="s">
        <v>83</v>
      </c>
      <c r="D143" s="15" t="s">
        <v>77</v>
      </c>
      <c r="E143" s="13" t="s">
        <v>26</v>
      </c>
      <c r="F143" s="17">
        <v>1.0730999999999999</v>
      </c>
      <c r="G143" s="20">
        <v>1.0697000000000001</v>
      </c>
      <c r="H143" s="15">
        <v>1.0697000000000001</v>
      </c>
      <c r="I143" s="51">
        <f>(F143-H143)*10000</f>
        <v>33.999999999998479</v>
      </c>
      <c r="J143" s="17">
        <v>1.0810999999999999</v>
      </c>
      <c r="K143" s="51">
        <f>(F143-J143)*10000*-1</f>
        <v>80.000000000000071</v>
      </c>
      <c r="L143" s="52">
        <v>-319.72000000000003</v>
      </c>
      <c r="M143" s="16" t="s">
        <v>684</v>
      </c>
      <c r="N143" s="20" t="s">
        <v>28</v>
      </c>
      <c r="O143" s="23" t="s">
        <v>700</v>
      </c>
    </row>
    <row r="144" spans="1:15" ht="141" customHeight="1" x14ac:dyDescent="0.2">
      <c r="A144" s="12" t="s">
        <v>685</v>
      </c>
      <c r="B144" s="12" t="s">
        <v>703</v>
      </c>
      <c r="C144" s="13" t="s">
        <v>83</v>
      </c>
      <c r="D144" s="15" t="s">
        <v>77</v>
      </c>
      <c r="E144" s="13" t="s">
        <v>26</v>
      </c>
      <c r="F144" s="17">
        <v>1.073</v>
      </c>
      <c r="G144" s="20">
        <v>1.0696000000000001</v>
      </c>
      <c r="H144" s="15">
        <v>1.0696000000000001</v>
      </c>
      <c r="I144" s="51">
        <f>(F144-H144)*10000</f>
        <v>33.999999999998479</v>
      </c>
      <c r="J144" s="17">
        <v>1.0809</v>
      </c>
      <c r="K144" s="51">
        <f>(F144-J144)*10000*-1</f>
        <v>79.000000000000185</v>
      </c>
      <c r="L144" s="24">
        <v>-476.81</v>
      </c>
      <c r="M144" s="16" t="s">
        <v>688</v>
      </c>
      <c r="N144" s="20" t="s">
        <v>28</v>
      </c>
      <c r="O144" s="23" t="s">
        <v>704</v>
      </c>
    </row>
    <row r="145" spans="1:15" ht="89.25" x14ac:dyDescent="0.2">
      <c r="A145" s="12" t="s">
        <v>687</v>
      </c>
      <c r="B145" s="12" t="s">
        <v>692</v>
      </c>
      <c r="C145" s="13" t="s">
        <v>278</v>
      </c>
      <c r="D145" s="15" t="s">
        <v>391</v>
      </c>
      <c r="E145" s="13" t="s">
        <v>26</v>
      </c>
      <c r="F145" s="27">
        <v>173.54</v>
      </c>
      <c r="G145" s="20">
        <v>172.78</v>
      </c>
      <c r="H145" s="15">
        <v>172.78</v>
      </c>
      <c r="I145" s="51">
        <f>(F145-H145)*100</f>
        <v>75.999999999999091</v>
      </c>
      <c r="J145" s="27">
        <v>174.9</v>
      </c>
      <c r="K145" s="51">
        <f>(F145-J145)*100*-1</f>
        <v>136.00000000000136</v>
      </c>
      <c r="L145" s="24">
        <v>-746.05</v>
      </c>
      <c r="M145" s="16" t="s">
        <v>694</v>
      </c>
      <c r="N145" s="20" t="s">
        <v>28</v>
      </c>
      <c r="O145" s="23" t="s">
        <v>695</v>
      </c>
    </row>
    <row r="146" spans="1:15" ht="76.5" x14ac:dyDescent="0.2">
      <c r="A146" s="12" t="s">
        <v>690</v>
      </c>
      <c r="B146" s="12" t="s">
        <v>705</v>
      </c>
      <c r="C146" s="13" t="s">
        <v>24</v>
      </c>
      <c r="D146" s="15" t="s">
        <v>77</v>
      </c>
      <c r="E146" s="13" t="s">
        <v>26</v>
      </c>
      <c r="F146" s="17">
        <v>1.361</v>
      </c>
      <c r="G146" s="15">
        <v>1.3614999999999999</v>
      </c>
      <c r="H146" s="15">
        <v>1.3589</v>
      </c>
      <c r="I146" s="51">
        <f>(F146-H146)*10000</f>
        <v>20.999999999999908</v>
      </c>
      <c r="J146" s="17">
        <v>1.3664000000000001</v>
      </c>
      <c r="K146" s="51">
        <f>(F146-J146)*10000*-1</f>
        <v>54.000000000000711</v>
      </c>
      <c r="L146" s="51">
        <v>50</v>
      </c>
      <c r="M146" s="16" t="s">
        <v>691</v>
      </c>
      <c r="N146" s="15" t="s">
        <v>28</v>
      </c>
      <c r="O146" s="16" t="s">
        <v>706</v>
      </c>
    </row>
    <row r="147" spans="1:15" ht="102.75" customHeight="1" x14ac:dyDescent="0.2">
      <c r="A147" s="12" t="s">
        <v>696</v>
      </c>
      <c r="B147" s="12" t="s">
        <v>701</v>
      </c>
      <c r="C147" s="13" t="s">
        <v>83</v>
      </c>
      <c r="D147" s="15" t="s">
        <v>391</v>
      </c>
      <c r="E147" s="13" t="s">
        <v>26</v>
      </c>
      <c r="F147" s="17">
        <v>1.0725</v>
      </c>
      <c r="G147" s="20">
        <v>1.0693999999999999</v>
      </c>
      <c r="H147" s="15">
        <v>1.0693999999999999</v>
      </c>
      <c r="I147" s="51">
        <f>(F147-H147)*10000</f>
        <v>31.000000000001027</v>
      </c>
      <c r="J147" s="17">
        <v>1.0799000000000001</v>
      </c>
      <c r="K147" s="51">
        <f>(F147-J147)*10000*-1</f>
        <v>74.000000000000739</v>
      </c>
      <c r="L147" s="24">
        <v>-296.44</v>
      </c>
      <c r="M147" s="16" t="s">
        <v>698</v>
      </c>
      <c r="N147" s="20" t="s">
        <v>28</v>
      </c>
      <c r="O147" s="23" t="s">
        <v>702</v>
      </c>
    </row>
    <row r="148" spans="1:15" ht="51" x14ac:dyDescent="0.2">
      <c r="A148" s="12" t="s">
        <v>709</v>
      </c>
      <c r="B148" s="12" t="s">
        <v>729</v>
      </c>
      <c r="C148" s="15" t="s">
        <v>710</v>
      </c>
      <c r="D148" s="15" t="s">
        <v>77</v>
      </c>
      <c r="E148" s="13" t="s">
        <v>23</v>
      </c>
      <c r="F148" s="17">
        <v>0.9405</v>
      </c>
      <c r="G148" s="20">
        <v>0.94430000000000003</v>
      </c>
      <c r="H148" s="15">
        <v>0.94430000000000003</v>
      </c>
      <c r="I148" s="51">
        <f t="shared" ref="I148" si="10">(F148-H148)*10000*-1</f>
        <v>38.000000000000256</v>
      </c>
      <c r="J148" s="17">
        <v>0.93300000000000005</v>
      </c>
      <c r="K148" s="51">
        <f t="shared" ref="K148" si="11">(F148-J148)*10000</f>
        <v>74.999999999999517</v>
      </c>
      <c r="L148" s="52">
        <v>-570</v>
      </c>
      <c r="M148" s="16" t="s">
        <v>717</v>
      </c>
      <c r="N148" s="20" t="s">
        <v>28</v>
      </c>
      <c r="O148" s="23" t="s">
        <v>730</v>
      </c>
    </row>
    <row r="149" spans="1:15" ht="89.25" x14ac:dyDescent="0.2">
      <c r="A149" s="12" t="s">
        <v>714</v>
      </c>
      <c r="B149" s="12" t="s">
        <v>735</v>
      </c>
      <c r="C149" s="13" t="s">
        <v>25</v>
      </c>
      <c r="D149" s="15" t="s">
        <v>77</v>
      </c>
      <c r="E149" s="13" t="s">
        <v>26</v>
      </c>
      <c r="F149" s="17">
        <v>1.7069000000000001</v>
      </c>
      <c r="G149" s="15">
        <v>1.7137</v>
      </c>
      <c r="H149" s="15">
        <v>1.6989000000000001</v>
      </c>
      <c r="I149" s="51">
        <f>(F149-H149)*10000</f>
        <v>80.000000000000071</v>
      </c>
      <c r="J149" s="17">
        <v>1.7179</v>
      </c>
      <c r="K149" s="51">
        <f>(F149-J149)*10000*-1</f>
        <v>109.99999999999899</v>
      </c>
      <c r="L149" s="51">
        <v>680</v>
      </c>
      <c r="M149" s="16" t="s">
        <v>723</v>
      </c>
      <c r="N149" s="15" t="s">
        <v>28</v>
      </c>
      <c r="O149" s="16" t="s">
        <v>736</v>
      </c>
    </row>
    <row r="150" spans="1:15" ht="63.75" hidden="1" x14ac:dyDescent="0.2">
      <c r="A150" s="12" t="s">
        <v>715</v>
      </c>
      <c r="B150" s="12" t="s">
        <v>746</v>
      </c>
      <c r="C150" s="13" t="s">
        <v>24</v>
      </c>
      <c r="D150" s="15" t="s">
        <v>77</v>
      </c>
      <c r="E150" s="13" t="s">
        <v>23</v>
      </c>
      <c r="F150" s="17">
        <v>1.3687</v>
      </c>
      <c r="G150" s="17">
        <v>1.3648</v>
      </c>
      <c r="H150" s="15">
        <v>1.3709</v>
      </c>
      <c r="I150" s="51">
        <f t="shared" ref="I150" si="12">(F150-H150)*10000*-1</f>
        <v>21.999999999999797</v>
      </c>
      <c r="J150" s="17">
        <v>1.3642000000000001</v>
      </c>
      <c r="K150" s="51">
        <f t="shared" ref="K150" si="13">(F150-J150)*10000</f>
        <v>44.999999999999488</v>
      </c>
      <c r="L150" s="51">
        <v>388</v>
      </c>
      <c r="M150" s="16" t="s">
        <v>719</v>
      </c>
      <c r="N150" s="15" t="s">
        <v>28</v>
      </c>
      <c r="O150" s="16" t="s">
        <v>747</v>
      </c>
    </row>
    <row r="151" spans="1:15" ht="102" hidden="1" x14ac:dyDescent="0.2">
      <c r="A151" s="12" t="s">
        <v>716</v>
      </c>
      <c r="B151" s="12" t="s">
        <v>733</v>
      </c>
      <c r="C151" s="13" t="s">
        <v>22</v>
      </c>
      <c r="D151" s="15" t="s">
        <v>77</v>
      </c>
      <c r="E151" s="13" t="s">
        <v>26</v>
      </c>
      <c r="F151" s="17">
        <v>0.88729999999999998</v>
      </c>
      <c r="G151" s="20">
        <v>0.88580000000000003</v>
      </c>
      <c r="H151" s="15">
        <v>0.88580000000000003</v>
      </c>
      <c r="I151" s="51">
        <f>(F151-H151)*10000</f>
        <v>14.999999999999458</v>
      </c>
      <c r="J151" s="17">
        <v>0.88980000000000004</v>
      </c>
      <c r="K151" s="51">
        <f>(F151-J151)*10000*-1</f>
        <v>25.000000000000576</v>
      </c>
      <c r="L151" s="52">
        <v>-167.08</v>
      </c>
      <c r="M151" s="16" t="s">
        <v>718</v>
      </c>
      <c r="N151" s="20" t="s">
        <v>28</v>
      </c>
      <c r="O151" s="23" t="s">
        <v>742</v>
      </c>
    </row>
    <row r="152" spans="1:15" ht="102" hidden="1" x14ac:dyDescent="0.2">
      <c r="A152" s="12" t="s">
        <v>720</v>
      </c>
      <c r="B152" s="12" t="s">
        <v>733</v>
      </c>
      <c r="C152" s="13" t="s">
        <v>22</v>
      </c>
      <c r="D152" s="15" t="s">
        <v>77</v>
      </c>
      <c r="E152" s="13" t="s">
        <v>26</v>
      </c>
      <c r="F152" s="17">
        <v>0.88739999999999997</v>
      </c>
      <c r="G152" s="43">
        <v>0.88600000000000001</v>
      </c>
      <c r="H152" s="17">
        <v>0.88600000000000001</v>
      </c>
      <c r="I152" s="51">
        <f>(F152-H152)*10000</f>
        <v>13.999999999999568</v>
      </c>
      <c r="J152" s="17">
        <v>0.88970000000000005</v>
      </c>
      <c r="K152" s="51">
        <f>(F152-J152)*10000*-1</f>
        <v>23.000000000000796</v>
      </c>
      <c r="L152" s="52">
        <v>-158.02000000000001</v>
      </c>
      <c r="M152" s="16" t="s">
        <v>721</v>
      </c>
      <c r="N152" s="20" t="s">
        <v>28</v>
      </c>
      <c r="O152" s="23" t="s">
        <v>742</v>
      </c>
    </row>
    <row r="153" spans="1:15" ht="76.5" hidden="1" x14ac:dyDescent="0.2">
      <c r="A153" s="12" t="s">
        <v>722</v>
      </c>
      <c r="B153" s="12" t="s">
        <v>731</v>
      </c>
      <c r="C153" s="13" t="s">
        <v>25</v>
      </c>
      <c r="D153" s="15" t="s">
        <v>77</v>
      </c>
      <c r="E153" s="13" t="s">
        <v>23</v>
      </c>
      <c r="F153" s="17">
        <v>1.7103999999999999</v>
      </c>
      <c r="G153" s="20">
        <v>1.7118</v>
      </c>
      <c r="H153" s="15">
        <v>1.7118</v>
      </c>
      <c r="I153" s="51">
        <f t="shared" ref="I153:I154" si="14">(F153-H153)*10000*-1</f>
        <v>14.000000000000679</v>
      </c>
      <c r="J153" s="17">
        <v>1.7060999999999999</v>
      </c>
      <c r="K153" s="51">
        <f t="shared" ref="K153:K154" si="15">(F153-J153)*10000</f>
        <v>42.999999999999702</v>
      </c>
      <c r="L153" s="52">
        <v>-224</v>
      </c>
      <c r="M153" s="16" t="s">
        <v>724</v>
      </c>
      <c r="N153" s="20" t="s">
        <v>28</v>
      </c>
      <c r="O153" s="23" t="s">
        <v>732</v>
      </c>
    </row>
    <row r="154" spans="1:15" ht="63.75" hidden="1" x14ac:dyDescent="0.2">
      <c r="A154" s="12" t="s">
        <v>725</v>
      </c>
      <c r="B154" s="12" t="s">
        <v>743</v>
      </c>
      <c r="C154" s="13" t="s">
        <v>24</v>
      </c>
      <c r="D154" s="15" t="s">
        <v>77</v>
      </c>
      <c r="E154" s="13" t="s">
        <v>23</v>
      </c>
      <c r="F154" s="17">
        <v>1.3688</v>
      </c>
      <c r="G154" s="17">
        <v>1.3644000000000001</v>
      </c>
      <c r="H154" s="15">
        <v>1.3703000000000001</v>
      </c>
      <c r="I154" s="51">
        <f t="shared" si="14"/>
        <v>15.000000000000568</v>
      </c>
      <c r="J154" s="17">
        <v>1.3644000000000001</v>
      </c>
      <c r="K154" s="51">
        <f t="shared" si="15"/>
        <v>43.999999999999595</v>
      </c>
      <c r="L154" s="51">
        <v>438</v>
      </c>
      <c r="M154" s="16" t="s">
        <v>726</v>
      </c>
      <c r="N154" s="21" t="s">
        <v>29</v>
      </c>
      <c r="O154" s="58" t="s">
        <v>744</v>
      </c>
    </row>
    <row r="155" spans="1:15" ht="76.5" hidden="1" x14ac:dyDescent="0.2">
      <c r="A155" s="12" t="s">
        <v>727</v>
      </c>
      <c r="B155" s="12" t="s">
        <v>756</v>
      </c>
      <c r="C155" s="15" t="s">
        <v>125</v>
      </c>
      <c r="D155" s="15" t="s">
        <v>77</v>
      </c>
      <c r="E155" s="13" t="s">
        <v>23</v>
      </c>
      <c r="F155" s="27">
        <v>1328.02</v>
      </c>
      <c r="G155" s="27">
        <v>1311.75</v>
      </c>
      <c r="H155" s="15">
        <v>1335.02</v>
      </c>
      <c r="I155" s="51">
        <f>(F155-H155)*100*-1</f>
        <v>700</v>
      </c>
      <c r="J155" s="27">
        <v>1311.75</v>
      </c>
      <c r="K155" s="51">
        <f>(F155-J155)*100</f>
        <v>1626.9999999999982</v>
      </c>
      <c r="L155" s="27">
        <v>1626.8</v>
      </c>
      <c r="M155" s="16" t="s">
        <v>728</v>
      </c>
      <c r="N155" s="21" t="s">
        <v>29</v>
      </c>
      <c r="O155" s="58" t="s">
        <v>757</v>
      </c>
    </row>
    <row r="156" spans="1:15" ht="63.75" x14ac:dyDescent="0.2">
      <c r="A156" s="12" t="s">
        <v>734</v>
      </c>
      <c r="B156" s="12" t="s">
        <v>759</v>
      </c>
      <c r="C156" s="15" t="s">
        <v>125</v>
      </c>
      <c r="D156" s="15" t="s">
        <v>77</v>
      </c>
      <c r="E156" s="13" t="s">
        <v>23</v>
      </c>
      <c r="F156" s="27">
        <v>1326.4</v>
      </c>
      <c r="G156" s="27">
        <v>1316.7</v>
      </c>
      <c r="H156" s="15">
        <v>1334.1</v>
      </c>
      <c r="I156" s="51">
        <f>(F156-H156)*100*-1</f>
        <v>769.99999999998181</v>
      </c>
      <c r="J156" s="27">
        <v>1309.8</v>
      </c>
      <c r="K156" s="51">
        <f>(F156-J156)*100</f>
        <v>1660.0000000000136</v>
      </c>
      <c r="L156" s="51">
        <v>2425</v>
      </c>
      <c r="M156" s="16" t="s">
        <v>750</v>
      </c>
      <c r="N156" s="44" t="s">
        <v>103</v>
      </c>
      <c r="O156" s="16" t="s">
        <v>760</v>
      </c>
    </row>
    <row r="157" spans="1:15" ht="103.5" customHeight="1" x14ac:dyDescent="0.2">
      <c r="A157" s="12" t="s">
        <v>737</v>
      </c>
      <c r="B157" s="12" t="s">
        <v>745</v>
      </c>
      <c r="C157" s="13" t="s">
        <v>24</v>
      </c>
      <c r="D157" s="15" t="s">
        <v>77</v>
      </c>
      <c r="E157" s="13" t="s">
        <v>23</v>
      </c>
      <c r="F157" s="17">
        <v>1.3682000000000001</v>
      </c>
      <c r="G157" s="17">
        <v>1.3649</v>
      </c>
      <c r="H157" s="15">
        <v>1.3703000000000001</v>
      </c>
      <c r="I157" s="51">
        <f t="shared" ref="I157" si="16">(F157-H157)*10000*-1</f>
        <v>20.999999999999908</v>
      </c>
      <c r="J157" s="17">
        <v>1.3649</v>
      </c>
      <c r="K157" s="51">
        <f t="shared" ref="K157" si="17">(F157-J157)*10000</f>
        <v>33.00000000000081</v>
      </c>
      <c r="L157" s="51">
        <v>330</v>
      </c>
      <c r="M157" s="16" t="s">
        <v>1908</v>
      </c>
      <c r="N157" s="21" t="s">
        <v>29</v>
      </c>
      <c r="O157" s="58" t="s">
        <v>744</v>
      </c>
    </row>
    <row r="158" spans="1:15" ht="51" hidden="1" x14ac:dyDescent="0.2">
      <c r="A158" s="12" t="s">
        <v>738</v>
      </c>
      <c r="B158" s="12" t="s">
        <v>765</v>
      </c>
      <c r="C158" s="13" t="s">
        <v>22</v>
      </c>
      <c r="D158" s="15" t="s">
        <v>391</v>
      </c>
      <c r="E158" s="13" t="s">
        <v>26</v>
      </c>
      <c r="F158" s="17">
        <v>0.88800000000000001</v>
      </c>
      <c r="G158" s="15">
        <v>0.8931</v>
      </c>
      <c r="H158" s="15">
        <v>0.88519999999999999</v>
      </c>
      <c r="I158" s="51">
        <f>(F158-H158)*10000</f>
        <v>28.000000000000249</v>
      </c>
      <c r="J158" s="17">
        <v>0.89480000000000004</v>
      </c>
      <c r="K158" s="51">
        <f>(F158-J158)*10000*-1</f>
        <v>68.000000000000284</v>
      </c>
      <c r="L158" s="27">
        <v>571.04999999999995</v>
      </c>
      <c r="M158" s="16" t="s">
        <v>739</v>
      </c>
      <c r="N158" s="44" t="s">
        <v>103</v>
      </c>
      <c r="O158" s="16" t="s">
        <v>766</v>
      </c>
    </row>
    <row r="159" spans="1:15" ht="38.25" hidden="1" x14ac:dyDescent="0.2">
      <c r="A159" s="12" t="s">
        <v>740</v>
      </c>
      <c r="B159" s="12" t="s">
        <v>763</v>
      </c>
      <c r="C159" s="13" t="s">
        <v>22</v>
      </c>
      <c r="D159" s="15" t="s">
        <v>391</v>
      </c>
      <c r="E159" s="13" t="s">
        <v>26</v>
      </c>
      <c r="F159" s="17">
        <v>0.8881</v>
      </c>
      <c r="G159" s="15">
        <v>0.89339999999999997</v>
      </c>
      <c r="H159" s="15">
        <v>0.8851</v>
      </c>
      <c r="I159" s="51">
        <f>(F159-H159)*10000</f>
        <v>30.000000000000028</v>
      </c>
      <c r="J159" s="17">
        <v>0.89459999999999995</v>
      </c>
      <c r="K159" s="51">
        <f>(F159-J159)*10000*-1</f>
        <v>64.999999999999503</v>
      </c>
      <c r="L159" s="27">
        <v>594.39</v>
      </c>
      <c r="M159" s="16" t="s">
        <v>741</v>
      </c>
      <c r="N159" s="44" t="s">
        <v>103</v>
      </c>
      <c r="O159" s="16" t="s">
        <v>764</v>
      </c>
    </row>
    <row r="160" spans="1:15" ht="65.25" hidden="1" customHeight="1" x14ac:dyDescent="0.2">
      <c r="A160" s="12" t="s">
        <v>748</v>
      </c>
      <c r="B160" s="12" t="s">
        <v>767</v>
      </c>
      <c r="C160" s="13" t="s">
        <v>25</v>
      </c>
      <c r="D160" s="15" t="s">
        <v>391</v>
      </c>
      <c r="E160" s="13" t="s">
        <v>23</v>
      </c>
      <c r="F160" s="17">
        <v>1.7159</v>
      </c>
      <c r="G160" s="17">
        <v>1.7155</v>
      </c>
      <c r="H160" s="15">
        <v>1.7213000000000001</v>
      </c>
      <c r="I160" s="51">
        <f t="shared" ref="I160" si="18">(F160-H160)*10000*-1</f>
        <v>54.000000000000711</v>
      </c>
      <c r="J160" s="17">
        <v>1.7050000000000001</v>
      </c>
      <c r="K160" s="51">
        <f t="shared" ref="K160" si="19">(F160-J160)*10000</f>
        <v>108.99999999999909</v>
      </c>
      <c r="L160" s="51">
        <v>45</v>
      </c>
      <c r="M160" s="16" t="s">
        <v>749</v>
      </c>
      <c r="N160" s="15" t="s">
        <v>28</v>
      </c>
      <c r="O160" s="16" t="s">
        <v>768</v>
      </c>
    </row>
    <row r="161" spans="1:15" ht="63.75" hidden="1" x14ac:dyDescent="0.2">
      <c r="A161" s="12" t="s">
        <v>751</v>
      </c>
      <c r="B161" s="12" t="s">
        <v>756</v>
      </c>
      <c r="C161" s="15" t="s">
        <v>710</v>
      </c>
      <c r="D161" s="15" t="s">
        <v>77</v>
      </c>
      <c r="E161" s="13" t="s">
        <v>26</v>
      </c>
      <c r="F161" s="17">
        <v>0.93730000000000002</v>
      </c>
      <c r="G161" s="43">
        <v>0.93500000000000005</v>
      </c>
      <c r="H161" s="17">
        <v>0.93500000000000005</v>
      </c>
      <c r="I161" s="51">
        <f>(F161-H161)*10000</f>
        <v>22.999999999999687</v>
      </c>
      <c r="J161" s="17">
        <v>0.94410000000000005</v>
      </c>
      <c r="K161" s="51">
        <f>(F161-J161)*10000*-1</f>
        <v>68.000000000000284</v>
      </c>
      <c r="L161" s="52">
        <v>-368</v>
      </c>
      <c r="M161" s="16" t="s">
        <v>752</v>
      </c>
      <c r="N161" s="20" t="s">
        <v>28</v>
      </c>
      <c r="O161" s="23" t="s">
        <v>758</v>
      </c>
    </row>
    <row r="162" spans="1:15" ht="63.75" hidden="1" x14ac:dyDescent="0.2">
      <c r="A162" s="12" t="s">
        <v>751</v>
      </c>
      <c r="B162" s="12" t="s">
        <v>756</v>
      </c>
      <c r="C162" s="15" t="s">
        <v>710</v>
      </c>
      <c r="D162" s="15" t="s">
        <v>77</v>
      </c>
      <c r="E162" s="13" t="s">
        <v>26</v>
      </c>
      <c r="F162" s="17">
        <v>0.93730000000000002</v>
      </c>
      <c r="G162" s="43">
        <v>0.93510000000000004</v>
      </c>
      <c r="H162" s="17">
        <v>0.93510000000000004</v>
      </c>
      <c r="I162" s="51">
        <f t="shared" ref="I162:I163" si="20">(F162-H162)*10000</f>
        <v>21.999999999999797</v>
      </c>
      <c r="J162" s="17">
        <v>0.94350000000000001</v>
      </c>
      <c r="K162" s="51">
        <f t="shared" ref="K162:K163" si="21">(F162-J162)*10000*-1</f>
        <v>61.999999999999829</v>
      </c>
      <c r="L162" s="52">
        <v>-299</v>
      </c>
      <c r="M162" s="16" t="s">
        <v>753</v>
      </c>
      <c r="N162" s="20" t="s">
        <v>28</v>
      </c>
      <c r="O162" s="23" t="s">
        <v>758</v>
      </c>
    </row>
    <row r="163" spans="1:15" ht="38.25" x14ac:dyDescent="0.2">
      <c r="A163" s="12" t="s">
        <v>754</v>
      </c>
      <c r="B163" s="12" t="s">
        <v>761</v>
      </c>
      <c r="C163" s="15" t="s">
        <v>710</v>
      </c>
      <c r="D163" s="15" t="s">
        <v>77</v>
      </c>
      <c r="E163" s="13" t="s">
        <v>26</v>
      </c>
      <c r="F163" s="17">
        <v>0.93740000000000001</v>
      </c>
      <c r="G163" s="43">
        <v>0.94369999999999998</v>
      </c>
      <c r="H163" s="17">
        <v>0.93540000000000001</v>
      </c>
      <c r="I163" s="51">
        <f t="shared" si="20"/>
        <v>20.000000000000018</v>
      </c>
      <c r="J163" s="17">
        <v>0.94369999999999998</v>
      </c>
      <c r="K163" s="51">
        <f t="shared" si="21"/>
        <v>62.999999999999723</v>
      </c>
      <c r="L163" s="52">
        <v>-360</v>
      </c>
      <c r="M163" s="16" t="s">
        <v>755</v>
      </c>
      <c r="N163" s="20" t="s">
        <v>28</v>
      </c>
      <c r="O163" s="23" t="s">
        <v>762</v>
      </c>
    </row>
    <row r="164" spans="1:15" ht="76.5" hidden="1" x14ac:dyDescent="0.2">
      <c r="A164" s="12" t="s">
        <v>769</v>
      </c>
      <c r="B164" s="12" t="s">
        <v>783</v>
      </c>
      <c r="C164" s="13" t="s">
        <v>22</v>
      </c>
      <c r="D164" s="15" t="s">
        <v>77</v>
      </c>
      <c r="E164" s="13" t="s">
        <v>23</v>
      </c>
      <c r="F164" s="17">
        <v>0.89339999999999997</v>
      </c>
      <c r="G164" s="20">
        <v>0.89590000000000003</v>
      </c>
      <c r="H164" s="15">
        <v>0.89590000000000003</v>
      </c>
      <c r="I164" s="51">
        <f t="shared" ref="I164" si="22">(F164-H164)*10000*-1</f>
        <v>25.000000000000576</v>
      </c>
      <c r="J164" s="17">
        <v>0.88900000000000001</v>
      </c>
      <c r="K164" s="51">
        <f t="shared" ref="K164" si="23">(F164-J164)*10000</f>
        <v>43.999999999999595</v>
      </c>
      <c r="L164" s="24">
        <v>-287.97000000000003</v>
      </c>
      <c r="M164" s="16" t="s">
        <v>770</v>
      </c>
      <c r="N164" s="20" t="s">
        <v>28</v>
      </c>
      <c r="O164" s="23" t="s">
        <v>784</v>
      </c>
    </row>
    <row r="165" spans="1:15" ht="76.5" hidden="1" x14ac:dyDescent="0.2">
      <c r="A165" s="12" t="s">
        <v>772</v>
      </c>
      <c r="B165" s="12" t="s">
        <v>785</v>
      </c>
      <c r="C165" s="13" t="s">
        <v>22</v>
      </c>
      <c r="D165" s="15" t="s">
        <v>77</v>
      </c>
      <c r="E165" s="13" t="s">
        <v>23</v>
      </c>
      <c r="F165" s="17">
        <v>0.89329999999999998</v>
      </c>
      <c r="G165" s="20">
        <v>0.89590000000000003</v>
      </c>
      <c r="H165" s="15">
        <v>0.89590000000000003</v>
      </c>
      <c r="I165" s="51">
        <f t="shared" ref="I165" si="24">(F165-H165)*10000*-1</f>
        <v>26.000000000000469</v>
      </c>
      <c r="J165" s="17">
        <v>0.88990000000000002</v>
      </c>
      <c r="K165" s="51">
        <f t="shared" ref="K165" si="25">(F165-J165)*10000</f>
        <v>33.999999999999588</v>
      </c>
      <c r="L165" s="24">
        <v>-292.45</v>
      </c>
      <c r="M165" s="16" t="s">
        <v>771</v>
      </c>
      <c r="N165" s="20" t="s">
        <v>28</v>
      </c>
      <c r="O165" s="23" t="s">
        <v>784</v>
      </c>
    </row>
    <row r="166" spans="1:15" ht="102" x14ac:dyDescent="0.2">
      <c r="A166" s="12" t="s">
        <v>773</v>
      </c>
      <c r="B166" s="12" t="s">
        <v>775</v>
      </c>
      <c r="C166" s="15" t="s">
        <v>27</v>
      </c>
      <c r="D166" s="15" t="s">
        <v>391</v>
      </c>
      <c r="E166" s="13" t="s">
        <v>26</v>
      </c>
      <c r="F166" s="17">
        <v>0.87460000000000004</v>
      </c>
      <c r="G166" s="20">
        <v>0.87160000000000004</v>
      </c>
      <c r="H166" s="15">
        <v>0.87160000000000004</v>
      </c>
      <c r="I166" s="51">
        <f>(F166-H166)*10000</f>
        <v>30.000000000000028</v>
      </c>
      <c r="J166" s="17">
        <v>0.87970000000000004</v>
      </c>
      <c r="K166" s="51">
        <f>(F166-J166)*10000*-1</f>
        <v>50.999999999999936</v>
      </c>
      <c r="L166" s="52">
        <v>-450</v>
      </c>
      <c r="M166" s="16" t="s">
        <v>774</v>
      </c>
      <c r="N166" s="20" t="s">
        <v>28</v>
      </c>
      <c r="O166" s="23" t="s">
        <v>782</v>
      </c>
    </row>
    <row r="167" spans="1:15" ht="51" hidden="1" x14ac:dyDescent="0.2">
      <c r="A167" s="12" t="s">
        <v>776</v>
      </c>
      <c r="B167" s="12" t="s">
        <v>808</v>
      </c>
      <c r="C167" s="15" t="s">
        <v>710</v>
      </c>
      <c r="D167" s="15" t="s">
        <v>391</v>
      </c>
      <c r="E167" s="13" t="s">
        <v>26</v>
      </c>
      <c r="F167" s="17">
        <v>0.93530000000000002</v>
      </c>
      <c r="G167" s="17">
        <v>0.93869999999999998</v>
      </c>
      <c r="H167" s="17">
        <v>0.93049999999999999</v>
      </c>
      <c r="I167" s="51">
        <f t="shared" ref="I167" si="26">(F167-H167)*10000</f>
        <v>48.000000000000263</v>
      </c>
      <c r="J167" s="17">
        <v>0.94359999999999999</v>
      </c>
      <c r="K167" s="51">
        <f t="shared" ref="K167" si="27">(F167-J167)*10000*-1</f>
        <v>82.999999999999744</v>
      </c>
      <c r="L167" s="51">
        <v>338</v>
      </c>
      <c r="M167" s="16" t="s">
        <v>780</v>
      </c>
      <c r="N167" s="15" t="s">
        <v>28</v>
      </c>
      <c r="O167" s="16" t="s">
        <v>811</v>
      </c>
    </row>
    <row r="168" spans="1:15" ht="76.5" hidden="1" x14ac:dyDescent="0.2">
      <c r="A168" s="12" t="s">
        <v>777</v>
      </c>
      <c r="B168" s="12" t="s">
        <v>793</v>
      </c>
      <c r="C168" s="13" t="s">
        <v>640</v>
      </c>
      <c r="D168" s="15" t="s">
        <v>391</v>
      </c>
      <c r="E168" s="13" t="s">
        <v>26</v>
      </c>
      <c r="F168" s="17">
        <v>0.79249999999999998</v>
      </c>
      <c r="G168" s="17">
        <v>0.79269999999999996</v>
      </c>
      <c r="H168" s="17">
        <v>0.78990000000000005</v>
      </c>
      <c r="I168" s="51">
        <f t="shared" ref="I168" si="28">(F168-H168)*10000</f>
        <v>25.999999999999357</v>
      </c>
      <c r="J168" s="17">
        <v>0.79579999999999995</v>
      </c>
      <c r="K168" s="51">
        <f t="shared" ref="K168" si="29">(F168-J168)*10000*-1</f>
        <v>32.999999999999694</v>
      </c>
      <c r="L168" s="27">
        <v>20.57</v>
      </c>
      <c r="M168" s="16" t="s">
        <v>778</v>
      </c>
      <c r="N168" s="15" t="s">
        <v>28</v>
      </c>
      <c r="O168" s="16" t="s">
        <v>794</v>
      </c>
    </row>
    <row r="169" spans="1:15" ht="51" hidden="1" x14ac:dyDescent="0.2">
      <c r="A169" s="12" t="s">
        <v>776</v>
      </c>
      <c r="B169" s="12" t="s">
        <v>812</v>
      </c>
      <c r="C169" s="15" t="s">
        <v>710</v>
      </c>
      <c r="D169" s="15" t="s">
        <v>391</v>
      </c>
      <c r="E169" s="13" t="s">
        <v>26</v>
      </c>
      <c r="F169" s="17">
        <v>0.93540000000000001</v>
      </c>
      <c r="G169" s="17">
        <v>0.93869999999999998</v>
      </c>
      <c r="H169" s="17">
        <v>0.93100000000000005</v>
      </c>
      <c r="I169" s="51">
        <f t="shared" ref="I169" si="30">(F169-H169)*10000</f>
        <v>43.999999999999595</v>
      </c>
      <c r="J169" s="17">
        <v>0.94410000000000005</v>
      </c>
      <c r="K169" s="51">
        <f t="shared" ref="K169" si="31">(F169-J169)*10000*-1</f>
        <v>87.000000000000412</v>
      </c>
      <c r="L169" s="51">
        <v>333</v>
      </c>
      <c r="M169" s="16" t="s">
        <v>781</v>
      </c>
      <c r="N169" s="15" t="s">
        <v>28</v>
      </c>
      <c r="O169" s="16" t="s">
        <v>811</v>
      </c>
    </row>
    <row r="170" spans="1:15" ht="192" customHeight="1" x14ac:dyDescent="0.2">
      <c r="A170" s="12" t="s">
        <v>779</v>
      </c>
      <c r="B170" s="12" t="s">
        <v>852</v>
      </c>
      <c r="C170" s="15" t="s">
        <v>125</v>
      </c>
      <c r="D170" s="15" t="s">
        <v>391</v>
      </c>
      <c r="E170" s="13" t="s">
        <v>26</v>
      </c>
      <c r="F170" s="27">
        <v>1317.1</v>
      </c>
      <c r="G170" s="27">
        <v>1340.3</v>
      </c>
      <c r="H170" s="27">
        <v>1304.5999999999999</v>
      </c>
      <c r="I170" s="51">
        <f>(F170-H170)*100</f>
        <v>1250</v>
      </c>
      <c r="J170" s="27">
        <v>1348.5</v>
      </c>
      <c r="K170" s="51">
        <f>(F170-J170)*100*-1</f>
        <v>3140.0000000000091</v>
      </c>
      <c r="L170" s="51">
        <v>5800</v>
      </c>
      <c r="M170" s="16" t="s">
        <v>838</v>
      </c>
      <c r="N170" s="44" t="s">
        <v>103</v>
      </c>
      <c r="O170" s="16" t="s">
        <v>853</v>
      </c>
    </row>
    <row r="171" spans="1:15" ht="127.5" x14ac:dyDescent="0.2">
      <c r="A171" s="12" t="s">
        <v>786</v>
      </c>
      <c r="B171" s="12" t="s">
        <v>809</v>
      </c>
      <c r="C171" s="13" t="s">
        <v>22</v>
      </c>
      <c r="D171" s="15" t="s">
        <v>787</v>
      </c>
      <c r="E171" s="13" t="s">
        <v>23</v>
      </c>
      <c r="F171" s="17">
        <v>0.89410000000000001</v>
      </c>
      <c r="G171" s="15">
        <v>0.89229999999999998</v>
      </c>
      <c r="H171" s="15">
        <v>0.89680000000000004</v>
      </c>
      <c r="I171" s="51">
        <f t="shared" ref="I171" si="32">(F171-H171)*10000*-1</f>
        <v>27.000000000000355</v>
      </c>
      <c r="J171" s="17">
        <v>0.89029999999999998</v>
      </c>
      <c r="K171" s="51">
        <f t="shared" ref="K171" si="33">(F171-J171)*10000</f>
        <v>38.000000000000256</v>
      </c>
      <c r="L171" s="27">
        <v>196.12</v>
      </c>
      <c r="M171" s="16" t="s">
        <v>788</v>
      </c>
      <c r="N171" s="15" t="s">
        <v>28</v>
      </c>
      <c r="O171" s="16" t="s">
        <v>810</v>
      </c>
    </row>
    <row r="172" spans="1:15" ht="102" hidden="1" x14ac:dyDescent="0.2">
      <c r="A172" s="12" t="s">
        <v>789</v>
      </c>
      <c r="B172" s="12" t="s">
        <v>824</v>
      </c>
      <c r="C172" s="13" t="s">
        <v>24</v>
      </c>
      <c r="D172" s="15" t="s">
        <v>391</v>
      </c>
      <c r="E172" s="13" t="s">
        <v>26</v>
      </c>
      <c r="F172" s="17">
        <v>1.3607</v>
      </c>
      <c r="G172" s="17">
        <v>1.3642000000000001</v>
      </c>
      <c r="H172" s="15">
        <v>1.3569</v>
      </c>
      <c r="I172" s="51">
        <f t="shared" ref="I172" si="34">(F172-H172)*10000</f>
        <v>38.000000000000256</v>
      </c>
      <c r="J172" s="17">
        <v>1.3661000000000001</v>
      </c>
      <c r="K172" s="51">
        <f t="shared" ref="K172" si="35">(F172-J172)*10000*-1</f>
        <v>54.000000000000711</v>
      </c>
      <c r="L172" s="51">
        <v>344</v>
      </c>
      <c r="M172" s="16" t="s">
        <v>790</v>
      </c>
      <c r="N172" s="44" t="s">
        <v>103</v>
      </c>
      <c r="O172" s="16" t="s">
        <v>825</v>
      </c>
    </row>
    <row r="173" spans="1:15" ht="63.75" hidden="1" x14ac:dyDescent="0.2">
      <c r="A173" s="12" t="s">
        <v>791</v>
      </c>
      <c r="B173" s="12" t="s">
        <v>842</v>
      </c>
      <c r="C173" s="13" t="s">
        <v>83</v>
      </c>
      <c r="D173" s="15" t="s">
        <v>77</v>
      </c>
      <c r="E173" s="13" t="s">
        <v>23</v>
      </c>
      <c r="F173" s="17">
        <v>1.0677000000000001</v>
      </c>
      <c r="G173" s="15">
        <v>1.0676000000000001</v>
      </c>
      <c r="H173" s="15">
        <v>1.0702</v>
      </c>
      <c r="I173" s="51">
        <f t="shared" ref="I173" si="36">(F173-H173)*10000*-1</f>
        <v>24.999999999999467</v>
      </c>
      <c r="J173" s="17">
        <v>1.0621</v>
      </c>
      <c r="K173" s="51">
        <f t="shared" ref="K173" si="37">(F173-J173)*10000</f>
        <v>56.000000000000497</v>
      </c>
      <c r="L173" s="27">
        <v>6.56</v>
      </c>
      <c r="M173" s="16" t="s">
        <v>792</v>
      </c>
      <c r="N173" s="15" t="s">
        <v>28</v>
      </c>
      <c r="O173" s="16" t="s">
        <v>866</v>
      </c>
    </row>
    <row r="174" spans="1:15" ht="102" customHeight="1" x14ac:dyDescent="0.2">
      <c r="A174" s="12" t="s">
        <v>795</v>
      </c>
      <c r="B174" s="12" t="s">
        <v>799</v>
      </c>
      <c r="C174" s="13" t="s">
        <v>278</v>
      </c>
      <c r="D174" s="15" t="s">
        <v>78</v>
      </c>
      <c r="E174" s="13" t="s">
        <v>26</v>
      </c>
      <c r="F174" s="27">
        <v>174.15</v>
      </c>
      <c r="G174" s="20">
        <v>173.75</v>
      </c>
      <c r="H174" s="15">
        <v>173.75</v>
      </c>
      <c r="I174" s="51">
        <f>(F174-H174)*100</f>
        <v>40.000000000000568</v>
      </c>
      <c r="J174" s="27">
        <v>174.9</v>
      </c>
      <c r="K174" s="51">
        <f>(F174-J174)*100*-1</f>
        <v>75</v>
      </c>
      <c r="L174" s="24">
        <v>-394.05</v>
      </c>
      <c r="M174" s="16" t="s">
        <v>796</v>
      </c>
      <c r="N174" s="20" t="s">
        <v>28</v>
      </c>
      <c r="O174" s="23" t="s">
        <v>800</v>
      </c>
    </row>
    <row r="175" spans="1:15" ht="127.5" x14ac:dyDescent="0.2">
      <c r="A175" s="12" t="s">
        <v>797</v>
      </c>
      <c r="B175" s="12" t="s">
        <v>803</v>
      </c>
      <c r="C175" s="15" t="s">
        <v>27</v>
      </c>
      <c r="D175" s="15" t="s">
        <v>77</v>
      </c>
      <c r="E175" s="13" t="s">
        <v>23</v>
      </c>
      <c r="F175" s="17">
        <v>0.87829999999999997</v>
      </c>
      <c r="G175" s="20">
        <v>0.88109999999999999</v>
      </c>
      <c r="H175" s="15">
        <v>0.88109999999999999</v>
      </c>
      <c r="I175" s="51">
        <f t="shared" ref="I175" si="38">(F175-H175)*10000*-1</f>
        <v>28.000000000000249</v>
      </c>
      <c r="J175" s="17">
        <v>0.87280000000000002</v>
      </c>
      <c r="K175" s="51">
        <f t="shared" ref="K175" si="39">(F175-J175)*10000</f>
        <v>54.999999999999496</v>
      </c>
      <c r="L175" s="52">
        <v>-420</v>
      </c>
      <c r="M175" s="16" t="s">
        <v>798</v>
      </c>
      <c r="N175" s="20" t="s">
        <v>28</v>
      </c>
      <c r="O175" s="23" t="s">
        <v>804</v>
      </c>
    </row>
    <row r="176" spans="1:15" ht="144" customHeight="1" x14ac:dyDescent="0.2">
      <c r="A176" s="12" t="s">
        <v>801</v>
      </c>
      <c r="B176" s="12" t="s">
        <v>833</v>
      </c>
      <c r="C176" s="13" t="s">
        <v>87</v>
      </c>
      <c r="D176" s="15" t="s">
        <v>77</v>
      </c>
      <c r="E176" s="13" t="s">
        <v>26</v>
      </c>
      <c r="F176" s="27">
        <v>101.68</v>
      </c>
      <c r="G176" s="24">
        <v>101.24</v>
      </c>
      <c r="H176" s="15">
        <v>101.3</v>
      </c>
      <c r="I176" s="51">
        <f>(F176-H176)*100</f>
        <v>38.000000000000966</v>
      </c>
      <c r="J176" s="27">
        <v>102.2</v>
      </c>
      <c r="K176" s="51">
        <f>(F176-J176)*100*-1</f>
        <v>51.999999999999602</v>
      </c>
      <c r="L176" s="24">
        <v>-434.61</v>
      </c>
      <c r="M176" s="16" t="s">
        <v>802</v>
      </c>
      <c r="N176" s="20" t="s">
        <v>28</v>
      </c>
      <c r="O176" s="23" t="s">
        <v>841</v>
      </c>
    </row>
    <row r="177" spans="1:15" ht="140.25" x14ac:dyDescent="0.2">
      <c r="A177" s="12" t="s">
        <v>805</v>
      </c>
      <c r="B177" s="12" t="s">
        <v>813</v>
      </c>
      <c r="C177" s="13" t="s">
        <v>25</v>
      </c>
      <c r="D177" s="15" t="s">
        <v>806</v>
      </c>
      <c r="E177" s="13" t="s">
        <v>26</v>
      </c>
      <c r="F177" s="27">
        <v>1.7112000000000001</v>
      </c>
      <c r="G177" s="17">
        <v>1.7150000000000001</v>
      </c>
      <c r="H177" s="15">
        <v>1.7082999999999999</v>
      </c>
      <c r="I177" s="51">
        <f t="shared" ref="I177" si="40">(F177-H177)*10000</f>
        <v>29.000000000001247</v>
      </c>
      <c r="J177" s="17">
        <v>1.7173</v>
      </c>
      <c r="K177" s="51">
        <f t="shared" ref="K177" si="41">(F177-J177)*10000*-1</f>
        <v>60.999999999999943</v>
      </c>
      <c r="L177" s="51">
        <v>380</v>
      </c>
      <c r="M177" s="16" t="s">
        <v>807</v>
      </c>
      <c r="N177" s="44" t="s">
        <v>103</v>
      </c>
      <c r="O177" s="16" t="s">
        <v>814</v>
      </c>
    </row>
    <row r="178" spans="1:15" ht="63.75" hidden="1" x14ac:dyDescent="0.2">
      <c r="A178" s="12" t="s">
        <v>815</v>
      </c>
      <c r="B178" s="12" t="s">
        <v>836</v>
      </c>
      <c r="C178" s="13" t="s">
        <v>25</v>
      </c>
      <c r="D178" s="15" t="s">
        <v>77</v>
      </c>
      <c r="E178" s="13" t="s">
        <v>23</v>
      </c>
      <c r="F178" s="17">
        <v>1.7156</v>
      </c>
      <c r="G178" s="17">
        <v>1.7107000000000001</v>
      </c>
      <c r="H178" s="15">
        <v>1.7188000000000001</v>
      </c>
      <c r="I178" s="51">
        <f t="shared" ref="I178" si="42">(F178-H178)*10000*-1</f>
        <v>32.000000000000917</v>
      </c>
      <c r="J178" s="17">
        <v>1.7107000000000001</v>
      </c>
      <c r="K178" s="51">
        <f t="shared" ref="K178" si="43">(F178-J178)*10000</f>
        <v>48.999999999999048</v>
      </c>
      <c r="L178" s="51">
        <v>490</v>
      </c>
      <c r="M178" s="16" t="s">
        <v>816</v>
      </c>
      <c r="N178" s="21" t="s">
        <v>29</v>
      </c>
      <c r="O178" s="58" t="s">
        <v>835</v>
      </c>
    </row>
    <row r="179" spans="1:15" ht="63.75" hidden="1" x14ac:dyDescent="0.2">
      <c r="A179" s="12" t="s">
        <v>815</v>
      </c>
      <c r="B179" s="12" t="s">
        <v>834</v>
      </c>
      <c r="C179" s="13" t="s">
        <v>25</v>
      </c>
      <c r="D179" s="15" t="s">
        <v>77</v>
      </c>
      <c r="E179" s="13" t="s">
        <v>23</v>
      </c>
      <c r="F179" s="17">
        <v>1.7155</v>
      </c>
      <c r="G179" s="15">
        <v>1.7113</v>
      </c>
      <c r="H179" s="15">
        <v>1.7181999999999999</v>
      </c>
      <c r="I179" s="51">
        <f t="shared" ref="I179" si="44">(F179-H179)*10000*-1</f>
        <v>26.999999999999247</v>
      </c>
      <c r="J179" s="17">
        <v>1.7102999999999999</v>
      </c>
      <c r="K179" s="51">
        <f t="shared" ref="K179" si="45">(F179-J179)*10000</f>
        <v>52.000000000000938</v>
      </c>
      <c r="L179" s="51">
        <v>420</v>
      </c>
      <c r="M179" s="16" t="s">
        <v>817</v>
      </c>
      <c r="N179" s="15" t="s">
        <v>28</v>
      </c>
      <c r="O179" s="16" t="s">
        <v>835</v>
      </c>
    </row>
    <row r="180" spans="1:15" ht="51" hidden="1" x14ac:dyDescent="0.2">
      <c r="A180" s="12" t="s">
        <v>818</v>
      </c>
      <c r="B180" s="12" t="s">
        <v>837</v>
      </c>
      <c r="C180" s="13" t="s">
        <v>24</v>
      </c>
      <c r="D180" s="15" t="s">
        <v>77</v>
      </c>
      <c r="E180" s="13" t="s">
        <v>23</v>
      </c>
      <c r="F180" s="17">
        <v>1.3644000000000001</v>
      </c>
      <c r="G180" s="15">
        <v>1.3611</v>
      </c>
      <c r="H180" s="15">
        <v>1.3667</v>
      </c>
      <c r="I180" s="51">
        <f t="shared" ref="I180" si="46">(F180-H180)*10000*-1</f>
        <v>22.999999999999687</v>
      </c>
      <c r="J180" s="17">
        <v>1.3604000000000001</v>
      </c>
      <c r="K180" s="51">
        <f t="shared" ref="K180" si="47">(F180-J180)*10000</f>
        <v>40.000000000000036</v>
      </c>
      <c r="L180" s="51">
        <v>337</v>
      </c>
      <c r="M180" s="16" t="s">
        <v>819</v>
      </c>
      <c r="N180" s="44" t="s">
        <v>103</v>
      </c>
      <c r="O180" s="16" t="s">
        <v>855</v>
      </c>
    </row>
    <row r="181" spans="1:15" ht="63.75" hidden="1" x14ac:dyDescent="0.2">
      <c r="A181" s="12" t="s">
        <v>820</v>
      </c>
      <c r="B181" s="12" t="s">
        <v>842</v>
      </c>
      <c r="C181" s="13" t="s">
        <v>22</v>
      </c>
      <c r="D181" s="15" t="s">
        <v>77</v>
      </c>
      <c r="E181" s="13" t="s">
        <v>26</v>
      </c>
      <c r="F181" s="17">
        <v>0.89080000000000004</v>
      </c>
      <c r="G181" s="17">
        <v>0.89159999999999995</v>
      </c>
      <c r="H181" s="15">
        <v>0.88859999999999995</v>
      </c>
      <c r="I181" s="51">
        <f t="shared" ref="I181" si="48">(F181-H181)*10000</f>
        <v>22.000000000000909</v>
      </c>
      <c r="J181" s="17">
        <v>0.89549999999999996</v>
      </c>
      <c r="K181" s="51">
        <f t="shared" ref="K181" si="49">(F181-J181)*10000*-1</f>
        <v>46.999999999999261</v>
      </c>
      <c r="L181" s="27">
        <v>96.45</v>
      </c>
      <c r="M181" s="16" t="s">
        <v>822</v>
      </c>
      <c r="N181" s="15" t="s">
        <v>28</v>
      </c>
      <c r="O181" s="16" t="s">
        <v>843</v>
      </c>
    </row>
    <row r="182" spans="1:15" ht="63.75" hidden="1" x14ac:dyDescent="0.2">
      <c r="A182" s="12" t="s">
        <v>823</v>
      </c>
      <c r="B182" s="12" t="s">
        <v>842</v>
      </c>
      <c r="C182" s="13" t="s">
        <v>22</v>
      </c>
      <c r="D182" s="15" t="s">
        <v>77</v>
      </c>
      <c r="E182" s="13" t="s">
        <v>26</v>
      </c>
      <c r="F182" s="17">
        <v>0.89080000000000004</v>
      </c>
      <c r="G182" s="17">
        <v>0.89149999999999996</v>
      </c>
      <c r="H182" s="15">
        <v>0.88859999999999995</v>
      </c>
      <c r="I182" s="51">
        <f t="shared" ref="I182" si="50">(F182-H182)*10000</f>
        <v>22.000000000000909</v>
      </c>
      <c r="J182" s="17">
        <v>0.89539999999999997</v>
      </c>
      <c r="K182" s="51">
        <f t="shared" ref="K182" si="51">(F182-J182)*10000*-1</f>
        <v>45.999999999999375</v>
      </c>
      <c r="L182" s="27">
        <v>85.25</v>
      </c>
      <c r="M182" s="16" t="s">
        <v>821</v>
      </c>
      <c r="N182" s="15" t="s">
        <v>28</v>
      </c>
      <c r="O182" s="16" t="s">
        <v>843</v>
      </c>
    </row>
    <row r="183" spans="1:15" ht="76.5" x14ac:dyDescent="0.2">
      <c r="A183" s="12" t="s">
        <v>826</v>
      </c>
      <c r="B183" s="12" t="s">
        <v>839</v>
      </c>
      <c r="C183" s="13" t="s">
        <v>278</v>
      </c>
      <c r="D183" s="15" t="s">
        <v>827</v>
      </c>
      <c r="E183" s="13" t="s">
        <v>23</v>
      </c>
      <c r="F183" s="27">
        <v>173.7</v>
      </c>
      <c r="G183" s="27">
        <v>173.1</v>
      </c>
      <c r="H183" s="27">
        <v>174.2</v>
      </c>
      <c r="I183" s="51">
        <f>(F183-H183)*100*-1</f>
        <v>50</v>
      </c>
      <c r="J183" s="27">
        <v>173.1</v>
      </c>
      <c r="K183" s="51">
        <f>(F183-J183)*100</f>
        <v>59.999999999999432</v>
      </c>
      <c r="L183" s="27">
        <v>173.1</v>
      </c>
      <c r="M183" s="16" t="s">
        <v>828</v>
      </c>
      <c r="N183" s="21" t="s">
        <v>29</v>
      </c>
      <c r="O183" s="58" t="s">
        <v>840</v>
      </c>
    </row>
    <row r="184" spans="1:15" ht="38.25" hidden="1" x14ac:dyDescent="0.2">
      <c r="A184" s="12" t="s">
        <v>829</v>
      </c>
      <c r="B184" s="12" t="s">
        <v>832</v>
      </c>
      <c r="C184" s="15" t="s">
        <v>125</v>
      </c>
      <c r="D184" s="15"/>
      <c r="E184" s="13" t="s">
        <v>26</v>
      </c>
      <c r="F184" s="27">
        <v>1333</v>
      </c>
      <c r="G184" s="27">
        <v>1338</v>
      </c>
      <c r="H184" s="27">
        <v>1328</v>
      </c>
      <c r="I184" s="51">
        <f>(F184-H184)*100</f>
        <v>500</v>
      </c>
      <c r="J184" s="27">
        <v>1338</v>
      </c>
      <c r="K184" s="51">
        <f>(F184-J184)*100*-1</f>
        <v>500</v>
      </c>
      <c r="L184" s="51">
        <v>1250</v>
      </c>
      <c r="M184" s="16" t="s">
        <v>830</v>
      </c>
      <c r="N184" s="21" t="s">
        <v>29</v>
      </c>
      <c r="O184" s="58" t="s">
        <v>831</v>
      </c>
    </row>
    <row r="185" spans="1:15" ht="63.75" hidden="1" x14ac:dyDescent="0.2">
      <c r="A185" s="12" t="s">
        <v>844</v>
      </c>
      <c r="B185" s="12" t="s">
        <v>860</v>
      </c>
      <c r="C185" s="13" t="s">
        <v>25</v>
      </c>
      <c r="D185" s="15" t="s">
        <v>77</v>
      </c>
      <c r="E185" s="13" t="s">
        <v>26</v>
      </c>
      <c r="F185" s="17">
        <v>1.712</v>
      </c>
      <c r="G185" s="17">
        <v>1.712</v>
      </c>
      <c r="H185" s="15">
        <v>1.7093</v>
      </c>
      <c r="I185" s="51">
        <f t="shared" ref="I185" si="52">(F185-H185)*10000</f>
        <v>26.999999999999247</v>
      </c>
      <c r="J185" s="17">
        <v>1.7159</v>
      </c>
      <c r="K185" s="51">
        <f t="shared" ref="K185" si="53">(F185-J185)*10000*-1</f>
        <v>39.000000000000142</v>
      </c>
      <c r="L185" s="27">
        <v>8</v>
      </c>
      <c r="M185" s="16" t="s">
        <v>845</v>
      </c>
      <c r="N185" s="15" t="s">
        <v>28</v>
      </c>
      <c r="O185" s="16" t="s">
        <v>861</v>
      </c>
    </row>
    <row r="186" spans="1:15" ht="63.75" hidden="1" x14ac:dyDescent="0.2">
      <c r="A186" s="12" t="s">
        <v>846</v>
      </c>
      <c r="B186" s="12" t="s">
        <v>862</v>
      </c>
      <c r="C186" s="15" t="s">
        <v>710</v>
      </c>
      <c r="D186" s="15" t="s">
        <v>77</v>
      </c>
      <c r="E186" s="13" t="s">
        <v>26</v>
      </c>
      <c r="F186" s="17">
        <v>0.93730000000000002</v>
      </c>
      <c r="G186" s="17">
        <v>0.93840000000000001</v>
      </c>
      <c r="H186" s="17">
        <v>0.93400000000000005</v>
      </c>
      <c r="I186" s="51">
        <f t="shared" ref="I186" si="54">(F186-H186)*10000</f>
        <v>32.999999999999694</v>
      </c>
      <c r="J186" s="17">
        <v>0.94310000000000005</v>
      </c>
      <c r="K186" s="51">
        <f t="shared" ref="K186" si="55">(F186-J186)*10000*-1</f>
        <v>58.00000000000027</v>
      </c>
      <c r="L186" s="27">
        <v>108</v>
      </c>
      <c r="M186" s="16" t="s">
        <v>850</v>
      </c>
      <c r="N186" s="44" t="s">
        <v>103</v>
      </c>
      <c r="O186" s="16" t="s">
        <v>864</v>
      </c>
    </row>
    <row r="187" spans="1:15" ht="76.5" hidden="1" x14ac:dyDescent="0.2">
      <c r="A187" s="12" t="s">
        <v>848</v>
      </c>
      <c r="B187" s="12" t="s">
        <v>863</v>
      </c>
      <c r="C187" s="15" t="s">
        <v>710</v>
      </c>
      <c r="D187" s="15" t="s">
        <v>77</v>
      </c>
      <c r="E187" s="13" t="s">
        <v>26</v>
      </c>
      <c r="F187" s="17">
        <v>0.93730000000000002</v>
      </c>
      <c r="G187" s="17">
        <v>0.9385</v>
      </c>
      <c r="H187" s="17">
        <v>0.93400000000000005</v>
      </c>
      <c r="I187" s="51">
        <f t="shared" ref="I187" si="56">(F187-H187)*10000</f>
        <v>32.999999999999694</v>
      </c>
      <c r="J187" s="17">
        <v>0.94359999999999999</v>
      </c>
      <c r="K187" s="51">
        <f t="shared" ref="K187" si="57">(F187-J187)*10000*-1</f>
        <v>62.999999999999723</v>
      </c>
      <c r="L187" s="27">
        <v>114</v>
      </c>
      <c r="M187" s="16" t="s">
        <v>849</v>
      </c>
      <c r="N187" s="44" t="s">
        <v>103</v>
      </c>
      <c r="O187" s="16" t="s">
        <v>864</v>
      </c>
    </row>
    <row r="188" spans="1:15" ht="63.75" hidden="1" x14ac:dyDescent="0.2">
      <c r="A188" s="12" t="s">
        <v>851</v>
      </c>
      <c r="B188" s="12" t="s">
        <v>860</v>
      </c>
      <c r="C188" s="13" t="s">
        <v>25</v>
      </c>
      <c r="D188" s="15" t="s">
        <v>77</v>
      </c>
      <c r="E188" s="13" t="s">
        <v>26</v>
      </c>
      <c r="F188" s="17">
        <v>1.7119</v>
      </c>
      <c r="G188" s="17">
        <v>1.712</v>
      </c>
      <c r="H188" s="17">
        <v>1.7090000000000001</v>
      </c>
      <c r="I188" s="51">
        <f t="shared" ref="I188" si="58">(F188-H188)*10000</f>
        <v>28.999999999999027</v>
      </c>
      <c r="J188" s="17">
        <v>1.7166999999999999</v>
      </c>
      <c r="K188" s="51">
        <f t="shared" ref="K188" si="59">(F188-J188)*10000*-1</f>
        <v>47.999999999999154</v>
      </c>
      <c r="L188" s="27">
        <v>4</v>
      </c>
      <c r="M188" s="16" t="s">
        <v>847</v>
      </c>
      <c r="N188" s="15" t="s">
        <v>28</v>
      </c>
      <c r="O188" s="16" t="s">
        <v>861</v>
      </c>
    </row>
    <row r="189" spans="1:15" ht="102.75" customHeight="1" x14ac:dyDescent="0.2">
      <c r="A189" s="12" t="s">
        <v>854</v>
      </c>
      <c r="B189" s="12" t="s">
        <v>874</v>
      </c>
      <c r="C189" s="13" t="s">
        <v>278</v>
      </c>
      <c r="D189" s="15" t="s">
        <v>77</v>
      </c>
      <c r="E189" s="13" t="s">
        <v>26</v>
      </c>
      <c r="F189" s="27">
        <v>173.4</v>
      </c>
      <c r="G189" s="27">
        <v>173.42</v>
      </c>
      <c r="H189" s="15">
        <v>172.87</v>
      </c>
      <c r="I189" s="51">
        <f>(F189-H189)*100</f>
        <v>53.000000000000114</v>
      </c>
      <c r="J189" s="27">
        <v>174.29</v>
      </c>
      <c r="K189" s="51">
        <f>(F189-J189)*100*-1</f>
        <v>88.999999999998636</v>
      </c>
      <c r="L189" s="27">
        <v>19.7</v>
      </c>
      <c r="M189" s="16" t="s">
        <v>873</v>
      </c>
      <c r="N189" s="15" t="s">
        <v>28</v>
      </c>
      <c r="O189" s="16" t="s">
        <v>875</v>
      </c>
    </row>
    <row r="190" spans="1:15" ht="140.25" hidden="1" x14ac:dyDescent="0.2">
      <c r="A190" s="12" t="s">
        <v>856</v>
      </c>
      <c r="B190" s="12" t="s">
        <v>871</v>
      </c>
      <c r="C190" s="15" t="s">
        <v>125</v>
      </c>
      <c r="D190" s="15" t="s">
        <v>77</v>
      </c>
      <c r="E190" s="13" t="s">
        <v>23</v>
      </c>
      <c r="F190" s="27">
        <v>1337.71</v>
      </c>
      <c r="G190" s="27">
        <v>1333.82</v>
      </c>
      <c r="H190" s="15">
        <v>1345.76</v>
      </c>
      <c r="I190" s="51">
        <f>(F190-H190)*100*-1</f>
        <v>804.99999999999545</v>
      </c>
      <c r="J190" s="27">
        <v>1327.9</v>
      </c>
      <c r="K190" s="51">
        <f>(F190-J190)*100</f>
        <v>980.99999999999454</v>
      </c>
      <c r="L190" s="27">
        <v>389</v>
      </c>
      <c r="M190" s="16" t="s">
        <v>857</v>
      </c>
      <c r="N190" s="44" t="s">
        <v>103</v>
      </c>
      <c r="O190" s="16" t="s">
        <v>872</v>
      </c>
    </row>
    <row r="191" spans="1:15" ht="51" x14ac:dyDescent="0.2">
      <c r="A191" s="12" t="s">
        <v>858</v>
      </c>
      <c r="B191" s="12" t="s">
        <v>889</v>
      </c>
      <c r="C191" s="15" t="s">
        <v>27</v>
      </c>
      <c r="D191" s="15" t="s">
        <v>787</v>
      </c>
      <c r="E191" s="13" t="s">
        <v>26</v>
      </c>
      <c r="F191" s="17">
        <v>0.88300000000000001</v>
      </c>
      <c r="G191" s="20">
        <v>0.87880000000000003</v>
      </c>
      <c r="H191" s="15">
        <v>0.87880000000000003</v>
      </c>
      <c r="I191" s="51">
        <f>(F191-H191)*10000</f>
        <v>41.999999999999815</v>
      </c>
      <c r="J191" s="17">
        <v>0.88900000000000001</v>
      </c>
      <c r="K191" s="51">
        <f>(F191-J191)*10000*-1</f>
        <v>60.000000000000057</v>
      </c>
      <c r="L191" s="52">
        <v>-630</v>
      </c>
      <c r="M191" s="16" t="s">
        <v>859</v>
      </c>
      <c r="N191" s="20" t="s">
        <v>28</v>
      </c>
      <c r="O191" s="23" t="s">
        <v>890</v>
      </c>
    </row>
    <row r="192" spans="1:15" ht="51" hidden="1" x14ac:dyDescent="0.2">
      <c r="A192" s="12" t="s">
        <v>865</v>
      </c>
      <c r="B192" s="12" t="s">
        <v>891</v>
      </c>
      <c r="C192" s="13" t="s">
        <v>83</v>
      </c>
      <c r="D192" s="15" t="s">
        <v>77</v>
      </c>
      <c r="E192" s="13" t="s">
        <v>23</v>
      </c>
      <c r="F192" s="17">
        <v>1.0732999999999999</v>
      </c>
      <c r="G192" s="15">
        <v>1.0730999999999999</v>
      </c>
      <c r="H192" s="15">
        <v>1.0754999999999999</v>
      </c>
      <c r="I192" s="51">
        <f t="shared" ref="I192" si="60">(F192-H192)*10000*-1</f>
        <v>21.999999999999797</v>
      </c>
      <c r="J192" s="17">
        <v>1.0692999999999999</v>
      </c>
      <c r="K192" s="51">
        <f t="shared" ref="K192" si="61">(F192-J192)*10000</f>
        <v>40.000000000000036</v>
      </c>
      <c r="L192" s="27">
        <v>20.5</v>
      </c>
      <c r="M192" s="16" t="s">
        <v>883</v>
      </c>
      <c r="N192" s="15" t="s">
        <v>28</v>
      </c>
      <c r="O192" s="16" t="s">
        <v>892</v>
      </c>
    </row>
    <row r="193" spans="1:15" ht="38.25" x14ac:dyDescent="0.2">
      <c r="A193" s="12" t="s">
        <v>867</v>
      </c>
      <c r="B193" s="12" t="s">
        <v>874</v>
      </c>
      <c r="C193" s="13" t="s">
        <v>25</v>
      </c>
      <c r="D193" s="15" t="s">
        <v>391</v>
      </c>
      <c r="E193" s="13" t="s">
        <v>26</v>
      </c>
      <c r="F193" s="17">
        <v>1.7121</v>
      </c>
      <c r="G193" s="20">
        <v>1.7082999999999999</v>
      </c>
      <c r="H193" s="15">
        <v>1.7082999999999999</v>
      </c>
      <c r="I193" s="51">
        <f>(F193-H193)*10000</f>
        <v>38.000000000000256</v>
      </c>
      <c r="J193" s="17">
        <v>1.7190000000000001</v>
      </c>
      <c r="K193" s="51">
        <f>(F193-J193)*10000*-1</f>
        <v>69.000000000001279</v>
      </c>
      <c r="L193" s="52">
        <v>-380</v>
      </c>
      <c r="M193" s="16" t="s">
        <v>868</v>
      </c>
      <c r="N193" s="20" t="s">
        <v>28</v>
      </c>
      <c r="O193" s="23" t="s">
        <v>876</v>
      </c>
    </row>
    <row r="194" spans="1:15" ht="89.25" x14ac:dyDescent="0.2">
      <c r="A194" s="12" t="s">
        <v>869</v>
      </c>
      <c r="B194" s="56">
        <v>41837</v>
      </c>
      <c r="C194" s="13" t="s">
        <v>87</v>
      </c>
      <c r="D194" s="15" t="s">
        <v>391</v>
      </c>
      <c r="E194" s="13" t="s">
        <v>26</v>
      </c>
      <c r="F194" s="27">
        <v>101.38</v>
      </c>
      <c r="G194" s="27">
        <v>101.5</v>
      </c>
      <c r="H194" s="15">
        <v>101.16</v>
      </c>
      <c r="I194" s="51">
        <f>(F194-H194)*100</f>
        <v>21.999999999999886</v>
      </c>
      <c r="J194" s="27">
        <v>102.23</v>
      </c>
      <c r="K194" s="51">
        <f>(F194-J194)*100*-1</f>
        <v>85.000000000000853</v>
      </c>
      <c r="L194" s="51">
        <v>118.23</v>
      </c>
      <c r="M194" s="16" t="s">
        <v>870</v>
      </c>
      <c r="N194" s="15" t="s">
        <v>28</v>
      </c>
      <c r="O194" s="16" t="s">
        <v>924</v>
      </c>
    </row>
    <row r="195" spans="1:15" ht="115.5" customHeight="1" x14ac:dyDescent="0.2">
      <c r="A195" s="12" t="s">
        <v>877</v>
      </c>
      <c r="B195" s="12" t="s">
        <v>911</v>
      </c>
      <c r="C195" s="13" t="s">
        <v>22</v>
      </c>
      <c r="D195" s="15" t="s">
        <v>77</v>
      </c>
      <c r="E195" s="13" t="s">
        <v>26</v>
      </c>
      <c r="F195" s="17">
        <v>0.89180000000000004</v>
      </c>
      <c r="G195" s="17">
        <v>0.89570000000000005</v>
      </c>
      <c r="H195" s="15">
        <v>0.88900000000000001</v>
      </c>
      <c r="I195" s="51">
        <f>(F195-H195)*10000</f>
        <v>28.000000000000249</v>
      </c>
      <c r="J195" s="17">
        <v>0.89670000000000005</v>
      </c>
      <c r="K195" s="51">
        <f>(F195-J195)*10000*-1</f>
        <v>49.000000000000156</v>
      </c>
      <c r="L195" s="27">
        <v>653.12</v>
      </c>
      <c r="M195" s="16" t="s">
        <v>878</v>
      </c>
      <c r="N195" s="44" t="s">
        <v>103</v>
      </c>
      <c r="O195" s="16" t="s">
        <v>916</v>
      </c>
    </row>
    <row r="196" spans="1:15" ht="63.75" hidden="1" x14ac:dyDescent="0.2">
      <c r="A196" s="12" t="s">
        <v>879</v>
      </c>
      <c r="B196" s="12" t="s">
        <v>893</v>
      </c>
      <c r="C196" s="13" t="s">
        <v>640</v>
      </c>
      <c r="D196" s="15" t="s">
        <v>77</v>
      </c>
      <c r="E196" s="13" t="s">
        <v>23</v>
      </c>
      <c r="F196" s="17">
        <v>0.79690000000000005</v>
      </c>
      <c r="G196" s="17">
        <v>0.79400000000000004</v>
      </c>
      <c r="H196" s="15">
        <v>0.79820000000000002</v>
      </c>
      <c r="I196" s="51">
        <f t="shared" ref="I196" si="62">(F196-H196)*10000*-1</f>
        <v>12.999999999999678</v>
      </c>
      <c r="J196" s="17">
        <v>0.79400000000000004</v>
      </c>
      <c r="K196" s="51">
        <f t="shared" ref="K196" si="63">(F196-J196)*10000</f>
        <v>29.000000000000135</v>
      </c>
      <c r="L196" s="27">
        <v>510.74</v>
      </c>
      <c r="M196" s="16" t="s">
        <v>880</v>
      </c>
      <c r="N196" s="21" t="s">
        <v>29</v>
      </c>
      <c r="O196" s="58" t="s">
        <v>894</v>
      </c>
    </row>
    <row r="197" spans="1:15" ht="51" hidden="1" x14ac:dyDescent="0.2">
      <c r="A197" s="12" t="s">
        <v>882</v>
      </c>
      <c r="B197" s="12" t="s">
        <v>898</v>
      </c>
      <c r="C197" s="15" t="s">
        <v>125</v>
      </c>
      <c r="D197" s="15" t="s">
        <v>77</v>
      </c>
      <c r="E197" s="13" t="s">
        <v>26</v>
      </c>
      <c r="F197" s="27">
        <v>1309.48</v>
      </c>
      <c r="G197" s="24">
        <v>1301.6300000000001</v>
      </c>
      <c r="H197" s="27">
        <v>1301.6300000000001</v>
      </c>
      <c r="I197" s="51">
        <f>(F197-H197)*100</f>
        <v>784.99999999999091</v>
      </c>
      <c r="J197" s="27">
        <v>1328.75</v>
      </c>
      <c r="K197" s="51">
        <f>(F197-J197)*100*-1</f>
        <v>1926.9999999999982</v>
      </c>
      <c r="L197" s="24">
        <v>-785.6</v>
      </c>
      <c r="M197" s="16" t="s">
        <v>906</v>
      </c>
      <c r="N197" s="20" t="s">
        <v>28</v>
      </c>
      <c r="O197" s="23" t="s">
        <v>899</v>
      </c>
    </row>
    <row r="198" spans="1:15" ht="63.75" hidden="1" x14ac:dyDescent="0.2">
      <c r="A198" s="12" t="s">
        <v>885</v>
      </c>
      <c r="B198" s="12" t="s">
        <v>895</v>
      </c>
      <c r="C198" s="13" t="s">
        <v>640</v>
      </c>
      <c r="D198" s="15" t="s">
        <v>77</v>
      </c>
      <c r="E198" s="13" t="s">
        <v>23</v>
      </c>
      <c r="F198" s="17">
        <v>0.79690000000000005</v>
      </c>
      <c r="G198" s="20">
        <v>0.79810000000000003</v>
      </c>
      <c r="H198" s="15">
        <v>0.79810000000000003</v>
      </c>
      <c r="I198" s="51">
        <f t="shared" ref="I198" si="64">(F198-H198)*10000*-1</f>
        <v>11.999999999999789</v>
      </c>
      <c r="J198" s="17">
        <v>0.79359999999999997</v>
      </c>
      <c r="K198" s="51">
        <f t="shared" ref="K198" si="65">(F198-J198)*10000</f>
        <v>33.00000000000081</v>
      </c>
      <c r="L198" s="24">
        <v>-199.66</v>
      </c>
      <c r="M198" s="16" t="s">
        <v>881</v>
      </c>
      <c r="N198" s="20" t="s">
        <v>28</v>
      </c>
      <c r="O198" s="23" t="s">
        <v>896</v>
      </c>
    </row>
    <row r="199" spans="1:15" ht="51" hidden="1" x14ac:dyDescent="0.2">
      <c r="A199" s="12" t="s">
        <v>886</v>
      </c>
      <c r="B199" s="12" t="s">
        <v>898</v>
      </c>
      <c r="C199" s="15" t="s">
        <v>125</v>
      </c>
      <c r="D199" s="15" t="s">
        <v>77</v>
      </c>
      <c r="E199" s="13" t="s">
        <v>26</v>
      </c>
      <c r="F199" s="27">
        <v>1309.3699999999999</v>
      </c>
      <c r="G199" s="24">
        <v>1301.8900000000001</v>
      </c>
      <c r="H199" s="27">
        <v>1301.8900000000001</v>
      </c>
      <c r="I199" s="51">
        <f>(F199-H199)*100</f>
        <v>747.99999999997908</v>
      </c>
      <c r="J199" s="27">
        <v>1329.34</v>
      </c>
      <c r="K199" s="51">
        <f>(F199-J199)*100*-1</f>
        <v>1997.0000000000027</v>
      </c>
      <c r="L199" s="52">
        <v>-754</v>
      </c>
      <c r="M199" s="16" t="s">
        <v>906</v>
      </c>
      <c r="N199" s="20" t="s">
        <v>28</v>
      </c>
      <c r="O199" s="23" t="s">
        <v>899</v>
      </c>
    </row>
    <row r="200" spans="1:15" ht="76.5" x14ac:dyDescent="0.2">
      <c r="A200" s="12" t="s">
        <v>887</v>
      </c>
      <c r="B200" s="12" t="s">
        <v>889</v>
      </c>
      <c r="C200" s="13" t="s">
        <v>25</v>
      </c>
      <c r="D200" s="15" t="s">
        <v>77</v>
      </c>
      <c r="E200" s="13" t="s">
        <v>26</v>
      </c>
      <c r="F200" s="17">
        <v>1.7088000000000001</v>
      </c>
      <c r="G200" s="43">
        <v>1.7064999999999999</v>
      </c>
      <c r="H200" s="17">
        <v>1.7064999999999999</v>
      </c>
      <c r="I200" s="51">
        <f t="shared" ref="I200" si="66">(F200-H200)*10000</f>
        <v>23.000000000001908</v>
      </c>
      <c r="J200" s="17">
        <v>1.714</v>
      </c>
      <c r="K200" s="51">
        <f t="shared" ref="K200" si="67">(F200-J200)*10000*-1</f>
        <v>51.999999999998714</v>
      </c>
      <c r="L200" s="52">
        <v>-230</v>
      </c>
      <c r="M200" s="16" t="s">
        <v>888</v>
      </c>
      <c r="N200" s="20" t="s">
        <v>28</v>
      </c>
      <c r="O200" s="23" t="s">
        <v>897</v>
      </c>
    </row>
    <row r="201" spans="1:15" ht="76.5" x14ac:dyDescent="0.2">
      <c r="A201" s="12" t="s">
        <v>900</v>
      </c>
      <c r="B201" s="12" t="s">
        <v>951</v>
      </c>
      <c r="C201" s="13" t="s">
        <v>83</v>
      </c>
      <c r="D201" s="15" t="s">
        <v>787</v>
      </c>
      <c r="E201" s="13" t="s">
        <v>26</v>
      </c>
      <c r="F201" s="17">
        <v>1.0749</v>
      </c>
      <c r="G201" s="43">
        <v>1.0727</v>
      </c>
      <c r="H201" s="17">
        <v>1.0713999999999999</v>
      </c>
      <c r="I201" s="51">
        <f t="shared" ref="I201" si="68">(F201-H201)*10000</f>
        <v>35.000000000000583</v>
      </c>
      <c r="J201" s="17">
        <v>1.0812999999999999</v>
      </c>
      <c r="K201" s="51">
        <f t="shared" ref="K201" si="69">(F201-J201)*10000*-1</f>
        <v>63.999999999999616</v>
      </c>
      <c r="L201" s="24">
        <v>-307.63</v>
      </c>
      <c r="M201" s="16" t="s">
        <v>901</v>
      </c>
      <c r="N201" s="20" t="s">
        <v>28</v>
      </c>
      <c r="O201" s="23" t="s">
        <v>952</v>
      </c>
    </row>
    <row r="202" spans="1:15" ht="38.25" hidden="1" x14ac:dyDescent="0.2">
      <c r="A202" s="12" t="s">
        <v>902</v>
      </c>
      <c r="B202" s="12" t="s">
        <v>927</v>
      </c>
      <c r="C202" s="13" t="s">
        <v>640</v>
      </c>
      <c r="D202" s="15" t="s">
        <v>77</v>
      </c>
      <c r="E202" s="13" t="s">
        <v>26</v>
      </c>
      <c r="F202" s="17">
        <v>0.79169999999999996</v>
      </c>
      <c r="G202" s="43">
        <v>0.78879999999999995</v>
      </c>
      <c r="H202" s="17">
        <v>0.78879999999999995</v>
      </c>
      <c r="I202" s="51">
        <f t="shared" ref="I202:I203" si="70">(F202-H202)*10000</f>
        <v>29.000000000000135</v>
      </c>
      <c r="J202" s="17">
        <v>0.79779999999999995</v>
      </c>
      <c r="K202" s="51">
        <f t="shared" ref="K202:K203" si="71">(F202-J202)*10000*-1</f>
        <v>60.999999999999943</v>
      </c>
      <c r="L202" s="24">
        <v>-495.32</v>
      </c>
      <c r="M202" s="16" t="s">
        <v>904</v>
      </c>
      <c r="N202" s="20" t="s">
        <v>28</v>
      </c>
      <c r="O202" s="23" t="s">
        <v>923</v>
      </c>
    </row>
    <row r="203" spans="1:15" ht="38.25" hidden="1" x14ac:dyDescent="0.2">
      <c r="A203" s="12" t="s">
        <v>902</v>
      </c>
      <c r="B203" s="12" t="s">
        <v>922</v>
      </c>
      <c r="C203" s="13" t="s">
        <v>640</v>
      </c>
      <c r="D203" s="15" t="s">
        <v>77</v>
      </c>
      <c r="E203" s="13" t="s">
        <v>26</v>
      </c>
      <c r="F203" s="17">
        <v>0.79169999999999996</v>
      </c>
      <c r="G203" s="43">
        <v>0.78920000000000001</v>
      </c>
      <c r="H203" s="17">
        <v>0.78920000000000001</v>
      </c>
      <c r="I203" s="51">
        <f t="shared" si="70"/>
        <v>24.999999999999467</v>
      </c>
      <c r="J203" s="17">
        <v>0.79769999999999996</v>
      </c>
      <c r="K203" s="51">
        <f t="shared" si="71"/>
        <v>60.000000000000057</v>
      </c>
      <c r="L203" s="52">
        <v>-420.05</v>
      </c>
      <c r="M203" s="16" t="s">
        <v>905</v>
      </c>
      <c r="N203" s="20" t="s">
        <v>28</v>
      </c>
      <c r="O203" s="23" t="s">
        <v>923</v>
      </c>
    </row>
    <row r="204" spans="1:15" ht="38.25" hidden="1" x14ac:dyDescent="0.2">
      <c r="A204" s="12" t="s">
        <v>913</v>
      </c>
      <c r="B204" s="12" t="s">
        <v>921</v>
      </c>
      <c r="C204" s="13" t="s">
        <v>24</v>
      </c>
      <c r="D204" s="15" t="s">
        <v>77</v>
      </c>
      <c r="E204" s="13" t="s">
        <v>26</v>
      </c>
      <c r="F204" s="17">
        <v>1.3567</v>
      </c>
      <c r="G204" s="43">
        <v>1.3537999999999999</v>
      </c>
      <c r="H204" s="17">
        <v>1.3537999999999999</v>
      </c>
      <c r="I204" s="51">
        <f t="shared" ref="I204" si="72">(F204-H204)*10000</f>
        <v>29.000000000001247</v>
      </c>
      <c r="J204" s="17">
        <v>1.3594999999999999</v>
      </c>
      <c r="K204" s="51">
        <f t="shared" ref="K204" si="73">(F204-J204)*10000*-1</f>
        <v>27.999999999999137</v>
      </c>
      <c r="L204" s="52">
        <v>-294</v>
      </c>
      <c r="M204" s="16" t="s">
        <v>914</v>
      </c>
      <c r="N204" s="20" t="s">
        <v>28</v>
      </c>
      <c r="O204" s="23" t="s">
        <v>920</v>
      </c>
    </row>
    <row r="205" spans="1:15" ht="51" hidden="1" x14ac:dyDescent="0.2">
      <c r="A205" s="12" t="s">
        <v>903</v>
      </c>
      <c r="B205" s="12" t="s">
        <v>919</v>
      </c>
      <c r="C205" s="13" t="s">
        <v>22</v>
      </c>
      <c r="D205" s="15" t="s">
        <v>77</v>
      </c>
      <c r="E205" s="13" t="s">
        <v>23</v>
      </c>
      <c r="F205" s="17">
        <v>0.89590000000000003</v>
      </c>
      <c r="G205" s="20">
        <v>0.89770000000000005</v>
      </c>
      <c r="H205" s="15">
        <v>0.89770000000000005</v>
      </c>
      <c r="I205" s="51">
        <f t="shared" ref="I205" si="74">(F205-H205)*10000*-1</f>
        <v>18.000000000000238</v>
      </c>
      <c r="J205" s="17">
        <v>0.89039999999999997</v>
      </c>
      <c r="K205" s="51">
        <f t="shared" ref="K205" si="75">(F205-J205)*10000</f>
        <v>55.000000000000604</v>
      </c>
      <c r="L205" s="24">
        <v>-193.84</v>
      </c>
      <c r="M205" s="16" t="s">
        <v>908</v>
      </c>
      <c r="N205" s="20" t="s">
        <v>28</v>
      </c>
      <c r="O205" s="23" t="s">
        <v>918</v>
      </c>
    </row>
    <row r="206" spans="1:15" ht="51" hidden="1" x14ac:dyDescent="0.2">
      <c r="A206" s="12" t="s">
        <v>907</v>
      </c>
      <c r="B206" s="12" t="s">
        <v>917</v>
      </c>
      <c r="C206" s="13" t="s">
        <v>22</v>
      </c>
      <c r="D206" s="15" t="s">
        <v>77</v>
      </c>
      <c r="E206" s="13" t="s">
        <v>23</v>
      </c>
      <c r="F206" s="17">
        <v>0.89590000000000003</v>
      </c>
      <c r="G206" s="20">
        <v>0.89790000000000003</v>
      </c>
      <c r="H206" s="15">
        <v>0.89790000000000003</v>
      </c>
      <c r="I206" s="51">
        <f t="shared" ref="I206" si="76">(F206-H206)*10000*-1</f>
        <v>20.000000000000018</v>
      </c>
      <c r="J206" s="17">
        <v>0.89039999999999997</v>
      </c>
      <c r="K206" s="51">
        <f t="shared" ref="K206" si="77">(F206-J206)*10000</f>
        <v>55.000000000000604</v>
      </c>
      <c r="L206" s="24">
        <v>-219.41</v>
      </c>
      <c r="M206" s="16" t="s">
        <v>884</v>
      </c>
      <c r="N206" s="20" t="s">
        <v>28</v>
      </c>
      <c r="O206" s="23" t="s">
        <v>918</v>
      </c>
    </row>
    <row r="207" spans="1:15" ht="102" hidden="1" x14ac:dyDescent="0.2">
      <c r="A207" s="12" t="s">
        <v>909</v>
      </c>
      <c r="B207" s="12" t="s">
        <v>930</v>
      </c>
      <c r="C207" s="15" t="s">
        <v>125</v>
      </c>
      <c r="D207" s="15" t="s">
        <v>77</v>
      </c>
      <c r="E207" s="13" t="s">
        <v>26</v>
      </c>
      <c r="F207" s="27">
        <v>1296.98</v>
      </c>
      <c r="G207" s="27">
        <v>1304.0999999999999</v>
      </c>
      <c r="H207" s="27">
        <v>1283.53</v>
      </c>
      <c r="I207" s="51">
        <f>(F207-H207)*100</f>
        <v>1345.0000000000045</v>
      </c>
      <c r="J207" s="27">
        <v>1325.07</v>
      </c>
      <c r="K207" s="51">
        <f>(F207-J207)*100*-1</f>
        <v>2808.9999999999918</v>
      </c>
      <c r="L207" s="51">
        <v>711</v>
      </c>
      <c r="M207" s="16" t="s">
        <v>910</v>
      </c>
      <c r="N207" s="15" t="s">
        <v>28</v>
      </c>
      <c r="O207" s="16" t="s">
        <v>938</v>
      </c>
    </row>
    <row r="208" spans="1:15" ht="63.75" x14ac:dyDescent="0.2">
      <c r="A208" s="12" t="s">
        <v>912</v>
      </c>
      <c r="B208" s="12" t="s">
        <v>928</v>
      </c>
      <c r="C208" s="13" t="s">
        <v>24</v>
      </c>
      <c r="D208" s="15" t="s">
        <v>391</v>
      </c>
      <c r="E208" s="13" t="s">
        <v>23</v>
      </c>
      <c r="F208" s="17">
        <v>1.3552999999999999</v>
      </c>
      <c r="G208" s="17">
        <v>1.3537999999999999</v>
      </c>
      <c r="H208" s="15">
        <v>1.3581000000000001</v>
      </c>
      <c r="I208" s="51">
        <f t="shared" ref="I208:I209" si="78">(F208-H208)*10000*-1</f>
        <v>28.000000000001357</v>
      </c>
      <c r="J208" s="17">
        <v>1.3512999999999999</v>
      </c>
      <c r="K208" s="51">
        <f t="shared" ref="K208:K209" si="79">(F208-J208)*10000</f>
        <v>40.000000000000036</v>
      </c>
      <c r="L208" s="51">
        <v>150</v>
      </c>
      <c r="M208" s="16" t="s">
        <v>915</v>
      </c>
      <c r="N208" s="15" t="s">
        <v>28</v>
      </c>
      <c r="O208" s="16" t="s">
        <v>929</v>
      </c>
    </row>
    <row r="209" spans="1:15" ht="127.5" hidden="1" x14ac:dyDescent="0.2">
      <c r="A209" s="12" t="s">
        <v>925</v>
      </c>
      <c r="B209" s="12" t="s">
        <v>949</v>
      </c>
      <c r="C209" s="13" t="s">
        <v>22</v>
      </c>
      <c r="D209" s="15" t="s">
        <v>77</v>
      </c>
      <c r="E209" s="13" t="s">
        <v>23</v>
      </c>
      <c r="F209" s="17">
        <v>0.89770000000000005</v>
      </c>
      <c r="G209" s="43">
        <v>0.89900000000000002</v>
      </c>
      <c r="H209" s="15">
        <v>0.90029999999999999</v>
      </c>
      <c r="I209" s="51">
        <f t="shared" si="78"/>
        <v>25.999999999999357</v>
      </c>
      <c r="J209" s="17">
        <v>0.89239999999999997</v>
      </c>
      <c r="K209" s="51">
        <f t="shared" si="79"/>
        <v>53.000000000000824</v>
      </c>
      <c r="L209" s="24">
        <v>149.05000000000001</v>
      </c>
      <c r="M209" s="16" t="s">
        <v>926</v>
      </c>
      <c r="N209" s="20" t="s">
        <v>28</v>
      </c>
      <c r="O209" s="23" t="s">
        <v>955</v>
      </c>
    </row>
    <row r="210" spans="1:15" ht="140.25" x14ac:dyDescent="0.2">
      <c r="A210" s="12" t="s">
        <v>931</v>
      </c>
      <c r="B210" s="12" t="s">
        <v>937</v>
      </c>
      <c r="C210" s="15" t="s">
        <v>710</v>
      </c>
      <c r="D210" s="15" t="s">
        <v>77</v>
      </c>
      <c r="E210" s="13" t="s">
        <v>26</v>
      </c>
      <c r="F210" s="17">
        <v>0.93740000000000001</v>
      </c>
      <c r="G210" s="43">
        <v>0.93430000000000002</v>
      </c>
      <c r="H210" s="17">
        <v>0.93430000000000002</v>
      </c>
      <c r="I210" s="51">
        <f t="shared" ref="I210" si="80">(F210-H210)*10000</f>
        <v>30.999999999999915</v>
      </c>
      <c r="J210" s="17">
        <v>0.94340000000000002</v>
      </c>
      <c r="K210" s="51">
        <f t="shared" ref="K210" si="81">(F210-J210)*10000*-1</f>
        <v>60.000000000000057</v>
      </c>
      <c r="L210" s="52">
        <v>-495</v>
      </c>
      <c r="M210" s="16" t="s">
        <v>932</v>
      </c>
      <c r="N210" s="20" t="s">
        <v>28</v>
      </c>
      <c r="O210" s="23" t="s">
        <v>936</v>
      </c>
    </row>
    <row r="211" spans="1:15" ht="89.25" x14ac:dyDescent="0.2">
      <c r="A211" s="12" t="s">
        <v>933</v>
      </c>
      <c r="B211" s="12" t="s">
        <v>935</v>
      </c>
      <c r="C211" s="13" t="s">
        <v>278</v>
      </c>
      <c r="D211" s="15" t="s">
        <v>77</v>
      </c>
      <c r="E211" s="13" t="s">
        <v>26</v>
      </c>
      <c r="F211" s="27">
        <v>173.73</v>
      </c>
      <c r="G211" s="20">
        <v>173.23</v>
      </c>
      <c r="H211" s="15">
        <v>173.23</v>
      </c>
      <c r="I211" s="51">
        <f>(F211-H211)*100</f>
        <v>50</v>
      </c>
      <c r="J211" s="27">
        <v>174.38</v>
      </c>
      <c r="K211" s="51">
        <f>(F211-J211)*100*-1</f>
        <v>65.000000000000568</v>
      </c>
      <c r="L211" s="24">
        <v>-493.68</v>
      </c>
      <c r="M211" s="16" t="s">
        <v>934</v>
      </c>
      <c r="N211" s="20" t="s">
        <v>28</v>
      </c>
      <c r="O211" s="23" t="s">
        <v>936</v>
      </c>
    </row>
    <row r="212" spans="1:15" ht="102" hidden="1" x14ac:dyDescent="0.2">
      <c r="A212" s="12" t="s">
        <v>939</v>
      </c>
      <c r="B212" s="12" t="s">
        <v>947</v>
      </c>
      <c r="C212" s="13" t="s">
        <v>25</v>
      </c>
      <c r="D212" s="15" t="s">
        <v>77</v>
      </c>
      <c r="E212" s="13" t="s">
        <v>26</v>
      </c>
      <c r="F212" s="17">
        <v>1.7095</v>
      </c>
      <c r="G212" s="43">
        <v>1.708</v>
      </c>
      <c r="H212" s="17">
        <v>1.7058</v>
      </c>
      <c r="I212" s="51">
        <f t="shared" ref="I212" si="82">(F212-H212)*10000</f>
        <v>37.000000000000369</v>
      </c>
      <c r="J212" s="17">
        <v>1.7166999999999999</v>
      </c>
      <c r="K212" s="51">
        <f t="shared" ref="K212" si="83">(F212-J212)*10000*-1</f>
        <v>71.999999999998735</v>
      </c>
      <c r="L212" s="52">
        <v>-143</v>
      </c>
      <c r="M212" s="16" t="s">
        <v>940</v>
      </c>
      <c r="N212" s="20" t="s">
        <v>28</v>
      </c>
      <c r="O212" s="23" t="s">
        <v>948</v>
      </c>
    </row>
    <row r="213" spans="1:15" ht="51" hidden="1" x14ac:dyDescent="0.2">
      <c r="A213" s="12" t="s">
        <v>941</v>
      </c>
      <c r="B213" s="12" t="s">
        <v>953</v>
      </c>
      <c r="C213" s="15" t="s">
        <v>125</v>
      </c>
      <c r="D213" s="15" t="s">
        <v>77</v>
      </c>
      <c r="E213" s="13" t="s">
        <v>23</v>
      </c>
      <c r="F213" s="27">
        <v>1316.2</v>
      </c>
      <c r="G213" s="27">
        <v>1309.67</v>
      </c>
      <c r="H213" s="27">
        <v>1327.3</v>
      </c>
      <c r="I213" s="51">
        <f>(F213-H213)*100*-1</f>
        <v>1109.9999999999909</v>
      </c>
      <c r="J213" s="27">
        <v>1294.07</v>
      </c>
      <c r="K213" s="51">
        <f>(F213-J213)*100</f>
        <v>2213.0000000000109</v>
      </c>
      <c r="L213" s="27">
        <v>652.79999999999995</v>
      </c>
      <c r="M213" s="16" t="s">
        <v>942</v>
      </c>
      <c r="N213" s="15" t="s">
        <v>28</v>
      </c>
      <c r="O213" s="16" t="s">
        <v>954</v>
      </c>
    </row>
    <row r="214" spans="1:15" ht="51" hidden="1" x14ac:dyDescent="0.2">
      <c r="A214" s="12" t="s">
        <v>943</v>
      </c>
      <c r="B214" s="12" t="s">
        <v>949</v>
      </c>
      <c r="C214" s="13" t="s">
        <v>22</v>
      </c>
      <c r="D214" s="15" t="s">
        <v>391</v>
      </c>
      <c r="E214" s="13" t="s">
        <v>23</v>
      </c>
      <c r="F214" s="17">
        <v>0.89770000000000005</v>
      </c>
      <c r="G214" s="20">
        <v>0.89949999999999997</v>
      </c>
      <c r="H214" s="17">
        <v>0.90200000000000002</v>
      </c>
      <c r="I214" s="51">
        <f t="shared" ref="I214" si="84">(F214-H214)*10000*-1</f>
        <v>42.999999999999702</v>
      </c>
      <c r="J214" s="17">
        <v>0.89059999999999995</v>
      </c>
      <c r="K214" s="51">
        <f t="shared" ref="K214" si="85">(F214-J214)*10000</f>
        <v>71.000000000001066</v>
      </c>
      <c r="L214" s="24">
        <v>-200.11</v>
      </c>
      <c r="M214" s="16" t="s">
        <v>944</v>
      </c>
      <c r="N214" s="20" t="s">
        <v>28</v>
      </c>
      <c r="O214" s="23" t="s">
        <v>955</v>
      </c>
    </row>
    <row r="215" spans="1:15" ht="102" hidden="1" x14ac:dyDescent="0.2">
      <c r="A215" s="12" t="s">
        <v>945</v>
      </c>
      <c r="B215" s="12" t="s">
        <v>950</v>
      </c>
      <c r="C215" s="13" t="s">
        <v>25</v>
      </c>
      <c r="D215" s="15" t="s">
        <v>77</v>
      </c>
      <c r="E215" s="13" t="s">
        <v>26</v>
      </c>
      <c r="F215" s="17">
        <v>1.7097</v>
      </c>
      <c r="G215" s="43">
        <v>1.708</v>
      </c>
      <c r="H215" s="17">
        <v>1.7057</v>
      </c>
      <c r="I215" s="51">
        <f t="shared" ref="I215" si="86">(F215-H215)*10000</f>
        <v>40.000000000000036</v>
      </c>
      <c r="J215" s="17">
        <v>1.7172000000000001</v>
      </c>
      <c r="K215" s="51">
        <f t="shared" ref="K215" si="87">(F215-J215)*10000*-1</f>
        <v>75.000000000000625</v>
      </c>
      <c r="L215" s="52">
        <v>-171</v>
      </c>
      <c r="M215" s="16" t="s">
        <v>946</v>
      </c>
      <c r="N215" s="20" t="s">
        <v>28</v>
      </c>
      <c r="O215" s="23" t="s">
        <v>948</v>
      </c>
    </row>
    <row r="216" spans="1:15" ht="102" hidden="1" x14ac:dyDescent="0.2">
      <c r="A216" s="12" t="s">
        <v>956</v>
      </c>
      <c r="B216" s="12" t="s">
        <v>971</v>
      </c>
      <c r="C216" s="13" t="s">
        <v>22</v>
      </c>
      <c r="D216" s="15" t="s">
        <v>391</v>
      </c>
      <c r="E216" s="13" t="s">
        <v>23</v>
      </c>
      <c r="F216" s="17">
        <v>0.89780000000000004</v>
      </c>
      <c r="G216" s="43">
        <v>0.90169999999999995</v>
      </c>
      <c r="H216" s="17">
        <v>0.90169999999999995</v>
      </c>
      <c r="I216" s="51">
        <f t="shared" ref="I216" si="88">(F216-H216)*10000*-1</f>
        <v>38.999999999999034</v>
      </c>
      <c r="J216" s="17">
        <v>0.89090000000000003</v>
      </c>
      <c r="K216" s="51">
        <f t="shared" ref="K216" si="89">(F216-J216)*10000</f>
        <v>69.000000000000171</v>
      </c>
      <c r="L216" s="24">
        <v>-434.72</v>
      </c>
      <c r="M216" s="16" t="s">
        <v>957</v>
      </c>
      <c r="N216" s="20" t="s">
        <v>28</v>
      </c>
      <c r="O216" s="23" t="s">
        <v>972</v>
      </c>
    </row>
    <row r="217" spans="1:15" ht="89.25" hidden="1" x14ac:dyDescent="0.2">
      <c r="A217" s="12" t="s">
        <v>958</v>
      </c>
      <c r="B217" s="12" t="s">
        <v>965</v>
      </c>
      <c r="C217" s="15" t="s">
        <v>710</v>
      </c>
      <c r="D217" s="15" t="s">
        <v>77</v>
      </c>
      <c r="E217" s="13" t="s">
        <v>23</v>
      </c>
      <c r="F217" s="17">
        <v>0.93889999999999996</v>
      </c>
      <c r="G217" s="15">
        <v>0.93869999999999998</v>
      </c>
      <c r="H217" s="17">
        <v>0.94159999999999999</v>
      </c>
      <c r="I217" s="51">
        <f t="shared" ref="I217" si="90">(F217-H217)*10000*-1</f>
        <v>27.000000000000355</v>
      </c>
      <c r="J217" s="17">
        <v>0.93340000000000001</v>
      </c>
      <c r="K217" s="51">
        <f t="shared" ref="K217" si="91">(F217-J217)*10000</f>
        <v>54.999999999999496</v>
      </c>
      <c r="L217" s="27">
        <v>-5</v>
      </c>
      <c r="M217" s="16" t="s">
        <v>959</v>
      </c>
      <c r="N217" s="15" t="s">
        <v>28</v>
      </c>
      <c r="O217" s="16" t="s">
        <v>966</v>
      </c>
    </row>
    <row r="218" spans="1:15" ht="102" x14ac:dyDescent="0.2">
      <c r="A218" s="12" t="s">
        <v>956</v>
      </c>
      <c r="B218" s="12" t="s">
        <v>969</v>
      </c>
      <c r="C218" s="15" t="s">
        <v>710</v>
      </c>
      <c r="D218" s="15" t="s">
        <v>77</v>
      </c>
      <c r="E218" s="13" t="s">
        <v>23</v>
      </c>
      <c r="F218" s="17">
        <v>0.93869999999999998</v>
      </c>
      <c r="G218" s="20">
        <v>0.93979999999999997</v>
      </c>
      <c r="H218" s="17">
        <v>0.94130000000000003</v>
      </c>
      <c r="I218" s="51">
        <f t="shared" ref="I218" si="92">(F218-H218)*10000*-1</f>
        <v>26.000000000000469</v>
      </c>
      <c r="J218" s="17">
        <v>0.93340000000000001</v>
      </c>
      <c r="K218" s="51">
        <f t="shared" ref="K218" si="93">(F218-J218)*10000</f>
        <v>52.999999999999716</v>
      </c>
      <c r="L218" s="52">
        <v>-165</v>
      </c>
      <c r="M218" s="16" t="s">
        <v>960</v>
      </c>
      <c r="N218" s="20" t="s">
        <v>28</v>
      </c>
      <c r="O218" s="23" t="s">
        <v>970</v>
      </c>
    </row>
    <row r="219" spans="1:15" ht="89.25" x14ac:dyDescent="0.2">
      <c r="A219" s="12" t="s">
        <v>961</v>
      </c>
      <c r="B219" s="12" t="s">
        <v>973</v>
      </c>
      <c r="C219" s="13" t="s">
        <v>278</v>
      </c>
      <c r="D219" s="15" t="s">
        <v>77</v>
      </c>
      <c r="E219" s="13" t="s">
        <v>26</v>
      </c>
      <c r="F219" s="27">
        <v>173.15</v>
      </c>
      <c r="G219" s="20">
        <v>172.73</v>
      </c>
      <c r="H219" s="15">
        <v>172.73</v>
      </c>
      <c r="I219" s="51">
        <f>(F219-H219)*100</f>
        <v>42.000000000001592</v>
      </c>
      <c r="J219" s="27">
        <v>173.9</v>
      </c>
      <c r="K219" s="51">
        <f>(F219-J219)*100*-1</f>
        <v>75</v>
      </c>
      <c r="L219" s="52">
        <v>-414.53</v>
      </c>
      <c r="M219" s="16" t="s">
        <v>964</v>
      </c>
      <c r="N219" s="20" t="s">
        <v>28</v>
      </c>
      <c r="O219" s="23" t="s">
        <v>974</v>
      </c>
    </row>
    <row r="220" spans="1:15" ht="51" x14ac:dyDescent="0.2">
      <c r="A220" s="12" t="s">
        <v>962</v>
      </c>
      <c r="B220" s="12" t="s">
        <v>967</v>
      </c>
      <c r="C220" s="13" t="s">
        <v>24</v>
      </c>
      <c r="D220" s="15" t="s">
        <v>391</v>
      </c>
      <c r="E220" s="13" t="s">
        <v>26</v>
      </c>
      <c r="F220" s="17">
        <v>1.3514999999999999</v>
      </c>
      <c r="G220" s="20">
        <v>1.3478000000000001</v>
      </c>
      <c r="H220" s="15">
        <v>1.3478000000000001</v>
      </c>
      <c r="I220" s="51">
        <f t="shared" ref="I220" si="94">(F220-H220)*10000</f>
        <v>36.999999999998145</v>
      </c>
      <c r="J220" s="17">
        <v>1.359</v>
      </c>
      <c r="K220" s="51">
        <f t="shared" ref="K220" si="95">(F220-J220)*10000*-1</f>
        <v>75.000000000000625</v>
      </c>
      <c r="L220" s="52">
        <v>-370</v>
      </c>
      <c r="M220" s="16" t="s">
        <v>963</v>
      </c>
      <c r="N220" s="20" t="s">
        <v>28</v>
      </c>
      <c r="O220" s="23" t="s">
        <v>968</v>
      </c>
    </row>
    <row r="221" spans="1:15" ht="38.25" hidden="1" x14ac:dyDescent="0.2">
      <c r="A221" s="12" t="s">
        <v>977</v>
      </c>
      <c r="B221" s="12" t="s">
        <v>979</v>
      </c>
      <c r="C221" s="15" t="s">
        <v>710</v>
      </c>
      <c r="D221" s="15" t="s">
        <v>77</v>
      </c>
      <c r="E221" s="13" t="s">
        <v>23</v>
      </c>
      <c r="F221" s="17">
        <v>0.94450000000000001</v>
      </c>
      <c r="G221" s="43">
        <v>0.9466</v>
      </c>
      <c r="H221" s="17">
        <v>0.9466</v>
      </c>
      <c r="I221" s="51">
        <f t="shared" ref="I221" si="96">(F221-H221)*10000*-1</f>
        <v>20.999999999999908</v>
      </c>
      <c r="J221" s="17">
        <v>0.94030000000000002</v>
      </c>
      <c r="K221" s="51">
        <f t="shared" ref="K221" si="97">(F221-J221)*10000</f>
        <v>41.999999999999815</v>
      </c>
      <c r="L221" s="24">
        <v>-244</v>
      </c>
      <c r="M221" s="16" t="s">
        <v>978</v>
      </c>
      <c r="N221" s="20" t="s">
        <v>28</v>
      </c>
      <c r="O221" s="23" t="s">
        <v>985</v>
      </c>
    </row>
    <row r="222" spans="1:15" ht="38.25" hidden="1" x14ac:dyDescent="0.2">
      <c r="A222" s="12" t="s">
        <v>975</v>
      </c>
      <c r="B222" s="12" t="s">
        <v>979</v>
      </c>
      <c r="C222" s="15" t="s">
        <v>710</v>
      </c>
      <c r="D222" s="15" t="s">
        <v>77</v>
      </c>
      <c r="E222" s="13" t="s">
        <v>23</v>
      </c>
      <c r="F222" s="17">
        <v>0.9446</v>
      </c>
      <c r="G222" s="43">
        <v>0.9466</v>
      </c>
      <c r="H222" s="17">
        <v>0.9466</v>
      </c>
      <c r="I222" s="51">
        <f t="shared" ref="I222" si="98">(F222-H222)*10000*-1</f>
        <v>20.000000000000018</v>
      </c>
      <c r="J222" s="17">
        <v>0.94020000000000004</v>
      </c>
      <c r="K222" s="51">
        <f t="shared" ref="K222:K223" si="99">(F222-J222)*10000</f>
        <v>43.999999999999595</v>
      </c>
      <c r="L222" s="24">
        <v>-210</v>
      </c>
      <c r="M222" s="16" t="s">
        <v>976</v>
      </c>
      <c r="N222" s="20" t="s">
        <v>28</v>
      </c>
      <c r="O222" s="23" t="s">
        <v>985</v>
      </c>
    </row>
    <row r="223" spans="1:15" ht="63.75" hidden="1" x14ac:dyDescent="0.2">
      <c r="A223" s="12" t="s">
        <v>980</v>
      </c>
      <c r="B223" s="12" t="s">
        <v>1007</v>
      </c>
      <c r="C223" s="13" t="s">
        <v>22</v>
      </c>
      <c r="D223" s="15" t="s">
        <v>391</v>
      </c>
      <c r="E223" s="13" t="s">
        <v>23</v>
      </c>
      <c r="F223" s="17">
        <v>0.90249999999999997</v>
      </c>
      <c r="G223" s="43">
        <v>0.90690000000000004</v>
      </c>
      <c r="H223" s="17">
        <v>0.90690000000000004</v>
      </c>
      <c r="I223" s="51">
        <f>(F223-H223)*10000*-1</f>
        <v>44.000000000000703</v>
      </c>
      <c r="J223" s="17">
        <v>0.89429999999999998</v>
      </c>
      <c r="K223" s="51">
        <f t="shared" si="99"/>
        <v>81.999999999999858</v>
      </c>
      <c r="L223" s="24">
        <v>-628.65</v>
      </c>
      <c r="M223" s="16" t="s">
        <v>981</v>
      </c>
      <c r="N223" s="20" t="s">
        <v>28</v>
      </c>
      <c r="O223" s="23" t="s">
        <v>1008</v>
      </c>
    </row>
    <row r="224" spans="1:15" ht="63.75" x14ac:dyDescent="0.2">
      <c r="A224" s="12" t="s">
        <v>982</v>
      </c>
      <c r="B224" s="12" t="s">
        <v>986</v>
      </c>
      <c r="C224" s="15" t="s">
        <v>27</v>
      </c>
      <c r="D224" s="15" t="s">
        <v>77</v>
      </c>
      <c r="E224" s="13" t="s">
        <v>26</v>
      </c>
      <c r="F224" s="17">
        <v>0.86150000000000004</v>
      </c>
      <c r="G224" s="20">
        <v>0.8589</v>
      </c>
      <c r="H224" s="15">
        <v>0.8589</v>
      </c>
      <c r="I224" s="51">
        <f>(F224-H224)*10000</f>
        <v>26.000000000000469</v>
      </c>
      <c r="J224" s="17">
        <v>0.86939999999999995</v>
      </c>
      <c r="K224" s="51">
        <f>(F224-J224)*10000*-1</f>
        <v>78.999999999999076</v>
      </c>
      <c r="L224" s="52">
        <v>-390</v>
      </c>
      <c r="M224" s="16" t="s">
        <v>983</v>
      </c>
      <c r="N224" s="20" t="s">
        <v>28</v>
      </c>
      <c r="O224" s="23" t="s">
        <v>984</v>
      </c>
    </row>
    <row r="225" spans="1:15" ht="51" hidden="1" x14ac:dyDescent="0.2">
      <c r="A225" s="12" t="s">
        <v>987</v>
      </c>
      <c r="B225" s="12" t="s">
        <v>1013</v>
      </c>
      <c r="C225" s="13" t="s">
        <v>640</v>
      </c>
      <c r="D225" s="15" t="s">
        <v>77</v>
      </c>
      <c r="E225" s="13" t="s">
        <v>23</v>
      </c>
      <c r="F225" s="17">
        <v>0.79239999999999999</v>
      </c>
      <c r="G225" s="43">
        <v>0.79449999999999998</v>
      </c>
      <c r="H225" s="17">
        <v>0.79449999999999998</v>
      </c>
      <c r="I225" s="51">
        <f t="shared" ref="I225" si="100">(F225-H225)*10000*-1</f>
        <v>20.999999999999908</v>
      </c>
      <c r="J225" s="17">
        <v>0.78859999999999997</v>
      </c>
      <c r="K225" s="51">
        <f t="shared" ref="K225" si="101">(F225-J225)*10000</f>
        <v>38.000000000000256</v>
      </c>
      <c r="L225" s="24">
        <v>-354.4</v>
      </c>
      <c r="M225" s="16" t="s">
        <v>990</v>
      </c>
      <c r="N225" s="20" t="s">
        <v>28</v>
      </c>
      <c r="O225" s="23" t="s">
        <v>1014</v>
      </c>
    </row>
    <row r="226" spans="1:15" ht="51" hidden="1" x14ac:dyDescent="0.2">
      <c r="A226" s="12" t="s">
        <v>988</v>
      </c>
      <c r="B226" s="12" t="s">
        <v>1010</v>
      </c>
      <c r="C226" s="13" t="s">
        <v>25</v>
      </c>
      <c r="D226" s="15" t="s">
        <v>77</v>
      </c>
      <c r="E226" s="13" t="s">
        <v>26</v>
      </c>
      <c r="F226" s="17">
        <v>1.6991000000000001</v>
      </c>
      <c r="G226" s="43">
        <v>1.6960999999999999</v>
      </c>
      <c r="H226" s="17">
        <v>1.6960999999999999</v>
      </c>
      <c r="I226" s="51">
        <f t="shared" ref="I226" si="102">(F226-H226)*10000</f>
        <v>30.000000000001137</v>
      </c>
      <c r="J226" s="17">
        <v>1.7075</v>
      </c>
      <c r="K226" s="51">
        <f t="shared" ref="K226" si="103">(F226-J226)*10000*-1</f>
        <v>83.999999999999631</v>
      </c>
      <c r="L226" s="52">
        <v>-300</v>
      </c>
      <c r="M226" s="16" t="s">
        <v>989</v>
      </c>
      <c r="N226" s="20" t="s">
        <v>28</v>
      </c>
      <c r="O226" s="23" t="s">
        <v>1002</v>
      </c>
    </row>
    <row r="227" spans="1:15" ht="51" hidden="1" x14ac:dyDescent="0.2">
      <c r="A227" s="12" t="s">
        <v>991</v>
      </c>
      <c r="B227" s="12" t="s">
        <v>1001</v>
      </c>
      <c r="C227" s="13" t="s">
        <v>25</v>
      </c>
      <c r="D227" s="15" t="s">
        <v>77</v>
      </c>
      <c r="E227" s="13" t="s">
        <v>26</v>
      </c>
      <c r="F227" s="17">
        <v>1.6989000000000001</v>
      </c>
      <c r="G227" s="43">
        <v>1.6958</v>
      </c>
      <c r="H227" s="17">
        <v>1.6958</v>
      </c>
      <c r="I227" s="51">
        <f t="shared" ref="I227" si="104">(F227-H227)*10000</f>
        <v>31.000000000001027</v>
      </c>
      <c r="J227" s="17">
        <v>1.7076</v>
      </c>
      <c r="K227" s="51">
        <f t="shared" ref="K227" si="105">(F227-J227)*10000*-1</f>
        <v>86.999999999999304</v>
      </c>
      <c r="L227" s="52">
        <v>-315</v>
      </c>
      <c r="M227" s="16" t="s">
        <v>992</v>
      </c>
      <c r="N227" s="20" t="s">
        <v>28</v>
      </c>
      <c r="O227" s="23" t="s">
        <v>1002</v>
      </c>
    </row>
    <row r="228" spans="1:15" ht="63.75" x14ac:dyDescent="0.2">
      <c r="A228" s="12" t="s">
        <v>993</v>
      </c>
      <c r="B228" s="12" t="s">
        <v>1011</v>
      </c>
      <c r="C228" s="15" t="s">
        <v>710</v>
      </c>
      <c r="D228" s="15" t="s">
        <v>77</v>
      </c>
      <c r="E228" s="13" t="s">
        <v>23</v>
      </c>
      <c r="F228" s="17">
        <v>0.94120000000000004</v>
      </c>
      <c r="G228" s="17">
        <v>0.93379999999999996</v>
      </c>
      <c r="H228" s="17">
        <v>0.94369999999999998</v>
      </c>
      <c r="I228" s="51">
        <f t="shared" ref="I228" si="106">(F228-H228)*10000*-1</f>
        <v>24.999999999999467</v>
      </c>
      <c r="J228" s="17">
        <v>0.93379999999999996</v>
      </c>
      <c r="K228" s="51">
        <f t="shared" ref="K228" si="107">(F228-J228)*10000</f>
        <v>74.000000000000739</v>
      </c>
      <c r="L228" s="51">
        <v>738</v>
      </c>
      <c r="M228" s="16" t="s">
        <v>994</v>
      </c>
      <c r="N228" s="21" t="s">
        <v>29</v>
      </c>
      <c r="O228" s="58" t="s">
        <v>1012</v>
      </c>
    </row>
    <row r="229" spans="1:15" ht="51" hidden="1" x14ac:dyDescent="0.2">
      <c r="A229" s="12" t="s">
        <v>995</v>
      </c>
      <c r="B229" s="12" t="s">
        <v>1005</v>
      </c>
      <c r="C229" s="13" t="s">
        <v>83</v>
      </c>
      <c r="D229" s="15" t="s">
        <v>77</v>
      </c>
      <c r="E229" s="13" t="s">
        <v>23</v>
      </c>
      <c r="F229" s="17">
        <v>1.0811999999999999</v>
      </c>
      <c r="G229" s="43">
        <v>1.0837000000000001</v>
      </c>
      <c r="H229" s="17">
        <v>1.0837000000000001</v>
      </c>
      <c r="I229" s="51">
        <f t="shared" ref="I229" si="108">(F229-H229)*10000*-1</f>
        <v>25.000000000001688</v>
      </c>
      <c r="J229" s="17">
        <v>1.0757000000000001</v>
      </c>
      <c r="K229" s="51">
        <f t="shared" ref="K229" si="109">(F229-J229)*10000</f>
        <v>54.99999999999838</v>
      </c>
      <c r="L229" s="24">
        <v>-346.04</v>
      </c>
      <c r="M229" s="16" t="s">
        <v>996</v>
      </c>
      <c r="N229" s="20" t="s">
        <v>28</v>
      </c>
      <c r="O229" s="23" t="s">
        <v>1006</v>
      </c>
    </row>
    <row r="230" spans="1:15" ht="102" hidden="1" x14ac:dyDescent="0.2">
      <c r="A230" s="12" t="s">
        <v>997</v>
      </c>
      <c r="B230" s="12" t="s">
        <v>1009</v>
      </c>
      <c r="C230" s="13" t="s">
        <v>83</v>
      </c>
      <c r="D230" s="15" t="s">
        <v>77</v>
      </c>
      <c r="E230" s="13" t="s">
        <v>23</v>
      </c>
      <c r="F230" s="17">
        <v>1.0811999999999999</v>
      </c>
      <c r="G230" s="43">
        <v>1.0835999999999999</v>
      </c>
      <c r="H230" s="17">
        <v>1.0835999999999999</v>
      </c>
      <c r="I230" s="51">
        <f t="shared" ref="I230" si="110">(F230-H230)*10000*-1</f>
        <v>23.999999999999577</v>
      </c>
      <c r="J230" s="17">
        <v>1.0754999999999999</v>
      </c>
      <c r="K230" s="51">
        <f t="shared" ref="K230" si="111">(F230-J230)*10000</f>
        <v>57.000000000000384</v>
      </c>
      <c r="L230" s="24">
        <v>-215.03</v>
      </c>
      <c r="M230" s="16" t="s">
        <v>999</v>
      </c>
      <c r="N230" s="20" t="s">
        <v>28</v>
      </c>
      <c r="O230" s="23" t="s">
        <v>1006</v>
      </c>
    </row>
    <row r="231" spans="1:15" ht="114.75" x14ac:dyDescent="0.2">
      <c r="A231" s="12" t="s">
        <v>998</v>
      </c>
      <c r="B231" s="12" t="s">
        <v>1003</v>
      </c>
      <c r="C231" s="15" t="s">
        <v>125</v>
      </c>
      <c r="D231" s="15" t="s">
        <v>77</v>
      </c>
      <c r="E231" s="13" t="s">
        <v>23</v>
      </c>
      <c r="F231" s="27">
        <v>1302</v>
      </c>
      <c r="G231" s="24">
        <v>1310</v>
      </c>
      <c r="H231" s="27">
        <v>1310</v>
      </c>
      <c r="I231" s="51">
        <f>(F231-H231)*100*-1</f>
        <v>800</v>
      </c>
      <c r="J231" s="27">
        <v>1293</v>
      </c>
      <c r="K231" s="51">
        <f>(F231-J231)*100</f>
        <v>900</v>
      </c>
      <c r="L231" s="24">
        <v>-847.5</v>
      </c>
      <c r="M231" s="16" t="s">
        <v>1000</v>
      </c>
      <c r="N231" s="20" t="s">
        <v>28</v>
      </c>
      <c r="O231" s="23" t="s">
        <v>1004</v>
      </c>
    </row>
    <row r="232" spans="1:15" ht="38.25" x14ac:dyDescent="0.2">
      <c r="A232" s="12" t="s">
        <v>1017</v>
      </c>
      <c r="B232" s="12" t="s">
        <v>1023</v>
      </c>
      <c r="C232" s="13" t="s">
        <v>278</v>
      </c>
      <c r="D232" s="15" t="s">
        <v>77</v>
      </c>
      <c r="E232" s="13" t="s">
        <v>23</v>
      </c>
      <c r="F232" s="27">
        <v>173.9</v>
      </c>
      <c r="G232" s="27">
        <v>173.19</v>
      </c>
      <c r="H232" s="27">
        <v>174.24</v>
      </c>
      <c r="I232" s="51">
        <f>(F232-H232)*100*-1</f>
        <v>34.000000000000341</v>
      </c>
      <c r="J232" s="27">
        <v>173.19</v>
      </c>
      <c r="K232" s="51">
        <f>(F232-J232)*100</f>
        <v>71.000000000000796</v>
      </c>
      <c r="L232" s="27">
        <v>688.82</v>
      </c>
      <c r="M232" s="16" t="s">
        <v>1018</v>
      </c>
      <c r="N232" s="21" t="s">
        <v>29</v>
      </c>
      <c r="O232" s="58" t="s">
        <v>1024</v>
      </c>
    </row>
    <row r="233" spans="1:15" ht="102" x14ac:dyDescent="0.2">
      <c r="A233" s="12" t="s">
        <v>1019</v>
      </c>
      <c r="B233" s="12" t="s">
        <v>1037</v>
      </c>
      <c r="C233" s="13" t="s">
        <v>24</v>
      </c>
      <c r="D233" s="15" t="s">
        <v>391</v>
      </c>
      <c r="E233" s="13" t="s">
        <v>26</v>
      </c>
      <c r="F233" s="17">
        <v>1.3385</v>
      </c>
      <c r="G233" s="17">
        <v>1.3389</v>
      </c>
      <c r="H233" s="17">
        <v>1.3360000000000001</v>
      </c>
      <c r="I233" s="51">
        <f t="shared" ref="I233" si="112">(F233-H233)*10000</f>
        <v>24.999999999999467</v>
      </c>
      <c r="J233" s="17">
        <v>1.3480000000000001</v>
      </c>
      <c r="K233" s="51">
        <f t="shared" ref="K233" si="113">(F233-J233)*10000*-1</f>
        <v>95.000000000000639</v>
      </c>
      <c r="L233" s="51">
        <v>35</v>
      </c>
      <c r="M233" s="16" t="s">
        <v>1020</v>
      </c>
      <c r="N233" s="15" t="s">
        <v>28</v>
      </c>
      <c r="O233" s="16" t="s">
        <v>1038</v>
      </c>
    </row>
    <row r="234" spans="1:15" ht="102" hidden="1" x14ac:dyDescent="0.2">
      <c r="A234" s="12" t="s">
        <v>1015</v>
      </c>
      <c r="B234" s="12" t="s">
        <v>1039</v>
      </c>
      <c r="C234" s="15" t="s">
        <v>710</v>
      </c>
      <c r="D234" s="15" t="s">
        <v>77</v>
      </c>
      <c r="E234" s="13" t="s">
        <v>26</v>
      </c>
      <c r="F234" s="17">
        <v>0.9294</v>
      </c>
      <c r="G234" s="17">
        <v>0.92979999999999996</v>
      </c>
      <c r="H234" s="17">
        <v>0.9274</v>
      </c>
      <c r="I234" s="51">
        <f t="shared" ref="I234" si="114">(F234-H234)*10000</f>
        <v>20.000000000000018</v>
      </c>
      <c r="J234" s="17">
        <v>0.93479999999999996</v>
      </c>
      <c r="K234" s="51">
        <f t="shared" ref="K234" si="115">(F234-J234)*10000*-1</f>
        <v>53.999999999999602</v>
      </c>
      <c r="L234" s="51">
        <v>39</v>
      </c>
      <c r="M234" s="16" t="s">
        <v>1016</v>
      </c>
      <c r="N234" s="15" t="s">
        <v>28</v>
      </c>
      <c r="O234" s="16" t="s">
        <v>1040</v>
      </c>
    </row>
    <row r="235" spans="1:15" ht="76.5" hidden="1" x14ac:dyDescent="0.2">
      <c r="A235" s="12" t="s">
        <v>1021</v>
      </c>
      <c r="B235" s="12" t="s">
        <v>1067</v>
      </c>
      <c r="C235" s="15" t="s">
        <v>710</v>
      </c>
      <c r="D235" s="15" t="s">
        <v>77</v>
      </c>
      <c r="E235" s="13" t="s">
        <v>26</v>
      </c>
      <c r="F235" s="17">
        <v>0.93030000000000002</v>
      </c>
      <c r="G235" s="17">
        <v>0.93459999999999999</v>
      </c>
      <c r="H235" s="17">
        <v>0.92689999999999995</v>
      </c>
      <c r="I235" s="51">
        <f t="shared" ref="I235" si="116">(F235-H235)*10000</f>
        <v>34.000000000000696</v>
      </c>
      <c r="J235" s="17">
        <v>0.93730000000000002</v>
      </c>
      <c r="K235" s="51">
        <f t="shared" ref="K235" si="117">(F235-J235)*10000*-1</f>
        <v>70.000000000000057</v>
      </c>
      <c r="L235" s="51">
        <v>645</v>
      </c>
      <c r="M235" s="16" t="s">
        <v>1022</v>
      </c>
      <c r="N235" s="44" t="s">
        <v>103</v>
      </c>
      <c r="O235" s="16" t="s">
        <v>1068</v>
      </c>
    </row>
    <row r="236" spans="1:15" ht="102" x14ac:dyDescent="0.2">
      <c r="A236" s="12" t="s">
        <v>1025</v>
      </c>
      <c r="B236" s="12" t="s">
        <v>1070</v>
      </c>
      <c r="C236" s="13" t="s">
        <v>87</v>
      </c>
      <c r="D236" s="15" t="s">
        <v>391</v>
      </c>
      <c r="E236" s="13" t="s">
        <v>23</v>
      </c>
      <c r="F236" s="27">
        <v>102.85</v>
      </c>
      <c r="G236" s="27">
        <v>102.1</v>
      </c>
      <c r="H236" s="27">
        <v>103.17</v>
      </c>
      <c r="I236" s="51">
        <f>(F236-H236)*100*-1</f>
        <v>32.000000000000739</v>
      </c>
      <c r="J236" s="27">
        <v>102.1</v>
      </c>
      <c r="K236" s="51">
        <f>(F236-J236)*100</f>
        <v>75</v>
      </c>
      <c r="L236" s="27">
        <v>734.57</v>
      </c>
      <c r="M236" s="16" t="s">
        <v>1026</v>
      </c>
      <c r="N236" s="21" t="s">
        <v>29</v>
      </c>
      <c r="O236" s="58" t="s">
        <v>1078</v>
      </c>
    </row>
    <row r="237" spans="1:15" ht="51" hidden="1" x14ac:dyDescent="0.2">
      <c r="A237" s="12" t="s">
        <v>1027</v>
      </c>
      <c r="B237" s="12" t="s">
        <v>1081</v>
      </c>
      <c r="C237" s="13" t="s">
        <v>640</v>
      </c>
      <c r="D237" s="15" t="s">
        <v>77</v>
      </c>
      <c r="E237" s="13" t="s">
        <v>23</v>
      </c>
      <c r="F237" s="17">
        <v>0.79779999999999995</v>
      </c>
      <c r="G237" s="17">
        <v>0.79479999999999995</v>
      </c>
      <c r="H237" s="17">
        <v>0.79959999999999998</v>
      </c>
      <c r="I237" s="51">
        <f t="shared" ref="I237" si="118">(F237-H237)*10000*-1</f>
        <v>18.000000000000238</v>
      </c>
      <c r="J237" s="17">
        <v>0.79179999999999995</v>
      </c>
      <c r="K237" s="51">
        <f t="shared" ref="K237" si="119">(F237-J237)*10000</f>
        <v>60.000000000000057</v>
      </c>
      <c r="L237" s="27">
        <v>505.71</v>
      </c>
      <c r="M237" s="16" t="s">
        <v>1028</v>
      </c>
      <c r="N237" s="15" t="s">
        <v>28</v>
      </c>
      <c r="O237" s="16" t="s">
        <v>1082</v>
      </c>
    </row>
    <row r="238" spans="1:15" ht="38.25" x14ac:dyDescent="0.2">
      <c r="A238" s="12" t="s">
        <v>1031</v>
      </c>
      <c r="B238" s="12" t="s">
        <v>1130</v>
      </c>
      <c r="C238" s="13" t="s">
        <v>83</v>
      </c>
      <c r="D238" s="15" t="s">
        <v>77</v>
      </c>
      <c r="E238" s="13" t="s">
        <v>26</v>
      </c>
      <c r="F238" s="17">
        <v>1.0925</v>
      </c>
      <c r="G238" s="17">
        <v>1.093</v>
      </c>
      <c r="H238" s="17">
        <v>1.0880000000000001</v>
      </c>
      <c r="I238" s="51">
        <f t="shared" ref="I238" si="120">(F238-H238)*10000</f>
        <v>44.999999999999488</v>
      </c>
      <c r="J238" s="17">
        <v>1.0993999999999999</v>
      </c>
      <c r="K238" s="51">
        <f t="shared" ref="K238" si="121">(F238-J238)*10000*-1</f>
        <v>68.999999999999062</v>
      </c>
      <c r="L238" s="27">
        <v>52.15</v>
      </c>
      <c r="M238" s="16" t="s">
        <v>1033</v>
      </c>
      <c r="N238" s="15" t="s">
        <v>28</v>
      </c>
      <c r="O238" s="16" t="s">
        <v>1131</v>
      </c>
    </row>
    <row r="239" spans="1:15" ht="76.5" x14ac:dyDescent="0.2">
      <c r="A239" s="12" t="s">
        <v>1029</v>
      </c>
      <c r="B239" s="12" t="s">
        <v>1034</v>
      </c>
      <c r="C239" s="15" t="s">
        <v>710</v>
      </c>
      <c r="D239" s="15" t="s">
        <v>1030</v>
      </c>
      <c r="E239" s="13" t="s">
        <v>23</v>
      </c>
      <c r="F239" s="17">
        <v>0.93179999999999996</v>
      </c>
      <c r="G239" s="43">
        <v>0.93369999999999997</v>
      </c>
      <c r="H239" s="17">
        <v>0.93369999999999997</v>
      </c>
      <c r="I239" s="51">
        <f t="shared" ref="I239:I241" si="122">(F239-H239)*10000*-1</f>
        <v>19.000000000000128</v>
      </c>
      <c r="J239" s="17">
        <v>0.92279999999999995</v>
      </c>
      <c r="K239" s="51">
        <f t="shared" ref="K239:K241" si="123">(F239-J239)*10000</f>
        <v>90.000000000000085</v>
      </c>
      <c r="L239" s="52">
        <v>-190</v>
      </c>
      <c r="M239" s="16" t="s">
        <v>1032</v>
      </c>
      <c r="N239" s="20" t="s">
        <v>28</v>
      </c>
      <c r="O239" s="23" t="s">
        <v>1035</v>
      </c>
    </row>
    <row r="240" spans="1:15" ht="63.75" hidden="1" x14ac:dyDescent="0.2">
      <c r="A240" s="12" t="s">
        <v>1042</v>
      </c>
      <c r="B240" s="12" t="s">
        <v>1079</v>
      </c>
      <c r="C240" s="13" t="s">
        <v>640</v>
      </c>
      <c r="D240" s="15" t="s">
        <v>391</v>
      </c>
      <c r="E240" s="13" t="s">
        <v>23</v>
      </c>
      <c r="F240" s="17">
        <v>0.79579999999999995</v>
      </c>
      <c r="G240" s="17">
        <v>0.79490000000000005</v>
      </c>
      <c r="H240" s="17">
        <v>0.79869999999999997</v>
      </c>
      <c r="I240" s="51">
        <f t="shared" si="122"/>
        <v>29.000000000000135</v>
      </c>
      <c r="J240" s="17">
        <v>0.7893</v>
      </c>
      <c r="K240" s="51">
        <f t="shared" si="123"/>
        <v>64.999999999999503</v>
      </c>
      <c r="L240" s="27">
        <v>156.66</v>
      </c>
      <c r="M240" s="16" t="s">
        <v>1036</v>
      </c>
      <c r="N240" s="15" t="s">
        <v>28</v>
      </c>
      <c r="O240" s="16" t="s">
        <v>1080</v>
      </c>
    </row>
    <row r="241" spans="1:15" ht="38.25" hidden="1" x14ac:dyDescent="0.2">
      <c r="A241" s="12" t="s">
        <v>1041</v>
      </c>
      <c r="B241" s="12" t="s">
        <v>1060</v>
      </c>
      <c r="C241" s="13" t="s">
        <v>83</v>
      </c>
      <c r="D241" s="15" t="s">
        <v>77</v>
      </c>
      <c r="E241" s="13" t="s">
        <v>23</v>
      </c>
      <c r="F241" s="17">
        <v>1.0962000000000001</v>
      </c>
      <c r="G241" s="43">
        <v>1.0983000000000001</v>
      </c>
      <c r="H241" s="17">
        <v>1.0983000000000001</v>
      </c>
      <c r="I241" s="51">
        <f t="shared" si="122"/>
        <v>20.999999999999908</v>
      </c>
      <c r="J241" s="17">
        <v>1.0911</v>
      </c>
      <c r="K241" s="51">
        <f t="shared" si="123"/>
        <v>51.000000000001044</v>
      </c>
      <c r="L241" s="24">
        <v>-286.81</v>
      </c>
      <c r="M241" s="16" t="s">
        <v>1043</v>
      </c>
      <c r="N241" s="20" t="s">
        <v>28</v>
      </c>
      <c r="O241" s="23" t="s">
        <v>1061</v>
      </c>
    </row>
    <row r="242" spans="1:15" ht="38.25" hidden="1" x14ac:dyDescent="0.2">
      <c r="A242" s="12" t="s">
        <v>1044</v>
      </c>
      <c r="B242" s="12" t="s">
        <v>1062</v>
      </c>
      <c r="C242" s="13" t="s">
        <v>22</v>
      </c>
      <c r="D242" s="15" t="s">
        <v>77</v>
      </c>
      <c r="E242" s="13" t="s">
        <v>23</v>
      </c>
      <c r="F242" s="17">
        <v>0.9093</v>
      </c>
      <c r="G242" s="43">
        <v>0.91149999999999998</v>
      </c>
      <c r="H242" s="17">
        <v>0.91149999999999998</v>
      </c>
      <c r="I242" s="51">
        <f t="shared" ref="I242:I243" si="124">(F242-H242)*10000*-1</f>
        <v>21.999999999999797</v>
      </c>
      <c r="J242" s="17">
        <v>0.90480000000000005</v>
      </c>
      <c r="K242" s="51">
        <f t="shared" ref="K242:K243" si="125">(F242-J242)*10000</f>
        <v>44.999999999999488</v>
      </c>
      <c r="L242" s="24">
        <v>-362.04</v>
      </c>
      <c r="M242" s="16" t="s">
        <v>1045</v>
      </c>
      <c r="N242" s="20" t="s">
        <v>28</v>
      </c>
      <c r="O242" s="23" t="s">
        <v>1061</v>
      </c>
    </row>
    <row r="243" spans="1:15" ht="51" hidden="1" x14ac:dyDescent="0.2">
      <c r="A243" s="12" t="s">
        <v>1046</v>
      </c>
      <c r="B243" s="12" t="s">
        <v>1069</v>
      </c>
      <c r="C243" s="13" t="s">
        <v>83</v>
      </c>
      <c r="D243" s="15" t="s">
        <v>77</v>
      </c>
      <c r="E243" s="13" t="s">
        <v>23</v>
      </c>
      <c r="F243" s="17">
        <v>1.0962000000000001</v>
      </c>
      <c r="G243" s="43">
        <v>1.0981000000000001</v>
      </c>
      <c r="H243" s="17">
        <v>1.0981000000000001</v>
      </c>
      <c r="I243" s="51">
        <f t="shared" si="124"/>
        <v>19.000000000000128</v>
      </c>
      <c r="J243" s="17">
        <v>1.0909</v>
      </c>
      <c r="K243" s="51">
        <f t="shared" si="125"/>
        <v>53.000000000000824</v>
      </c>
      <c r="L243" s="24">
        <v>-181.21</v>
      </c>
      <c r="M243" s="16" t="s">
        <v>1047</v>
      </c>
      <c r="N243" s="20" t="s">
        <v>28</v>
      </c>
      <c r="O243" s="23" t="s">
        <v>1061</v>
      </c>
    </row>
    <row r="244" spans="1:15" ht="51" hidden="1" x14ac:dyDescent="0.2">
      <c r="A244" s="12" t="s">
        <v>1048</v>
      </c>
      <c r="B244" s="12" t="s">
        <v>1070</v>
      </c>
      <c r="C244" s="15" t="s">
        <v>710</v>
      </c>
      <c r="D244" s="15" t="s">
        <v>77</v>
      </c>
      <c r="E244" s="13" t="s">
        <v>26</v>
      </c>
      <c r="F244" s="17">
        <v>0.93020000000000003</v>
      </c>
      <c r="G244" s="17">
        <v>0.93410000000000004</v>
      </c>
      <c r="H244" s="17">
        <v>0.92810000000000004</v>
      </c>
      <c r="I244" s="51">
        <f t="shared" ref="I244" si="126">(F244-H244)*10000</f>
        <v>20.999999999999908</v>
      </c>
      <c r="J244" s="17">
        <v>0.93410000000000004</v>
      </c>
      <c r="K244" s="51">
        <f t="shared" ref="K244" si="127">(F244-J244)*10000*-1</f>
        <v>39.000000000000142</v>
      </c>
      <c r="L244" s="51">
        <v>382</v>
      </c>
      <c r="M244" s="16" t="s">
        <v>1049</v>
      </c>
      <c r="N244" s="21" t="s">
        <v>29</v>
      </c>
      <c r="O244" s="58" t="s">
        <v>1071</v>
      </c>
    </row>
    <row r="245" spans="1:15" ht="25.5" x14ac:dyDescent="0.2">
      <c r="A245" s="12" t="s">
        <v>1052</v>
      </c>
      <c r="B245" s="12" t="s">
        <v>1058</v>
      </c>
      <c r="C245" s="13" t="s">
        <v>22</v>
      </c>
      <c r="D245" s="15" t="s">
        <v>787</v>
      </c>
      <c r="E245" s="13" t="s">
        <v>23</v>
      </c>
      <c r="F245" s="17">
        <v>0.90920000000000001</v>
      </c>
      <c r="G245" s="43">
        <v>0.91139999999999999</v>
      </c>
      <c r="H245" s="17">
        <v>0.91139999999999999</v>
      </c>
      <c r="I245" s="51">
        <f t="shared" ref="I245" si="128">(F245-H245)*10000*-1</f>
        <v>21.999999999999797</v>
      </c>
      <c r="J245" s="17">
        <v>0.90100000000000002</v>
      </c>
      <c r="K245" s="51">
        <f t="shared" ref="K245" si="129">(F245-J245)*10000</f>
        <v>81.999999999999858</v>
      </c>
      <c r="L245" s="52">
        <v>-246.87</v>
      </c>
      <c r="M245" s="16" t="s">
        <v>1050</v>
      </c>
      <c r="N245" s="20" t="s">
        <v>28</v>
      </c>
      <c r="O245" s="23" t="s">
        <v>1059</v>
      </c>
    </row>
    <row r="246" spans="1:15" ht="25.5" x14ac:dyDescent="0.2">
      <c r="A246" s="12" t="s">
        <v>1053</v>
      </c>
      <c r="B246" s="12" t="s">
        <v>1076</v>
      </c>
      <c r="C246" s="15" t="s">
        <v>710</v>
      </c>
      <c r="D246" s="15" t="s">
        <v>77</v>
      </c>
      <c r="E246" s="13" t="s">
        <v>26</v>
      </c>
      <c r="F246" s="17">
        <v>0.9304</v>
      </c>
      <c r="G246" s="17">
        <v>0.93669999999999998</v>
      </c>
      <c r="H246" s="17">
        <v>0.92889999999999995</v>
      </c>
      <c r="I246" s="51">
        <f t="shared" ref="I246" si="130">(F246-H246)*10000</f>
        <v>15.000000000000568</v>
      </c>
      <c r="J246" s="17">
        <v>0.93400000000000005</v>
      </c>
      <c r="K246" s="51">
        <f t="shared" ref="K246" si="131">(F246-J246)*10000*-1</f>
        <v>36.000000000000476</v>
      </c>
      <c r="L246" s="51">
        <v>634</v>
      </c>
      <c r="M246" s="16" t="s">
        <v>1051</v>
      </c>
      <c r="N246" s="21" t="s">
        <v>29</v>
      </c>
      <c r="O246" s="58" t="s">
        <v>1077</v>
      </c>
    </row>
    <row r="247" spans="1:15" ht="25.5" x14ac:dyDescent="0.2">
      <c r="A247" s="12" t="s">
        <v>1054</v>
      </c>
      <c r="B247" s="12" t="s">
        <v>1056</v>
      </c>
      <c r="C247" s="13" t="s">
        <v>278</v>
      </c>
      <c r="D247" s="15" t="s">
        <v>77</v>
      </c>
      <c r="E247" s="13" t="s">
        <v>26</v>
      </c>
      <c r="F247" s="27">
        <v>173.13</v>
      </c>
      <c r="G247" s="24">
        <v>172.89</v>
      </c>
      <c r="H247" s="27">
        <v>172.89</v>
      </c>
      <c r="I247" s="51">
        <f>(F247-H247)*100</f>
        <v>24.000000000000909</v>
      </c>
      <c r="J247" s="27">
        <v>173.87</v>
      </c>
      <c r="K247" s="51">
        <f>(F247-J247)*100*-1</f>
        <v>74.000000000000909</v>
      </c>
      <c r="L247" s="52">
        <v>-237.91</v>
      </c>
      <c r="M247" s="16" t="s">
        <v>1055</v>
      </c>
      <c r="N247" s="20" t="s">
        <v>28</v>
      </c>
      <c r="O247" s="23" t="s">
        <v>1057</v>
      </c>
    </row>
    <row r="248" spans="1:15" ht="38.25" hidden="1" x14ac:dyDescent="0.2">
      <c r="A248" s="12" t="s">
        <v>1063</v>
      </c>
      <c r="B248" s="12" t="s">
        <v>1098</v>
      </c>
      <c r="C248" s="13" t="s">
        <v>83</v>
      </c>
      <c r="D248" s="15" t="s">
        <v>77</v>
      </c>
      <c r="E248" s="13" t="s">
        <v>26</v>
      </c>
      <c r="F248" s="17">
        <v>1.0919000000000001</v>
      </c>
      <c r="G248" s="17">
        <v>1.0968</v>
      </c>
      <c r="H248" s="17">
        <v>1.0884</v>
      </c>
      <c r="I248" s="51">
        <f t="shared" ref="I248" si="132">(F248-H248)*10000</f>
        <v>35.000000000000583</v>
      </c>
      <c r="J248" s="17">
        <v>1.0991</v>
      </c>
      <c r="K248" s="51">
        <f t="shared" ref="K248" si="133">(F248-J248)*10000*-1</f>
        <v>71.999999999998735</v>
      </c>
      <c r="L248" s="27">
        <v>670.13</v>
      </c>
      <c r="M248" s="16" t="s">
        <v>1064</v>
      </c>
      <c r="N248" s="44" t="s">
        <v>103</v>
      </c>
      <c r="O248" s="16" t="s">
        <v>1099</v>
      </c>
    </row>
    <row r="249" spans="1:15" ht="38.25" hidden="1" x14ac:dyDescent="0.2">
      <c r="A249" s="12" t="s">
        <v>1065</v>
      </c>
      <c r="B249" s="12" t="s">
        <v>1086</v>
      </c>
      <c r="C249" s="15" t="s">
        <v>125</v>
      </c>
      <c r="D249" s="15" t="s">
        <v>77</v>
      </c>
      <c r="E249" s="13" t="s">
        <v>23</v>
      </c>
      <c r="F249" s="27">
        <v>1305.5999999999999</v>
      </c>
      <c r="G249" s="24">
        <v>1313.2</v>
      </c>
      <c r="H249" s="27">
        <v>1313.2</v>
      </c>
      <c r="I249" s="51">
        <f>(F249-H249)*100*-1</f>
        <v>760.00000000001364</v>
      </c>
      <c r="J249" s="27">
        <v>1283.4000000000001</v>
      </c>
      <c r="K249" s="51">
        <f>(F249-J249)*100</f>
        <v>2219.9999999999818</v>
      </c>
      <c r="L249" s="24">
        <v>-1900</v>
      </c>
      <c r="M249" s="16" t="s">
        <v>1066</v>
      </c>
      <c r="N249" s="20" t="s">
        <v>28</v>
      </c>
      <c r="O249" s="23" t="s">
        <v>1089</v>
      </c>
    </row>
    <row r="250" spans="1:15" ht="51" hidden="1" x14ac:dyDescent="0.2">
      <c r="A250" s="12" t="s">
        <v>1072</v>
      </c>
      <c r="B250" s="12" t="s">
        <v>1100</v>
      </c>
      <c r="C250" s="13" t="s">
        <v>83</v>
      </c>
      <c r="D250" s="15" t="s">
        <v>77</v>
      </c>
      <c r="E250" s="13" t="s">
        <v>26</v>
      </c>
      <c r="F250" s="17">
        <v>1.0919000000000001</v>
      </c>
      <c r="G250" s="17">
        <v>1.0969</v>
      </c>
      <c r="H250" s="17">
        <v>1.0883</v>
      </c>
      <c r="I250" s="51">
        <f t="shared" ref="I250" si="134">(F250-H250)*10000</f>
        <v>36.000000000000476</v>
      </c>
      <c r="J250" s="17">
        <v>1.0991</v>
      </c>
      <c r="K250" s="51">
        <f t="shared" ref="K250" si="135">(F250-J250)*10000*-1</f>
        <v>71.999999999998735</v>
      </c>
      <c r="L250" s="27">
        <v>459.48</v>
      </c>
      <c r="M250" s="16" t="s">
        <v>1073</v>
      </c>
      <c r="N250" s="44" t="s">
        <v>103</v>
      </c>
      <c r="O250" s="16" t="s">
        <v>1099</v>
      </c>
    </row>
    <row r="251" spans="1:15" ht="51" hidden="1" x14ac:dyDescent="0.2">
      <c r="A251" s="12" t="s">
        <v>1074</v>
      </c>
      <c r="B251" s="12" t="s">
        <v>1087</v>
      </c>
      <c r="C251" s="15" t="s">
        <v>125</v>
      </c>
      <c r="D251" s="15" t="s">
        <v>77</v>
      </c>
      <c r="E251" s="13" t="s">
        <v>23</v>
      </c>
      <c r="F251" s="27">
        <v>1305.77</v>
      </c>
      <c r="G251" s="24">
        <v>1312.87</v>
      </c>
      <c r="H251" s="27">
        <v>1312.87</v>
      </c>
      <c r="I251" s="51">
        <f>(F251-H251)*100*-1</f>
        <v>709.99999999999091</v>
      </c>
      <c r="J251" s="27">
        <v>1285.82</v>
      </c>
      <c r="K251" s="51">
        <f>(F251-J251)*100</f>
        <v>1995.0000000000045</v>
      </c>
      <c r="L251" s="24">
        <v>-773</v>
      </c>
      <c r="M251" s="16" t="s">
        <v>1083</v>
      </c>
      <c r="N251" s="20" t="s">
        <v>28</v>
      </c>
      <c r="O251" s="23" t="s">
        <v>1088</v>
      </c>
    </row>
    <row r="252" spans="1:15" ht="102" x14ac:dyDescent="0.2">
      <c r="A252" s="12" t="s">
        <v>1075</v>
      </c>
      <c r="B252" s="12" t="s">
        <v>1169</v>
      </c>
      <c r="C252" s="13" t="s">
        <v>22</v>
      </c>
      <c r="D252" s="15" t="s">
        <v>391</v>
      </c>
      <c r="E252" s="13" t="s">
        <v>23</v>
      </c>
      <c r="F252" s="17">
        <v>0.9073</v>
      </c>
      <c r="G252" s="43">
        <v>0.91039999999999999</v>
      </c>
      <c r="H252" s="17">
        <v>0.91180000000000005</v>
      </c>
      <c r="I252" s="51">
        <f t="shared" ref="I252" si="136">(F252-H252)*10000*-1</f>
        <v>45.000000000000597</v>
      </c>
      <c r="J252" s="17">
        <v>0.90110000000000001</v>
      </c>
      <c r="K252" s="51">
        <f t="shared" ref="K252" si="137">(F252-J252)*10000</f>
        <v>61.999999999999829</v>
      </c>
      <c r="L252" s="24">
        <v>-343.79</v>
      </c>
      <c r="M252" s="16" t="s">
        <v>1094</v>
      </c>
      <c r="N252" s="20" t="s">
        <v>28</v>
      </c>
      <c r="O252" s="23" t="s">
        <v>1170</v>
      </c>
    </row>
    <row r="253" spans="1:15" ht="51" hidden="1" x14ac:dyDescent="0.2">
      <c r="A253" s="12" t="s">
        <v>1084</v>
      </c>
      <c r="B253" s="12" t="s">
        <v>1090</v>
      </c>
      <c r="C253" s="15" t="s">
        <v>710</v>
      </c>
      <c r="D253" s="15" t="s">
        <v>77</v>
      </c>
      <c r="E253" s="13" t="s">
        <v>26</v>
      </c>
      <c r="F253" s="17">
        <v>0.92720000000000002</v>
      </c>
      <c r="G253" s="43">
        <v>0.92530000000000001</v>
      </c>
      <c r="H253" s="17">
        <v>0.92530000000000001</v>
      </c>
      <c r="I253" s="51">
        <f t="shared" ref="I253" si="138">(F253-H253)*10000</f>
        <v>19.000000000000128</v>
      </c>
      <c r="J253" s="17">
        <v>0.93159999999999998</v>
      </c>
      <c r="K253" s="51">
        <f t="shared" ref="K253" si="139">(F253-J253)*10000*-1</f>
        <v>43.999999999999595</v>
      </c>
      <c r="L253" s="52">
        <v>-183</v>
      </c>
      <c r="M253" s="16" t="s">
        <v>1085</v>
      </c>
      <c r="N253" s="20" t="s">
        <v>28</v>
      </c>
      <c r="O253" s="23" t="s">
        <v>1091</v>
      </c>
    </row>
    <row r="254" spans="1:15" ht="51" x14ac:dyDescent="0.2">
      <c r="A254" s="12" t="s">
        <v>1092</v>
      </c>
      <c r="B254" s="12" t="s">
        <v>1105</v>
      </c>
      <c r="C254" s="13" t="s">
        <v>87</v>
      </c>
      <c r="D254" s="15" t="s">
        <v>77</v>
      </c>
      <c r="E254" s="13" t="s">
        <v>23</v>
      </c>
      <c r="F254" s="27">
        <v>101.9</v>
      </c>
      <c r="G254" s="24">
        <v>102.17</v>
      </c>
      <c r="H254" s="27">
        <v>102.17</v>
      </c>
      <c r="I254" s="51">
        <f>(F254-H254)*100*-1</f>
        <v>26.999999999999602</v>
      </c>
      <c r="J254" s="27">
        <v>101.26</v>
      </c>
      <c r="K254" s="51">
        <f>(F254-J254)*100</f>
        <v>64.000000000000057</v>
      </c>
      <c r="L254" s="52">
        <v>-275</v>
      </c>
      <c r="M254" s="16" t="s">
        <v>1093</v>
      </c>
      <c r="N254" s="20" t="s">
        <v>28</v>
      </c>
      <c r="O254" s="23" t="s">
        <v>1106</v>
      </c>
    </row>
    <row r="255" spans="1:15" ht="102" x14ac:dyDescent="0.2">
      <c r="A255" s="12" t="s">
        <v>1095</v>
      </c>
      <c r="B255" s="12" t="s">
        <v>1168</v>
      </c>
      <c r="C255" s="13" t="s">
        <v>278</v>
      </c>
      <c r="D255" s="15" t="s">
        <v>77</v>
      </c>
      <c r="E255" s="13" t="s">
        <v>26</v>
      </c>
      <c r="F255" s="27">
        <v>171.03</v>
      </c>
      <c r="G255" s="24">
        <v>170.84</v>
      </c>
      <c r="H255" s="27">
        <v>170.84</v>
      </c>
      <c r="I255" s="51">
        <f>(F255-H255)*100</f>
        <v>18.999999999999773</v>
      </c>
      <c r="J255" s="27">
        <v>171.85</v>
      </c>
      <c r="K255" s="51">
        <f>(F255-J255)*100*-1</f>
        <v>81.999999999999318</v>
      </c>
      <c r="L255" s="24">
        <v>-186.47</v>
      </c>
      <c r="M255" s="16" t="s">
        <v>1096</v>
      </c>
      <c r="N255" s="20" t="s">
        <v>28</v>
      </c>
      <c r="O255" s="23" t="s">
        <v>1097</v>
      </c>
    </row>
    <row r="256" spans="1:15" ht="89.25" hidden="1" x14ac:dyDescent="0.2">
      <c r="A256" s="12" t="s">
        <v>1101</v>
      </c>
      <c r="B256" s="12" t="s">
        <v>1126</v>
      </c>
      <c r="C256" s="13" t="s">
        <v>640</v>
      </c>
      <c r="D256" s="15" t="s">
        <v>77</v>
      </c>
      <c r="E256" s="13" t="s">
        <v>23</v>
      </c>
      <c r="F256" s="17">
        <v>0.79879999999999995</v>
      </c>
      <c r="G256" s="43">
        <v>0.80279999999999996</v>
      </c>
      <c r="H256" s="17">
        <v>0.80279999999999996</v>
      </c>
      <c r="I256" s="51">
        <f t="shared" ref="I256" si="140">(F256-H256)*10000*-1</f>
        <v>40.000000000000036</v>
      </c>
      <c r="J256" s="17">
        <v>0.79159999999999997</v>
      </c>
      <c r="K256" s="51">
        <f t="shared" ref="K256" si="141">(F256-J256)*10000</f>
        <v>71.999999999999844</v>
      </c>
      <c r="L256" s="24">
        <v>-667.64</v>
      </c>
      <c r="M256" s="16" t="s">
        <v>1102</v>
      </c>
      <c r="N256" s="20" t="s">
        <v>28</v>
      </c>
      <c r="O256" s="23" t="s">
        <v>1127</v>
      </c>
    </row>
    <row r="257" spans="1:15" ht="76.5" hidden="1" x14ac:dyDescent="0.2">
      <c r="A257" s="12" t="s">
        <v>1103</v>
      </c>
      <c r="B257" s="12" t="s">
        <v>1107</v>
      </c>
      <c r="C257" s="13" t="s">
        <v>640</v>
      </c>
      <c r="D257" s="15" t="s">
        <v>77</v>
      </c>
      <c r="E257" s="13" t="s">
        <v>23</v>
      </c>
      <c r="F257" s="17">
        <v>0.79890000000000005</v>
      </c>
      <c r="G257" s="43">
        <v>0.80100000000000005</v>
      </c>
      <c r="H257" s="17">
        <v>0.80100000000000005</v>
      </c>
      <c r="I257" s="51">
        <f t="shared" ref="I257" si="142">(F257-H257)*10000*-1</f>
        <v>20.999999999999908</v>
      </c>
      <c r="J257" s="17">
        <v>0.79159999999999997</v>
      </c>
      <c r="K257" s="51">
        <f t="shared" ref="K257" si="143">(F257-J257)*10000</f>
        <v>73.000000000000838</v>
      </c>
      <c r="L257" s="24">
        <v>-389.62</v>
      </c>
      <c r="M257" s="16" t="s">
        <v>1104</v>
      </c>
      <c r="N257" s="20" t="s">
        <v>28</v>
      </c>
      <c r="O257" s="23" t="s">
        <v>1120</v>
      </c>
    </row>
    <row r="258" spans="1:15" ht="51" hidden="1" x14ac:dyDescent="0.2">
      <c r="A258" s="12" t="s">
        <v>1112</v>
      </c>
      <c r="B258" s="12" t="s">
        <v>1113</v>
      </c>
      <c r="C258" s="13" t="s">
        <v>25</v>
      </c>
      <c r="D258" s="15" t="s">
        <v>391</v>
      </c>
      <c r="E258" s="13" t="s">
        <v>26</v>
      </c>
      <c r="F258" s="17">
        <v>1.6785000000000001</v>
      </c>
      <c r="G258" s="43">
        <v>1.675</v>
      </c>
      <c r="H258" s="17">
        <v>1.675</v>
      </c>
      <c r="I258" s="51">
        <f t="shared" ref="I258" si="144">(F258-H258)*10000</f>
        <v>35.000000000000583</v>
      </c>
      <c r="J258" s="17">
        <v>1.6884999999999999</v>
      </c>
      <c r="K258" s="51">
        <f t="shared" ref="K258" si="145">(F258-J258)*10000*-1</f>
        <v>99.999999999997868</v>
      </c>
      <c r="L258" s="52">
        <v>-350</v>
      </c>
      <c r="M258" s="16" t="s">
        <v>1114</v>
      </c>
      <c r="N258" s="20" t="s">
        <v>28</v>
      </c>
      <c r="O258" s="23" t="s">
        <v>1115</v>
      </c>
    </row>
    <row r="259" spans="1:15" ht="51" hidden="1" x14ac:dyDescent="0.2">
      <c r="A259" s="12" t="s">
        <v>1108</v>
      </c>
      <c r="B259" s="12" t="s">
        <v>1109</v>
      </c>
      <c r="C259" s="13" t="s">
        <v>25</v>
      </c>
      <c r="D259" s="15" t="s">
        <v>391</v>
      </c>
      <c r="E259" s="13" t="s">
        <v>26</v>
      </c>
      <c r="F259" s="17">
        <v>1.6780999999999999</v>
      </c>
      <c r="G259" s="43">
        <v>1.675</v>
      </c>
      <c r="H259" s="17">
        <v>1.675</v>
      </c>
      <c r="I259" s="51">
        <f t="shared" ref="I259" si="146">(F259-H259)*10000</f>
        <v>30.999999999998806</v>
      </c>
      <c r="J259" s="17">
        <v>1.6890000000000001</v>
      </c>
      <c r="K259" s="51">
        <f t="shared" ref="K259" si="147">(F259-J259)*10000*-1</f>
        <v>109.00000000000132</v>
      </c>
      <c r="L259" s="52">
        <v>-314</v>
      </c>
      <c r="M259" s="16" t="s">
        <v>1110</v>
      </c>
      <c r="N259" s="20" t="s">
        <v>28</v>
      </c>
      <c r="O259" s="23" t="s">
        <v>1111</v>
      </c>
    </row>
    <row r="260" spans="1:15" ht="38.25" x14ac:dyDescent="0.2">
      <c r="A260" s="12" t="s">
        <v>1116</v>
      </c>
      <c r="B260" s="12" t="s">
        <v>1178</v>
      </c>
      <c r="C260" s="15" t="s">
        <v>125</v>
      </c>
      <c r="D260" s="15" t="s">
        <v>391</v>
      </c>
      <c r="E260" s="13" t="s">
        <v>23</v>
      </c>
      <c r="F260" s="27">
        <v>1311.6</v>
      </c>
      <c r="G260" s="61">
        <v>1283.5</v>
      </c>
      <c r="H260" s="27">
        <v>1322.72</v>
      </c>
      <c r="I260" s="51">
        <f>(F260-H260)*100*-1</f>
        <v>1112.0000000000118</v>
      </c>
      <c r="J260" s="27">
        <v>1283.5</v>
      </c>
      <c r="K260" s="51">
        <f>(F260-J260)*100</f>
        <v>2809.9999999999909</v>
      </c>
      <c r="L260" s="57">
        <v>2810</v>
      </c>
      <c r="M260" s="16" t="s">
        <v>1117</v>
      </c>
      <c r="N260" s="21" t="s">
        <v>29</v>
      </c>
      <c r="O260" s="58" t="s">
        <v>1179</v>
      </c>
    </row>
    <row r="261" spans="1:15" ht="114.75" hidden="1" x14ac:dyDescent="0.2">
      <c r="A261" s="12" t="s">
        <v>1118</v>
      </c>
      <c r="B261" s="12" t="s">
        <v>1121</v>
      </c>
      <c r="C261" s="13" t="s">
        <v>25</v>
      </c>
      <c r="D261" s="15" t="s">
        <v>77</v>
      </c>
      <c r="E261" s="13" t="s">
        <v>26</v>
      </c>
      <c r="F261" s="17">
        <v>1.6715</v>
      </c>
      <c r="G261" s="43">
        <v>1.669</v>
      </c>
      <c r="H261" s="17">
        <v>1.669</v>
      </c>
      <c r="I261" s="51">
        <f t="shared" ref="I261" si="148">(F261-H261)*10000</f>
        <v>24.999999999999467</v>
      </c>
      <c r="J261" s="17">
        <v>1.6767000000000001</v>
      </c>
      <c r="K261" s="51">
        <f t="shared" ref="K261" si="149">(F261-J261)*10000*-1</f>
        <v>52.000000000000938</v>
      </c>
      <c r="L261" s="52">
        <v>-250</v>
      </c>
      <c r="M261" s="16" t="s">
        <v>1119</v>
      </c>
      <c r="N261" s="20" t="s">
        <v>28</v>
      </c>
      <c r="O261" s="23" t="s">
        <v>1122</v>
      </c>
    </row>
    <row r="262" spans="1:15" ht="89.25" hidden="1" x14ac:dyDescent="0.2">
      <c r="A262" s="12" t="s">
        <v>1123</v>
      </c>
      <c r="B262" s="12" t="s">
        <v>1128</v>
      </c>
      <c r="C262" s="13" t="s">
        <v>25</v>
      </c>
      <c r="D262" s="15" t="s">
        <v>77</v>
      </c>
      <c r="E262" s="13" t="s">
        <v>26</v>
      </c>
      <c r="F262" s="17">
        <v>1.6692</v>
      </c>
      <c r="G262" s="43">
        <v>1.6658999999999999</v>
      </c>
      <c r="H262" s="17">
        <v>1.6658999999999999</v>
      </c>
      <c r="I262" s="51">
        <f t="shared" ref="I262" si="150">(F262-H262)*10000</f>
        <v>33.00000000000081</v>
      </c>
      <c r="J262" s="17">
        <v>1.6776</v>
      </c>
      <c r="K262" s="51">
        <f t="shared" ref="K262" si="151">(F262-J262)*10000*-1</f>
        <v>83.999999999999631</v>
      </c>
      <c r="L262" s="52">
        <v>-330</v>
      </c>
      <c r="M262" s="16" t="s">
        <v>1125</v>
      </c>
      <c r="N262" s="20" t="s">
        <v>28</v>
      </c>
      <c r="O262" s="23" t="s">
        <v>1129</v>
      </c>
    </row>
    <row r="263" spans="1:15" ht="114.75" hidden="1" x14ac:dyDescent="0.2">
      <c r="A263" s="12" t="s">
        <v>1124</v>
      </c>
      <c r="B263" s="12" t="s">
        <v>1145</v>
      </c>
      <c r="C263" s="13" t="s">
        <v>25</v>
      </c>
      <c r="D263" s="15" t="s">
        <v>77</v>
      </c>
      <c r="E263" s="13" t="s">
        <v>26</v>
      </c>
      <c r="F263" s="17">
        <v>1.6688000000000001</v>
      </c>
      <c r="G263" s="43">
        <v>1.6655</v>
      </c>
      <c r="H263" s="17">
        <v>1.6655</v>
      </c>
      <c r="I263" s="51">
        <f t="shared" ref="I263" si="152">(F263-H263)*10000</f>
        <v>33.00000000000081</v>
      </c>
      <c r="J263" s="17">
        <v>1.6761999999999999</v>
      </c>
      <c r="K263" s="51">
        <f t="shared" ref="K263" si="153">(F263-J263)*10000*-1</f>
        <v>73.999999999998508</v>
      </c>
      <c r="L263" s="52">
        <v>-352</v>
      </c>
      <c r="M263" s="16" t="s">
        <v>1138</v>
      </c>
      <c r="N263" s="20" t="s">
        <v>28</v>
      </c>
      <c r="O263" s="23" t="s">
        <v>1146</v>
      </c>
    </row>
    <row r="264" spans="1:15" ht="89.25" hidden="1" x14ac:dyDescent="0.2">
      <c r="A264" s="12" t="s">
        <v>1132</v>
      </c>
      <c r="B264" s="12" t="s">
        <v>1166</v>
      </c>
      <c r="C264" s="13" t="s">
        <v>640</v>
      </c>
      <c r="D264" s="15" t="s">
        <v>391</v>
      </c>
      <c r="E264" s="13" t="s">
        <v>23</v>
      </c>
      <c r="F264" s="17">
        <v>0.80149999999999999</v>
      </c>
      <c r="G264" s="60">
        <v>0.7984</v>
      </c>
      <c r="H264" s="17">
        <v>0.80400000000000005</v>
      </c>
      <c r="I264" s="51">
        <f t="shared" ref="I264" si="154">(F264-H264)*10000*-1</f>
        <v>25.000000000000576</v>
      </c>
      <c r="J264" s="17">
        <v>0.79200000000000004</v>
      </c>
      <c r="K264" s="51">
        <f t="shared" ref="K264" si="155">(F264-J264)*10000</f>
        <v>94.999999999999531</v>
      </c>
      <c r="L264" s="61">
        <v>526.82000000000005</v>
      </c>
      <c r="M264" s="16" t="s">
        <v>1133</v>
      </c>
      <c r="N264" s="21" t="s">
        <v>29</v>
      </c>
      <c r="O264" s="58" t="s">
        <v>1167</v>
      </c>
    </row>
    <row r="265" spans="1:15" ht="114.75" hidden="1" x14ac:dyDescent="0.2">
      <c r="A265" s="12" t="s">
        <v>1134</v>
      </c>
      <c r="B265" s="12" t="s">
        <v>1147</v>
      </c>
      <c r="C265" s="13" t="s">
        <v>25</v>
      </c>
      <c r="D265" s="15" t="s">
        <v>391</v>
      </c>
      <c r="E265" s="13" t="s">
        <v>26</v>
      </c>
      <c r="F265" s="17">
        <v>1.669</v>
      </c>
      <c r="G265" s="43">
        <v>1.6648000000000001</v>
      </c>
      <c r="H265" s="17">
        <v>1.6648000000000001</v>
      </c>
      <c r="I265" s="51">
        <f t="shared" ref="I265" si="156">(F265-H265)*10000</f>
        <v>41.999999999999815</v>
      </c>
      <c r="J265" s="17">
        <v>1.6785000000000001</v>
      </c>
      <c r="K265" s="51">
        <f t="shared" ref="K265" si="157">(F265-J265)*10000*-1</f>
        <v>95.000000000000639</v>
      </c>
      <c r="L265" s="52">
        <v>-420</v>
      </c>
      <c r="M265" s="16" t="s">
        <v>1135</v>
      </c>
      <c r="N265" s="20" t="s">
        <v>28</v>
      </c>
      <c r="O265" s="23" t="s">
        <v>1146</v>
      </c>
    </row>
    <row r="266" spans="1:15" ht="76.5" x14ac:dyDescent="0.2">
      <c r="A266" s="12" t="s">
        <v>1136</v>
      </c>
      <c r="B266" s="12" t="s">
        <v>1143</v>
      </c>
      <c r="C266" s="13" t="s">
        <v>24</v>
      </c>
      <c r="D266" s="15" t="s">
        <v>391</v>
      </c>
      <c r="E266" s="13" t="s">
        <v>23</v>
      </c>
      <c r="F266" s="17">
        <v>1.3389</v>
      </c>
      <c r="G266" s="17">
        <v>1.3324</v>
      </c>
      <c r="H266" s="17">
        <v>1.3426</v>
      </c>
      <c r="I266" s="51">
        <f t="shared" ref="I266:I267" si="158">(F266-H266)*10000*-1</f>
        <v>37.000000000000369</v>
      </c>
      <c r="J266" s="17">
        <v>1.3324</v>
      </c>
      <c r="K266" s="51">
        <f t="shared" ref="K266:K267" si="159">(F266-J266)*10000</f>
        <v>64.999999999999503</v>
      </c>
      <c r="L266" s="57">
        <v>654</v>
      </c>
      <c r="M266" s="16" t="s">
        <v>1137</v>
      </c>
      <c r="N266" s="21" t="s">
        <v>29</v>
      </c>
      <c r="O266" s="58" t="s">
        <v>1149</v>
      </c>
    </row>
    <row r="267" spans="1:15" ht="51" hidden="1" x14ac:dyDescent="0.2">
      <c r="A267" s="12" t="s">
        <v>1139</v>
      </c>
      <c r="B267" s="12" t="s">
        <v>1148</v>
      </c>
      <c r="C267" s="13" t="s">
        <v>22</v>
      </c>
      <c r="D267" s="15" t="s">
        <v>77</v>
      </c>
      <c r="E267" s="13" t="s">
        <v>23</v>
      </c>
      <c r="F267" s="17">
        <v>0.90659999999999996</v>
      </c>
      <c r="G267" s="43">
        <v>0.90859999999999996</v>
      </c>
      <c r="H267" s="17">
        <v>0.90859999999999996</v>
      </c>
      <c r="I267" s="51">
        <f t="shared" si="158"/>
        <v>20.000000000000018</v>
      </c>
      <c r="J267" s="17">
        <v>0.9022</v>
      </c>
      <c r="K267" s="51">
        <f t="shared" si="159"/>
        <v>43.999999999999595</v>
      </c>
      <c r="L267" s="24">
        <v>-310.18</v>
      </c>
      <c r="M267" s="16" t="s">
        <v>1140</v>
      </c>
      <c r="N267" s="20" t="s">
        <v>28</v>
      </c>
      <c r="O267" s="23" t="s">
        <v>1144</v>
      </c>
    </row>
    <row r="268" spans="1:15" ht="63.75" hidden="1" x14ac:dyDescent="0.2">
      <c r="A268" s="12" t="s">
        <v>1141</v>
      </c>
      <c r="B268" s="12" t="s">
        <v>1143</v>
      </c>
      <c r="C268" s="13" t="s">
        <v>22</v>
      </c>
      <c r="D268" s="15" t="s">
        <v>77</v>
      </c>
      <c r="E268" s="13" t="s">
        <v>23</v>
      </c>
      <c r="F268" s="17">
        <v>0.90659999999999996</v>
      </c>
      <c r="G268" s="43">
        <v>0.90859999999999996</v>
      </c>
      <c r="H268" s="17">
        <v>0.90859999999999996</v>
      </c>
      <c r="I268" s="51">
        <f t="shared" ref="I268:I269" si="160">(F268-H268)*10000*-1</f>
        <v>20.000000000000018</v>
      </c>
      <c r="J268" s="17">
        <v>0.9022</v>
      </c>
      <c r="K268" s="51">
        <f t="shared" ref="K268:K269" si="161">(F268-J268)*10000</f>
        <v>43.999999999999595</v>
      </c>
      <c r="L268" s="24">
        <v>-210.23</v>
      </c>
      <c r="M268" s="16" t="s">
        <v>1142</v>
      </c>
      <c r="N268" s="20" t="s">
        <v>28</v>
      </c>
      <c r="O268" s="23" t="s">
        <v>1144</v>
      </c>
    </row>
    <row r="269" spans="1:15" ht="51" hidden="1" x14ac:dyDescent="0.2">
      <c r="A269" s="12" t="s">
        <v>1151</v>
      </c>
      <c r="B269" s="12" t="s">
        <v>1164</v>
      </c>
      <c r="C269" s="13" t="s">
        <v>83</v>
      </c>
      <c r="D269" s="15" t="s">
        <v>77</v>
      </c>
      <c r="E269" s="13" t="s">
        <v>23</v>
      </c>
      <c r="F269" s="17">
        <v>1.0938000000000001</v>
      </c>
      <c r="G269" s="43">
        <v>1.0953999999999999</v>
      </c>
      <c r="H269" s="17">
        <v>1.0953999999999999</v>
      </c>
      <c r="I269" s="51">
        <f t="shared" si="160"/>
        <v>15.999999999998238</v>
      </c>
      <c r="J269" s="17">
        <v>1.089</v>
      </c>
      <c r="K269" s="51">
        <f t="shared" si="161"/>
        <v>48.000000000001378</v>
      </c>
      <c r="L269" s="24">
        <v>-219.1</v>
      </c>
      <c r="M269" s="16" t="s">
        <v>1152</v>
      </c>
      <c r="N269" s="20" t="s">
        <v>28</v>
      </c>
      <c r="O269" s="23" t="s">
        <v>1165</v>
      </c>
    </row>
    <row r="270" spans="1:15" ht="51" hidden="1" x14ac:dyDescent="0.2">
      <c r="A270" s="12" t="s">
        <v>1153</v>
      </c>
      <c r="B270" s="12" t="s">
        <v>1177</v>
      </c>
      <c r="C270" s="13" t="s">
        <v>25</v>
      </c>
      <c r="D270" s="15" t="s">
        <v>77</v>
      </c>
      <c r="E270" s="13" t="s">
        <v>26</v>
      </c>
      <c r="F270" s="17">
        <v>1.6620999999999999</v>
      </c>
      <c r="G270" s="43">
        <v>1.6588000000000001</v>
      </c>
      <c r="H270" s="17">
        <v>1.6588000000000001</v>
      </c>
      <c r="I270" s="51">
        <f t="shared" ref="I270" si="162">(F270-H270)*10000</f>
        <v>32.999999999998586</v>
      </c>
      <c r="J270" s="17">
        <v>1.6687000000000001</v>
      </c>
      <c r="K270" s="51">
        <f t="shared" ref="K270" si="163">(F270-J270)*10000*-1</f>
        <v>66.00000000000162</v>
      </c>
      <c r="L270" s="52">
        <v>-330</v>
      </c>
      <c r="M270" s="16" t="s">
        <v>1154</v>
      </c>
      <c r="N270" s="20" t="s">
        <v>28</v>
      </c>
      <c r="O270" s="23" t="s">
        <v>1176</v>
      </c>
    </row>
    <row r="271" spans="1:15" ht="51" hidden="1" x14ac:dyDescent="0.2">
      <c r="A271" s="12" t="s">
        <v>1155</v>
      </c>
      <c r="B271" s="12" t="s">
        <v>1160</v>
      </c>
      <c r="C271" s="13" t="s">
        <v>83</v>
      </c>
      <c r="D271" s="15" t="s">
        <v>77</v>
      </c>
      <c r="E271" s="13" t="s">
        <v>23</v>
      </c>
      <c r="F271" s="17">
        <v>1.0936999999999999</v>
      </c>
      <c r="G271" s="43">
        <v>1.0953999999999999</v>
      </c>
      <c r="H271" s="17">
        <v>1.0953999999999999</v>
      </c>
      <c r="I271" s="51">
        <f t="shared" ref="I271" si="164">(F271-H271)*10000*-1</f>
        <v>17.000000000000348</v>
      </c>
      <c r="J271" s="17">
        <v>1.0891</v>
      </c>
      <c r="K271" s="51">
        <f t="shared" ref="K271" si="165">(F271-J271)*10000</f>
        <v>45.999999999999375</v>
      </c>
      <c r="L271" s="24">
        <v>-153.37</v>
      </c>
      <c r="M271" s="16" t="s">
        <v>1104</v>
      </c>
      <c r="N271" s="20" t="s">
        <v>28</v>
      </c>
      <c r="O271" s="23" t="s">
        <v>1161</v>
      </c>
    </row>
    <row r="272" spans="1:15" ht="63.75" hidden="1" x14ac:dyDescent="0.2">
      <c r="A272" s="12" t="s">
        <v>1156</v>
      </c>
      <c r="B272" s="12" t="s">
        <v>1175</v>
      </c>
      <c r="C272" s="13" t="s">
        <v>25</v>
      </c>
      <c r="D272" s="15" t="s">
        <v>77</v>
      </c>
      <c r="E272" s="13" t="s">
        <v>26</v>
      </c>
      <c r="F272" s="17">
        <v>1.6620999999999999</v>
      </c>
      <c r="G272" s="43">
        <v>1.659</v>
      </c>
      <c r="H272" s="17">
        <v>1.659</v>
      </c>
      <c r="I272" s="51">
        <f t="shared" ref="I272" si="166">(F272-H272)*10000</f>
        <v>30.999999999998806</v>
      </c>
      <c r="J272" s="17">
        <v>1.6687000000000001</v>
      </c>
      <c r="K272" s="51">
        <f t="shared" ref="K272" si="167">(F272-J272)*10000*-1</f>
        <v>66.00000000000162</v>
      </c>
      <c r="L272" s="52">
        <v>-312</v>
      </c>
      <c r="M272" s="16" t="s">
        <v>1157</v>
      </c>
      <c r="N272" s="20" t="s">
        <v>28</v>
      </c>
      <c r="O272" s="23" t="s">
        <v>1176</v>
      </c>
    </row>
    <row r="273" spans="1:15" ht="51" hidden="1" x14ac:dyDescent="0.2">
      <c r="A273" s="12" t="s">
        <v>1158</v>
      </c>
      <c r="B273" s="12" t="s">
        <v>1162</v>
      </c>
      <c r="C273" s="13" t="s">
        <v>24</v>
      </c>
      <c r="D273" s="15" t="s">
        <v>77</v>
      </c>
      <c r="E273" s="13" t="s">
        <v>26</v>
      </c>
      <c r="F273" s="17">
        <v>1.3323</v>
      </c>
      <c r="G273" s="43">
        <v>1.3293999999999999</v>
      </c>
      <c r="H273" s="17">
        <v>1.3293999999999999</v>
      </c>
      <c r="I273" s="51">
        <f t="shared" ref="I273:I274" si="168">(F273-H273)*10000</f>
        <v>29.000000000001247</v>
      </c>
      <c r="J273" s="17">
        <v>1.3392999999999999</v>
      </c>
      <c r="K273" s="51">
        <f t="shared" ref="K273:K274" si="169">(F273-J273)*10000*-1</f>
        <v>69.999999999998948</v>
      </c>
      <c r="L273" s="52">
        <v>296</v>
      </c>
      <c r="M273" s="16" t="s">
        <v>1159</v>
      </c>
      <c r="N273" s="20" t="s">
        <v>28</v>
      </c>
      <c r="O273" s="23" t="s">
        <v>1163</v>
      </c>
    </row>
    <row r="274" spans="1:15" ht="102" hidden="1" x14ac:dyDescent="0.2">
      <c r="A274" s="12" t="s">
        <v>1171</v>
      </c>
      <c r="B274" s="12" t="s">
        <v>1182</v>
      </c>
      <c r="C274" s="13" t="s">
        <v>640</v>
      </c>
      <c r="D274" s="15" t="s">
        <v>77</v>
      </c>
      <c r="E274" s="13" t="s">
        <v>26</v>
      </c>
      <c r="F274" s="17">
        <v>0.7984</v>
      </c>
      <c r="G274" s="17">
        <v>0.79859999999999998</v>
      </c>
      <c r="H274" s="17">
        <v>0.79659999999999997</v>
      </c>
      <c r="I274" s="51">
        <f t="shared" si="168"/>
        <v>18.000000000000238</v>
      </c>
      <c r="J274" s="17">
        <v>0.80259999999999998</v>
      </c>
      <c r="K274" s="51">
        <f t="shared" si="169"/>
        <v>41.999999999999815</v>
      </c>
      <c r="L274" s="27">
        <v>33.14</v>
      </c>
      <c r="M274" s="16" t="s">
        <v>1172</v>
      </c>
      <c r="N274" s="15" t="s">
        <v>28</v>
      </c>
      <c r="O274" s="16" t="s">
        <v>1191</v>
      </c>
    </row>
    <row r="275" spans="1:15" ht="102" x14ac:dyDescent="0.2">
      <c r="A275" s="12" t="s">
        <v>1173</v>
      </c>
      <c r="B275" s="12" t="s">
        <v>1180</v>
      </c>
      <c r="C275" s="15" t="s">
        <v>710</v>
      </c>
      <c r="D275" s="15" t="s">
        <v>77</v>
      </c>
      <c r="E275" s="13" t="s">
        <v>23</v>
      </c>
      <c r="F275" s="17">
        <v>0.93120000000000003</v>
      </c>
      <c r="G275" s="60">
        <v>0.92469999999999997</v>
      </c>
      <c r="H275" s="17">
        <v>0.93420000000000003</v>
      </c>
      <c r="I275" s="51">
        <f t="shared" ref="I275:I276" si="170">(F275-H275)*10000*-1</f>
        <v>30.000000000000028</v>
      </c>
      <c r="J275" s="17">
        <v>0.92469999999999997</v>
      </c>
      <c r="K275" s="51">
        <f t="shared" ref="K275:K276" si="171">(F275-J275)*10000</f>
        <v>65.000000000000611</v>
      </c>
      <c r="L275" s="57">
        <v>650</v>
      </c>
      <c r="M275" s="16" t="s">
        <v>1174</v>
      </c>
      <c r="N275" s="21" t="s">
        <v>29</v>
      </c>
      <c r="O275" s="58" t="s">
        <v>1181</v>
      </c>
    </row>
    <row r="276" spans="1:15" ht="102" x14ac:dyDescent="0.2">
      <c r="A276" s="12" t="s">
        <v>1183</v>
      </c>
      <c r="B276" s="12" t="s">
        <v>1194</v>
      </c>
      <c r="C276" s="13" t="s">
        <v>83</v>
      </c>
      <c r="D276" s="15" t="s">
        <v>77</v>
      </c>
      <c r="E276" s="13" t="s">
        <v>23</v>
      </c>
      <c r="F276" s="17">
        <v>1.0960000000000001</v>
      </c>
      <c r="G276" s="43">
        <v>1.0992999999999999</v>
      </c>
      <c r="H276" s="17">
        <v>1.0992999999999999</v>
      </c>
      <c r="I276" s="51">
        <f t="shared" si="170"/>
        <v>32.999999999998586</v>
      </c>
      <c r="J276" s="17">
        <v>1.0883</v>
      </c>
      <c r="K276" s="51">
        <f t="shared" si="171"/>
        <v>77.000000000000398</v>
      </c>
      <c r="L276" s="24">
        <v>-296.56</v>
      </c>
      <c r="M276" s="16" t="s">
        <v>1184</v>
      </c>
      <c r="N276" s="20" t="s">
        <v>28</v>
      </c>
      <c r="O276" s="23" t="s">
        <v>1195</v>
      </c>
    </row>
    <row r="277" spans="1:15" ht="51" x14ac:dyDescent="0.2">
      <c r="A277" s="12" t="s">
        <v>1185</v>
      </c>
      <c r="B277" s="12" t="s">
        <v>1210</v>
      </c>
      <c r="C277" s="13" t="s">
        <v>25</v>
      </c>
      <c r="D277" s="15" t="s">
        <v>77</v>
      </c>
      <c r="E277" s="13" t="s">
        <v>23</v>
      </c>
      <c r="F277" s="17">
        <v>1.6563000000000001</v>
      </c>
      <c r="G277" s="43">
        <v>1.661</v>
      </c>
      <c r="H277" s="17">
        <v>1.661</v>
      </c>
      <c r="I277" s="51">
        <f t="shared" ref="I277:I278" si="172">(F277-H277)*10000*-1</f>
        <v>46.999999999999261</v>
      </c>
      <c r="J277" s="17">
        <v>1.6472</v>
      </c>
      <c r="K277" s="51">
        <f t="shared" ref="K277:K278" si="173">(F277-J277)*10000</f>
        <v>91.00000000000108</v>
      </c>
      <c r="L277" s="52">
        <v>-470</v>
      </c>
      <c r="M277" s="16" t="s">
        <v>1186</v>
      </c>
      <c r="N277" s="20" t="s">
        <v>28</v>
      </c>
      <c r="O277" s="23" t="s">
        <v>1211</v>
      </c>
    </row>
    <row r="278" spans="1:15" ht="51" x14ac:dyDescent="0.2">
      <c r="A278" s="12" t="s">
        <v>1187</v>
      </c>
      <c r="B278" s="12" t="s">
        <v>1200</v>
      </c>
      <c r="C278" s="13" t="s">
        <v>22</v>
      </c>
      <c r="D278" s="15" t="s">
        <v>77</v>
      </c>
      <c r="E278" s="13" t="s">
        <v>23</v>
      </c>
      <c r="F278" s="17">
        <v>0.91559999999999997</v>
      </c>
      <c r="G278" s="43">
        <v>0.91749999999999998</v>
      </c>
      <c r="H278" s="17">
        <v>0.91749999999999998</v>
      </c>
      <c r="I278" s="51">
        <f t="shared" si="172"/>
        <v>19.000000000000128</v>
      </c>
      <c r="J278" s="17">
        <v>0.9113</v>
      </c>
      <c r="K278" s="51">
        <f t="shared" si="173"/>
        <v>42.999999999999702</v>
      </c>
      <c r="L278" s="24">
        <v>-310.63</v>
      </c>
      <c r="M278" s="16" t="s">
        <v>1188</v>
      </c>
      <c r="N278" s="20" t="s">
        <v>28</v>
      </c>
      <c r="O278" s="23" t="s">
        <v>1201</v>
      </c>
    </row>
    <row r="279" spans="1:15" ht="51" x14ac:dyDescent="0.2">
      <c r="A279" s="12" t="s">
        <v>1189</v>
      </c>
      <c r="B279" s="12" t="s">
        <v>1203</v>
      </c>
      <c r="C279" s="13" t="s">
        <v>22</v>
      </c>
      <c r="D279" s="15" t="s">
        <v>77</v>
      </c>
      <c r="E279" s="13" t="s">
        <v>23</v>
      </c>
      <c r="F279" s="17">
        <v>0.9153</v>
      </c>
      <c r="G279" s="43">
        <v>0.9173</v>
      </c>
      <c r="H279" s="17">
        <v>0.9173</v>
      </c>
      <c r="I279" s="51">
        <f t="shared" ref="I279" si="174">(F279-H279)*10000*-1</f>
        <v>20.000000000000018</v>
      </c>
      <c r="J279" s="17">
        <v>0.91090000000000004</v>
      </c>
      <c r="K279" s="51">
        <f t="shared" ref="K279" si="175">(F279-J279)*10000</f>
        <v>43.999999999999595</v>
      </c>
      <c r="L279" s="24">
        <v>-221.3</v>
      </c>
      <c r="M279" s="16" t="s">
        <v>1190</v>
      </c>
      <c r="N279" s="20" t="s">
        <v>28</v>
      </c>
      <c r="O279" s="23" t="s">
        <v>1202</v>
      </c>
    </row>
    <row r="280" spans="1:15" ht="114.75" x14ac:dyDescent="0.2">
      <c r="A280" s="12" t="s">
        <v>1192</v>
      </c>
      <c r="B280" s="12" t="s">
        <v>1196</v>
      </c>
      <c r="C280" s="13" t="s">
        <v>87</v>
      </c>
      <c r="D280" s="15" t="s">
        <v>391</v>
      </c>
      <c r="E280" s="13" t="s">
        <v>26</v>
      </c>
      <c r="F280" s="27">
        <v>104.1</v>
      </c>
      <c r="G280" s="24">
        <v>103.79</v>
      </c>
      <c r="H280" s="27">
        <v>103.79</v>
      </c>
      <c r="I280" s="51">
        <f>(F280-H280)*100</f>
        <v>30.999999999998806</v>
      </c>
      <c r="J280" s="17">
        <v>104.8</v>
      </c>
      <c r="K280" s="51">
        <f>(F280-J280)*100*-1</f>
        <v>70.000000000000284</v>
      </c>
      <c r="L280" s="24">
        <v>-298.68</v>
      </c>
      <c r="M280" s="16" t="s">
        <v>1193</v>
      </c>
      <c r="N280" s="20" t="s">
        <v>28</v>
      </c>
      <c r="O280" s="23" t="s">
        <v>1197</v>
      </c>
    </row>
    <row r="281" spans="1:15" ht="89.25" x14ac:dyDescent="0.2">
      <c r="A281" s="12" t="s">
        <v>1198</v>
      </c>
      <c r="B281" s="12" t="s">
        <v>1212</v>
      </c>
      <c r="C281" s="13" t="s">
        <v>87</v>
      </c>
      <c r="D281" s="15" t="s">
        <v>391</v>
      </c>
      <c r="E281" s="13" t="s">
        <v>26</v>
      </c>
      <c r="F281" s="27">
        <v>104.14</v>
      </c>
      <c r="G281" s="24">
        <v>103.7</v>
      </c>
      <c r="H281" s="27">
        <v>103.7</v>
      </c>
      <c r="I281" s="51">
        <f>(F281-H281)*100</f>
        <v>43.999999999999773</v>
      </c>
      <c r="J281" s="27">
        <v>104.89</v>
      </c>
      <c r="K281" s="51">
        <f>(F281-J281)*100*-1</f>
        <v>75</v>
      </c>
      <c r="L281" s="24">
        <v>-425.27</v>
      </c>
      <c r="M281" s="16" t="s">
        <v>1199</v>
      </c>
      <c r="N281" s="20" t="s">
        <v>28</v>
      </c>
      <c r="O281" s="23" t="s">
        <v>1209</v>
      </c>
    </row>
    <row r="282" spans="1:15" ht="140.25" x14ac:dyDescent="0.2">
      <c r="A282" s="12" t="s">
        <v>1204</v>
      </c>
      <c r="B282" s="12" t="s">
        <v>1226</v>
      </c>
      <c r="C282" s="13" t="s">
        <v>278</v>
      </c>
      <c r="D282" s="15" t="s">
        <v>77</v>
      </c>
      <c r="E282" s="13" t="s">
        <v>23</v>
      </c>
      <c r="F282" s="27">
        <v>172.42</v>
      </c>
      <c r="G282" s="24">
        <v>172.7</v>
      </c>
      <c r="H282" s="27">
        <v>172.7</v>
      </c>
      <c r="I282" s="51">
        <f>(F282-H282)*100*-1</f>
        <v>28.000000000000114</v>
      </c>
      <c r="J282" s="27">
        <v>171.6</v>
      </c>
      <c r="K282" s="51">
        <f>(F282-J282)*100</f>
        <v>81.999999999999318</v>
      </c>
      <c r="L282" s="24">
        <v>-269.08</v>
      </c>
      <c r="M282" s="16" t="s">
        <v>1205</v>
      </c>
      <c r="N282" s="20" t="s">
        <v>28</v>
      </c>
      <c r="O282" s="23" t="s">
        <v>1227</v>
      </c>
    </row>
    <row r="283" spans="1:15" ht="63.75" hidden="1" x14ac:dyDescent="0.2">
      <c r="A283" s="12" t="s">
        <v>1206</v>
      </c>
      <c r="B283" s="12" t="s">
        <v>1213</v>
      </c>
      <c r="C283" s="15" t="s">
        <v>710</v>
      </c>
      <c r="D283" s="15" t="s">
        <v>77</v>
      </c>
      <c r="E283" s="13" t="s">
        <v>23</v>
      </c>
      <c r="F283" s="17">
        <v>0.93340000000000001</v>
      </c>
      <c r="G283" s="43">
        <v>0.93569999999999998</v>
      </c>
      <c r="H283" s="17">
        <v>0.93569999999999998</v>
      </c>
      <c r="I283" s="51">
        <f t="shared" ref="I283" si="176">(F283-H283)*10000*-1</f>
        <v>22.999999999999687</v>
      </c>
      <c r="J283" s="17">
        <v>0.92800000000000005</v>
      </c>
      <c r="K283" s="51">
        <f t="shared" ref="K283" si="177">(F283-J283)*10000</f>
        <v>53.999999999999602</v>
      </c>
      <c r="L283" s="52">
        <v>-345</v>
      </c>
      <c r="M283" s="16" t="s">
        <v>1207</v>
      </c>
      <c r="N283" s="20" t="s">
        <v>28</v>
      </c>
      <c r="O283" s="23" t="s">
        <v>1208</v>
      </c>
    </row>
    <row r="284" spans="1:15" ht="89.25" hidden="1" x14ac:dyDescent="0.2">
      <c r="A284" s="12" t="s">
        <v>1214</v>
      </c>
      <c r="B284" s="12" t="s">
        <v>1222</v>
      </c>
      <c r="C284" s="13" t="s">
        <v>83</v>
      </c>
      <c r="D284" s="15" t="s">
        <v>77</v>
      </c>
      <c r="E284" s="13" t="s">
        <v>26</v>
      </c>
      <c r="F284" s="17">
        <v>1.0863</v>
      </c>
      <c r="G284" s="43">
        <v>1.0832999999999999</v>
      </c>
      <c r="H284" s="17">
        <v>1.0832999999999999</v>
      </c>
      <c r="I284" s="51">
        <f t="shared" ref="I284" si="178">(F284-H284)*10000</f>
        <v>30.000000000001137</v>
      </c>
      <c r="J284" s="17">
        <v>1.093</v>
      </c>
      <c r="K284" s="51">
        <f t="shared" ref="K284" si="179">(F284-J284)*10000*-1</f>
        <v>66.999999999999289</v>
      </c>
      <c r="L284" s="24">
        <v>-288.04000000000002</v>
      </c>
      <c r="M284" s="16" t="s">
        <v>1215</v>
      </c>
      <c r="N284" s="20" t="s">
        <v>28</v>
      </c>
      <c r="O284" s="23" t="s">
        <v>1221</v>
      </c>
    </row>
    <row r="285" spans="1:15" ht="89.25" hidden="1" x14ac:dyDescent="0.2">
      <c r="A285" s="12" t="s">
        <v>1216</v>
      </c>
      <c r="B285" s="12" t="s">
        <v>1220</v>
      </c>
      <c r="C285" s="13" t="s">
        <v>83</v>
      </c>
      <c r="D285" s="15" t="s">
        <v>77</v>
      </c>
      <c r="E285" s="13" t="s">
        <v>26</v>
      </c>
      <c r="F285" s="17">
        <v>1.0864</v>
      </c>
      <c r="G285" s="43">
        <v>1.0831999999999999</v>
      </c>
      <c r="H285" s="17">
        <v>1.0831999999999999</v>
      </c>
      <c r="I285" s="51">
        <f t="shared" ref="I285" si="180">(F285-H285)*10000</f>
        <v>32.000000000000917</v>
      </c>
      <c r="J285" s="17">
        <v>1.0933999999999999</v>
      </c>
      <c r="K285" s="51">
        <f t="shared" ref="K285" si="181">(F285-J285)*10000*-1</f>
        <v>69.999999999998948</v>
      </c>
      <c r="L285" s="24">
        <v>-443.13</v>
      </c>
      <c r="M285" s="16" t="s">
        <v>1217</v>
      </c>
      <c r="N285" s="20" t="s">
        <v>28</v>
      </c>
      <c r="O285" s="23" t="s">
        <v>1221</v>
      </c>
    </row>
    <row r="286" spans="1:15" ht="76.5" x14ac:dyDescent="0.2">
      <c r="A286" s="12" t="s">
        <v>1218</v>
      </c>
      <c r="B286" s="12" t="s">
        <v>1240</v>
      </c>
      <c r="C286" s="15" t="s">
        <v>27</v>
      </c>
      <c r="D286" s="15" t="s">
        <v>391</v>
      </c>
      <c r="E286" s="13" t="s">
        <v>23</v>
      </c>
      <c r="F286" s="17">
        <v>0.83740000000000003</v>
      </c>
      <c r="G286" s="60">
        <v>0.82730000000000004</v>
      </c>
      <c r="H286" s="17">
        <v>0.84130000000000005</v>
      </c>
      <c r="I286" s="51">
        <f t="shared" ref="I286" si="182">(F286-H286)*10000*-1</f>
        <v>39.000000000000142</v>
      </c>
      <c r="J286" s="17">
        <v>0.82730000000000004</v>
      </c>
      <c r="K286" s="51">
        <f t="shared" ref="K286" si="183">(F286-J286)*10000</f>
        <v>100.99999999999997</v>
      </c>
      <c r="L286" s="57">
        <v>1010</v>
      </c>
      <c r="M286" s="16" t="s">
        <v>1219</v>
      </c>
      <c r="N286" s="21" t="s">
        <v>1241</v>
      </c>
      <c r="O286" s="58" t="s">
        <v>1242</v>
      </c>
    </row>
    <row r="287" spans="1:15" ht="38.25" x14ac:dyDescent="0.2">
      <c r="A287" s="12" t="s">
        <v>1224</v>
      </c>
      <c r="B287" s="12" t="s">
        <v>1223</v>
      </c>
      <c r="C287" s="13" t="s">
        <v>83</v>
      </c>
      <c r="D287" s="15" t="s">
        <v>391</v>
      </c>
      <c r="E287" s="13" t="s">
        <v>26</v>
      </c>
      <c r="F287" s="17">
        <v>1.0844</v>
      </c>
      <c r="G287" s="43">
        <v>1.0822000000000001</v>
      </c>
      <c r="H287" s="17">
        <v>1.0822000000000001</v>
      </c>
      <c r="I287" s="51">
        <f t="shared" ref="I287" si="184">(F287-H287)*10000</f>
        <v>21.999999999999797</v>
      </c>
      <c r="J287" s="17">
        <v>1.0965</v>
      </c>
      <c r="K287" s="51">
        <f t="shared" ref="K287" si="185">(F287-J287)*10000*-1</f>
        <v>121</v>
      </c>
      <c r="L287" s="24">
        <v>-203.29</v>
      </c>
      <c r="M287" s="16" t="s">
        <v>1225</v>
      </c>
      <c r="N287" s="20" t="s">
        <v>28</v>
      </c>
      <c r="O287" s="23" t="s">
        <v>1246</v>
      </c>
    </row>
    <row r="288" spans="1:15" ht="127.5" x14ac:dyDescent="0.2">
      <c r="A288" s="12" t="s">
        <v>1228</v>
      </c>
      <c r="B288" s="12" t="s">
        <v>1232</v>
      </c>
      <c r="C288" s="15" t="s">
        <v>710</v>
      </c>
      <c r="D288" s="15" t="s">
        <v>77</v>
      </c>
      <c r="E288" s="13" t="s">
        <v>26</v>
      </c>
      <c r="F288" s="17">
        <v>0.9335</v>
      </c>
      <c r="G288" s="43">
        <v>0.9325</v>
      </c>
      <c r="H288" s="17">
        <v>0.9325</v>
      </c>
      <c r="I288" s="51">
        <f t="shared" ref="I288" si="186">(F288-H288)*10000</f>
        <v>10.000000000000009</v>
      </c>
      <c r="J288" s="17">
        <v>0.93930000000000002</v>
      </c>
      <c r="K288" s="51">
        <f t="shared" ref="K288" si="187">(F288-J288)*10000*-1</f>
        <v>58.00000000000027</v>
      </c>
      <c r="L288" s="52">
        <v>-155</v>
      </c>
      <c r="M288" s="16" t="s">
        <v>1230</v>
      </c>
      <c r="N288" s="20" t="s">
        <v>28</v>
      </c>
      <c r="O288" s="23" t="s">
        <v>1233</v>
      </c>
    </row>
    <row r="289" spans="1:15" ht="140.25" x14ac:dyDescent="0.2">
      <c r="A289" s="12" t="s">
        <v>1229</v>
      </c>
      <c r="B289" s="12" t="s">
        <v>1234</v>
      </c>
      <c r="C289" s="13" t="s">
        <v>25</v>
      </c>
      <c r="D289" s="15" t="s">
        <v>391</v>
      </c>
      <c r="E289" s="13" t="s">
        <v>23</v>
      </c>
      <c r="F289" s="17">
        <v>1.6595</v>
      </c>
      <c r="G289" s="43">
        <v>1.6625000000000001</v>
      </c>
      <c r="H289" s="17">
        <v>1.6625000000000001</v>
      </c>
      <c r="I289" s="51">
        <f t="shared" ref="I289" si="188">(F289-H289)*10000*-1</f>
        <v>30.000000000001137</v>
      </c>
      <c r="J289" s="17">
        <v>1.65</v>
      </c>
      <c r="K289" s="51">
        <f t="shared" ref="K289" si="189">(F289-J289)*10000</f>
        <v>95.000000000000639</v>
      </c>
      <c r="L289" s="52">
        <v>-300</v>
      </c>
      <c r="M289" s="16" t="s">
        <v>1231</v>
      </c>
      <c r="N289" s="20" t="s">
        <v>28</v>
      </c>
      <c r="O289" s="23" t="s">
        <v>1235</v>
      </c>
    </row>
    <row r="290" spans="1:15" ht="38.25" x14ac:dyDescent="0.2">
      <c r="A290" s="12" t="s">
        <v>1236</v>
      </c>
      <c r="B290" s="12" t="s">
        <v>1238</v>
      </c>
      <c r="C290" s="15" t="s">
        <v>1435</v>
      </c>
      <c r="D290" s="15" t="s">
        <v>77</v>
      </c>
      <c r="E290" s="13" t="s">
        <v>23</v>
      </c>
      <c r="F290" s="27">
        <v>1269</v>
      </c>
      <c r="G290" s="24">
        <v>1275</v>
      </c>
      <c r="H290" s="27">
        <v>1275</v>
      </c>
      <c r="I290" s="51">
        <f>(F290-H290)*100*-1</f>
        <v>600</v>
      </c>
      <c r="J290" s="27">
        <v>1243</v>
      </c>
      <c r="K290" s="51">
        <f>(F290-J290)*100</f>
        <v>2600</v>
      </c>
      <c r="L290" s="24">
        <v>-247.9</v>
      </c>
      <c r="M290" s="16" t="s">
        <v>1237</v>
      </c>
      <c r="N290" s="20" t="s">
        <v>28</v>
      </c>
      <c r="O290" s="23" t="s">
        <v>1239</v>
      </c>
    </row>
    <row r="291" spans="1:15" ht="127.5" x14ac:dyDescent="0.2">
      <c r="A291" s="12" t="s">
        <v>1243</v>
      </c>
      <c r="B291" s="12" t="s">
        <v>1263</v>
      </c>
      <c r="C291" s="15" t="s">
        <v>1435</v>
      </c>
      <c r="D291" s="15" t="s">
        <v>391</v>
      </c>
      <c r="E291" s="13" t="s">
        <v>23</v>
      </c>
      <c r="F291" s="27">
        <v>1271</v>
      </c>
      <c r="G291" s="61">
        <v>1244</v>
      </c>
      <c r="H291" s="27">
        <v>1280</v>
      </c>
      <c r="I291" s="51">
        <f>(F291-H291)*100*-1</f>
        <v>900</v>
      </c>
      <c r="J291" s="27">
        <v>1244</v>
      </c>
      <c r="K291" s="51">
        <f>(F291-J291)*100</f>
        <v>2700</v>
      </c>
      <c r="L291" s="61">
        <v>2700</v>
      </c>
      <c r="M291" s="16" t="s">
        <v>1244</v>
      </c>
      <c r="N291" s="21" t="s">
        <v>1241</v>
      </c>
      <c r="O291" s="58" t="s">
        <v>1264</v>
      </c>
    </row>
    <row r="292" spans="1:15" ht="63.75" x14ac:dyDescent="0.2">
      <c r="A292" s="12" t="s">
        <v>1243</v>
      </c>
      <c r="B292" s="12" t="s">
        <v>1247</v>
      </c>
      <c r="C292" s="13" t="s">
        <v>83</v>
      </c>
      <c r="D292" s="15" t="s">
        <v>391</v>
      </c>
      <c r="E292" s="13" t="s">
        <v>26</v>
      </c>
      <c r="F292" s="17">
        <v>1.085</v>
      </c>
      <c r="G292" s="60">
        <v>1.097</v>
      </c>
      <c r="H292" s="17">
        <v>1.0789</v>
      </c>
      <c r="I292" s="51">
        <f t="shared" ref="I292" si="190">(F292-H292)*10000</f>
        <v>60.999999999999943</v>
      </c>
      <c r="J292" s="17">
        <v>1.097</v>
      </c>
      <c r="K292" s="51">
        <f t="shared" ref="K292" si="191">(F292-J292)*10000*-1</f>
        <v>120.00000000000011</v>
      </c>
      <c r="L292" s="61">
        <v>1093.8900000000001</v>
      </c>
      <c r="M292" s="16" t="s">
        <v>1245</v>
      </c>
      <c r="N292" s="21" t="s">
        <v>1241</v>
      </c>
      <c r="O292" s="58" t="s">
        <v>1248</v>
      </c>
    </row>
    <row r="293" spans="1:15" ht="76.5" x14ac:dyDescent="0.2">
      <c r="A293" s="12" t="s">
        <v>1249</v>
      </c>
      <c r="B293" s="12" t="s">
        <v>1251</v>
      </c>
      <c r="C293" s="13" t="s">
        <v>83</v>
      </c>
      <c r="D293" s="15" t="s">
        <v>77</v>
      </c>
      <c r="E293" s="13" t="s">
        <v>23</v>
      </c>
      <c r="F293" s="17">
        <v>1.0979000000000001</v>
      </c>
      <c r="G293" s="43">
        <v>1.1001000000000001</v>
      </c>
      <c r="H293" s="17">
        <v>1.1001000000000001</v>
      </c>
      <c r="I293" s="51">
        <f t="shared" ref="I293" si="192">(F293-H293)*10000*-1</f>
        <v>21.999999999999797</v>
      </c>
      <c r="J293" s="17">
        <v>1.0931</v>
      </c>
      <c r="K293" s="51">
        <f t="shared" ref="K293" si="193">(F293-J293)*10000</f>
        <v>48.000000000001378</v>
      </c>
      <c r="L293" s="24">
        <v>-195.44</v>
      </c>
      <c r="M293" s="16" t="s">
        <v>1250</v>
      </c>
      <c r="N293" s="20" t="s">
        <v>28</v>
      </c>
      <c r="O293" s="23" t="s">
        <v>1252</v>
      </c>
    </row>
    <row r="294" spans="1:15" ht="76.5" x14ac:dyDescent="0.2">
      <c r="A294" s="12" t="s">
        <v>1253</v>
      </c>
      <c r="B294" s="12" t="s">
        <v>1254</v>
      </c>
      <c r="C294" s="13" t="s">
        <v>83</v>
      </c>
      <c r="D294" s="15" t="s">
        <v>77</v>
      </c>
      <c r="E294" s="13" t="s">
        <v>26</v>
      </c>
      <c r="F294" s="17">
        <v>1.0984</v>
      </c>
      <c r="G294" s="43">
        <v>1.0973999999999999</v>
      </c>
      <c r="H294" s="17">
        <v>1.0960000000000001</v>
      </c>
      <c r="I294" s="51">
        <f t="shared" ref="I294" si="194">(F294-H294)*10000</f>
        <v>23.999999999999577</v>
      </c>
      <c r="J294" s="17">
        <v>1.1040000000000001</v>
      </c>
      <c r="K294" s="51">
        <f t="shared" ref="K294" si="195">(F294-J294)*10000*-1</f>
        <v>56.000000000000497</v>
      </c>
      <c r="L294" s="24">
        <v>-91.12</v>
      </c>
      <c r="M294" s="16" t="s">
        <v>1255</v>
      </c>
      <c r="N294" s="44" t="s">
        <v>103</v>
      </c>
      <c r="O294" s="23" t="s">
        <v>1259</v>
      </c>
    </row>
    <row r="295" spans="1:15" ht="63.75" x14ac:dyDescent="0.2">
      <c r="A295" s="12" t="s">
        <v>1256</v>
      </c>
      <c r="B295" s="12" t="s">
        <v>1261</v>
      </c>
      <c r="C295" s="13" t="s">
        <v>25</v>
      </c>
      <c r="D295" s="15" t="s">
        <v>77</v>
      </c>
      <c r="E295" s="13" t="s">
        <v>23</v>
      </c>
      <c r="F295" s="17">
        <v>1.613</v>
      </c>
      <c r="G295" s="43">
        <v>1.6171</v>
      </c>
      <c r="H295" s="17">
        <v>1.6171</v>
      </c>
      <c r="I295" s="51">
        <f t="shared" ref="I295:I296" si="196">(F295-H295)*10000*-1</f>
        <v>40.999999999999929</v>
      </c>
      <c r="J295" s="17">
        <v>1.6025</v>
      </c>
      <c r="K295" s="51">
        <f t="shared" ref="K295:K296" si="197">(F295-J295)*10000</f>
        <v>104.99999999999955</v>
      </c>
      <c r="L295" s="52">
        <v>-406</v>
      </c>
      <c r="M295" s="16" t="s">
        <v>1257</v>
      </c>
      <c r="N295" s="20" t="s">
        <v>28</v>
      </c>
      <c r="O295" s="23" t="s">
        <v>1262</v>
      </c>
    </row>
    <row r="296" spans="1:15" ht="51" x14ac:dyDescent="0.2">
      <c r="A296" s="12" t="s">
        <v>1258</v>
      </c>
      <c r="B296" s="12" t="s">
        <v>1265</v>
      </c>
      <c r="C296" s="13" t="s">
        <v>83</v>
      </c>
      <c r="D296" s="15" t="s">
        <v>391</v>
      </c>
      <c r="E296" s="13" t="s">
        <v>23</v>
      </c>
      <c r="F296" s="17">
        <v>1.099</v>
      </c>
      <c r="G296" s="43">
        <v>1.1052</v>
      </c>
      <c r="H296" s="17">
        <v>1.1052</v>
      </c>
      <c r="I296" s="51">
        <f t="shared" si="196"/>
        <v>61.999999999999829</v>
      </c>
      <c r="J296" s="17">
        <v>1.0840000000000001</v>
      </c>
      <c r="K296" s="51">
        <f t="shared" si="197"/>
        <v>149.99999999999903</v>
      </c>
      <c r="L296" s="24">
        <v>560.98</v>
      </c>
      <c r="M296" s="16" t="s">
        <v>1260</v>
      </c>
      <c r="N296" s="20" t="s">
        <v>28</v>
      </c>
      <c r="O296" s="23" t="s">
        <v>1266</v>
      </c>
    </row>
    <row r="297" spans="1:15" ht="89.25" x14ac:dyDescent="0.2">
      <c r="A297" s="12" t="s">
        <v>1267</v>
      </c>
      <c r="B297" s="12" t="s">
        <v>1268</v>
      </c>
      <c r="C297" s="13" t="s">
        <v>278</v>
      </c>
      <c r="D297" s="15" t="s">
        <v>77</v>
      </c>
      <c r="E297" s="13" t="s">
        <v>23</v>
      </c>
      <c r="F297" s="27">
        <v>173.75</v>
      </c>
      <c r="G297" s="24">
        <v>174.25</v>
      </c>
      <c r="H297" s="27">
        <v>174.25</v>
      </c>
      <c r="I297" s="51">
        <f>(F297-H297)*100*-1</f>
        <v>50</v>
      </c>
      <c r="J297" s="27">
        <v>172.75</v>
      </c>
      <c r="K297" s="51">
        <f>(F297-J297)*100</f>
        <v>100</v>
      </c>
      <c r="L297" s="24">
        <v>-466.83</v>
      </c>
      <c r="M297" s="16" t="s">
        <v>1269</v>
      </c>
      <c r="N297" s="20" t="s">
        <v>28</v>
      </c>
      <c r="O297" s="23" t="s">
        <v>1270</v>
      </c>
    </row>
    <row r="298" spans="1:15" ht="76.5" x14ac:dyDescent="0.2">
      <c r="A298" s="12" t="s">
        <v>1271</v>
      </c>
      <c r="B298" s="12" t="s">
        <v>1273</v>
      </c>
      <c r="C298" s="13" t="s">
        <v>25</v>
      </c>
      <c r="D298" s="15" t="s">
        <v>391</v>
      </c>
      <c r="E298" s="13" t="s">
        <v>26</v>
      </c>
      <c r="F298" s="17">
        <v>1.6229</v>
      </c>
      <c r="G298" s="43">
        <v>1.6186</v>
      </c>
      <c r="H298" s="17">
        <v>1.6186</v>
      </c>
      <c r="I298" s="51">
        <f t="shared" ref="I298" si="198">(F298-H298)*10000</f>
        <v>42.999999999999702</v>
      </c>
      <c r="J298" s="17">
        <v>1.6339999999999999</v>
      </c>
      <c r="K298" s="51">
        <f t="shared" ref="K298" si="199">(F298-J298)*10000*-1</f>
        <v>110.99999999999888</v>
      </c>
      <c r="L298" s="52">
        <v>-429</v>
      </c>
      <c r="M298" s="16" t="s">
        <v>1272</v>
      </c>
      <c r="N298" s="20" t="s">
        <v>28</v>
      </c>
      <c r="O298" s="23" t="s">
        <v>1274</v>
      </c>
    </row>
    <row r="299" spans="1:15" ht="51" x14ac:dyDescent="0.2">
      <c r="A299" s="12" t="s">
        <v>1275</v>
      </c>
      <c r="B299" s="12" t="s">
        <v>1277</v>
      </c>
      <c r="C299" s="15" t="s">
        <v>1435</v>
      </c>
      <c r="D299" s="15" t="s">
        <v>391</v>
      </c>
      <c r="E299" s="13" t="s">
        <v>23</v>
      </c>
      <c r="F299" s="27">
        <v>1237</v>
      </c>
      <c r="G299" s="61">
        <v>1218</v>
      </c>
      <c r="H299" s="27">
        <v>1247</v>
      </c>
      <c r="I299" s="51">
        <f>(F299-H299)*100*-1</f>
        <v>1000</v>
      </c>
      <c r="J299" s="27">
        <v>1218</v>
      </c>
      <c r="K299" s="51">
        <f>(F299-J299)*100</f>
        <v>1900</v>
      </c>
      <c r="L299" s="57">
        <v>1900</v>
      </c>
      <c r="M299" s="16" t="s">
        <v>1276</v>
      </c>
      <c r="N299" s="21" t="s">
        <v>1241</v>
      </c>
      <c r="O299" s="58" t="s">
        <v>1278</v>
      </c>
    </row>
    <row r="300" spans="1:15" ht="51" x14ac:dyDescent="0.2">
      <c r="A300" s="12" t="s">
        <v>1279</v>
      </c>
      <c r="B300" s="12" t="s">
        <v>1280</v>
      </c>
      <c r="C300" s="13" t="s">
        <v>24</v>
      </c>
      <c r="D300" s="15" t="s">
        <v>77</v>
      </c>
      <c r="E300" s="13" t="s">
        <v>26</v>
      </c>
      <c r="F300" s="17">
        <v>1.288</v>
      </c>
      <c r="G300" s="43">
        <v>1.2849999999999999</v>
      </c>
      <c r="H300" s="17">
        <v>1.2849999999999999</v>
      </c>
      <c r="I300" s="51">
        <f t="shared" ref="I300" si="200">(F300-H300)*10000</f>
        <v>30.000000000001137</v>
      </c>
      <c r="J300" s="17">
        <v>1.2969999999999999</v>
      </c>
      <c r="K300" s="51">
        <f t="shared" ref="K300" si="201">(F300-J300)*10000*-1</f>
        <v>89.999999999998977</v>
      </c>
      <c r="L300" s="52">
        <v>-300</v>
      </c>
      <c r="M300" s="16" t="s">
        <v>1281</v>
      </c>
      <c r="N300" s="20" t="s">
        <v>28</v>
      </c>
      <c r="O300" s="23" t="s">
        <v>1282</v>
      </c>
    </row>
    <row r="301" spans="1:15" ht="76.5" x14ac:dyDescent="0.2">
      <c r="A301" s="12" t="s">
        <v>1283</v>
      </c>
      <c r="B301" s="12" t="s">
        <v>1285</v>
      </c>
      <c r="C301" s="13" t="s">
        <v>22</v>
      </c>
      <c r="D301" s="15" t="s">
        <v>77</v>
      </c>
      <c r="E301" s="13" t="s">
        <v>23</v>
      </c>
      <c r="F301" s="17">
        <v>0.9385</v>
      </c>
      <c r="G301" s="43">
        <v>0.93969999999999998</v>
      </c>
      <c r="H301" s="17">
        <v>0.94350000000000001</v>
      </c>
      <c r="I301" s="51">
        <f t="shared" ref="I301" si="202">(F301-H301)*10000*-1</f>
        <v>50.000000000000043</v>
      </c>
      <c r="J301" s="17">
        <v>0.93100000000000005</v>
      </c>
      <c r="K301" s="51">
        <f t="shared" ref="K301" si="203">(F301-J301)*10000</f>
        <v>74.999999999999517</v>
      </c>
      <c r="L301" s="24">
        <v>-130.88999999999999</v>
      </c>
      <c r="M301" s="16" t="s">
        <v>1284</v>
      </c>
      <c r="N301" s="44" t="s">
        <v>103</v>
      </c>
      <c r="O301" s="23" t="s">
        <v>1286</v>
      </c>
    </row>
    <row r="302" spans="1:15" ht="89.25" x14ac:dyDescent="0.2">
      <c r="A302" s="12" t="s">
        <v>1287</v>
      </c>
      <c r="B302" s="12" t="s">
        <v>1293</v>
      </c>
      <c r="C302" s="13" t="s">
        <v>87</v>
      </c>
      <c r="D302" s="15" t="s">
        <v>391</v>
      </c>
      <c r="E302" s="13" t="s">
        <v>26</v>
      </c>
      <c r="F302" s="27">
        <v>108.55</v>
      </c>
      <c r="G302" s="27">
        <v>108.6</v>
      </c>
      <c r="H302" s="62">
        <v>108.045</v>
      </c>
      <c r="I302" s="51">
        <f>(F302-H302)*100</f>
        <v>50.499999999999545</v>
      </c>
      <c r="J302" s="27">
        <v>110</v>
      </c>
      <c r="K302" s="51">
        <f>(F302-J302)*100*-1</f>
        <v>145.00000000000028</v>
      </c>
      <c r="L302" s="51">
        <v>46.04</v>
      </c>
      <c r="M302" s="16" t="s">
        <v>1288</v>
      </c>
      <c r="N302" s="15" t="s">
        <v>28</v>
      </c>
      <c r="O302" s="16" t="s">
        <v>1294</v>
      </c>
    </row>
    <row r="303" spans="1:15" ht="63.75" x14ac:dyDescent="0.2">
      <c r="A303" s="12" t="s">
        <v>1289</v>
      </c>
      <c r="B303" s="12" t="s">
        <v>1299</v>
      </c>
      <c r="C303" s="15" t="s">
        <v>710</v>
      </c>
      <c r="D303" s="15" t="s">
        <v>391</v>
      </c>
      <c r="E303" s="13" t="s">
        <v>23</v>
      </c>
      <c r="F303" s="17">
        <v>0.88800000000000001</v>
      </c>
      <c r="G303" s="60">
        <v>0.87350000000000005</v>
      </c>
      <c r="H303" s="17">
        <v>0.89500000000000002</v>
      </c>
      <c r="I303" s="51">
        <f t="shared" ref="I303" si="204">(F303-H303)*10000*-1</f>
        <v>70.000000000000057</v>
      </c>
      <c r="J303" s="17">
        <v>0.87350000000000005</v>
      </c>
      <c r="K303" s="51">
        <f t="shared" ref="K303" si="205">(F303-J303)*10000</f>
        <v>144.99999999999957</v>
      </c>
      <c r="L303" s="57">
        <v>1450</v>
      </c>
      <c r="M303" s="16" t="s">
        <v>1290</v>
      </c>
      <c r="N303" s="21" t="s">
        <v>1241</v>
      </c>
      <c r="O303" s="58" t="s">
        <v>1300</v>
      </c>
    </row>
    <row r="304" spans="1:15" ht="114.75" x14ac:dyDescent="0.2">
      <c r="A304" s="12" t="s">
        <v>1291</v>
      </c>
      <c r="B304" s="12" t="s">
        <v>1295</v>
      </c>
      <c r="C304" s="13" t="s">
        <v>278</v>
      </c>
      <c r="D304" s="15" t="s">
        <v>391</v>
      </c>
      <c r="E304" s="13" t="s">
        <v>26</v>
      </c>
      <c r="F304" s="27">
        <v>178</v>
      </c>
      <c r="G304" s="24">
        <v>177.3</v>
      </c>
      <c r="H304" s="27">
        <v>177.3</v>
      </c>
      <c r="I304" s="51">
        <f>(F304-H304)*100</f>
        <v>69.999999999998863</v>
      </c>
      <c r="J304" s="27">
        <v>179.52</v>
      </c>
      <c r="K304" s="51">
        <f>(F304-J304)*100*-1</f>
        <v>152.00000000000102</v>
      </c>
      <c r="L304" s="24">
        <v>-644.82000000000005</v>
      </c>
      <c r="M304" s="16" t="s">
        <v>1292</v>
      </c>
      <c r="N304" s="20" t="s">
        <v>28</v>
      </c>
      <c r="O304" s="23" t="s">
        <v>1296</v>
      </c>
    </row>
    <row r="305" spans="1:15" ht="63.75" x14ac:dyDescent="0.2">
      <c r="A305" s="12" t="s">
        <v>1297</v>
      </c>
      <c r="B305" s="12" t="s">
        <v>1301</v>
      </c>
      <c r="C305" s="13" t="s">
        <v>22</v>
      </c>
      <c r="D305" s="15" t="s">
        <v>391</v>
      </c>
      <c r="E305" s="13" t="s">
        <v>23</v>
      </c>
      <c r="F305" s="17">
        <v>0.94850000000000001</v>
      </c>
      <c r="G305" s="43">
        <v>0.95279999999999998</v>
      </c>
      <c r="H305" s="17">
        <v>0.95279999999999998</v>
      </c>
      <c r="I305" s="51">
        <f t="shared" ref="I305" si="206">(F305-H305)*10000*-1</f>
        <v>42.999999999999702</v>
      </c>
      <c r="J305" s="17">
        <v>0.94069999999999998</v>
      </c>
      <c r="K305" s="51">
        <f t="shared" ref="K305" si="207">(F305-J305)*10000</f>
        <v>78.000000000000284</v>
      </c>
      <c r="L305" s="24">
        <v>-447.12</v>
      </c>
      <c r="M305" s="16" t="s">
        <v>1298</v>
      </c>
      <c r="N305" s="20" t="s">
        <v>28</v>
      </c>
      <c r="O305" s="23" t="s">
        <v>1314</v>
      </c>
    </row>
    <row r="306" spans="1:15" ht="89.25" x14ac:dyDescent="0.2">
      <c r="A306" s="12" t="s">
        <v>1302</v>
      </c>
      <c r="B306" s="12" t="s">
        <v>1303</v>
      </c>
      <c r="C306" s="13" t="s">
        <v>83</v>
      </c>
      <c r="D306" s="15" t="s">
        <v>77</v>
      </c>
      <c r="E306" s="13" t="s">
        <v>26</v>
      </c>
      <c r="F306" s="17">
        <v>1.1140000000000001</v>
      </c>
      <c r="G306" s="60">
        <v>1.119</v>
      </c>
      <c r="H306" s="17">
        <v>1.1125</v>
      </c>
      <c r="I306" s="51">
        <f t="shared" ref="I306" si="208">(F306-H306)*10000</f>
        <v>15.000000000000568</v>
      </c>
      <c r="J306" s="17">
        <v>1.119</v>
      </c>
      <c r="K306" s="51">
        <f t="shared" ref="K306" si="209">(F306-J306)*10000*-1</f>
        <v>49.999999999998934</v>
      </c>
      <c r="L306" s="61">
        <v>447.72</v>
      </c>
      <c r="M306" s="16" t="s">
        <v>1307</v>
      </c>
      <c r="N306" s="21" t="s">
        <v>1241</v>
      </c>
      <c r="O306" s="58" t="s">
        <v>1304</v>
      </c>
    </row>
    <row r="307" spans="1:15" ht="76.5" x14ac:dyDescent="0.2">
      <c r="A307" s="12" t="s">
        <v>1305</v>
      </c>
      <c r="B307" s="12" t="s">
        <v>1308</v>
      </c>
      <c r="C307" s="15" t="s">
        <v>1435</v>
      </c>
      <c r="D307" s="15" t="s">
        <v>77</v>
      </c>
      <c r="E307" s="13" t="s">
        <v>23</v>
      </c>
      <c r="F307" s="27">
        <v>1214</v>
      </c>
      <c r="G307" s="61">
        <v>1190</v>
      </c>
      <c r="H307" s="27">
        <v>1225</v>
      </c>
      <c r="I307" s="51">
        <f>(F307-H307)*100*-1</f>
        <v>1100</v>
      </c>
      <c r="J307" s="27">
        <v>1190</v>
      </c>
      <c r="K307" s="51">
        <f>(F307-J307)*100</f>
        <v>2400</v>
      </c>
      <c r="L307" s="57">
        <v>2400</v>
      </c>
      <c r="M307" s="16" t="s">
        <v>1306</v>
      </c>
      <c r="N307" s="21" t="s">
        <v>1241</v>
      </c>
      <c r="O307" s="58" t="s">
        <v>1309</v>
      </c>
    </row>
    <row r="308" spans="1:15" ht="51" x14ac:dyDescent="0.2">
      <c r="A308" s="12" t="s">
        <v>1310</v>
      </c>
      <c r="B308" s="12" t="s">
        <v>1312</v>
      </c>
      <c r="C308" s="15" t="s">
        <v>27</v>
      </c>
      <c r="D308" s="15" t="s">
        <v>77</v>
      </c>
      <c r="E308" s="13" t="s">
        <v>23</v>
      </c>
      <c r="F308" s="17">
        <v>0.77900000000000003</v>
      </c>
      <c r="G308" s="43">
        <v>0.78300000000000003</v>
      </c>
      <c r="H308" s="17">
        <v>0.78300000000000003</v>
      </c>
      <c r="I308" s="51">
        <f t="shared" ref="I308:I310" si="210">(F308-H308)*10000*-1</f>
        <v>40.000000000000036</v>
      </c>
      <c r="J308" s="17">
        <v>0.77100000000000002</v>
      </c>
      <c r="K308" s="51">
        <f t="shared" ref="K308:K310" si="211">(F308-J308)*10000</f>
        <v>80.000000000000071</v>
      </c>
      <c r="L308" s="52">
        <v>-400</v>
      </c>
      <c r="M308" s="16" t="s">
        <v>1311</v>
      </c>
      <c r="N308" s="20" t="s">
        <v>28</v>
      </c>
      <c r="O308" s="23" t="s">
        <v>1313</v>
      </c>
    </row>
    <row r="309" spans="1:15" ht="63.75" x14ac:dyDescent="0.2">
      <c r="A309" s="12" t="s">
        <v>1315</v>
      </c>
      <c r="B309" s="12" t="s">
        <v>1318</v>
      </c>
      <c r="C309" s="13" t="s">
        <v>640</v>
      </c>
      <c r="D309" s="15" t="s">
        <v>391</v>
      </c>
      <c r="E309" s="13" t="s">
        <v>23</v>
      </c>
      <c r="F309" s="17">
        <v>0.78900000000000003</v>
      </c>
      <c r="G309" s="43">
        <v>0.79100000000000004</v>
      </c>
      <c r="H309" s="17">
        <v>0.79100000000000004</v>
      </c>
      <c r="I309" s="51">
        <f t="shared" si="210"/>
        <v>20.000000000000018</v>
      </c>
      <c r="J309" s="17">
        <v>0.77900000000000003</v>
      </c>
      <c r="K309" s="51">
        <f t="shared" si="211"/>
        <v>100.00000000000009</v>
      </c>
      <c r="L309" s="24">
        <v>-321.98</v>
      </c>
      <c r="M309" s="16" t="s">
        <v>1316</v>
      </c>
      <c r="N309" s="20" t="s">
        <v>28</v>
      </c>
      <c r="O309" s="23" t="s">
        <v>1321</v>
      </c>
    </row>
    <row r="310" spans="1:15" ht="76.5" x14ac:dyDescent="0.2">
      <c r="A310" s="12" t="s">
        <v>1317</v>
      </c>
      <c r="B310" s="12" t="s">
        <v>1322</v>
      </c>
      <c r="C310" s="13" t="s">
        <v>83</v>
      </c>
      <c r="D310" s="15" t="s">
        <v>77</v>
      </c>
      <c r="E310" s="13" t="s">
        <v>23</v>
      </c>
      <c r="F310" s="17">
        <v>1.1194999999999999</v>
      </c>
      <c r="G310" s="43">
        <v>1.1225000000000001</v>
      </c>
      <c r="H310" s="17">
        <v>1.1225000000000001</v>
      </c>
      <c r="I310" s="51">
        <f t="shared" si="210"/>
        <v>30.000000000001137</v>
      </c>
      <c r="J310" s="17">
        <v>1.111</v>
      </c>
      <c r="K310" s="51">
        <f t="shared" si="211"/>
        <v>84.999999999999517</v>
      </c>
      <c r="L310" s="24">
        <v>-267.26</v>
      </c>
      <c r="M310" s="16" t="s">
        <v>1323</v>
      </c>
      <c r="N310" s="20" t="s">
        <v>28</v>
      </c>
      <c r="O310" s="23" t="s">
        <v>1324</v>
      </c>
    </row>
    <row r="311" spans="1:15" ht="102" x14ac:dyDescent="0.2">
      <c r="A311" s="12" t="s">
        <v>1319</v>
      </c>
      <c r="B311" s="12" t="s">
        <v>1325</v>
      </c>
      <c r="C311" s="13" t="s">
        <v>25</v>
      </c>
      <c r="D311" s="15" t="s">
        <v>77</v>
      </c>
      <c r="E311" s="13" t="s">
        <v>23</v>
      </c>
      <c r="F311" s="17">
        <v>1.6097999999999999</v>
      </c>
      <c r="G311" s="60">
        <v>1.6014999999999999</v>
      </c>
      <c r="H311" s="17">
        <v>1.6124000000000001</v>
      </c>
      <c r="I311" s="51">
        <f t="shared" ref="I311:I312" si="212">(F311-H311)*10000*-1</f>
        <v>26.000000000001577</v>
      </c>
      <c r="J311" s="17">
        <v>1.6014999999999999</v>
      </c>
      <c r="K311" s="51">
        <f t="shared" ref="K311:K312" si="213">(F311-J311)*10000</f>
        <v>82.999999999999744</v>
      </c>
      <c r="L311" s="57">
        <v>830</v>
      </c>
      <c r="M311" s="16" t="s">
        <v>1320</v>
      </c>
      <c r="N311" s="21" t="s">
        <v>1241</v>
      </c>
      <c r="O311" s="58" t="s">
        <v>1326</v>
      </c>
    </row>
    <row r="312" spans="1:15" ht="89.25" x14ac:dyDescent="0.2">
      <c r="A312" s="12" t="s">
        <v>1327</v>
      </c>
      <c r="B312" s="12" t="s">
        <v>1329</v>
      </c>
      <c r="C312" s="15" t="s">
        <v>27</v>
      </c>
      <c r="D312" s="15" t="s">
        <v>391</v>
      </c>
      <c r="E312" s="13" t="s">
        <v>23</v>
      </c>
      <c r="F312" s="17">
        <v>0.78990000000000005</v>
      </c>
      <c r="G312" s="43">
        <v>0.79220000000000002</v>
      </c>
      <c r="H312" s="17">
        <v>0.79600000000000004</v>
      </c>
      <c r="I312" s="51">
        <f t="shared" si="212"/>
        <v>60.999999999999943</v>
      </c>
      <c r="J312" s="17">
        <v>0.77349999999999997</v>
      </c>
      <c r="K312" s="51">
        <f t="shared" si="213"/>
        <v>164.00000000000082</v>
      </c>
      <c r="L312" s="52">
        <v>-228</v>
      </c>
      <c r="M312" s="16" t="s">
        <v>1328</v>
      </c>
      <c r="N312" s="20" t="s">
        <v>28</v>
      </c>
      <c r="O312" s="23" t="s">
        <v>1331</v>
      </c>
    </row>
    <row r="313" spans="1:15" ht="51" x14ac:dyDescent="0.2">
      <c r="A313" s="12" t="s">
        <v>1330</v>
      </c>
      <c r="B313" s="12" t="s">
        <v>1332</v>
      </c>
      <c r="C313" s="13" t="s">
        <v>87</v>
      </c>
      <c r="D313" s="15" t="s">
        <v>77</v>
      </c>
      <c r="E313" s="13" t="s">
        <v>26</v>
      </c>
      <c r="F313" s="27">
        <v>106.95</v>
      </c>
      <c r="G313" s="24">
        <v>106.65</v>
      </c>
      <c r="H313" s="27">
        <v>106.65</v>
      </c>
      <c r="I313" s="51">
        <f>(F313-H313)*100</f>
        <v>29.999999999999716</v>
      </c>
      <c r="J313" s="27">
        <v>107.95</v>
      </c>
      <c r="K313" s="51">
        <f>(F313-J313)*100*-1</f>
        <v>100</v>
      </c>
      <c r="L313" s="24">
        <v>-295.39999999999998</v>
      </c>
      <c r="M313" s="16" t="s">
        <v>1333</v>
      </c>
      <c r="N313" s="20" t="s">
        <v>28</v>
      </c>
      <c r="O313" s="23" t="s">
        <v>1334</v>
      </c>
    </row>
    <row r="314" spans="1:15" ht="63.75" x14ac:dyDescent="0.2">
      <c r="A314" s="12" t="s">
        <v>1335</v>
      </c>
      <c r="B314" s="12" t="s">
        <v>1338</v>
      </c>
      <c r="C314" s="15" t="s">
        <v>1435</v>
      </c>
      <c r="D314" s="15" t="s">
        <v>77</v>
      </c>
      <c r="E314" s="13" t="s">
        <v>23</v>
      </c>
      <c r="F314" s="27">
        <v>1241</v>
      </c>
      <c r="G314" s="24">
        <v>1247</v>
      </c>
      <c r="H314" s="27">
        <v>1247</v>
      </c>
      <c r="I314" s="51">
        <f>(F314-H314)*100*-1</f>
        <v>600</v>
      </c>
      <c r="J314" s="27">
        <v>1224</v>
      </c>
      <c r="K314" s="51">
        <f>(F314-J314)*100</f>
        <v>1700</v>
      </c>
      <c r="L314" s="52">
        <v>-600</v>
      </c>
      <c r="M314" s="16" t="s">
        <v>1336</v>
      </c>
      <c r="N314" s="20" t="s">
        <v>28</v>
      </c>
      <c r="O314" s="23" t="s">
        <v>1340</v>
      </c>
    </row>
    <row r="315" spans="1:15" ht="165.75" x14ac:dyDescent="0.2">
      <c r="A315" s="12" t="s">
        <v>1337</v>
      </c>
      <c r="B315" s="12" t="s">
        <v>1341</v>
      </c>
      <c r="C315" s="15" t="s">
        <v>27</v>
      </c>
      <c r="D315" s="15" t="s">
        <v>391</v>
      </c>
      <c r="E315" s="13" t="s">
        <v>26</v>
      </c>
      <c r="F315" s="17">
        <v>0.79200000000000004</v>
      </c>
      <c r="G315" s="17">
        <v>0.79569999999999996</v>
      </c>
      <c r="H315" s="17">
        <v>0.78649999999999998</v>
      </c>
      <c r="I315" s="51">
        <f t="shared" ref="I315:I316" si="214">(F315-H315)*10000</f>
        <v>55.000000000000604</v>
      </c>
      <c r="J315" s="17">
        <v>0.80500000000000005</v>
      </c>
      <c r="K315" s="51">
        <f t="shared" ref="K315:K316" si="215">(F315-J315)*10000*-1</f>
        <v>130.00000000000011</v>
      </c>
      <c r="L315" s="51">
        <v>366</v>
      </c>
      <c r="M315" s="16" t="s">
        <v>1339</v>
      </c>
      <c r="N315" s="15" t="s">
        <v>28</v>
      </c>
      <c r="O315" s="16" t="s">
        <v>1344</v>
      </c>
    </row>
    <row r="316" spans="1:15" ht="63.75" x14ac:dyDescent="0.2">
      <c r="A316" s="12" t="s">
        <v>1343</v>
      </c>
      <c r="B316" s="12" t="s">
        <v>1342</v>
      </c>
      <c r="C316" s="13" t="s">
        <v>83</v>
      </c>
      <c r="D316" s="15" t="s">
        <v>391</v>
      </c>
      <c r="E316" s="13" t="s">
        <v>26</v>
      </c>
      <c r="F316" s="17">
        <v>1.1263000000000001</v>
      </c>
      <c r="G316" s="43">
        <v>1.1240000000000001</v>
      </c>
      <c r="H316" s="17">
        <v>1.1240000000000001</v>
      </c>
      <c r="I316" s="51">
        <f t="shared" si="214"/>
        <v>22.999999999999687</v>
      </c>
      <c r="J316" s="17">
        <v>1.1335999999999999</v>
      </c>
      <c r="K316" s="51">
        <f t="shared" si="215"/>
        <v>72.999999999998622</v>
      </c>
      <c r="L316" s="63">
        <v>-204.63</v>
      </c>
      <c r="M316" s="16" t="s">
        <v>1346</v>
      </c>
      <c r="N316" s="20" t="s">
        <v>28</v>
      </c>
      <c r="O316" s="23" t="s">
        <v>1347</v>
      </c>
    </row>
    <row r="317" spans="1:15" ht="102" x14ac:dyDescent="0.2">
      <c r="A317" s="56" t="s">
        <v>1348</v>
      </c>
      <c r="B317" s="12" t="s">
        <v>1367</v>
      </c>
      <c r="C317" s="13" t="s">
        <v>640</v>
      </c>
      <c r="D317" s="15" t="s">
        <v>391</v>
      </c>
      <c r="E317" s="13" t="s">
        <v>23</v>
      </c>
      <c r="F317" s="17">
        <v>0.79</v>
      </c>
      <c r="G317" s="17">
        <v>0.78380000000000005</v>
      </c>
      <c r="H317" s="17">
        <v>0.79349999999999998</v>
      </c>
      <c r="I317" s="51">
        <f t="shared" ref="I317" si="216">(F317-H317)*10000*-1</f>
        <v>34.999999999999474</v>
      </c>
      <c r="J317" s="17">
        <v>0.77839999999999998</v>
      </c>
      <c r="K317" s="51">
        <f t="shared" ref="K317" si="217">(F317-J317)*10000</f>
        <v>116.00000000000054</v>
      </c>
      <c r="L317" s="27">
        <v>997.74</v>
      </c>
      <c r="M317" s="16" t="s">
        <v>1345</v>
      </c>
      <c r="N317" s="15" t="s">
        <v>28</v>
      </c>
      <c r="O317" s="16" t="s">
        <v>1368</v>
      </c>
    </row>
    <row r="318" spans="1:15" ht="51" x14ac:dyDescent="0.2">
      <c r="A318" s="12" t="s">
        <v>1349</v>
      </c>
      <c r="B318" s="12" t="s">
        <v>1350</v>
      </c>
      <c r="C318" s="13" t="s">
        <v>25</v>
      </c>
      <c r="D318" s="15" t="s">
        <v>77</v>
      </c>
      <c r="E318" s="13" t="s">
        <v>26</v>
      </c>
      <c r="F318" s="17">
        <v>1.6113</v>
      </c>
      <c r="G318" s="43">
        <v>1.6083000000000001</v>
      </c>
      <c r="H318" s="17">
        <v>1.6083000000000001</v>
      </c>
      <c r="I318" s="51">
        <f t="shared" ref="I318" si="218">(F318-H318)*10000</f>
        <v>29.999999999998916</v>
      </c>
      <c r="J318" s="17">
        <v>1.6183000000000001</v>
      </c>
      <c r="K318" s="51">
        <f t="shared" ref="K318" si="219">(F318-J318)*10000*-1</f>
        <v>70.000000000001165</v>
      </c>
      <c r="L318" s="52">
        <v>-300</v>
      </c>
      <c r="M318" s="16" t="s">
        <v>1351</v>
      </c>
      <c r="N318" s="20" t="s">
        <v>28</v>
      </c>
      <c r="O318" s="23" t="s">
        <v>1357</v>
      </c>
    </row>
    <row r="319" spans="1:15" ht="76.5" x14ac:dyDescent="0.2">
      <c r="A319" s="12" t="s">
        <v>1352</v>
      </c>
      <c r="B319" s="12" t="s">
        <v>1353</v>
      </c>
      <c r="C319" s="13" t="s">
        <v>24</v>
      </c>
      <c r="D319" s="15" t="s">
        <v>77</v>
      </c>
      <c r="E319" s="13" t="s">
        <v>26</v>
      </c>
      <c r="F319" s="17">
        <v>1.2585</v>
      </c>
      <c r="G319" s="43">
        <v>1.2542</v>
      </c>
      <c r="H319" s="17">
        <v>1.2542</v>
      </c>
      <c r="I319" s="51">
        <f t="shared" ref="I319:I320" si="220">(F319-H319)*10000</f>
        <v>42.999999999999702</v>
      </c>
      <c r="J319" s="17">
        <v>1.2699</v>
      </c>
      <c r="K319" s="51">
        <f t="shared" ref="K319:K320" si="221">(F319-J319)*10000*-1</f>
        <v>114.00000000000077</v>
      </c>
      <c r="L319" s="52">
        <v>-433</v>
      </c>
      <c r="M319" s="16" t="s">
        <v>1354</v>
      </c>
      <c r="N319" s="20" t="s">
        <v>28</v>
      </c>
      <c r="O319" s="23" t="s">
        <v>1359</v>
      </c>
    </row>
    <row r="320" spans="1:15" ht="63.75" x14ac:dyDescent="0.2">
      <c r="A320" s="12" t="s">
        <v>1355</v>
      </c>
      <c r="B320" s="12" t="s">
        <v>1358</v>
      </c>
      <c r="C320" s="15" t="s">
        <v>27</v>
      </c>
      <c r="D320" s="15" t="s">
        <v>77</v>
      </c>
      <c r="E320" s="13" t="s">
        <v>26</v>
      </c>
      <c r="F320" s="17">
        <v>0.77900000000000003</v>
      </c>
      <c r="G320" s="43">
        <v>0.77600000000000002</v>
      </c>
      <c r="H320" s="17">
        <v>0.77600000000000002</v>
      </c>
      <c r="I320" s="51">
        <f t="shared" si="220"/>
        <v>30.000000000000028</v>
      </c>
      <c r="J320" s="17">
        <v>0.79</v>
      </c>
      <c r="K320" s="51">
        <f t="shared" si="221"/>
        <v>110.0000000000001</v>
      </c>
      <c r="L320" s="52">
        <v>-300</v>
      </c>
      <c r="M320" s="16" t="s">
        <v>1356</v>
      </c>
      <c r="N320" s="20" t="s">
        <v>28</v>
      </c>
      <c r="O320" s="23" t="s">
        <v>1360</v>
      </c>
    </row>
    <row r="321" spans="1:15" ht="63.75" x14ac:dyDescent="0.2">
      <c r="A321" s="12" t="s">
        <v>1361</v>
      </c>
      <c r="B321" s="12" t="s">
        <v>1363</v>
      </c>
      <c r="C321" s="13" t="s">
        <v>83</v>
      </c>
      <c r="D321" s="15" t="s">
        <v>77</v>
      </c>
      <c r="E321" s="13" t="s">
        <v>23</v>
      </c>
      <c r="F321" s="17">
        <v>1.1363000000000001</v>
      </c>
      <c r="G321" s="43">
        <v>1.1392</v>
      </c>
      <c r="H321" s="17">
        <v>1.1392</v>
      </c>
      <c r="I321" s="51">
        <f t="shared" ref="I321" si="222">(F321-H321)*10000*-1</f>
        <v>28.999999999999027</v>
      </c>
      <c r="J321" s="17">
        <v>1.1267</v>
      </c>
      <c r="K321" s="51">
        <f t="shared" ref="K321" si="223">(F321-J321)*10000</f>
        <v>96.000000000000526</v>
      </c>
      <c r="L321" s="24">
        <v>-251.94</v>
      </c>
      <c r="M321" s="16" t="s">
        <v>1362</v>
      </c>
      <c r="N321" s="20" t="s">
        <v>28</v>
      </c>
      <c r="O321" s="23" t="s">
        <v>1365</v>
      </c>
    </row>
    <row r="322" spans="1:15" ht="38.25" x14ac:dyDescent="0.2">
      <c r="A322" s="12" t="s">
        <v>1364</v>
      </c>
      <c r="B322" s="12" t="s">
        <v>1369</v>
      </c>
      <c r="C322" s="13" t="s">
        <v>278</v>
      </c>
      <c r="D322" s="15" t="s">
        <v>77</v>
      </c>
      <c r="E322" s="13" t="s">
        <v>23</v>
      </c>
      <c r="F322" s="27">
        <v>181.9</v>
      </c>
      <c r="G322" s="24">
        <v>182.6</v>
      </c>
      <c r="H322" s="27">
        <v>182.6</v>
      </c>
      <c r="I322" s="51">
        <f>(F322-H322)*100*-1</f>
        <v>69.999999999998863</v>
      </c>
      <c r="J322" s="27">
        <v>179.9</v>
      </c>
      <c r="K322" s="51">
        <f>(F322-J322)*100</f>
        <v>200</v>
      </c>
      <c r="L322" s="24">
        <v>-614.04</v>
      </c>
      <c r="M322" s="16" t="s">
        <v>1366</v>
      </c>
      <c r="N322" s="20" t="s">
        <v>28</v>
      </c>
      <c r="O322" s="23" t="s">
        <v>1370</v>
      </c>
    </row>
    <row r="323" spans="1:15" ht="76.5" x14ac:dyDescent="0.2">
      <c r="A323" s="12" t="s">
        <v>1371</v>
      </c>
      <c r="B323" s="12" t="s">
        <v>1376</v>
      </c>
      <c r="C323" s="15" t="s">
        <v>1435</v>
      </c>
      <c r="D323" s="15" t="s">
        <v>77</v>
      </c>
      <c r="E323" s="13" t="s">
        <v>26</v>
      </c>
      <c r="F323" s="27">
        <v>1140.8</v>
      </c>
      <c r="G323" s="24">
        <v>1136</v>
      </c>
      <c r="H323" s="27">
        <v>1136</v>
      </c>
      <c r="I323" s="51">
        <f>(F323-H323)*100</f>
        <v>479.99999999999545</v>
      </c>
      <c r="J323" s="27">
        <v>1160.4000000000001</v>
      </c>
      <c r="K323" s="51">
        <f>(F323-J323)*100*-1</f>
        <v>1960.0000000000136</v>
      </c>
      <c r="L323" s="52">
        <v>-553.20000000000005</v>
      </c>
      <c r="M323" s="16" t="s">
        <v>1372</v>
      </c>
      <c r="N323" s="20" t="s">
        <v>28</v>
      </c>
      <c r="O323" s="23" t="s">
        <v>1377</v>
      </c>
    </row>
    <row r="324" spans="1:15" ht="38.25" x14ac:dyDescent="0.2">
      <c r="A324" s="56" t="s">
        <v>1373</v>
      </c>
      <c r="B324" s="56" t="s">
        <v>1375</v>
      </c>
      <c r="C324" s="13" t="s">
        <v>25</v>
      </c>
      <c r="D324" s="15" t="s">
        <v>391</v>
      </c>
      <c r="E324" s="13" t="s">
        <v>26</v>
      </c>
      <c r="F324" s="17">
        <v>1.591</v>
      </c>
      <c r="G324" s="43">
        <v>1.5860000000000001</v>
      </c>
      <c r="H324" s="17">
        <v>1.5860000000000001</v>
      </c>
      <c r="I324" s="51">
        <f t="shared" ref="I324" si="224">(F324-H324)*10000</f>
        <v>49.999999999998934</v>
      </c>
      <c r="J324" s="17">
        <v>1.6143000000000001</v>
      </c>
      <c r="K324" s="51">
        <f t="shared" ref="K324" si="225">(F324-J324)*10000*-1</f>
        <v>233.00000000000099</v>
      </c>
      <c r="L324" s="52">
        <v>-500</v>
      </c>
      <c r="M324" s="16" t="s">
        <v>1374</v>
      </c>
      <c r="N324" s="20" t="s">
        <v>28</v>
      </c>
      <c r="O324" s="23" t="s">
        <v>1370</v>
      </c>
    </row>
    <row r="325" spans="1:15" ht="38.25" x14ac:dyDescent="0.2">
      <c r="A325" s="12" t="s">
        <v>1378</v>
      </c>
      <c r="B325" s="12" t="s">
        <v>1379</v>
      </c>
      <c r="C325" s="15" t="s">
        <v>27</v>
      </c>
      <c r="D325" s="15" t="s">
        <v>391</v>
      </c>
      <c r="E325" s="13" t="s">
        <v>23</v>
      </c>
      <c r="F325" s="17">
        <v>0.77969999999999995</v>
      </c>
      <c r="G325" s="43">
        <v>0.78400000000000003</v>
      </c>
      <c r="H325" s="17">
        <v>0.78400000000000003</v>
      </c>
      <c r="I325" s="51">
        <f t="shared" ref="I325" si="226">(F325-H325)*10000*-1</f>
        <v>43.000000000000817</v>
      </c>
      <c r="J325" s="17">
        <v>0.77080000000000004</v>
      </c>
      <c r="K325" s="51">
        <f t="shared" ref="K325" si="227">(F325-J325)*10000</f>
        <v>88.999999999999076</v>
      </c>
      <c r="L325" s="52">
        <v>-447</v>
      </c>
      <c r="M325" s="16" t="s">
        <v>1381</v>
      </c>
      <c r="N325" s="20" t="s">
        <v>28</v>
      </c>
      <c r="O325" s="23" t="s">
        <v>1380</v>
      </c>
    </row>
    <row r="326" spans="1:15" ht="76.5" x14ac:dyDescent="0.2">
      <c r="A326" s="12" t="s">
        <v>1383</v>
      </c>
      <c r="B326" s="12" t="s">
        <v>1384</v>
      </c>
      <c r="C326" s="15" t="s">
        <v>27</v>
      </c>
      <c r="D326" s="15" t="s">
        <v>77</v>
      </c>
      <c r="E326" s="13" t="s">
        <v>23</v>
      </c>
      <c r="F326" s="17">
        <v>0.78149999999999997</v>
      </c>
      <c r="G326" s="43">
        <v>0.78500000000000003</v>
      </c>
      <c r="H326" s="17">
        <v>0.78500000000000003</v>
      </c>
      <c r="I326" s="51">
        <f t="shared" ref="I326" si="228">(F326-H326)*10000*-1</f>
        <v>35.000000000000583</v>
      </c>
      <c r="J326" s="17">
        <v>0.77100000000000002</v>
      </c>
      <c r="K326" s="51">
        <f t="shared" ref="K326" si="229">(F326-J326)*10000</f>
        <v>104.99999999999955</v>
      </c>
      <c r="L326" s="52">
        <v>-350</v>
      </c>
      <c r="M326" s="16" t="s">
        <v>1382</v>
      </c>
      <c r="N326" s="20" t="s">
        <v>28</v>
      </c>
      <c r="O326" s="23" t="s">
        <v>1389</v>
      </c>
    </row>
    <row r="327" spans="1:15" ht="76.5" x14ac:dyDescent="0.2">
      <c r="A327" s="12" t="s">
        <v>1385</v>
      </c>
      <c r="B327" s="12" t="s">
        <v>1387</v>
      </c>
      <c r="C327" s="13" t="s">
        <v>87</v>
      </c>
      <c r="D327" s="15" t="s">
        <v>77</v>
      </c>
      <c r="E327" s="13" t="s">
        <v>26</v>
      </c>
      <c r="F327" s="27">
        <v>115.3</v>
      </c>
      <c r="G327" s="61">
        <v>116.8</v>
      </c>
      <c r="H327" s="27">
        <v>114.8</v>
      </c>
      <c r="I327" s="51">
        <f>(F327-H327)*100</f>
        <v>50</v>
      </c>
      <c r="J327" s="27">
        <v>116.8</v>
      </c>
      <c r="K327" s="51">
        <f>(F327-J327)*100*-1</f>
        <v>150</v>
      </c>
      <c r="L327" s="61">
        <v>1284.25</v>
      </c>
      <c r="M327" s="16" t="s">
        <v>1386</v>
      </c>
      <c r="N327" s="21" t="s">
        <v>1241</v>
      </c>
      <c r="O327" s="58" t="s">
        <v>1388</v>
      </c>
    </row>
    <row r="328" spans="1:15" ht="63.75" x14ac:dyDescent="0.2">
      <c r="A328" s="56" t="s">
        <v>1392</v>
      </c>
      <c r="B328" s="56" t="s">
        <v>1393</v>
      </c>
      <c r="C328" s="15" t="s">
        <v>1435</v>
      </c>
      <c r="D328" s="15" t="s">
        <v>77</v>
      </c>
      <c r="E328" s="13" t="s">
        <v>23</v>
      </c>
      <c r="F328" s="27">
        <v>1189.5</v>
      </c>
      <c r="G328" s="24">
        <v>1197.22</v>
      </c>
      <c r="H328" s="27">
        <v>1197.22</v>
      </c>
      <c r="I328" s="51">
        <f>(F328-H328)*100*-1</f>
        <v>772.00000000000273</v>
      </c>
      <c r="J328" s="27">
        <v>1163</v>
      </c>
      <c r="K328" s="51">
        <f>(F328-J328)*100</f>
        <v>2650</v>
      </c>
      <c r="L328" s="24">
        <v>-771.7</v>
      </c>
      <c r="M328" s="16" t="s">
        <v>1390</v>
      </c>
      <c r="N328" s="20" t="s">
        <v>28</v>
      </c>
      <c r="O328" s="23" t="s">
        <v>1391</v>
      </c>
    </row>
    <row r="329" spans="1:15" ht="89.25" x14ac:dyDescent="0.2">
      <c r="A329" s="56" t="s">
        <v>1394</v>
      </c>
      <c r="B329" s="12" t="s">
        <v>1396</v>
      </c>
      <c r="C329" s="13" t="s">
        <v>25</v>
      </c>
      <c r="D329" s="15" t="s">
        <v>77</v>
      </c>
      <c r="E329" s="13" t="s">
        <v>23</v>
      </c>
      <c r="F329" s="17">
        <v>1.57</v>
      </c>
      <c r="G329" s="17">
        <v>1.5684</v>
      </c>
      <c r="H329" s="17">
        <v>1.573</v>
      </c>
      <c r="I329" s="51">
        <f t="shared" ref="I329" si="230">(F329-H329)*10000*-1</f>
        <v>29.999999999998916</v>
      </c>
      <c r="J329" s="17">
        <v>1.5589999999999999</v>
      </c>
      <c r="K329" s="51">
        <f t="shared" ref="K329" si="231">(F329-J329)*10000</f>
        <v>110.00000000000121</v>
      </c>
      <c r="L329" s="51">
        <v>161</v>
      </c>
      <c r="M329" s="16" t="s">
        <v>1395</v>
      </c>
      <c r="N329" s="15" t="s">
        <v>28</v>
      </c>
      <c r="O329" s="16" t="s">
        <v>1397</v>
      </c>
    </row>
    <row r="330" spans="1:15" ht="76.5" x14ac:dyDescent="0.2">
      <c r="A330" s="12" t="s">
        <v>1398</v>
      </c>
      <c r="B330" s="12" t="s">
        <v>1400</v>
      </c>
      <c r="C330" s="13" t="s">
        <v>87</v>
      </c>
      <c r="D330" s="15" t="s">
        <v>787</v>
      </c>
      <c r="E330" s="13" t="s">
        <v>26</v>
      </c>
      <c r="F330" s="27">
        <v>117.58</v>
      </c>
      <c r="G330" s="24">
        <v>117.32</v>
      </c>
      <c r="H330" s="27">
        <v>117.32</v>
      </c>
      <c r="I330" s="51">
        <f>(F330-H330)*100</f>
        <v>26.000000000000512</v>
      </c>
      <c r="J330" s="27">
        <v>118.43</v>
      </c>
      <c r="K330" s="51">
        <f>(F330-J330)*100*-1</f>
        <v>85.000000000000853</v>
      </c>
      <c r="L330" s="24">
        <v>-221.63</v>
      </c>
      <c r="M330" s="16" t="s">
        <v>1399</v>
      </c>
      <c r="N330" s="20" t="s">
        <v>28</v>
      </c>
      <c r="O330" s="23" t="s">
        <v>1401</v>
      </c>
    </row>
    <row r="331" spans="1:15" ht="63.75" x14ac:dyDescent="0.2">
      <c r="A331" s="12" t="s">
        <v>1402</v>
      </c>
      <c r="B331" s="12" t="s">
        <v>1400</v>
      </c>
      <c r="C331" s="15" t="s">
        <v>1435</v>
      </c>
      <c r="D331" s="15" t="s">
        <v>391</v>
      </c>
      <c r="E331" s="13" t="s">
        <v>26</v>
      </c>
      <c r="F331" s="27">
        <v>1193</v>
      </c>
      <c r="G331" s="24">
        <v>1196.5</v>
      </c>
      <c r="H331" s="27">
        <v>1196.5</v>
      </c>
      <c r="I331" s="51">
        <f>(F331-H331)*100</f>
        <v>-350</v>
      </c>
      <c r="J331" s="27">
        <v>1213</v>
      </c>
      <c r="K331" s="51">
        <f>(F331-J331)*100*-1</f>
        <v>2000</v>
      </c>
      <c r="L331" s="24">
        <v>-553.20000000000005</v>
      </c>
      <c r="M331" s="16" t="s">
        <v>1403</v>
      </c>
      <c r="N331" s="20" t="s">
        <v>28</v>
      </c>
      <c r="O331" s="23" t="s">
        <v>1404</v>
      </c>
    </row>
    <row r="332" spans="1:15" ht="51" x14ac:dyDescent="0.2">
      <c r="A332" s="12" t="s">
        <v>1405</v>
      </c>
      <c r="B332" s="12" t="s">
        <v>1407</v>
      </c>
      <c r="C332" s="15" t="s">
        <v>1435</v>
      </c>
      <c r="D332" s="15" t="s">
        <v>77</v>
      </c>
      <c r="E332" s="13" t="s">
        <v>26</v>
      </c>
      <c r="F332" s="27">
        <v>1190</v>
      </c>
      <c r="G332" s="24">
        <v>1180.4000000000001</v>
      </c>
      <c r="H332" s="27">
        <v>1180.4000000000001</v>
      </c>
      <c r="I332" s="51">
        <f>(F332-H332)*100</f>
        <v>959.99999999999091</v>
      </c>
      <c r="J332" s="27">
        <v>1213</v>
      </c>
      <c r="K332" s="51">
        <f>(F332-J332)*100*-1</f>
        <v>2300</v>
      </c>
      <c r="L332" s="24">
        <v>-1008.7</v>
      </c>
      <c r="M332" s="16" t="s">
        <v>1406</v>
      </c>
      <c r="N332" s="20" t="s">
        <v>28</v>
      </c>
      <c r="O332" s="23" t="s">
        <v>1408</v>
      </c>
    </row>
    <row r="333" spans="1:15" ht="89.25" x14ac:dyDescent="0.2">
      <c r="A333" s="12" t="s">
        <v>1409</v>
      </c>
      <c r="B333" s="12" t="s">
        <v>1411</v>
      </c>
      <c r="C333" s="15" t="s">
        <v>710</v>
      </c>
      <c r="D333" s="15" t="s">
        <v>77</v>
      </c>
      <c r="E333" s="13" t="s">
        <v>26</v>
      </c>
      <c r="F333" s="17">
        <v>0.82699999999999996</v>
      </c>
      <c r="G333" s="43">
        <v>0.82299999999999995</v>
      </c>
      <c r="H333" s="17">
        <v>0.82299999999999995</v>
      </c>
      <c r="I333" s="51">
        <f t="shared" ref="I333" si="232">(F333-H333)*10000</f>
        <v>40.000000000000036</v>
      </c>
      <c r="J333" s="17">
        <v>0.84750000000000003</v>
      </c>
      <c r="K333" s="51">
        <f t="shared" ref="K333" si="233">(F333-J333)*10000*-1</f>
        <v>205.00000000000074</v>
      </c>
      <c r="L333" s="52">
        <v>-400</v>
      </c>
      <c r="M333" s="16" t="s">
        <v>1410</v>
      </c>
      <c r="N333" s="20" t="s">
        <v>28</v>
      </c>
      <c r="O333" s="23" t="s">
        <v>1412</v>
      </c>
    </row>
    <row r="334" spans="1:15" ht="63.75" x14ac:dyDescent="0.2">
      <c r="A334" s="12" t="s">
        <v>1413</v>
      </c>
      <c r="B334" s="12" t="s">
        <v>1414</v>
      </c>
      <c r="C334" s="13" t="s">
        <v>83</v>
      </c>
      <c r="D334" s="15" t="s">
        <v>77</v>
      </c>
      <c r="E334" s="13" t="s">
        <v>23</v>
      </c>
      <c r="F334" s="17">
        <v>1.1488</v>
      </c>
      <c r="G334" s="43">
        <v>1.1519999999999999</v>
      </c>
      <c r="H334" s="17">
        <v>1.1519999999999999</v>
      </c>
      <c r="I334" s="51">
        <f t="shared" ref="I334" si="234">(F334-H334)*10000*-1</f>
        <v>31.999999999998696</v>
      </c>
      <c r="J334" s="17">
        <v>1.1379999999999999</v>
      </c>
      <c r="K334" s="51">
        <f t="shared" ref="K334" si="235">(F334-J334)*10000</f>
        <v>108.00000000000142</v>
      </c>
      <c r="L334" s="24">
        <v>-277.77999999999997</v>
      </c>
      <c r="M334" s="16" t="s">
        <v>1415</v>
      </c>
      <c r="N334" s="20" t="s">
        <v>28</v>
      </c>
      <c r="O334" s="23" t="s">
        <v>1420</v>
      </c>
    </row>
    <row r="335" spans="1:15" ht="63.75" x14ac:dyDescent="0.2">
      <c r="A335" s="12" t="s">
        <v>1416</v>
      </c>
      <c r="B335" s="12" t="s">
        <v>1418</v>
      </c>
      <c r="C335" s="15" t="s">
        <v>1435</v>
      </c>
      <c r="D335" s="15" t="s">
        <v>787</v>
      </c>
      <c r="E335" s="13" t="s">
        <v>26</v>
      </c>
      <c r="F335" s="27">
        <v>1216</v>
      </c>
      <c r="G335" s="24">
        <v>1206</v>
      </c>
      <c r="H335" s="27">
        <v>1206</v>
      </c>
      <c r="I335" s="51">
        <f>(F335-H335)*100</f>
        <v>1000</v>
      </c>
      <c r="J335" s="27">
        <v>1237</v>
      </c>
      <c r="K335" s="51">
        <f>(F335-J335)*100*-1</f>
        <v>2100</v>
      </c>
      <c r="L335" s="24">
        <v>-1000</v>
      </c>
      <c r="M335" s="16" t="s">
        <v>1417</v>
      </c>
      <c r="N335" s="20" t="s">
        <v>28</v>
      </c>
      <c r="O335" s="23" t="s">
        <v>1419</v>
      </c>
    </row>
    <row r="336" spans="1:15" ht="114.75" x14ac:dyDescent="0.2">
      <c r="A336" s="12" t="s">
        <v>1423</v>
      </c>
      <c r="B336" s="12" t="s">
        <v>1425</v>
      </c>
      <c r="C336" s="15" t="s">
        <v>710</v>
      </c>
      <c r="D336" s="15" t="s">
        <v>391</v>
      </c>
      <c r="E336" s="13" t="s">
        <v>23</v>
      </c>
      <c r="F336" s="17">
        <v>0.80900000000000005</v>
      </c>
      <c r="G336" s="43">
        <v>0.81599999999999995</v>
      </c>
      <c r="H336" s="17">
        <v>0.81599999999999995</v>
      </c>
      <c r="I336" s="51">
        <f t="shared" ref="I336" si="236">(F336-H336)*10000*-1</f>
        <v>69.999999999998948</v>
      </c>
      <c r="J336" s="17">
        <v>0.79600000000000004</v>
      </c>
      <c r="K336" s="51">
        <f t="shared" ref="K336" si="237">(F336-J336)*10000</f>
        <v>130.00000000000011</v>
      </c>
      <c r="L336" s="52">
        <v>-700</v>
      </c>
      <c r="M336" s="16" t="s">
        <v>1421</v>
      </c>
      <c r="N336" s="20" t="s">
        <v>28</v>
      </c>
      <c r="O336" s="23" t="s">
        <v>1426</v>
      </c>
    </row>
    <row r="337" spans="1:15" ht="89.25" x14ac:dyDescent="0.2">
      <c r="A337" s="12" t="s">
        <v>1424</v>
      </c>
      <c r="B337" s="12" t="s">
        <v>1427</v>
      </c>
      <c r="C337" s="13" t="s">
        <v>83</v>
      </c>
      <c r="D337" s="15" t="s">
        <v>77</v>
      </c>
      <c r="E337" s="13" t="s">
        <v>26</v>
      </c>
      <c r="F337" s="17">
        <v>1.1819999999999999</v>
      </c>
      <c r="G337" s="60">
        <v>1.1902999999999999</v>
      </c>
      <c r="H337" s="17">
        <v>1.1779999999999999</v>
      </c>
      <c r="I337" s="51">
        <f t="shared" ref="I337" si="238">(F337-H337)*10000</f>
        <v>40.000000000000036</v>
      </c>
      <c r="J337" s="17">
        <v>1.19</v>
      </c>
      <c r="K337" s="51">
        <f t="shared" ref="K337" si="239">(F337-J337)*10000*-1</f>
        <v>80.000000000000071</v>
      </c>
      <c r="L337" s="61">
        <v>700.64</v>
      </c>
      <c r="M337" s="16" t="s">
        <v>1422</v>
      </c>
      <c r="N337" s="21" t="s">
        <v>1241</v>
      </c>
      <c r="O337" s="58" t="s">
        <v>1428</v>
      </c>
    </row>
    <row r="338" spans="1:15" ht="127.5" x14ac:dyDescent="0.2">
      <c r="A338" s="12" t="s">
        <v>1429</v>
      </c>
      <c r="B338" s="12" t="s">
        <v>1437</v>
      </c>
      <c r="C338" s="13" t="s">
        <v>25</v>
      </c>
      <c r="D338" s="15" t="s">
        <v>391</v>
      </c>
      <c r="E338" s="13" t="s">
        <v>26</v>
      </c>
      <c r="F338" s="17">
        <v>1.512</v>
      </c>
      <c r="G338" s="17">
        <v>1.518</v>
      </c>
      <c r="H338" s="17">
        <v>1.5065</v>
      </c>
      <c r="I338" s="51">
        <f t="shared" ref="I338" si="240">(F338-H338)*10000</f>
        <v>55.000000000000604</v>
      </c>
      <c r="J338" s="17">
        <v>1.528</v>
      </c>
      <c r="K338" s="51">
        <f t="shared" ref="K338" si="241">(F338-J338)*10000*-1</f>
        <v>160.00000000000014</v>
      </c>
      <c r="L338" s="51">
        <v>592</v>
      </c>
      <c r="M338" s="16" t="s">
        <v>1430</v>
      </c>
      <c r="N338" s="15" t="s">
        <v>28</v>
      </c>
      <c r="O338" s="16" t="s">
        <v>1445</v>
      </c>
    </row>
    <row r="339" spans="1:15" ht="114.75" x14ac:dyDescent="0.2">
      <c r="A339" s="12" t="s">
        <v>1431</v>
      </c>
      <c r="B339" s="12" t="s">
        <v>1433</v>
      </c>
      <c r="C339" s="13" t="s">
        <v>22</v>
      </c>
      <c r="D339" s="15" t="s">
        <v>391</v>
      </c>
      <c r="E339" s="13" t="s">
        <v>23</v>
      </c>
      <c r="F339" s="17">
        <v>1.0167999999999999</v>
      </c>
      <c r="G339" s="43">
        <v>1.0227999999999999</v>
      </c>
      <c r="H339" s="17">
        <v>1.0227999999999999</v>
      </c>
      <c r="I339" s="51">
        <f t="shared" ref="I339" si="242">(F339-H339)*10000*-1</f>
        <v>60.000000000000057</v>
      </c>
      <c r="J339" s="17">
        <v>1.0067999999999999</v>
      </c>
      <c r="K339" s="51">
        <f t="shared" ref="K339" si="243">(F339-J339)*10000</f>
        <v>100.00000000000009</v>
      </c>
      <c r="L339" s="24">
        <v>-586.63</v>
      </c>
      <c r="M339" s="16" t="s">
        <v>1432</v>
      </c>
      <c r="N339" s="20" t="s">
        <v>28</v>
      </c>
      <c r="O339" s="23" t="s">
        <v>1444</v>
      </c>
    </row>
    <row r="340" spans="1:15" ht="51" x14ac:dyDescent="0.2">
      <c r="A340" s="12" t="s">
        <v>1434</v>
      </c>
      <c r="B340" s="12" t="s">
        <v>1438</v>
      </c>
      <c r="C340" s="15" t="s">
        <v>1435</v>
      </c>
      <c r="D340" s="15" t="s">
        <v>391</v>
      </c>
      <c r="E340" s="13" t="s">
        <v>23</v>
      </c>
      <c r="F340" s="27">
        <v>1237</v>
      </c>
      <c r="G340" s="24">
        <v>1247</v>
      </c>
      <c r="H340" s="27">
        <v>1247</v>
      </c>
      <c r="I340" s="51">
        <f>(F340-H340)*100*-1</f>
        <v>1000</v>
      </c>
      <c r="J340" s="27">
        <v>1207</v>
      </c>
      <c r="K340" s="51">
        <f>(F340-J340)*100</f>
        <v>3000</v>
      </c>
      <c r="L340" s="52">
        <v>-1000</v>
      </c>
      <c r="M340" s="16" t="s">
        <v>1436</v>
      </c>
      <c r="N340" s="20" t="s">
        <v>28</v>
      </c>
      <c r="O340" s="23" t="s">
        <v>1439</v>
      </c>
    </row>
    <row r="341" spans="1:15" ht="51" x14ac:dyDescent="0.2">
      <c r="A341" s="12" t="s">
        <v>1440</v>
      </c>
      <c r="B341" s="12" t="s">
        <v>1441</v>
      </c>
      <c r="C341" s="13" t="s">
        <v>83</v>
      </c>
      <c r="D341" s="15" t="s">
        <v>391</v>
      </c>
      <c r="E341" s="13" t="s">
        <v>23</v>
      </c>
      <c r="F341" s="17">
        <v>1.1990000000000001</v>
      </c>
      <c r="G341" s="60">
        <v>1.1819999999999999</v>
      </c>
      <c r="H341" s="17">
        <v>1.2050000000000001</v>
      </c>
      <c r="I341" s="51">
        <f t="shared" ref="I341" si="244">(F341-H341)*10000*-1</f>
        <v>60.000000000000057</v>
      </c>
      <c r="J341" s="17">
        <v>1.1819999999999999</v>
      </c>
      <c r="K341" s="51">
        <f t="shared" ref="K341" si="245">(F341-J341)*10000</f>
        <v>170.00000000000125</v>
      </c>
      <c r="L341" s="61">
        <v>1438.24</v>
      </c>
      <c r="M341" s="16" t="s">
        <v>1442</v>
      </c>
      <c r="N341" s="21" t="s">
        <v>1241</v>
      </c>
      <c r="O341" s="58" t="s">
        <v>1443</v>
      </c>
    </row>
    <row r="342" spans="1:15" ht="63.75" x14ac:dyDescent="0.2">
      <c r="A342" s="12" t="s">
        <v>1446</v>
      </c>
      <c r="B342" s="12" t="s">
        <v>1448</v>
      </c>
      <c r="C342" s="15" t="s">
        <v>710</v>
      </c>
      <c r="D342" s="15" t="s">
        <v>77</v>
      </c>
      <c r="E342" s="13" t="s">
        <v>26</v>
      </c>
      <c r="F342" s="17">
        <v>0.82</v>
      </c>
      <c r="G342" s="43">
        <v>0.81799999999999995</v>
      </c>
      <c r="H342" s="17">
        <v>0.81799999999999995</v>
      </c>
      <c r="I342" s="51">
        <f t="shared" ref="I342:I343" si="246">(F342-H342)*10000</f>
        <v>20.000000000000018</v>
      </c>
      <c r="J342" s="17">
        <v>0.82499999999999996</v>
      </c>
      <c r="K342" s="51">
        <f t="shared" ref="K342:K343" si="247">(F342-J342)*10000*-1</f>
        <v>50.000000000000043</v>
      </c>
      <c r="L342" s="24">
        <v>-200</v>
      </c>
      <c r="M342" s="16" t="s">
        <v>1449</v>
      </c>
      <c r="N342" s="20" t="s">
        <v>28</v>
      </c>
      <c r="O342" s="23" t="s">
        <v>1455</v>
      </c>
    </row>
    <row r="343" spans="1:15" ht="38.25" x14ac:dyDescent="0.2">
      <c r="A343" s="12" t="s">
        <v>1447</v>
      </c>
      <c r="B343" s="12" t="s">
        <v>1452</v>
      </c>
      <c r="C343" s="13" t="s">
        <v>25</v>
      </c>
      <c r="D343" s="15" t="s">
        <v>77</v>
      </c>
      <c r="E343" s="13" t="s">
        <v>26</v>
      </c>
      <c r="F343" s="17">
        <v>1.51</v>
      </c>
      <c r="G343" s="43">
        <v>1.5065</v>
      </c>
      <c r="H343" s="17">
        <v>1.5065</v>
      </c>
      <c r="I343" s="51">
        <f t="shared" si="246"/>
        <v>35.000000000000583</v>
      </c>
      <c r="J343" s="17">
        <v>1.5249999999999999</v>
      </c>
      <c r="K343" s="51">
        <f t="shared" si="247"/>
        <v>149.99999999999903</v>
      </c>
      <c r="L343" s="24">
        <v>-350</v>
      </c>
      <c r="M343" s="16" t="s">
        <v>1454</v>
      </c>
      <c r="N343" s="20" t="s">
        <v>28</v>
      </c>
      <c r="O343" s="23" t="s">
        <v>1450</v>
      </c>
    </row>
    <row r="344" spans="1:15" ht="38.25" x14ac:dyDescent="0.2">
      <c r="A344" s="12" t="s">
        <v>1458</v>
      </c>
      <c r="B344" s="12" t="s">
        <v>1451</v>
      </c>
      <c r="C344" s="13" t="s">
        <v>83</v>
      </c>
      <c r="D344" s="15" t="s">
        <v>391</v>
      </c>
      <c r="E344" s="13" t="s">
        <v>23</v>
      </c>
      <c r="F344" s="17">
        <v>1.2015</v>
      </c>
      <c r="G344" s="43">
        <v>1.2050000000000001</v>
      </c>
      <c r="H344" s="17">
        <v>1.2050000000000001</v>
      </c>
      <c r="I344" s="51">
        <f t="shared" ref="I344" si="248">(F344-H344)*10000*-1</f>
        <v>35.000000000000583</v>
      </c>
      <c r="J344" s="17">
        <v>1.1821999999999999</v>
      </c>
      <c r="K344" s="51">
        <f t="shared" ref="K344" si="249">(F344-J344)*10000</f>
        <v>193.00000000000094</v>
      </c>
      <c r="L344" s="24">
        <v>-298.73</v>
      </c>
      <c r="M344" s="16" t="s">
        <v>1453</v>
      </c>
      <c r="N344" s="20" t="s">
        <v>28</v>
      </c>
      <c r="O344" s="23" t="s">
        <v>1456</v>
      </c>
    </row>
    <row r="345" spans="1:15" ht="51" x14ac:dyDescent="0.2">
      <c r="A345" s="12" t="s">
        <v>1457</v>
      </c>
      <c r="B345" s="12" t="s">
        <v>1460</v>
      </c>
      <c r="C345" s="15" t="s">
        <v>710</v>
      </c>
      <c r="D345" s="15" t="s">
        <v>77</v>
      </c>
      <c r="E345" s="13" t="s">
        <v>26</v>
      </c>
      <c r="F345" s="17">
        <v>0.81699999999999995</v>
      </c>
      <c r="G345" s="43">
        <v>0.81259999999999999</v>
      </c>
      <c r="H345" s="17">
        <v>0.81259999999999999</v>
      </c>
      <c r="I345" s="51">
        <f t="shared" ref="I345" si="250">(F345-H345)*10000</f>
        <v>43.999999999999595</v>
      </c>
      <c r="J345" s="17">
        <v>0.83179999999999998</v>
      </c>
      <c r="K345" s="51">
        <f t="shared" ref="K345" si="251">(F345-J345)*10000*-1</f>
        <v>148.00000000000034</v>
      </c>
      <c r="L345" s="24">
        <v>-431</v>
      </c>
      <c r="M345" s="16" t="s">
        <v>1459</v>
      </c>
      <c r="N345" s="20" t="s">
        <v>28</v>
      </c>
      <c r="O345" s="23" t="s">
        <v>1461</v>
      </c>
    </row>
    <row r="346" spans="1:15" ht="51" x14ac:dyDescent="0.2">
      <c r="A346" s="12" t="s">
        <v>1462</v>
      </c>
      <c r="B346" s="12" t="s">
        <v>1464</v>
      </c>
      <c r="C346" s="15" t="s">
        <v>27</v>
      </c>
      <c r="D346" s="15" t="s">
        <v>77</v>
      </c>
      <c r="E346" s="13" t="s">
        <v>26</v>
      </c>
      <c r="F346" s="17">
        <v>0.74399999999999999</v>
      </c>
      <c r="G346" s="43">
        <v>0.74160000000000004</v>
      </c>
      <c r="H346" s="17">
        <v>0.74160000000000004</v>
      </c>
      <c r="I346" s="51">
        <f t="shared" ref="I346:I347" si="252">(F346-H346)*10000</f>
        <v>23.999999999999577</v>
      </c>
      <c r="J346" s="17">
        <v>0.755</v>
      </c>
      <c r="K346" s="51">
        <f t="shared" ref="K346:K347" si="253">(F346-J346)*10000*-1</f>
        <v>110.0000000000001</v>
      </c>
      <c r="L346" s="24">
        <v>-248</v>
      </c>
      <c r="M346" s="16" t="s">
        <v>1465</v>
      </c>
      <c r="N346" s="20" t="s">
        <v>28</v>
      </c>
      <c r="O346" s="23" t="s">
        <v>1477</v>
      </c>
    </row>
    <row r="347" spans="1:15" ht="89.25" x14ac:dyDescent="0.2">
      <c r="A347" s="12" t="s">
        <v>1463</v>
      </c>
      <c r="B347" s="12" t="s">
        <v>1470</v>
      </c>
      <c r="C347" s="13" t="s">
        <v>24</v>
      </c>
      <c r="D347" s="15" t="s">
        <v>77</v>
      </c>
      <c r="E347" s="13" t="s">
        <v>26</v>
      </c>
      <c r="F347" s="17">
        <v>1.1120000000000001</v>
      </c>
      <c r="G347" s="60">
        <v>1.1379999999999999</v>
      </c>
      <c r="H347" s="17">
        <v>1.1080000000000001</v>
      </c>
      <c r="I347" s="51">
        <f t="shared" si="252"/>
        <v>40.000000000000036</v>
      </c>
      <c r="J347" s="17">
        <v>1.1379999999999999</v>
      </c>
      <c r="K347" s="51">
        <f t="shared" si="253"/>
        <v>259.99999999999801</v>
      </c>
      <c r="L347" s="57">
        <v>2600</v>
      </c>
      <c r="M347" s="16" t="s">
        <v>1466</v>
      </c>
      <c r="N347" s="21" t="s">
        <v>1241</v>
      </c>
      <c r="O347" s="58" t="s">
        <v>1472</v>
      </c>
    </row>
    <row r="348" spans="1:15" ht="89.25" x14ac:dyDescent="0.2">
      <c r="A348" s="12" t="s">
        <v>1467</v>
      </c>
      <c r="B348" s="12" t="s">
        <v>1469</v>
      </c>
      <c r="C348" s="15" t="s">
        <v>1435</v>
      </c>
      <c r="D348" s="15" t="s">
        <v>391</v>
      </c>
      <c r="E348" s="13" t="s">
        <v>26</v>
      </c>
      <c r="F348" s="27">
        <v>1285</v>
      </c>
      <c r="G348" s="24">
        <v>1277</v>
      </c>
      <c r="H348" s="27">
        <v>1277</v>
      </c>
      <c r="I348" s="51">
        <f>(F348-H348)*100</f>
        <v>800</v>
      </c>
      <c r="J348" s="27">
        <v>1325</v>
      </c>
      <c r="K348" s="51">
        <f>(F348-J348)*100*-1</f>
        <v>4000</v>
      </c>
      <c r="L348" s="52">
        <v>-800</v>
      </c>
      <c r="M348" s="16" t="s">
        <v>1468</v>
      </c>
      <c r="N348" s="20" t="s">
        <v>28</v>
      </c>
      <c r="O348" s="23" t="s">
        <v>1471</v>
      </c>
    </row>
    <row r="349" spans="1:15" ht="76.5" x14ac:dyDescent="0.2">
      <c r="A349" s="12" t="s">
        <v>1473</v>
      </c>
      <c r="B349" s="12" t="s">
        <v>1474</v>
      </c>
      <c r="C349" s="13" t="s">
        <v>278</v>
      </c>
      <c r="D349" s="15" t="s">
        <v>77</v>
      </c>
      <c r="E349" s="13" t="s">
        <v>26</v>
      </c>
      <c r="F349" s="27">
        <v>178.5</v>
      </c>
      <c r="G349" s="24">
        <v>178.2</v>
      </c>
      <c r="H349" s="27">
        <v>178.2</v>
      </c>
      <c r="I349" s="51">
        <f>(F349-H349)*100</f>
        <v>30.000000000001137</v>
      </c>
      <c r="J349" s="27">
        <v>180.7</v>
      </c>
      <c r="K349" s="51">
        <f>(F349-J349)*100*-1</f>
        <v>219.99999999999886</v>
      </c>
      <c r="L349" s="24">
        <v>-255.39</v>
      </c>
      <c r="M349" s="16" t="s">
        <v>1476</v>
      </c>
      <c r="N349" s="20" t="s">
        <v>28</v>
      </c>
      <c r="O349" s="23" t="s">
        <v>1475</v>
      </c>
    </row>
    <row r="350" spans="1:15" ht="114.75" x14ac:dyDescent="0.2">
      <c r="A350" s="12" t="s">
        <v>1478</v>
      </c>
      <c r="B350" s="12" t="s">
        <v>1480</v>
      </c>
      <c r="C350" s="13" t="s">
        <v>640</v>
      </c>
      <c r="D350" s="15" t="s">
        <v>77</v>
      </c>
      <c r="E350" s="13" t="s">
        <v>23</v>
      </c>
      <c r="F350" s="17">
        <v>0.75190000000000001</v>
      </c>
      <c r="G350" s="43">
        <v>0.75360000000000005</v>
      </c>
      <c r="H350" s="17">
        <v>0.75339999999999996</v>
      </c>
      <c r="I350" s="51">
        <f t="shared" ref="I350" si="254">(F350-H350)*10000*-1</f>
        <v>14.999999999999458</v>
      </c>
      <c r="J350" s="17">
        <v>0.74</v>
      </c>
      <c r="K350" s="51">
        <f t="shared" ref="K350" si="255">(F350-J350)*10000</f>
        <v>119.00000000000021</v>
      </c>
      <c r="L350" s="24">
        <v>-262.35000000000002</v>
      </c>
      <c r="M350" s="16" t="s">
        <v>1479</v>
      </c>
      <c r="N350" s="20" t="s">
        <v>28</v>
      </c>
      <c r="O350" s="23" t="s">
        <v>1489</v>
      </c>
    </row>
    <row r="351" spans="1:15" ht="89.25" x14ac:dyDescent="0.2">
      <c r="A351" s="12" t="s">
        <v>1481</v>
      </c>
      <c r="B351" s="12" t="s">
        <v>1490</v>
      </c>
      <c r="C351" s="13" t="s">
        <v>640</v>
      </c>
      <c r="D351" s="15" t="s">
        <v>77</v>
      </c>
      <c r="E351" s="13" t="s">
        <v>23</v>
      </c>
      <c r="F351" s="17">
        <v>0.75219999999999998</v>
      </c>
      <c r="G351" s="43">
        <v>0.75419999999999998</v>
      </c>
      <c r="H351" s="17">
        <v>0.75419999999999998</v>
      </c>
      <c r="I351" s="51">
        <f t="shared" ref="I351" si="256">(F351-H351)*10000*-1</f>
        <v>20.000000000000018</v>
      </c>
      <c r="J351" s="17">
        <v>0.74</v>
      </c>
      <c r="K351" s="51">
        <f t="shared" ref="K351" si="257">(F351-J351)*10000</f>
        <v>121.99999999999989</v>
      </c>
      <c r="L351" s="24">
        <v>-300.86</v>
      </c>
      <c r="M351" s="16" t="s">
        <v>1482</v>
      </c>
      <c r="N351" s="20" t="s">
        <v>28</v>
      </c>
      <c r="O351" s="23" t="s">
        <v>1508</v>
      </c>
    </row>
    <row r="352" spans="1:15" ht="89.25" x14ac:dyDescent="0.2">
      <c r="A352" s="12" t="s">
        <v>1483</v>
      </c>
      <c r="B352" s="12" t="s">
        <v>1485</v>
      </c>
      <c r="C352" s="13" t="s">
        <v>25</v>
      </c>
      <c r="D352" s="15" t="s">
        <v>77</v>
      </c>
      <c r="E352" s="13" t="s">
        <v>26</v>
      </c>
      <c r="F352" s="17">
        <v>1.5029999999999999</v>
      </c>
      <c r="G352" s="43">
        <v>1.5</v>
      </c>
      <c r="H352" s="17">
        <v>1.5</v>
      </c>
      <c r="I352" s="51">
        <f t="shared" ref="I352" si="258">(F352-H352)*10000</f>
        <v>29.999999999998916</v>
      </c>
      <c r="J352" s="17">
        <v>1.51</v>
      </c>
      <c r="K352" s="51">
        <f t="shared" ref="K352" si="259">(F352-J352)*10000*-1</f>
        <v>70.000000000001165</v>
      </c>
      <c r="L352" s="24">
        <v>-300</v>
      </c>
      <c r="M352" s="16" t="s">
        <v>1484</v>
      </c>
      <c r="N352" s="20" t="s">
        <v>28</v>
      </c>
      <c r="O352" s="23" t="s">
        <v>1486</v>
      </c>
    </row>
    <row r="353" spans="1:15" ht="76.5" x14ac:dyDescent="0.2">
      <c r="A353" s="12" t="s">
        <v>1487</v>
      </c>
      <c r="B353" s="12" t="s">
        <v>1497</v>
      </c>
      <c r="C353" s="15" t="s">
        <v>710</v>
      </c>
      <c r="D353" s="15" t="s">
        <v>77</v>
      </c>
      <c r="E353" s="13" t="s">
        <v>23</v>
      </c>
      <c r="F353" s="17">
        <v>0.77880000000000005</v>
      </c>
      <c r="G353" s="43">
        <v>0.7833</v>
      </c>
      <c r="H353" s="17">
        <v>0.7833</v>
      </c>
      <c r="I353" s="51">
        <f t="shared" ref="I353" si="260">(F353-H353)*10000*-1</f>
        <v>44.999999999999488</v>
      </c>
      <c r="J353" s="17">
        <v>0.76729999999999998</v>
      </c>
      <c r="K353" s="51">
        <f t="shared" ref="K353" si="261">(F353-J353)*10000</f>
        <v>115.00000000000065</v>
      </c>
      <c r="L353" s="24">
        <v>-453</v>
      </c>
      <c r="M353" s="16" t="s">
        <v>1488</v>
      </c>
      <c r="N353" s="20" t="s">
        <v>28</v>
      </c>
      <c r="O353" s="23" t="s">
        <v>1503</v>
      </c>
    </row>
    <row r="354" spans="1:15" ht="51" x14ac:dyDescent="0.2">
      <c r="A354" s="12" t="s">
        <v>1491</v>
      </c>
      <c r="B354" s="12" t="s">
        <v>1504</v>
      </c>
      <c r="C354" s="13" t="s">
        <v>24</v>
      </c>
      <c r="D354" s="15" t="s">
        <v>1492</v>
      </c>
      <c r="E354" s="13" t="s">
        <v>23</v>
      </c>
      <c r="F354" s="17">
        <v>1.1352</v>
      </c>
      <c r="G354" s="43">
        <v>1.1399999999999999</v>
      </c>
      <c r="H354" s="17">
        <v>1.1399999999999999</v>
      </c>
      <c r="I354" s="51">
        <f t="shared" ref="I354" si="262">(F354-H354)*10000*-1</f>
        <v>47.999999999999154</v>
      </c>
      <c r="J354" s="17">
        <v>1.0978000000000001</v>
      </c>
      <c r="K354" s="51">
        <f t="shared" ref="K354" si="263">(F354-J354)*10000</f>
        <v>373.99999999999875</v>
      </c>
      <c r="L354" s="24">
        <v>-480</v>
      </c>
      <c r="M354" s="16" t="s">
        <v>1493</v>
      </c>
      <c r="N354" s="20" t="s">
        <v>28</v>
      </c>
      <c r="O354" s="23" t="s">
        <v>1505</v>
      </c>
    </row>
    <row r="355" spans="1:15" ht="38.25" x14ac:dyDescent="0.2">
      <c r="A355" s="12" t="s">
        <v>1494</v>
      </c>
      <c r="B355" s="12" t="s">
        <v>1495</v>
      </c>
      <c r="C355" s="13" t="s">
        <v>83</v>
      </c>
      <c r="D355" s="15" t="s">
        <v>77</v>
      </c>
      <c r="E355" s="13" t="s">
        <v>26</v>
      </c>
      <c r="F355" s="17">
        <v>1.2682</v>
      </c>
      <c r="G355" s="43">
        <v>1.2634000000000001</v>
      </c>
      <c r="H355" s="17">
        <v>1.2634000000000001</v>
      </c>
      <c r="I355" s="51">
        <f t="shared" ref="I355" si="264">(F355-H355)*10000</f>
        <v>47.999999999999154</v>
      </c>
      <c r="J355" s="17">
        <v>1.282</v>
      </c>
      <c r="K355" s="51">
        <f t="shared" ref="K355" si="265">(F355-J355)*10000*-1</f>
        <v>138.00000000000034</v>
      </c>
      <c r="L355" s="24">
        <v>-379.93</v>
      </c>
      <c r="M355" s="16" t="s">
        <v>1496</v>
      </c>
      <c r="N355" s="20" t="s">
        <v>28</v>
      </c>
      <c r="O355" s="23" t="s">
        <v>1502</v>
      </c>
    </row>
    <row r="356" spans="1:15" ht="63.75" x14ac:dyDescent="0.2">
      <c r="A356" s="12" t="s">
        <v>1498</v>
      </c>
      <c r="B356" s="12" t="s">
        <v>1506</v>
      </c>
      <c r="C356" s="13" t="s">
        <v>640</v>
      </c>
      <c r="D356" s="15" t="s">
        <v>77</v>
      </c>
      <c r="E356" s="13" t="s">
        <v>23</v>
      </c>
      <c r="F356" s="17">
        <v>0.75480000000000003</v>
      </c>
      <c r="G356" s="43">
        <v>0.75739999999999996</v>
      </c>
      <c r="H356" s="17">
        <v>0.75739999999999996</v>
      </c>
      <c r="I356" s="51">
        <f t="shared" ref="I356" si="266">(F356-H356)*10000*-1</f>
        <v>25.999999999999357</v>
      </c>
      <c r="J356" s="17">
        <v>0.73540000000000005</v>
      </c>
      <c r="K356" s="51">
        <f t="shared" ref="K356" si="267">(F356-J356)*10000</f>
        <v>193.99999999999972</v>
      </c>
      <c r="L356" s="24">
        <v>-393.08</v>
      </c>
      <c r="M356" s="16" t="s">
        <v>1499</v>
      </c>
      <c r="N356" s="20" t="s">
        <v>28</v>
      </c>
      <c r="O356" s="23" t="s">
        <v>1507</v>
      </c>
    </row>
    <row r="357" spans="1:15" ht="89.25" customHeight="1" x14ac:dyDescent="0.2">
      <c r="A357" s="12" t="s">
        <v>1500</v>
      </c>
      <c r="B357" s="12" t="s">
        <v>1521</v>
      </c>
      <c r="C357" s="13" t="s">
        <v>25</v>
      </c>
      <c r="D357" s="15" t="s">
        <v>391</v>
      </c>
      <c r="E357" s="13" t="s">
        <v>26</v>
      </c>
      <c r="F357" s="17">
        <v>1.5</v>
      </c>
      <c r="G357" s="17">
        <v>1.5276000000000001</v>
      </c>
      <c r="H357" s="17">
        <v>1.494</v>
      </c>
      <c r="I357" s="51">
        <f t="shared" ref="I357" si="268">(F357-H357)*10000</f>
        <v>60.000000000000057</v>
      </c>
      <c r="J357" s="17">
        <v>1.538</v>
      </c>
      <c r="K357" s="51">
        <f t="shared" ref="K357" si="269">(F357-J357)*10000*-1</f>
        <v>380.00000000000034</v>
      </c>
      <c r="L357" s="27">
        <v>2759</v>
      </c>
      <c r="M357" s="16" t="s">
        <v>1501</v>
      </c>
      <c r="N357" s="15" t="s">
        <v>28</v>
      </c>
      <c r="O357" s="16" t="s">
        <v>1530</v>
      </c>
    </row>
    <row r="358" spans="1:15" ht="63.75" x14ac:dyDescent="0.2">
      <c r="A358" s="12" t="s">
        <v>1509</v>
      </c>
      <c r="B358" s="12" t="s">
        <v>1515</v>
      </c>
      <c r="C358" s="15" t="s">
        <v>27</v>
      </c>
      <c r="D358" s="15" t="s">
        <v>77</v>
      </c>
      <c r="E358" s="13" t="s">
        <v>23</v>
      </c>
      <c r="F358" s="17">
        <v>0.74199999999999999</v>
      </c>
      <c r="G358" s="17">
        <v>0.74139999999999995</v>
      </c>
      <c r="H358" s="17">
        <v>0.747</v>
      </c>
      <c r="I358" s="51">
        <f t="shared" ref="I358:I359" si="270">(F358-H358)*10000*-1</f>
        <v>50.000000000000043</v>
      </c>
      <c r="J358" s="17">
        <v>0.71</v>
      </c>
      <c r="K358" s="51">
        <f t="shared" ref="K358:K359" si="271">(F358-J358)*10000</f>
        <v>320.00000000000028</v>
      </c>
      <c r="L358" s="51">
        <v>56</v>
      </c>
      <c r="M358" s="16" t="s">
        <v>1510</v>
      </c>
      <c r="N358" s="15" t="s">
        <v>28</v>
      </c>
      <c r="O358" s="16" t="s">
        <v>1518</v>
      </c>
    </row>
    <row r="359" spans="1:15" ht="76.5" x14ac:dyDescent="0.2">
      <c r="A359" s="12" t="s">
        <v>1511</v>
      </c>
      <c r="B359" s="12" t="s">
        <v>1523</v>
      </c>
      <c r="C359" s="15" t="s">
        <v>710</v>
      </c>
      <c r="D359" s="15" t="s">
        <v>77</v>
      </c>
      <c r="E359" s="13" t="s">
        <v>23</v>
      </c>
      <c r="F359" s="17">
        <v>0.77980000000000005</v>
      </c>
      <c r="G359" s="43">
        <v>0.78639999999999999</v>
      </c>
      <c r="H359" s="17">
        <v>0.78639999999999999</v>
      </c>
      <c r="I359" s="51">
        <f t="shared" si="270"/>
        <v>65.999999999999389</v>
      </c>
      <c r="J359" s="17">
        <v>0.75960000000000005</v>
      </c>
      <c r="K359" s="51">
        <f t="shared" si="271"/>
        <v>201.99999999999994</v>
      </c>
      <c r="L359" s="52">
        <v>-690</v>
      </c>
      <c r="M359" s="16" t="s">
        <v>1512</v>
      </c>
      <c r="N359" s="20" t="s">
        <v>28</v>
      </c>
      <c r="O359" s="23" t="s">
        <v>1524</v>
      </c>
    </row>
    <row r="360" spans="1:15" ht="63.75" x14ac:dyDescent="0.2">
      <c r="A360" s="12" t="s">
        <v>1513</v>
      </c>
      <c r="B360" s="12" t="s">
        <v>1516</v>
      </c>
      <c r="C360" s="13" t="s">
        <v>278</v>
      </c>
      <c r="D360" s="15" t="s">
        <v>391</v>
      </c>
      <c r="E360" s="13" t="s">
        <v>23</v>
      </c>
      <c r="F360" s="27">
        <v>178.9</v>
      </c>
      <c r="G360" s="24">
        <v>179.4</v>
      </c>
      <c r="H360" s="27">
        <v>179.4</v>
      </c>
      <c r="I360" s="51">
        <f>(F360-H360)*100*-1</f>
        <v>50</v>
      </c>
      <c r="J360" s="27">
        <v>176.2</v>
      </c>
      <c r="K360" s="51">
        <f>(F360-J360)*100</f>
        <v>270.00000000000171</v>
      </c>
      <c r="L360" s="24">
        <v>-425.59</v>
      </c>
      <c r="M360" s="16" t="s">
        <v>1514</v>
      </c>
      <c r="N360" s="20" t="s">
        <v>28</v>
      </c>
      <c r="O360" s="23" t="s">
        <v>1517</v>
      </c>
    </row>
    <row r="361" spans="1:15" ht="76.5" x14ac:dyDescent="0.2">
      <c r="A361" s="12" t="s">
        <v>1519</v>
      </c>
      <c r="B361" s="12" t="s">
        <v>1525</v>
      </c>
      <c r="C361" s="15" t="s">
        <v>27</v>
      </c>
      <c r="D361" s="15" t="s">
        <v>77</v>
      </c>
      <c r="E361" s="13" t="s">
        <v>23</v>
      </c>
      <c r="F361" s="17">
        <v>0.74099999999999999</v>
      </c>
      <c r="G361" s="43">
        <v>0.74550000000000005</v>
      </c>
      <c r="H361" s="17">
        <v>0.74550000000000005</v>
      </c>
      <c r="I361" s="51">
        <f t="shared" ref="I361" si="272">(F361-H361)*10000*-1</f>
        <v>45.000000000000597</v>
      </c>
      <c r="J361" s="17">
        <v>0.71</v>
      </c>
      <c r="K361" s="51">
        <f t="shared" ref="K361" si="273">(F361-J361)*10000</f>
        <v>310.00000000000028</v>
      </c>
      <c r="L361" s="52">
        <v>-470</v>
      </c>
      <c r="M361" s="16" t="s">
        <v>1520</v>
      </c>
      <c r="N361" s="20" t="s">
        <v>28</v>
      </c>
      <c r="O361" s="23" t="s">
        <v>1522</v>
      </c>
    </row>
    <row r="362" spans="1:15" ht="51" x14ac:dyDescent="0.2">
      <c r="A362" s="12" t="s">
        <v>1525</v>
      </c>
      <c r="B362" s="12" t="s">
        <v>1526</v>
      </c>
      <c r="C362" s="15" t="s">
        <v>1435</v>
      </c>
      <c r="D362" s="15" t="s">
        <v>77</v>
      </c>
      <c r="E362" s="13" t="s">
        <v>26</v>
      </c>
      <c r="F362" s="27">
        <v>1256</v>
      </c>
      <c r="G362" s="24">
        <v>1247</v>
      </c>
      <c r="H362" s="27">
        <v>1247</v>
      </c>
      <c r="I362" s="51">
        <f>(F362-H362)*100</f>
        <v>900</v>
      </c>
      <c r="J362" s="27">
        <v>1320</v>
      </c>
      <c r="K362" s="51">
        <f>(F362-J362)*100*-1</f>
        <v>6400</v>
      </c>
      <c r="L362" s="52">
        <v>-900</v>
      </c>
      <c r="M362" s="16" t="s">
        <v>1527</v>
      </c>
      <c r="N362" s="20" t="s">
        <v>28</v>
      </c>
      <c r="O362" s="23" t="s">
        <v>1528</v>
      </c>
    </row>
    <row r="363" spans="1:15" ht="51" x14ac:dyDescent="0.2">
      <c r="A363" s="12" t="s">
        <v>1525</v>
      </c>
      <c r="B363" s="12" t="s">
        <v>1531</v>
      </c>
      <c r="C363" s="13" t="s">
        <v>83</v>
      </c>
      <c r="D363" s="15" t="s">
        <v>77</v>
      </c>
      <c r="E363" s="13" t="s">
        <v>26</v>
      </c>
      <c r="F363" s="17">
        <v>1.24</v>
      </c>
      <c r="G363" s="17">
        <v>1.2473000000000001</v>
      </c>
      <c r="H363" s="17">
        <v>1.2350000000000001</v>
      </c>
      <c r="I363" s="51">
        <f t="shared" ref="I363" si="274">(F363-H363)*10000</f>
        <v>49.999999999998934</v>
      </c>
      <c r="J363" s="17">
        <v>1.2909999999999999</v>
      </c>
      <c r="K363" s="51">
        <f t="shared" ref="K363" si="275">(F363-J363)*10000*-1</f>
        <v>509.99999999999932</v>
      </c>
      <c r="L363" s="27">
        <v>584.48</v>
      </c>
      <c r="M363" s="16" t="s">
        <v>1529</v>
      </c>
      <c r="N363" s="15" t="s">
        <v>28</v>
      </c>
      <c r="O363" s="16" t="s">
        <v>1532</v>
      </c>
    </row>
    <row r="364" spans="1:15" ht="127.5" x14ac:dyDescent="0.2">
      <c r="A364" s="12" t="s">
        <v>1533</v>
      </c>
      <c r="B364" s="12" t="s">
        <v>1544</v>
      </c>
      <c r="C364" s="13" t="s">
        <v>25</v>
      </c>
      <c r="D364" s="15" t="s">
        <v>1492</v>
      </c>
      <c r="E364" s="13" t="s">
        <v>23</v>
      </c>
      <c r="F364" s="17">
        <v>1.5248999999999999</v>
      </c>
      <c r="G364" s="43">
        <v>1.532</v>
      </c>
      <c r="H364" s="17">
        <v>1.5327999999999999</v>
      </c>
      <c r="I364" s="51">
        <f t="shared" ref="I364:I365" si="276">(F364-H364)*10000*-1</f>
        <v>79.000000000000185</v>
      </c>
      <c r="J364" s="17">
        <v>1.5126999999999999</v>
      </c>
      <c r="K364" s="51">
        <f t="shared" ref="K364:K365" si="277">(F364-J364)*10000</f>
        <v>121.99999999999989</v>
      </c>
      <c r="L364" s="52">
        <v>-733</v>
      </c>
      <c r="M364" s="16" t="s">
        <v>1534</v>
      </c>
      <c r="N364" s="20" t="s">
        <v>28</v>
      </c>
      <c r="O364" s="23" t="s">
        <v>1552</v>
      </c>
    </row>
    <row r="365" spans="1:15" ht="89.25" x14ac:dyDescent="0.2">
      <c r="A365" s="12" t="s">
        <v>1535</v>
      </c>
      <c r="B365" s="12" t="s">
        <v>1547</v>
      </c>
      <c r="C365" s="15" t="s">
        <v>27</v>
      </c>
      <c r="D365" s="15" t="s">
        <v>77</v>
      </c>
      <c r="E365" s="13" t="s">
        <v>23</v>
      </c>
      <c r="F365" s="17">
        <v>0.74360000000000004</v>
      </c>
      <c r="G365" s="17">
        <v>0.73860000000000003</v>
      </c>
      <c r="H365" s="17">
        <v>0.74860000000000004</v>
      </c>
      <c r="I365" s="51">
        <f t="shared" si="276"/>
        <v>50.000000000000043</v>
      </c>
      <c r="J365" s="17">
        <v>0.7077</v>
      </c>
      <c r="K365" s="51">
        <f t="shared" si="277"/>
        <v>359.00000000000045</v>
      </c>
      <c r="L365" s="51">
        <v>500</v>
      </c>
      <c r="M365" s="16" t="s">
        <v>1536</v>
      </c>
      <c r="N365" s="15" t="s">
        <v>28</v>
      </c>
      <c r="O365" s="16" t="s">
        <v>1548</v>
      </c>
    </row>
    <row r="366" spans="1:15" ht="76.5" x14ac:dyDescent="0.2">
      <c r="A366" s="12" t="s">
        <v>1539</v>
      </c>
      <c r="B366" s="12" t="s">
        <v>1540</v>
      </c>
      <c r="C366" s="15" t="s">
        <v>1435</v>
      </c>
      <c r="D366" s="15" t="s">
        <v>77</v>
      </c>
      <c r="E366" s="13" t="s">
        <v>26</v>
      </c>
      <c r="F366" s="27">
        <v>1231</v>
      </c>
      <c r="G366" s="24">
        <v>1219.0999999999999</v>
      </c>
      <c r="H366" s="27">
        <v>1219.0999999999999</v>
      </c>
      <c r="I366" s="51">
        <f>(F366-H366)*100</f>
        <v>1190.0000000000091</v>
      </c>
      <c r="J366" s="27">
        <v>1268.78</v>
      </c>
      <c r="K366" s="51">
        <f>(F366-J366)*100*-1</f>
        <v>3777.9999999999973</v>
      </c>
      <c r="L366" s="52">
        <v>-1190</v>
      </c>
      <c r="M366" s="16" t="s">
        <v>1541</v>
      </c>
      <c r="N366" s="20" t="s">
        <v>28</v>
      </c>
      <c r="O366" s="23" t="s">
        <v>1545</v>
      </c>
    </row>
    <row r="367" spans="1:15" ht="102" x14ac:dyDescent="0.2">
      <c r="A367" s="12" t="s">
        <v>1537</v>
      </c>
      <c r="B367" s="12" t="s">
        <v>1546</v>
      </c>
      <c r="C367" s="13" t="s">
        <v>24</v>
      </c>
      <c r="D367" s="15" t="s">
        <v>77</v>
      </c>
      <c r="E367" s="13" t="s">
        <v>26</v>
      </c>
      <c r="F367" s="17">
        <v>1.1281000000000001</v>
      </c>
      <c r="G367" s="17">
        <v>1.1327</v>
      </c>
      <c r="H367" s="17">
        <v>1.1237999999999999</v>
      </c>
      <c r="I367" s="51">
        <f t="shared" ref="I367" si="278">(F367-H367)*10000</f>
        <v>43.000000000001926</v>
      </c>
      <c r="J367" s="17">
        <v>1.1638999999999999</v>
      </c>
      <c r="K367" s="51">
        <f t="shared" ref="K367" si="279">(F367-J367)*10000*-1</f>
        <v>357.99999999999829</v>
      </c>
      <c r="L367" s="27">
        <v>457</v>
      </c>
      <c r="M367" s="16" t="s">
        <v>1538</v>
      </c>
      <c r="N367" s="15" t="s">
        <v>28</v>
      </c>
      <c r="O367" s="16" t="s">
        <v>1551</v>
      </c>
    </row>
    <row r="368" spans="1:15" ht="51" x14ac:dyDescent="0.2">
      <c r="A368" s="12" t="s">
        <v>1542</v>
      </c>
      <c r="B368" s="12" t="s">
        <v>1549</v>
      </c>
      <c r="C368" s="13" t="s">
        <v>640</v>
      </c>
      <c r="D368" s="15" t="s">
        <v>1492</v>
      </c>
      <c r="E368" s="13" t="s">
        <v>23</v>
      </c>
      <c r="F368" s="17">
        <v>0.74409999999999998</v>
      </c>
      <c r="G368" s="17">
        <v>0.74080000000000001</v>
      </c>
      <c r="H368" s="17">
        <v>0.74670000000000003</v>
      </c>
      <c r="I368" s="51">
        <f t="shared" ref="I368" si="280">(F368-H368)*10000*-1</f>
        <v>26.000000000000469</v>
      </c>
      <c r="J368" s="17">
        <v>0.73360000000000003</v>
      </c>
      <c r="K368" s="51">
        <f t="shared" ref="K368" si="281">(F368-J368)*10000</f>
        <v>104.99999999999955</v>
      </c>
      <c r="L368" s="27">
        <v>499.22</v>
      </c>
      <c r="M368" s="16" t="s">
        <v>1543</v>
      </c>
      <c r="N368" s="15" t="s">
        <v>28</v>
      </c>
      <c r="O368" s="16" t="s">
        <v>1550</v>
      </c>
    </row>
    <row r="369" spans="1:15" ht="76.5" x14ac:dyDescent="0.2">
      <c r="A369" s="12" t="s">
        <v>1553</v>
      </c>
      <c r="B369" s="12" t="s">
        <v>1559</v>
      </c>
      <c r="C369" s="13" t="s">
        <v>278</v>
      </c>
      <c r="D369" s="15" t="s">
        <v>391</v>
      </c>
      <c r="E369" s="13" t="s">
        <v>26</v>
      </c>
      <c r="F369" s="27">
        <v>182.55</v>
      </c>
      <c r="G369" s="24">
        <v>181.75</v>
      </c>
      <c r="H369" s="27">
        <v>181.75</v>
      </c>
      <c r="I369" s="51">
        <f>(F369-H369)*100</f>
        <v>80.000000000001137</v>
      </c>
      <c r="J369" s="27">
        <v>184.74</v>
      </c>
      <c r="K369" s="51">
        <f>(F369-J369)*100*-1</f>
        <v>218.99999999999977</v>
      </c>
      <c r="L369" s="24">
        <v>-737.95</v>
      </c>
      <c r="M369" s="16" t="s">
        <v>1554</v>
      </c>
      <c r="N369" s="20" t="s">
        <v>28</v>
      </c>
      <c r="O369" s="23" t="s">
        <v>1562</v>
      </c>
    </row>
    <row r="370" spans="1:15" ht="63.75" x14ac:dyDescent="0.2">
      <c r="A370" s="12" t="s">
        <v>1555</v>
      </c>
      <c r="B370" s="56" t="s">
        <v>1594</v>
      </c>
      <c r="C370" s="13" t="s">
        <v>640</v>
      </c>
      <c r="D370" s="15" t="s">
        <v>1492</v>
      </c>
      <c r="E370" s="13" t="s">
        <v>23</v>
      </c>
      <c r="F370" s="17">
        <v>0.74129999999999996</v>
      </c>
      <c r="G370" s="17">
        <v>0.74129999999999996</v>
      </c>
      <c r="H370" s="17">
        <v>0.74550000000000005</v>
      </c>
      <c r="I370" s="51">
        <f t="shared" ref="I370:I372" si="282">(F370-H370)*10000*-1</f>
        <v>42.000000000000924</v>
      </c>
      <c r="J370" s="17">
        <v>0.73050000000000004</v>
      </c>
      <c r="K370" s="51">
        <f t="shared" ref="K370:K372" si="283">(F370-J370)*10000</f>
        <v>107.9999999999992</v>
      </c>
      <c r="L370" s="27">
        <v>3.07</v>
      </c>
      <c r="M370" s="16" t="s">
        <v>1556</v>
      </c>
      <c r="N370" s="15" t="s">
        <v>28</v>
      </c>
      <c r="O370" s="16" t="s">
        <v>1595</v>
      </c>
    </row>
    <row r="371" spans="1:15" ht="38.25" x14ac:dyDescent="0.2">
      <c r="A371" s="12" t="s">
        <v>1557</v>
      </c>
      <c r="B371" s="12" t="s">
        <v>1575</v>
      </c>
      <c r="C371" s="13" t="s">
        <v>83</v>
      </c>
      <c r="D371" s="15" t="s">
        <v>77</v>
      </c>
      <c r="E371" s="13" t="s">
        <v>23</v>
      </c>
      <c r="F371" s="17">
        <v>1.248</v>
      </c>
      <c r="G371" s="17">
        <v>1.246</v>
      </c>
      <c r="H371" s="17">
        <v>1.2535000000000001</v>
      </c>
      <c r="I371" s="51">
        <f t="shared" si="282"/>
        <v>55.000000000000604</v>
      </c>
      <c r="J371" s="17">
        <v>1.2291000000000001</v>
      </c>
      <c r="K371" s="51">
        <f t="shared" si="283"/>
        <v>188.99999999999918</v>
      </c>
      <c r="L371" s="27">
        <v>162.12</v>
      </c>
      <c r="M371" s="16" t="s">
        <v>1558</v>
      </c>
      <c r="N371" s="15" t="s">
        <v>28</v>
      </c>
      <c r="O371" s="16" t="s">
        <v>1576</v>
      </c>
    </row>
    <row r="372" spans="1:15" ht="114.75" x14ac:dyDescent="0.2">
      <c r="A372" s="12" t="s">
        <v>1560</v>
      </c>
      <c r="B372" s="12" t="s">
        <v>1563</v>
      </c>
      <c r="C372" s="15" t="s">
        <v>710</v>
      </c>
      <c r="D372" s="15" t="s">
        <v>1492</v>
      </c>
      <c r="E372" s="13" t="s">
        <v>23</v>
      </c>
      <c r="F372" s="17">
        <v>0.77900000000000003</v>
      </c>
      <c r="G372" s="43">
        <v>0.78369999999999995</v>
      </c>
      <c r="H372" s="17">
        <v>0.78400000000000003</v>
      </c>
      <c r="I372" s="51">
        <f t="shared" si="282"/>
        <v>50.000000000000043</v>
      </c>
      <c r="J372" s="17">
        <v>0.75319999999999998</v>
      </c>
      <c r="K372" s="51">
        <f t="shared" si="283"/>
        <v>258.00000000000045</v>
      </c>
      <c r="L372" s="52">
        <v>-356</v>
      </c>
      <c r="M372" s="16" t="s">
        <v>1561</v>
      </c>
      <c r="N372" s="28" t="s">
        <v>103</v>
      </c>
      <c r="O372" s="23" t="s">
        <v>1564</v>
      </c>
    </row>
    <row r="373" spans="1:15" ht="51" x14ac:dyDescent="0.2">
      <c r="A373" s="12" t="s">
        <v>1565</v>
      </c>
      <c r="B373" s="12" t="s">
        <v>1567</v>
      </c>
      <c r="C373" s="13" t="s">
        <v>25</v>
      </c>
      <c r="D373" s="15" t="s">
        <v>77</v>
      </c>
      <c r="E373" s="13" t="s">
        <v>26</v>
      </c>
      <c r="F373" s="17">
        <v>1.5348999999999999</v>
      </c>
      <c r="G373" s="43">
        <v>1.5328999999999999</v>
      </c>
      <c r="H373" s="17">
        <v>1.5328999999999999</v>
      </c>
      <c r="I373" s="51">
        <f t="shared" ref="I373:I374" si="284">(F373-H373)*10000</f>
        <v>20.000000000000018</v>
      </c>
      <c r="J373" s="17">
        <v>1.5488999999999999</v>
      </c>
      <c r="K373" s="51">
        <f t="shared" ref="K373:K374" si="285">(F373-J373)*10000*-1</f>
        <v>140.00000000000011</v>
      </c>
      <c r="L373" s="52">
        <v>-200</v>
      </c>
      <c r="M373" s="16" t="s">
        <v>1566</v>
      </c>
      <c r="N373" s="20" t="s">
        <v>28</v>
      </c>
      <c r="O373" s="23" t="s">
        <v>1568</v>
      </c>
    </row>
    <row r="374" spans="1:15" ht="63.75" x14ac:dyDescent="0.2">
      <c r="A374" s="12" t="s">
        <v>1571</v>
      </c>
      <c r="B374" s="12" t="s">
        <v>1582</v>
      </c>
      <c r="C374" s="13" t="s">
        <v>24</v>
      </c>
      <c r="D374" s="15" t="s">
        <v>77</v>
      </c>
      <c r="E374" s="13" t="s">
        <v>26</v>
      </c>
      <c r="F374" s="17">
        <v>1.139</v>
      </c>
      <c r="G374" s="43">
        <v>1.1338999999999999</v>
      </c>
      <c r="H374" s="17">
        <v>1.1338999999999999</v>
      </c>
      <c r="I374" s="51">
        <f t="shared" si="284"/>
        <v>51.000000000001044</v>
      </c>
      <c r="J374" s="17">
        <v>1.1563000000000001</v>
      </c>
      <c r="K374" s="51">
        <f t="shared" si="285"/>
        <v>173.00000000000094</v>
      </c>
      <c r="L374" s="52">
        <v>-204</v>
      </c>
      <c r="M374" s="16" t="s">
        <v>1572</v>
      </c>
      <c r="N374" s="20" t="s">
        <v>28</v>
      </c>
      <c r="O374" s="23" t="s">
        <v>1583</v>
      </c>
    </row>
    <row r="375" spans="1:15" ht="51" x14ac:dyDescent="0.2">
      <c r="A375" s="12" t="s">
        <v>1569</v>
      </c>
      <c r="B375" s="12" t="s">
        <v>1580</v>
      </c>
      <c r="C375" s="13" t="s">
        <v>83</v>
      </c>
      <c r="D375" s="15" t="s">
        <v>77</v>
      </c>
      <c r="E375" s="13" t="s">
        <v>23</v>
      </c>
      <c r="F375" s="17">
        <v>1.2416</v>
      </c>
      <c r="G375" s="43">
        <v>1.2461</v>
      </c>
      <c r="H375" s="17">
        <v>1.2461</v>
      </c>
      <c r="I375" s="51">
        <f t="shared" ref="I375" si="286">(F375-H375)*10000*-1</f>
        <v>44.999999999999488</v>
      </c>
      <c r="J375" s="17">
        <v>1.2255</v>
      </c>
      <c r="K375" s="51">
        <f t="shared" ref="K375" si="287">(F375-J375)*10000</f>
        <v>161.00000000000003</v>
      </c>
      <c r="L375" s="24">
        <v>-198.55</v>
      </c>
      <c r="M375" s="16" t="s">
        <v>1570</v>
      </c>
      <c r="N375" s="20" t="s">
        <v>28</v>
      </c>
      <c r="O375" s="23" t="s">
        <v>1581</v>
      </c>
    </row>
    <row r="376" spans="1:15" ht="76.5" x14ac:dyDescent="0.2">
      <c r="A376" s="12" t="s">
        <v>1573</v>
      </c>
      <c r="B376" s="12" t="s">
        <v>1604</v>
      </c>
      <c r="C376" s="15" t="s">
        <v>27</v>
      </c>
      <c r="D376" s="15" t="s">
        <v>77</v>
      </c>
      <c r="E376" s="13" t="s">
        <v>26</v>
      </c>
      <c r="F376" s="17">
        <v>0.75160000000000005</v>
      </c>
      <c r="G376" s="43">
        <v>0.74970000000000003</v>
      </c>
      <c r="H376" s="17">
        <v>0.74690000000000001</v>
      </c>
      <c r="I376" s="51">
        <f t="shared" ref="I376" si="288">(F376-H376)*10000</f>
        <v>47.000000000000377</v>
      </c>
      <c r="J376" s="17">
        <v>0.76190000000000002</v>
      </c>
      <c r="K376" s="51">
        <f t="shared" ref="K376" si="289">(F376-J376)*10000*-1</f>
        <v>102.99999999999976</v>
      </c>
      <c r="L376" s="52">
        <v>-190</v>
      </c>
      <c r="M376" s="16" t="s">
        <v>1574</v>
      </c>
      <c r="N376" s="20" t="s">
        <v>28</v>
      </c>
      <c r="O376" s="23" t="s">
        <v>1605</v>
      </c>
    </row>
    <row r="377" spans="1:15" ht="63.75" x14ac:dyDescent="0.2">
      <c r="A377" s="12" t="s">
        <v>1578</v>
      </c>
      <c r="B377" s="12" t="s">
        <v>1577</v>
      </c>
      <c r="C377" s="15" t="s">
        <v>1435</v>
      </c>
      <c r="D377" s="15" t="s">
        <v>77</v>
      </c>
      <c r="E377" s="13" t="s">
        <v>23</v>
      </c>
      <c r="F377" s="27">
        <v>1209</v>
      </c>
      <c r="G377" s="24">
        <v>1218</v>
      </c>
      <c r="H377" s="27">
        <v>1218</v>
      </c>
      <c r="I377" s="51">
        <f>(F377-H377)*100*-1</f>
        <v>900</v>
      </c>
      <c r="J377" s="27">
        <v>1182</v>
      </c>
      <c r="K377" s="51">
        <f>(F377-J377)*100</f>
        <v>2700</v>
      </c>
      <c r="L377" s="24">
        <v>-450</v>
      </c>
      <c r="M377" s="16" t="s">
        <v>1579</v>
      </c>
      <c r="N377" s="20" t="s">
        <v>28</v>
      </c>
      <c r="O377" s="23" t="s">
        <v>1584</v>
      </c>
    </row>
    <row r="378" spans="1:15" ht="153" x14ac:dyDescent="0.2">
      <c r="A378" s="12" t="s">
        <v>1585</v>
      </c>
      <c r="B378" s="12" t="s">
        <v>1617</v>
      </c>
      <c r="C378" s="15" t="s">
        <v>1435</v>
      </c>
      <c r="D378" s="15" t="s">
        <v>77</v>
      </c>
      <c r="E378" s="13" t="s">
        <v>23</v>
      </c>
      <c r="F378" s="27">
        <v>1218</v>
      </c>
      <c r="G378" s="27">
        <v>1212.4000000000001</v>
      </c>
      <c r="H378" s="27">
        <v>1225</v>
      </c>
      <c r="I378" s="51">
        <f>(F378-H378)*100*-1</f>
        <v>700</v>
      </c>
      <c r="J378" s="27">
        <v>1182</v>
      </c>
      <c r="K378" s="51">
        <f>(F378-J378)*100</f>
        <v>3600</v>
      </c>
      <c r="L378" s="27">
        <v>111.96</v>
      </c>
      <c r="M378" s="16" t="s">
        <v>1586</v>
      </c>
      <c r="N378" s="44" t="s">
        <v>103</v>
      </c>
      <c r="O378" s="16" t="s">
        <v>1622</v>
      </c>
    </row>
    <row r="379" spans="1:15" ht="63.75" x14ac:dyDescent="0.2">
      <c r="A379" s="12" t="s">
        <v>1587</v>
      </c>
      <c r="B379" s="12" t="s">
        <v>1611</v>
      </c>
      <c r="C379" s="15" t="s">
        <v>710</v>
      </c>
      <c r="D379" s="15" t="s">
        <v>77</v>
      </c>
      <c r="E379" s="13" t="s">
        <v>23</v>
      </c>
      <c r="F379" s="17">
        <v>0.78169999999999995</v>
      </c>
      <c r="G379" s="43">
        <v>0.78849999999999998</v>
      </c>
      <c r="H379" s="17">
        <v>0.78849999999999998</v>
      </c>
      <c r="I379" s="51">
        <f t="shared" ref="I379" si="290">(F379-H379)*10000*-1</f>
        <v>68.000000000000284</v>
      </c>
      <c r="J379" s="17">
        <v>0.753</v>
      </c>
      <c r="K379" s="51">
        <f t="shared" ref="K379" si="291">(F379-J379)*10000</f>
        <v>286.99999999999949</v>
      </c>
      <c r="L379" s="24">
        <v>-136</v>
      </c>
      <c r="M379" s="16" t="s">
        <v>1588</v>
      </c>
      <c r="N379" s="20" t="s">
        <v>28</v>
      </c>
      <c r="O379" s="23" t="s">
        <v>1612</v>
      </c>
    </row>
    <row r="380" spans="1:15" ht="63.75" x14ac:dyDescent="0.2">
      <c r="A380" s="12" t="s">
        <v>1589</v>
      </c>
      <c r="B380" s="12" t="s">
        <v>1623</v>
      </c>
      <c r="C380" s="13" t="s">
        <v>24</v>
      </c>
      <c r="D380" s="15" t="s">
        <v>1590</v>
      </c>
      <c r="E380" s="13" t="s">
        <v>26</v>
      </c>
      <c r="F380" s="17">
        <v>1.1338999999999999</v>
      </c>
      <c r="G380" s="43">
        <v>1.1256999999999999</v>
      </c>
      <c r="H380" s="17">
        <v>1.1256999999999999</v>
      </c>
      <c r="I380" s="51">
        <f t="shared" ref="I380" si="292">(F380-H380)*10000</f>
        <v>81.999999999999858</v>
      </c>
      <c r="J380" s="17">
        <v>1.1559999999999999</v>
      </c>
      <c r="K380" s="51">
        <f t="shared" ref="K380" si="293">(F380-J380)*10000*-1</f>
        <v>221.00000000000009</v>
      </c>
      <c r="L380" s="24">
        <v>-163.19999999999999</v>
      </c>
      <c r="M380" s="16" t="s">
        <v>1591</v>
      </c>
      <c r="N380" s="20" t="s">
        <v>28</v>
      </c>
      <c r="O380" s="23" t="s">
        <v>1624</v>
      </c>
    </row>
    <row r="381" spans="1:15" ht="76.5" x14ac:dyDescent="0.2">
      <c r="A381" s="12" t="s">
        <v>1596</v>
      </c>
      <c r="B381" s="12" t="s">
        <v>1600</v>
      </c>
      <c r="C381" s="13" t="s">
        <v>87</v>
      </c>
      <c r="D381" s="15" t="s">
        <v>77</v>
      </c>
      <c r="E381" s="13" t="s">
        <v>26</v>
      </c>
      <c r="F381" s="17">
        <v>1.5409999999999999</v>
      </c>
      <c r="G381" s="43">
        <v>1.5385</v>
      </c>
      <c r="H381" s="17">
        <v>1.5385</v>
      </c>
      <c r="I381" s="51">
        <f t="shared" ref="I381" si="294">(F381-H381)*10000</f>
        <v>24.999999999999467</v>
      </c>
      <c r="J381" s="17">
        <v>1.5513999999999999</v>
      </c>
      <c r="K381" s="51">
        <f>(F381-J381)*100*-1</f>
        <v>1.0399999999999965</v>
      </c>
      <c r="L381" s="24">
        <v>-200</v>
      </c>
      <c r="M381" s="16" t="s">
        <v>1602</v>
      </c>
      <c r="N381" s="20" t="s">
        <v>28</v>
      </c>
      <c r="O381" s="23" t="s">
        <v>1603</v>
      </c>
    </row>
    <row r="382" spans="1:15" ht="76.5" x14ac:dyDescent="0.2">
      <c r="A382" s="12" t="s">
        <v>1597</v>
      </c>
      <c r="B382" s="12" t="s">
        <v>1601</v>
      </c>
      <c r="C382" s="13" t="s">
        <v>278</v>
      </c>
      <c r="D382" s="15" t="s">
        <v>77</v>
      </c>
      <c r="E382" s="13" t="s">
        <v>26</v>
      </c>
      <c r="F382" s="27">
        <v>183.03</v>
      </c>
      <c r="G382" s="24">
        <v>182.47</v>
      </c>
      <c r="H382" s="27">
        <v>182.47</v>
      </c>
      <c r="I382" s="51">
        <f t="shared" ref="I382:I383" si="295">(F382-H382)*100</f>
        <v>56.000000000000227</v>
      </c>
      <c r="J382" s="27">
        <v>186.08</v>
      </c>
      <c r="K382" s="51">
        <f t="shared" ref="K382:K383" si="296">(F382-J382)*100*-1</f>
        <v>305.00000000000114</v>
      </c>
      <c r="L382" s="24">
        <v>-141.62</v>
      </c>
      <c r="M382" s="16" t="s">
        <v>1598</v>
      </c>
      <c r="N382" s="20" t="s">
        <v>28</v>
      </c>
      <c r="O382" s="23" t="s">
        <v>1599</v>
      </c>
    </row>
    <row r="383" spans="1:15" ht="63.75" x14ac:dyDescent="0.2">
      <c r="A383" s="12" t="s">
        <v>1592</v>
      </c>
      <c r="B383" s="12" t="s">
        <v>1613</v>
      </c>
      <c r="C383" s="13" t="s">
        <v>87</v>
      </c>
      <c r="D383" s="15" t="s">
        <v>77</v>
      </c>
      <c r="E383" s="13" t="s">
        <v>26</v>
      </c>
      <c r="F383" s="27">
        <v>118.45</v>
      </c>
      <c r="G383" s="27">
        <v>118.66</v>
      </c>
      <c r="H383" s="27">
        <v>117.95</v>
      </c>
      <c r="I383" s="51">
        <f t="shared" si="295"/>
        <v>50</v>
      </c>
      <c r="J383" s="27">
        <v>120.9</v>
      </c>
      <c r="K383" s="51">
        <f t="shared" si="296"/>
        <v>245.00000000000028</v>
      </c>
      <c r="L383" s="27">
        <v>71.8</v>
      </c>
      <c r="M383" s="16" t="s">
        <v>1593</v>
      </c>
      <c r="N383" s="15" t="s">
        <v>28</v>
      </c>
      <c r="O383" s="16" t="s">
        <v>1614</v>
      </c>
    </row>
    <row r="384" spans="1:15" ht="76.5" x14ac:dyDescent="0.2">
      <c r="A384" s="12" t="s">
        <v>1606</v>
      </c>
      <c r="B384" s="12" t="s">
        <v>1637</v>
      </c>
      <c r="C384" s="13" t="s">
        <v>25</v>
      </c>
      <c r="D384" s="15" t="s">
        <v>1607</v>
      </c>
      <c r="E384" s="13" t="s">
        <v>26</v>
      </c>
      <c r="F384" s="17">
        <v>1.5355000000000001</v>
      </c>
      <c r="G384" s="17">
        <v>1.5377000000000001</v>
      </c>
      <c r="H384" s="17">
        <v>1.5268999999999999</v>
      </c>
      <c r="I384" s="51">
        <f t="shared" ref="I384" si="297">(F384-H384)*10000</f>
        <v>86.000000000001634</v>
      </c>
      <c r="J384" s="17">
        <v>1.5569999999999999</v>
      </c>
      <c r="K384" s="51">
        <f t="shared" ref="K384" si="298">(F384-J384)*10000*-1</f>
        <v>214.99999999999852</v>
      </c>
      <c r="L384" s="27">
        <v>43.2</v>
      </c>
      <c r="M384" s="16" t="s">
        <v>1608</v>
      </c>
      <c r="N384" s="15" t="s">
        <v>28</v>
      </c>
      <c r="O384" s="16" t="s">
        <v>1640</v>
      </c>
    </row>
    <row r="385" spans="1:15" ht="63.75" x14ac:dyDescent="0.2">
      <c r="A385" s="12" t="s">
        <v>1609</v>
      </c>
      <c r="B385" s="12" t="s">
        <v>1627</v>
      </c>
      <c r="C385" s="13" t="s">
        <v>83</v>
      </c>
      <c r="D385" s="15" t="s">
        <v>77</v>
      </c>
      <c r="E385" s="13" t="s">
        <v>23</v>
      </c>
      <c r="F385" s="17">
        <v>1.2618</v>
      </c>
      <c r="G385" s="17">
        <v>1.2504</v>
      </c>
      <c r="H385" s="17">
        <v>1.2704</v>
      </c>
      <c r="I385" s="51">
        <f t="shared" ref="I385:I386" si="299">(F385-H385)*10000*-1</f>
        <v>85.999999999999403</v>
      </c>
      <c r="J385" s="17">
        <v>1.2382</v>
      </c>
      <c r="K385" s="51">
        <f t="shared" ref="K385:K386" si="300">(F385-J385)*10000</f>
        <v>236.00000000000065</v>
      </c>
      <c r="L385" s="27">
        <v>270.61</v>
      </c>
      <c r="M385" s="16" t="s">
        <v>1610</v>
      </c>
      <c r="N385" s="15" t="s">
        <v>28</v>
      </c>
      <c r="O385" s="16" t="s">
        <v>1628</v>
      </c>
    </row>
    <row r="386" spans="1:15" ht="38.25" x14ac:dyDescent="0.2">
      <c r="A386" s="12" t="s">
        <v>1615</v>
      </c>
      <c r="B386" s="12" t="s">
        <v>1671</v>
      </c>
      <c r="C386" s="13" t="s">
        <v>640</v>
      </c>
      <c r="D386" s="15" t="s">
        <v>77</v>
      </c>
      <c r="E386" s="13" t="s">
        <v>23</v>
      </c>
      <c r="F386" s="17">
        <v>0.73440000000000005</v>
      </c>
      <c r="G386" s="17">
        <v>0.72860000000000003</v>
      </c>
      <c r="H386" s="17">
        <v>0.73829999999999996</v>
      </c>
      <c r="I386" s="51">
        <f t="shared" si="299"/>
        <v>38.999999999999034</v>
      </c>
      <c r="J386" s="17">
        <v>0.72299999999999998</v>
      </c>
      <c r="K386" s="51">
        <f t="shared" si="300"/>
        <v>114.00000000000077</v>
      </c>
      <c r="L386" s="27">
        <v>263.87</v>
      </c>
      <c r="M386" s="16" t="s">
        <v>1616</v>
      </c>
      <c r="N386" s="15" t="s">
        <v>28</v>
      </c>
      <c r="O386" s="64" t="s">
        <v>1672</v>
      </c>
    </row>
    <row r="387" spans="1:15" ht="38.25" x14ac:dyDescent="0.2">
      <c r="A387" s="12" t="s">
        <v>1618</v>
      </c>
      <c r="B387" s="12" t="s">
        <v>1641</v>
      </c>
      <c r="C387" s="13" t="s">
        <v>87</v>
      </c>
      <c r="D387" s="15" t="s">
        <v>77</v>
      </c>
      <c r="E387" s="13" t="s">
        <v>26</v>
      </c>
      <c r="F387" s="27">
        <v>118.81</v>
      </c>
      <c r="G387" s="61">
        <v>120.1</v>
      </c>
      <c r="H387" s="27">
        <v>118.37</v>
      </c>
      <c r="I387" s="51">
        <f t="shared" ref="I387" si="301">(F387-H387)*100</f>
        <v>43.999999999999773</v>
      </c>
      <c r="J387" s="27">
        <v>120.1</v>
      </c>
      <c r="K387" s="51">
        <f t="shared" ref="K387" si="302">(F387-J387)*100*-1</f>
        <v>128.9999999999992</v>
      </c>
      <c r="L387" s="61">
        <v>427.66</v>
      </c>
      <c r="M387" s="16" t="s">
        <v>1619</v>
      </c>
      <c r="N387" s="21" t="s">
        <v>1241</v>
      </c>
      <c r="O387" s="58" t="s">
        <v>1642</v>
      </c>
    </row>
    <row r="388" spans="1:15" ht="51" x14ac:dyDescent="0.2">
      <c r="A388" s="12" t="s">
        <v>1620</v>
      </c>
      <c r="B388" s="12" t="s">
        <v>1645</v>
      </c>
      <c r="C388" s="15" t="s">
        <v>710</v>
      </c>
      <c r="D388" s="15" t="s">
        <v>77</v>
      </c>
      <c r="E388" s="13" t="s">
        <v>23</v>
      </c>
      <c r="F388" s="17">
        <v>0.78979999999999995</v>
      </c>
      <c r="G388" s="17">
        <v>0.78100000000000003</v>
      </c>
      <c r="H388" s="17">
        <v>0.79149999999999998</v>
      </c>
      <c r="I388" s="51">
        <f t="shared" ref="I388" si="303">(F388-H388)*10000*-1</f>
        <v>17.000000000000348</v>
      </c>
      <c r="J388" s="17">
        <v>0.753</v>
      </c>
      <c r="K388" s="51">
        <f t="shared" ref="K388" si="304">(F388-J388)*10000</f>
        <v>367.99999999999943</v>
      </c>
      <c r="L388" s="27">
        <v>330.8</v>
      </c>
      <c r="M388" s="16" t="s">
        <v>1621</v>
      </c>
      <c r="N388" s="15" t="s">
        <v>28</v>
      </c>
      <c r="O388" s="16" t="s">
        <v>1646</v>
      </c>
    </row>
    <row r="389" spans="1:15" ht="38.25" x14ac:dyDescent="0.2">
      <c r="A389" s="12" t="s">
        <v>1625</v>
      </c>
      <c r="B389" s="12" t="s">
        <v>1629</v>
      </c>
      <c r="C389" s="15" t="s">
        <v>27</v>
      </c>
      <c r="D389" s="15" t="s">
        <v>77</v>
      </c>
      <c r="E389" s="13" t="s">
        <v>26</v>
      </c>
      <c r="F389" s="17">
        <v>0.75639999999999996</v>
      </c>
      <c r="G389" s="43">
        <v>0.75229999999999997</v>
      </c>
      <c r="H389" s="17">
        <v>0.75229999999999997</v>
      </c>
      <c r="I389" s="51">
        <f t="shared" ref="I389" si="305">(F389-H389)*10000</f>
        <v>40.999999999999929</v>
      </c>
      <c r="J389" s="17">
        <v>0.76900000000000002</v>
      </c>
      <c r="K389" s="51">
        <f t="shared" ref="K389" si="306">(F389-J389)*10000*-1</f>
        <v>126.00000000000055</v>
      </c>
      <c r="L389" s="24">
        <v>-164</v>
      </c>
      <c r="M389" s="16" t="s">
        <v>1626</v>
      </c>
      <c r="N389" s="20" t="s">
        <v>28</v>
      </c>
      <c r="O389" s="23" t="s">
        <v>1630</v>
      </c>
    </row>
    <row r="390" spans="1:15" ht="63.75" x14ac:dyDescent="0.2">
      <c r="A390" s="12" t="s">
        <v>1631</v>
      </c>
      <c r="B390" s="12" t="s">
        <v>1647</v>
      </c>
      <c r="C390" s="13" t="s">
        <v>278</v>
      </c>
      <c r="D390" s="15" t="s">
        <v>77</v>
      </c>
      <c r="E390" s="13" t="s">
        <v>26</v>
      </c>
      <c r="F390" s="27">
        <v>183.84</v>
      </c>
      <c r="G390" s="27">
        <v>183.86</v>
      </c>
      <c r="H390" s="27">
        <v>183.34</v>
      </c>
      <c r="I390" s="51">
        <f t="shared" ref="I390" si="307">(F390-H390)*100</f>
        <v>50</v>
      </c>
      <c r="J390" s="27">
        <v>185.37</v>
      </c>
      <c r="K390" s="51">
        <f t="shared" ref="K390" si="308">(F390-J390)*100*-1</f>
        <v>153.00000000000011</v>
      </c>
      <c r="L390" s="27">
        <v>5.01</v>
      </c>
      <c r="M390" s="16" t="s">
        <v>1632</v>
      </c>
      <c r="N390" s="15" t="s">
        <v>28</v>
      </c>
      <c r="O390" s="16" t="s">
        <v>1648</v>
      </c>
    </row>
    <row r="391" spans="1:15" ht="51" x14ac:dyDescent="0.2">
      <c r="A391" s="12" t="s">
        <v>1633</v>
      </c>
      <c r="B391" s="12" t="s">
        <v>1659</v>
      </c>
      <c r="C391" s="13" t="s">
        <v>83</v>
      </c>
      <c r="D391" s="15" t="s">
        <v>77</v>
      </c>
      <c r="E391" s="13" t="s">
        <v>23</v>
      </c>
      <c r="F391" s="17">
        <v>1.2517</v>
      </c>
      <c r="G391" s="60">
        <v>1.242</v>
      </c>
      <c r="H391" s="17">
        <v>1.2569999999999999</v>
      </c>
      <c r="I391" s="51">
        <f t="shared" ref="I391" si="309">(F391-H391)*10000*-1</f>
        <v>52.999999999998607</v>
      </c>
      <c r="J391" s="17">
        <v>1.242</v>
      </c>
      <c r="K391" s="51">
        <f t="shared" ref="K391" si="310">(F391-J391)*10000</f>
        <v>97.000000000000426</v>
      </c>
      <c r="L391" s="61">
        <v>312.39999999999998</v>
      </c>
      <c r="M391" s="16" t="s">
        <v>1634</v>
      </c>
      <c r="N391" s="21" t="s">
        <v>1241</v>
      </c>
      <c r="O391" s="58" t="s">
        <v>1660</v>
      </c>
    </row>
    <row r="392" spans="1:15" ht="51" x14ac:dyDescent="0.2">
      <c r="A392" s="12" t="s">
        <v>1635</v>
      </c>
      <c r="B392" s="12" t="s">
        <v>1643</v>
      </c>
      <c r="C392" s="15" t="s">
        <v>27</v>
      </c>
      <c r="D392" s="15" t="s">
        <v>77</v>
      </c>
      <c r="E392" s="13" t="s">
        <v>26</v>
      </c>
      <c r="F392" s="17">
        <v>0.75329999999999997</v>
      </c>
      <c r="G392" s="43">
        <v>0.75090000000000001</v>
      </c>
      <c r="H392" s="17">
        <v>0.75090000000000001</v>
      </c>
      <c r="I392" s="51">
        <f t="shared" ref="I392" si="311">(F392-H392)*10000</f>
        <v>23.999999999999577</v>
      </c>
      <c r="J392" s="17">
        <v>0.76529999999999998</v>
      </c>
      <c r="K392" s="51">
        <f t="shared" ref="K392" si="312">(F392-J392)*10000*-1</f>
        <v>120.00000000000011</v>
      </c>
      <c r="L392" s="24">
        <v>-120</v>
      </c>
      <c r="M392" s="16" t="s">
        <v>1636</v>
      </c>
      <c r="N392" s="20" t="s">
        <v>28</v>
      </c>
      <c r="O392" s="23" t="s">
        <v>1644</v>
      </c>
    </row>
    <row r="393" spans="1:15" ht="51" x14ac:dyDescent="0.2">
      <c r="A393" s="12" t="s">
        <v>1638</v>
      </c>
      <c r="B393" s="12" t="s">
        <v>1695</v>
      </c>
      <c r="C393" s="13" t="s">
        <v>640</v>
      </c>
      <c r="D393" s="15" t="s">
        <v>77</v>
      </c>
      <c r="E393" s="13" t="s">
        <v>23</v>
      </c>
      <c r="F393" s="17">
        <v>0.72909999999999997</v>
      </c>
      <c r="G393" s="60">
        <v>0.71789999999999998</v>
      </c>
      <c r="H393" s="17">
        <v>0.73170000000000002</v>
      </c>
      <c r="I393" s="51">
        <f t="shared" ref="I393:I394" si="313">(F393-H393)*10000*-1</f>
        <v>26.000000000000469</v>
      </c>
      <c r="J393" s="17">
        <v>0.71789999999999998</v>
      </c>
      <c r="K393" s="51">
        <f t="shared" ref="K393:K394" si="314">(F393-J393)*10000</f>
        <v>111.99999999999987</v>
      </c>
      <c r="L393" s="61">
        <v>678.49</v>
      </c>
      <c r="M393" s="16" t="s">
        <v>1639</v>
      </c>
      <c r="N393" s="21" t="s">
        <v>1241</v>
      </c>
      <c r="O393" s="58" t="s">
        <v>1697</v>
      </c>
    </row>
    <row r="394" spans="1:15" ht="38.25" x14ac:dyDescent="0.2">
      <c r="A394" s="12" t="s">
        <v>1649</v>
      </c>
      <c r="B394" s="56" t="s">
        <v>1693</v>
      </c>
      <c r="C394" s="15" t="s">
        <v>710</v>
      </c>
      <c r="D394" s="15" t="s">
        <v>77</v>
      </c>
      <c r="E394" s="13" t="s">
        <v>23</v>
      </c>
      <c r="F394" s="17">
        <v>0.78359999999999996</v>
      </c>
      <c r="G394" s="17">
        <v>0.78320000000000001</v>
      </c>
      <c r="H394" s="17">
        <v>0.78639999999999999</v>
      </c>
      <c r="I394" s="51">
        <f t="shared" si="313"/>
        <v>28.000000000000249</v>
      </c>
      <c r="J394" s="17">
        <v>0.77210000000000001</v>
      </c>
      <c r="K394" s="51">
        <f t="shared" si="314"/>
        <v>114.99999999999955</v>
      </c>
      <c r="L394" s="27">
        <v>12.3</v>
      </c>
      <c r="M394" s="16" t="s">
        <v>1650</v>
      </c>
      <c r="N394" s="15" t="s">
        <v>28</v>
      </c>
      <c r="O394" s="16" t="s">
        <v>1694</v>
      </c>
    </row>
    <row r="395" spans="1:15" ht="63.75" x14ac:dyDescent="0.2">
      <c r="A395" s="12" t="s">
        <v>1651</v>
      </c>
      <c r="B395" s="12" t="s">
        <v>1663</v>
      </c>
      <c r="C395" s="13" t="s">
        <v>87</v>
      </c>
      <c r="D395" s="15" t="s">
        <v>77</v>
      </c>
      <c r="E395" s="13" t="s">
        <v>23</v>
      </c>
      <c r="F395" s="27">
        <v>119.73</v>
      </c>
      <c r="G395" s="24">
        <v>119.97</v>
      </c>
      <c r="H395" s="27">
        <v>119.97</v>
      </c>
      <c r="I395" s="51">
        <f>(F395-H395)*100*-1</f>
        <v>23.999999999999488</v>
      </c>
      <c r="J395" s="27">
        <v>119.03</v>
      </c>
      <c r="K395" s="51">
        <f>(F395-J395)*100</f>
        <v>70.000000000000284</v>
      </c>
      <c r="L395" s="24">
        <v>-80.02</v>
      </c>
      <c r="M395" s="16" t="s">
        <v>1652</v>
      </c>
      <c r="N395" s="20" t="s">
        <v>28</v>
      </c>
      <c r="O395" s="23" t="s">
        <v>1664</v>
      </c>
    </row>
    <row r="396" spans="1:15" ht="51" x14ac:dyDescent="0.2">
      <c r="A396" s="12" t="s">
        <v>1653</v>
      </c>
      <c r="B396" s="12" t="s">
        <v>1655</v>
      </c>
      <c r="C396" s="13" t="s">
        <v>24</v>
      </c>
      <c r="D396" s="15" t="s">
        <v>77</v>
      </c>
      <c r="E396" s="13" t="s">
        <v>26</v>
      </c>
      <c r="F396" s="17">
        <v>1.1167</v>
      </c>
      <c r="G396" s="43">
        <v>1.1148</v>
      </c>
      <c r="H396" s="17">
        <v>1.1148</v>
      </c>
      <c r="I396" s="51">
        <f t="shared" ref="I396" si="315">(F396-H396)*10000</f>
        <v>19.000000000000128</v>
      </c>
      <c r="J396" s="17">
        <v>1.1294999999999999</v>
      </c>
      <c r="K396" s="51">
        <f t="shared" ref="K396" si="316">(F396-J396)*10000*-1</f>
        <v>127.99999999999923</v>
      </c>
      <c r="L396" s="24">
        <v>-59.1</v>
      </c>
      <c r="M396" s="16" t="s">
        <v>1654</v>
      </c>
      <c r="N396" s="20" t="s">
        <v>28</v>
      </c>
      <c r="O396" s="23" t="s">
        <v>1656</v>
      </c>
    </row>
    <row r="397" spans="1:15" ht="38.25" x14ac:dyDescent="0.2">
      <c r="A397" s="12" t="s">
        <v>1657</v>
      </c>
      <c r="B397" s="12" t="s">
        <v>1667</v>
      </c>
      <c r="C397" s="13" t="s">
        <v>278</v>
      </c>
      <c r="D397" s="15" t="s">
        <v>77</v>
      </c>
      <c r="E397" s="13" t="s">
        <v>23</v>
      </c>
      <c r="F397" s="27">
        <v>183.91</v>
      </c>
      <c r="G397" s="27">
        <v>183.33</v>
      </c>
      <c r="H397" s="27">
        <v>184.44</v>
      </c>
      <c r="I397" s="51">
        <f>(F397-H397)*100*-1</f>
        <v>53.000000000000114</v>
      </c>
      <c r="J397" s="27">
        <v>182.56</v>
      </c>
      <c r="K397" s="51">
        <f>(F397-J397)*100</f>
        <v>134.99999999999943</v>
      </c>
      <c r="L397" s="27">
        <v>193.41</v>
      </c>
      <c r="M397" s="16" t="s">
        <v>1658</v>
      </c>
      <c r="N397" s="15" t="s">
        <v>28</v>
      </c>
      <c r="O397" s="64" t="s">
        <v>1668</v>
      </c>
    </row>
    <row r="398" spans="1:15" ht="38.25" x14ac:dyDescent="0.2">
      <c r="A398" s="12" t="s">
        <v>1661</v>
      </c>
      <c r="B398" s="12" t="s">
        <v>1669</v>
      </c>
      <c r="C398" s="15" t="s">
        <v>27</v>
      </c>
      <c r="D398" s="15" t="s">
        <v>77</v>
      </c>
      <c r="E398" s="13" t="s">
        <v>26</v>
      </c>
      <c r="F398" s="17">
        <v>0.754</v>
      </c>
      <c r="G398" s="43">
        <v>0.74950000000000006</v>
      </c>
      <c r="H398" s="17">
        <v>0.74950000000000006</v>
      </c>
      <c r="I398" s="51">
        <f t="shared" ref="I398:I399" si="317">(F398-H398)*10000</f>
        <v>44.999999999999488</v>
      </c>
      <c r="J398" s="17">
        <v>0.76439999999999997</v>
      </c>
      <c r="K398" s="51">
        <f t="shared" ref="K398:K399" si="318">(F398-J398)*10000*-1</f>
        <v>103.99999999999964</v>
      </c>
      <c r="L398" s="24">
        <v>-226</v>
      </c>
      <c r="M398" s="16" t="s">
        <v>1662</v>
      </c>
      <c r="N398" s="20" t="s">
        <v>28</v>
      </c>
      <c r="O398" s="23" t="s">
        <v>1670</v>
      </c>
    </row>
    <row r="399" spans="1:15" ht="25.5" x14ac:dyDescent="0.2">
      <c r="A399" s="12" t="s">
        <v>1665</v>
      </c>
      <c r="B399" s="56" t="s">
        <v>1689</v>
      </c>
      <c r="C399" s="13" t="s">
        <v>83</v>
      </c>
      <c r="D399" s="15" t="s">
        <v>77</v>
      </c>
      <c r="E399" s="13" t="s">
        <v>26</v>
      </c>
      <c r="F399" s="17">
        <v>1.2417</v>
      </c>
      <c r="G399" s="60">
        <v>1.2557</v>
      </c>
      <c r="H399" s="17">
        <v>1.2363</v>
      </c>
      <c r="I399" s="51">
        <f t="shared" si="317"/>
        <v>54.000000000000711</v>
      </c>
      <c r="J399" s="17">
        <v>1.2557</v>
      </c>
      <c r="K399" s="51">
        <f t="shared" si="318"/>
        <v>140.00000000000011</v>
      </c>
      <c r="L399" s="61">
        <v>445.97</v>
      </c>
      <c r="M399" s="16" t="s">
        <v>1666</v>
      </c>
      <c r="N399" s="21" t="s">
        <v>1241</v>
      </c>
      <c r="O399" s="58" t="s">
        <v>1690</v>
      </c>
    </row>
    <row r="400" spans="1:15" ht="63.75" x14ac:dyDescent="0.2">
      <c r="A400" s="12" t="s">
        <v>1671</v>
      </c>
      <c r="B400" s="12" t="s">
        <v>1673</v>
      </c>
      <c r="C400" s="13" t="s">
        <v>24</v>
      </c>
      <c r="D400" s="15" t="s">
        <v>77</v>
      </c>
      <c r="E400" s="13" t="s">
        <v>23</v>
      </c>
      <c r="F400" s="17">
        <v>1.1080000000000001</v>
      </c>
      <c r="G400" s="43">
        <v>1.1107</v>
      </c>
      <c r="H400" s="17">
        <v>1.1107</v>
      </c>
      <c r="I400" s="51">
        <f t="shared" ref="I400" si="319">(F400-H400)*10000*-1</f>
        <v>26.999999999999247</v>
      </c>
      <c r="J400" s="17">
        <v>1.0987</v>
      </c>
      <c r="K400" s="51">
        <f t="shared" ref="K400" si="320">(F400-J400)*10000</f>
        <v>93.000000000000853</v>
      </c>
      <c r="L400" s="24">
        <v>-27</v>
      </c>
      <c r="M400" s="16" t="s">
        <v>1674</v>
      </c>
      <c r="N400" s="20" t="s">
        <v>28</v>
      </c>
      <c r="O400" s="23" t="s">
        <v>1677</v>
      </c>
    </row>
    <row r="401" spans="1:15" ht="38.25" x14ac:dyDescent="0.2">
      <c r="A401" s="12" t="s">
        <v>1675</v>
      </c>
      <c r="B401" s="56" t="s">
        <v>1691</v>
      </c>
      <c r="C401" s="15" t="s">
        <v>1435</v>
      </c>
      <c r="D401" s="15" t="s">
        <v>77</v>
      </c>
      <c r="E401" s="13" t="s">
        <v>23</v>
      </c>
      <c r="F401" s="27">
        <v>1208.5</v>
      </c>
      <c r="G401" s="61">
        <v>1182</v>
      </c>
      <c r="H401" s="27">
        <v>1220</v>
      </c>
      <c r="I401" s="51">
        <f>(F401-H401)*100*-1</f>
        <v>1150</v>
      </c>
      <c r="J401" s="27">
        <v>1182</v>
      </c>
      <c r="K401" s="51">
        <f>(F401-J401)*100</f>
        <v>2650</v>
      </c>
      <c r="L401" s="61">
        <v>265</v>
      </c>
      <c r="M401" s="16" t="s">
        <v>1676</v>
      </c>
      <c r="N401" s="21" t="s">
        <v>1241</v>
      </c>
      <c r="O401" s="58" t="s">
        <v>1692</v>
      </c>
    </row>
    <row r="402" spans="1:15" ht="51" x14ac:dyDescent="0.2">
      <c r="A402" s="56" t="s">
        <v>1678</v>
      </c>
      <c r="B402" s="56" t="s">
        <v>1681</v>
      </c>
      <c r="C402" s="13" t="s">
        <v>24</v>
      </c>
      <c r="D402" s="15" t="s">
        <v>77</v>
      </c>
      <c r="E402" s="13" t="s">
        <v>26</v>
      </c>
      <c r="F402" s="17">
        <v>1.1015999999999999</v>
      </c>
      <c r="G402" s="43">
        <v>1.0975999999999999</v>
      </c>
      <c r="H402" s="17">
        <v>1.0975999999999999</v>
      </c>
      <c r="I402" s="51">
        <f t="shared" ref="I402:I404" si="321">(F402-H402)*10000</f>
        <v>40.000000000000036</v>
      </c>
      <c r="J402" s="17">
        <v>1.1079000000000001</v>
      </c>
      <c r="K402" s="51">
        <f t="shared" ref="K402:K404" si="322">(F402-J402)*10000*-1</f>
        <v>63.000000000001947</v>
      </c>
      <c r="L402" s="24">
        <v>-80</v>
      </c>
      <c r="M402" s="16" t="s">
        <v>1679</v>
      </c>
      <c r="N402" s="20" t="s">
        <v>28</v>
      </c>
      <c r="O402" s="23" t="s">
        <v>1682</v>
      </c>
    </row>
    <row r="403" spans="1:15" ht="25.5" x14ac:dyDescent="0.2">
      <c r="A403" s="56" t="s">
        <v>1680</v>
      </c>
      <c r="B403" s="56" t="s">
        <v>1683</v>
      </c>
      <c r="C403" s="13" t="s">
        <v>25</v>
      </c>
      <c r="D403" s="15" t="s">
        <v>77</v>
      </c>
      <c r="E403" s="13" t="s">
        <v>26</v>
      </c>
      <c r="F403" s="17">
        <v>1.5232000000000001</v>
      </c>
      <c r="G403" s="43">
        <v>1.5209999999999999</v>
      </c>
      <c r="H403" s="17">
        <v>1.5209999999999999</v>
      </c>
      <c r="I403" s="51">
        <f t="shared" si="321"/>
        <v>22.000000000002018</v>
      </c>
      <c r="J403" s="17">
        <v>1.5345</v>
      </c>
      <c r="K403" s="51">
        <f t="shared" si="322"/>
        <v>112.99999999999866</v>
      </c>
      <c r="L403" s="24">
        <v>-44</v>
      </c>
      <c r="M403" s="16" t="s">
        <v>1674</v>
      </c>
      <c r="N403" s="20" t="s">
        <v>28</v>
      </c>
      <c r="O403" s="25" t="s">
        <v>1684</v>
      </c>
    </row>
    <row r="404" spans="1:15" ht="38.25" x14ac:dyDescent="0.2">
      <c r="A404" s="56" t="s">
        <v>1685</v>
      </c>
      <c r="B404" s="56" t="s">
        <v>1686</v>
      </c>
      <c r="C404" s="15" t="s">
        <v>27</v>
      </c>
      <c r="D404" s="15" t="s">
        <v>77</v>
      </c>
      <c r="E404" s="13" t="s">
        <v>26</v>
      </c>
      <c r="F404" s="17">
        <v>0.74460000000000004</v>
      </c>
      <c r="G404" s="43">
        <v>0.74070000000000003</v>
      </c>
      <c r="H404" s="17">
        <v>0.74070000000000003</v>
      </c>
      <c r="I404" s="51">
        <f t="shared" si="321"/>
        <v>39.000000000000142</v>
      </c>
      <c r="J404" s="17">
        <v>0.75470000000000004</v>
      </c>
      <c r="K404" s="51">
        <f t="shared" si="322"/>
        <v>100.99999999999997</v>
      </c>
      <c r="L404" s="24">
        <v>-200</v>
      </c>
      <c r="M404" s="16" t="s">
        <v>1687</v>
      </c>
      <c r="N404" s="20" t="s">
        <v>28</v>
      </c>
      <c r="O404" s="23" t="s">
        <v>1688</v>
      </c>
    </row>
    <row r="405" spans="1:15" ht="38.25" x14ac:dyDescent="0.2">
      <c r="A405" s="12" t="s">
        <v>1695</v>
      </c>
      <c r="B405" s="12" t="s">
        <v>1730</v>
      </c>
      <c r="C405" s="15" t="s">
        <v>710</v>
      </c>
      <c r="D405" s="15" t="s">
        <v>77</v>
      </c>
      <c r="E405" s="13" t="s">
        <v>23</v>
      </c>
      <c r="F405" s="17">
        <v>0.77249999999999996</v>
      </c>
      <c r="G405" s="17">
        <v>0.76590000000000003</v>
      </c>
      <c r="H405" s="17">
        <v>0.77800000000000002</v>
      </c>
      <c r="I405" s="51">
        <f t="shared" ref="I405" si="323">(F405-H405)*10000*-1</f>
        <v>55.000000000000604</v>
      </c>
      <c r="J405" s="17">
        <v>0.75319999999999998</v>
      </c>
      <c r="K405" s="51">
        <f t="shared" ref="K405" si="324">(F405-J405)*10000</f>
        <v>192.99999999999983</v>
      </c>
      <c r="L405" s="27">
        <v>196.2</v>
      </c>
      <c r="M405" s="16" t="s">
        <v>1696</v>
      </c>
      <c r="N405" s="15" t="s">
        <v>28</v>
      </c>
      <c r="O405" s="16" t="s">
        <v>1731</v>
      </c>
    </row>
    <row r="406" spans="1:15" ht="76.5" x14ac:dyDescent="0.2">
      <c r="A406" s="12" t="s">
        <v>1698</v>
      </c>
      <c r="B406" s="12" t="s">
        <v>1699</v>
      </c>
      <c r="C406" s="15" t="s">
        <v>27</v>
      </c>
      <c r="D406" s="15" t="s">
        <v>77</v>
      </c>
      <c r="E406" s="13" t="s">
        <v>26</v>
      </c>
      <c r="F406" s="17">
        <v>0.73580000000000001</v>
      </c>
      <c r="G406" s="43">
        <v>0.73070000000000002</v>
      </c>
      <c r="H406" s="17">
        <v>0.73070000000000002</v>
      </c>
      <c r="I406" s="51">
        <f t="shared" ref="I406:I407" si="325">(F406-H406)*10000</f>
        <v>50.999999999999936</v>
      </c>
      <c r="J406" s="17">
        <v>0.746</v>
      </c>
      <c r="K406" s="51">
        <f t="shared" ref="K406:K407" si="326">(F406-J406)*10000*-1</f>
        <v>101.99999999999987</v>
      </c>
      <c r="L406" s="24">
        <v>-153</v>
      </c>
      <c r="M406" s="16" t="s">
        <v>1700</v>
      </c>
      <c r="N406" s="20" t="s">
        <v>28</v>
      </c>
      <c r="O406" s="23" t="s">
        <v>1701</v>
      </c>
    </row>
    <row r="407" spans="1:15" ht="76.5" x14ac:dyDescent="0.2">
      <c r="A407" s="12" t="s">
        <v>1702</v>
      </c>
      <c r="B407" s="12" t="s">
        <v>1708</v>
      </c>
      <c r="C407" s="13" t="s">
        <v>25</v>
      </c>
      <c r="D407" s="15" t="s">
        <v>1492</v>
      </c>
      <c r="E407" s="13" t="s">
        <v>26</v>
      </c>
      <c r="F407" s="17">
        <v>1.5066999999999999</v>
      </c>
      <c r="G407" s="43">
        <v>1.5006999999999999</v>
      </c>
      <c r="H407" s="17">
        <v>1.5006999999999999</v>
      </c>
      <c r="I407" s="51">
        <f t="shared" si="325"/>
        <v>60.000000000000057</v>
      </c>
      <c r="J407" s="17">
        <v>1.5233000000000001</v>
      </c>
      <c r="K407" s="51">
        <f t="shared" si="326"/>
        <v>166.00000000000171</v>
      </c>
      <c r="L407" s="24">
        <v>-180</v>
      </c>
      <c r="M407" s="16" t="s">
        <v>1703</v>
      </c>
      <c r="N407" s="20" t="s">
        <v>28</v>
      </c>
      <c r="O407" s="23" t="s">
        <v>1709</v>
      </c>
    </row>
    <row r="408" spans="1:15" ht="25.5" x14ac:dyDescent="0.2">
      <c r="A408" s="12" t="s">
        <v>1704</v>
      </c>
      <c r="B408" s="12" t="s">
        <v>1705</v>
      </c>
      <c r="C408" s="13" t="s">
        <v>278</v>
      </c>
      <c r="D408" s="15" t="s">
        <v>77</v>
      </c>
      <c r="E408" s="13" t="s">
        <v>26</v>
      </c>
      <c r="F408" s="27">
        <v>183.27</v>
      </c>
      <c r="G408" s="24">
        <v>182.84</v>
      </c>
      <c r="H408" s="27">
        <v>182.84</v>
      </c>
      <c r="I408" s="51">
        <f t="shared" ref="I408" si="327">(F408-H408)*100</f>
        <v>43.000000000000682</v>
      </c>
      <c r="J408" s="27">
        <v>185.09</v>
      </c>
      <c r="K408" s="51">
        <f t="shared" ref="K408" si="328">(F408-J408)*100*-1</f>
        <v>181.99999999999932</v>
      </c>
      <c r="L408" s="24">
        <v>-177.02</v>
      </c>
      <c r="M408" s="16" t="s">
        <v>1706</v>
      </c>
      <c r="N408" s="20" t="s">
        <v>28</v>
      </c>
      <c r="O408" s="23" t="s">
        <v>1707</v>
      </c>
    </row>
    <row r="409" spans="1:15" ht="38.25" x14ac:dyDescent="0.2">
      <c r="A409" s="12" t="s">
        <v>1710</v>
      </c>
      <c r="B409" s="12" t="s">
        <v>1708</v>
      </c>
      <c r="C409" s="13" t="s">
        <v>278</v>
      </c>
      <c r="D409" s="15" t="s">
        <v>77</v>
      </c>
      <c r="E409" s="13" t="s">
        <v>26</v>
      </c>
      <c r="F409" s="27">
        <v>182.55</v>
      </c>
      <c r="G409" s="24">
        <v>182.13</v>
      </c>
      <c r="H409" s="27">
        <v>182.13</v>
      </c>
      <c r="I409" s="51">
        <f t="shared" ref="I409" si="329">(F409-H409)*100</f>
        <v>42.000000000001592</v>
      </c>
      <c r="J409" s="27">
        <v>184.44</v>
      </c>
      <c r="K409" s="51">
        <f t="shared" ref="K409" si="330">(F409-J409)*100*-1</f>
        <v>188.99999999999864</v>
      </c>
      <c r="L409" s="24">
        <v>-176.02</v>
      </c>
      <c r="M409" s="16" t="s">
        <v>1711</v>
      </c>
      <c r="N409" s="20" t="s">
        <v>28</v>
      </c>
      <c r="O409" s="23" t="s">
        <v>1712</v>
      </c>
    </row>
    <row r="410" spans="1:15" ht="38.25" x14ac:dyDescent="0.2">
      <c r="A410" s="12" t="s">
        <v>1713</v>
      </c>
      <c r="B410" s="12" t="s">
        <v>1716</v>
      </c>
      <c r="C410" s="13" t="s">
        <v>83</v>
      </c>
      <c r="D410" s="15" t="s">
        <v>77</v>
      </c>
      <c r="E410" s="13" t="s">
        <v>23</v>
      </c>
      <c r="F410" s="17">
        <v>1.2698</v>
      </c>
      <c r="G410" s="43">
        <v>1.2732000000000001</v>
      </c>
      <c r="H410" s="17">
        <v>1.2732000000000001</v>
      </c>
      <c r="I410" s="51">
        <f t="shared" ref="I410:I412" si="331">(F410-H410)*10000*-1</f>
        <v>34.000000000000696</v>
      </c>
      <c r="J410" s="17">
        <v>1.2611000000000001</v>
      </c>
      <c r="K410" s="51">
        <f t="shared" ref="K410:K412" si="332">(F410-J410)*10000</f>
        <v>86.999999999999304</v>
      </c>
      <c r="L410" s="24">
        <v>-53.72</v>
      </c>
      <c r="M410" s="16" t="s">
        <v>1714</v>
      </c>
      <c r="N410" s="20" t="s">
        <v>28</v>
      </c>
      <c r="O410" s="23" t="s">
        <v>1715</v>
      </c>
    </row>
    <row r="411" spans="1:15" ht="38.25" x14ac:dyDescent="0.2">
      <c r="A411" s="12" t="s">
        <v>1717</v>
      </c>
      <c r="B411" s="12" t="s">
        <v>1719</v>
      </c>
      <c r="C411" s="15" t="s">
        <v>27</v>
      </c>
      <c r="D411" s="15" t="s">
        <v>77</v>
      </c>
      <c r="E411" s="13" t="s">
        <v>23</v>
      </c>
      <c r="F411" s="17">
        <v>0.72950000000000004</v>
      </c>
      <c r="G411" s="43">
        <v>0.73419999999999996</v>
      </c>
      <c r="H411" s="17">
        <v>0.73419999999999996</v>
      </c>
      <c r="I411" s="51">
        <f t="shared" si="331"/>
        <v>46.999999999999261</v>
      </c>
      <c r="J411" s="17">
        <v>0.71860000000000002</v>
      </c>
      <c r="K411" s="51">
        <f t="shared" si="332"/>
        <v>109.00000000000021</v>
      </c>
      <c r="L411" s="24">
        <v>-141</v>
      </c>
      <c r="M411" s="16" t="s">
        <v>1718</v>
      </c>
      <c r="N411" s="20" t="s">
        <v>28</v>
      </c>
      <c r="O411" s="23" t="s">
        <v>1720</v>
      </c>
    </row>
    <row r="412" spans="1:15" ht="51" x14ac:dyDescent="0.2">
      <c r="A412" s="12" t="s">
        <v>1721</v>
      </c>
      <c r="B412" s="12" t="s">
        <v>1727</v>
      </c>
      <c r="C412" s="13" t="s">
        <v>25</v>
      </c>
      <c r="D412" s="15" t="s">
        <v>77</v>
      </c>
      <c r="E412" s="13" t="s">
        <v>23</v>
      </c>
      <c r="F412" s="17">
        <v>1.4939</v>
      </c>
      <c r="G412" s="43">
        <v>1.4993000000000001</v>
      </c>
      <c r="H412" s="17">
        <v>1.4993000000000001</v>
      </c>
      <c r="I412" s="51">
        <f t="shared" si="331"/>
        <v>54.000000000000711</v>
      </c>
      <c r="J412" s="17">
        <v>1.4830000000000001</v>
      </c>
      <c r="K412" s="51">
        <f t="shared" si="332"/>
        <v>108.99999999999909</v>
      </c>
      <c r="L412" s="24">
        <v>-162</v>
      </c>
      <c r="M412" s="16" t="s">
        <v>1723</v>
      </c>
      <c r="N412" s="20" t="s">
        <v>28</v>
      </c>
      <c r="O412" s="23" t="s">
        <v>1729</v>
      </c>
    </row>
    <row r="413" spans="1:15" ht="51" x14ac:dyDescent="0.2">
      <c r="A413" s="12" t="s">
        <v>1722</v>
      </c>
      <c r="B413" s="12" t="s">
        <v>1728</v>
      </c>
      <c r="C413" s="13" t="s">
        <v>83</v>
      </c>
      <c r="D413" s="15" t="s">
        <v>77</v>
      </c>
      <c r="E413" s="13" t="s">
        <v>26</v>
      </c>
      <c r="F413" s="17">
        <v>1.2732000000000001</v>
      </c>
      <c r="G413" s="43">
        <v>1.2681</v>
      </c>
      <c r="H413" s="17">
        <v>1.2681</v>
      </c>
      <c r="I413" s="51">
        <f t="shared" ref="I413" si="333">(F413-H413)*10000</f>
        <v>51.000000000001044</v>
      </c>
      <c r="J413" s="17">
        <v>1.2887</v>
      </c>
      <c r="K413" s="51">
        <f t="shared" ref="K413" si="334">(F413-J413)*10000*-1</f>
        <v>154.99999999999847</v>
      </c>
      <c r="L413" s="24">
        <v>-160.87</v>
      </c>
      <c r="M413" s="16" t="s">
        <v>1726</v>
      </c>
      <c r="N413" s="20" t="s">
        <v>28</v>
      </c>
      <c r="O413" s="23" t="s">
        <v>1729</v>
      </c>
    </row>
    <row r="414" spans="1:15" ht="38.25" x14ac:dyDescent="0.2">
      <c r="A414" s="12" t="s">
        <v>1724</v>
      </c>
      <c r="B414" s="12" t="s">
        <v>1733</v>
      </c>
      <c r="C414" s="15" t="s">
        <v>710</v>
      </c>
      <c r="D414" s="15" t="s">
        <v>77</v>
      </c>
      <c r="E414" s="13" t="s">
        <v>23</v>
      </c>
      <c r="F414" s="17">
        <v>0.76219999999999999</v>
      </c>
      <c r="G414" s="43">
        <v>0.76729999999999998</v>
      </c>
      <c r="H414" s="17">
        <v>0.76980000000000004</v>
      </c>
      <c r="I414" s="51">
        <f t="shared" ref="I414:I415" si="335">(F414-H414)*10000*-1</f>
        <v>76.000000000000512</v>
      </c>
      <c r="J414" s="17">
        <v>0.73809999999999998</v>
      </c>
      <c r="K414" s="51">
        <f t="shared" ref="K414:K415" si="336">(F414-J414)*10000</f>
        <v>241.00000000000011</v>
      </c>
      <c r="L414" s="24">
        <v>-77.55</v>
      </c>
      <c r="M414" s="16" t="s">
        <v>1725</v>
      </c>
      <c r="N414" s="20" t="s">
        <v>103</v>
      </c>
      <c r="O414" s="23" t="s">
        <v>1734</v>
      </c>
    </row>
    <row r="415" spans="1:15" ht="38.25" x14ac:dyDescent="0.2">
      <c r="A415" s="12" t="s">
        <v>1728</v>
      </c>
      <c r="B415" s="12" t="s">
        <v>1735</v>
      </c>
      <c r="C415" s="13" t="s">
        <v>640</v>
      </c>
      <c r="D415" s="15" t="s">
        <v>77</v>
      </c>
      <c r="E415" s="13" t="s">
        <v>23</v>
      </c>
      <c r="F415" s="17">
        <v>0.70789999999999997</v>
      </c>
      <c r="G415" s="43">
        <v>0.71120000000000005</v>
      </c>
      <c r="H415" s="17">
        <v>0.71120000000000005</v>
      </c>
      <c r="I415" s="51">
        <f t="shared" si="335"/>
        <v>33.00000000000081</v>
      </c>
      <c r="J415" s="17">
        <v>0.69589999999999996</v>
      </c>
      <c r="K415" s="51">
        <f t="shared" si="336"/>
        <v>120.00000000000011</v>
      </c>
      <c r="L415" s="24">
        <v>-122.79</v>
      </c>
      <c r="M415" s="16" t="s">
        <v>1732</v>
      </c>
      <c r="N415" s="20" t="s">
        <v>28</v>
      </c>
      <c r="O415" s="23" t="s">
        <v>1736</v>
      </c>
    </row>
    <row r="416" spans="1:15" ht="38.25" x14ac:dyDescent="0.2">
      <c r="A416" s="12" t="s">
        <v>1737</v>
      </c>
      <c r="B416" s="12" t="s">
        <v>1775</v>
      </c>
      <c r="C416" s="13" t="s">
        <v>87</v>
      </c>
      <c r="D416" s="15" t="s">
        <v>77</v>
      </c>
      <c r="E416" s="13" t="s">
        <v>26</v>
      </c>
      <c r="F416" s="27">
        <v>121</v>
      </c>
      <c r="G416" s="27">
        <v>121.01</v>
      </c>
      <c r="H416" s="27">
        <v>120.55</v>
      </c>
      <c r="I416" s="51">
        <f t="shared" ref="I416" si="337">(F416-H416)*100</f>
        <v>45.000000000000284</v>
      </c>
      <c r="J416" s="27">
        <v>122.26</v>
      </c>
      <c r="K416" s="51">
        <f t="shared" ref="K416" si="338">(F416-J416)*100*-1</f>
        <v>126.00000000000051</v>
      </c>
      <c r="L416" s="27">
        <v>2.48</v>
      </c>
      <c r="M416" s="16" t="s">
        <v>1738</v>
      </c>
      <c r="N416" s="15" t="s">
        <v>28</v>
      </c>
      <c r="O416" s="16" t="s">
        <v>1776</v>
      </c>
    </row>
    <row r="417" spans="1:15" ht="38.25" x14ac:dyDescent="0.2">
      <c r="A417" s="12" t="s">
        <v>1739</v>
      </c>
      <c r="B417" s="12" t="s">
        <v>1741</v>
      </c>
      <c r="C417" s="13" t="s">
        <v>278</v>
      </c>
      <c r="D417" s="15" t="s">
        <v>77</v>
      </c>
      <c r="E417" s="13" t="s">
        <v>23</v>
      </c>
      <c r="F417" s="27">
        <v>180.68</v>
      </c>
      <c r="G417" s="61">
        <v>179.58</v>
      </c>
      <c r="H417" s="27">
        <v>181.01</v>
      </c>
      <c r="I417" s="51">
        <f>(F417-H417)*100*-1</f>
        <v>32.999999999998408</v>
      </c>
      <c r="J417" s="27">
        <v>179.58</v>
      </c>
      <c r="K417" s="51">
        <f>(F417-J417)*100</f>
        <v>109.99999999999943</v>
      </c>
      <c r="L417" s="61">
        <v>455.83</v>
      </c>
      <c r="M417" s="16" t="s">
        <v>1740</v>
      </c>
      <c r="N417" s="21" t="s">
        <v>1241</v>
      </c>
      <c r="O417" s="58" t="s">
        <v>1742</v>
      </c>
    </row>
    <row r="418" spans="1:15" ht="51" x14ac:dyDescent="0.2">
      <c r="A418" s="56" t="s">
        <v>1743</v>
      </c>
      <c r="B418" s="12" t="s">
        <v>1773</v>
      </c>
      <c r="C418" s="13" t="s">
        <v>25</v>
      </c>
      <c r="D418" s="15" t="s">
        <v>77</v>
      </c>
      <c r="E418" s="13" t="s">
        <v>23</v>
      </c>
      <c r="F418" s="17">
        <v>1.484</v>
      </c>
      <c r="G418" s="17">
        <v>1.4737</v>
      </c>
      <c r="H418" s="17">
        <v>1.4898</v>
      </c>
      <c r="I418" s="51">
        <f t="shared" ref="I418:I419" si="339">(F418-H418)*10000*-1</f>
        <v>58.00000000000027</v>
      </c>
      <c r="J418" s="17">
        <v>1.4658</v>
      </c>
      <c r="K418" s="51">
        <f t="shared" ref="K418:K419" si="340">(F418-J418)*10000</f>
        <v>181.99999999999994</v>
      </c>
      <c r="L418" s="27">
        <v>309.60000000000002</v>
      </c>
      <c r="M418" s="16" t="s">
        <v>1744</v>
      </c>
      <c r="N418" s="15" t="s">
        <v>28</v>
      </c>
      <c r="O418" s="64" t="s">
        <v>1774</v>
      </c>
    </row>
    <row r="419" spans="1:15" ht="38.25" x14ac:dyDescent="0.2">
      <c r="A419" s="56" t="s">
        <v>1746</v>
      </c>
      <c r="B419" s="56" t="s">
        <v>1751</v>
      </c>
      <c r="C419" s="13" t="s">
        <v>24</v>
      </c>
      <c r="D419" s="15" t="s">
        <v>77</v>
      </c>
      <c r="E419" s="13" t="s">
        <v>23</v>
      </c>
      <c r="F419" s="17">
        <v>1.0577000000000001</v>
      </c>
      <c r="G419" s="43">
        <v>1.0627</v>
      </c>
      <c r="H419" s="17">
        <v>1.0627</v>
      </c>
      <c r="I419" s="51">
        <f t="shared" si="339"/>
        <v>49.999999999998934</v>
      </c>
      <c r="J419" s="17">
        <v>1.0427999999999999</v>
      </c>
      <c r="K419" s="51">
        <f t="shared" si="340"/>
        <v>149.00000000000136</v>
      </c>
      <c r="L419" s="24">
        <v>-200</v>
      </c>
      <c r="M419" s="16" t="s">
        <v>1745</v>
      </c>
      <c r="N419" s="20" t="s">
        <v>28</v>
      </c>
      <c r="O419" s="23" t="s">
        <v>1752</v>
      </c>
    </row>
    <row r="420" spans="1:15" ht="25.5" x14ac:dyDescent="0.2">
      <c r="A420" s="56" t="s">
        <v>1747</v>
      </c>
      <c r="B420" s="56" t="s">
        <v>1749</v>
      </c>
      <c r="C420" s="13" t="s">
        <v>640</v>
      </c>
      <c r="D420" s="15" t="s">
        <v>77</v>
      </c>
      <c r="E420" s="13" t="s">
        <v>23</v>
      </c>
      <c r="F420" s="17">
        <v>0.71399999999999997</v>
      </c>
      <c r="G420" s="43">
        <v>0.71989999999999998</v>
      </c>
      <c r="H420" s="17">
        <v>0.71870000000000001</v>
      </c>
      <c r="I420" s="51">
        <f t="shared" ref="I420" si="341">(F420-H420)*10000*-1</f>
        <v>47.000000000000377</v>
      </c>
      <c r="J420" s="17">
        <v>0.70050000000000001</v>
      </c>
      <c r="K420" s="51">
        <f t="shared" ref="K420" si="342">(F420-J420)*10000</f>
        <v>134.99999999999957</v>
      </c>
      <c r="L420" s="24">
        <v>-216.1</v>
      </c>
      <c r="M420" s="16" t="s">
        <v>1748</v>
      </c>
      <c r="N420" s="20" t="s">
        <v>28</v>
      </c>
      <c r="O420" s="23" t="s">
        <v>1750</v>
      </c>
    </row>
    <row r="421" spans="1:15" ht="25.5" x14ac:dyDescent="0.2">
      <c r="A421" s="56" t="s">
        <v>1753</v>
      </c>
      <c r="B421" s="56" t="s">
        <v>1755</v>
      </c>
      <c r="C421" s="15" t="s">
        <v>27</v>
      </c>
      <c r="D421" s="15" t="s">
        <v>77</v>
      </c>
      <c r="E421" s="13" t="s">
        <v>26</v>
      </c>
      <c r="F421" s="17">
        <v>0.73619999999999997</v>
      </c>
      <c r="G421" s="43">
        <v>0.73160000000000003</v>
      </c>
      <c r="H421" s="17">
        <v>0.73160000000000003</v>
      </c>
      <c r="I421" s="51">
        <f t="shared" ref="I421" si="343">(F421-H421)*10000</f>
        <v>45.999999999999375</v>
      </c>
      <c r="J421" s="17">
        <v>0.75080000000000002</v>
      </c>
      <c r="K421" s="51">
        <f t="shared" ref="K421" si="344">(F421-J421)*10000*-1</f>
        <v>146.00000000000057</v>
      </c>
      <c r="L421" s="24">
        <v>-184</v>
      </c>
      <c r="M421" s="16" t="s">
        <v>1754</v>
      </c>
      <c r="N421" s="20" t="s">
        <v>28</v>
      </c>
      <c r="O421" s="23" t="s">
        <v>1756</v>
      </c>
    </row>
    <row r="422" spans="1:15" ht="38.25" x14ac:dyDescent="0.2">
      <c r="A422" s="56" t="s">
        <v>1757</v>
      </c>
      <c r="B422" s="12" t="s">
        <v>1766</v>
      </c>
      <c r="C422" s="13" t="s">
        <v>83</v>
      </c>
      <c r="D422" s="15" t="s">
        <v>77</v>
      </c>
      <c r="E422" s="13" t="s">
        <v>23</v>
      </c>
      <c r="F422" s="17">
        <v>1.2793000000000001</v>
      </c>
      <c r="G422" s="43">
        <v>1.2827999999999999</v>
      </c>
      <c r="H422" s="17">
        <v>1.2827999999999999</v>
      </c>
      <c r="I422" s="51">
        <f t="shared" ref="I422" si="345">(F422-H422)*10000*-1</f>
        <v>34.999999999998366</v>
      </c>
      <c r="J422" s="17">
        <v>1.2706</v>
      </c>
      <c r="K422" s="51">
        <f t="shared" ref="K422" si="346">(F422-J422)*10000</f>
        <v>87.000000000001521</v>
      </c>
      <c r="L422" s="24">
        <v>-175.36</v>
      </c>
      <c r="M422" s="16" t="s">
        <v>1758</v>
      </c>
      <c r="N422" s="20" t="s">
        <v>28</v>
      </c>
      <c r="O422" s="23" t="s">
        <v>1767</v>
      </c>
    </row>
    <row r="423" spans="1:15" ht="51" x14ac:dyDescent="0.2">
      <c r="A423" s="12" t="s">
        <v>1759</v>
      </c>
      <c r="B423" s="12" t="s">
        <v>1768</v>
      </c>
      <c r="C423" s="13" t="s">
        <v>640</v>
      </c>
      <c r="D423" s="15" t="s">
        <v>77</v>
      </c>
      <c r="E423" s="13" t="s">
        <v>26</v>
      </c>
      <c r="F423" s="17">
        <v>0.7177</v>
      </c>
      <c r="G423" s="60">
        <v>0.72619999999999996</v>
      </c>
      <c r="H423" s="17">
        <v>0.71519999999999995</v>
      </c>
      <c r="I423" s="51">
        <f t="shared" ref="I423" si="347">(F423-H423)*10000</f>
        <v>25.000000000000576</v>
      </c>
      <c r="J423" s="17">
        <v>0.72440000000000004</v>
      </c>
      <c r="K423" s="51">
        <f t="shared" ref="K423" si="348">(F423-J423)*10000*-1</f>
        <v>67.000000000000398</v>
      </c>
      <c r="L423" s="61">
        <v>636.29999999999995</v>
      </c>
      <c r="M423" s="16" t="s">
        <v>1760</v>
      </c>
      <c r="N423" s="21" t="s">
        <v>1241</v>
      </c>
      <c r="O423" s="58" t="s">
        <v>1769</v>
      </c>
    </row>
    <row r="424" spans="1:15" ht="51" x14ac:dyDescent="0.2">
      <c r="A424" s="12" t="s">
        <v>1761</v>
      </c>
      <c r="B424" s="12" t="s">
        <v>1773</v>
      </c>
      <c r="C424" s="13" t="s">
        <v>24</v>
      </c>
      <c r="D424" s="15" t="s">
        <v>77</v>
      </c>
      <c r="E424" s="13" t="s">
        <v>23</v>
      </c>
      <c r="F424" s="17">
        <v>1.0611999999999999</v>
      </c>
      <c r="G424" s="43">
        <v>1.0682</v>
      </c>
      <c r="H424" s="17">
        <v>1.0682</v>
      </c>
      <c r="I424" s="51">
        <f t="shared" ref="I424:I426" si="349">(F424-H424)*10000*-1</f>
        <v>70.000000000001165</v>
      </c>
      <c r="J424" s="17">
        <v>1.0468999999999999</v>
      </c>
      <c r="K424" s="51">
        <f t="shared" ref="K424:K426" si="350">(F424-J424)*10000</f>
        <v>142.9999999999998</v>
      </c>
      <c r="L424" s="24">
        <v>-298</v>
      </c>
      <c r="M424" s="16" t="s">
        <v>1762</v>
      </c>
      <c r="N424" s="20" t="s">
        <v>28</v>
      </c>
      <c r="O424" s="23" t="s">
        <v>1772</v>
      </c>
    </row>
    <row r="425" spans="1:15" ht="25.5" x14ac:dyDescent="0.2">
      <c r="A425" s="12" t="s">
        <v>1770</v>
      </c>
      <c r="B425" s="12" t="s">
        <v>1771</v>
      </c>
      <c r="C425" s="15" t="s">
        <v>27</v>
      </c>
      <c r="D425" s="15" t="s">
        <v>77</v>
      </c>
      <c r="E425" s="13" t="s">
        <v>23</v>
      </c>
      <c r="F425" s="17">
        <v>0.73180000000000001</v>
      </c>
      <c r="G425" s="43">
        <v>0.7399</v>
      </c>
      <c r="H425" s="17">
        <v>0.7399</v>
      </c>
      <c r="I425" s="51">
        <f t="shared" si="349"/>
        <v>80.999999999999957</v>
      </c>
      <c r="J425" s="17">
        <v>0.71860000000000002</v>
      </c>
      <c r="K425" s="51">
        <f t="shared" si="350"/>
        <v>131.99999999999989</v>
      </c>
      <c r="L425" s="24">
        <v>-186</v>
      </c>
      <c r="M425" s="16" t="s">
        <v>1763</v>
      </c>
      <c r="N425" s="20" t="s">
        <v>28</v>
      </c>
      <c r="O425" s="23" t="s">
        <v>1772</v>
      </c>
    </row>
    <row r="426" spans="1:15" ht="63.75" x14ac:dyDescent="0.2">
      <c r="A426" s="12" t="s">
        <v>1764</v>
      </c>
      <c r="B426" s="12" t="s">
        <v>1773</v>
      </c>
      <c r="C426" s="15" t="s">
        <v>710</v>
      </c>
      <c r="D426" s="15" t="s">
        <v>1492</v>
      </c>
      <c r="E426" s="13" t="s">
        <v>23</v>
      </c>
      <c r="F426" s="17">
        <v>0.76280000000000003</v>
      </c>
      <c r="G426" s="43">
        <v>0.76859999999999995</v>
      </c>
      <c r="H426" s="17">
        <v>0.76859999999999995</v>
      </c>
      <c r="I426" s="51">
        <f t="shared" si="349"/>
        <v>57.999999999999162</v>
      </c>
      <c r="J426" s="17">
        <v>0.74760000000000004</v>
      </c>
      <c r="K426" s="51">
        <f t="shared" si="350"/>
        <v>151.99999999999991</v>
      </c>
      <c r="L426" s="24">
        <v>-178.2</v>
      </c>
      <c r="M426" s="16" t="s">
        <v>1765</v>
      </c>
      <c r="N426" s="20" t="s">
        <v>28</v>
      </c>
      <c r="O426" s="23" t="s">
        <v>1772</v>
      </c>
    </row>
    <row r="427" spans="1:15" ht="51" x14ac:dyDescent="0.2">
      <c r="A427" s="12" t="s">
        <v>1777</v>
      </c>
      <c r="B427" s="12" t="s">
        <v>1779</v>
      </c>
      <c r="C427" s="13" t="s">
        <v>278</v>
      </c>
      <c r="D427" s="15" t="s">
        <v>77</v>
      </c>
      <c r="E427" s="13" t="s">
        <v>26</v>
      </c>
      <c r="F427" s="27">
        <v>179.1</v>
      </c>
      <c r="G427" s="24">
        <v>178.45</v>
      </c>
      <c r="H427" s="27">
        <v>178.45</v>
      </c>
      <c r="I427" s="51">
        <f t="shared" ref="I427" si="351">(F427-H427)*100</f>
        <v>65.000000000000568</v>
      </c>
      <c r="J427" s="27">
        <v>180.72</v>
      </c>
      <c r="K427" s="51">
        <f t="shared" ref="K427" si="352">(F427-J427)*100*-1</f>
        <v>162.00000000000045</v>
      </c>
      <c r="L427" s="24">
        <v>-161.38999999999999</v>
      </c>
      <c r="M427" s="16" t="s">
        <v>1778</v>
      </c>
      <c r="N427" s="20" t="s">
        <v>28</v>
      </c>
      <c r="O427" s="23" t="s">
        <v>1780</v>
      </c>
    </row>
    <row r="428" spans="1:15" ht="38.25" x14ac:dyDescent="0.2">
      <c r="A428" s="12" t="s">
        <v>1781</v>
      </c>
      <c r="B428" s="12" t="s">
        <v>1783</v>
      </c>
      <c r="C428" s="13" t="s">
        <v>83</v>
      </c>
      <c r="D428" s="15" t="s">
        <v>77</v>
      </c>
      <c r="E428" s="13" t="s">
        <v>23</v>
      </c>
      <c r="F428" s="17">
        <v>1.2692000000000001</v>
      </c>
      <c r="G428" s="60">
        <v>1.2585999999999999</v>
      </c>
      <c r="H428" s="17">
        <v>1.2745</v>
      </c>
      <c r="I428" s="51">
        <f t="shared" ref="I428:I429" si="353">(F428-H428)*10000*-1</f>
        <v>52.999999999998607</v>
      </c>
      <c r="J428" s="17">
        <v>1.2585999999999999</v>
      </c>
      <c r="K428" s="51">
        <f t="shared" ref="K428:K429" si="354">(F428-J428)*10000</f>
        <v>106.00000000000165</v>
      </c>
      <c r="L428" s="61">
        <v>335.6</v>
      </c>
      <c r="M428" s="16" t="s">
        <v>1782</v>
      </c>
      <c r="N428" s="21" t="s">
        <v>1241</v>
      </c>
      <c r="O428" s="58" t="s">
        <v>1784</v>
      </c>
    </row>
    <row r="429" spans="1:15" ht="25.5" x14ac:dyDescent="0.2">
      <c r="A429" s="12" t="s">
        <v>1785</v>
      </c>
      <c r="B429" s="12" t="s">
        <v>1786</v>
      </c>
      <c r="C429" s="15" t="s">
        <v>27</v>
      </c>
      <c r="D429" s="15" t="s">
        <v>77</v>
      </c>
      <c r="E429" s="13" t="s">
        <v>23</v>
      </c>
      <c r="F429" s="17">
        <v>0.75849999999999995</v>
      </c>
      <c r="G429" s="43">
        <v>0.76400000000000001</v>
      </c>
      <c r="H429" s="17">
        <v>0.76400000000000001</v>
      </c>
      <c r="I429" s="51">
        <f t="shared" si="353"/>
        <v>55.000000000000604</v>
      </c>
      <c r="J429" s="17">
        <v>0.74509999999999998</v>
      </c>
      <c r="K429" s="51">
        <f t="shared" si="354"/>
        <v>133.99999999999969</v>
      </c>
      <c r="L429" s="24">
        <v>171.9</v>
      </c>
      <c r="M429" s="16" t="s">
        <v>1787</v>
      </c>
      <c r="N429" s="20" t="s">
        <v>28</v>
      </c>
      <c r="O429" s="23" t="s">
        <v>1788</v>
      </c>
    </row>
    <row r="430" spans="1:15" ht="25.5" x14ac:dyDescent="0.2">
      <c r="A430" s="12" t="s">
        <v>1789</v>
      </c>
      <c r="B430" s="12" t="s">
        <v>1791</v>
      </c>
      <c r="C430" s="15" t="s">
        <v>27</v>
      </c>
      <c r="D430" s="15" t="s">
        <v>77</v>
      </c>
      <c r="E430" s="13" t="s">
        <v>23</v>
      </c>
      <c r="F430" s="17">
        <v>0.76139999999999997</v>
      </c>
      <c r="G430" s="43">
        <v>0.76700000000000002</v>
      </c>
      <c r="H430" s="17">
        <v>0.76700000000000002</v>
      </c>
      <c r="I430" s="51">
        <f t="shared" ref="I430:I431" si="355">(F430-H430)*10000*-1</f>
        <v>56.000000000000497</v>
      </c>
      <c r="J430" s="17">
        <v>0.75119999999999998</v>
      </c>
      <c r="K430" s="51">
        <f t="shared" ref="K430:K431" si="356">(F430-J430)*10000</f>
        <v>101.99999999999987</v>
      </c>
      <c r="L430" s="24">
        <v>-168</v>
      </c>
      <c r="M430" s="16" t="s">
        <v>1790</v>
      </c>
      <c r="N430" s="20" t="s">
        <v>28</v>
      </c>
      <c r="O430" s="23" t="s">
        <v>1792</v>
      </c>
    </row>
    <row r="431" spans="1:15" ht="25.5" x14ac:dyDescent="0.2">
      <c r="A431" s="12" t="s">
        <v>1793</v>
      </c>
      <c r="B431" s="12" t="s">
        <v>1799</v>
      </c>
      <c r="C431" s="13" t="s">
        <v>25</v>
      </c>
      <c r="D431" s="15" t="s">
        <v>77</v>
      </c>
      <c r="E431" s="13" t="s">
        <v>23</v>
      </c>
      <c r="F431" s="17">
        <v>1.4971000000000001</v>
      </c>
      <c r="G431" s="60">
        <v>1.4842</v>
      </c>
      <c r="H431" s="17">
        <v>1.5051000000000001</v>
      </c>
      <c r="I431" s="51">
        <f t="shared" si="355"/>
        <v>80.000000000000071</v>
      </c>
      <c r="J431" s="17">
        <v>1.4842</v>
      </c>
      <c r="K431" s="51">
        <f t="shared" si="356"/>
        <v>129.00000000000134</v>
      </c>
      <c r="L431" s="61">
        <v>387.3</v>
      </c>
      <c r="M431" s="16" t="s">
        <v>1794</v>
      </c>
      <c r="N431" s="21" t="s">
        <v>1241</v>
      </c>
      <c r="O431" s="58" t="s">
        <v>1800</v>
      </c>
    </row>
    <row r="432" spans="1:15" ht="51" x14ac:dyDescent="0.2">
      <c r="A432" s="12" t="s">
        <v>1795</v>
      </c>
      <c r="B432" s="12" t="s">
        <v>1805</v>
      </c>
      <c r="C432" s="13" t="s">
        <v>278</v>
      </c>
      <c r="D432" s="15" t="s">
        <v>1492</v>
      </c>
      <c r="E432" s="13" t="s">
        <v>26</v>
      </c>
      <c r="F432" s="27">
        <v>178.1</v>
      </c>
      <c r="G432" s="24">
        <v>177.45</v>
      </c>
      <c r="H432" s="27">
        <v>177.45</v>
      </c>
      <c r="I432" s="51">
        <f t="shared" ref="I432" si="357">(F432-H432)*100</f>
        <v>65.000000000000568</v>
      </c>
      <c r="J432" s="27">
        <v>179.77</v>
      </c>
      <c r="K432" s="51">
        <f t="shared" ref="K432" si="358">(F432-J432)*100*-1</f>
        <v>167.00000000000159</v>
      </c>
      <c r="L432" s="24">
        <v>163.47999999999999</v>
      </c>
      <c r="M432" s="16" t="s">
        <v>1796</v>
      </c>
      <c r="N432" s="20" t="s">
        <v>28</v>
      </c>
      <c r="O432" s="23" t="s">
        <v>1806</v>
      </c>
    </row>
    <row r="433" spans="1:15" ht="63.75" x14ac:dyDescent="0.2">
      <c r="A433" s="12" t="s">
        <v>1797</v>
      </c>
      <c r="B433" s="12" t="s">
        <v>1818</v>
      </c>
      <c r="C433" s="15" t="s">
        <v>710</v>
      </c>
      <c r="D433" s="15" t="s">
        <v>77</v>
      </c>
      <c r="E433" s="13" t="s">
        <v>23</v>
      </c>
      <c r="F433" s="17">
        <v>0.78939999999999999</v>
      </c>
      <c r="G433" s="60">
        <v>0.7752</v>
      </c>
      <c r="H433" s="17">
        <v>0.79690000000000005</v>
      </c>
      <c r="I433" s="51">
        <f t="shared" ref="I433" si="359">(F433-H433)*10000*-1</f>
        <v>75.000000000000625</v>
      </c>
      <c r="J433" s="17">
        <v>0.7752</v>
      </c>
      <c r="K433" s="51">
        <f t="shared" ref="K433" si="360">(F433-J433)*10000</f>
        <v>141.99999999999991</v>
      </c>
      <c r="L433" s="61">
        <v>355</v>
      </c>
      <c r="M433" s="16" t="s">
        <v>1798</v>
      </c>
      <c r="N433" s="21" t="s">
        <v>1241</v>
      </c>
      <c r="O433" s="58" t="s">
        <v>1819</v>
      </c>
    </row>
    <row r="434" spans="1:15" ht="51" x14ac:dyDescent="0.2">
      <c r="A434" s="12" t="s">
        <v>1801</v>
      </c>
      <c r="B434" s="12" t="s">
        <v>1803</v>
      </c>
      <c r="C434" s="15" t="s">
        <v>27</v>
      </c>
      <c r="D434" s="15" t="s">
        <v>77</v>
      </c>
      <c r="E434" s="13" t="s">
        <v>26</v>
      </c>
      <c r="F434" s="17">
        <v>0.76190000000000002</v>
      </c>
      <c r="G434" s="43">
        <v>0.75790000000000002</v>
      </c>
      <c r="H434" s="17">
        <v>0.75790000000000002</v>
      </c>
      <c r="I434" s="51">
        <f t="shared" ref="I434" si="361">(F434-H434)*10000</f>
        <v>40.000000000000036</v>
      </c>
      <c r="J434" s="17">
        <v>0.77249999999999996</v>
      </c>
      <c r="K434" s="51">
        <f t="shared" ref="K434" si="362">(F434-J434)*10000*-1</f>
        <v>105.99999999999943</v>
      </c>
      <c r="L434" s="24">
        <v>-206.5</v>
      </c>
      <c r="M434" s="16" t="s">
        <v>1802</v>
      </c>
      <c r="N434" s="20" t="s">
        <v>28</v>
      </c>
      <c r="O434" s="23" t="s">
        <v>1804</v>
      </c>
    </row>
    <row r="435" spans="1:15" ht="51" x14ac:dyDescent="0.2">
      <c r="A435" s="12" t="s">
        <v>1807</v>
      </c>
      <c r="B435" s="12" t="s">
        <v>1809</v>
      </c>
      <c r="C435" s="13" t="s">
        <v>25</v>
      </c>
      <c r="D435" s="15" t="s">
        <v>1492</v>
      </c>
      <c r="E435" s="13" t="s">
        <v>23</v>
      </c>
      <c r="F435" s="17">
        <v>1.4952000000000001</v>
      </c>
      <c r="G435" s="60">
        <v>1.4832000000000001</v>
      </c>
      <c r="H435" s="17">
        <v>1.5031000000000001</v>
      </c>
      <c r="I435" s="51">
        <f t="shared" ref="I435" si="363">(F435-H435)*10000*-1</f>
        <v>79.000000000000185</v>
      </c>
      <c r="J435" s="17">
        <v>1.4832000000000001</v>
      </c>
      <c r="K435" s="51">
        <f t="shared" ref="K435" si="364">(F435-J435)*10000</f>
        <v>120.00000000000011</v>
      </c>
      <c r="L435" s="61">
        <v>300</v>
      </c>
      <c r="M435" s="16" t="s">
        <v>1808</v>
      </c>
      <c r="N435" s="21" t="s">
        <v>1241</v>
      </c>
      <c r="O435" s="58" t="s">
        <v>1810</v>
      </c>
    </row>
    <row r="436" spans="1:15" ht="38.25" x14ac:dyDescent="0.2">
      <c r="A436" s="12" t="s">
        <v>1811</v>
      </c>
      <c r="B436" s="12" t="s">
        <v>1812</v>
      </c>
      <c r="C436" s="13" t="s">
        <v>640</v>
      </c>
      <c r="D436" s="15" t="s">
        <v>77</v>
      </c>
      <c r="E436" s="13" t="s">
        <v>26</v>
      </c>
      <c r="F436" s="17">
        <v>0.73550000000000004</v>
      </c>
      <c r="G436" s="43">
        <v>0.73260000000000003</v>
      </c>
      <c r="H436" s="17">
        <v>0.73260000000000003</v>
      </c>
      <c r="I436" s="51">
        <f t="shared" ref="I436" si="365">(F436-H436)*10000</f>
        <v>29.000000000000135</v>
      </c>
      <c r="J436" s="17">
        <v>0.74029999999999996</v>
      </c>
      <c r="K436" s="51">
        <f t="shared" ref="K436" si="366">(F436-J436)*10000*-1</f>
        <v>47.999999999999154</v>
      </c>
      <c r="L436" s="24">
        <v>-172.18</v>
      </c>
      <c r="M436" s="16" t="s">
        <v>1802</v>
      </c>
      <c r="N436" s="20" t="s">
        <v>28</v>
      </c>
      <c r="O436" s="23" t="s">
        <v>1813</v>
      </c>
    </row>
    <row r="437" spans="1:15" ht="41.25" customHeight="1" x14ac:dyDescent="0.2">
      <c r="A437" s="12" t="s">
        <v>1814</v>
      </c>
      <c r="B437" s="12" t="s">
        <v>1816</v>
      </c>
      <c r="C437" s="13" t="s">
        <v>24</v>
      </c>
      <c r="D437" s="15" t="s">
        <v>77</v>
      </c>
      <c r="E437" s="13" t="s">
        <v>23</v>
      </c>
      <c r="F437" s="17">
        <v>1.089</v>
      </c>
      <c r="G437" s="43">
        <v>1.0940000000000001</v>
      </c>
      <c r="H437" s="17">
        <v>1.0940000000000001</v>
      </c>
      <c r="I437" s="51">
        <f t="shared" ref="I437" si="367">(F437-H437)*10000*-1</f>
        <v>50.000000000001151</v>
      </c>
      <c r="J437" s="17">
        <v>1.0771999999999999</v>
      </c>
      <c r="K437" s="51">
        <f t="shared" ref="K437" si="368">(F437-J437)*10000</f>
        <v>118.00000000000033</v>
      </c>
      <c r="L437" s="24">
        <v>-204.8</v>
      </c>
      <c r="M437" s="16" t="s">
        <v>1815</v>
      </c>
      <c r="N437" s="20" t="s">
        <v>28</v>
      </c>
      <c r="O437" s="23" t="s">
        <v>1817</v>
      </c>
    </row>
    <row r="438" spans="1:15" ht="76.5" x14ac:dyDescent="0.2">
      <c r="A438" s="12" t="s">
        <v>1822</v>
      </c>
      <c r="B438" s="12" t="s">
        <v>1826</v>
      </c>
      <c r="C438" s="13" t="s">
        <v>24</v>
      </c>
      <c r="D438" s="15" t="s">
        <v>77</v>
      </c>
      <c r="E438" s="13" t="s">
        <v>26</v>
      </c>
      <c r="F438" s="17">
        <v>1.0859000000000001</v>
      </c>
      <c r="G438" s="43">
        <v>1.08</v>
      </c>
      <c r="H438" s="17">
        <v>1.08</v>
      </c>
      <c r="I438" s="51">
        <f t="shared" ref="I438" si="369">(F438-H438)*10000</f>
        <v>59.000000000000163</v>
      </c>
      <c r="J438" s="17">
        <v>1.0982000000000001</v>
      </c>
      <c r="K438" s="51">
        <f t="shared" ref="K438" si="370">(F438-J438)*10000*-1</f>
        <v>122.99999999999977</v>
      </c>
      <c r="L438" s="24">
        <v>-186</v>
      </c>
      <c r="M438" s="16" t="s">
        <v>1823</v>
      </c>
      <c r="N438" s="20" t="s">
        <v>28</v>
      </c>
      <c r="O438" s="23" t="s">
        <v>1827</v>
      </c>
    </row>
    <row r="439" spans="1:15" ht="51" x14ac:dyDescent="0.2">
      <c r="A439" s="12" t="s">
        <v>1820</v>
      </c>
      <c r="B439" s="12" t="s">
        <v>1824</v>
      </c>
      <c r="C439" s="13" t="s">
        <v>278</v>
      </c>
      <c r="D439" s="15" t="s">
        <v>1492</v>
      </c>
      <c r="E439" s="13" t="s">
        <v>23</v>
      </c>
      <c r="F439" s="27">
        <v>177.75</v>
      </c>
      <c r="G439" s="24">
        <v>178.22</v>
      </c>
      <c r="H439" s="27">
        <v>178.22</v>
      </c>
      <c r="I439" s="51">
        <f>(F439-H439)*100*-1</f>
        <v>46.999999999999886</v>
      </c>
      <c r="J439" s="27">
        <v>176.28</v>
      </c>
      <c r="K439" s="51">
        <f>(F439-J439)*100</f>
        <v>146.99999999999989</v>
      </c>
      <c r="L439" s="24">
        <v>-156.58000000000001</v>
      </c>
      <c r="M439" s="16" t="s">
        <v>1821</v>
      </c>
      <c r="N439" s="20" t="s">
        <v>28</v>
      </c>
      <c r="O439" s="23" t="s">
        <v>1825</v>
      </c>
    </row>
    <row r="440" spans="1:15" ht="51" x14ac:dyDescent="0.2">
      <c r="A440" s="12" t="s">
        <v>1828</v>
      </c>
      <c r="B440" s="12" t="s">
        <v>1830</v>
      </c>
      <c r="C440" s="15" t="s">
        <v>27</v>
      </c>
      <c r="D440" s="15" t="s">
        <v>77</v>
      </c>
      <c r="E440" s="13" t="s">
        <v>26</v>
      </c>
      <c r="F440" s="17">
        <v>0.74539999999999995</v>
      </c>
      <c r="G440" s="43">
        <v>0.74180000000000001</v>
      </c>
      <c r="H440" s="17">
        <v>0.74180000000000001</v>
      </c>
      <c r="I440" s="51">
        <f t="shared" ref="I440" si="371">(F440-H440)*10000</f>
        <v>35.999999999999368</v>
      </c>
      <c r="J440" s="17">
        <v>0.75519999999999998</v>
      </c>
      <c r="K440" s="51">
        <f t="shared" ref="K440" si="372">(F440-J440)*10000*-1</f>
        <v>98.000000000000313</v>
      </c>
      <c r="L440" s="24">
        <v>-180</v>
      </c>
      <c r="M440" s="16" t="s">
        <v>1829</v>
      </c>
      <c r="N440" s="20" t="s">
        <v>28</v>
      </c>
      <c r="O440" s="23" t="s">
        <v>1831</v>
      </c>
    </row>
    <row r="441" spans="1:15" ht="51" x14ac:dyDescent="0.2">
      <c r="A441" s="12" t="s">
        <v>1832</v>
      </c>
      <c r="B441" s="12" t="s">
        <v>1839</v>
      </c>
      <c r="C441" s="13" t="s">
        <v>25</v>
      </c>
      <c r="D441" s="15" t="s">
        <v>77</v>
      </c>
      <c r="E441" s="13" t="s">
        <v>23</v>
      </c>
      <c r="F441" s="17">
        <v>1.4836</v>
      </c>
      <c r="G441" s="43">
        <v>1.4908999999999999</v>
      </c>
      <c r="H441" s="17">
        <v>1.4908999999999999</v>
      </c>
      <c r="I441" s="51">
        <f t="shared" ref="I441:I442" si="373">(F441-H441)*10000*-1</f>
        <v>72.999999999998622</v>
      </c>
      <c r="J441" s="17">
        <v>1.4722999999999999</v>
      </c>
      <c r="K441" s="51">
        <f t="shared" ref="K441:K442" si="374">(F441-J441)*10000</f>
        <v>113.00000000000088</v>
      </c>
      <c r="L441" s="24">
        <v>-202.5</v>
      </c>
      <c r="M441" s="16" t="s">
        <v>1833</v>
      </c>
      <c r="N441" s="20" t="s">
        <v>28</v>
      </c>
      <c r="O441" s="23" t="s">
        <v>1840</v>
      </c>
    </row>
    <row r="442" spans="1:15" ht="89.25" x14ac:dyDescent="0.2">
      <c r="A442" s="12" t="s">
        <v>1834</v>
      </c>
      <c r="B442" s="12" t="s">
        <v>1838</v>
      </c>
      <c r="C442" s="13" t="s">
        <v>640</v>
      </c>
      <c r="D442" s="15" t="s">
        <v>1607</v>
      </c>
      <c r="E442" s="13" t="s">
        <v>23</v>
      </c>
      <c r="F442" s="17">
        <v>0.72860000000000003</v>
      </c>
      <c r="G442" s="43">
        <v>0.73560000000000003</v>
      </c>
      <c r="H442" s="17">
        <v>0.73560000000000003</v>
      </c>
      <c r="I442" s="51">
        <f t="shared" si="373"/>
        <v>70.000000000000057</v>
      </c>
      <c r="J442" s="17">
        <v>0.71760000000000002</v>
      </c>
      <c r="K442" s="51">
        <f t="shared" si="374"/>
        <v>110.0000000000001</v>
      </c>
      <c r="L442" s="24">
        <v>-208.03</v>
      </c>
      <c r="M442" s="16" t="s">
        <v>1835</v>
      </c>
      <c r="N442" s="20" t="s">
        <v>28</v>
      </c>
      <c r="O442" s="23" t="s">
        <v>1841</v>
      </c>
    </row>
    <row r="443" spans="1:15" ht="51" x14ac:dyDescent="0.2">
      <c r="A443" s="12" t="s">
        <v>1836</v>
      </c>
      <c r="B443" s="12" t="s">
        <v>1845</v>
      </c>
      <c r="C443" s="13" t="s">
        <v>278</v>
      </c>
      <c r="D443" s="15" t="s">
        <v>77</v>
      </c>
      <c r="E443" s="13" t="s">
        <v>26</v>
      </c>
      <c r="F443" s="27">
        <v>177.08</v>
      </c>
      <c r="G443" s="61">
        <v>178.85</v>
      </c>
      <c r="H443" s="27">
        <v>176.34</v>
      </c>
      <c r="I443" s="51">
        <f t="shared" ref="I443" si="375">(F443-H443)*100</f>
        <v>74.000000000000909</v>
      </c>
      <c r="J443" s="27">
        <v>178.85</v>
      </c>
      <c r="K443" s="51">
        <f t="shared" ref="K443" si="376">(F443-J443)*100*-1</f>
        <v>176.99999999999818</v>
      </c>
      <c r="L443" s="61">
        <v>367.83</v>
      </c>
      <c r="M443" s="16" t="s">
        <v>1837</v>
      </c>
      <c r="N443" s="21" t="s">
        <v>1241</v>
      </c>
      <c r="O443" s="58" t="s">
        <v>1846</v>
      </c>
    </row>
    <row r="444" spans="1:15" ht="38.25" x14ac:dyDescent="0.2">
      <c r="A444" s="12" t="s">
        <v>1842</v>
      </c>
      <c r="B444" s="12" t="s">
        <v>1847</v>
      </c>
      <c r="C444" s="15" t="s">
        <v>27</v>
      </c>
      <c r="D444" s="15" t="s">
        <v>77</v>
      </c>
      <c r="E444" s="13" t="s">
        <v>23</v>
      </c>
      <c r="F444" s="17">
        <v>0.76100000000000001</v>
      </c>
      <c r="G444" s="17">
        <v>0.7591</v>
      </c>
      <c r="H444" s="17">
        <v>0.76800000000000002</v>
      </c>
      <c r="I444" s="51">
        <f t="shared" ref="I444" si="377">(F444-H444)*10000*-1</f>
        <v>70.000000000000057</v>
      </c>
      <c r="J444" s="17">
        <v>0.74529999999999996</v>
      </c>
      <c r="K444" s="51">
        <f t="shared" ref="K444" si="378">(F444-J444)*10000</f>
        <v>157.00000000000048</v>
      </c>
      <c r="L444" s="27">
        <v>47.25</v>
      </c>
      <c r="M444" s="16" t="s">
        <v>1763</v>
      </c>
      <c r="N444" s="44" t="s">
        <v>103</v>
      </c>
      <c r="O444" s="16" t="s">
        <v>1848</v>
      </c>
    </row>
    <row r="445" spans="1:15" ht="51" x14ac:dyDescent="0.2">
      <c r="A445" s="12" t="s">
        <v>1843</v>
      </c>
      <c r="B445" s="12" t="s">
        <v>1849</v>
      </c>
      <c r="C445" s="15" t="s">
        <v>710</v>
      </c>
      <c r="D445" s="15" t="s">
        <v>77</v>
      </c>
      <c r="E445" s="13" t="s">
        <v>26</v>
      </c>
      <c r="F445" s="17">
        <v>0.76219999999999999</v>
      </c>
      <c r="G445" s="17">
        <v>0.77129999999999999</v>
      </c>
      <c r="H445" s="17">
        <v>0.75509999999999999</v>
      </c>
      <c r="I445" s="51">
        <f t="shared" ref="I445" si="379">(F445-H445)*10000</f>
        <v>70.999999999999957</v>
      </c>
      <c r="J445" s="17">
        <v>0.78369999999999995</v>
      </c>
      <c r="K445" s="51">
        <f t="shared" ref="K445" si="380">(F445-J445)*10000*-1</f>
        <v>214.99999999999963</v>
      </c>
      <c r="L445" s="27">
        <v>182.6</v>
      </c>
      <c r="M445" s="16" t="s">
        <v>1844</v>
      </c>
      <c r="N445" s="44" t="s">
        <v>103</v>
      </c>
      <c r="O445" s="16" t="s">
        <v>1850</v>
      </c>
    </row>
    <row r="446" spans="1:15" ht="63.75" x14ac:dyDescent="0.2">
      <c r="A446" s="12" t="s">
        <v>1851</v>
      </c>
      <c r="B446" s="12" t="s">
        <v>1853</v>
      </c>
      <c r="C446" s="15" t="s">
        <v>1435</v>
      </c>
      <c r="D446" s="15" t="s">
        <v>77</v>
      </c>
      <c r="E446" s="13" t="s">
        <v>26</v>
      </c>
      <c r="F446" s="27">
        <v>1208.42</v>
      </c>
      <c r="G446" s="24">
        <v>1198.6300000000001</v>
      </c>
      <c r="H446" s="27">
        <v>1198.6300000000001</v>
      </c>
      <c r="I446" s="51">
        <f>(F446-H446)*100</f>
        <v>978.99999999999636</v>
      </c>
      <c r="J446" s="27">
        <v>1232.78</v>
      </c>
      <c r="K446" s="51">
        <f>(F446-J446)*100*-1</f>
        <v>2435.99999999999</v>
      </c>
      <c r="L446" s="24">
        <v>-200.4</v>
      </c>
      <c r="M446" s="16" t="s">
        <v>1852</v>
      </c>
      <c r="N446" s="20" t="s">
        <v>28</v>
      </c>
      <c r="O446" s="23" t="s">
        <v>1857</v>
      </c>
    </row>
    <row r="447" spans="1:15" ht="54" customHeight="1" x14ac:dyDescent="0.2">
      <c r="A447" s="12" t="s">
        <v>1853</v>
      </c>
      <c r="B447" s="12" t="s">
        <v>1860</v>
      </c>
      <c r="C447" s="13" t="s">
        <v>87</v>
      </c>
      <c r="D447" s="15" t="s">
        <v>77</v>
      </c>
      <c r="E447" s="13" t="s">
        <v>23</v>
      </c>
      <c r="F447" s="27">
        <v>120.3</v>
      </c>
      <c r="G447" s="24">
        <v>120.53</v>
      </c>
      <c r="H447" s="27">
        <v>120.84</v>
      </c>
      <c r="I447" s="51">
        <f>(F447-H447)*100*-1</f>
        <v>54.000000000000625</v>
      </c>
      <c r="J447" s="27">
        <v>119.48</v>
      </c>
      <c r="K447" s="51">
        <f>(F447-J447)*100</f>
        <v>81.999999999999318</v>
      </c>
      <c r="L447" s="24">
        <v>-76</v>
      </c>
      <c r="M447" s="16" t="s">
        <v>1854</v>
      </c>
      <c r="N447" s="20" t="s">
        <v>28</v>
      </c>
      <c r="O447" s="23" t="s">
        <v>1865</v>
      </c>
    </row>
    <row r="448" spans="1:15" ht="38.25" x14ac:dyDescent="0.2">
      <c r="A448" s="12" t="s">
        <v>1855</v>
      </c>
      <c r="B448" s="12" t="s">
        <v>1868</v>
      </c>
      <c r="C448" s="13" t="s">
        <v>640</v>
      </c>
      <c r="D448" s="15" t="s">
        <v>77</v>
      </c>
      <c r="E448" s="13" t="s">
        <v>26</v>
      </c>
      <c r="F448" s="17">
        <v>0.72399999999999998</v>
      </c>
      <c r="G448" s="43">
        <v>0.72150000000000003</v>
      </c>
      <c r="H448" s="17">
        <v>0.72150000000000003</v>
      </c>
      <c r="I448" s="51">
        <f t="shared" ref="I448" si="381">(F448-H448)*10000</f>
        <v>24.999999999999467</v>
      </c>
      <c r="J448" s="17">
        <v>0.73019999999999996</v>
      </c>
      <c r="K448" s="51">
        <f t="shared" ref="K448" si="382">(F448-J448)*10000*-1</f>
        <v>61.999999999999829</v>
      </c>
      <c r="L448" s="24">
        <v>-182.54</v>
      </c>
      <c r="M448" s="16" t="s">
        <v>1856</v>
      </c>
      <c r="N448" s="20" t="s">
        <v>28</v>
      </c>
      <c r="O448" s="23" t="s">
        <v>1869</v>
      </c>
    </row>
    <row r="449" spans="1:15" ht="51" x14ac:dyDescent="0.2">
      <c r="A449" s="12" t="s">
        <v>1858</v>
      </c>
      <c r="B449" s="12" t="s">
        <v>1872</v>
      </c>
      <c r="C449" s="15" t="s">
        <v>1435</v>
      </c>
      <c r="D449" s="15" t="s">
        <v>77</v>
      </c>
      <c r="E449" s="13" t="s">
        <v>26</v>
      </c>
      <c r="F449" s="27">
        <v>1194.4000000000001</v>
      </c>
      <c r="G449" s="65">
        <v>1196.29</v>
      </c>
      <c r="H449" s="27">
        <v>1188.5</v>
      </c>
      <c r="I449" s="51">
        <f>(F449-H449)*100</f>
        <v>590.00000000000909</v>
      </c>
      <c r="J449" s="27">
        <v>1218.5</v>
      </c>
      <c r="K449" s="51">
        <f>(F449-J449)*100*-1</f>
        <v>2409.9999999999909</v>
      </c>
      <c r="L449" s="65">
        <v>50.73</v>
      </c>
      <c r="M449" s="16" t="s">
        <v>1859</v>
      </c>
      <c r="N449" s="66" t="s">
        <v>28</v>
      </c>
      <c r="O449" s="16" t="s">
        <v>1873</v>
      </c>
    </row>
    <row r="450" spans="1:15" ht="53.25" customHeight="1" x14ac:dyDescent="0.2">
      <c r="A450" s="12" t="s">
        <v>1861</v>
      </c>
      <c r="B450" s="12" t="s">
        <v>1862</v>
      </c>
      <c r="C450" s="13" t="s">
        <v>24</v>
      </c>
      <c r="D450" s="15" t="s">
        <v>77</v>
      </c>
      <c r="E450" s="13" t="s">
        <v>26</v>
      </c>
      <c r="F450" s="17">
        <v>1.0659000000000001</v>
      </c>
      <c r="G450" s="43">
        <v>1.0629999999999999</v>
      </c>
      <c r="H450" s="17">
        <v>1.0629999999999999</v>
      </c>
      <c r="I450" s="51">
        <f t="shared" ref="I450" si="383">(F450-H450)*10000</f>
        <v>29.000000000001247</v>
      </c>
      <c r="J450" s="17">
        <v>1.0740000000000001</v>
      </c>
      <c r="K450" s="51">
        <f t="shared" ref="K450" si="384">(F450-J450)*10000*-1</f>
        <v>80.999999999999957</v>
      </c>
      <c r="L450" s="24">
        <v>203</v>
      </c>
      <c r="M450" s="16" t="s">
        <v>1863</v>
      </c>
      <c r="N450" s="20" t="s">
        <v>28</v>
      </c>
      <c r="O450" s="23" t="s">
        <v>1864</v>
      </c>
    </row>
    <row r="451" spans="1:15" ht="51" x14ac:dyDescent="0.2">
      <c r="A451" s="12" t="s">
        <v>1866</v>
      </c>
      <c r="B451" s="12" t="s">
        <v>1870</v>
      </c>
      <c r="C451" s="13" t="s">
        <v>83</v>
      </c>
      <c r="D451" s="15" t="s">
        <v>1492</v>
      </c>
      <c r="E451" s="13" t="s">
        <v>23</v>
      </c>
      <c r="F451" s="17">
        <v>1.2628999999999999</v>
      </c>
      <c r="G451" s="60">
        <v>1.2485999999999999</v>
      </c>
      <c r="H451" s="17">
        <v>1.2710999999999999</v>
      </c>
      <c r="I451" s="51">
        <f t="shared" ref="I451:I453" si="385">(F451-H451)*10000*-1</f>
        <v>81.999999999999858</v>
      </c>
      <c r="J451" s="17">
        <v>1.2485999999999999</v>
      </c>
      <c r="K451" s="51">
        <f t="shared" ref="K451:K453" si="386">(F451-J451)*10000</f>
        <v>142.9999999999998</v>
      </c>
      <c r="L451" s="61">
        <v>286.32</v>
      </c>
      <c r="M451" s="16" t="s">
        <v>1867</v>
      </c>
      <c r="N451" s="21" t="s">
        <v>1241</v>
      </c>
      <c r="O451" s="58" t="s">
        <v>1871</v>
      </c>
    </row>
    <row r="452" spans="1:15" ht="38.25" x14ac:dyDescent="0.2">
      <c r="A452" s="12" t="s">
        <v>1874</v>
      </c>
      <c r="B452" s="12" t="s">
        <v>1875</v>
      </c>
      <c r="C452" s="15" t="s">
        <v>27</v>
      </c>
      <c r="D452" s="15" t="s">
        <v>77</v>
      </c>
      <c r="E452" s="13" t="s">
        <v>23</v>
      </c>
      <c r="F452" s="17">
        <v>0.7671</v>
      </c>
      <c r="G452" s="43">
        <v>0.77</v>
      </c>
      <c r="H452" s="17">
        <v>0.77</v>
      </c>
      <c r="I452" s="51">
        <f t="shared" si="385"/>
        <v>29.000000000000135</v>
      </c>
      <c r="J452" s="17">
        <v>0.75739999999999996</v>
      </c>
      <c r="K452" s="51">
        <f t="shared" si="386"/>
        <v>97.000000000000426</v>
      </c>
      <c r="L452" s="24">
        <v>-174</v>
      </c>
      <c r="M452" s="16" t="s">
        <v>1876</v>
      </c>
      <c r="N452" s="20" t="s">
        <v>28</v>
      </c>
      <c r="O452" s="23" t="s">
        <v>1888</v>
      </c>
    </row>
    <row r="453" spans="1:15" ht="38.25" x14ac:dyDescent="0.2">
      <c r="A453" s="12" t="s">
        <v>1877</v>
      </c>
      <c r="B453" s="12" t="s">
        <v>1878</v>
      </c>
      <c r="C453" s="13" t="s">
        <v>25</v>
      </c>
      <c r="D453" s="15" t="s">
        <v>77</v>
      </c>
      <c r="E453" s="13" t="s">
        <v>23</v>
      </c>
      <c r="F453" s="17">
        <v>1.4946999999999999</v>
      </c>
      <c r="G453" s="43">
        <v>1.502</v>
      </c>
      <c r="H453" s="17">
        <v>1.502</v>
      </c>
      <c r="I453" s="51">
        <f t="shared" si="385"/>
        <v>73.000000000000838</v>
      </c>
      <c r="J453" s="17">
        <v>1.4824999999999999</v>
      </c>
      <c r="K453" s="51">
        <f t="shared" si="386"/>
        <v>121.99999999999989</v>
      </c>
      <c r="L453" s="24">
        <v>-186.25</v>
      </c>
      <c r="M453" s="16" t="s">
        <v>1879</v>
      </c>
      <c r="N453" s="20" t="s">
        <v>28</v>
      </c>
      <c r="O453" s="23" t="s">
        <v>1901</v>
      </c>
    </row>
    <row r="454" spans="1:15" ht="51" x14ac:dyDescent="0.2">
      <c r="A454" s="12" t="s">
        <v>1880</v>
      </c>
      <c r="B454" s="12" t="s">
        <v>1902</v>
      </c>
      <c r="C454" s="15" t="s">
        <v>1435</v>
      </c>
      <c r="D454" s="15" t="s">
        <v>77</v>
      </c>
      <c r="E454" s="13" t="s">
        <v>23</v>
      </c>
      <c r="F454" s="27">
        <v>1207.44</v>
      </c>
      <c r="G454" s="61">
        <v>1190.06</v>
      </c>
      <c r="H454" s="27">
        <v>1215.72</v>
      </c>
      <c r="I454" s="51">
        <f>(F454-H454)*100*-1</f>
        <v>827.99999999999727</v>
      </c>
      <c r="J454" s="27">
        <v>1190.06</v>
      </c>
      <c r="K454" s="51">
        <f>(F454-J454)*100</f>
        <v>1738.0000000000109</v>
      </c>
      <c r="L454" s="61">
        <v>434.4</v>
      </c>
      <c r="M454" s="16" t="s">
        <v>1881</v>
      </c>
      <c r="N454" s="21" t="s">
        <v>1241</v>
      </c>
      <c r="O454" s="58" t="s">
        <v>1903</v>
      </c>
    </row>
    <row r="455" spans="1:15" ht="51" x14ac:dyDescent="0.2">
      <c r="A455" s="12" t="s">
        <v>1882</v>
      </c>
      <c r="B455" s="12" t="s">
        <v>1891</v>
      </c>
      <c r="C455" s="15" t="s">
        <v>27</v>
      </c>
      <c r="D455" s="15" t="s">
        <v>1492</v>
      </c>
      <c r="E455" s="13" t="s">
        <v>23</v>
      </c>
      <c r="F455" s="17">
        <v>0.77200000000000002</v>
      </c>
      <c r="G455" s="17">
        <v>0.77100000000000002</v>
      </c>
      <c r="H455" s="17">
        <v>0.7742</v>
      </c>
      <c r="I455" s="51">
        <f t="shared" ref="I455" si="387">(F455-H455)*10000*-1</f>
        <v>21.999999999999797</v>
      </c>
      <c r="J455" s="17">
        <v>0.76100000000000001</v>
      </c>
      <c r="K455" s="51">
        <f t="shared" ref="K455" si="388">(F455-J455)*10000</f>
        <v>110.0000000000001</v>
      </c>
      <c r="L455" s="27">
        <v>48.5</v>
      </c>
      <c r="M455" s="16" t="s">
        <v>1883</v>
      </c>
      <c r="N455" s="67" t="s">
        <v>28</v>
      </c>
      <c r="O455" s="16" t="s">
        <v>1892</v>
      </c>
    </row>
    <row r="456" spans="1:15" ht="38.25" x14ac:dyDescent="0.2">
      <c r="A456" s="12" t="s">
        <v>1884</v>
      </c>
      <c r="B456" s="12" t="s">
        <v>1886</v>
      </c>
      <c r="C456" s="13" t="s">
        <v>24</v>
      </c>
      <c r="D456" s="15" t="s">
        <v>77</v>
      </c>
      <c r="E456" s="13" t="s">
        <v>26</v>
      </c>
      <c r="F456" s="17">
        <v>1.0726</v>
      </c>
      <c r="G456" s="43">
        <v>1.0697000000000001</v>
      </c>
      <c r="H456" s="17">
        <v>1.0697000000000001</v>
      </c>
      <c r="I456" s="51">
        <f t="shared" ref="I456:I457" si="389">(F456-H456)*10000</f>
        <v>28.999999999999027</v>
      </c>
      <c r="J456" s="17">
        <v>1.0840000000000001</v>
      </c>
      <c r="K456" s="51">
        <f t="shared" ref="K456:K457" si="390">(F456-J456)*10000*-1</f>
        <v>114.00000000000077</v>
      </c>
      <c r="L456" s="24">
        <v>-174</v>
      </c>
      <c r="M456" s="16" t="s">
        <v>1885</v>
      </c>
      <c r="N456" s="20" t="s">
        <v>28</v>
      </c>
      <c r="O456" s="23" t="s">
        <v>1887</v>
      </c>
    </row>
    <row r="457" spans="1:15" ht="38.25" x14ac:dyDescent="0.2">
      <c r="A457" s="12" t="s">
        <v>1889</v>
      </c>
      <c r="B457" s="12" t="s">
        <v>1896</v>
      </c>
      <c r="C457" s="13" t="s">
        <v>640</v>
      </c>
      <c r="D457" s="15" t="s">
        <v>1607</v>
      </c>
      <c r="E457" s="13" t="s">
        <v>26</v>
      </c>
      <c r="F457" s="17">
        <v>0.71740000000000004</v>
      </c>
      <c r="G457" s="43">
        <v>0.71430000000000005</v>
      </c>
      <c r="H457" s="17">
        <v>0.71430000000000005</v>
      </c>
      <c r="I457" s="51">
        <f t="shared" si="389"/>
        <v>30.999999999999915</v>
      </c>
      <c r="J457" s="17">
        <v>0.72599999999999998</v>
      </c>
      <c r="K457" s="51">
        <f t="shared" si="390"/>
        <v>85.999999999999403</v>
      </c>
      <c r="L457" s="24">
        <v>-92.21</v>
      </c>
      <c r="M457" s="16" t="s">
        <v>1890</v>
      </c>
      <c r="N457" s="20" t="s">
        <v>28</v>
      </c>
      <c r="O457" s="23" t="s">
        <v>1897</v>
      </c>
    </row>
    <row r="458" spans="1:15" ht="38.25" x14ac:dyDescent="0.2">
      <c r="A458" s="12" t="s">
        <v>1893</v>
      </c>
      <c r="B458" s="12" t="s">
        <v>1894</v>
      </c>
      <c r="C458" s="13" t="s">
        <v>278</v>
      </c>
      <c r="D458" s="15" t="s">
        <v>1607</v>
      </c>
      <c r="E458" s="13" t="s">
        <v>23</v>
      </c>
      <c r="F458" s="27">
        <v>178.64</v>
      </c>
      <c r="G458" s="24">
        <v>179.3</v>
      </c>
      <c r="H458" s="27">
        <v>179.3</v>
      </c>
      <c r="I458" s="51">
        <f>(F458-H458)*100*-1</f>
        <v>66.000000000002501</v>
      </c>
      <c r="J458" s="27">
        <v>176.8</v>
      </c>
      <c r="K458" s="51">
        <f>(F458-J458)*100</f>
        <v>183.9999999999975</v>
      </c>
      <c r="L458" s="24">
        <v>-165.7</v>
      </c>
      <c r="M458" s="16" t="s">
        <v>1906</v>
      </c>
      <c r="N458" s="20" t="s">
        <v>28</v>
      </c>
      <c r="O458" s="23" t="s">
        <v>1907</v>
      </c>
    </row>
    <row r="459" spans="1:15" ht="38.25" x14ac:dyDescent="0.2">
      <c r="A459" s="12" t="s">
        <v>1899</v>
      </c>
      <c r="B459" s="12" t="s">
        <v>1904</v>
      </c>
      <c r="C459" s="15" t="s">
        <v>27</v>
      </c>
      <c r="D459" s="15" t="s">
        <v>1607</v>
      </c>
      <c r="E459" s="13" t="s">
        <v>23</v>
      </c>
      <c r="F459" s="17">
        <v>0.76990000000000003</v>
      </c>
      <c r="G459" s="60">
        <v>0.7611</v>
      </c>
      <c r="H459" s="17">
        <v>0.77600000000000002</v>
      </c>
      <c r="I459" s="51">
        <f t="shared" ref="I459" si="391">(F459-H459)*10000*-1</f>
        <v>60.999999999999943</v>
      </c>
      <c r="J459" s="17">
        <v>0.7611</v>
      </c>
      <c r="K459" s="51">
        <f t="shared" ref="K459" si="392">(F459-J459)*10000</f>
        <v>88.000000000000298</v>
      </c>
      <c r="L459" s="61">
        <v>263.10000000000002</v>
      </c>
      <c r="M459" s="16" t="s">
        <v>1895</v>
      </c>
      <c r="N459" s="21" t="s">
        <v>1241</v>
      </c>
      <c r="O459" s="58" t="s">
        <v>1905</v>
      </c>
    </row>
    <row r="460" spans="1:15" ht="63.75" x14ac:dyDescent="0.2">
      <c r="A460" s="12" t="s">
        <v>1898</v>
      </c>
      <c r="B460" s="12" t="s">
        <v>1909</v>
      </c>
      <c r="C460" s="13" t="s">
        <v>24</v>
      </c>
      <c r="D460" s="15" t="s">
        <v>1492</v>
      </c>
      <c r="E460" s="13" t="s">
        <v>26</v>
      </c>
      <c r="F460" s="17">
        <v>1.0714999999999999</v>
      </c>
      <c r="G460" s="60">
        <v>1.0840000000000001</v>
      </c>
      <c r="H460" s="17">
        <v>1.0632999999999999</v>
      </c>
      <c r="I460" s="51">
        <f t="shared" ref="I460" si="393">(F460-H460)*10000</f>
        <v>81.999999999999858</v>
      </c>
      <c r="J460" s="17">
        <v>1.0840000000000001</v>
      </c>
      <c r="K460" s="51">
        <f t="shared" ref="K460" si="394">(F460-J460)*10000*-1</f>
        <v>125.00000000000178</v>
      </c>
      <c r="L460" s="61">
        <v>312.5</v>
      </c>
      <c r="M460" s="16" t="s">
        <v>1900</v>
      </c>
      <c r="N460" s="21" t="s">
        <v>1241</v>
      </c>
      <c r="O460" s="58" t="s">
        <v>1910</v>
      </c>
    </row>
    <row r="461" spans="1:15" x14ac:dyDescent="0.2">
      <c r="A461" s="12"/>
      <c r="B461" s="12"/>
      <c r="C461" s="15"/>
      <c r="D461" s="15"/>
      <c r="E461" s="15"/>
      <c r="F461" s="17"/>
      <c r="G461" s="17"/>
      <c r="H461" s="15"/>
      <c r="I461" s="15"/>
      <c r="J461" s="15"/>
      <c r="K461" s="15"/>
      <c r="L461" s="27"/>
      <c r="M461" s="16"/>
      <c r="N461" s="44"/>
      <c r="O461" s="16"/>
    </row>
    <row r="462" spans="1:15" x14ac:dyDescent="0.2">
      <c r="A462" s="12"/>
      <c r="B462" s="12"/>
      <c r="C462" s="15"/>
      <c r="D462" s="15"/>
      <c r="E462" s="15"/>
      <c r="F462" s="17"/>
      <c r="G462" s="17"/>
      <c r="H462" s="15"/>
      <c r="I462" s="15"/>
      <c r="J462" s="15"/>
      <c r="K462" s="15"/>
      <c r="L462" s="27"/>
      <c r="M462" s="16"/>
      <c r="N462" s="44"/>
      <c r="O462" s="16"/>
    </row>
    <row r="463" spans="1:15" x14ac:dyDescent="0.2">
      <c r="A463" s="12"/>
      <c r="B463" s="12"/>
      <c r="C463" s="15"/>
      <c r="D463" s="15"/>
      <c r="E463" s="15"/>
      <c r="F463" s="17"/>
      <c r="G463" s="17"/>
      <c r="H463" s="15"/>
      <c r="I463" s="15"/>
      <c r="J463" s="15"/>
      <c r="K463" s="15"/>
      <c r="L463" s="27"/>
      <c r="M463" s="16"/>
      <c r="N463" s="44"/>
      <c r="O463" s="16"/>
    </row>
    <row r="464" spans="1:15" x14ac:dyDescent="0.2">
      <c r="A464" s="12"/>
      <c r="B464" s="12"/>
      <c r="C464" s="15"/>
      <c r="D464" s="15"/>
      <c r="E464" s="15"/>
      <c r="F464" s="17"/>
      <c r="G464" s="17"/>
      <c r="H464" s="15"/>
      <c r="I464" s="15"/>
      <c r="J464" s="15"/>
      <c r="K464" s="15"/>
      <c r="L464" s="27"/>
      <c r="M464" s="16"/>
      <c r="N464" s="44"/>
      <c r="O464" s="16"/>
    </row>
    <row r="465" spans="1:15" x14ac:dyDescent="0.2">
      <c r="A465" s="12"/>
      <c r="B465" s="12"/>
      <c r="C465" s="15"/>
      <c r="D465" s="15"/>
      <c r="E465" s="15"/>
      <c r="F465" s="17"/>
      <c r="G465" s="17"/>
      <c r="H465" s="15"/>
      <c r="I465" s="15"/>
      <c r="J465" s="15"/>
      <c r="K465" s="15"/>
      <c r="L465" s="27"/>
      <c r="M465" s="16"/>
      <c r="N465" s="44"/>
      <c r="O465" s="16"/>
    </row>
    <row r="466" spans="1:15" x14ac:dyDescent="0.2">
      <c r="A466" s="12"/>
      <c r="B466" s="12"/>
      <c r="C466" s="15"/>
      <c r="D466" s="15"/>
      <c r="E466" s="15"/>
      <c r="F466" s="17"/>
      <c r="G466" s="17"/>
      <c r="H466" s="15"/>
      <c r="I466" s="15"/>
      <c r="J466" s="15"/>
      <c r="K466" s="15"/>
      <c r="L466" s="27"/>
      <c r="M466" s="16"/>
      <c r="N466" s="44"/>
      <c r="O466" s="16"/>
    </row>
    <row r="467" spans="1:15" x14ac:dyDescent="0.2">
      <c r="A467" s="12"/>
      <c r="B467" s="12"/>
      <c r="C467" s="15"/>
      <c r="D467" s="15"/>
      <c r="E467" s="15"/>
      <c r="F467" s="17"/>
      <c r="G467" s="17"/>
      <c r="H467" s="15"/>
      <c r="I467" s="15"/>
      <c r="J467" s="15"/>
      <c r="K467" s="15"/>
      <c r="L467" s="27"/>
      <c r="M467" s="16"/>
      <c r="N467" s="44"/>
      <c r="O467" s="16"/>
    </row>
    <row r="468" spans="1:15" x14ac:dyDescent="0.2">
      <c r="A468" s="12"/>
      <c r="B468" s="12"/>
      <c r="C468" s="15"/>
      <c r="D468" s="15"/>
      <c r="E468" s="15"/>
      <c r="F468" s="17"/>
      <c r="G468" s="17"/>
      <c r="H468" s="15"/>
      <c r="I468" s="15"/>
      <c r="J468" s="15"/>
      <c r="K468" s="15"/>
      <c r="L468" s="27"/>
      <c r="M468" s="16"/>
      <c r="N468" s="44"/>
      <c r="O468" s="16"/>
    </row>
    <row r="469" spans="1:15" x14ac:dyDescent="0.2">
      <c r="A469" s="12"/>
      <c r="B469" s="12"/>
      <c r="C469" s="15"/>
      <c r="D469" s="15"/>
      <c r="E469" s="15"/>
      <c r="F469" s="17"/>
      <c r="G469" s="17"/>
      <c r="H469" s="15"/>
      <c r="I469" s="15"/>
      <c r="J469" s="15"/>
      <c r="K469" s="15"/>
      <c r="L469" s="27"/>
      <c r="M469" s="16"/>
      <c r="N469" s="44"/>
      <c r="O469" s="16"/>
    </row>
    <row r="470" spans="1:15" x14ac:dyDescent="0.2">
      <c r="A470" s="12"/>
      <c r="B470" s="12"/>
      <c r="C470" s="15"/>
      <c r="D470" s="15"/>
      <c r="E470" s="15"/>
      <c r="F470" s="17"/>
      <c r="G470" s="17"/>
      <c r="H470" s="15"/>
      <c r="I470" s="15"/>
      <c r="J470" s="15"/>
      <c r="K470" s="15"/>
      <c r="L470" s="27"/>
      <c r="M470" s="16"/>
      <c r="N470" s="44"/>
      <c r="O470" s="16"/>
    </row>
    <row r="471" spans="1:15" x14ac:dyDescent="0.2">
      <c r="A471" s="12"/>
      <c r="B471" s="12"/>
      <c r="C471" s="15"/>
      <c r="D471" s="15"/>
      <c r="E471" s="15"/>
      <c r="F471" s="17"/>
      <c r="G471" s="17"/>
      <c r="H471" s="15"/>
      <c r="I471" s="15"/>
      <c r="J471" s="15"/>
      <c r="K471" s="15"/>
      <c r="L471" s="27"/>
      <c r="M471" s="16"/>
      <c r="N471" s="44"/>
      <c r="O471" s="16"/>
    </row>
    <row r="472" spans="1:15" x14ac:dyDescent="0.2">
      <c r="A472" s="12"/>
      <c r="B472" s="12"/>
      <c r="C472" s="15"/>
      <c r="D472" s="15"/>
      <c r="E472" s="15"/>
      <c r="F472" s="17"/>
      <c r="G472" s="17"/>
      <c r="H472" s="15"/>
      <c r="I472" s="15"/>
      <c r="J472" s="15"/>
      <c r="K472" s="15"/>
      <c r="L472" s="27"/>
      <c r="M472" s="16"/>
      <c r="N472" s="44"/>
      <c r="O472" s="16"/>
    </row>
    <row r="473" spans="1:15" x14ac:dyDescent="0.2">
      <c r="A473" s="12"/>
      <c r="B473" s="12"/>
      <c r="C473" s="15"/>
      <c r="D473" s="15"/>
      <c r="E473" s="15"/>
      <c r="F473" s="17"/>
      <c r="G473" s="17"/>
      <c r="H473" s="15"/>
      <c r="I473" s="15"/>
      <c r="J473" s="15"/>
      <c r="K473" s="15"/>
      <c r="L473" s="27"/>
      <c r="M473" s="16"/>
      <c r="N473" s="44"/>
      <c r="O473" s="16"/>
    </row>
    <row r="474" spans="1:15" x14ac:dyDescent="0.2">
      <c r="A474" s="12"/>
      <c r="B474" s="12"/>
      <c r="C474" s="15"/>
      <c r="D474" s="15"/>
      <c r="E474" s="15"/>
      <c r="F474" s="17"/>
      <c r="G474" s="17"/>
      <c r="H474" s="15"/>
      <c r="I474" s="15"/>
      <c r="J474" s="15"/>
      <c r="K474" s="15"/>
      <c r="L474" s="27"/>
      <c r="M474" s="16"/>
      <c r="N474" s="44"/>
      <c r="O474" s="16"/>
    </row>
    <row r="475" spans="1:15" x14ac:dyDescent="0.2">
      <c r="A475" s="12"/>
      <c r="B475" s="12"/>
      <c r="C475" s="15"/>
      <c r="D475" s="15"/>
      <c r="E475" s="15"/>
      <c r="F475" s="17"/>
      <c r="G475" s="17"/>
      <c r="H475" s="15"/>
      <c r="I475" s="15"/>
      <c r="J475" s="15"/>
      <c r="K475" s="15"/>
      <c r="L475" s="27"/>
      <c r="M475" s="16"/>
      <c r="N475" s="44"/>
      <c r="O475" s="16"/>
    </row>
    <row r="476" spans="1:15" x14ac:dyDescent="0.2">
      <c r="A476" s="12"/>
      <c r="B476" s="12"/>
      <c r="C476" s="15"/>
      <c r="D476" s="15"/>
      <c r="E476" s="15"/>
      <c r="F476" s="17"/>
      <c r="G476" s="17"/>
      <c r="H476" s="15"/>
      <c r="I476" s="15"/>
      <c r="J476" s="15"/>
      <c r="K476" s="15"/>
      <c r="L476" s="27"/>
      <c r="M476" s="16"/>
      <c r="N476" s="44"/>
      <c r="O476" s="16"/>
    </row>
    <row r="477" spans="1:15" x14ac:dyDescent="0.2">
      <c r="A477" s="12"/>
      <c r="B477" s="12"/>
      <c r="C477" s="15"/>
      <c r="D477" s="15"/>
      <c r="E477" s="15"/>
      <c r="F477" s="17"/>
      <c r="G477" s="17"/>
      <c r="H477" s="15"/>
      <c r="I477" s="15"/>
      <c r="J477" s="15"/>
      <c r="K477" s="15"/>
      <c r="L477" s="27"/>
      <c r="M477" s="16"/>
      <c r="N477" s="44"/>
      <c r="O477" s="16"/>
    </row>
    <row r="478" spans="1:15" x14ac:dyDescent="0.2">
      <c r="A478" s="12"/>
      <c r="B478" s="12"/>
      <c r="C478" s="15"/>
      <c r="D478" s="15"/>
      <c r="E478" s="15"/>
      <c r="F478" s="17"/>
      <c r="G478" s="17"/>
      <c r="H478" s="15"/>
      <c r="I478" s="15"/>
      <c r="J478" s="15"/>
      <c r="K478" s="15"/>
      <c r="L478" s="27"/>
      <c r="M478" s="16"/>
      <c r="N478" s="44"/>
      <c r="O478" s="16"/>
    </row>
    <row r="479" spans="1:15" x14ac:dyDescent="0.2">
      <c r="A479" s="12"/>
      <c r="B479" s="12"/>
      <c r="C479" s="15"/>
      <c r="D479" s="15"/>
      <c r="E479" s="15"/>
      <c r="F479" s="17"/>
      <c r="G479" s="17"/>
      <c r="H479" s="15"/>
      <c r="I479" s="15"/>
      <c r="J479" s="15"/>
      <c r="K479" s="15"/>
      <c r="L479" s="27"/>
      <c r="M479" s="16"/>
      <c r="N479" s="44"/>
      <c r="O479" s="16"/>
    </row>
    <row r="480" spans="1:15" x14ac:dyDescent="0.2">
      <c r="A480" s="12"/>
      <c r="B480" s="12"/>
      <c r="C480" s="15"/>
      <c r="D480" s="15"/>
      <c r="E480" s="15"/>
      <c r="F480" s="17"/>
      <c r="G480" s="17"/>
      <c r="H480" s="15"/>
      <c r="I480" s="15"/>
      <c r="J480" s="15"/>
      <c r="K480" s="15"/>
      <c r="L480" s="27"/>
      <c r="M480" s="16"/>
      <c r="N480" s="44"/>
      <c r="O480" s="16"/>
    </row>
    <row r="481" spans="1:15" x14ac:dyDescent="0.2">
      <c r="A481" s="12"/>
      <c r="B481" s="12"/>
      <c r="C481" s="15"/>
      <c r="D481" s="15"/>
      <c r="E481" s="15"/>
      <c r="F481" s="17"/>
      <c r="G481" s="17"/>
      <c r="H481" s="15"/>
      <c r="I481" s="15"/>
      <c r="J481" s="15"/>
      <c r="K481" s="15"/>
      <c r="L481" s="27"/>
      <c r="M481" s="16"/>
      <c r="N481" s="44"/>
      <c r="O481" s="16"/>
    </row>
    <row r="482" spans="1:15" x14ac:dyDescent="0.2">
      <c r="A482" s="12"/>
      <c r="B482" s="12"/>
      <c r="C482" s="15"/>
      <c r="D482" s="15"/>
      <c r="E482" s="15"/>
      <c r="F482" s="17"/>
      <c r="G482" s="17"/>
      <c r="H482" s="15"/>
      <c r="I482" s="15"/>
      <c r="J482" s="15"/>
      <c r="K482" s="15"/>
      <c r="L482" s="27"/>
      <c r="M482" s="16"/>
      <c r="N482" s="44"/>
      <c r="O482" s="16"/>
    </row>
    <row r="483" spans="1:15" x14ac:dyDescent="0.2">
      <c r="A483" s="12"/>
      <c r="B483" s="12"/>
      <c r="C483" s="15"/>
      <c r="D483" s="15"/>
      <c r="E483" s="15"/>
      <c r="F483" s="17"/>
      <c r="G483" s="17"/>
      <c r="H483" s="15"/>
      <c r="I483" s="15"/>
      <c r="J483" s="15"/>
      <c r="K483" s="15"/>
      <c r="L483" s="27"/>
      <c r="M483" s="16"/>
      <c r="N483" s="44"/>
      <c r="O483" s="16"/>
    </row>
    <row r="484" spans="1:15" x14ac:dyDescent="0.2">
      <c r="A484" s="12"/>
      <c r="B484" s="12"/>
      <c r="C484" s="15"/>
      <c r="D484" s="15"/>
      <c r="E484" s="15"/>
      <c r="F484" s="17"/>
      <c r="G484" s="17"/>
      <c r="H484" s="15"/>
      <c r="I484" s="15"/>
      <c r="J484" s="15"/>
      <c r="K484" s="15"/>
      <c r="L484" s="27"/>
      <c r="M484" s="16"/>
      <c r="N484" s="44"/>
      <c r="O484" s="16"/>
    </row>
    <row r="485" spans="1:15" x14ac:dyDescent="0.2">
      <c r="A485" s="12"/>
      <c r="B485" s="12"/>
      <c r="C485" s="15"/>
      <c r="D485" s="15"/>
      <c r="E485" s="15"/>
      <c r="F485" s="17"/>
      <c r="G485" s="17"/>
      <c r="H485" s="15"/>
      <c r="I485" s="15"/>
      <c r="J485" s="15"/>
      <c r="K485" s="15"/>
      <c r="L485" s="27"/>
      <c r="M485" s="16"/>
      <c r="N485" s="44"/>
      <c r="O485" s="16"/>
    </row>
    <row r="486" spans="1:15" x14ac:dyDescent="0.2">
      <c r="A486" s="12"/>
      <c r="B486" s="12"/>
      <c r="C486" s="15"/>
      <c r="D486" s="15"/>
      <c r="E486" s="15"/>
      <c r="F486" s="17"/>
      <c r="G486" s="17"/>
      <c r="H486" s="15"/>
      <c r="I486" s="15"/>
      <c r="J486" s="15"/>
      <c r="K486" s="15"/>
      <c r="L486" s="27"/>
      <c r="M486" s="16"/>
      <c r="N486" s="44"/>
      <c r="O486" s="16"/>
    </row>
    <row r="487" spans="1:15" x14ac:dyDescent="0.2">
      <c r="A487" s="12"/>
      <c r="B487" s="12"/>
      <c r="C487" s="15"/>
      <c r="D487" s="15"/>
      <c r="E487" s="15"/>
      <c r="F487" s="17"/>
      <c r="G487" s="17"/>
      <c r="H487" s="15"/>
      <c r="I487" s="15"/>
      <c r="J487" s="15"/>
      <c r="K487" s="15"/>
      <c r="L487" s="27"/>
      <c r="M487" s="16"/>
      <c r="N487" s="44"/>
      <c r="O487" s="16"/>
    </row>
    <row r="488" spans="1:15" x14ac:dyDescent="0.2">
      <c r="A488" s="12"/>
      <c r="B488" s="12"/>
      <c r="C488" s="15"/>
      <c r="D488" s="15"/>
      <c r="E488" s="15"/>
      <c r="F488" s="17"/>
      <c r="G488" s="17"/>
      <c r="H488" s="15"/>
      <c r="I488" s="15"/>
      <c r="J488" s="15"/>
      <c r="K488" s="15"/>
      <c r="L488" s="27"/>
      <c r="M488" s="16"/>
      <c r="N488" s="44"/>
      <c r="O488" s="16"/>
    </row>
    <row r="489" spans="1:15" x14ac:dyDescent="0.2">
      <c r="A489" s="12"/>
      <c r="B489" s="12"/>
      <c r="C489" s="15"/>
      <c r="D489" s="15"/>
      <c r="E489" s="15"/>
      <c r="F489" s="17"/>
      <c r="G489" s="17"/>
      <c r="H489" s="15"/>
      <c r="I489" s="15"/>
      <c r="J489" s="15"/>
      <c r="K489" s="15"/>
      <c r="L489" s="27"/>
      <c r="M489" s="16"/>
      <c r="N489" s="44"/>
      <c r="O489" s="16"/>
    </row>
    <row r="490" spans="1:15" x14ac:dyDescent="0.2">
      <c r="A490" s="12"/>
      <c r="B490" s="12"/>
      <c r="C490" s="15"/>
      <c r="D490" s="15"/>
      <c r="E490" s="15"/>
      <c r="F490" s="17"/>
      <c r="G490" s="17"/>
      <c r="H490" s="15"/>
      <c r="I490" s="15"/>
      <c r="J490" s="15"/>
      <c r="K490" s="15"/>
      <c r="L490" s="27"/>
      <c r="M490" s="16"/>
      <c r="N490" s="44"/>
      <c r="O490" s="16"/>
    </row>
    <row r="491" spans="1:15" x14ac:dyDescent="0.2">
      <c r="A491" s="12"/>
      <c r="B491" s="12"/>
      <c r="C491" s="15"/>
      <c r="D491" s="15"/>
      <c r="E491" s="15"/>
      <c r="F491" s="17"/>
      <c r="G491" s="17"/>
      <c r="H491" s="15"/>
      <c r="I491" s="15"/>
      <c r="J491" s="15"/>
      <c r="K491" s="15"/>
      <c r="L491" s="27"/>
      <c r="M491" s="16"/>
      <c r="N491" s="44"/>
      <c r="O491" s="16"/>
    </row>
    <row r="492" spans="1:15" x14ac:dyDescent="0.2">
      <c r="A492" s="12"/>
      <c r="B492" s="12"/>
      <c r="C492" s="15"/>
      <c r="D492" s="15"/>
      <c r="E492" s="15"/>
      <c r="F492" s="17"/>
      <c r="G492" s="17"/>
      <c r="H492" s="15"/>
      <c r="I492" s="15"/>
      <c r="J492" s="15"/>
      <c r="K492" s="15"/>
      <c r="L492" s="27"/>
      <c r="M492" s="16"/>
      <c r="N492" s="44"/>
      <c r="O492" s="16"/>
    </row>
    <row r="493" spans="1:15" x14ac:dyDescent="0.2">
      <c r="A493" s="12"/>
      <c r="B493" s="12"/>
      <c r="C493" s="15"/>
      <c r="D493" s="15"/>
      <c r="E493" s="15"/>
      <c r="F493" s="17"/>
      <c r="G493" s="17"/>
      <c r="H493" s="15"/>
      <c r="I493" s="15"/>
      <c r="J493" s="15"/>
      <c r="K493" s="15"/>
      <c r="L493" s="27"/>
      <c r="M493" s="16"/>
      <c r="N493" s="44"/>
      <c r="O493" s="16"/>
    </row>
    <row r="494" spans="1:15" x14ac:dyDescent="0.2">
      <c r="A494" s="45"/>
      <c r="B494" s="45"/>
      <c r="C494" s="46"/>
      <c r="D494" s="46"/>
      <c r="E494" s="46"/>
      <c r="F494" s="47"/>
      <c r="G494" s="47"/>
      <c r="H494" s="46"/>
      <c r="I494" s="46"/>
      <c r="J494" s="46"/>
      <c r="K494" s="46"/>
      <c r="L494" s="48"/>
      <c r="M494" s="49"/>
      <c r="N494" s="50"/>
      <c r="O494" s="49"/>
    </row>
    <row r="495" spans="1:15" x14ac:dyDescent="0.2">
      <c r="A495" s="45"/>
      <c r="B495" s="45"/>
      <c r="C495" s="46"/>
      <c r="D495" s="46"/>
      <c r="E495" s="46"/>
      <c r="F495" s="47"/>
      <c r="G495" s="47"/>
      <c r="H495" s="46"/>
      <c r="I495" s="46"/>
      <c r="J495" s="46"/>
      <c r="K495" s="46"/>
      <c r="L495" s="48"/>
      <c r="M495" s="49"/>
      <c r="N495" s="50"/>
      <c r="O495" s="49"/>
    </row>
    <row r="496" spans="1:15" x14ac:dyDescent="0.2">
      <c r="A496" s="45"/>
      <c r="B496" s="45"/>
      <c r="C496" s="46"/>
      <c r="D496" s="46"/>
      <c r="E496" s="46"/>
      <c r="F496" s="47"/>
      <c r="G496" s="47"/>
      <c r="H496" s="46"/>
      <c r="I496" s="46"/>
      <c r="J496" s="46"/>
      <c r="K496" s="46"/>
      <c r="L496" s="48"/>
      <c r="M496" s="49"/>
      <c r="N496" s="50"/>
      <c r="O496" s="49"/>
    </row>
    <row r="497" spans="1:15" x14ac:dyDescent="0.2">
      <c r="A497" s="45"/>
      <c r="B497" s="45"/>
      <c r="C497" s="46"/>
      <c r="D497" s="46"/>
      <c r="E497" s="46"/>
      <c r="F497" s="47"/>
      <c r="G497" s="47"/>
      <c r="H497" s="46"/>
      <c r="I497" s="46"/>
      <c r="J497" s="46"/>
      <c r="K497" s="46"/>
      <c r="L497" s="48"/>
      <c r="M497" s="49"/>
      <c r="N497" s="50"/>
      <c r="O497" s="49"/>
    </row>
    <row r="498" spans="1:15" x14ac:dyDescent="0.2">
      <c r="A498" s="45"/>
      <c r="B498" s="45"/>
      <c r="C498" s="46"/>
      <c r="D498" s="46"/>
      <c r="E498" s="46"/>
      <c r="F498" s="47"/>
      <c r="G498" s="47"/>
      <c r="H498" s="46"/>
      <c r="I498" s="46"/>
      <c r="J498" s="46"/>
      <c r="K498" s="46"/>
      <c r="L498" s="48"/>
      <c r="M498" s="49"/>
      <c r="N498" s="50"/>
      <c r="O498" s="49"/>
    </row>
    <row r="499" spans="1:15" x14ac:dyDescent="0.2">
      <c r="A499" s="45"/>
      <c r="B499" s="45"/>
      <c r="C499" s="46"/>
      <c r="D499" s="46"/>
      <c r="E499" s="46"/>
      <c r="F499" s="47"/>
      <c r="G499" s="47"/>
      <c r="H499" s="46"/>
      <c r="I499" s="46"/>
      <c r="J499" s="46"/>
      <c r="K499" s="46"/>
      <c r="L499" s="48"/>
      <c r="M499" s="49"/>
      <c r="N499" s="50"/>
      <c r="O499" s="49"/>
    </row>
    <row r="500" spans="1:15" x14ac:dyDescent="0.2">
      <c r="A500" s="45"/>
      <c r="B500" s="45"/>
      <c r="C500" s="46"/>
      <c r="D500" s="46"/>
      <c r="E500" s="46"/>
      <c r="F500" s="47"/>
      <c r="G500" s="47"/>
      <c r="H500" s="46"/>
      <c r="I500" s="46"/>
      <c r="J500" s="46"/>
      <c r="K500" s="46"/>
      <c r="L500" s="48"/>
      <c r="M500" s="49"/>
      <c r="N500" s="50"/>
      <c r="O500" s="49"/>
    </row>
    <row r="501" spans="1:15" x14ac:dyDescent="0.2">
      <c r="A501" s="45"/>
      <c r="B501" s="45"/>
      <c r="C501" s="46"/>
      <c r="D501" s="46"/>
      <c r="E501" s="46"/>
      <c r="F501" s="47"/>
      <c r="G501" s="47"/>
      <c r="H501" s="46"/>
      <c r="I501" s="46"/>
      <c r="J501" s="46"/>
      <c r="K501" s="46"/>
      <c r="L501" s="48"/>
      <c r="M501" s="49"/>
      <c r="N501" s="50"/>
      <c r="O501" s="49"/>
    </row>
    <row r="502" spans="1:15" x14ac:dyDescent="0.2">
      <c r="A502" s="45"/>
      <c r="B502" s="45"/>
      <c r="C502" s="46"/>
      <c r="D502" s="46"/>
      <c r="E502" s="46"/>
      <c r="F502" s="47"/>
      <c r="G502" s="47"/>
      <c r="H502" s="46"/>
      <c r="I502" s="46"/>
      <c r="J502" s="46"/>
      <c r="K502" s="46"/>
      <c r="L502" s="48"/>
      <c r="M502" s="49"/>
      <c r="N502" s="50"/>
      <c r="O502" s="49"/>
    </row>
    <row r="503" spans="1:15" x14ac:dyDescent="0.2">
      <c r="A503" s="45"/>
      <c r="B503" s="45"/>
      <c r="C503" s="46"/>
      <c r="D503" s="46"/>
      <c r="E503" s="46"/>
      <c r="F503" s="47"/>
      <c r="G503" s="47"/>
      <c r="H503" s="46"/>
      <c r="I503" s="46"/>
      <c r="J503" s="46"/>
      <c r="K503" s="46"/>
      <c r="L503" s="48"/>
      <c r="M503" s="49"/>
      <c r="N503" s="50"/>
      <c r="O503" s="49"/>
    </row>
    <row r="504" spans="1:15" x14ac:dyDescent="0.2">
      <c r="A504" s="45"/>
      <c r="B504" s="45"/>
      <c r="C504" s="46"/>
      <c r="D504" s="46"/>
      <c r="E504" s="46"/>
      <c r="F504" s="47"/>
      <c r="G504" s="47"/>
      <c r="H504" s="46"/>
      <c r="I504" s="46"/>
      <c r="J504" s="46"/>
      <c r="K504" s="46"/>
      <c r="L504" s="48"/>
      <c r="M504" s="49"/>
      <c r="N504" s="50"/>
      <c r="O504" s="49"/>
    </row>
    <row r="505" spans="1:15" x14ac:dyDescent="0.2">
      <c r="A505" s="45"/>
      <c r="B505" s="45"/>
      <c r="C505" s="46"/>
      <c r="D505" s="46"/>
      <c r="E505" s="46"/>
      <c r="F505" s="47"/>
      <c r="G505" s="47"/>
      <c r="H505" s="46"/>
      <c r="I505" s="46"/>
      <c r="J505" s="46"/>
      <c r="K505" s="46"/>
      <c r="L505" s="48"/>
      <c r="M505" s="49"/>
      <c r="N505" s="50"/>
      <c r="O505" s="49"/>
    </row>
    <row r="506" spans="1:15" x14ac:dyDescent="0.2">
      <c r="A506" s="45"/>
      <c r="B506" s="45"/>
      <c r="C506" s="46"/>
      <c r="D506" s="46"/>
      <c r="E506" s="46"/>
      <c r="F506" s="47"/>
      <c r="G506" s="47"/>
      <c r="H506" s="46"/>
      <c r="I506" s="46"/>
      <c r="J506" s="46"/>
      <c r="K506" s="46"/>
      <c r="L506" s="48"/>
      <c r="M506" s="49"/>
      <c r="N506" s="50"/>
      <c r="O506" s="49"/>
    </row>
    <row r="507" spans="1:15" x14ac:dyDescent="0.2">
      <c r="A507" s="45"/>
      <c r="B507" s="45"/>
      <c r="C507" s="46"/>
      <c r="D507" s="46"/>
      <c r="E507" s="46"/>
      <c r="F507" s="47"/>
      <c r="G507" s="47"/>
      <c r="H507" s="46"/>
      <c r="I507" s="46"/>
      <c r="J507" s="46"/>
      <c r="K507" s="46"/>
      <c r="L507" s="48"/>
      <c r="M507" s="49"/>
      <c r="N507" s="50"/>
      <c r="O507" s="49"/>
    </row>
    <row r="508" spans="1:15" x14ac:dyDescent="0.2">
      <c r="A508" s="45"/>
      <c r="B508" s="45"/>
      <c r="C508" s="46"/>
      <c r="D508" s="46"/>
      <c r="E508" s="46"/>
      <c r="F508" s="47"/>
      <c r="G508" s="47"/>
      <c r="H508" s="46"/>
      <c r="I508" s="46"/>
      <c r="J508" s="46"/>
      <c r="K508" s="46"/>
      <c r="L508" s="48"/>
      <c r="M508" s="49"/>
      <c r="N508" s="50"/>
      <c r="O508" s="49"/>
    </row>
    <row r="509" spans="1:15" x14ac:dyDescent="0.2">
      <c r="A509" s="45"/>
      <c r="B509" s="45"/>
      <c r="C509" s="46"/>
      <c r="D509" s="46"/>
      <c r="E509" s="46"/>
      <c r="F509" s="47"/>
      <c r="G509" s="47"/>
      <c r="H509" s="46"/>
      <c r="I509" s="46"/>
      <c r="J509" s="46"/>
      <c r="K509" s="46"/>
      <c r="L509" s="48"/>
      <c r="M509" s="49"/>
      <c r="N509" s="50"/>
      <c r="O509" s="49"/>
    </row>
    <row r="510" spans="1:15" x14ac:dyDescent="0.2">
      <c r="A510" s="45"/>
      <c r="B510" s="45"/>
      <c r="C510" s="46"/>
      <c r="D510" s="46"/>
      <c r="E510" s="46"/>
      <c r="F510" s="47"/>
      <c r="G510" s="47"/>
      <c r="H510" s="46"/>
      <c r="I510" s="46"/>
      <c r="J510" s="46"/>
      <c r="K510" s="46"/>
      <c r="L510" s="48"/>
      <c r="M510" s="49"/>
      <c r="N510" s="50"/>
      <c r="O510" s="49"/>
    </row>
    <row r="511" spans="1:15" x14ac:dyDescent="0.2">
      <c r="A511" s="45"/>
      <c r="B511" s="45"/>
      <c r="C511" s="46"/>
      <c r="D511" s="46"/>
      <c r="E511" s="46"/>
      <c r="F511" s="47"/>
      <c r="G511" s="47"/>
      <c r="H511" s="46"/>
      <c r="I511" s="46"/>
      <c r="J511" s="46"/>
      <c r="K511" s="46"/>
      <c r="L511" s="48"/>
      <c r="M511" s="49"/>
      <c r="N511" s="50"/>
      <c r="O511" s="49"/>
    </row>
    <row r="512" spans="1:15" x14ac:dyDescent="0.2">
      <c r="A512" s="45"/>
      <c r="B512" s="45"/>
      <c r="C512" s="46"/>
      <c r="D512" s="46"/>
      <c r="E512" s="46"/>
      <c r="F512" s="47"/>
      <c r="G512" s="47"/>
      <c r="H512" s="46"/>
      <c r="I512" s="46"/>
      <c r="J512" s="46"/>
      <c r="K512" s="46"/>
      <c r="L512" s="48"/>
      <c r="M512" s="49"/>
      <c r="N512" s="50"/>
      <c r="O512" s="49"/>
    </row>
    <row r="513" spans="1:15" x14ac:dyDescent="0.2">
      <c r="A513" s="45"/>
      <c r="B513" s="45"/>
      <c r="C513" s="46"/>
      <c r="D513" s="46"/>
      <c r="E513" s="46"/>
      <c r="F513" s="47"/>
      <c r="G513" s="47"/>
      <c r="H513" s="46"/>
      <c r="I513" s="46"/>
      <c r="J513" s="46"/>
      <c r="K513" s="46"/>
      <c r="L513" s="48"/>
      <c r="M513" s="49"/>
      <c r="N513" s="50"/>
      <c r="O513" s="49"/>
    </row>
    <row r="514" spans="1:15" x14ac:dyDescent="0.2">
      <c r="A514" s="45"/>
      <c r="B514" s="45"/>
      <c r="C514" s="46"/>
      <c r="D514" s="46"/>
      <c r="E514" s="46"/>
      <c r="F514" s="47"/>
      <c r="G514" s="47"/>
      <c r="H514" s="46"/>
      <c r="I514" s="46"/>
      <c r="J514" s="46"/>
      <c r="K514" s="46"/>
      <c r="L514" s="48"/>
      <c r="M514" s="49"/>
      <c r="N514" s="50"/>
      <c r="O514" s="49"/>
    </row>
    <row r="515" spans="1:15" x14ac:dyDescent="0.2">
      <c r="A515" s="45"/>
      <c r="B515" s="45"/>
      <c r="C515" s="46"/>
      <c r="D515" s="46"/>
      <c r="E515" s="46"/>
      <c r="F515" s="47"/>
      <c r="G515" s="47"/>
      <c r="H515" s="46"/>
      <c r="I515" s="46"/>
      <c r="J515" s="46"/>
      <c r="K515" s="46"/>
      <c r="L515" s="48"/>
      <c r="M515" s="49"/>
      <c r="N515" s="50"/>
      <c r="O515" s="49"/>
    </row>
    <row r="516" spans="1:15" x14ac:dyDescent="0.2">
      <c r="A516" s="45"/>
      <c r="B516" s="45"/>
      <c r="C516" s="46"/>
      <c r="D516" s="46"/>
      <c r="E516" s="46"/>
      <c r="F516" s="47"/>
      <c r="G516" s="47"/>
      <c r="H516" s="46"/>
      <c r="I516" s="46"/>
      <c r="J516" s="46"/>
      <c r="K516" s="46"/>
      <c r="L516" s="48"/>
      <c r="M516" s="49"/>
      <c r="N516" s="50"/>
      <c r="O516" s="49"/>
    </row>
    <row r="517" spans="1:15" x14ac:dyDescent="0.2">
      <c r="A517" s="45"/>
      <c r="B517" s="45"/>
      <c r="C517" s="46"/>
      <c r="D517" s="46"/>
      <c r="E517" s="46"/>
      <c r="F517" s="47"/>
      <c r="G517" s="47"/>
      <c r="H517" s="46"/>
      <c r="I517" s="46"/>
      <c r="J517" s="46"/>
      <c r="K517" s="46"/>
      <c r="L517" s="48"/>
      <c r="M517" s="49"/>
      <c r="N517" s="50"/>
      <c r="O517" s="49"/>
    </row>
    <row r="518" spans="1:15" x14ac:dyDescent="0.2">
      <c r="A518" s="45"/>
      <c r="B518" s="45"/>
      <c r="C518" s="46"/>
      <c r="D518" s="46"/>
      <c r="E518" s="46"/>
      <c r="F518" s="47"/>
      <c r="G518" s="47"/>
      <c r="H518" s="46"/>
      <c r="I518" s="46"/>
      <c r="J518" s="46"/>
      <c r="K518" s="46"/>
      <c r="L518" s="48"/>
      <c r="M518" s="49"/>
      <c r="N518" s="50"/>
      <c r="O518" s="49"/>
    </row>
    <row r="519" spans="1:15" x14ac:dyDescent="0.2">
      <c r="A519" s="45"/>
      <c r="B519" s="45"/>
      <c r="C519" s="46"/>
      <c r="D519" s="46"/>
      <c r="E519" s="46"/>
      <c r="F519" s="47"/>
      <c r="G519" s="47"/>
      <c r="H519" s="46"/>
      <c r="I519" s="46"/>
      <c r="J519" s="46"/>
      <c r="K519" s="46"/>
      <c r="L519" s="48"/>
      <c r="M519" s="49"/>
      <c r="N519" s="50"/>
      <c r="O519" s="49"/>
    </row>
    <row r="520" spans="1:15" x14ac:dyDescent="0.2">
      <c r="A520" s="45"/>
      <c r="B520" s="45"/>
      <c r="C520" s="46"/>
      <c r="D520" s="46"/>
      <c r="E520" s="46"/>
      <c r="F520" s="47"/>
      <c r="G520" s="47"/>
      <c r="H520" s="46"/>
      <c r="I520" s="46"/>
      <c r="J520" s="46"/>
      <c r="K520" s="46"/>
      <c r="L520" s="48"/>
      <c r="M520" s="49"/>
      <c r="N520" s="50"/>
      <c r="O520" s="49"/>
    </row>
    <row r="521" spans="1:15" x14ac:dyDescent="0.2">
      <c r="A521" s="45"/>
      <c r="B521" s="45"/>
      <c r="C521" s="46"/>
      <c r="D521" s="46"/>
      <c r="E521" s="46"/>
      <c r="F521" s="47"/>
      <c r="G521" s="47"/>
      <c r="H521" s="46"/>
      <c r="I521" s="46"/>
      <c r="J521" s="46"/>
      <c r="K521" s="46"/>
      <c r="L521" s="48"/>
      <c r="M521" s="49"/>
      <c r="N521" s="50"/>
      <c r="O521" s="49"/>
    </row>
    <row r="522" spans="1:15" x14ac:dyDescent="0.2">
      <c r="A522" s="45"/>
      <c r="B522" s="45"/>
      <c r="C522" s="46"/>
      <c r="D522" s="46"/>
      <c r="E522" s="46"/>
      <c r="F522" s="47"/>
      <c r="G522" s="47"/>
      <c r="H522" s="46"/>
      <c r="I522" s="46"/>
      <c r="J522" s="46"/>
      <c r="K522" s="46"/>
      <c r="L522" s="48"/>
      <c r="M522" s="49"/>
      <c r="N522" s="50"/>
      <c r="O522" s="49"/>
    </row>
    <row r="523" spans="1:15" x14ac:dyDescent="0.2">
      <c r="A523" s="45"/>
      <c r="B523" s="45"/>
      <c r="C523" s="46"/>
      <c r="D523" s="46"/>
      <c r="E523" s="46"/>
      <c r="F523" s="47"/>
      <c r="G523" s="47"/>
      <c r="H523" s="46"/>
      <c r="I523" s="46"/>
      <c r="J523" s="46"/>
      <c r="K523" s="46"/>
      <c r="L523" s="48"/>
      <c r="M523" s="49"/>
      <c r="N523" s="50"/>
      <c r="O523" s="49"/>
    </row>
    <row r="524" spans="1:15" x14ac:dyDescent="0.2">
      <c r="A524" s="45"/>
      <c r="B524" s="45"/>
      <c r="C524" s="46"/>
      <c r="D524" s="46"/>
      <c r="E524" s="46"/>
      <c r="F524" s="47"/>
      <c r="G524" s="47"/>
      <c r="H524" s="46"/>
      <c r="I524" s="46"/>
      <c r="J524" s="46"/>
      <c r="K524" s="46"/>
      <c r="L524" s="48"/>
      <c r="M524" s="49"/>
      <c r="N524" s="50"/>
      <c r="O524" s="49"/>
    </row>
    <row r="525" spans="1:15" x14ac:dyDescent="0.2">
      <c r="A525" s="45"/>
      <c r="B525" s="45"/>
      <c r="C525" s="46"/>
      <c r="D525" s="46"/>
      <c r="E525" s="46"/>
      <c r="F525" s="47"/>
      <c r="G525" s="47"/>
      <c r="H525" s="46"/>
      <c r="I525" s="46"/>
      <c r="J525" s="46"/>
      <c r="K525" s="46"/>
      <c r="L525" s="48"/>
      <c r="M525" s="49"/>
      <c r="N525" s="50"/>
      <c r="O525" s="49"/>
    </row>
    <row r="526" spans="1:15" x14ac:dyDescent="0.2">
      <c r="A526" s="45"/>
      <c r="B526" s="45"/>
      <c r="C526" s="46"/>
      <c r="D526" s="46"/>
      <c r="E526" s="46"/>
      <c r="F526" s="47"/>
      <c r="G526" s="47"/>
      <c r="H526" s="46"/>
      <c r="I526" s="46"/>
      <c r="J526" s="46"/>
      <c r="K526" s="46"/>
      <c r="L526" s="48"/>
      <c r="M526" s="49"/>
      <c r="N526" s="50"/>
      <c r="O526" s="49"/>
    </row>
    <row r="527" spans="1:15" x14ac:dyDescent="0.2">
      <c r="A527" s="45"/>
      <c r="B527" s="45"/>
      <c r="C527" s="46"/>
      <c r="D527" s="46"/>
      <c r="E527" s="46"/>
      <c r="F527" s="47"/>
      <c r="G527" s="47"/>
      <c r="H527" s="46"/>
      <c r="I527" s="46"/>
      <c r="J527" s="46"/>
      <c r="K527" s="46"/>
      <c r="L527" s="48"/>
      <c r="M527" s="49"/>
      <c r="N527" s="50"/>
      <c r="O527" s="49"/>
    </row>
    <row r="528" spans="1:15" x14ac:dyDescent="0.2">
      <c r="A528" s="45"/>
      <c r="B528" s="45"/>
      <c r="C528" s="46"/>
      <c r="D528" s="46"/>
      <c r="E528" s="46"/>
      <c r="F528" s="47"/>
      <c r="G528" s="47"/>
      <c r="H528" s="46"/>
      <c r="I528" s="46"/>
      <c r="J528" s="46"/>
      <c r="K528" s="46"/>
      <c r="L528" s="48"/>
      <c r="M528" s="49"/>
      <c r="N528" s="50"/>
      <c r="O528" s="49"/>
    </row>
    <row r="529" spans="1:15" x14ac:dyDescent="0.2">
      <c r="A529" s="45"/>
      <c r="B529" s="45"/>
      <c r="C529" s="46"/>
      <c r="D529" s="46"/>
      <c r="E529" s="46"/>
      <c r="F529" s="47"/>
      <c r="G529" s="47"/>
      <c r="H529" s="46"/>
      <c r="I529" s="46"/>
      <c r="J529" s="46"/>
      <c r="K529" s="46"/>
      <c r="L529" s="48"/>
      <c r="M529" s="49"/>
      <c r="N529" s="50"/>
      <c r="O529" s="49"/>
    </row>
    <row r="530" spans="1:15" x14ac:dyDescent="0.2">
      <c r="A530" s="45"/>
      <c r="B530" s="45"/>
      <c r="C530" s="46"/>
      <c r="D530" s="46"/>
      <c r="E530" s="46"/>
      <c r="F530" s="47"/>
      <c r="G530" s="47"/>
      <c r="H530" s="46"/>
      <c r="I530" s="46"/>
      <c r="J530" s="46"/>
      <c r="K530" s="46"/>
      <c r="L530" s="48"/>
      <c r="M530" s="49"/>
      <c r="N530" s="50"/>
      <c r="O530" s="49"/>
    </row>
    <row r="531" spans="1:15" x14ac:dyDescent="0.2">
      <c r="A531" s="45"/>
      <c r="B531" s="45"/>
      <c r="C531" s="46"/>
      <c r="D531" s="46"/>
      <c r="E531" s="46"/>
      <c r="F531" s="47"/>
      <c r="G531" s="47"/>
      <c r="H531" s="46"/>
      <c r="I531" s="46"/>
      <c r="J531" s="46"/>
      <c r="K531" s="46"/>
      <c r="L531" s="48"/>
      <c r="M531" s="49"/>
      <c r="N531" s="50"/>
      <c r="O531" s="49"/>
    </row>
    <row r="532" spans="1:15" x14ac:dyDescent="0.2">
      <c r="A532" s="45"/>
      <c r="B532" s="45"/>
      <c r="C532" s="46"/>
      <c r="D532" s="46"/>
      <c r="E532" s="46"/>
      <c r="F532" s="47"/>
      <c r="G532" s="47"/>
      <c r="H532" s="46"/>
      <c r="I532" s="46"/>
      <c r="J532" s="46"/>
      <c r="K532" s="46"/>
      <c r="L532" s="48"/>
      <c r="M532" s="49"/>
      <c r="N532" s="50"/>
      <c r="O532" s="49"/>
    </row>
    <row r="533" spans="1:15" x14ac:dyDescent="0.2">
      <c r="A533" s="45"/>
      <c r="B533" s="45"/>
      <c r="C533" s="46"/>
      <c r="D533" s="46"/>
      <c r="E533" s="46"/>
      <c r="F533" s="47"/>
      <c r="G533" s="47"/>
      <c r="H533" s="46"/>
      <c r="I533" s="46"/>
      <c r="J533" s="46"/>
      <c r="K533" s="46"/>
      <c r="L533" s="48"/>
      <c r="M533" s="49"/>
      <c r="N533" s="50"/>
      <c r="O533" s="49"/>
    </row>
    <row r="534" spans="1:15" x14ac:dyDescent="0.2">
      <c r="A534" s="45"/>
      <c r="B534" s="45"/>
      <c r="C534" s="46"/>
      <c r="D534" s="46"/>
      <c r="E534" s="46"/>
      <c r="F534" s="47"/>
      <c r="G534" s="47"/>
      <c r="H534" s="46"/>
      <c r="I534" s="46"/>
      <c r="J534" s="46"/>
      <c r="K534" s="46"/>
      <c r="L534" s="48"/>
      <c r="M534" s="49"/>
      <c r="N534" s="50"/>
      <c r="O534" s="49"/>
    </row>
    <row r="535" spans="1:15" x14ac:dyDescent="0.2">
      <c r="A535" s="45"/>
      <c r="B535" s="45"/>
      <c r="C535" s="46"/>
      <c r="D535" s="46"/>
      <c r="E535" s="46"/>
      <c r="F535" s="47"/>
      <c r="G535" s="47"/>
      <c r="H535" s="46"/>
      <c r="I535" s="46"/>
      <c r="J535" s="46"/>
      <c r="K535" s="46"/>
      <c r="L535" s="48"/>
      <c r="M535" s="49"/>
      <c r="N535" s="50"/>
      <c r="O535" s="49"/>
    </row>
    <row r="536" spans="1:15" x14ac:dyDescent="0.2">
      <c r="A536" s="45"/>
      <c r="B536" s="45"/>
      <c r="C536" s="46"/>
      <c r="D536" s="46"/>
      <c r="E536" s="46"/>
      <c r="F536" s="47"/>
      <c r="G536" s="47"/>
      <c r="H536" s="46"/>
      <c r="I536" s="46"/>
      <c r="J536" s="46"/>
      <c r="K536" s="46"/>
      <c r="L536" s="48"/>
      <c r="M536" s="49"/>
      <c r="N536" s="50"/>
      <c r="O536" s="49"/>
    </row>
    <row r="537" spans="1:15" x14ac:dyDescent="0.2">
      <c r="A537" s="45"/>
      <c r="B537" s="45"/>
      <c r="C537" s="46"/>
      <c r="D537" s="46"/>
      <c r="E537" s="46"/>
      <c r="F537" s="47"/>
      <c r="G537" s="47"/>
      <c r="H537" s="46"/>
      <c r="I537" s="46"/>
      <c r="J537" s="46"/>
      <c r="K537" s="46"/>
      <c r="L537" s="48"/>
      <c r="M537" s="49"/>
      <c r="N537" s="50"/>
      <c r="O537" s="49"/>
    </row>
    <row r="538" spans="1:15" x14ac:dyDescent="0.2">
      <c r="A538" s="45"/>
      <c r="B538" s="45"/>
      <c r="C538" s="46"/>
      <c r="D538" s="46"/>
      <c r="E538" s="46"/>
      <c r="F538" s="47"/>
      <c r="G538" s="47"/>
      <c r="H538" s="46"/>
      <c r="I538" s="46"/>
      <c r="J538" s="46"/>
      <c r="K538" s="46"/>
      <c r="L538" s="48"/>
      <c r="M538" s="49"/>
      <c r="N538" s="50"/>
      <c r="O538" s="49"/>
    </row>
    <row r="539" spans="1:15" x14ac:dyDescent="0.2">
      <c r="A539" s="45"/>
      <c r="B539" s="45"/>
      <c r="C539" s="46"/>
      <c r="D539" s="46"/>
      <c r="E539" s="46"/>
      <c r="F539" s="47"/>
      <c r="G539" s="47"/>
      <c r="H539" s="46"/>
      <c r="I539" s="46"/>
      <c r="J539" s="46"/>
      <c r="K539" s="46"/>
      <c r="L539" s="48"/>
      <c r="M539" s="49"/>
      <c r="N539" s="50"/>
      <c r="O539" s="49"/>
    </row>
    <row r="540" spans="1:15" x14ac:dyDescent="0.2">
      <c r="A540" s="45"/>
      <c r="B540" s="45"/>
      <c r="C540" s="46"/>
      <c r="D540" s="46"/>
      <c r="E540" s="46"/>
      <c r="F540" s="47"/>
      <c r="G540" s="47"/>
      <c r="H540" s="46"/>
      <c r="I540" s="46"/>
      <c r="J540" s="46"/>
      <c r="K540" s="46"/>
      <c r="L540" s="48"/>
      <c r="M540" s="49"/>
      <c r="N540" s="50"/>
      <c r="O540" s="49"/>
    </row>
    <row r="541" spans="1:15" x14ac:dyDescent="0.2">
      <c r="A541" s="45"/>
      <c r="B541" s="45"/>
      <c r="C541" s="46"/>
      <c r="D541" s="46"/>
      <c r="E541" s="46"/>
      <c r="F541" s="47"/>
      <c r="G541" s="47"/>
      <c r="H541" s="46"/>
      <c r="I541" s="46"/>
      <c r="J541" s="46"/>
      <c r="K541" s="46"/>
      <c r="L541" s="48"/>
      <c r="M541" s="49"/>
      <c r="N541" s="50"/>
      <c r="O541" s="49"/>
    </row>
    <row r="542" spans="1:15" x14ac:dyDescent="0.2">
      <c r="A542" s="45"/>
      <c r="B542" s="45"/>
      <c r="C542" s="46"/>
      <c r="D542" s="46"/>
      <c r="E542" s="46"/>
      <c r="F542" s="47"/>
      <c r="G542" s="47"/>
      <c r="H542" s="46"/>
      <c r="I542" s="46"/>
      <c r="J542" s="46"/>
      <c r="K542" s="46"/>
      <c r="L542" s="48"/>
      <c r="M542" s="49"/>
      <c r="N542" s="50"/>
      <c r="O542" s="49"/>
    </row>
    <row r="543" spans="1:15" x14ac:dyDescent="0.2">
      <c r="A543" s="45"/>
      <c r="B543" s="45"/>
      <c r="C543" s="46"/>
      <c r="D543" s="46"/>
      <c r="E543" s="46"/>
      <c r="F543" s="47"/>
      <c r="G543" s="47"/>
      <c r="H543" s="46"/>
      <c r="I543" s="46"/>
      <c r="J543" s="46"/>
      <c r="K543" s="46"/>
      <c r="L543" s="48"/>
      <c r="M543" s="49"/>
      <c r="N543" s="50"/>
      <c r="O543" s="49"/>
    </row>
    <row r="544" spans="1:15" x14ac:dyDescent="0.2">
      <c r="A544" s="45"/>
      <c r="B544" s="45"/>
      <c r="C544" s="46"/>
      <c r="D544" s="46"/>
      <c r="E544" s="46"/>
      <c r="F544" s="47"/>
      <c r="G544" s="47"/>
      <c r="H544" s="46"/>
      <c r="I544" s="46"/>
      <c r="J544" s="46"/>
      <c r="K544" s="46"/>
      <c r="L544" s="48"/>
      <c r="M544" s="49"/>
      <c r="N544" s="50"/>
      <c r="O544" s="49"/>
    </row>
    <row r="545" spans="1:15" x14ac:dyDescent="0.2">
      <c r="A545" s="45"/>
      <c r="B545" s="45"/>
      <c r="C545" s="46"/>
      <c r="D545" s="46"/>
      <c r="E545" s="46"/>
      <c r="F545" s="47"/>
      <c r="G545" s="47"/>
      <c r="H545" s="46"/>
      <c r="I545" s="46"/>
      <c r="J545" s="46"/>
      <c r="K545" s="46"/>
      <c r="L545" s="48"/>
      <c r="M545" s="49"/>
      <c r="N545" s="50"/>
      <c r="O545" s="49"/>
    </row>
    <row r="546" spans="1:15" x14ac:dyDescent="0.2">
      <c r="A546" s="45"/>
      <c r="B546" s="45"/>
      <c r="C546" s="46"/>
      <c r="D546" s="46"/>
      <c r="E546" s="46"/>
      <c r="F546" s="47"/>
      <c r="G546" s="47"/>
      <c r="H546" s="46"/>
      <c r="I546" s="46"/>
      <c r="J546" s="46"/>
      <c r="K546" s="46"/>
      <c r="L546" s="48"/>
      <c r="M546" s="49"/>
      <c r="N546" s="50"/>
      <c r="O546" s="49"/>
    </row>
    <row r="547" spans="1:15" x14ac:dyDescent="0.2">
      <c r="A547" s="45"/>
      <c r="B547" s="45"/>
      <c r="C547" s="46"/>
      <c r="D547" s="46"/>
      <c r="E547" s="46"/>
      <c r="F547" s="47"/>
      <c r="G547" s="47"/>
      <c r="H547" s="46"/>
      <c r="I547" s="46"/>
      <c r="J547" s="46"/>
      <c r="K547" s="46"/>
      <c r="L547" s="48"/>
      <c r="M547" s="49"/>
      <c r="N547" s="50"/>
      <c r="O547" s="49"/>
    </row>
    <row r="548" spans="1:15" x14ac:dyDescent="0.2">
      <c r="A548" s="45"/>
      <c r="B548" s="45"/>
      <c r="C548" s="46"/>
      <c r="D548" s="46"/>
      <c r="E548" s="46"/>
      <c r="F548" s="47"/>
      <c r="G548" s="47"/>
      <c r="H548" s="46"/>
      <c r="I548" s="46"/>
      <c r="J548" s="46"/>
      <c r="K548" s="46"/>
      <c r="L548" s="48"/>
      <c r="M548" s="49"/>
      <c r="N548" s="50"/>
      <c r="O548" s="49"/>
    </row>
    <row r="549" spans="1:15" x14ac:dyDescent="0.2">
      <c r="A549" s="45"/>
      <c r="B549" s="45"/>
      <c r="C549" s="46"/>
      <c r="D549" s="46"/>
      <c r="E549" s="46"/>
      <c r="F549" s="47"/>
      <c r="G549" s="47"/>
      <c r="H549" s="46"/>
      <c r="I549" s="46"/>
      <c r="J549" s="46"/>
      <c r="K549" s="46"/>
      <c r="L549" s="48"/>
      <c r="M549" s="49"/>
      <c r="N549" s="50"/>
      <c r="O549" s="49"/>
    </row>
    <row r="550" spans="1:15" x14ac:dyDescent="0.2">
      <c r="A550" s="45"/>
      <c r="B550" s="45"/>
      <c r="C550" s="46"/>
      <c r="D550" s="46"/>
      <c r="E550" s="46"/>
      <c r="F550" s="47"/>
      <c r="G550" s="47"/>
      <c r="H550" s="46"/>
      <c r="I550" s="46"/>
      <c r="J550" s="46"/>
      <c r="K550" s="46"/>
      <c r="L550" s="48"/>
      <c r="M550" s="49"/>
      <c r="N550" s="50"/>
      <c r="O550" s="49"/>
    </row>
    <row r="551" spans="1:15" x14ac:dyDescent="0.2">
      <c r="A551" s="45"/>
      <c r="B551" s="45"/>
      <c r="C551" s="46"/>
      <c r="D551" s="46"/>
      <c r="E551" s="46"/>
      <c r="F551" s="47"/>
      <c r="G551" s="47"/>
      <c r="H551" s="46"/>
      <c r="I551" s="46"/>
      <c r="J551" s="46"/>
      <c r="K551" s="46"/>
      <c r="L551" s="48"/>
      <c r="M551" s="49"/>
      <c r="N551" s="50"/>
      <c r="O551" s="49"/>
    </row>
    <row r="552" spans="1:15" x14ac:dyDescent="0.2">
      <c r="A552" s="45"/>
      <c r="B552" s="45"/>
      <c r="C552" s="46"/>
      <c r="D552" s="46"/>
      <c r="E552" s="46"/>
      <c r="F552" s="47"/>
      <c r="G552" s="47"/>
      <c r="H552" s="46"/>
      <c r="I552" s="46"/>
      <c r="J552" s="46"/>
      <c r="K552" s="46"/>
      <c r="L552" s="48"/>
      <c r="M552" s="49"/>
      <c r="N552" s="50"/>
      <c r="O552" s="49"/>
    </row>
    <row r="553" spans="1:15" x14ac:dyDescent="0.2">
      <c r="A553" s="45"/>
      <c r="B553" s="45"/>
      <c r="C553" s="46"/>
      <c r="D553" s="46"/>
      <c r="E553" s="46"/>
      <c r="F553" s="47"/>
      <c r="G553" s="47"/>
      <c r="H553" s="46"/>
      <c r="I553" s="46"/>
      <c r="J553" s="46"/>
      <c r="K553" s="46"/>
      <c r="L553" s="48"/>
      <c r="M553" s="49"/>
      <c r="N553" s="50"/>
      <c r="O553" s="49"/>
    </row>
    <row r="554" spans="1:15" x14ac:dyDescent="0.2">
      <c r="A554" s="45"/>
      <c r="B554" s="45"/>
      <c r="C554" s="46"/>
      <c r="D554" s="46"/>
      <c r="E554" s="46"/>
      <c r="F554" s="47"/>
      <c r="G554" s="47"/>
      <c r="H554" s="46"/>
      <c r="I554" s="46"/>
      <c r="J554" s="46"/>
      <c r="K554" s="46"/>
      <c r="L554" s="48"/>
      <c r="M554" s="49"/>
      <c r="N554" s="50"/>
      <c r="O554" s="49"/>
    </row>
    <row r="555" spans="1:15" x14ac:dyDescent="0.2">
      <c r="A555" s="45"/>
      <c r="B555" s="45"/>
      <c r="C555" s="46"/>
      <c r="D555" s="46"/>
      <c r="E555" s="46"/>
      <c r="F555" s="47"/>
      <c r="G555" s="47"/>
      <c r="H555" s="46"/>
      <c r="I555" s="46"/>
      <c r="J555" s="46"/>
      <c r="K555" s="46"/>
      <c r="L555" s="48"/>
      <c r="M555" s="49"/>
      <c r="N555" s="50"/>
      <c r="O555" s="49"/>
    </row>
    <row r="556" spans="1:15" x14ac:dyDescent="0.2">
      <c r="A556" s="45"/>
      <c r="B556" s="45"/>
      <c r="C556" s="46"/>
      <c r="D556" s="46"/>
      <c r="E556" s="46"/>
      <c r="F556" s="47"/>
      <c r="G556" s="47"/>
      <c r="H556" s="46"/>
      <c r="I556" s="46"/>
      <c r="J556" s="46"/>
      <c r="K556" s="46"/>
      <c r="L556" s="48"/>
      <c r="M556" s="49"/>
      <c r="N556" s="50"/>
      <c r="O556" s="49"/>
    </row>
    <row r="557" spans="1:15" x14ac:dyDescent="0.2">
      <c r="A557" s="45"/>
      <c r="B557" s="45"/>
      <c r="C557" s="46"/>
      <c r="D557" s="46"/>
      <c r="E557" s="46"/>
      <c r="F557" s="47"/>
      <c r="G557" s="47"/>
      <c r="H557" s="46"/>
      <c r="I557" s="46"/>
      <c r="J557" s="46"/>
      <c r="K557" s="46"/>
      <c r="L557" s="48"/>
      <c r="M557" s="49"/>
      <c r="N557" s="50"/>
      <c r="O557" s="49"/>
    </row>
    <row r="558" spans="1:15" x14ac:dyDescent="0.2">
      <c r="A558" s="45"/>
      <c r="B558" s="45"/>
      <c r="C558" s="46"/>
      <c r="D558" s="46"/>
      <c r="E558" s="46"/>
      <c r="F558" s="47"/>
      <c r="G558" s="47"/>
      <c r="H558" s="46"/>
      <c r="I558" s="46"/>
      <c r="J558" s="46"/>
      <c r="K558" s="46"/>
      <c r="L558" s="48"/>
      <c r="M558" s="49"/>
      <c r="N558" s="50"/>
      <c r="O558" s="49"/>
    </row>
    <row r="559" spans="1:15" x14ac:dyDescent="0.2">
      <c r="A559" s="45"/>
      <c r="B559" s="45"/>
      <c r="C559" s="46"/>
      <c r="D559" s="46"/>
      <c r="E559" s="46"/>
      <c r="F559" s="47"/>
      <c r="G559" s="47"/>
      <c r="H559" s="46"/>
      <c r="I559" s="46"/>
      <c r="J559" s="46"/>
      <c r="K559" s="46"/>
      <c r="L559" s="48"/>
      <c r="M559" s="49"/>
      <c r="N559" s="50"/>
      <c r="O559" s="49"/>
    </row>
    <row r="560" spans="1:15" x14ac:dyDescent="0.2">
      <c r="A560" s="45"/>
      <c r="B560" s="45"/>
      <c r="C560" s="46"/>
      <c r="D560" s="46"/>
      <c r="E560" s="46"/>
      <c r="F560" s="47"/>
      <c r="G560" s="47"/>
      <c r="H560" s="46"/>
      <c r="I560" s="46"/>
      <c r="J560" s="46"/>
      <c r="K560" s="46"/>
      <c r="L560" s="48"/>
      <c r="M560" s="49"/>
      <c r="N560" s="50"/>
      <c r="O560" s="49"/>
    </row>
    <row r="561" spans="1:15" x14ac:dyDescent="0.2">
      <c r="A561" s="45"/>
      <c r="B561" s="45"/>
      <c r="C561" s="46"/>
      <c r="D561" s="46"/>
      <c r="E561" s="46"/>
      <c r="F561" s="47"/>
      <c r="G561" s="47"/>
      <c r="H561" s="46"/>
      <c r="I561" s="46"/>
      <c r="J561" s="46"/>
      <c r="K561" s="46"/>
      <c r="L561" s="48"/>
      <c r="M561" s="49"/>
      <c r="N561" s="50"/>
      <c r="O561" s="49"/>
    </row>
    <row r="562" spans="1:15" x14ac:dyDescent="0.2">
      <c r="A562" s="45"/>
      <c r="B562" s="45"/>
      <c r="C562" s="46"/>
      <c r="D562" s="46"/>
      <c r="E562" s="46"/>
      <c r="F562" s="47"/>
      <c r="G562" s="47"/>
      <c r="H562" s="46"/>
      <c r="I562" s="46"/>
      <c r="J562" s="46"/>
      <c r="K562" s="46"/>
      <c r="L562" s="48"/>
      <c r="M562" s="49"/>
      <c r="N562" s="50"/>
      <c r="O562" s="49"/>
    </row>
    <row r="563" spans="1:15" x14ac:dyDescent="0.2">
      <c r="A563" s="45"/>
      <c r="B563" s="45"/>
      <c r="C563" s="46"/>
      <c r="D563" s="46"/>
      <c r="E563" s="46"/>
      <c r="F563" s="47"/>
      <c r="G563" s="47"/>
      <c r="H563" s="46"/>
      <c r="I563" s="46"/>
      <c r="J563" s="46"/>
      <c r="K563" s="46"/>
      <c r="L563" s="48"/>
      <c r="M563" s="49"/>
      <c r="N563" s="50"/>
      <c r="O563" s="49"/>
    </row>
    <row r="564" spans="1:15" x14ac:dyDescent="0.2">
      <c r="A564" s="45"/>
      <c r="B564" s="45"/>
      <c r="C564" s="46"/>
      <c r="D564" s="46"/>
      <c r="E564" s="46"/>
      <c r="F564" s="47"/>
      <c r="G564" s="47"/>
      <c r="H564" s="46"/>
      <c r="I564" s="46"/>
      <c r="J564" s="46"/>
      <c r="K564" s="46"/>
      <c r="L564" s="48"/>
      <c r="M564" s="49"/>
      <c r="N564" s="50"/>
      <c r="O564" s="49"/>
    </row>
    <row r="565" spans="1:15" x14ac:dyDescent="0.2">
      <c r="A565" s="45"/>
      <c r="B565" s="45"/>
      <c r="C565" s="46"/>
      <c r="D565" s="46"/>
      <c r="E565" s="46"/>
      <c r="F565" s="47"/>
      <c r="G565" s="47"/>
      <c r="H565" s="46"/>
      <c r="I565" s="46"/>
      <c r="J565" s="46"/>
      <c r="K565" s="46"/>
      <c r="L565" s="48"/>
      <c r="M565" s="49"/>
      <c r="N565" s="50"/>
      <c r="O565" s="49"/>
    </row>
    <row r="566" spans="1:15" x14ac:dyDescent="0.2">
      <c r="A566" s="45"/>
      <c r="B566" s="45"/>
      <c r="C566" s="46"/>
      <c r="D566" s="46"/>
      <c r="E566" s="46"/>
      <c r="F566" s="47"/>
      <c r="G566" s="47"/>
      <c r="H566" s="46"/>
      <c r="I566" s="46"/>
      <c r="J566" s="46"/>
      <c r="K566" s="46"/>
      <c r="L566" s="48"/>
      <c r="M566" s="49"/>
      <c r="N566" s="50"/>
      <c r="O566" s="49"/>
    </row>
    <row r="567" spans="1:15" x14ac:dyDescent="0.2">
      <c r="A567" s="45"/>
      <c r="B567" s="45"/>
      <c r="C567" s="46"/>
      <c r="D567" s="46"/>
      <c r="E567" s="46"/>
      <c r="F567" s="47"/>
      <c r="G567" s="47"/>
      <c r="H567" s="46"/>
      <c r="I567" s="46"/>
      <c r="J567" s="46"/>
      <c r="K567" s="46"/>
      <c r="L567" s="48"/>
      <c r="M567" s="49"/>
      <c r="N567" s="50"/>
      <c r="O567" s="49"/>
    </row>
    <row r="568" spans="1:15" x14ac:dyDescent="0.2">
      <c r="A568" s="45"/>
      <c r="B568" s="45"/>
      <c r="C568" s="46"/>
      <c r="D568" s="46"/>
      <c r="E568" s="46"/>
      <c r="F568" s="47"/>
      <c r="G568" s="47"/>
      <c r="H568" s="46"/>
      <c r="I568" s="46"/>
      <c r="J568" s="46"/>
      <c r="K568" s="46"/>
      <c r="L568" s="48"/>
      <c r="M568" s="49"/>
      <c r="N568" s="50"/>
      <c r="O568" s="49"/>
    </row>
    <row r="569" spans="1:15" x14ac:dyDescent="0.2">
      <c r="A569" s="45"/>
      <c r="B569" s="45"/>
      <c r="C569" s="46"/>
      <c r="D569" s="46"/>
      <c r="E569" s="46"/>
      <c r="F569" s="47"/>
      <c r="G569" s="47"/>
      <c r="H569" s="46"/>
      <c r="I569" s="46"/>
      <c r="J569" s="46"/>
      <c r="K569" s="46"/>
      <c r="L569" s="48"/>
      <c r="M569" s="49"/>
      <c r="N569" s="50"/>
      <c r="O569" s="49"/>
    </row>
    <row r="570" spans="1:15" x14ac:dyDescent="0.2">
      <c r="A570" s="45"/>
      <c r="B570" s="45"/>
      <c r="C570" s="46"/>
      <c r="D570" s="46"/>
      <c r="E570" s="46"/>
      <c r="F570" s="47"/>
      <c r="G570" s="47"/>
      <c r="H570" s="46"/>
      <c r="I570" s="46"/>
      <c r="J570" s="46"/>
      <c r="K570" s="46"/>
      <c r="L570" s="48"/>
      <c r="M570" s="49"/>
      <c r="N570" s="50"/>
      <c r="O570" s="49"/>
    </row>
    <row r="571" spans="1:15" x14ac:dyDescent="0.2">
      <c r="A571" s="45"/>
      <c r="B571" s="45"/>
      <c r="C571" s="46"/>
      <c r="D571" s="46"/>
      <c r="E571" s="46"/>
      <c r="F571" s="47"/>
      <c r="G571" s="47"/>
      <c r="H571" s="46"/>
      <c r="I571" s="46"/>
      <c r="J571" s="46"/>
      <c r="K571" s="46"/>
      <c r="L571" s="48"/>
      <c r="M571" s="49"/>
      <c r="N571" s="50"/>
      <c r="O571" s="49"/>
    </row>
    <row r="572" spans="1:15" x14ac:dyDescent="0.2">
      <c r="A572" s="45"/>
      <c r="B572" s="45"/>
      <c r="C572" s="46"/>
      <c r="D572" s="46"/>
      <c r="E572" s="46"/>
      <c r="F572" s="47"/>
      <c r="G572" s="47"/>
      <c r="H572" s="46"/>
      <c r="I572" s="46"/>
      <c r="J572" s="46"/>
      <c r="K572" s="46"/>
      <c r="L572" s="48"/>
      <c r="M572" s="49"/>
      <c r="N572" s="50"/>
      <c r="O572" s="49"/>
    </row>
    <row r="573" spans="1:15" x14ac:dyDescent="0.2">
      <c r="A573" s="45"/>
      <c r="B573" s="45"/>
      <c r="C573" s="46"/>
      <c r="D573" s="46"/>
      <c r="E573" s="46"/>
      <c r="F573" s="47"/>
      <c r="G573" s="47"/>
      <c r="H573" s="46"/>
      <c r="I573" s="46"/>
      <c r="J573" s="46"/>
      <c r="K573" s="46"/>
      <c r="L573" s="48"/>
      <c r="M573" s="49"/>
      <c r="N573" s="50"/>
      <c r="O573" s="49"/>
    </row>
    <row r="574" spans="1:15" x14ac:dyDescent="0.2">
      <c r="A574" s="45"/>
      <c r="B574" s="45"/>
      <c r="C574" s="46"/>
      <c r="D574" s="46"/>
      <c r="E574" s="46"/>
      <c r="F574" s="47"/>
      <c r="G574" s="47"/>
      <c r="H574" s="46"/>
      <c r="I574" s="46"/>
      <c r="J574" s="46"/>
      <c r="K574" s="46"/>
      <c r="L574" s="48"/>
      <c r="M574" s="49"/>
      <c r="N574" s="50"/>
      <c r="O574" s="49"/>
    </row>
    <row r="575" spans="1:15" x14ac:dyDescent="0.2">
      <c r="A575" s="45"/>
      <c r="B575" s="45"/>
      <c r="C575" s="46"/>
      <c r="D575" s="46"/>
      <c r="E575" s="46"/>
      <c r="F575" s="47"/>
      <c r="G575" s="47"/>
      <c r="H575" s="46"/>
      <c r="I575" s="46"/>
      <c r="J575" s="46"/>
      <c r="K575" s="46"/>
      <c r="L575" s="48"/>
      <c r="M575" s="49"/>
      <c r="N575" s="50"/>
      <c r="O575" s="49"/>
    </row>
    <row r="576" spans="1:15" x14ac:dyDescent="0.2">
      <c r="A576" s="45"/>
      <c r="B576" s="45"/>
      <c r="C576" s="46"/>
      <c r="D576" s="46"/>
      <c r="E576" s="46"/>
      <c r="F576" s="47"/>
      <c r="G576" s="47"/>
      <c r="H576" s="46"/>
      <c r="I576" s="46"/>
      <c r="J576" s="46"/>
      <c r="K576" s="46"/>
      <c r="L576" s="48"/>
      <c r="M576" s="49"/>
      <c r="N576" s="50"/>
      <c r="O576" s="49"/>
    </row>
    <row r="577" spans="1:15" x14ac:dyDescent="0.2">
      <c r="A577" s="45"/>
      <c r="B577" s="45"/>
      <c r="C577" s="46"/>
      <c r="D577" s="46"/>
      <c r="E577" s="46"/>
      <c r="F577" s="47"/>
      <c r="G577" s="47"/>
      <c r="H577" s="46"/>
      <c r="I577" s="46"/>
      <c r="J577" s="46"/>
      <c r="K577" s="46"/>
      <c r="L577" s="48"/>
      <c r="M577" s="49"/>
      <c r="N577" s="50"/>
      <c r="O577" s="49"/>
    </row>
    <row r="578" spans="1:15" x14ac:dyDescent="0.2">
      <c r="A578" s="45"/>
      <c r="B578" s="45"/>
      <c r="C578" s="46"/>
      <c r="D578" s="46"/>
      <c r="E578" s="46"/>
      <c r="F578" s="47"/>
      <c r="G578" s="47"/>
      <c r="H578" s="46"/>
      <c r="I578" s="46"/>
      <c r="J578" s="46"/>
      <c r="K578" s="46"/>
      <c r="L578" s="48"/>
      <c r="M578" s="49"/>
      <c r="N578" s="50"/>
      <c r="O578" s="49"/>
    </row>
    <row r="579" spans="1:15" x14ac:dyDescent="0.2">
      <c r="A579" s="45"/>
      <c r="B579" s="45"/>
      <c r="C579" s="46"/>
      <c r="D579" s="46"/>
      <c r="E579" s="46"/>
      <c r="F579" s="47"/>
      <c r="G579" s="47"/>
      <c r="H579" s="46"/>
      <c r="I579" s="46"/>
      <c r="J579" s="46"/>
      <c r="K579" s="46"/>
      <c r="L579" s="48"/>
      <c r="M579" s="49"/>
      <c r="N579" s="50"/>
      <c r="O579" s="49"/>
    </row>
    <row r="580" spans="1:15" x14ac:dyDescent="0.2">
      <c r="A580" s="45"/>
      <c r="B580" s="45"/>
      <c r="C580" s="46"/>
      <c r="D580" s="46"/>
      <c r="E580" s="46"/>
      <c r="F580" s="47"/>
      <c r="G580" s="47"/>
      <c r="H580" s="46"/>
      <c r="I580" s="46"/>
      <c r="J580" s="46"/>
      <c r="K580" s="46"/>
      <c r="L580" s="48"/>
      <c r="M580" s="49"/>
      <c r="N580" s="50"/>
      <c r="O580" s="49"/>
    </row>
    <row r="581" spans="1:15" x14ac:dyDescent="0.2">
      <c r="A581" s="45"/>
      <c r="B581" s="45"/>
      <c r="C581" s="46"/>
      <c r="D581" s="46"/>
      <c r="E581" s="46"/>
      <c r="F581" s="47"/>
      <c r="G581" s="47"/>
      <c r="H581" s="46"/>
      <c r="I581" s="46"/>
      <c r="J581" s="46"/>
      <c r="K581" s="46"/>
      <c r="L581" s="48"/>
      <c r="M581" s="49"/>
      <c r="N581" s="50"/>
      <c r="O581" s="49"/>
    </row>
    <row r="582" spans="1:15" x14ac:dyDescent="0.2">
      <c r="A582" s="45"/>
      <c r="B582" s="45"/>
      <c r="C582" s="46"/>
      <c r="D582" s="46"/>
      <c r="E582" s="46"/>
      <c r="F582" s="47"/>
      <c r="G582" s="47"/>
      <c r="H582" s="46"/>
      <c r="I582" s="46"/>
      <c r="J582" s="46"/>
      <c r="K582" s="46"/>
      <c r="L582" s="48"/>
      <c r="M582" s="49"/>
      <c r="N582" s="50"/>
      <c r="O582" s="49"/>
    </row>
    <row r="583" spans="1:15" x14ac:dyDescent="0.2">
      <c r="A583" s="45"/>
      <c r="B583" s="45"/>
      <c r="C583" s="46"/>
      <c r="D583" s="46"/>
      <c r="E583" s="46"/>
      <c r="F583" s="47"/>
      <c r="G583" s="47"/>
      <c r="H583" s="46"/>
      <c r="I583" s="46"/>
      <c r="J583" s="46"/>
      <c r="K583" s="46"/>
      <c r="L583" s="48"/>
      <c r="M583" s="49"/>
      <c r="N583" s="50"/>
      <c r="O583" s="49"/>
    </row>
    <row r="584" spans="1:15" x14ac:dyDescent="0.2">
      <c r="A584" s="45"/>
      <c r="B584" s="45"/>
      <c r="C584" s="46"/>
      <c r="D584" s="46"/>
      <c r="E584" s="46"/>
      <c r="F584" s="47"/>
      <c r="G584" s="47"/>
      <c r="H584" s="46"/>
      <c r="I584" s="46"/>
      <c r="J584" s="46"/>
      <c r="K584" s="46"/>
      <c r="L584" s="48"/>
      <c r="M584" s="49"/>
      <c r="N584" s="50"/>
      <c r="O584" s="49"/>
    </row>
    <row r="585" spans="1:15" x14ac:dyDescent="0.2">
      <c r="A585" s="45"/>
      <c r="B585" s="45"/>
      <c r="C585" s="46"/>
      <c r="D585" s="46"/>
      <c r="E585" s="46"/>
      <c r="F585" s="47"/>
      <c r="G585" s="47"/>
      <c r="H585" s="46"/>
      <c r="I585" s="46"/>
      <c r="J585" s="46"/>
      <c r="K585" s="46"/>
      <c r="L585" s="48"/>
      <c r="M585" s="49"/>
      <c r="N585" s="50"/>
      <c r="O585" s="49"/>
    </row>
    <row r="586" spans="1:15" x14ac:dyDescent="0.2">
      <c r="A586" s="45"/>
      <c r="B586" s="45"/>
      <c r="C586" s="46"/>
      <c r="D586" s="46"/>
      <c r="E586" s="46"/>
      <c r="F586" s="47"/>
      <c r="G586" s="47"/>
      <c r="H586" s="46"/>
      <c r="I586" s="46"/>
      <c r="J586" s="46"/>
      <c r="K586" s="46"/>
      <c r="L586" s="48"/>
      <c r="M586" s="49"/>
      <c r="N586" s="50"/>
      <c r="O586" s="49"/>
    </row>
    <row r="587" spans="1:15" x14ac:dyDescent="0.2">
      <c r="A587" s="45"/>
      <c r="B587" s="45"/>
      <c r="C587" s="46"/>
      <c r="D587" s="46"/>
      <c r="E587" s="46"/>
      <c r="F587" s="47"/>
      <c r="G587" s="47"/>
      <c r="H587" s="46"/>
      <c r="I587" s="46"/>
      <c r="J587" s="46"/>
      <c r="K587" s="46"/>
      <c r="L587" s="48"/>
      <c r="M587" s="49"/>
      <c r="N587" s="50"/>
      <c r="O587" s="49"/>
    </row>
    <row r="588" spans="1:15" x14ac:dyDescent="0.2">
      <c r="A588" s="45"/>
      <c r="B588" s="45"/>
      <c r="C588" s="46"/>
      <c r="D588" s="46"/>
      <c r="E588" s="46"/>
      <c r="F588" s="47"/>
      <c r="G588" s="47"/>
      <c r="H588" s="46"/>
      <c r="I588" s="46"/>
      <c r="J588" s="46"/>
      <c r="K588" s="46"/>
      <c r="L588" s="48"/>
      <c r="M588" s="49"/>
      <c r="N588" s="50"/>
      <c r="O588" s="49"/>
    </row>
    <row r="589" spans="1:15" x14ac:dyDescent="0.2">
      <c r="A589" s="45"/>
      <c r="B589" s="45"/>
      <c r="C589" s="46"/>
      <c r="D589" s="46"/>
      <c r="E589" s="46"/>
      <c r="F589" s="47"/>
      <c r="G589" s="47"/>
      <c r="H589" s="46"/>
      <c r="I589" s="46"/>
      <c r="J589" s="46"/>
      <c r="K589" s="46"/>
      <c r="L589" s="48"/>
      <c r="M589" s="49"/>
      <c r="N589" s="50"/>
      <c r="O589" s="49"/>
    </row>
    <row r="590" spans="1:15" x14ac:dyDescent="0.2">
      <c r="A590" s="45"/>
      <c r="B590" s="45"/>
      <c r="C590" s="46"/>
      <c r="D590" s="46"/>
      <c r="E590" s="46"/>
      <c r="F590" s="47"/>
      <c r="G590" s="47"/>
      <c r="H590" s="46"/>
      <c r="I590" s="46"/>
      <c r="J590" s="46"/>
      <c r="K590" s="46"/>
      <c r="L590" s="48"/>
      <c r="M590" s="49"/>
      <c r="N590" s="50"/>
      <c r="O590" s="49"/>
    </row>
    <row r="591" spans="1:15" x14ac:dyDescent="0.2">
      <c r="A591" s="45"/>
      <c r="B591" s="45"/>
      <c r="C591" s="46"/>
      <c r="D591" s="46"/>
      <c r="E591" s="46"/>
      <c r="F591" s="47"/>
      <c r="G591" s="47"/>
      <c r="H591" s="46"/>
      <c r="I591" s="46"/>
      <c r="J591" s="46"/>
      <c r="K591" s="46"/>
      <c r="L591" s="48"/>
      <c r="M591" s="49"/>
      <c r="N591" s="50"/>
      <c r="O591" s="49"/>
    </row>
    <row r="592" spans="1:15" x14ac:dyDescent="0.2">
      <c r="A592" s="45"/>
      <c r="B592" s="45"/>
      <c r="C592" s="46"/>
      <c r="D592" s="46"/>
      <c r="E592" s="46"/>
      <c r="F592" s="47"/>
      <c r="G592" s="47"/>
      <c r="H592" s="46"/>
      <c r="I592" s="46"/>
      <c r="J592" s="46"/>
      <c r="K592" s="46"/>
      <c r="L592" s="48"/>
      <c r="M592" s="49"/>
      <c r="N592" s="50"/>
      <c r="O592" s="49"/>
    </row>
    <row r="593" spans="1:15" x14ac:dyDescent="0.2">
      <c r="A593" s="45"/>
      <c r="B593" s="45"/>
      <c r="C593" s="46"/>
      <c r="D593" s="46"/>
      <c r="E593" s="46"/>
      <c r="F593" s="47"/>
      <c r="G593" s="47"/>
      <c r="H593" s="46"/>
      <c r="I593" s="46"/>
      <c r="J593" s="46"/>
      <c r="K593" s="46"/>
      <c r="L593" s="48"/>
      <c r="M593" s="49"/>
      <c r="N593" s="50"/>
      <c r="O593" s="49"/>
    </row>
    <row r="594" spans="1:15" x14ac:dyDescent="0.2">
      <c r="A594" s="45"/>
      <c r="B594" s="45"/>
      <c r="C594" s="46"/>
      <c r="D594" s="46"/>
      <c r="E594" s="46"/>
      <c r="F594" s="47"/>
      <c r="G594" s="47"/>
      <c r="H594" s="46"/>
      <c r="I594" s="46"/>
      <c r="J594" s="46"/>
      <c r="K594" s="46"/>
      <c r="L594" s="48"/>
      <c r="M594" s="49"/>
      <c r="N594" s="50"/>
      <c r="O594" s="49"/>
    </row>
    <row r="595" spans="1:15" x14ac:dyDescent="0.2">
      <c r="A595" s="45"/>
      <c r="B595" s="45"/>
      <c r="C595" s="46"/>
      <c r="D595" s="46"/>
      <c r="E595" s="46"/>
      <c r="F595" s="47"/>
      <c r="G595" s="47"/>
      <c r="H595" s="46"/>
      <c r="I595" s="46"/>
      <c r="J595" s="46"/>
      <c r="K595" s="46"/>
      <c r="L595" s="48"/>
      <c r="M595" s="49"/>
      <c r="N595" s="50"/>
      <c r="O595" s="49"/>
    </row>
    <row r="596" spans="1:15" x14ac:dyDescent="0.2">
      <c r="A596" s="45"/>
      <c r="B596" s="45"/>
      <c r="C596" s="46"/>
      <c r="D596" s="46"/>
      <c r="E596" s="46"/>
      <c r="F596" s="47"/>
      <c r="G596" s="47"/>
      <c r="H596" s="46"/>
      <c r="I596" s="46"/>
      <c r="J596" s="46"/>
      <c r="K596" s="46"/>
      <c r="L596" s="48"/>
      <c r="M596" s="49"/>
      <c r="N596" s="50"/>
      <c r="O596" s="49"/>
    </row>
    <row r="597" spans="1:15" x14ac:dyDescent="0.2">
      <c r="A597" s="45"/>
      <c r="B597" s="45"/>
      <c r="C597" s="46"/>
      <c r="D597" s="46"/>
      <c r="E597" s="46"/>
      <c r="F597" s="47"/>
      <c r="G597" s="47"/>
      <c r="H597" s="46"/>
      <c r="I597" s="46"/>
      <c r="J597" s="46"/>
      <c r="K597" s="46"/>
      <c r="L597" s="48"/>
      <c r="M597" s="49"/>
      <c r="N597" s="50"/>
      <c r="O597" s="49"/>
    </row>
    <row r="598" spans="1:15" x14ac:dyDescent="0.2">
      <c r="A598" s="45"/>
      <c r="B598" s="45"/>
      <c r="C598" s="46"/>
      <c r="D598" s="46"/>
      <c r="E598" s="46"/>
      <c r="F598" s="47"/>
      <c r="G598" s="47"/>
      <c r="H598" s="46"/>
      <c r="I598" s="46"/>
      <c r="J598" s="46"/>
      <c r="K598" s="46"/>
      <c r="L598" s="48"/>
      <c r="M598" s="49"/>
      <c r="N598" s="50"/>
      <c r="O598" s="49"/>
    </row>
    <row r="599" spans="1:15" x14ac:dyDescent="0.2">
      <c r="A599" s="45"/>
      <c r="B599" s="45"/>
      <c r="C599" s="46"/>
      <c r="D599" s="46"/>
      <c r="E599" s="46"/>
      <c r="F599" s="47"/>
      <c r="G599" s="47"/>
      <c r="H599" s="46"/>
      <c r="I599" s="46"/>
      <c r="J599" s="46"/>
      <c r="K599" s="46"/>
      <c r="L599" s="48"/>
      <c r="M599" s="49"/>
      <c r="N599" s="50"/>
      <c r="O599" s="49"/>
    </row>
    <row r="600" spans="1:15" x14ac:dyDescent="0.2">
      <c r="A600" s="45"/>
      <c r="B600" s="45"/>
      <c r="C600" s="46"/>
      <c r="D600" s="46"/>
      <c r="E600" s="46"/>
      <c r="F600" s="47"/>
      <c r="G600" s="47"/>
      <c r="H600" s="46"/>
      <c r="I600" s="46"/>
      <c r="J600" s="46"/>
      <c r="K600" s="46"/>
      <c r="L600" s="48"/>
      <c r="M600" s="49"/>
      <c r="N600" s="50"/>
      <c r="O600" s="49"/>
    </row>
    <row r="601" spans="1:15" x14ac:dyDescent="0.2">
      <c r="A601" s="45"/>
      <c r="B601" s="45"/>
      <c r="C601" s="46"/>
      <c r="D601" s="46"/>
      <c r="E601" s="46"/>
      <c r="F601" s="47"/>
      <c r="G601" s="47"/>
      <c r="H601" s="46"/>
      <c r="I601" s="46"/>
      <c r="J601" s="46"/>
      <c r="K601" s="46"/>
      <c r="L601" s="48"/>
      <c r="M601" s="49"/>
      <c r="N601" s="50"/>
      <c r="O601" s="49"/>
    </row>
    <row r="602" spans="1:15" x14ac:dyDescent="0.2">
      <c r="A602" s="45"/>
      <c r="B602" s="45"/>
      <c r="C602" s="46"/>
      <c r="D602" s="46"/>
      <c r="E602" s="46"/>
      <c r="F602" s="47"/>
      <c r="G602" s="47"/>
      <c r="H602" s="46"/>
      <c r="I602" s="46"/>
      <c r="J602" s="46"/>
      <c r="K602" s="46"/>
      <c r="L602" s="48"/>
      <c r="M602" s="49"/>
      <c r="N602" s="50"/>
      <c r="O602" s="49"/>
    </row>
    <row r="603" spans="1:15" x14ac:dyDescent="0.2">
      <c r="A603" s="45"/>
      <c r="B603" s="45"/>
      <c r="C603" s="46"/>
      <c r="D603" s="46"/>
      <c r="E603" s="46"/>
      <c r="F603" s="47"/>
      <c r="G603" s="47"/>
      <c r="H603" s="46"/>
      <c r="I603" s="46"/>
      <c r="J603" s="46"/>
      <c r="K603" s="46"/>
      <c r="L603" s="48"/>
      <c r="M603" s="49"/>
      <c r="N603" s="50"/>
      <c r="O603" s="49"/>
    </row>
    <row r="604" spans="1:15" x14ac:dyDescent="0.2">
      <c r="A604" s="45"/>
      <c r="B604" s="45"/>
      <c r="C604" s="46"/>
      <c r="D604" s="46"/>
      <c r="E604" s="46"/>
      <c r="F604" s="47"/>
      <c r="G604" s="47"/>
      <c r="H604" s="46"/>
      <c r="I604" s="46"/>
      <c r="J604" s="46"/>
      <c r="K604" s="46"/>
      <c r="L604" s="48"/>
      <c r="M604" s="49"/>
      <c r="N604" s="50"/>
      <c r="O604" s="49"/>
    </row>
    <row r="605" spans="1:15" x14ac:dyDescent="0.2">
      <c r="A605" s="45"/>
      <c r="B605" s="45"/>
      <c r="C605" s="46"/>
      <c r="D605" s="46"/>
      <c r="E605" s="46"/>
      <c r="F605" s="47"/>
      <c r="G605" s="47"/>
      <c r="H605" s="46"/>
      <c r="I605" s="46"/>
      <c r="J605" s="46"/>
      <c r="K605" s="46"/>
      <c r="L605" s="48"/>
      <c r="M605" s="49"/>
      <c r="N605" s="50"/>
      <c r="O605" s="49"/>
    </row>
    <row r="606" spans="1:15" x14ac:dyDescent="0.2">
      <c r="A606" s="45"/>
      <c r="B606" s="45"/>
      <c r="C606" s="46"/>
      <c r="D606" s="46"/>
      <c r="E606" s="46"/>
      <c r="F606" s="47"/>
      <c r="G606" s="47"/>
      <c r="H606" s="46"/>
      <c r="I606" s="46"/>
      <c r="J606" s="46"/>
      <c r="K606" s="46"/>
      <c r="L606" s="48"/>
      <c r="M606" s="49"/>
      <c r="N606" s="50"/>
      <c r="O606" s="49"/>
    </row>
    <row r="607" spans="1:15" x14ac:dyDescent="0.2">
      <c r="A607" s="45"/>
      <c r="B607" s="45"/>
      <c r="C607" s="46"/>
      <c r="D607" s="46"/>
      <c r="E607" s="46"/>
      <c r="F607" s="47"/>
      <c r="G607" s="47"/>
      <c r="H607" s="46"/>
      <c r="I607" s="46"/>
      <c r="J607" s="46"/>
      <c r="K607" s="46"/>
      <c r="L607" s="48"/>
      <c r="M607" s="49"/>
      <c r="N607" s="50"/>
      <c r="O607" s="49"/>
    </row>
  </sheetData>
  <autoFilter ref="A4:O215"/>
  <mergeCells count="15">
    <mergeCell ref="O1:O3"/>
    <mergeCell ref="L1:L3"/>
    <mergeCell ref="N1:N3"/>
    <mergeCell ref="A2:B2"/>
    <mergeCell ref="A1:E1"/>
    <mergeCell ref="C2:C3"/>
    <mergeCell ref="D2:D3"/>
    <mergeCell ref="E2:E3"/>
    <mergeCell ref="F2:F3"/>
    <mergeCell ref="G2:G3"/>
    <mergeCell ref="F1:G1"/>
    <mergeCell ref="H1:K1"/>
    <mergeCell ref="M1:M3"/>
    <mergeCell ref="H2:I2"/>
    <mergeCell ref="J2:K2"/>
  </mergeCells>
  <pageMargins left="0.39370078740157483" right="0.39370078740157483" top="0.39370078740157483" bottom="0.39370078740157483" header="0.78740157480314965" footer="0.78740157480314965"/>
  <pageSetup paperSize="9" orientation="landscape" useFirstPageNumber="1" r:id="rId1"/>
  <headerFooter>
    <oddHeader>&amp;C&amp;"Times New Roman,Обычный"&amp;12&amp;A</oddHeader>
    <oddFooter>&amp;C&amp;"Times New Roman,Обычный"&amp;12Страница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92"/>
  <sheetViews>
    <sheetView tabSelected="1" topLeftCell="A22" workbookViewId="0">
      <selection activeCell="A19" sqref="A1:XFD1048576"/>
    </sheetView>
  </sheetViews>
  <sheetFormatPr defaultRowHeight="12.75" x14ac:dyDescent="0.2"/>
  <cols>
    <col min="1" max="1" width="10.7109375" style="9" bestFit="1" customWidth="1"/>
    <col min="2" max="2" width="10.5703125" style="9" bestFit="1" customWidth="1"/>
    <col min="3" max="3" width="9.140625" style="5"/>
    <col min="4" max="4" width="6.28515625" style="5" customWidth="1"/>
    <col min="5" max="5" width="8" style="5" bestFit="1" customWidth="1"/>
    <col min="6" max="6" width="10.7109375" style="11" bestFit="1" customWidth="1"/>
    <col min="7" max="7" width="10.5703125" style="11" bestFit="1" customWidth="1"/>
    <col min="8" max="8" width="6.5703125" style="5" bestFit="1" customWidth="1"/>
    <col min="9" max="9" width="5.42578125" style="5" customWidth="1"/>
    <col min="10" max="10" width="6.5703125" style="5" bestFit="1" customWidth="1"/>
    <col min="11" max="11" width="4" style="5" bestFit="1" customWidth="1"/>
    <col min="12" max="12" width="8" style="6" bestFit="1" customWidth="1"/>
    <col min="13" max="13" width="30.140625" style="7" customWidth="1"/>
    <col min="14" max="14" width="11.85546875" style="8" customWidth="1"/>
    <col min="15" max="15" width="38.5703125" style="7" customWidth="1"/>
    <col min="16" max="27" width="9.140625" style="2"/>
    <col min="28" max="28" width="10.140625" style="2" bestFit="1" customWidth="1"/>
    <col min="29" max="16384" width="9.140625" style="2"/>
  </cols>
  <sheetData>
    <row r="1" spans="1:36" ht="12.75" customHeight="1" x14ac:dyDescent="0.2">
      <c r="A1" s="76" t="s">
        <v>8</v>
      </c>
      <c r="B1" s="77"/>
      <c r="C1" s="77"/>
      <c r="D1" s="77"/>
      <c r="E1" s="78"/>
      <c r="F1" s="81" t="s">
        <v>2</v>
      </c>
      <c r="G1" s="81"/>
      <c r="H1" s="82" t="s">
        <v>14</v>
      </c>
      <c r="I1" s="82"/>
      <c r="J1" s="82"/>
      <c r="K1" s="82"/>
      <c r="L1" s="72" t="s">
        <v>6</v>
      </c>
      <c r="M1" s="73" t="s">
        <v>7</v>
      </c>
      <c r="N1" s="73" t="s">
        <v>10</v>
      </c>
      <c r="O1" s="69" t="s">
        <v>12</v>
      </c>
      <c r="P1" s="85" t="s">
        <v>1990</v>
      </c>
      <c r="Q1" s="85"/>
      <c r="R1" s="85"/>
      <c r="S1" s="86" t="s">
        <v>710</v>
      </c>
      <c r="T1" s="87"/>
      <c r="U1" s="88"/>
      <c r="V1" s="86" t="s">
        <v>297</v>
      </c>
      <c r="W1" s="87"/>
      <c r="X1" s="88"/>
      <c r="Y1" s="86" t="s">
        <v>25</v>
      </c>
      <c r="Z1" s="87"/>
      <c r="AA1" s="88"/>
      <c r="AB1" s="86" t="s">
        <v>268</v>
      </c>
      <c r="AC1" s="87"/>
      <c r="AD1" s="88"/>
      <c r="AE1" s="86" t="s">
        <v>24</v>
      </c>
      <c r="AF1" s="87"/>
      <c r="AG1" s="88"/>
      <c r="AH1" s="86" t="s">
        <v>1991</v>
      </c>
      <c r="AI1" s="87"/>
      <c r="AJ1" s="88"/>
    </row>
    <row r="2" spans="1:36" ht="12.75" customHeight="1" x14ac:dyDescent="0.2">
      <c r="A2" s="74" t="s">
        <v>11</v>
      </c>
      <c r="B2" s="75"/>
      <c r="C2" s="69" t="s">
        <v>0</v>
      </c>
      <c r="D2" s="69" t="s">
        <v>9</v>
      </c>
      <c r="E2" s="69" t="s">
        <v>1</v>
      </c>
      <c r="F2" s="79" t="s">
        <v>3</v>
      </c>
      <c r="G2" s="79" t="s">
        <v>4</v>
      </c>
      <c r="H2" s="83" t="s">
        <v>13</v>
      </c>
      <c r="I2" s="84"/>
      <c r="J2" s="83" t="s">
        <v>5</v>
      </c>
      <c r="K2" s="84"/>
      <c r="L2" s="72"/>
      <c r="M2" s="73"/>
      <c r="N2" s="73"/>
      <c r="O2" s="70"/>
      <c r="P2" s="89" t="s">
        <v>1992</v>
      </c>
      <c r="Q2" s="89" t="s">
        <v>13</v>
      </c>
      <c r="R2" s="89" t="s">
        <v>5</v>
      </c>
      <c r="S2" s="89" t="s">
        <v>1992</v>
      </c>
      <c r="T2" s="89" t="s">
        <v>13</v>
      </c>
      <c r="U2" s="89" t="s">
        <v>5</v>
      </c>
      <c r="V2" s="89" t="s">
        <v>1992</v>
      </c>
      <c r="W2" s="89" t="s">
        <v>13</v>
      </c>
      <c r="X2" s="89" t="s">
        <v>5</v>
      </c>
      <c r="Y2" s="89" t="s">
        <v>1992</v>
      </c>
      <c r="Z2" s="89" t="s">
        <v>13</v>
      </c>
      <c r="AA2" s="89" t="s">
        <v>5</v>
      </c>
      <c r="AB2" s="89" t="s">
        <v>1992</v>
      </c>
      <c r="AC2" s="89" t="s">
        <v>13</v>
      </c>
      <c r="AD2" s="89" t="s">
        <v>5</v>
      </c>
      <c r="AE2" s="89" t="s">
        <v>1992</v>
      </c>
      <c r="AF2" s="89" t="s">
        <v>13</v>
      </c>
      <c r="AG2" s="89" t="s">
        <v>5</v>
      </c>
      <c r="AH2" s="89" t="s">
        <v>1992</v>
      </c>
      <c r="AI2" s="89" t="s">
        <v>13</v>
      </c>
      <c r="AJ2" s="89" t="s">
        <v>5</v>
      </c>
    </row>
    <row r="3" spans="1:36" s="3" customFormat="1" ht="20.25" customHeight="1" x14ac:dyDescent="0.2">
      <c r="A3" s="68" t="s">
        <v>3</v>
      </c>
      <c r="B3" s="68" t="s">
        <v>4</v>
      </c>
      <c r="C3" s="71"/>
      <c r="D3" s="71"/>
      <c r="E3" s="71"/>
      <c r="F3" s="80"/>
      <c r="G3" s="80"/>
      <c r="H3" s="68" t="s">
        <v>443</v>
      </c>
      <c r="I3" s="68" t="s">
        <v>444</v>
      </c>
      <c r="J3" s="68" t="s">
        <v>443</v>
      </c>
      <c r="K3" s="68" t="s">
        <v>444</v>
      </c>
      <c r="L3" s="72"/>
      <c r="M3" s="73"/>
      <c r="N3" s="73"/>
      <c r="O3" s="71"/>
      <c r="P3" s="90"/>
      <c r="Q3" s="90">
        <f t="shared" ref="Q3:U3" si="0">AVERAGE(Q4:Q50)*0.75</f>
        <v>60.328125</v>
      </c>
      <c r="R3" s="90">
        <f t="shared" si="0"/>
        <v>63.1640625</v>
      </c>
      <c r="S3" s="90"/>
      <c r="T3" s="90">
        <f t="shared" si="0"/>
        <v>49.422413793103452</v>
      </c>
      <c r="U3" s="90">
        <f t="shared" si="0"/>
        <v>67.603448275862064</v>
      </c>
      <c r="V3" s="90"/>
      <c r="W3" s="90">
        <f>AVERAGE(W4:W50)*0.75</f>
        <v>89.856382978723403</v>
      </c>
      <c r="X3" s="90">
        <f t="shared" ref="X3:AJ3" si="1">AVERAGE(X4:X50)*0.75</f>
        <v>85.787234042553195</v>
      </c>
      <c r="Y3" s="90"/>
      <c r="Z3" s="90">
        <f t="shared" si="1"/>
        <v>71.0625</v>
      </c>
      <c r="AA3" s="90">
        <f t="shared" si="1"/>
        <v>76.431818181818187</v>
      </c>
      <c r="AB3" s="90"/>
      <c r="AC3" s="90">
        <f t="shared" si="1"/>
        <v>58.5</v>
      </c>
      <c r="AD3" s="90">
        <f t="shared" si="1"/>
        <v>81</v>
      </c>
      <c r="AE3" s="90"/>
      <c r="AF3" s="90" t="e">
        <f t="shared" si="1"/>
        <v>#DIV/0!</v>
      </c>
      <c r="AG3" s="90" t="e">
        <f t="shared" si="1"/>
        <v>#DIV/0!</v>
      </c>
      <c r="AH3" s="90"/>
      <c r="AI3" s="90" t="e">
        <f t="shared" si="1"/>
        <v>#DIV/0!</v>
      </c>
      <c r="AJ3" s="90" t="e">
        <f t="shared" si="1"/>
        <v>#DIV/0!</v>
      </c>
    </row>
    <row r="4" spans="1:36" ht="76.5" x14ac:dyDescent="0.2">
      <c r="A4" s="12" t="s">
        <v>1911</v>
      </c>
      <c r="B4" s="12" t="s">
        <v>1912</v>
      </c>
      <c r="C4" s="13" t="s">
        <v>268</v>
      </c>
      <c r="D4" s="15" t="s">
        <v>1913</v>
      </c>
      <c r="E4" s="13" t="s">
        <v>23</v>
      </c>
      <c r="F4" s="17">
        <v>1.4077999999999999</v>
      </c>
      <c r="G4" s="43">
        <v>1.4132</v>
      </c>
      <c r="H4" s="17">
        <v>1.4132</v>
      </c>
      <c r="I4" s="51">
        <f t="shared" ref="I4:I6" si="2">(F4-H4)*10000*-1</f>
        <v>54.000000000000711</v>
      </c>
      <c r="J4" s="17">
        <v>1.4028</v>
      </c>
      <c r="K4" s="51">
        <f t="shared" ref="K4:K6" si="3">(F4-J4)*10000</f>
        <v>49.999999999998934</v>
      </c>
      <c r="L4" s="61">
        <v>-2065.9499999999998</v>
      </c>
      <c r="M4" s="16" t="s">
        <v>1914</v>
      </c>
      <c r="N4" s="20" t="s">
        <v>28</v>
      </c>
      <c r="O4" s="23" t="s">
        <v>1915</v>
      </c>
      <c r="Q4" s="2">
        <v>88</v>
      </c>
      <c r="R4" s="2">
        <v>113</v>
      </c>
      <c r="T4" s="2">
        <v>24</v>
      </c>
      <c r="U4" s="91">
        <v>110</v>
      </c>
      <c r="V4" s="91"/>
      <c r="W4" s="91">
        <v>21</v>
      </c>
      <c r="X4" s="91">
        <v>116</v>
      </c>
      <c r="Y4" s="91"/>
      <c r="Z4" s="91">
        <v>78</v>
      </c>
      <c r="AA4" s="91">
        <v>110</v>
      </c>
      <c r="AB4" s="92">
        <v>41645</v>
      </c>
      <c r="AC4" s="91">
        <v>78</v>
      </c>
      <c r="AD4" s="91">
        <v>108</v>
      </c>
    </row>
    <row r="5" spans="1:36" ht="76.5" x14ac:dyDescent="0.2">
      <c r="A5" s="12" t="s">
        <v>1916</v>
      </c>
      <c r="B5" s="12" t="s">
        <v>1912</v>
      </c>
      <c r="C5" s="13" t="s">
        <v>268</v>
      </c>
      <c r="D5" s="15" t="s">
        <v>1913</v>
      </c>
      <c r="E5" s="13" t="s">
        <v>23</v>
      </c>
      <c r="F5" s="17">
        <v>1.4075</v>
      </c>
      <c r="G5" s="43">
        <v>1.4132</v>
      </c>
      <c r="H5" s="17">
        <v>1.4132</v>
      </c>
      <c r="I5" s="51">
        <f t="shared" si="2"/>
        <v>57.000000000000384</v>
      </c>
      <c r="J5" s="17">
        <v>1.4003000000000001</v>
      </c>
      <c r="K5" s="51">
        <f t="shared" si="3"/>
        <v>71.999999999998735</v>
      </c>
      <c r="L5" s="61">
        <v>-1308.69</v>
      </c>
      <c r="M5" s="16" t="s">
        <v>1914</v>
      </c>
      <c r="N5" s="20" t="s">
        <v>28</v>
      </c>
      <c r="O5" s="23" t="s">
        <v>1915</v>
      </c>
      <c r="Q5" s="2">
        <v>0</v>
      </c>
      <c r="R5" s="2">
        <v>204</v>
      </c>
      <c r="T5" s="2">
        <v>18</v>
      </c>
      <c r="U5" s="91">
        <v>132</v>
      </c>
      <c r="V5" s="91"/>
      <c r="W5" s="91">
        <v>54</v>
      </c>
      <c r="X5" s="91">
        <v>85</v>
      </c>
      <c r="Y5" s="91"/>
      <c r="Z5" s="91">
        <v>35</v>
      </c>
      <c r="AA5" s="91">
        <v>104</v>
      </c>
      <c r="AB5" s="91"/>
    </row>
    <row r="6" spans="1:36" ht="38.25" x14ac:dyDescent="0.2">
      <c r="A6" s="12" t="s">
        <v>1917</v>
      </c>
      <c r="B6" s="12" t="s">
        <v>1918</v>
      </c>
      <c r="C6" s="13" t="s">
        <v>268</v>
      </c>
      <c r="D6" s="15" t="s">
        <v>1913</v>
      </c>
      <c r="E6" s="13" t="s">
        <v>23</v>
      </c>
      <c r="F6" s="17">
        <v>1.4387000000000001</v>
      </c>
      <c r="G6" s="60">
        <v>1.4336</v>
      </c>
      <c r="H6" s="17">
        <v>1.4471000000000001</v>
      </c>
      <c r="I6" s="51">
        <f t="shared" si="2"/>
        <v>83.999999999999631</v>
      </c>
      <c r="J6" s="17">
        <v>1.4336</v>
      </c>
      <c r="K6" s="51">
        <f t="shared" si="3"/>
        <v>51.000000000001044</v>
      </c>
      <c r="L6" s="61">
        <v>1020.62</v>
      </c>
      <c r="M6" s="16" t="s">
        <v>1919</v>
      </c>
      <c r="N6" s="21" t="s">
        <v>1241</v>
      </c>
      <c r="O6" s="58" t="s">
        <v>1920</v>
      </c>
      <c r="Q6" s="2">
        <v>23</v>
      </c>
      <c r="R6" s="2">
        <v>120</v>
      </c>
      <c r="T6" s="2">
        <v>119</v>
      </c>
      <c r="U6" s="91">
        <v>44</v>
      </c>
      <c r="V6" s="91"/>
      <c r="W6" s="91">
        <v>27</v>
      </c>
      <c r="X6" s="91">
        <v>92</v>
      </c>
      <c r="Y6" s="91"/>
      <c r="Z6" s="91">
        <v>45</v>
      </c>
      <c r="AA6" s="91">
        <v>72</v>
      </c>
      <c r="AB6" s="91"/>
    </row>
    <row r="7" spans="1:36" ht="90.75" customHeight="1" x14ac:dyDescent="0.2">
      <c r="A7" s="12" t="s">
        <v>1921</v>
      </c>
      <c r="B7" s="12" t="s">
        <v>1922</v>
      </c>
      <c r="C7" s="13" t="s">
        <v>25</v>
      </c>
      <c r="D7" s="15" t="s">
        <v>1913</v>
      </c>
      <c r="E7" s="13" t="s">
        <v>26</v>
      </c>
      <c r="F7" s="17">
        <v>1.4626999999999999</v>
      </c>
      <c r="G7" s="60">
        <v>1.4677</v>
      </c>
      <c r="H7" s="17">
        <v>1.4527000000000001</v>
      </c>
      <c r="I7" s="51">
        <f t="shared" ref="I7" si="4">(F7-H7)*10000</f>
        <v>99.999999999997868</v>
      </c>
      <c r="J7" s="17">
        <v>1.4677</v>
      </c>
      <c r="K7" s="51">
        <f t="shared" ref="K7" si="5">(F7-J7)*10000*-1</f>
        <v>50.000000000001151</v>
      </c>
      <c r="L7" s="61">
        <v>101.4</v>
      </c>
      <c r="M7" s="16" t="s">
        <v>1923</v>
      </c>
      <c r="N7" s="21" t="s">
        <v>1241</v>
      </c>
      <c r="O7" s="58" t="s">
        <v>1924</v>
      </c>
      <c r="P7" s="91"/>
      <c r="Q7" s="91">
        <v>100</v>
      </c>
      <c r="R7" s="91">
        <v>27</v>
      </c>
      <c r="S7" s="91"/>
      <c r="T7" s="91">
        <v>11</v>
      </c>
      <c r="U7" s="91">
        <v>134</v>
      </c>
      <c r="V7" s="91"/>
      <c r="W7" s="91">
        <v>62</v>
      </c>
      <c r="X7" s="91">
        <v>85</v>
      </c>
      <c r="Y7" s="91"/>
      <c r="Z7" s="91">
        <v>12</v>
      </c>
      <c r="AA7" s="91">
        <v>120</v>
      </c>
      <c r="AB7" s="91"/>
    </row>
    <row r="8" spans="1:36" ht="90.75" customHeight="1" x14ac:dyDescent="0.2">
      <c r="A8" s="12" t="s">
        <v>1925</v>
      </c>
      <c r="B8" s="12" t="s">
        <v>1926</v>
      </c>
      <c r="C8" s="13" t="s">
        <v>297</v>
      </c>
      <c r="D8" s="15" t="s">
        <v>1913</v>
      </c>
      <c r="E8" s="13" t="s">
        <v>26</v>
      </c>
      <c r="F8" s="27">
        <v>127.36</v>
      </c>
      <c r="G8" s="24">
        <v>126.36</v>
      </c>
      <c r="H8" s="27">
        <v>126.36</v>
      </c>
      <c r="I8" s="51">
        <f t="shared" ref="I8" si="6">(F8-H8)*100</f>
        <v>100</v>
      </c>
      <c r="J8" s="27">
        <v>127.86</v>
      </c>
      <c r="K8" s="51">
        <f t="shared" ref="K8" si="7">(F8-J8)*100*-1</f>
        <v>50</v>
      </c>
      <c r="L8" s="61">
        <v>-125.17</v>
      </c>
      <c r="M8" s="16" t="s">
        <v>1923</v>
      </c>
      <c r="N8" s="20" t="s">
        <v>28</v>
      </c>
      <c r="O8" s="23" t="s">
        <v>1927</v>
      </c>
      <c r="P8" s="91"/>
      <c r="Q8" s="91">
        <v>100</v>
      </c>
      <c r="R8" s="91">
        <v>29</v>
      </c>
      <c r="S8" s="91"/>
      <c r="T8" s="91">
        <v>61</v>
      </c>
      <c r="U8" s="91">
        <v>26</v>
      </c>
      <c r="V8" s="91"/>
      <c r="W8" s="91">
        <v>92</v>
      </c>
      <c r="X8" s="91">
        <v>27</v>
      </c>
      <c r="Y8" s="91"/>
      <c r="Z8" s="91">
        <v>31</v>
      </c>
      <c r="AA8" s="91">
        <v>43</v>
      </c>
      <c r="AB8" s="91"/>
    </row>
    <row r="9" spans="1:36" ht="25.5" x14ac:dyDescent="0.2">
      <c r="A9" s="12" t="s">
        <v>1928</v>
      </c>
      <c r="B9" s="12" t="s">
        <v>1929</v>
      </c>
      <c r="C9" s="13" t="s">
        <v>25</v>
      </c>
      <c r="D9" s="15" t="s">
        <v>1913</v>
      </c>
      <c r="E9" s="13" t="s">
        <v>23</v>
      </c>
      <c r="F9" s="17">
        <v>1.5178</v>
      </c>
      <c r="G9" s="60">
        <v>1.5132000000000001</v>
      </c>
      <c r="H9" s="17">
        <v>1.5282</v>
      </c>
      <c r="I9" s="51">
        <f t="shared" ref="I9" si="8">(F9-H9)*10000*-1</f>
        <v>103.99999999999964</v>
      </c>
      <c r="J9" s="17">
        <v>1.5132000000000001</v>
      </c>
      <c r="K9" s="51">
        <f t="shared" ref="K9" si="9">(F9-J9)*10000</f>
        <v>45.999999999999375</v>
      </c>
      <c r="L9" s="61">
        <v>92.6</v>
      </c>
      <c r="M9" s="16" t="s">
        <v>1930</v>
      </c>
      <c r="N9" s="21" t="s">
        <v>1241</v>
      </c>
      <c r="O9" s="58" t="s">
        <v>1931</v>
      </c>
      <c r="P9" s="91"/>
      <c r="Q9" s="91">
        <v>39</v>
      </c>
      <c r="R9" s="91">
        <v>45</v>
      </c>
      <c r="S9" s="91"/>
      <c r="T9" s="91">
        <v>33</v>
      </c>
      <c r="U9" s="91">
        <v>62</v>
      </c>
      <c r="V9" s="91"/>
      <c r="W9" s="91">
        <v>30</v>
      </c>
      <c r="X9" s="91">
        <v>210</v>
      </c>
      <c r="Y9" s="91"/>
      <c r="Z9" s="91">
        <v>100</v>
      </c>
      <c r="AA9" s="91">
        <v>61</v>
      </c>
      <c r="AB9" s="91"/>
    </row>
    <row r="10" spans="1:36" ht="25.5" x14ac:dyDescent="0.2">
      <c r="A10" s="12" t="s">
        <v>1932</v>
      </c>
      <c r="B10" s="12" t="s">
        <v>1933</v>
      </c>
      <c r="C10" s="13" t="s">
        <v>297</v>
      </c>
      <c r="D10" s="15" t="s">
        <v>1913</v>
      </c>
      <c r="E10" s="13" t="s">
        <v>23</v>
      </c>
      <c r="F10" s="27">
        <v>134.46</v>
      </c>
      <c r="G10" s="61">
        <v>134.06</v>
      </c>
      <c r="H10" s="27">
        <v>135.31</v>
      </c>
      <c r="I10" s="51">
        <f>(F10-H10)*100*-1</f>
        <v>84.999999999999432</v>
      </c>
      <c r="J10" s="27">
        <v>134.06</v>
      </c>
      <c r="K10" s="51">
        <f>(F10-J10)*100</f>
        <v>40.000000000000568</v>
      </c>
      <c r="L10" s="61">
        <v>65.760000000000005</v>
      </c>
      <c r="M10" s="16" t="s">
        <v>1934</v>
      </c>
      <c r="N10" s="21" t="s">
        <v>1241</v>
      </c>
      <c r="O10" s="58" t="s">
        <v>1935</v>
      </c>
      <c r="P10" s="91"/>
      <c r="Q10" s="91">
        <v>12</v>
      </c>
      <c r="R10" s="91">
        <v>78</v>
      </c>
      <c r="S10" s="91"/>
      <c r="T10" s="91">
        <v>22</v>
      </c>
      <c r="U10" s="91">
        <v>48</v>
      </c>
      <c r="V10" s="91"/>
      <c r="W10" s="91">
        <v>53</v>
      </c>
      <c r="X10" s="91">
        <v>57</v>
      </c>
      <c r="Y10" s="91"/>
      <c r="Z10" s="91">
        <v>39</v>
      </c>
      <c r="AA10" s="91">
        <v>53</v>
      </c>
      <c r="AB10" s="91"/>
    </row>
    <row r="11" spans="1:36" ht="51" x14ac:dyDescent="0.2">
      <c r="A11" s="12" t="s">
        <v>1936</v>
      </c>
      <c r="B11" s="12" t="s">
        <v>1937</v>
      </c>
      <c r="C11" s="13" t="s">
        <v>25</v>
      </c>
      <c r="D11" s="15" t="s">
        <v>1913</v>
      </c>
      <c r="E11" s="13" t="s">
        <v>23</v>
      </c>
      <c r="F11" s="17">
        <v>1.5429999999999999</v>
      </c>
      <c r="G11" s="43">
        <v>1.5531999999999999</v>
      </c>
      <c r="H11" s="17">
        <v>1.5531999999999999</v>
      </c>
      <c r="I11" s="51">
        <f t="shared" ref="I11:I12" si="10">(F11-H11)*10000*-1</f>
        <v>101.99999999999987</v>
      </c>
      <c r="J11" s="17">
        <v>1.538</v>
      </c>
      <c r="K11" s="51">
        <f t="shared" ref="K11:K12" si="11">(F11-J11)*10000</f>
        <v>49.999999999998934</v>
      </c>
      <c r="L11" s="61">
        <v>-206</v>
      </c>
      <c r="M11" s="16" t="s">
        <v>1938</v>
      </c>
      <c r="N11" s="20" t="s">
        <v>28</v>
      </c>
      <c r="O11" s="23" t="s">
        <v>1939</v>
      </c>
      <c r="P11" s="91"/>
      <c r="Q11" s="91">
        <v>38</v>
      </c>
      <c r="R11" s="91">
        <v>30</v>
      </c>
      <c r="S11" s="91"/>
      <c r="T11" s="91">
        <v>90</v>
      </c>
      <c r="U11" s="91">
        <v>77</v>
      </c>
      <c r="V11" s="91"/>
      <c r="W11" s="91">
        <v>38</v>
      </c>
      <c r="X11" s="91">
        <v>57</v>
      </c>
      <c r="Y11" s="91"/>
      <c r="Z11" s="91">
        <v>87</v>
      </c>
      <c r="AA11" s="91">
        <v>23</v>
      </c>
      <c r="AB11" s="91"/>
    </row>
    <row r="12" spans="1:36" ht="25.5" x14ac:dyDescent="0.2">
      <c r="A12" s="12" t="s">
        <v>1940</v>
      </c>
      <c r="B12" s="12" t="s">
        <v>1941</v>
      </c>
      <c r="C12" s="13" t="s">
        <v>25</v>
      </c>
      <c r="D12" s="15" t="s">
        <v>1913</v>
      </c>
      <c r="E12" s="13" t="s">
        <v>23</v>
      </c>
      <c r="F12" s="17">
        <v>1.5723</v>
      </c>
      <c r="G12" s="60">
        <v>1.5671999999999999</v>
      </c>
      <c r="H12" s="17">
        <v>1.5820000000000001</v>
      </c>
      <c r="I12" s="51">
        <f t="shared" si="10"/>
        <v>97.000000000000426</v>
      </c>
      <c r="J12" s="17">
        <v>1.5671999999999999</v>
      </c>
      <c r="K12" s="51">
        <f t="shared" si="11"/>
        <v>51.000000000001044</v>
      </c>
      <c r="L12" s="61">
        <v>101.6</v>
      </c>
      <c r="M12" s="16" t="s">
        <v>1942</v>
      </c>
      <c r="N12" s="21" t="s">
        <v>1241</v>
      </c>
      <c r="O12" s="58" t="s">
        <v>1935</v>
      </c>
      <c r="P12" s="91"/>
      <c r="Q12" s="91">
        <v>10</v>
      </c>
      <c r="R12" s="91">
        <v>129</v>
      </c>
      <c r="S12" s="91"/>
      <c r="T12" s="91">
        <v>105</v>
      </c>
      <c r="U12" s="91">
        <v>18</v>
      </c>
      <c r="V12" s="91"/>
      <c r="W12" s="91">
        <v>17</v>
      </c>
      <c r="X12" s="91">
        <v>157</v>
      </c>
      <c r="Y12" s="91"/>
      <c r="Z12" s="91">
        <v>20</v>
      </c>
      <c r="AA12" s="91">
        <v>63</v>
      </c>
      <c r="AB12" s="91"/>
    </row>
    <row r="13" spans="1:36" ht="38.25" x14ac:dyDescent="0.2">
      <c r="A13" s="12" t="s">
        <v>1943</v>
      </c>
      <c r="B13" s="12" t="s">
        <v>1944</v>
      </c>
      <c r="C13" s="13" t="s">
        <v>297</v>
      </c>
      <c r="D13" s="15" t="s">
        <v>1913</v>
      </c>
      <c r="E13" s="13" t="s">
        <v>26</v>
      </c>
      <c r="F13" s="27">
        <v>133.66999999999999</v>
      </c>
      <c r="G13" s="61">
        <v>134.19</v>
      </c>
      <c r="H13" s="27">
        <v>132.79</v>
      </c>
      <c r="I13" s="51">
        <f t="shared" ref="I13" si="12">(F13-H13)*100</f>
        <v>87.999999999999545</v>
      </c>
      <c r="J13" s="27">
        <v>134.19</v>
      </c>
      <c r="K13" s="51">
        <f t="shared" ref="K13" si="13">(F13-J13)*100*-1</f>
        <v>52.000000000001023</v>
      </c>
      <c r="L13" s="61">
        <v>101.23</v>
      </c>
      <c r="M13" s="16" t="s">
        <v>1945</v>
      </c>
      <c r="N13" s="21" t="s">
        <v>1241</v>
      </c>
      <c r="O13" s="58" t="s">
        <v>1946</v>
      </c>
      <c r="P13" s="91"/>
      <c r="Q13" s="91">
        <v>63</v>
      </c>
      <c r="R13" s="91">
        <v>57</v>
      </c>
      <c r="S13" s="91"/>
      <c r="T13" s="91">
        <v>56</v>
      </c>
      <c r="U13" s="91">
        <v>51</v>
      </c>
      <c r="V13" s="91"/>
      <c r="W13" s="91">
        <v>71</v>
      </c>
      <c r="X13" s="91">
        <v>14</v>
      </c>
      <c r="Y13" s="91"/>
      <c r="Z13" s="91">
        <v>147</v>
      </c>
      <c r="AA13" s="91">
        <v>9</v>
      </c>
      <c r="AB13" s="91"/>
    </row>
    <row r="14" spans="1:36" ht="51" x14ac:dyDescent="0.2">
      <c r="A14" s="12" t="s">
        <v>1947</v>
      </c>
      <c r="B14" s="12" t="s">
        <v>1948</v>
      </c>
      <c r="C14" s="13" t="s">
        <v>297</v>
      </c>
      <c r="D14" s="15" t="s">
        <v>1913</v>
      </c>
      <c r="E14" s="13" t="s">
        <v>23</v>
      </c>
      <c r="F14" s="27">
        <v>139.57</v>
      </c>
      <c r="G14" s="24">
        <v>140.57</v>
      </c>
      <c r="H14" s="27">
        <v>140.57</v>
      </c>
      <c r="I14" s="51">
        <f>(F14-H14)*100*-1</f>
        <v>100</v>
      </c>
      <c r="J14" s="27">
        <v>139.07</v>
      </c>
      <c r="K14" s="51">
        <f>(F14-J14)*100</f>
        <v>50</v>
      </c>
      <c r="L14" s="61">
        <v>-199.39</v>
      </c>
      <c r="M14" s="16" t="s">
        <v>1949</v>
      </c>
      <c r="N14" s="20" t="s">
        <v>28</v>
      </c>
      <c r="O14" s="23" t="s">
        <v>1950</v>
      </c>
      <c r="P14" s="91"/>
      <c r="Q14" s="91">
        <v>73</v>
      </c>
      <c r="R14" s="91">
        <v>33</v>
      </c>
      <c r="S14" s="91"/>
      <c r="T14" s="91">
        <v>33</v>
      </c>
      <c r="U14" s="91">
        <v>128</v>
      </c>
      <c r="V14" s="91"/>
      <c r="W14" s="91">
        <v>17</v>
      </c>
      <c r="X14" s="91">
        <v>154</v>
      </c>
      <c r="Y14" s="91"/>
      <c r="Z14" s="91">
        <v>25</v>
      </c>
      <c r="AA14" s="91">
        <v>50</v>
      </c>
      <c r="AB14" s="91"/>
    </row>
    <row r="15" spans="1:36" ht="25.5" x14ac:dyDescent="0.2">
      <c r="A15" s="12" t="s">
        <v>1951</v>
      </c>
      <c r="B15" s="12" t="s">
        <v>1952</v>
      </c>
      <c r="C15" s="13" t="s">
        <v>25</v>
      </c>
      <c r="D15" s="15" t="s">
        <v>1913</v>
      </c>
      <c r="E15" s="13" t="s">
        <v>23</v>
      </c>
      <c r="F15" s="17">
        <v>1.5549999999999999</v>
      </c>
      <c r="G15" s="60">
        <v>1.5503</v>
      </c>
      <c r="H15" s="17">
        <v>1.5652999999999999</v>
      </c>
      <c r="I15" s="51">
        <f t="shared" ref="I15:I16" si="14">(F15-H15)*10000*-1</f>
        <v>102.99999999999976</v>
      </c>
      <c r="J15" s="17">
        <v>1.5503</v>
      </c>
      <c r="K15" s="51">
        <f t="shared" ref="K15:K16" si="15">(F15-J15)*10000</f>
        <v>46.999999999999261</v>
      </c>
      <c r="L15" s="61">
        <v>93.8</v>
      </c>
      <c r="M15" s="16" t="s">
        <v>1953</v>
      </c>
      <c r="N15" s="21" t="s">
        <v>1241</v>
      </c>
      <c r="O15" s="58" t="s">
        <v>1935</v>
      </c>
      <c r="P15" s="91"/>
      <c r="Q15" s="91">
        <v>131</v>
      </c>
      <c r="R15" s="91">
        <v>103</v>
      </c>
      <c r="S15" s="91"/>
      <c r="T15" s="91">
        <v>99</v>
      </c>
      <c r="U15" s="91">
        <v>109</v>
      </c>
      <c r="V15" s="91"/>
      <c r="W15" s="91">
        <v>58</v>
      </c>
      <c r="X15" s="91">
        <v>56</v>
      </c>
      <c r="Y15" s="91"/>
      <c r="Z15" s="91">
        <v>123</v>
      </c>
      <c r="AA15" s="91">
        <v>58</v>
      </c>
      <c r="AB15" s="91"/>
    </row>
    <row r="16" spans="1:36" ht="25.5" x14ac:dyDescent="0.2">
      <c r="A16" s="12" t="s">
        <v>1954</v>
      </c>
      <c r="B16" s="12" t="s">
        <v>1955</v>
      </c>
      <c r="C16" s="13" t="s">
        <v>25</v>
      </c>
      <c r="D16" s="15" t="s">
        <v>1913</v>
      </c>
      <c r="E16" s="13" t="s">
        <v>23</v>
      </c>
      <c r="F16" s="17">
        <v>1.589</v>
      </c>
      <c r="G16" s="60">
        <v>1.5840000000000001</v>
      </c>
      <c r="H16" s="17">
        <v>1.5975999999999999</v>
      </c>
      <c r="I16" s="51">
        <f t="shared" si="14"/>
        <v>85.999999999999403</v>
      </c>
      <c r="J16" s="17">
        <v>1.5840000000000001</v>
      </c>
      <c r="K16" s="51">
        <f t="shared" si="15"/>
        <v>49.999999999998934</v>
      </c>
      <c r="L16" s="61">
        <v>100.6</v>
      </c>
      <c r="M16" s="16" t="s">
        <v>1956</v>
      </c>
      <c r="N16" s="21" t="s">
        <v>1241</v>
      </c>
      <c r="O16" s="58" t="s">
        <v>1935</v>
      </c>
      <c r="P16" s="91"/>
      <c r="Q16" s="91">
        <v>116</v>
      </c>
      <c r="R16" s="91">
        <v>45</v>
      </c>
      <c r="S16" s="91"/>
      <c r="T16" s="91">
        <v>143</v>
      </c>
      <c r="U16" s="91">
        <v>80</v>
      </c>
      <c r="V16" s="91"/>
      <c r="W16" s="91">
        <v>117</v>
      </c>
      <c r="X16" s="91">
        <v>56</v>
      </c>
      <c r="Y16" s="91"/>
      <c r="Z16" s="91">
        <v>86</v>
      </c>
      <c r="AA16" s="91">
        <v>112</v>
      </c>
      <c r="AB16" s="91"/>
    </row>
    <row r="17" spans="1:28" ht="38.25" x14ac:dyDescent="0.2">
      <c r="A17" s="56" t="s">
        <v>1957</v>
      </c>
      <c r="B17" s="56" t="s">
        <v>1958</v>
      </c>
      <c r="C17" s="13" t="s">
        <v>297</v>
      </c>
      <c r="D17" s="15" t="s">
        <v>1913</v>
      </c>
      <c r="E17" s="13" t="s">
        <v>26</v>
      </c>
      <c r="F17" s="27">
        <v>135.5</v>
      </c>
      <c r="G17" s="24">
        <v>134.5</v>
      </c>
      <c r="H17" s="27">
        <v>134.5</v>
      </c>
      <c r="I17" s="51">
        <f t="shared" ref="I17" si="16">(F17-H17)*100</f>
        <v>100</v>
      </c>
      <c r="J17" s="27">
        <v>136</v>
      </c>
      <c r="K17" s="51">
        <f t="shared" ref="K17" si="17">(F17-J17)*100*-1</f>
        <v>50</v>
      </c>
      <c r="L17" s="61">
        <v>-203.81</v>
      </c>
      <c r="M17" s="16" t="s">
        <v>1945</v>
      </c>
      <c r="N17" s="20" t="s">
        <v>28</v>
      </c>
      <c r="O17" s="23" t="s">
        <v>1959</v>
      </c>
      <c r="P17" s="91"/>
      <c r="Q17" s="91">
        <v>95</v>
      </c>
      <c r="R17" s="91">
        <v>57</v>
      </c>
      <c r="S17" s="91"/>
      <c r="T17" s="91">
        <v>83</v>
      </c>
      <c r="U17" s="91">
        <v>77</v>
      </c>
      <c r="V17" s="91"/>
      <c r="W17" s="91">
        <v>82</v>
      </c>
      <c r="X17" s="91">
        <v>58</v>
      </c>
      <c r="Y17" s="91"/>
      <c r="Z17" s="91">
        <v>18</v>
      </c>
      <c r="AA17" s="91">
        <v>214</v>
      </c>
      <c r="AB17" s="91"/>
    </row>
    <row r="18" spans="1:28" ht="38.25" x14ac:dyDescent="0.2">
      <c r="A18" s="12" t="s">
        <v>1960</v>
      </c>
      <c r="B18" s="12" t="s">
        <v>1961</v>
      </c>
      <c r="C18" s="13" t="s">
        <v>25</v>
      </c>
      <c r="D18" s="15" t="s">
        <v>1913</v>
      </c>
      <c r="E18" s="13" t="s">
        <v>26</v>
      </c>
      <c r="F18" s="17">
        <v>1.5558000000000001</v>
      </c>
      <c r="G18" s="60">
        <v>1.5608</v>
      </c>
      <c r="H18" s="17">
        <v>1.5458000000000001</v>
      </c>
      <c r="I18" s="51">
        <f t="shared" ref="I18" si="18">(F18-H18)*10000</f>
        <v>100.00000000000009</v>
      </c>
      <c r="J18" s="17">
        <v>1.5608</v>
      </c>
      <c r="K18" s="51">
        <f t="shared" ref="K18" si="19">(F18-J18)*10000*-1</f>
        <v>49.999999999998934</v>
      </c>
      <c r="L18" s="61">
        <v>126</v>
      </c>
      <c r="M18" s="16" t="s">
        <v>1962</v>
      </c>
      <c r="N18" s="21" t="s">
        <v>1241</v>
      </c>
      <c r="O18" s="58" t="s">
        <v>1935</v>
      </c>
      <c r="P18" s="91"/>
      <c r="Q18" s="91">
        <v>70</v>
      </c>
      <c r="R18" s="91">
        <v>46</v>
      </c>
      <c r="S18" s="91"/>
      <c r="T18" s="91">
        <v>44</v>
      </c>
      <c r="U18" s="91">
        <v>44</v>
      </c>
      <c r="V18" s="91"/>
      <c r="W18" s="91">
        <v>83</v>
      </c>
      <c r="X18" s="91">
        <v>83</v>
      </c>
      <c r="Y18" s="91"/>
      <c r="Z18" s="91">
        <v>47</v>
      </c>
      <c r="AA18" s="91">
        <v>188</v>
      </c>
      <c r="AB18" s="91"/>
    </row>
    <row r="19" spans="1:28" ht="38.25" x14ac:dyDescent="0.2">
      <c r="A19" s="12" t="s">
        <v>1963</v>
      </c>
      <c r="B19" s="12" t="s">
        <v>1964</v>
      </c>
      <c r="C19" s="13" t="s">
        <v>268</v>
      </c>
      <c r="D19" s="15" t="s">
        <v>1913</v>
      </c>
      <c r="E19" s="13" t="s">
        <v>23</v>
      </c>
      <c r="F19" s="17">
        <v>1.4973000000000001</v>
      </c>
      <c r="G19" s="60">
        <v>1.4923</v>
      </c>
      <c r="H19" s="17">
        <v>1.5073000000000001</v>
      </c>
      <c r="I19" s="51">
        <f t="shared" ref="I19" si="20">(F19-H19)*10000*-1</f>
        <v>100.00000000000009</v>
      </c>
      <c r="J19" s="17">
        <v>1.4923</v>
      </c>
      <c r="K19" s="51">
        <f t="shared" ref="K19" si="21">(F19-J19)*10000</f>
        <v>50.000000000001151</v>
      </c>
      <c r="L19" s="61">
        <v>100.08</v>
      </c>
      <c r="M19" s="16" t="s">
        <v>1965</v>
      </c>
      <c r="N19" s="21" t="s">
        <v>1241</v>
      </c>
      <c r="O19" s="58" t="s">
        <v>1935</v>
      </c>
      <c r="P19" s="91"/>
      <c r="Q19" s="91">
        <v>95</v>
      </c>
      <c r="R19" s="91">
        <v>27</v>
      </c>
      <c r="S19" s="91"/>
      <c r="T19" s="91">
        <v>99</v>
      </c>
      <c r="U19" s="91">
        <v>93</v>
      </c>
      <c r="V19" s="91"/>
      <c r="W19" s="91">
        <v>250</v>
      </c>
      <c r="X19" s="91">
        <v>0</v>
      </c>
      <c r="Y19" s="91"/>
      <c r="Z19" s="91">
        <v>92</v>
      </c>
      <c r="AA19" s="91">
        <v>63</v>
      </c>
      <c r="AB19" s="91"/>
    </row>
    <row r="20" spans="1:28" ht="25.5" x14ac:dyDescent="0.2">
      <c r="A20" s="12" t="s">
        <v>1966</v>
      </c>
      <c r="B20" s="12" t="s">
        <v>1967</v>
      </c>
      <c r="C20" s="13" t="s">
        <v>268</v>
      </c>
      <c r="D20" s="15" t="s">
        <v>1913</v>
      </c>
      <c r="E20" s="13" t="s">
        <v>26</v>
      </c>
      <c r="F20" s="17">
        <v>1.4701</v>
      </c>
      <c r="G20" s="60">
        <v>1.4751000000000001</v>
      </c>
      <c r="H20" s="17">
        <v>1.4601</v>
      </c>
      <c r="I20" s="51">
        <f t="shared" ref="I20" si="22">(F20-H20)*10000</f>
        <v>100.00000000000009</v>
      </c>
      <c r="J20" s="17">
        <v>1.4751000000000001</v>
      </c>
      <c r="K20" s="51">
        <f t="shared" ref="K20" si="23">(F20-J20)*10000*-1</f>
        <v>50.000000000001151</v>
      </c>
      <c r="L20" s="61">
        <v>99.41</v>
      </c>
      <c r="M20" s="16" t="s">
        <v>1968</v>
      </c>
      <c r="N20" s="21" t="s">
        <v>1241</v>
      </c>
      <c r="O20" s="58" t="s">
        <v>1969</v>
      </c>
      <c r="P20" s="91"/>
      <c r="Q20" s="91">
        <v>270</v>
      </c>
      <c r="R20" s="91">
        <v>15</v>
      </c>
      <c r="S20" s="91"/>
      <c r="T20" s="91">
        <v>22</v>
      </c>
      <c r="U20" s="91">
        <v>150</v>
      </c>
      <c r="V20" s="91"/>
      <c r="W20" s="91">
        <v>202</v>
      </c>
      <c r="X20" s="91">
        <v>68</v>
      </c>
      <c r="Y20" s="91"/>
      <c r="Z20" s="91">
        <v>108</v>
      </c>
      <c r="AA20" s="91">
        <v>66</v>
      </c>
      <c r="AB20" s="91"/>
    </row>
    <row r="21" spans="1:28" ht="38.25" x14ac:dyDescent="0.2">
      <c r="A21" s="12" t="s">
        <v>1970</v>
      </c>
      <c r="B21" s="12" t="s">
        <v>1971</v>
      </c>
      <c r="C21" s="13" t="s">
        <v>268</v>
      </c>
      <c r="D21" s="15" t="s">
        <v>1913</v>
      </c>
      <c r="E21" s="13" t="s">
        <v>23</v>
      </c>
      <c r="F21" s="17">
        <v>1.5098</v>
      </c>
      <c r="G21" s="43">
        <v>1.5165</v>
      </c>
      <c r="H21" s="17">
        <v>1.5165</v>
      </c>
      <c r="I21" s="51">
        <f t="shared" ref="I21:I22" si="24">(F21-H21)*10000*-1</f>
        <v>66.999999999999289</v>
      </c>
      <c r="J21" s="17">
        <v>1.5047999999999999</v>
      </c>
      <c r="K21" s="51">
        <f t="shared" ref="K21:K22" si="25">(F21-J21)*10000</f>
        <v>50.000000000001151</v>
      </c>
      <c r="L21" s="61">
        <v>-195.15</v>
      </c>
      <c r="M21" s="16" t="s">
        <v>1972</v>
      </c>
      <c r="N21" s="20" t="s">
        <v>28</v>
      </c>
      <c r="O21" s="23" t="s">
        <v>1973</v>
      </c>
      <c r="P21" s="91"/>
      <c r="Q21" s="91">
        <v>96</v>
      </c>
      <c r="R21" s="91">
        <v>144</v>
      </c>
      <c r="S21" s="91"/>
      <c r="T21" s="91">
        <v>128</v>
      </c>
      <c r="U21" s="91">
        <v>93</v>
      </c>
      <c r="V21" s="91"/>
      <c r="W21" s="91">
        <v>215</v>
      </c>
      <c r="X21" s="91">
        <v>116</v>
      </c>
      <c r="Y21" s="91"/>
      <c r="Z21" s="91">
        <v>91</v>
      </c>
      <c r="AA21" s="91">
        <v>60</v>
      </c>
      <c r="AB21" s="91"/>
    </row>
    <row r="22" spans="1:28" ht="25.5" x14ac:dyDescent="0.2">
      <c r="A22" s="12" t="s">
        <v>1974</v>
      </c>
      <c r="B22" s="12" t="s">
        <v>1975</v>
      </c>
      <c r="C22" s="13" t="s">
        <v>25</v>
      </c>
      <c r="D22" s="15" t="s">
        <v>1913</v>
      </c>
      <c r="E22" s="13" t="s">
        <v>23</v>
      </c>
      <c r="F22" s="17">
        <v>1.5619000000000001</v>
      </c>
      <c r="G22" s="60">
        <v>1.5569</v>
      </c>
      <c r="H22" s="17">
        <v>1.5719000000000001</v>
      </c>
      <c r="I22" s="51">
        <f t="shared" si="24"/>
        <v>100.00000000000009</v>
      </c>
      <c r="J22" s="17">
        <v>1.5569</v>
      </c>
      <c r="K22" s="51">
        <f t="shared" si="25"/>
        <v>50.000000000001151</v>
      </c>
      <c r="L22" s="61">
        <v>100.2</v>
      </c>
      <c r="M22" s="16" t="s">
        <v>1976</v>
      </c>
      <c r="N22" s="21" t="s">
        <v>1241</v>
      </c>
      <c r="O22" s="58" t="s">
        <v>1935</v>
      </c>
      <c r="P22" s="91"/>
      <c r="Q22" s="91">
        <v>137</v>
      </c>
      <c r="R22" s="91">
        <v>166</v>
      </c>
      <c r="S22" s="91"/>
      <c r="T22" s="91">
        <v>59</v>
      </c>
      <c r="U22" s="91">
        <v>96</v>
      </c>
      <c r="V22" s="91"/>
      <c r="W22" s="91">
        <v>30</v>
      </c>
      <c r="X22" s="91">
        <v>77</v>
      </c>
      <c r="Y22" s="91"/>
      <c r="Z22" s="91">
        <v>72</v>
      </c>
      <c r="AA22" s="91">
        <v>168</v>
      </c>
      <c r="AB22" s="91"/>
    </row>
    <row r="23" spans="1:28" ht="38.25" x14ac:dyDescent="0.2">
      <c r="A23" s="12" t="s">
        <v>1977</v>
      </c>
      <c r="B23" s="12" t="s">
        <v>1978</v>
      </c>
      <c r="C23" s="13" t="s">
        <v>25</v>
      </c>
      <c r="D23" s="15" t="s">
        <v>1913</v>
      </c>
      <c r="E23" s="13" t="s">
        <v>26</v>
      </c>
      <c r="F23" s="17">
        <v>1.5482</v>
      </c>
      <c r="G23" s="60">
        <v>1.5531999999999999</v>
      </c>
      <c r="H23" s="17">
        <v>1.5391999999999999</v>
      </c>
      <c r="I23" s="51">
        <f t="shared" ref="I23" si="26">(F23-H23)*10000</f>
        <v>90.000000000001194</v>
      </c>
      <c r="J23" s="17">
        <v>1.5531999999999999</v>
      </c>
      <c r="K23" s="51">
        <f t="shared" ref="K23" si="27">(F23-J23)*10000*-1</f>
        <v>49.999999999998934</v>
      </c>
      <c r="L23" s="61">
        <v>110.44</v>
      </c>
      <c r="M23" s="16" t="s">
        <v>1979</v>
      </c>
      <c r="N23" s="21" t="s">
        <v>1241</v>
      </c>
      <c r="O23" s="58" t="s">
        <v>1935</v>
      </c>
      <c r="P23" s="91"/>
      <c r="Q23" s="91">
        <v>77</v>
      </c>
      <c r="R23" s="91">
        <v>30</v>
      </c>
      <c r="S23" s="91"/>
      <c r="T23" s="91">
        <v>42</v>
      </c>
      <c r="U23" s="91">
        <v>97</v>
      </c>
      <c r="V23" s="91"/>
      <c r="W23" s="91">
        <v>51</v>
      </c>
      <c r="X23" s="91">
        <v>280</v>
      </c>
      <c r="Y23" s="91"/>
      <c r="Z23" s="91">
        <v>140</v>
      </c>
      <c r="AA23" s="91">
        <v>42</v>
      </c>
      <c r="AB23" s="91"/>
    </row>
    <row r="24" spans="1:28" ht="25.5" x14ac:dyDescent="0.2">
      <c r="A24" s="12" t="s">
        <v>1980</v>
      </c>
      <c r="B24" s="12" t="s">
        <v>1981</v>
      </c>
      <c r="C24" s="13" t="s">
        <v>25</v>
      </c>
      <c r="D24" s="15" t="s">
        <v>1913</v>
      </c>
      <c r="E24" s="13" t="s">
        <v>23</v>
      </c>
      <c r="F24" s="17">
        <v>1.5646</v>
      </c>
      <c r="G24" s="60">
        <v>1.5596000000000001</v>
      </c>
      <c r="H24" s="17">
        <v>1.5746</v>
      </c>
      <c r="I24" s="51">
        <f t="shared" ref="I24:I25" si="28">(F24-H24)*10000*-1</f>
        <v>100.00000000000009</v>
      </c>
      <c r="J24" s="17">
        <v>1.5596000000000001</v>
      </c>
      <c r="K24" s="51">
        <f t="shared" ref="K24:K25" si="29">(F24-J24)*10000</f>
        <v>49.999999999998934</v>
      </c>
      <c r="L24" s="61">
        <v>100.8</v>
      </c>
      <c r="M24" s="16" t="s">
        <v>1982</v>
      </c>
      <c r="N24" s="21" t="s">
        <v>1241</v>
      </c>
      <c r="O24" s="58" t="s">
        <v>1935</v>
      </c>
      <c r="P24" s="91"/>
      <c r="Q24" s="91">
        <v>70</v>
      </c>
      <c r="R24" s="91">
        <v>96</v>
      </c>
      <c r="S24" s="91"/>
      <c r="T24" s="91">
        <v>204</v>
      </c>
      <c r="U24" s="91">
        <v>40</v>
      </c>
      <c r="V24" s="91"/>
      <c r="W24" s="91">
        <v>309</v>
      </c>
      <c r="X24" s="91">
        <v>30</v>
      </c>
      <c r="Y24" s="91"/>
      <c r="Z24" s="91">
        <v>203</v>
      </c>
      <c r="AA24" s="91">
        <v>70</v>
      </c>
      <c r="AB24" s="91"/>
    </row>
    <row r="25" spans="1:28" ht="25.5" x14ac:dyDescent="0.2">
      <c r="A25" s="12" t="s">
        <v>1983</v>
      </c>
      <c r="B25" s="12" t="s">
        <v>1984</v>
      </c>
      <c r="C25" s="13" t="s">
        <v>24</v>
      </c>
      <c r="D25" s="15" t="s">
        <v>1913</v>
      </c>
      <c r="E25" s="13" t="s">
        <v>23</v>
      </c>
      <c r="F25" s="17">
        <v>1.1395999999999999</v>
      </c>
      <c r="G25" s="43">
        <v>1.1476999999999999</v>
      </c>
      <c r="H25" s="17">
        <v>1.1476999999999999</v>
      </c>
      <c r="I25" s="51">
        <f t="shared" si="28"/>
        <v>80.999999999999957</v>
      </c>
      <c r="J25" s="17">
        <v>1.1314</v>
      </c>
      <c r="K25" s="51">
        <f t="shared" si="29"/>
        <v>81.999999999999858</v>
      </c>
      <c r="L25" s="61">
        <v>-206.75</v>
      </c>
      <c r="M25" s="16" t="s">
        <v>1985</v>
      </c>
      <c r="N25" s="20" t="s">
        <v>28</v>
      </c>
      <c r="O25" s="23" t="s">
        <v>1986</v>
      </c>
      <c r="P25" s="91"/>
      <c r="Q25" s="91">
        <v>135</v>
      </c>
      <c r="R25" s="91">
        <v>15</v>
      </c>
      <c r="S25" s="91"/>
      <c r="T25" s="91">
        <v>17</v>
      </c>
      <c r="U25" s="91">
        <v>173</v>
      </c>
      <c r="V25" s="91"/>
      <c r="W25" s="91">
        <v>17</v>
      </c>
      <c r="X25" s="91">
        <v>103</v>
      </c>
      <c r="Y25" s="91"/>
      <c r="Z25" s="91">
        <v>95</v>
      </c>
      <c r="AA25" s="91">
        <v>91</v>
      </c>
      <c r="AB25" s="91"/>
    </row>
    <row r="26" spans="1:28" ht="25.5" x14ac:dyDescent="0.2">
      <c r="A26" s="12" t="s">
        <v>1987</v>
      </c>
      <c r="B26" s="12" t="s">
        <v>1988</v>
      </c>
      <c r="C26" s="13" t="s">
        <v>25</v>
      </c>
      <c r="D26" s="15" t="s">
        <v>1913</v>
      </c>
      <c r="E26" s="13" t="s">
        <v>26</v>
      </c>
      <c r="F26" s="17">
        <v>1.5423</v>
      </c>
      <c r="G26" s="43">
        <v>1.5333000000000001</v>
      </c>
      <c r="H26" s="17">
        <v>1.5333000000000001</v>
      </c>
      <c r="I26" s="51">
        <f t="shared" ref="I26" si="30">(F26-H26)*10000</f>
        <v>89.999999999998977</v>
      </c>
      <c r="J26" s="17">
        <v>1.5478000000000001</v>
      </c>
      <c r="K26" s="51">
        <f t="shared" ref="K26" si="31">(F26-J26)*10000*-1</f>
        <v>55.000000000000604</v>
      </c>
      <c r="L26" s="61">
        <v>-225.25</v>
      </c>
      <c r="M26" s="16" t="s">
        <v>1989</v>
      </c>
      <c r="N26" s="20" t="s">
        <v>28</v>
      </c>
      <c r="O26" s="23" t="s">
        <v>1927</v>
      </c>
      <c r="P26" s="91"/>
      <c r="Q26" s="91">
        <v>27</v>
      </c>
      <c r="R26" s="91">
        <v>160</v>
      </c>
      <c r="S26" s="91"/>
      <c r="T26" s="91">
        <v>129</v>
      </c>
      <c r="U26" s="91">
        <v>15</v>
      </c>
      <c r="V26" s="91"/>
      <c r="W26" s="91">
        <v>335</v>
      </c>
      <c r="X26" s="91">
        <v>43</v>
      </c>
      <c r="Y26" s="91"/>
      <c r="Z26" s="91">
        <v>29</v>
      </c>
      <c r="AA26" s="91">
        <v>215</v>
      </c>
      <c r="AB26" s="91"/>
    </row>
    <row r="27" spans="1:28" ht="51" x14ac:dyDescent="0.2">
      <c r="A27" s="12" t="s">
        <v>1993</v>
      </c>
      <c r="B27" s="12" t="s">
        <v>1994</v>
      </c>
      <c r="C27" s="13" t="s">
        <v>268</v>
      </c>
      <c r="D27" s="15" t="s">
        <v>1913</v>
      </c>
      <c r="E27" s="13" t="s">
        <v>23</v>
      </c>
      <c r="F27" s="17">
        <v>1.6106</v>
      </c>
      <c r="G27" s="60">
        <v>1.6052</v>
      </c>
      <c r="H27" s="17">
        <v>1.6206</v>
      </c>
      <c r="I27" s="51">
        <f t="shared" ref="I27" si="32">(F27-H27)*10000*-1</f>
        <v>100.00000000000009</v>
      </c>
      <c r="J27" s="17">
        <v>1.6052</v>
      </c>
      <c r="K27" s="51">
        <f t="shared" ref="K27" si="33">(F27-J27)*10000</f>
        <v>54.000000000000711</v>
      </c>
      <c r="L27" s="61">
        <v>85.97</v>
      </c>
      <c r="M27" s="16" t="s">
        <v>1995</v>
      </c>
      <c r="N27" s="21" t="s">
        <v>1241</v>
      </c>
      <c r="O27" s="58" t="s">
        <v>1996</v>
      </c>
      <c r="P27" s="91"/>
      <c r="Q27" s="91">
        <v>9</v>
      </c>
      <c r="R27" s="91">
        <v>180</v>
      </c>
      <c r="S27" s="91"/>
      <c r="T27" s="91">
        <v>43</v>
      </c>
      <c r="U27" s="91">
        <v>180</v>
      </c>
      <c r="V27" s="91"/>
      <c r="W27" s="91">
        <v>313</v>
      </c>
      <c r="X27" s="91">
        <v>70</v>
      </c>
      <c r="Y27" s="91"/>
      <c r="Z27" s="91">
        <v>80</v>
      </c>
      <c r="AA27" s="91">
        <v>20</v>
      </c>
      <c r="AB27" s="91"/>
    </row>
    <row r="28" spans="1:28" ht="38.25" x14ac:dyDescent="0.2">
      <c r="A28" s="12" t="s">
        <v>1997</v>
      </c>
      <c r="B28" s="12" t="s">
        <v>1998</v>
      </c>
      <c r="C28" s="13" t="s">
        <v>1990</v>
      </c>
      <c r="D28" s="15" t="s">
        <v>1913</v>
      </c>
      <c r="E28" s="13" t="s">
        <v>23</v>
      </c>
      <c r="F28" s="27">
        <v>85.93</v>
      </c>
      <c r="G28" s="61">
        <v>85.38</v>
      </c>
      <c r="H28" s="27">
        <v>86.83</v>
      </c>
      <c r="I28" s="51">
        <f>(F28-H28)*100*-1</f>
        <v>89.999999999999147</v>
      </c>
      <c r="J28" s="27">
        <v>85.38</v>
      </c>
      <c r="K28" s="51">
        <f>(F28-J28)*100</f>
        <v>55.000000000001137</v>
      </c>
      <c r="L28" s="61">
        <v>109.42</v>
      </c>
      <c r="M28" s="16" t="s">
        <v>1999</v>
      </c>
      <c r="N28" s="21" t="s">
        <v>1241</v>
      </c>
      <c r="O28" s="58" t="s">
        <v>1935</v>
      </c>
      <c r="P28" s="91"/>
      <c r="Q28" s="91">
        <v>115</v>
      </c>
      <c r="R28" s="91">
        <v>70</v>
      </c>
      <c r="S28" s="91"/>
      <c r="T28" s="91">
        <v>44</v>
      </c>
      <c r="U28" s="91">
        <v>93</v>
      </c>
      <c r="V28" s="91"/>
      <c r="W28" s="91">
        <v>43</v>
      </c>
      <c r="X28" s="91">
        <v>195</v>
      </c>
      <c r="Y28" s="91"/>
      <c r="Z28" s="91">
        <v>59</v>
      </c>
      <c r="AA28" s="91">
        <v>100</v>
      </c>
      <c r="AB28" s="91"/>
    </row>
    <row r="29" spans="1:28" ht="38.25" x14ac:dyDescent="0.2">
      <c r="A29" s="12" t="s">
        <v>2000</v>
      </c>
      <c r="B29" s="12" t="s">
        <v>2001</v>
      </c>
      <c r="C29" s="13" t="s">
        <v>25</v>
      </c>
      <c r="D29" s="15" t="s">
        <v>1913</v>
      </c>
      <c r="E29" s="13" t="s">
        <v>23</v>
      </c>
      <c r="F29" s="17">
        <v>1.5457000000000001</v>
      </c>
      <c r="G29" s="60">
        <v>1.5401</v>
      </c>
      <c r="H29" s="17">
        <v>1.5547</v>
      </c>
      <c r="I29" s="51">
        <f t="shared" ref="I29" si="34">(F29-H29)*10000*-1</f>
        <v>89.999999999998977</v>
      </c>
      <c r="J29" s="17">
        <v>1.5401</v>
      </c>
      <c r="K29" s="51">
        <f t="shared" ref="K29" si="35">(F29-J29)*10000</f>
        <v>56.000000000000497</v>
      </c>
      <c r="L29" s="61">
        <v>122.54</v>
      </c>
      <c r="M29" s="16" t="s">
        <v>2002</v>
      </c>
      <c r="N29" s="21" t="s">
        <v>1241</v>
      </c>
      <c r="O29" s="58" t="s">
        <v>1935</v>
      </c>
      <c r="P29" s="91"/>
      <c r="Q29" s="91">
        <v>197</v>
      </c>
      <c r="R29" s="91">
        <v>37</v>
      </c>
      <c r="S29" s="91"/>
      <c r="T29" s="91">
        <v>35</v>
      </c>
      <c r="U29" s="91">
        <v>117</v>
      </c>
      <c r="V29" s="91"/>
      <c r="W29" s="91">
        <v>81</v>
      </c>
      <c r="X29" s="91">
        <v>340</v>
      </c>
      <c r="Y29" s="91"/>
      <c r="Z29" s="91">
        <v>139</v>
      </c>
      <c r="AA29" s="91">
        <v>107</v>
      </c>
      <c r="AB29" s="91"/>
    </row>
    <row r="30" spans="1:28" x14ac:dyDescent="0.2">
      <c r="A30" s="12"/>
      <c r="B30" s="12"/>
      <c r="C30" s="15"/>
      <c r="D30" s="15"/>
      <c r="E30" s="15"/>
      <c r="F30" s="17"/>
      <c r="G30" s="17"/>
      <c r="H30" s="15"/>
      <c r="I30" s="15"/>
      <c r="J30" s="15"/>
      <c r="K30" s="15"/>
      <c r="L30" s="27"/>
      <c r="M30" s="16"/>
      <c r="N30" s="44"/>
      <c r="O30" s="16"/>
      <c r="P30" s="91"/>
      <c r="Q30" s="91">
        <v>21</v>
      </c>
      <c r="R30" s="91">
        <v>63</v>
      </c>
      <c r="S30" s="91"/>
      <c r="T30" s="91">
        <v>104</v>
      </c>
      <c r="U30" s="91">
        <v>54</v>
      </c>
      <c r="V30" s="91"/>
      <c r="W30" s="91">
        <v>297</v>
      </c>
      <c r="X30" s="91">
        <v>10</v>
      </c>
      <c r="Y30" s="91"/>
      <c r="Z30" s="91">
        <v>100</v>
      </c>
      <c r="AA30" s="91">
        <v>230</v>
      </c>
      <c r="AB30" s="91"/>
    </row>
    <row r="31" spans="1:28" x14ac:dyDescent="0.2">
      <c r="A31" s="12"/>
      <c r="B31" s="12"/>
      <c r="C31" s="15"/>
      <c r="D31" s="15"/>
      <c r="E31" s="15"/>
      <c r="F31" s="17"/>
      <c r="G31" s="17"/>
      <c r="H31" s="15"/>
      <c r="I31" s="15"/>
      <c r="J31" s="15"/>
      <c r="K31" s="15"/>
      <c r="L31" s="27"/>
      <c r="M31" s="16"/>
      <c r="N31" s="44"/>
      <c r="O31" s="16"/>
      <c r="P31" s="91"/>
      <c r="Q31" s="91">
        <v>27</v>
      </c>
      <c r="R31" s="91">
        <v>138</v>
      </c>
      <c r="S31" s="91"/>
      <c r="T31" s="91">
        <v>13</v>
      </c>
      <c r="U31" s="91">
        <v>83</v>
      </c>
      <c r="V31" s="91"/>
      <c r="W31" s="91">
        <v>226</v>
      </c>
      <c r="X31" s="91">
        <v>75</v>
      </c>
      <c r="Y31" s="91"/>
      <c r="Z31" s="91">
        <v>14</v>
      </c>
      <c r="AA31" s="91">
        <v>141</v>
      </c>
      <c r="AB31" s="91"/>
    </row>
    <row r="32" spans="1:28" x14ac:dyDescent="0.2">
      <c r="A32" s="12"/>
      <c r="B32" s="12"/>
      <c r="C32" s="15"/>
      <c r="D32" s="15"/>
      <c r="E32" s="15"/>
      <c r="F32" s="17"/>
      <c r="G32" s="17"/>
      <c r="H32" s="15"/>
      <c r="I32" s="15"/>
      <c r="J32" s="15"/>
      <c r="K32" s="15"/>
      <c r="L32" s="27"/>
      <c r="M32" s="16"/>
      <c r="N32" s="44"/>
      <c r="O32" s="16"/>
      <c r="P32" s="91"/>
      <c r="Q32" s="91">
        <v>175</v>
      </c>
      <c r="R32" s="91">
        <v>120</v>
      </c>
      <c r="S32" s="91"/>
      <c r="T32" s="91">
        <v>31</v>
      </c>
      <c r="U32" s="91">
        <v>190</v>
      </c>
      <c r="V32" s="91"/>
      <c r="W32" s="91">
        <v>107</v>
      </c>
      <c r="X32" s="91">
        <v>120</v>
      </c>
      <c r="Y32" s="91"/>
      <c r="Z32" s="91">
        <v>127</v>
      </c>
      <c r="AA32" s="91">
        <v>20</v>
      </c>
      <c r="AB32" s="91"/>
    </row>
    <row r="33" spans="1:28" x14ac:dyDescent="0.2">
      <c r="A33" s="12"/>
      <c r="B33" s="12"/>
      <c r="C33" s="15"/>
      <c r="D33" s="15"/>
      <c r="E33" s="15"/>
      <c r="F33" s="17"/>
      <c r="G33" s="17"/>
      <c r="H33" s="15"/>
      <c r="I33" s="15"/>
      <c r="J33" s="15"/>
      <c r="K33" s="15"/>
      <c r="L33" s="27"/>
      <c r="M33" s="16"/>
      <c r="N33" s="44"/>
      <c r="O33" s="16"/>
      <c r="P33" s="91"/>
      <c r="Q33" s="91">
        <v>74</v>
      </c>
      <c r="R33" s="91">
        <v>35</v>
      </c>
      <c r="S33" s="91"/>
      <c r="W33" s="91">
        <v>137</v>
      </c>
      <c r="X33" s="91">
        <v>86</v>
      </c>
      <c r="Y33" s="91"/>
      <c r="Z33" s="91">
        <v>59</v>
      </c>
      <c r="AA33" s="91">
        <v>213</v>
      </c>
      <c r="AB33" s="91"/>
    </row>
    <row r="34" spans="1:28" x14ac:dyDescent="0.2">
      <c r="A34" s="12"/>
      <c r="B34" s="12"/>
      <c r="C34" s="15"/>
      <c r="D34" s="15"/>
      <c r="E34" s="15"/>
      <c r="F34" s="17"/>
      <c r="G34" s="17"/>
      <c r="H34" s="15"/>
      <c r="I34" s="15"/>
      <c r="J34" s="15"/>
      <c r="K34" s="15"/>
      <c r="L34" s="27"/>
      <c r="M34" s="16"/>
      <c r="N34" s="44"/>
      <c r="O34" s="16"/>
      <c r="P34" s="91"/>
      <c r="Q34" s="91">
        <v>22</v>
      </c>
      <c r="R34" s="91">
        <v>123</v>
      </c>
      <c r="S34" s="91"/>
      <c r="W34" s="91">
        <v>331</v>
      </c>
      <c r="X34" s="91">
        <v>103</v>
      </c>
      <c r="Y34" s="91"/>
      <c r="Z34" s="91">
        <v>117</v>
      </c>
      <c r="AA34" s="91">
        <v>107</v>
      </c>
      <c r="AB34" s="91"/>
    </row>
    <row r="35" spans="1:28" x14ac:dyDescent="0.2">
      <c r="A35" s="12"/>
      <c r="B35" s="12"/>
      <c r="C35" s="15"/>
      <c r="D35" s="15"/>
      <c r="E35" s="15"/>
      <c r="F35" s="17"/>
      <c r="G35" s="17"/>
      <c r="H35" s="15"/>
      <c r="I35" s="15"/>
      <c r="J35" s="15"/>
      <c r="K35" s="15"/>
      <c r="L35" s="27"/>
      <c r="M35" s="16"/>
      <c r="N35" s="44"/>
      <c r="O35" s="16"/>
      <c r="P35" s="91"/>
      <c r="Q35" s="91">
        <v>69</v>
      </c>
      <c r="R35" s="91">
        <v>160</v>
      </c>
      <c r="S35" s="91"/>
      <c r="W35" s="91">
        <v>30</v>
      </c>
      <c r="X35" s="91">
        <v>434</v>
      </c>
      <c r="Y35" s="91"/>
      <c r="Z35" s="91">
        <v>320</v>
      </c>
      <c r="AA35" s="91">
        <v>79</v>
      </c>
      <c r="AB35" s="91"/>
    </row>
    <row r="36" spans="1:28" x14ac:dyDescent="0.2">
      <c r="A36" s="12"/>
      <c r="B36" s="12"/>
      <c r="C36" s="15"/>
      <c r="D36" s="15"/>
      <c r="E36" s="15"/>
      <c r="F36" s="17"/>
      <c r="G36" s="17"/>
      <c r="H36" s="15"/>
      <c r="I36" s="15"/>
      <c r="J36" s="15"/>
      <c r="K36" s="15"/>
      <c r="L36" s="27"/>
      <c r="M36" s="16"/>
      <c r="N36" s="44"/>
      <c r="O36" s="16"/>
      <c r="W36" s="91">
        <v>131</v>
      </c>
      <c r="X36" s="91">
        <v>100</v>
      </c>
      <c r="Y36" s="91"/>
      <c r="Z36" s="91">
        <v>330</v>
      </c>
      <c r="AA36" s="91">
        <v>49</v>
      </c>
      <c r="AB36" s="91"/>
    </row>
    <row r="37" spans="1:28" x14ac:dyDescent="0.2">
      <c r="A37" s="12"/>
      <c r="B37" s="12"/>
      <c r="C37" s="15"/>
      <c r="D37" s="15"/>
      <c r="E37" s="15"/>
      <c r="F37" s="17"/>
      <c r="G37" s="17"/>
      <c r="H37" s="15"/>
      <c r="I37" s="15"/>
      <c r="J37" s="15"/>
      <c r="K37" s="15"/>
      <c r="L37" s="27"/>
      <c r="M37" s="16"/>
      <c r="N37" s="44"/>
      <c r="O37" s="16"/>
      <c r="W37" s="91">
        <v>127</v>
      </c>
      <c r="X37" s="91">
        <v>46</v>
      </c>
      <c r="Y37" s="91"/>
      <c r="Z37" s="91">
        <v>10</v>
      </c>
      <c r="AA37" s="91">
        <v>297</v>
      </c>
      <c r="AB37" s="91"/>
    </row>
    <row r="38" spans="1:28" x14ac:dyDescent="0.2">
      <c r="A38" s="12"/>
      <c r="B38" s="12"/>
      <c r="C38" s="15"/>
      <c r="D38" s="15"/>
      <c r="E38" s="15"/>
      <c r="F38" s="17"/>
      <c r="G38" s="17"/>
      <c r="H38" s="15"/>
      <c r="I38" s="15"/>
      <c r="J38" s="15"/>
      <c r="K38" s="15"/>
      <c r="L38" s="27"/>
      <c r="M38" s="16"/>
      <c r="N38" s="44"/>
      <c r="O38" s="16"/>
      <c r="W38" s="91">
        <v>19</v>
      </c>
      <c r="X38" s="91">
        <v>135</v>
      </c>
      <c r="Y38" s="91"/>
      <c r="Z38" s="91">
        <v>176</v>
      </c>
      <c r="AA38" s="91">
        <v>41</v>
      </c>
      <c r="AB38" s="91"/>
    </row>
    <row r="39" spans="1:28" x14ac:dyDescent="0.2">
      <c r="A39" s="12"/>
      <c r="B39" s="12"/>
      <c r="C39" s="15"/>
      <c r="D39" s="15"/>
      <c r="E39" s="15"/>
      <c r="F39" s="17"/>
      <c r="G39" s="17"/>
      <c r="H39" s="15"/>
      <c r="I39" s="15"/>
      <c r="J39" s="15"/>
      <c r="K39" s="15"/>
      <c r="L39" s="27"/>
      <c r="M39" s="16"/>
      <c r="N39" s="44"/>
      <c r="O39" s="16"/>
      <c r="W39" s="91">
        <v>127</v>
      </c>
      <c r="X39" s="91">
        <v>144</v>
      </c>
      <c r="Y39" s="91"/>
      <c r="Z39" s="91">
        <v>120</v>
      </c>
      <c r="AA39" s="91">
        <v>83</v>
      </c>
      <c r="AB39" s="91"/>
    </row>
    <row r="40" spans="1:28" x14ac:dyDescent="0.2">
      <c r="A40" s="12"/>
      <c r="B40" s="12"/>
      <c r="C40" s="15"/>
      <c r="D40" s="15"/>
      <c r="E40" s="15"/>
      <c r="F40" s="17"/>
      <c r="G40" s="17"/>
      <c r="H40" s="15"/>
      <c r="I40" s="15"/>
      <c r="J40" s="15"/>
      <c r="K40" s="15"/>
      <c r="L40" s="27"/>
      <c r="M40" s="16"/>
      <c r="N40" s="44"/>
      <c r="O40" s="16"/>
      <c r="W40" s="91">
        <v>49</v>
      </c>
      <c r="X40" s="91">
        <v>259</v>
      </c>
      <c r="Y40" s="91"/>
      <c r="Z40" s="91">
        <v>300</v>
      </c>
      <c r="AA40" s="91">
        <v>68</v>
      </c>
      <c r="AB40" s="91"/>
    </row>
    <row r="41" spans="1:28" x14ac:dyDescent="0.2">
      <c r="A41" s="12"/>
      <c r="B41" s="12"/>
      <c r="C41" s="15"/>
      <c r="D41" s="15"/>
      <c r="E41" s="15"/>
      <c r="F41" s="17"/>
      <c r="G41" s="17"/>
      <c r="H41" s="15"/>
      <c r="I41" s="15"/>
      <c r="J41" s="15"/>
      <c r="K41" s="15"/>
      <c r="L41" s="27"/>
      <c r="M41" s="16"/>
      <c r="N41" s="44"/>
      <c r="O41" s="16"/>
      <c r="W41" s="91">
        <v>33</v>
      </c>
      <c r="X41" s="91">
        <v>160</v>
      </c>
      <c r="Y41" s="91"/>
      <c r="Z41" s="91">
        <v>34</v>
      </c>
      <c r="AA41" s="91">
        <v>206</v>
      </c>
      <c r="AB41" s="91"/>
    </row>
    <row r="42" spans="1:28" x14ac:dyDescent="0.2">
      <c r="A42" s="12"/>
      <c r="B42" s="12"/>
      <c r="C42" s="15"/>
      <c r="D42" s="15"/>
      <c r="E42" s="15"/>
      <c r="F42" s="17"/>
      <c r="G42" s="17"/>
      <c r="H42" s="15"/>
      <c r="I42" s="15"/>
      <c r="J42" s="15"/>
      <c r="K42" s="15"/>
      <c r="L42" s="27"/>
      <c r="M42" s="16"/>
      <c r="N42" s="44"/>
      <c r="O42" s="16"/>
      <c r="W42" s="91">
        <v>390</v>
      </c>
      <c r="X42" s="91">
        <v>119</v>
      </c>
      <c r="Y42" s="91"/>
      <c r="Z42" s="91">
        <v>120</v>
      </c>
      <c r="AA42" s="91">
        <v>90</v>
      </c>
      <c r="AB42" s="91"/>
    </row>
    <row r="43" spans="1:28" x14ac:dyDescent="0.2">
      <c r="A43" s="12"/>
      <c r="B43" s="12"/>
      <c r="C43" s="15"/>
      <c r="D43" s="15"/>
      <c r="E43" s="15"/>
      <c r="F43" s="17"/>
      <c r="G43" s="17"/>
      <c r="H43" s="15"/>
      <c r="I43" s="15"/>
      <c r="J43" s="15"/>
      <c r="K43" s="15"/>
      <c r="L43" s="27"/>
      <c r="M43" s="16"/>
      <c r="N43" s="44"/>
      <c r="O43" s="16"/>
      <c r="W43" s="91">
        <v>165</v>
      </c>
      <c r="X43" s="91">
        <v>95</v>
      </c>
      <c r="Y43" s="91"/>
      <c r="Z43" s="91">
        <v>215</v>
      </c>
      <c r="AA43" s="91">
        <v>92</v>
      </c>
      <c r="AB43" s="91"/>
    </row>
    <row r="44" spans="1:28" x14ac:dyDescent="0.2">
      <c r="A44" s="12"/>
      <c r="B44" s="12"/>
      <c r="C44" s="15"/>
      <c r="D44" s="15"/>
      <c r="E44" s="15"/>
      <c r="F44" s="17"/>
      <c r="G44" s="17"/>
      <c r="H44" s="15"/>
      <c r="I44" s="15"/>
      <c r="J44" s="15"/>
      <c r="K44" s="15"/>
      <c r="L44" s="27"/>
      <c r="M44" s="16"/>
      <c r="N44" s="44"/>
      <c r="O44" s="16"/>
      <c r="W44" s="91">
        <v>70</v>
      </c>
      <c r="X44" s="91">
        <v>177</v>
      </c>
      <c r="Y44" s="91"/>
      <c r="Z44" s="91">
        <v>50</v>
      </c>
      <c r="AA44" s="91">
        <v>71</v>
      </c>
      <c r="AB44" s="91"/>
    </row>
    <row r="45" spans="1:28" x14ac:dyDescent="0.2">
      <c r="A45" s="12"/>
      <c r="B45" s="12"/>
      <c r="C45" s="15"/>
      <c r="D45" s="15"/>
      <c r="E45" s="15"/>
      <c r="F45" s="17"/>
      <c r="G45" s="17"/>
      <c r="H45" s="15"/>
      <c r="I45" s="15"/>
      <c r="J45" s="15"/>
      <c r="K45" s="15"/>
      <c r="L45" s="27"/>
      <c r="M45" s="16"/>
      <c r="N45" s="44"/>
      <c r="O45" s="16"/>
      <c r="W45" s="91">
        <v>132</v>
      </c>
      <c r="X45" s="91">
        <v>312</v>
      </c>
      <c r="Y45" s="91"/>
      <c r="Z45" s="91">
        <v>23</v>
      </c>
      <c r="AA45" s="91">
        <v>175</v>
      </c>
      <c r="AB45" s="91"/>
    </row>
    <row r="46" spans="1:28" x14ac:dyDescent="0.2">
      <c r="A46" s="12"/>
      <c r="B46" s="12"/>
      <c r="C46" s="15"/>
      <c r="D46" s="15"/>
      <c r="E46" s="15"/>
      <c r="F46" s="17"/>
      <c r="G46" s="17"/>
      <c r="H46" s="15"/>
      <c r="I46" s="15"/>
      <c r="J46" s="15"/>
      <c r="K46" s="15"/>
      <c r="L46" s="27"/>
      <c r="M46" s="16"/>
      <c r="N46" s="44"/>
      <c r="O46" s="16"/>
      <c r="W46" s="91">
        <v>210</v>
      </c>
      <c r="X46" s="91">
        <v>74</v>
      </c>
      <c r="Y46" s="91"/>
      <c r="Z46" s="91">
        <v>20</v>
      </c>
      <c r="AA46" s="91">
        <v>71</v>
      </c>
      <c r="AB46" s="91"/>
    </row>
    <row r="47" spans="1:28" x14ac:dyDescent="0.2">
      <c r="A47" s="12"/>
      <c r="B47" s="12"/>
      <c r="C47" s="15"/>
      <c r="D47" s="15"/>
      <c r="E47" s="15"/>
      <c r="F47" s="17"/>
      <c r="G47" s="17"/>
      <c r="H47" s="15"/>
      <c r="I47" s="15"/>
      <c r="J47" s="15"/>
      <c r="K47" s="15"/>
      <c r="L47" s="27"/>
      <c r="M47" s="16"/>
      <c r="N47" s="44"/>
      <c r="O47" s="16"/>
      <c r="W47" s="91">
        <v>223</v>
      </c>
      <c r="X47" s="91">
        <v>35</v>
      </c>
      <c r="Y47" s="91"/>
      <c r="Z47" s="91">
        <v>33</v>
      </c>
      <c r="AA47" s="91">
        <v>169</v>
      </c>
      <c r="AB47" s="91"/>
    </row>
    <row r="48" spans="1:28" x14ac:dyDescent="0.2">
      <c r="A48" s="12"/>
      <c r="B48" s="12"/>
      <c r="C48" s="15"/>
      <c r="D48" s="15"/>
      <c r="E48" s="15"/>
      <c r="F48" s="17"/>
      <c r="G48" s="17"/>
      <c r="H48" s="15"/>
      <c r="I48" s="15"/>
      <c r="J48" s="15"/>
      <c r="K48" s="15"/>
      <c r="L48" s="27"/>
      <c r="M48" s="16"/>
      <c r="N48" s="44"/>
      <c r="O48" s="16"/>
      <c r="W48" s="91">
        <v>0</v>
      </c>
      <c r="X48" s="91">
        <v>140</v>
      </c>
      <c r="Y48" s="91"/>
    </row>
    <row r="49" spans="1:25" x14ac:dyDescent="0.2">
      <c r="A49" s="45"/>
      <c r="B49" s="45"/>
      <c r="C49" s="46"/>
      <c r="D49" s="46"/>
      <c r="E49" s="46"/>
      <c r="F49" s="47"/>
      <c r="G49" s="47"/>
      <c r="H49" s="46"/>
      <c r="I49" s="46"/>
      <c r="J49" s="46"/>
      <c r="K49" s="46"/>
      <c r="L49" s="48"/>
      <c r="M49" s="49"/>
      <c r="N49" s="50"/>
      <c r="O49" s="49"/>
      <c r="W49" s="91">
        <v>129</v>
      </c>
      <c r="X49" s="91">
        <v>13</v>
      </c>
      <c r="Y49" s="91"/>
    </row>
    <row r="50" spans="1:25" x14ac:dyDescent="0.2">
      <c r="A50" s="45"/>
      <c r="B50" s="45"/>
      <c r="C50" s="46"/>
      <c r="D50" s="46"/>
      <c r="E50" s="46"/>
      <c r="F50" s="47"/>
      <c r="G50" s="47"/>
      <c r="H50" s="46"/>
      <c r="I50" s="46"/>
      <c r="J50" s="46"/>
      <c r="K50" s="46"/>
      <c r="L50" s="48"/>
      <c r="M50" s="49"/>
      <c r="N50" s="50"/>
      <c r="O50" s="49"/>
      <c r="W50" s="91">
        <v>30</v>
      </c>
      <c r="X50" s="91">
        <v>110</v>
      </c>
      <c r="Y50" s="91"/>
    </row>
    <row r="51" spans="1:25" x14ac:dyDescent="0.2">
      <c r="A51" s="45"/>
      <c r="B51" s="45"/>
      <c r="C51" s="46"/>
      <c r="D51" s="46"/>
      <c r="E51" s="46"/>
      <c r="F51" s="47"/>
      <c r="G51" s="47"/>
      <c r="H51" s="46"/>
      <c r="I51" s="46"/>
      <c r="J51" s="46"/>
      <c r="K51" s="46"/>
      <c r="L51" s="48"/>
      <c r="M51" s="49"/>
      <c r="N51" s="50"/>
      <c r="O51" s="49"/>
    </row>
    <row r="52" spans="1:25" x14ac:dyDescent="0.2">
      <c r="A52" s="45"/>
      <c r="B52" s="45"/>
      <c r="C52" s="46"/>
      <c r="D52" s="46"/>
      <c r="E52" s="46"/>
      <c r="F52" s="47"/>
      <c r="G52" s="47"/>
      <c r="H52" s="46"/>
      <c r="I52" s="46"/>
      <c r="J52" s="46"/>
      <c r="K52" s="46"/>
      <c r="L52" s="48"/>
      <c r="M52" s="49"/>
      <c r="N52" s="50"/>
      <c r="O52" s="49"/>
    </row>
    <row r="53" spans="1:25" x14ac:dyDescent="0.2">
      <c r="A53" s="45"/>
      <c r="B53" s="45"/>
      <c r="C53" s="46"/>
      <c r="D53" s="46"/>
      <c r="E53" s="46"/>
      <c r="F53" s="47"/>
      <c r="G53" s="47"/>
      <c r="H53" s="46"/>
      <c r="I53" s="46"/>
      <c r="J53" s="46"/>
      <c r="K53" s="46"/>
      <c r="L53" s="48"/>
      <c r="M53" s="49"/>
      <c r="N53" s="50"/>
      <c r="O53" s="49"/>
    </row>
    <row r="54" spans="1:25" x14ac:dyDescent="0.2">
      <c r="A54" s="45"/>
      <c r="B54" s="45"/>
      <c r="C54" s="46"/>
      <c r="D54" s="46"/>
      <c r="E54" s="46"/>
      <c r="F54" s="47"/>
      <c r="G54" s="47"/>
      <c r="H54" s="46"/>
      <c r="I54" s="46"/>
      <c r="J54" s="46"/>
      <c r="K54" s="46"/>
      <c r="L54" s="48"/>
      <c r="M54" s="49"/>
      <c r="N54" s="50"/>
      <c r="O54" s="49"/>
    </row>
    <row r="55" spans="1:25" x14ac:dyDescent="0.2">
      <c r="A55" s="45"/>
      <c r="B55" s="45"/>
      <c r="C55" s="46"/>
      <c r="D55" s="46"/>
      <c r="E55" s="46"/>
      <c r="F55" s="47"/>
      <c r="G55" s="47"/>
      <c r="H55" s="46"/>
      <c r="I55" s="46"/>
      <c r="J55" s="46"/>
      <c r="K55" s="46"/>
      <c r="L55" s="48"/>
      <c r="M55" s="49"/>
      <c r="N55" s="50"/>
      <c r="O55" s="49"/>
    </row>
    <row r="56" spans="1:25" x14ac:dyDescent="0.2">
      <c r="A56" s="45"/>
      <c r="B56" s="45"/>
      <c r="C56" s="46"/>
      <c r="D56" s="46"/>
      <c r="E56" s="46"/>
      <c r="F56" s="47"/>
      <c r="G56" s="47"/>
      <c r="H56" s="46"/>
      <c r="I56" s="46"/>
      <c r="J56" s="46"/>
      <c r="K56" s="46"/>
      <c r="L56" s="48"/>
      <c r="M56" s="49"/>
      <c r="N56" s="50"/>
      <c r="O56" s="49"/>
    </row>
    <row r="57" spans="1:25" x14ac:dyDescent="0.2">
      <c r="A57" s="45"/>
      <c r="B57" s="45"/>
      <c r="C57" s="46"/>
      <c r="D57" s="46"/>
      <c r="E57" s="46"/>
      <c r="F57" s="47"/>
      <c r="G57" s="47"/>
      <c r="H57" s="46"/>
      <c r="I57" s="46"/>
      <c r="J57" s="46"/>
      <c r="K57" s="46"/>
      <c r="L57" s="48"/>
      <c r="M57" s="49"/>
      <c r="N57" s="50"/>
      <c r="O57" s="49"/>
    </row>
    <row r="58" spans="1:25" x14ac:dyDescent="0.2">
      <c r="A58" s="45"/>
      <c r="B58" s="45"/>
      <c r="C58" s="46"/>
      <c r="D58" s="46"/>
      <c r="E58" s="46"/>
      <c r="F58" s="47"/>
      <c r="G58" s="47"/>
      <c r="H58" s="46"/>
      <c r="I58" s="46"/>
      <c r="J58" s="46"/>
      <c r="K58" s="46"/>
      <c r="L58" s="48"/>
      <c r="M58" s="49"/>
      <c r="N58" s="50"/>
      <c r="O58" s="49"/>
    </row>
    <row r="59" spans="1:25" x14ac:dyDescent="0.2">
      <c r="A59" s="45"/>
      <c r="B59" s="45"/>
      <c r="C59" s="46"/>
      <c r="D59" s="46"/>
      <c r="E59" s="46"/>
      <c r="F59" s="47"/>
      <c r="G59" s="47"/>
      <c r="H59" s="46"/>
      <c r="I59" s="46"/>
      <c r="J59" s="46"/>
      <c r="K59" s="46"/>
      <c r="L59" s="48"/>
      <c r="M59" s="49"/>
      <c r="N59" s="50"/>
      <c r="O59" s="49"/>
    </row>
    <row r="60" spans="1:25" x14ac:dyDescent="0.2">
      <c r="A60" s="45"/>
      <c r="B60" s="45"/>
      <c r="C60" s="46"/>
      <c r="D60" s="46"/>
      <c r="E60" s="46"/>
      <c r="F60" s="47"/>
      <c r="G60" s="47"/>
      <c r="H60" s="46"/>
      <c r="I60" s="46"/>
      <c r="J60" s="46"/>
      <c r="K60" s="46"/>
      <c r="L60" s="48"/>
      <c r="M60" s="49"/>
      <c r="N60" s="50"/>
      <c r="O60" s="49"/>
    </row>
    <row r="61" spans="1:25" x14ac:dyDescent="0.2">
      <c r="A61" s="45"/>
      <c r="B61" s="45"/>
      <c r="C61" s="46"/>
      <c r="D61" s="46"/>
      <c r="E61" s="46"/>
      <c r="F61" s="47"/>
      <c r="G61" s="47"/>
      <c r="H61" s="46"/>
      <c r="I61" s="46"/>
      <c r="J61" s="46"/>
      <c r="K61" s="46"/>
      <c r="L61" s="48"/>
      <c r="M61" s="49"/>
      <c r="N61" s="50"/>
      <c r="O61" s="49"/>
    </row>
    <row r="62" spans="1:25" x14ac:dyDescent="0.2">
      <c r="A62" s="45"/>
      <c r="B62" s="45"/>
      <c r="C62" s="46"/>
      <c r="D62" s="46"/>
      <c r="E62" s="46"/>
      <c r="F62" s="47"/>
      <c r="G62" s="47"/>
      <c r="H62" s="46"/>
      <c r="I62" s="46"/>
      <c r="J62" s="46"/>
      <c r="K62" s="46"/>
      <c r="L62" s="48"/>
      <c r="M62" s="49"/>
      <c r="N62" s="50"/>
      <c r="O62" s="49"/>
    </row>
    <row r="63" spans="1:25" x14ac:dyDescent="0.2">
      <c r="A63" s="45"/>
      <c r="B63" s="45"/>
      <c r="C63" s="46"/>
      <c r="D63" s="46"/>
      <c r="E63" s="46"/>
      <c r="F63" s="47"/>
      <c r="G63" s="47"/>
      <c r="H63" s="46"/>
      <c r="I63" s="46"/>
      <c r="J63" s="46"/>
      <c r="K63" s="46"/>
      <c r="L63" s="48"/>
      <c r="M63" s="49"/>
      <c r="N63" s="50"/>
      <c r="O63" s="49"/>
    </row>
    <row r="64" spans="1:25" x14ac:dyDescent="0.2">
      <c r="A64" s="45"/>
      <c r="B64" s="45"/>
      <c r="C64" s="46"/>
      <c r="D64" s="46"/>
      <c r="E64" s="46"/>
      <c r="F64" s="47"/>
      <c r="G64" s="47"/>
      <c r="H64" s="46"/>
      <c r="I64" s="46"/>
      <c r="J64" s="46"/>
      <c r="K64" s="46"/>
      <c r="L64" s="48"/>
      <c r="M64" s="49"/>
      <c r="N64" s="50"/>
      <c r="O64" s="49"/>
    </row>
    <row r="65" spans="1:15" x14ac:dyDescent="0.2">
      <c r="A65" s="45"/>
      <c r="B65" s="45"/>
      <c r="C65" s="46"/>
      <c r="D65" s="46"/>
      <c r="E65" s="46"/>
      <c r="F65" s="47"/>
      <c r="G65" s="47"/>
      <c r="H65" s="46"/>
      <c r="I65" s="46"/>
      <c r="J65" s="46"/>
      <c r="K65" s="46"/>
      <c r="L65" s="48"/>
      <c r="M65" s="49"/>
      <c r="N65" s="50"/>
      <c r="O65" s="49"/>
    </row>
    <row r="66" spans="1:15" x14ac:dyDescent="0.2">
      <c r="A66" s="45"/>
      <c r="B66" s="45"/>
      <c r="C66" s="46"/>
      <c r="D66" s="46"/>
      <c r="E66" s="46"/>
      <c r="F66" s="47"/>
      <c r="G66" s="47"/>
      <c r="H66" s="46"/>
      <c r="I66" s="46"/>
      <c r="J66" s="46"/>
      <c r="K66" s="46"/>
      <c r="L66" s="48"/>
      <c r="M66" s="49"/>
      <c r="N66" s="50"/>
      <c r="O66" s="49"/>
    </row>
    <row r="67" spans="1:15" x14ac:dyDescent="0.2">
      <c r="A67" s="45"/>
      <c r="B67" s="45"/>
      <c r="C67" s="46"/>
      <c r="D67" s="46"/>
      <c r="E67" s="46"/>
      <c r="F67" s="47"/>
      <c r="G67" s="47"/>
      <c r="H67" s="46"/>
      <c r="I67" s="46"/>
      <c r="J67" s="46"/>
      <c r="K67" s="46"/>
      <c r="L67" s="48"/>
      <c r="M67" s="49"/>
      <c r="N67" s="50"/>
      <c r="O67" s="49"/>
    </row>
    <row r="68" spans="1:15" x14ac:dyDescent="0.2">
      <c r="A68" s="45"/>
      <c r="B68" s="45"/>
      <c r="C68" s="46"/>
      <c r="D68" s="46"/>
      <c r="E68" s="46"/>
      <c r="F68" s="47"/>
      <c r="G68" s="47"/>
      <c r="H68" s="46"/>
      <c r="I68" s="46"/>
      <c r="J68" s="46"/>
      <c r="K68" s="46"/>
      <c r="L68" s="48"/>
      <c r="M68" s="49"/>
      <c r="N68" s="50"/>
      <c r="O68" s="49"/>
    </row>
    <row r="69" spans="1:15" x14ac:dyDescent="0.2">
      <c r="A69" s="45"/>
      <c r="B69" s="45"/>
      <c r="C69" s="46"/>
      <c r="D69" s="46"/>
      <c r="E69" s="46"/>
      <c r="F69" s="47"/>
      <c r="G69" s="47"/>
      <c r="H69" s="46"/>
      <c r="I69" s="46"/>
      <c r="J69" s="46"/>
      <c r="K69" s="46"/>
      <c r="L69" s="48"/>
      <c r="M69" s="49"/>
      <c r="N69" s="50"/>
      <c r="O69" s="49"/>
    </row>
    <row r="70" spans="1:15" x14ac:dyDescent="0.2">
      <c r="A70" s="45"/>
      <c r="B70" s="45"/>
      <c r="C70" s="46"/>
      <c r="D70" s="46"/>
      <c r="E70" s="46"/>
      <c r="F70" s="47"/>
      <c r="G70" s="47"/>
      <c r="H70" s="46"/>
      <c r="I70" s="46"/>
      <c r="J70" s="46"/>
      <c r="K70" s="46"/>
      <c r="L70" s="48"/>
      <c r="M70" s="49"/>
      <c r="N70" s="50"/>
      <c r="O70" s="49"/>
    </row>
    <row r="71" spans="1:15" x14ac:dyDescent="0.2">
      <c r="A71" s="45"/>
      <c r="B71" s="45"/>
      <c r="C71" s="46"/>
      <c r="D71" s="46"/>
      <c r="E71" s="46"/>
      <c r="F71" s="47"/>
      <c r="G71" s="47"/>
      <c r="H71" s="46"/>
      <c r="I71" s="46"/>
      <c r="J71" s="46"/>
      <c r="K71" s="46"/>
      <c r="L71" s="48"/>
      <c r="M71" s="49"/>
      <c r="N71" s="50"/>
      <c r="O71" s="49"/>
    </row>
    <row r="72" spans="1:15" x14ac:dyDescent="0.2">
      <c r="A72" s="45"/>
      <c r="B72" s="45"/>
      <c r="C72" s="46"/>
      <c r="D72" s="46"/>
      <c r="E72" s="46"/>
      <c r="F72" s="47"/>
      <c r="G72" s="47"/>
      <c r="H72" s="46"/>
      <c r="I72" s="46"/>
      <c r="J72" s="46"/>
      <c r="K72" s="46"/>
      <c r="L72" s="48"/>
      <c r="M72" s="49"/>
      <c r="N72" s="50"/>
      <c r="O72" s="49"/>
    </row>
    <row r="73" spans="1:15" x14ac:dyDescent="0.2">
      <c r="A73" s="45"/>
      <c r="B73" s="45"/>
      <c r="C73" s="46"/>
      <c r="D73" s="46"/>
      <c r="E73" s="46"/>
      <c r="F73" s="47"/>
      <c r="G73" s="47"/>
      <c r="H73" s="46"/>
      <c r="I73" s="46"/>
      <c r="J73" s="46"/>
      <c r="K73" s="46"/>
      <c r="L73" s="48"/>
      <c r="M73" s="49"/>
      <c r="N73" s="50"/>
      <c r="O73" s="49"/>
    </row>
    <row r="74" spans="1:15" x14ac:dyDescent="0.2">
      <c r="A74" s="45"/>
      <c r="B74" s="45"/>
      <c r="C74" s="46"/>
      <c r="D74" s="46"/>
      <c r="E74" s="46"/>
      <c r="F74" s="47"/>
      <c r="G74" s="47"/>
      <c r="H74" s="46"/>
      <c r="I74" s="46"/>
      <c r="J74" s="46"/>
      <c r="K74" s="46"/>
      <c r="L74" s="48"/>
      <c r="M74" s="49"/>
      <c r="N74" s="50"/>
      <c r="O74" s="49"/>
    </row>
    <row r="75" spans="1:15" x14ac:dyDescent="0.2">
      <c r="A75" s="45"/>
      <c r="B75" s="45"/>
      <c r="C75" s="46"/>
      <c r="D75" s="46"/>
      <c r="E75" s="46"/>
      <c r="F75" s="47"/>
      <c r="G75" s="47"/>
      <c r="H75" s="46"/>
      <c r="I75" s="46"/>
      <c r="J75" s="46"/>
      <c r="K75" s="46"/>
      <c r="L75" s="48"/>
      <c r="M75" s="49"/>
      <c r="N75" s="50"/>
      <c r="O75" s="49"/>
    </row>
    <row r="76" spans="1:15" x14ac:dyDescent="0.2">
      <c r="A76" s="45"/>
      <c r="B76" s="45"/>
      <c r="C76" s="46"/>
      <c r="D76" s="46"/>
      <c r="E76" s="46"/>
      <c r="F76" s="47"/>
      <c r="G76" s="47"/>
      <c r="H76" s="46"/>
      <c r="I76" s="46"/>
      <c r="J76" s="46"/>
      <c r="K76" s="46"/>
      <c r="L76" s="48"/>
      <c r="M76" s="49"/>
      <c r="N76" s="50"/>
      <c r="O76" s="49"/>
    </row>
    <row r="77" spans="1:15" x14ac:dyDescent="0.2">
      <c r="A77" s="45"/>
      <c r="B77" s="45"/>
      <c r="C77" s="46"/>
      <c r="D77" s="46"/>
      <c r="E77" s="46"/>
      <c r="F77" s="47"/>
      <c r="G77" s="47"/>
      <c r="H77" s="46"/>
      <c r="I77" s="46"/>
      <c r="J77" s="46"/>
      <c r="K77" s="46"/>
      <c r="L77" s="48"/>
      <c r="M77" s="49"/>
      <c r="N77" s="50"/>
      <c r="O77" s="49"/>
    </row>
    <row r="78" spans="1:15" x14ac:dyDescent="0.2">
      <c r="A78" s="45"/>
      <c r="B78" s="45"/>
      <c r="C78" s="46"/>
      <c r="D78" s="46"/>
      <c r="E78" s="46"/>
      <c r="F78" s="47"/>
      <c r="G78" s="47"/>
      <c r="H78" s="46"/>
      <c r="I78" s="46"/>
      <c r="J78" s="46"/>
      <c r="K78" s="46"/>
      <c r="L78" s="48"/>
      <c r="M78" s="49"/>
      <c r="N78" s="50"/>
      <c r="O78" s="49"/>
    </row>
    <row r="79" spans="1:15" x14ac:dyDescent="0.2">
      <c r="A79" s="45"/>
      <c r="B79" s="45"/>
      <c r="C79" s="46"/>
      <c r="D79" s="46"/>
      <c r="E79" s="46"/>
      <c r="F79" s="47"/>
      <c r="G79" s="47"/>
      <c r="H79" s="46"/>
      <c r="I79" s="46"/>
      <c r="J79" s="46"/>
      <c r="K79" s="46"/>
      <c r="L79" s="48"/>
      <c r="M79" s="49"/>
      <c r="N79" s="50"/>
      <c r="O79" s="49"/>
    </row>
    <row r="80" spans="1:15" x14ac:dyDescent="0.2">
      <c r="A80" s="45"/>
      <c r="B80" s="45"/>
      <c r="C80" s="46"/>
      <c r="D80" s="46"/>
      <c r="E80" s="46"/>
      <c r="F80" s="47"/>
      <c r="G80" s="47"/>
      <c r="H80" s="46"/>
      <c r="I80" s="46"/>
      <c r="J80" s="46"/>
      <c r="K80" s="46"/>
      <c r="L80" s="48"/>
      <c r="M80" s="49"/>
      <c r="N80" s="50"/>
      <c r="O80" s="49"/>
    </row>
    <row r="81" spans="1:15" x14ac:dyDescent="0.2">
      <c r="A81" s="45"/>
      <c r="B81" s="45"/>
      <c r="C81" s="46"/>
      <c r="D81" s="46"/>
      <c r="E81" s="46"/>
      <c r="F81" s="47"/>
      <c r="G81" s="47"/>
      <c r="H81" s="46"/>
      <c r="I81" s="46"/>
      <c r="J81" s="46"/>
      <c r="K81" s="46"/>
      <c r="L81" s="48"/>
      <c r="M81" s="49"/>
      <c r="N81" s="50"/>
      <c r="O81" s="49"/>
    </row>
    <row r="82" spans="1:15" x14ac:dyDescent="0.2">
      <c r="A82" s="45"/>
      <c r="B82" s="45"/>
      <c r="C82" s="46"/>
      <c r="D82" s="46"/>
      <c r="E82" s="46"/>
      <c r="F82" s="47"/>
      <c r="G82" s="47"/>
      <c r="H82" s="46"/>
      <c r="I82" s="46"/>
      <c r="J82" s="46"/>
      <c r="K82" s="46"/>
      <c r="L82" s="48"/>
      <c r="M82" s="49"/>
      <c r="N82" s="50"/>
      <c r="O82" s="49"/>
    </row>
    <row r="83" spans="1:15" x14ac:dyDescent="0.2">
      <c r="A83" s="45"/>
      <c r="B83" s="45"/>
      <c r="C83" s="46"/>
      <c r="D83" s="46"/>
      <c r="E83" s="46"/>
      <c r="F83" s="47"/>
      <c r="G83" s="47"/>
      <c r="H83" s="46"/>
      <c r="I83" s="46"/>
      <c r="J83" s="46"/>
      <c r="K83" s="46"/>
      <c r="L83" s="48"/>
      <c r="M83" s="49"/>
      <c r="N83" s="50"/>
      <c r="O83" s="49"/>
    </row>
    <row r="84" spans="1:15" x14ac:dyDescent="0.2">
      <c r="A84" s="45"/>
      <c r="B84" s="45"/>
      <c r="C84" s="46"/>
      <c r="D84" s="46"/>
      <c r="E84" s="46"/>
      <c r="F84" s="47"/>
      <c r="G84" s="47"/>
      <c r="H84" s="46"/>
      <c r="I84" s="46"/>
      <c r="J84" s="46"/>
      <c r="K84" s="46"/>
      <c r="L84" s="48"/>
      <c r="M84" s="49"/>
      <c r="N84" s="50"/>
      <c r="O84" s="49"/>
    </row>
    <row r="85" spans="1:15" x14ac:dyDescent="0.2">
      <c r="A85" s="45"/>
      <c r="B85" s="45"/>
      <c r="C85" s="46"/>
      <c r="D85" s="46"/>
      <c r="E85" s="46"/>
      <c r="F85" s="47"/>
      <c r="G85" s="47"/>
      <c r="H85" s="46"/>
      <c r="I85" s="46"/>
      <c r="J85" s="46"/>
      <c r="K85" s="46"/>
      <c r="L85" s="48"/>
      <c r="M85" s="49"/>
      <c r="N85" s="50"/>
      <c r="O85" s="49"/>
    </row>
    <row r="86" spans="1:15" x14ac:dyDescent="0.2">
      <c r="A86" s="45"/>
      <c r="B86" s="45"/>
      <c r="C86" s="46"/>
      <c r="D86" s="46"/>
      <c r="E86" s="46"/>
      <c r="F86" s="47"/>
      <c r="G86" s="47"/>
      <c r="H86" s="46"/>
      <c r="I86" s="46"/>
      <c r="J86" s="46"/>
      <c r="K86" s="46"/>
      <c r="L86" s="48"/>
      <c r="M86" s="49"/>
      <c r="N86" s="50"/>
      <c r="O86" s="49"/>
    </row>
    <row r="87" spans="1:15" x14ac:dyDescent="0.2">
      <c r="A87" s="45"/>
      <c r="B87" s="45"/>
      <c r="C87" s="46"/>
      <c r="D87" s="46"/>
      <c r="E87" s="46"/>
      <c r="F87" s="47"/>
      <c r="G87" s="47"/>
      <c r="H87" s="46"/>
      <c r="I87" s="46"/>
      <c r="J87" s="46"/>
      <c r="K87" s="46"/>
      <c r="L87" s="48"/>
      <c r="M87" s="49"/>
      <c r="N87" s="50"/>
      <c r="O87" s="49"/>
    </row>
    <row r="88" spans="1:15" x14ac:dyDescent="0.2">
      <c r="A88" s="45"/>
      <c r="B88" s="45"/>
      <c r="C88" s="46"/>
      <c r="D88" s="46"/>
      <c r="E88" s="46"/>
      <c r="F88" s="47"/>
      <c r="G88" s="47"/>
      <c r="H88" s="46"/>
      <c r="I88" s="46"/>
      <c r="J88" s="46"/>
      <c r="K88" s="46"/>
      <c r="L88" s="48"/>
      <c r="M88" s="49"/>
      <c r="N88" s="50"/>
      <c r="O88" s="49"/>
    </row>
    <row r="89" spans="1:15" x14ac:dyDescent="0.2">
      <c r="A89" s="45"/>
      <c r="B89" s="45"/>
      <c r="C89" s="46"/>
      <c r="D89" s="46"/>
      <c r="E89" s="46"/>
      <c r="F89" s="47"/>
      <c r="G89" s="47"/>
      <c r="H89" s="46"/>
      <c r="I89" s="46"/>
      <c r="J89" s="46"/>
      <c r="K89" s="46"/>
      <c r="L89" s="48"/>
      <c r="M89" s="49"/>
      <c r="N89" s="50"/>
      <c r="O89" s="49"/>
    </row>
    <row r="90" spans="1:15" x14ac:dyDescent="0.2">
      <c r="A90" s="45"/>
      <c r="B90" s="45"/>
      <c r="C90" s="46"/>
      <c r="D90" s="46"/>
      <c r="E90" s="46"/>
      <c r="F90" s="47"/>
      <c r="G90" s="47"/>
      <c r="H90" s="46"/>
      <c r="I90" s="46"/>
      <c r="J90" s="46"/>
      <c r="K90" s="46"/>
      <c r="L90" s="48"/>
      <c r="M90" s="49"/>
      <c r="N90" s="50"/>
      <c r="O90" s="49"/>
    </row>
    <row r="91" spans="1:15" x14ac:dyDescent="0.2">
      <c r="A91" s="45"/>
      <c r="B91" s="45"/>
      <c r="C91" s="46"/>
      <c r="D91" s="46"/>
      <c r="E91" s="46"/>
      <c r="F91" s="47"/>
      <c r="G91" s="47"/>
      <c r="H91" s="46"/>
      <c r="I91" s="46"/>
      <c r="J91" s="46"/>
      <c r="K91" s="46"/>
      <c r="L91" s="48"/>
      <c r="M91" s="49"/>
      <c r="N91" s="50"/>
      <c r="O91" s="49"/>
    </row>
    <row r="92" spans="1:15" x14ac:dyDescent="0.2">
      <c r="A92" s="45"/>
      <c r="B92" s="45"/>
      <c r="C92" s="46"/>
      <c r="D92" s="46"/>
      <c r="E92" s="46"/>
      <c r="F92" s="47"/>
      <c r="G92" s="47"/>
      <c r="H92" s="46"/>
      <c r="I92" s="46"/>
      <c r="J92" s="46"/>
      <c r="K92" s="46"/>
      <c r="L92" s="48"/>
      <c r="M92" s="49"/>
      <c r="N92" s="50"/>
      <c r="O92" s="49"/>
    </row>
    <row r="93" spans="1:15" x14ac:dyDescent="0.2">
      <c r="A93" s="45"/>
      <c r="B93" s="45"/>
      <c r="C93" s="46"/>
      <c r="D93" s="46"/>
      <c r="E93" s="46"/>
      <c r="F93" s="47"/>
      <c r="G93" s="47"/>
      <c r="H93" s="46"/>
      <c r="I93" s="46"/>
      <c r="J93" s="46"/>
      <c r="K93" s="46"/>
      <c r="L93" s="48"/>
      <c r="M93" s="49"/>
      <c r="N93" s="50"/>
      <c r="O93" s="49"/>
    </row>
    <row r="94" spans="1:15" x14ac:dyDescent="0.2">
      <c r="A94" s="45"/>
      <c r="B94" s="45"/>
      <c r="C94" s="46"/>
      <c r="D94" s="46"/>
      <c r="E94" s="46"/>
      <c r="F94" s="47"/>
      <c r="G94" s="47"/>
      <c r="H94" s="46"/>
      <c r="I94" s="46"/>
      <c r="J94" s="46"/>
      <c r="K94" s="46"/>
      <c r="L94" s="48"/>
      <c r="M94" s="49"/>
      <c r="N94" s="50"/>
      <c r="O94" s="49"/>
    </row>
    <row r="95" spans="1:15" x14ac:dyDescent="0.2">
      <c r="A95" s="45"/>
      <c r="B95" s="45"/>
      <c r="C95" s="46"/>
      <c r="D95" s="46"/>
      <c r="E95" s="46"/>
      <c r="F95" s="47"/>
      <c r="G95" s="47"/>
      <c r="H95" s="46"/>
      <c r="I95" s="46"/>
      <c r="J95" s="46"/>
      <c r="K95" s="46"/>
      <c r="L95" s="48"/>
      <c r="M95" s="49"/>
      <c r="N95" s="50"/>
      <c r="O95" s="49"/>
    </row>
    <row r="96" spans="1:15" x14ac:dyDescent="0.2">
      <c r="A96" s="45"/>
      <c r="B96" s="45"/>
      <c r="C96" s="46"/>
      <c r="D96" s="46"/>
      <c r="E96" s="46"/>
      <c r="F96" s="47"/>
      <c r="G96" s="47"/>
      <c r="H96" s="46"/>
      <c r="I96" s="46"/>
      <c r="J96" s="46"/>
      <c r="K96" s="46"/>
      <c r="L96" s="48"/>
      <c r="M96" s="49"/>
      <c r="N96" s="50"/>
      <c r="O96" s="49"/>
    </row>
    <row r="97" spans="1:15" x14ac:dyDescent="0.2">
      <c r="A97" s="45"/>
      <c r="B97" s="45"/>
      <c r="C97" s="46"/>
      <c r="D97" s="46"/>
      <c r="E97" s="46"/>
      <c r="F97" s="47"/>
      <c r="G97" s="47"/>
      <c r="H97" s="46"/>
      <c r="I97" s="46"/>
      <c r="J97" s="46"/>
      <c r="K97" s="46"/>
      <c r="L97" s="48"/>
      <c r="M97" s="49"/>
      <c r="N97" s="50"/>
      <c r="O97" s="49"/>
    </row>
    <row r="98" spans="1:15" x14ac:dyDescent="0.2">
      <c r="A98" s="45"/>
      <c r="B98" s="45"/>
      <c r="C98" s="46"/>
      <c r="D98" s="46"/>
      <c r="E98" s="46"/>
      <c r="F98" s="47"/>
      <c r="G98" s="47"/>
      <c r="H98" s="46"/>
      <c r="I98" s="46"/>
      <c r="J98" s="46"/>
      <c r="K98" s="46"/>
      <c r="L98" s="48"/>
      <c r="M98" s="49"/>
      <c r="N98" s="50"/>
      <c r="O98" s="49"/>
    </row>
    <row r="99" spans="1:15" x14ac:dyDescent="0.2">
      <c r="A99" s="45"/>
      <c r="B99" s="45"/>
      <c r="C99" s="46"/>
      <c r="D99" s="46"/>
      <c r="E99" s="46"/>
      <c r="F99" s="47"/>
      <c r="G99" s="47"/>
      <c r="H99" s="46"/>
      <c r="I99" s="46"/>
      <c r="J99" s="46"/>
      <c r="K99" s="46"/>
      <c r="L99" s="48"/>
      <c r="M99" s="49"/>
      <c r="N99" s="50"/>
      <c r="O99" s="49"/>
    </row>
    <row r="100" spans="1:15" x14ac:dyDescent="0.2">
      <c r="A100" s="45"/>
      <c r="B100" s="45"/>
      <c r="C100" s="46"/>
      <c r="D100" s="46"/>
      <c r="E100" s="46"/>
      <c r="F100" s="47"/>
      <c r="G100" s="47"/>
      <c r="H100" s="46"/>
      <c r="I100" s="46"/>
      <c r="J100" s="46"/>
      <c r="K100" s="46"/>
      <c r="L100" s="48"/>
      <c r="M100" s="49"/>
      <c r="N100" s="50"/>
      <c r="O100" s="49"/>
    </row>
    <row r="101" spans="1:15" x14ac:dyDescent="0.2">
      <c r="A101" s="45"/>
      <c r="B101" s="45"/>
      <c r="C101" s="46"/>
      <c r="D101" s="46"/>
      <c r="E101" s="46"/>
      <c r="F101" s="47"/>
      <c r="G101" s="47"/>
      <c r="H101" s="46"/>
      <c r="I101" s="46"/>
      <c r="J101" s="46"/>
      <c r="K101" s="46"/>
      <c r="L101" s="48"/>
      <c r="M101" s="49"/>
      <c r="N101" s="50"/>
      <c r="O101" s="49"/>
    </row>
    <row r="102" spans="1:15" x14ac:dyDescent="0.2">
      <c r="A102" s="45"/>
      <c r="B102" s="45"/>
      <c r="C102" s="46"/>
      <c r="D102" s="46"/>
      <c r="E102" s="46"/>
      <c r="F102" s="47"/>
      <c r="G102" s="47"/>
      <c r="H102" s="46"/>
      <c r="I102" s="46"/>
      <c r="J102" s="46"/>
      <c r="K102" s="46"/>
      <c r="L102" s="48"/>
      <c r="M102" s="49"/>
      <c r="N102" s="50"/>
      <c r="O102" s="49"/>
    </row>
    <row r="103" spans="1:15" x14ac:dyDescent="0.2">
      <c r="A103" s="45"/>
      <c r="B103" s="45"/>
      <c r="C103" s="46"/>
      <c r="D103" s="46"/>
      <c r="E103" s="46"/>
      <c r="F103" s="47"/>
      <c r="G103" s="47"/>
      <c r="H103" s="46"/>
      <c r="I103" s="46"/>
      <c r="J103" s="46"/>
      <c r="K103" s="46"/>
      <c r="L103" s="48"/>
      <c r="M103" s="49"/>
      <c r="N103" s="50"/>
      <c r="O103" s="49"/>
    </row>
    <row r="104" spans="1:15" x14ac:dyDescent="0.2">
      <c r="A104" s="45"/>
      <c r="B104" s="45"/>
      <c r="C104" s="46"/>
      <c r="D104" s="46"/>
      <c r="E104" s="46"/>
      <c r="F104" s="47"/>
      <c r="G104" s="47"/>
      <c r="H104" s="46"/>
      <c r="I104" s="46"/>
      <c r="J104" s="46"/>
      <c r="K104" s="46"/>
      <c r="L104" s="48"/>
      <c r="M104" s="49"/>
      <c r="N104" s="50"/>
      <c r="O104" s="49"/>
    </row>
    <row r="105" spans="1:15" x14ac:dyDescent="0.2">
      <c r="A105" s="45"/>
      <c r="B105" s="45"/>
      <c r="C105" s="46"/>
      <c r="D105" s="46"/>
      <c r="E105" s="46"/>
      <c r="F105" s="47"/>
      <c r="G105" s="47"/>
      <c r="H105" s="46"/>
      <c r="I105" s="46"/>
      <c r="J105" s="46"/>
      <c r="K105" s="46"/>
      <c r="L105" s="48"/>
      <c r="M105" s="49"/>
      <c r="N105" s="50"/>
      <c r="O105" s="49"/>
    </row>
    <row r="106" spans="1:15" x14ac:dyDescent="0.2">
      <c r="A106" s="45"/>
      <c r="B106" s="45"/>
      <c r="C106" s="46"/>
      <c r="D106" s="46"/>
      <c r="E106" s="46"/>
      <c r="F106" s="47"/>
      <c r="G106" s="47"/>
      <c r="H106" s="46"/>
      <c r="I106" s="46"/>
      <c r="J106" s="46"/>
      <c r="K106" s="46"/>
      <c r="L106" s="48"/>
      <c r="M106" s="49"/>
      <c r="N106" s="50"/>
      <c r="O106" s="49"/>
    </row>
    <row r="107" spans="1:15" x14ac:dyDescent="0.2">
      <c r="A107" s="45"/>
      <c r="B107" s="45"/>
      <c r="C107" s="46"/>
      <c r="D107" s="46"/>
      <c r="E107" s="46"/>
      <c r="F107" s="47"/>
      <c r="G107" s="47"/>
      <c r="H107" s="46"/>
      <c r="I107" s="46"/>
      <c r="J107" s="46"/>
      <c r="K107" s="46"/>
      <c r="L107" s="48"/>
      <c r="M107" s="49"/>
      <c r="N107" s="50"/>
      <c r="O107" s="49"/>
    </row>
    <row r="108" spans="1:15" x14ac:dyDescent="0.2">
      <c r="A108" s="45"/>
      <c r="B108" s="45"/>
      <c r="C108" s="46"/>
      <c r="D108" s="46"/>
      <c r="E108" s="46"/>
      <c r="F108" s="47"/>
      <c r="G108" s="47"/>
      <c r="H108" s="46"/>
      <c r="I108" s="46"/>
      <c r="J108" s="46"/>
      <c r="K108" s="46"/>
      <c r="L108" s="48"/>
      <c r="M108" s="49"/>
      <c r="N108" s="50"/>
      <c r="O108" s="49"/>
    </row>
    <row r="109" spans="1:15" x14ac:dyDescent="0.2">
      <c r="A109" s="45"/>
      <c r="B109" s="45"/>
      <c r="C109" s="46"/>
      <c r="D109" s="46"/>
      <c r="E109" s="46"/>
      <c r="F109" s="47"/>
      <c r="G109" s="47"/>
      <c r="H109" s="46"/>
      <c r="I109" s="46"/>
      <c r="J109" s="46"/>
      <c r="K109" s="46"/>
      <c r="L109" s="48"/>
      <c r="M109" s="49"/>
      <c r="N109" s="50"/>
      <c r="O109" s="49"/>
    </row>
    <row r="110" spans="1:15" x14ac:dyDescent="0.2">
      <c r="A110" s="45"/>
      <c r="B110" s="45"/>
      <c r="C110" s="46"/>
      <c r="D110" s="46"/>
      <c r="E110" s="46"/>
      <c r="F110" s="47"/>
      <c r="G110" s="47"/>
      <c r="H110" s="46"/>
      <c r="I110" s="46"/>
      <c r="J110" s="46"/>
      <c r="K110" s="46"/>
      <c r="L110" s="48"/>
      <c r="M110" s="49"/>
      <c r="N110" s="50"/>
      <c r="O110" s="49"/>
    </row>
    <row r="111" spans="1:15" x14ac:dyDescent="0.2">
      <c r="A111" s="45"/>
      <c r="B111" s="45"/>
      <c r="C111" s="46"/>
      <c r="D111" s="46"/>
      <c r="E111" s="46"/>
      <c r="F111" s="47"/>
      <c r="G111" s="47"/>
      <c r="H111" s="46"/>
      <c r="I111" s="46"/>
      <c r="J111" s="46"/>
      <c r="K111" s="46"/>
      <c r="L111" s="48"/>
      <c r="M111" s="49"/>
      <c r="N111" s="50"/>
      <c r="O111" s="49"/>
    </row>
    <row r="112" spans="1:15" x14ac:dyDescent="0.2">
      <c r="A112" s="45"/>
      <c r="B112" s="45"/>
      <c r="C112" s="46"/>
      <c r="D112" s="46"/>
      <c r="E112" s="46"/>
      <c r="F112" s="47"/>
      <c r="G112" s="47"/>
      <c r="H112" s="46"/>
      <c r="I112" s="46"/>
      <c r="J112" s="46"/>
      <c r="K112" s="46"/>
      <c r="L112" s="48"/>
      <c r="M112" s="49"/>
      <c r="N112" s="50"/>
      <c r="O112" s="49"/>
    </row>
    <row r="113" spans="1:15" x14ac:dyDescent="0.2">
      <c r="A113" s="45"/>
      <c r="B113" s="45"/>
      <c r="C113" s="46"/>
      <c r="D113" s="46"/>
      <c r="E113" s="46"/>
      <c r="F113" s="47"/>
      <c r="G113" s="47"/>
      <c r="H113" s="46"/>
      <c r="I113" s="46"/>
      <c r="J113" s="46"/>
      <c r="K113" s="46"/>
      <c r="L113" s="48"/>
      <c r="M113" s="49"/>
      <c r="N113" s="50"/>
      <c r="O113" s="49"/>
    </row>
    <row r="114" spans="1:15" x14ac:dyDescent="0.2">
      <c r="A114" s="45"/>
      <c r="B114" s="45"/>
      <c r="C114" s="46"/>
      <c r="D114" s="46"/>
      <c r="E114" s="46"/>
      <c r="F114" s="47"/>
      <c r="G114" s="47"/>
      <c r="H114" s="46"/>
      <c r="I114" s="46"/>
      <c r="J114" s="46"/>
      <c r="K114" s="46"/>
      <c r="L114" s="48"/>
      <c r="M114" s="49"/>
      <c r="N114" s="50"/>
      <c r="O114" s="49"/>
    </row>
    <row r="115" spans="1:15" x14ac:dyDescent="0.2">
      <c r="A115" s="45"/>
      <c r="B115" s="45"/>
      <c r="C115" s="46"/>
      <c r="D115" s="46"/>
      <c r="E115" s="46"/>
      <c r="F115" s="47"/>
      <c r="G115" s="47"/>
      <c r="H115" s="46"/>
      <c r="I115" s="46"/>
      <c r="J115" s="46"/>
      <c r="K115" s="46"/>
      <c r="L115" s="48"/>
      <c r="M115" s="49"/>
      <c r="N115" s="50"/>
      <c r="O115" s="49"/>
    </row>
    <row r="116" spans="1:15" x14ac:dyDescent="0.2">
      <c r="A116" s="45"/>
      <c r="B116" s="45"/>
      <c r="C116" s="46"/>
      <c r="D116" s="46"/>
      <c r="E116" s="46"/>
      <c r="F116" s="47"/>
      <c r="G116" s="47"/>
      <c r="H116" s="46"/>
      <c r="I116" s="46"/>
      <c r="J116" s="46"/>
      <c r="K116" s="46"/>
      <c r="L116" s="48"/>
      <c r="M116" s="49"/>
      <c r="N116" s="50"/>
      <c r="O116" s="49"/>
    </row>
    <row r="117" spans="1:15" x14ac:dyDescent="0.2">
      <c r="A117" s="45"/>
      <c r="B117" s="45"/>
      <c r="C117" s="46"/>
      <c r="D117" s="46"/>
      <c r="E117" s="46"/>
      <c r="F117" s="47"/>
      <c r="G117" s="47"/>
      <c r="H117" s="46"/>
      <c r="I117" s="46"/>
      <c r="J117" s="46"/>
      <c r="K117" s="46"/>
      <c r="L117" s="48"/>
      <c r="M117" s="49"/>
      <c r="N117" s="50"/>
      <c r="O117" s="49"/>
    </row>
    <row r="118" spans="1:15" x14ac:dyDescent="0.2">
      <c r="A118" s="45"/>
      <c r="B118" s="45"/>
      <c r="C118" s="46"/>
      <c r="D118" s="46"/>
      <c r="E118" s="46"/>
      <c r="F118" s="47"/>
      <c r="G118" s="47"/>
      <c r="H118" s="46"/>
      <c r="I118" s="46"/>
      <c r="J118" s="46"/>
      <c r="K118" s="46"/>
      <c r="L118" s="48"/>
      <c r="M118" s="49"/>
      <c r="N118" s="50"/>
      <c r="O118" s="49"/>
    </row>
    <row r="119" spans="1:15" x14ac:dyDescent="0.2">
      <c r="A119" s="45"/>
      <c r="B119" s="45"/>
      <c r="C119" s="46"/>
      <c r="D119" s="46"/>
      <c r="E119" s="46"/>
      <c r="F119" s="47"/>
      <c r="G119" s="47"/>
      <c r="H119" s="46"/>
      <c r="I119" s="46"/>
      <c r="J119" s="46"/>
      <c r="K119" s="46"/>
      <c r="L119" s="48"/>
      <c r="M119" s="49"/>
      <c r="N119" s="50"/>
      <c r="O119" s="49"/>
    </row>
    <row r="120" spans="1:15" x14ac:dyDescent="0.2">
      <c r="A120" s="45"/>
      <c r="B120" s="45"/>
      <c r="C120" s="46"/>
      <c r="D120" s="46"/>
      <c r="E120" s="46"/>
      <c r="F120" s="47"/>
      <c r="G120" s="47"/>
      <c r="H120" s="46"/>
      <c r="I120" s="46"/>
      <c r="J120" s="46"/>
      <c r="K120" s="46"/>
      <c r="L120" s="48"/>
      <c r="M120" s="49"/>
      <c r="N120" s="50"/>
      <c r="O120" s="49"/>
    </row>
    <row r="121" spans="1:15" x14ac:dyDescent="0.2">
      <c r="A121" s="45"/>
      <c r="B121" s="45"/>
      <c r="C121" s="46"/>
      <c r="D121" s="46"/>
      <c r="E121" s="46"/>
      <c r="F121" s="47"/>
      <c r="G121" s="47"/>
      <c r="H121" s="46"/>
      <c r="I121" s="46"/>
      <c r="J121" s="46"/>
      <c r="K121" s="46"/>
      <c r="L121" s="48"/>
      <c r="M121" s="49"/>
      <c r="N121" s="50"/>
      <c r="O121" s="49"/>
    </row>
    <row r="122" spans="1:15" x14ac:dyDescent="0.2">
      <c r="A122" s="45"/>
      <c r="B122" s="45"/>
      <c r="C122" s="46"/>
      <c r="D122" s="46"/>
      <c r="E122" s="46"/>
      <c r="F122" s="47"/>
      <c r="G122" s="47"/>
      <c r="H122" s="46"/>
      <c r="I122" s="46"/>
      <c r="J122" s="46"/>
      <c r="K122" s="46"/>
      <c r="L122" s="48"/>
      <c r="M122" s="49"/>
      <c r="N122" s="50"/>
      <c r="O122" s="49"/>
    </row>
    <row r="123" spans="1:15" x14ac:dyDescent="0.2">
      <c r="A123" s="45"/>
      <c r="B123" s="45"/>
      <c r="C123" s="46"/>
      <c r="D123" s="46"/>
      <c r="E123" s="46"/>
      <c r="F123" s="47"/>
      <c r="G123" s="47"/>
      <c r="H123" s="46"/>
      <c r="I123" s="46"/>
      <c r="J123" s="46"/>
      <c r="K123" s="46"/>
      <c r="L123" s="48"/>
      <c r="M123" s="49"/>
      <c r="N123" s="50"/>
      <c r="O123" s="49"/>
    </row>
    <row r="124" spans="1:15" x14ac:dyDescent="0.2">
      <c r="A124" s="45"/>
      <c r="B124" s="45"/>
      <c r="C124" s="46"/>
      <c r="D124" s="46"/>
      <c r="E124" s="46"/>
      <c r="F124" s="47"/>
      <c r="G124" s="47"/>
      <c r="H124" s="46"/>
      <c r="I124" s="46"/>
      <c r="J124" s="46"/>
      <c r="K124" s="46"/>
      <c r="L124" s="48"/>
      <c r="M124" s="49"/>
      <c r="N124" s="50"/>
      <c r="O124" s="49"/>
    </row>
    <row r="125" spans="1:15" x14ac:dyDescent="0.2">
      <c r="A125" s="45"/>
      <c r="B125" s="45"/>
      <c r="C125" s="46"/>
      <c r="D125" s="46"/>
      <c r="E125" s="46"/>
      <c r="F125" s="47"/>
      <c r="G125" s="47"/>
      <c r="H125" s="46"/>
      <c r="I125" s="46"/>
      <c r="J125" s="46"/>
      <c r="K125" s="46"/>
      <c r="L125" s="48"/>
      <c r="M125" s="49"/>
      <c r="N125" s="50"/>
      <c r="O125" s="49"/>
    </row>
    <row r="126" spans="1:15" x14ac:dyDescent="0.2">
      <c r="A126" s="45"/>
      <c r="B126" s="45"/>
      <c r="C126" s="46"/>
      <c r="D126" s="46"/>
      <c r="E126" s="46"/>
      <c r="F126" s="47"/>
      <c r="G126" s="47"/>
      <c r="H126" s="46"/>
      <c r="I126" s="46"/>
      <c r="J126" s="46"/>
      <c r="K126" s="46"/>
      <c r="L126" s="48"/>
      <c r="M126" s="49"/>
      <c r="N126" s="50"/>
      <c r="O126" s="49"/>
    </row>
    <row r="127" spans="1:15" x14ac:dyDescent="0.2">
      <c r="A127" s="45"/>
      <c r="B127" s="45"/>
      <c r="C127" s="46"/>
      <c r="D127" s="46"/>
      <c r="E127" s="46"/>
      <c r="F127" s="47"/>
      <c r="G127" s="47"/>
      <c r="H127" s="46"/>
      <c r="I127" s="46"/>
      <c r="J127" s="46"/>
      <c r="K127" s="46"/>
      <c r="L127" s="48"/>
      <c r="M127" s="49"/>
      <c r="N127" s="50"/>
      <c r="O127" s="49"/>
    </row>
    <row r="128" spans="1:15" x14ac:dyDescent="0.2">
      <c r="A128" s="45"/>
      <c r="B128" s="45"/>
      <c r="C128" s="46"/>
      <c r="D128" s="46"/>
      <c r="E128" s="46"/>
      <c r="F128" s="47"/>
      <c r="G128" s="47"/>
      <c r="H128" s="46"/>
      <c r="I128" s="46"/>
      <c r="J128" s="46"/>
      <c r="K128" s="46"/>
      <c r="L128" s="48"/>
      <c r="M128" s="49"/>
      <c r="N128" s="50"/>
      <c r="O128" s="49"/>
    </row>
    <row r="129" spans="1:15" x14ac:dyDescent="0.2">
      <c r="A129" s="45"/>
      <c r="B129" s="45"/>
      <c r="C129" s="46"/>
      <c r="D129" s="46"/>
      <c r="E129" s="46"/>
      <c r="F129" s="47"/>
      <c r="G129" s="47"/>
      <c r="H129" s="46"/>
      <c r="I129" s="46"/>
      <c r="J129" s="46"/>
      <c r="K129" s="46"/>
      <c r="L129" s="48"/>
      <c r="M129" s="49"/>
      <c r="N129" s="50"/>
      <c r="O129" s="49"/>
    </row>
    <row r="130" spans="1:15" x14ac:dyDescent="0.2">
      <c r="A130" s="45"/>
      <c r="B130" s="45"/>
      <c r="C130" s="46"/>
      <c r="D130" s="46"/>
      <c r="E130" s="46"/>
      <c r="F130" s="47"/>
      <c r="G130" s="47"/>
      <c r="H130" s="46"/>
      <c r="I130" s="46"/>
      <c r="J130" s="46"/>
      <c r="K130" s="46"/>
      <c r="L130" s="48"/>
      <c r="M130" s="49"/>
      <c r="N130" s="50"/>
      <c r="O130" s="49"/>
    </row>
    <row r="131" spans="1:15" x14ac:dyDescent="0.2">
      <c r="A131" s="45"/>
      <c r="B131" s="45"/>
      <c r="C131" s="46"/>
      <c r="D131" s="46"/>
      <c r="E131" s="46"/>
      <c r="F131" s="47"/>
      <c r="G131" s="47"/>
      <c r="H131" s="46"/>
      <c r="I131" s="46"/>
      <c r="J131" s="46"/>
      <c r="K131" s="46"/>
      <c r="L131" s="48"/>
      <c r="M131" s="49"/>
      <c r="N131" s="50"/>
      <c r="O131" s="49"/>
    </row>
    <row r="132" spans="1:15" x14ac:dyDescent="0.2">
      <c r="A132" s="45"/>
      <c r="B132" s="45"/>
      <c r="C132" s="46"/>
      <c r="D132" s="46"/>
      <c r="E132" s="46"/>
      <c r="F132" s="47"/>
      <c r="G132" s="47"/>
      <c r="H132" s="46"/>
      <c r="I132" s="46"/>
      <c r="J132" s="46"/>
      <c r="K132" s="46"/>
      <c r="L132" s="48"/>
      <c r="M132" s="49"/>
      <c r="N132" s="50"/>
      <c r="O132" s="49"/>
    </row>
    <row r="133" spans="1:15" x14ac:dyDescent="0.2">
      <c r="A133" s="45"/>
      <c r="B133" s="45"/>
      <c r="C133" s="46"/>
      <c r="D133" s="46"/>
      <c r="E133" s="46"/>
      <c r="F133" s="47"/>
      <c r="G133" s="47"/>
      <c r="H133" s="46"/>
      <c r="I133" s="46"/>
      <c r="J133" s="46"/>
      <c r="K133" s="46"/>
      <c r="L133" s="48"/>
      <c r="M133" s="49"/>
      <c r="N133" s="50"/>
      <c r="O133" s="49"/>
    </row>
    <row r="134" spans="1:15" x14ac:dyDescent="0.2">
      <c r="A134" s="45"/>
      <c r="B134" s="45"/>
      <c r="C134" s="46"/>
      <c r="D134" s="46"/>
      <c r="E134" s="46"/>
      <c r="F134" s="47"/>
      <c r="G134" s="47"/>
      <c r="H134" s="46"/>
      <c r="I134" s="46"/>
      <c r="J134" s="46"/>
      <c r="K134" s="46"/>
      <c r="L134" s="48"/>
      <c r="M134" s="49"/>
      <c r="N134" s="50"/>
      <c r="O134" s="49"/>
    </row>
    <row r="135" spans="1:15" x14ac:dyDescent="0.2">
      <c r="A135" s="45"/>
      <c r="B135" s="45"/>
      <c r="C135" s="46"/>
      <c r="D135" s="46"/>
      <c r="E135" s="46"/>
      <c r="F135" s="47"/>
      <c r="G135" s="47"/>
      <c r="H135" s="46"/>
      <c r="I135" s="46"/>
      <c r="J135" s="46"/>
      <c r="K135" s="46"/>
      <c r="L135" s="48"/>
      <c r="M135" s="49"/>
      <c r="N135" s="50"/>
      <c r="O135" s="49"/>
    </row>
    <row r="136" spans="1:15" x14ac:dyDescent="0.2">
      <c r="A136" s="45"/>
      <c r="B136" s="45"/>
      <c r="C136" s="46"/>
      <c r="D136" s="46"/>
      <c r="E136" s="46"/>
      <c r="F136" s="47"/>
      <c r="G136" s="47"/>
      <c r="H136" s="46"/>
      <c r="I136" s="46"/>
      <c r="J136" s="46"/>
      <c r="K136" s="46"/>
      <c r="L136" s="48"/>
      <c r="M136" s="49"/>
      <c r="N136" s="50"/>
      <c r="O136" s="49"/>
    </row>
    <row r="137" spans="1:15" x14ac:dyDescent="0.2">
      <c r="A137" s="45"/>
      <c r="B137" s="45"/>
      <c r="C137" s="46"/>
      <c r="D137" s="46"/>
      <c r="E137" s="46"/>
      <c r="F137" s="47"/>
      <c r="G137" s="47"/>
      <c r="H137" s="46"/>
      <c r="I137" s="46"/>
      <c r="J137" s="46"/>
      <c r="K137" s="46"/>
      <c r="L137" s="48"/>
      <c r="M137" s="49"/>
      <c r="N137" s="50"/>
      <c r="O137" s="49"/>
    </row>
    <row r="138" spans="1:15" x14ac:dyDescent="0.2">
      <c r="A138" s="45"/>
      <c r="B138" s="45"/>
      <c r="C138" s="46"/>
      <c r="D138" s="46"/>
      <c r="E138" s="46"/>
      <c r="F138" s="47"/>
      <c r="G138" s="47"/>
      <c r="H138" s="46"/>
      <c r="I138" s="46"/>
      <c r="J138" s="46"/>
      <c r="K138" s="46"/>
      <c r="L138" s="48"/>
      <c r="M138" s="49"/>
      <c r="N138" s="50"/>
      <c r="O138" s="49"/>
    </row>
    <row r="139" spans="1:15" x14ac:dyDescent="0.2">
      <c r="A139" s="45"/>
      <c r="B139" s="45"/>
      <c r="C139" s="46"/>
      <c r="D139" s="46"/>
      <c r="E139" s="46"/>
      <c r="F139" s="47"/>
      <c r="G139" s="47"/>
      <c r="H139" s="46"/>
      <c r="I139" s="46"/>
      <c r="J139" s="46"/>
      <c r="K139" s="46"/>
      <c r="L139" s="48"/>
      <c r="M139" s="49"/>
      <c r="N139" s="50"/>
      <c r="O139" s="49"/>
    </row>
    <row r="140" spans="1:15" x14ac:dyDescent="0.2">
      <c r="A140" s="45"/>
      <c r="B140" s="45"/>
      <c r="C140" s="46"/>
      <c r="D140" s="46"/>
      <c r="E140" s="46"/>
      <c r="F140" s="47"/>
      <c r="G140" s="47"/>
      <c r="H140" s="46"/>
      <c r="I140" s="46"/>
      <c r="J140" s="46"/>
      <c r="K140" s="46"/>
      <c r="L140" s="48"/>
      <c r="M140" s="49"/>
      <c r="N140" s="50"/>
      <c r="O140" s="49"/>
    </row>
    <row r="141" spans="1:15" x14ac:dyDescent="0.2">
      <c r="A141" s="45"/>
      <c r="B141" s="45"/>
      <c r="C141" s="46"/>
      <c r="D141" s="46"/>
      <c r="E141" s="46"/>
      <c r="F141" s="47"/>
      <c r="G141" s="47"/>
      <c r="H141" s="46"/>
      <c r="I141" s="46"/>
      <c r="J141" s="46"/>
      <c r="K141" s="46"/>
      <c r="L141" s="48"/>
      <c r="M141" s="49"/>
      <c r="N141" s="50"/>
      <c r="O141" s="49"/>
    </row>
    <row r="142" spans="1:15" x14ac:dyDescent="0.2">
      <c r="A142" s="45"/>
      <c r="B142" s="45"/>
      <c r="C142" s="46"/>
      <c r="D142" s="46"/>
      <c r="E142" s="46"/>
      <c r="F142" s="47"/>
      <c r="G142" s="47"/>
      <c r="H142" s="46"/>
      <c r="I142" s="46"/>
      <c r="J142" s="46"/>
      <c r="K142" s="46"/>
      <c r="L142" s="48"/>
      <c r="M142" s="49"/>
      <c r="N142" s="50"/>
      <c r="O142" s="49"/>
    </row>
    <row r="143" spans="1:15" x14ac:dyDescent="0.2">
      <c r="A143" s="45"/>
      <c r="B143" s="45"/>
      <c r="C143" s="46"/>
      <c r="D143" s="46"/>
      <c r="E143" s="46"/>
      <c r="F143" s="47"/>
      <c r="G143" s="47"/>
      <c r="H143" s="46"/>
      <c r="I143" s="46"/>
      <c r="J143" s="46"/>
      <c r="K143" s="46"/>
      <c r="L143" s="48"/>
      <c r="M143" s="49"/>
      <c r="N143" s="50"/>
      <c r="O143" s="49"/>
    </row>
    <row r="144" spans="1:15" x14ac:dyDescent="0.2">
      <c r="A144" s="45"/>
      <c r="B144" s="45"/>
      <c r="C144" s="46"/>
      <c r="D144" s="46"/>
      <c r="E144" s="46"/>
      <c r="F144" s="47"/>
      <c r="G144" s="47"/>
      <c r="H144" s="46"/>
      <c r="I144" s="46"/>
      <c r="J144" s="46"/>
      <c r="K144" s="46"/>
      <c r="L144" s="48"/>
      <c r="M144" s="49"/>
      <c r="N144" s="50"/>
      <c r="O144" s="49"/>
    </row>
    <row r="145" spans="1:15" x14ac:dyDescent="0.2">
      <c r="A145" s="45"/>
      <c r="B145" s="45"/>
      <c r="C145" s="46"/>
      <c r="D145" s="46"/>
      <c r="E145" s="46"/>
      <c r="F145" s="47"/>
      <c r="G145" s="47"/>
      <c r="H145" s="46"/>
      <c r="I145" s="46"/>
      <c r="J145" s="46"/>
      <c r="K145" s="46"/>
      <c r="L145" s="48"/>
      <c r="M145" s="49"/>
      <c r="N145" s="50"/>
      <c r="O145" s="49"/>
    </row>
    <row r="146" spans="1:15" x14ac:dyDescent="0.2">
      <c r="A146" s="45"/>
      <c r="B146" s="45"/>
      <c r="C146" s="46"/>
      <c r="D146" s="46"/>
      <c r="E146" s="46"/>
      <c r="F146" s="47"/>
      <c r="G146" s="47"/>
      <c r="H146" s="46"/>
      <c r="I146" s="46"/>
      <c r="J146" s="46"/>
      <c r="K146" s="46"/>
      <c r="L146" s="48"/>
      <c r="M146" s="49"/>
      <c r="N146" s="50"/>
      <c r="O146" s="49"/>
    </row>
    <row r="147" spans="1:15" x14ac:dyDescent="0.2">
      <c r="A147" s="45"/>
      <c r="B147" s="45"/>
      <c r="C147" s="46"/>
      <c r="D147" s="46"/>
      <c r="E147" s="46"/>
      <c r="F147" s="47"/>
      <c r="G147" s="47"/>
      <c r="H147" s="46"/>
      <c r="I147" s="46"/>
      <c r="J147" s="46"/>
      <c r="K147" s="46"/>
      <c r="L147" s="48"/>
      <c r="M147" s="49"/>
      <c r="N147" s="50"/>
      <c r="O147" s="49"/>
    </row>
    <row r="148" spans="1:15" x14ac:dyDescent="0.2">
      <c r="A148" s="45"/>
      <c r="B148" s="45"/>
      <c r="C148" s="46"/>
      <c r="D148" s="46"/>
      <c r="E148" s="46"/>
      <c r="F148" s="47"/>
      <c r="G148" s="47"/>
      <c r="H148" s="46"/>
      <c r="I148" s="46"/>
      <c r="J148" s="46"/>
      <c r="K148" s="46"/>
      <c r="L148" s="48"/>
      <c r="M148" s="49"/>
      <c r="N148" s="50"/>
      <c r="O148" s="49"/>
    </row>
    <row r="149" spans="1:15" x14ac:dyDescent="0.2">
      <c r="A149" s="45"/>
      <c r="B149" s="45"/>
      <c r="C149" s="46"/>
      <c r="D149" s="46"/>
      <c r="E149" s="46"/>
      <c r="F149" s="47"/>
      <c r="G149" s="47"/>
      <c r="H149" s="46"/>
      <c r="I149" s="46"/>
      <c r="J149" s="46"/>
      <c r="K149" s="46"/>
      <c r="L149" s="48"/>
      <c r="M149" s="49"/>
      <c r="N149" s="50"/>
      <c r="O149" s="49"/>
    </row>
    <row r="150" spans="1:15" x14ac:dyDescent="0.2">
      <c r="A150" s="45"/>
      <c r="B150" s="45"/>
      <c r="C150" s="46"/>
      <c r="D150" s="46"/>
      <c r="E150" s="46"/>
      <c r="F150" s="47"/>
      <c r="G150" s="47"/>
      <c r="H150" s="46"/>
      <c r="I150" s="46"/>
      <c r="J150" s="46"/>
      <c r="K150" s="46"/>
      <c r="L150" s="48"/>
      <c r="M150" s="49"/>
      <c r="N150" s="50"/>
      <c r="O150" s="49"/>
    </row>
    <row r="151" spans="1:15" x14ac:dyDescent="0.2">
      <c r="A151" s="45"/>
      <c r="B151" s="45"/>
      <c r="C151" s="46"/>
      <c r="D151" s="46"/>
      <c r="E151" s="46"/>
      <c r="F151" s="47"/>
      <c r="G151" s="47"/>
      <c r="H151" s="46"/>
      <c r="I151" s="46"/>
      <c r="J151" s="46"/>
      <c r="K151" s="46"/>
      <c r="L151" s="48"/>
      <c r="M151" s="49"/>
      <c r="N151" s="50"/>
      <c r="O151" s="49"/>
    </row>
    <row r="152" spans="1:15" x14ac:dyDescent="0.2">
      <c r="A152" s="45"/>
      <c r="B152" s="45"/>
      <c r="C152" s="46"/>
      <c r="D152" s="46"/>
      <c r="E152" s="46"/>
      <c r="F152" s="47"/>
      <c r="G152" s="47"/>
      <c r="H152" s="46"/>
      <c r="I152" s="46"/>
      <c r="J152" s="46"/>
      <c r="K152" s="46"/>
      <c r="L152" s="48"/>
      <c r="M152" s="49"/>
      <c r="N152" s="50"/>
      <c r="O152" s="49"/>
    </row>
    <row r="153" spans="1:15" x14ac:dyDescent="0.2">
      <c r="A153" s="45"/>
      <c r="B153" s="45"/>
      <c r="C153" s="46"/>
      <c r="D153" s="46"/>
      <c r="E153" s="46"/>
      <c r="F153" s="47"/>
      <c r="G153" s="47"/>
      <c r="H153" s="46"/>
      <c r="I153" s="46"/>
      <c r="J153" s="46"/>
      <c r="K153" s="46"/>
      <c r="L153" s="48"/>
      <c r="M153" s="49"/>
      <c r="N153" s="50"/>
      <c r="O153" s="49"/>
    </row>
    <row r="154" spans="1:15" x14ac:dyDescent="0.2">
      <c r="A154" s="45"/>
      <c r="B154" s="45"/>
      <c r="C154" s="46"/>
      <c r="D154" s="46"/>
      <c r="E154" s="46"/>
      <c r="F154" s="47"/>
      <c r="G154" s="47"/>
      <c r="H154" s="46"/>
      <c r="I154" s="46"/>
      <c r="J154" s="46"/>
      <c r="K154" s="46"/>
      <c r="L154" s="48"/>
      <c r="M154" s="49"/>
      <c r="N154" s="50"/>
      <c r="O154" s="49"/>
    </row>
    <row r="155" spans="1:15" x14ac:dyDescent="0.2">
      <c r="A155" s="45"/>
      <c r="B155" s="45"/>
      <c r="C155" s="46"/>
      <c r="D155" s="46"/>
      <c r="E155" s="46"/>
      <c r="F155" s="47"/>
      <c r="G155" s="47"/>
      <c r="H155" s="46"/>
      <c r="I155" s="46"/>
      <c r="J155" s="46"/>
      <c r="K155" s="46"/>
      <c r="L155" s="48"/>
      <c r="M155" s="49"/>
      <c r="N155" s="50"/>
      <c r="O155" s="49"/>
    </row>
    <row r="156" spans="1:15" x14ac:dyDescent="0.2">
      <c r="A156" s="45"/>
      <c r="B156" s="45"/>
      <c r="C156" s="46"/>
      <c r="D156" s="46"/>
      <c r="E156" s="46"/>
      <c r="F156" s="47"/>
      <c r="G156" s="47"/>
      <c r="H156" s="46"/>
      <c r="I156" s="46"/>
      <c r="J156" s="46"/>
      <c r="K156" s="46"/>
      <c r="L156" s="48"/>
      <c r="M156" s="49"/>
      <c r="N156" s="50"/>
      <c r="O156" s="49"/>
    </row>
    <row r="157" spans="1:15" x14ac:dyDescent="0.2">
      <c r="A157" s="45"/>
      <c r="B157" s="45"/>
      <c r="C157" s="46"/>
      <c r="D157" s="46"/>
      <c r="E157" s="46"/>
      <c r="F157" s="47"/>
      <c r="G157" s="47"/>
      <c r="H157" s="46"/>
      <c r="I157" s="46"/>
      <c r="J157" s="46"/>
      <c r="K157" s="46"/>
      <c r="L157" s="48"/>
      <c r="M157" s="49"/>
      <c r="N157" s="50"/>
      <c r="O157" s="49"/>
    </row>
    <row r="158" spans="1:15" x14ac:dyDescent="0.2">
      <c r="A158" s="45"/>
      <c r="B158" s="45"/>
      <c r="C158" s="46"/>
      <c r="D158" s="46"/>
      <c r="E158" s="46"/>
      <c r="F158" s="47"/>
      <c r="G158" s="47"/>
      <c r="H158" s="46"/>
      <c r="I158" s="46"/>
      <c r="J158" s="46"/>
      <c r="K158" s="46"/>
      <c r="L158" s="48"/>
      <c r="M158" s="49"/>
      <c r="N158" s="50"/>
      <c r="O158" s="49"/>
    </row>
    <row r="159" spans="1:15" x14ac:dyDescent="0.2">
      <c r="A159" s="45"/>
      <c r="B159" s="45"/>
      <c r="C159" s="46"/>
      <c r="D159" s="46"/>
      <c r="E159" s="46"/>
      <c r="F159" s="47"/>
      <c r="G159" s="47"/>
      <c r="H159" s="46"/>
      <c r="I159" s="46"/>
      <c r="J159" s="46"/>
      <c r="K159" s="46"/>
      <c r="L159" s="48"/>
      <c r="M159" s="49"/>
      <c r="N159" s="50"/>
      <c r="O159" s="49"/>
    </row>
    <row r="160" spans="1:15" x14ac:dyDescent="0.2">
      <c r="A160" s="45"/>
      <c r="B160" s="45"/>
      <c r="C160" s="46"/>
      <c r="D160" s="46"/>
      <c r="E160" s="46"/>
      <c r="F160" s="47"/>
      <c r="G160" s="47"/>
      <c r="H160" s="46"/>
      <c r="I160" s="46"/>
      <c r="J160" s="46"/>
      <c r="K160" s="46"/>
      <c r="L160" s="48"/>
      <c r="M160" s="49"/>
      <c r="N160" s="50"/>
      <c r="O160" s="49"/>
    </row>
    <row r="161" spans="1:15" x14ac:dyDescent="0.2">
      <c r="A161" s="45"/>
      <c r="B161" s="45"/>
      <c r="C161" s="46"/>
      <c r="D161" s="46"/>
      <c r="E161" s="46"/>
      <c r="F161" s="47"/>
      <c r="G161" s="47"/>
      <c r="H161" s="46"/>
      <c r="I161" s="46"/>
      <c r="J161" s="46"/>
      <c r="K161" s="46"/>
      <c r="L161" s="48"/>
      <c r="M161" s="49"/>
      <c r="N161" s="50"/>
      <c r="O161" s="49"/>
    </row>
    <row r="162" spans="1:15" x14ac:dyDescent="0.2">
      <c r="A162" s="45"/>
      <c r="B162" s="45"/>
      <c r="C162" s="46"/>
      <c r="D162" s="46"/>
      <c r="E162" s="46"/>
      <c r="F162" s="47"/>
      <c r="G162" s="47"/>
      <c r="H162" s="46"/>
      <c r="I162" s="46"/>
      <c r="J162" s="46"/>
      <c r="K162" s="46"/>
      <c r="L162" s="48"/>
      <c r="M162" s="49"/>
      <c r="N162" s="50"/>
      <c r="O162" s="49"/>
    </row>
    <row r="163" spans="1:15" x14ac:dyDescent="0.2">
      <c r="A163" s="45"/>
      <c r="B163" s="45"/>
      <c r="C163" s="46"/>
      <c r="D163" s="46"/>
      <c r="E163" s="46"/>
      <c r="F163" s="47"/>
      <c r="G163" s="47"/>
      <c r="H163" s="46"/>
      <c r="I163" s="46"/>
      <c r="J163" s="46"/>
      <c r="K163" s="46"/>
      <c r="L163" s="48"/>
      <c r="M163" s="49"/>
      <c r="N163" s="50"/>
      <c r="O163" s="49"/>
    </row>
    <row r="164" spans="1:15" x14ac:dyDescent="0.2">
      <c r="A164" s="45"/>
      <c r="B164" s="45"/>
      <c r="C164" s="46"/>
      <c r="D164" s="46"/>
      <c r="E164" s="46"/>
      <c r="F164" s="47"/>
      <c r="G164" s="47"/>
      <c r="H164" s="46"/>
      <c r="I164" s="46"/>
      <c r="J164" s="46"/>
      <c r="K164" s="46"/>
      <c r="L164" s="48"/>
      <c r="M164" s="49"/>
      <c r="N164" s="50"/>
      <c r="O164" s="49"/>
    </row>
    <row r="165" spans="1:15" x14ac:dyDescent="0.2">
      <c r="A165" s="45"/>
      <c r="B165" s="45"/>
      <c r="C165" s="46"/>
      <c r="D165" s="46"/>
      <c r="E165" s="46"/>
      <c r="F165" s="47"/>
      <c r="G165" s="47"/>
      <c r="H165" s="46"/>
      <c r="I165" s="46"/>
      <c r="J165" s="46"/>
      <c r="K165" s="46"/>
      <c r="L165" s="48"/>
      <c r="M165" s="49"/>
      <c r="N165" s="50"/>
      <c r="O165" s="49"/>
    </row>
    <row r="166" spans="1:15" x14ac:dyDescent="0.2">
      <c r="A166" s="45"/>
      <c r="B166" s="45"/>
      <c r="C166" s="46"/>
      <c r="D166" s="46"/>
      <c r="E166" s="46"/>
      <c r="F166" s="47"/>
      <c r="G166" s="47"/>
      <c r="H166" s="46"/>
      <c r="I166" s="46"/>
      <c r="J166" s="46"/>
      <c r="K166" s="46"/>
      <c r="L166" s="48"/>
      <c r="M166" s="49"/>
      <c r="N166" s="50"/>
      <c r="O166" s="49"/>
    </row>
    <row r="167" spans="1:15" x14ac:dyDescent="0.2">
      <c r="A167" s="45"/>
      <c r="B167" s="45"/>
      <c r="C167" s="46"/>
      <c r="D167" s="46"/>
      <c r="E167" s="46"/>
      <c r="F167" s="47"/>
      <c r="G167" s="47"/>
      <c r="H167" s="46"/>
      <c r="I167" s="46"/>
      <c r="J167" s="46"/>
      <c r="K167" s="46"/>
      <c r="L167" s="48"/>
      <c r="M167" s="49"/>
      <c r="N167" s="50"/>
      <c r="O167" s="49"/>
    </row>
    <row r="168" spans="1:15" x14ac:dyDescent="0.2">
      <c r="A168" s="45"/>
      <c r="B168" s="45"/>
      <c r="C168" s="46"/>
      <c r="D168" s="46"/>
      <c r="E168" s="46"/>
      <c r="F168" s="47"/>
      <c r="G168" s="47"/>
      <c r="H168" s="46"/>
      <c r="I168" s="46"/>
      <c r="J168" s="46"/>
      <c r="K168" s="46"/>
      <c r="L168" s="48"/>
      <c r="M168" s="49"/>
      <c r="N168" s="50"/>
      <c r="O168" s="49"/>
    </row>
    <row r="169" spans="1:15" x14ac:dyDescent="0.2">
      <c r="A169" s="45"/>
      <c r="B169" s="45"/>
      <c r="C169" s="46"/>
      <c r="D169" s="46"/>
      <c r="E169" s="46"/>
      <c r="F169" s="47"/>
      <c r="G169" s="47"/>
      <c r="H169" s="46"/>
      <c r="I169" s="46"/>
      <c r="J169" s="46"/>
      <c r="K169" s="46"/>
      <c r="L169" s="48"/>
      <c r="M169" s="49"/>
      <c r="N169" s="50"/>
      <c r="O169" s="49"/>
    </row>
    <row r="170" spans="1:15" x14ac:dyDescent="0.2">
      <c r="A170" s="45"/>
      <c r="B170" s="45"/>
      <c r="C170" s="46"/>
      <c r="D170" s="46"/>
      <c r="E170" s="46"/>
      <c r="F170" s="47"/>
      <c r="G170" s="47"/>
      <c r="H170" s="46"/>
      <c r="I170" s="46"/>
      <c r="J170" s="46"/>
      <c r="K170" s="46"/>
      <c r="L170" s="48"/>
      <c r="M170" s="49"/>
      <c r="N170" s="50"/>
      <c r="O170" s="49"/>
    </row>
    <row r="171" spans="1:15" x14ac:dyDescent="0.2">
      <c r="A171" s="45"/>
      <c r="B171" s="45"/>
      <c r="C171" s="46"/>
      <c r="D171" s="46"/>
      <c r="E171" s="46"/>
      <c r="F171" s="47"/>
      <c r="G171" s="47"/>
      <c r="H171" s="46"/>
      <c r="I171" s="46"/>
      <c r="J171" s="46"/>
      <c r="K171" s="46"/>
      <c r="L171" s="48"/>
      <c r="M171" s="49"/>
      <c r="N171" s="50"/>
      <c r="O171" s="49"/>
    </row>
    <row r="172" spans="1:15" x14ac:dyDescent="0.2">
      <c r="A172" s="45"/>
      <c r="B172" s="45"/>
      <c r="C172" s="46"/>
      <c r="D172" s="46"/>
      <c r="E172" s="46"/>
      <c r="F172" s="47"/>
      <c r="G172" s="47"/>
      <c r="H172" s="46"/>
      <c r="I172" s="46"/>
      <c r="J172" s="46"/>
      <c r="K172" s="46"/>
      <c r="L172" s="48"/>
      <c r="M172" s="49"/>
      <c r="N172" s="50"/>
      <c r="O172" s="49"/>
    </row>
    <row r="173" spans="1:15" x14ac:dyDescent="0.2">
      <c r="A173" s="45"/>
      <c r="B173" s="45"/>
      <c r="C173" s="46"/>
      <c r="D173" s="46"/>
      <c r="E173" s="46"/>
      <c r="F173" s="47"/>
      <c r="G173" s="47"/>
      <c r="H173" s="46"/>
      <c r="I173" s="46"/>
      <c r="J173" s="46"/>
      <c r="K173" s="46"/>
      <c r="L173" s="48"/>
      <c r="M173" s="49"/>
      <c r="N173" s="50"/>
      <c r="O173" s="49"/>
    </row>
    <row r="174" spans="1:15" x14ac:dyDescent="0.2">
      <c r="A174" s="45"/>
      <c r="B174" s="45"/>
      <c r="C174" s="46"/>
      <c r="D174" s="46"/>
      <c r="E174" s="46"/>
      <c r="F174" s="47"/>
      <c r="G174" s="47"/>
      <c r="H174" s="46"/>
      <c r="I174" s="46"/>
      <c r="J174" s="46"/>
      <c r="K174" s="46"/>
      <c r="L174" s="48"/>
      <c r="M174" s="49"/>
      <c r="N174" s="50"/>
      <c r="O174" s="49"/>
    </row>
    <row r="175" spans="1:15" x14ac:dyDescent="0.2">
      <c r="A175" s="45"/>
      <c r="B175" s="45"/>
      <c r="C175" s="46"/>
      <c r="D175" s="46"/>
      <c r="E175" s="46"/>
      <c r="F175" s="47"/>
      <c r="G175" s="47"/>
      <c r="H175" s="46"/>
      <c r="I175" s="46"/>
      <c r="J175" s="46"/>
      <c r="K175" s="46"/>
      <c r="L175" s="48"/>
      <c r="M175" s="49"/>
      <c r="N175" s="50"/>
      <c r="O175" s="49"/>
    </row>
    <row r="176" spans="1:15" x14ac:dyDescent="0.2">
      <c r="A176" s="45"/>
      <c r="B176" s="45"/>
      <c r="C176" s="46"/>
      <c r="D176" s="46"/>
      <c r="E176" s="46"/>
      <c r="F176" s="47"/>
      <c r="G176" s="47"/>
      <c r="H176" s="46"/>
      <c r="I176" s="46"/>
      <c r="J176" s="46"/>
      <c r="K176" s="46"/>
      <c r="L176" s="48"/>
      <c r="M176" s="49"/>
      <c r="N176" s="50"/>
      <c r="O176" s="49"/>
    </row>
    <row r="177" spans="1:15" x14ac:dyDescent="0.2">
      <c r="A177" s="45"/>
      <c r="B177" s="45"/>
      <c r="C177" s="46"/>
      <c r="D177" s="46"/>
      <c r="E177" s="46"/>
      <c r="F177" s="47"/>
      <c r="G177" s="47"/>
      <c r="H177" s="46"/>
      <c r="I177" s="46"/>
      <c r="J177" s="46"/>
      <c r="K177" s="46"/>
      <c r="L177" s="48"/>
      <c r="M177" s="49"/>
      <c r="N177" s="50"/>
      <c r="O177" s="49"/>
    </row>
    <row r="178" spans="1:15" x14ac:dyDescent="0.2">
      <c r="A178" s="45"/>
      <c r="B178" s="45"/>
      <c r="C178" s="46"/>
      <c r="D178" s="46"/>
      <c r="E178" s="46"/>
      <c r="F178" s="47"/>
      <c r="G178" s="47"/>
      <c r="H178" s="46"/>
      <c r="I178" s="46"/>
      <c r="J178" s="46"/>
      <c r="K178" s="46"/>
      <c r="L178" s="48"/>
      <c r="M178" s="49"/>
      <c r="N178" s="50"/>
      <c r="O178" s="49"/>
    </row>
    <row r="179" spans="1:15" x14ac:dyDescent="0.2">
      <c r="A179" s="45"/>
      <c r="B179" s="45"/>
      <c r="C179" s="46"/>
      <c r="D179" s="46"/>
      <c r="E179" s="46"/>
      <c r="F179" s="47"/>
      <c r="G179" s="47"/>
      <c r="H179" s="46"/>
      <c r="I179" s="46"/>
      <c r="J179" s="46"/>
      <c r="K179" s="46"/>
      <c r="L179" s="48"/>
      <c r="M179" s="49"/>
      <c r="N179" s="50"/>
      <c r="O179" s="49"/>
    </row>
    <row r="180" spans="1:15" x14ac:dyDescent="0.2">
      <c r="A180" s="45"/>
      <c r="B180" s="45"/>
      <c r="C180" s="46"/>
      <c r="D180" s="46"/>
      <c r="E180" s="46"/>
      <c r="F180" s="47"/>
      <c r="G180" s="47"/>
      <c r="H180" s="46"/>
      <c r="I180" s="46"/>
      <c r="J180" s="46"/>
      <c r="K180" s="46"/>
      <c r="L180" s="48"/>
      <c r="M180" s="49"/>
      <c r="N180" s="50"/>
      <c r="O180" s="49"/>
    </row>
    <row r="181" spans="1:15" x14ac:dyDescent="0.2">
      <c r="A181" s="45"/>
      <c r="B181" s="45"/>
      <c r="C181" s="46"/>
      <c r="D181" s="46"/>
      <c r="E181" s="46"/>
      <c r="F181" s="47"/>
      <c r="G181" s="47"/>
      <c r="H181" s="46"/>
      <c r="I181" s="46"/>
      <c r="J181" s="46"/>
      <c r="K181" s="46"/>
      <c r="L181" s="48"/>
      <c r="M181" s="49"/>
      <c r="N181" s="50"/>
      <c r="O181" s="49"/>
    </row>
    <row r="182" spans="1:15" x14ac:dyDescent="0.2">
      <c r="A182" s="45"/>
      <c r="B182" s="45"/>
      <c r="C182" s="46"/>
      <c r="D182" s="46"/>
      <c r="E182" s="46"/>
      <c r="F182" s="47"/>
      <c r="G182" s="47"/>
      <c r="H182" s="46"/>
      <c r="I182" s="46"/>
      <c r="J182" s="46"/>
      <c r="K182" s="46"/>
      <c r="L182" s="48"/>
      <c r="M182" s="49"/>
      <c r="N182" s="50"/>
      <c r="O182" s="49"/>
    </row>
    <row r="183" spans="1:15" x14ac:dyDescent="0.2">
      <c r="A183" s="45"/>
      <c r="B183" s="45"/>
      <c r="C183" s="46"/>
      <c r="D183" s="46"/>
      <c r="E183" s="46"/>
      <c r="F183" s="47"/>
      <c r="G183" s="47"/>
      <c r="H183" s="46"/>
      <c r="I183" s="46"/>
      <c r="J183" s="46"/>
      <c r="K183" s="46"/>
      <c r="L183" s="48"/>
      <c r="M183" s="49"/>
      <c r="N183" s="50"/>
      <c r="O183" s="49"/>
    </row>
    <row r="184" spans="1:15" x14ac:dyDescent="0.2">
      <c r="A184" s="45"/>
      <c r="B184" s="45"/>
      <c r="C184" s="46"/>
      <c r="D184" s="46"/>
      <c r="E184" s="46"/>
      <c r="F184" s="47"/>
      <c r="G184" s="47"/>
      <c r="H184" s="46"/>
      <c r="I184" s="46"/>
      <c r="J184" s="46"/>
      <c r="K184" s="46"/>
      <c r="L184" s="48"/>
      <c r="M184" s="49"/>
      <c r="N184" s="50"/>
      <c r="O184" s="49"/>
    </row>
    <row r="185" spans="1:15" x14ac:dyDescent="0.2">
      <c r="A185" s="45"/>
      <c r="B185" s="45"/>
      <c r="C185" s="46"/>
      <c r="D185" s="46"/>
      <c r="E185" s="46"/>
      <c r="F185" s="47"/>
      <c r="G185" s="47"/>
      <c r="H185" s="46"/>
      <c r="I185" s="46"/>
      <c r="J185" s="46"/>
      <c r="K185" s="46"/>
      <c r="L185" s="48"/>
      <c r="M185" s="49"/>
      <c r="N185" s="50"/>
      <c r="O185" s="49"/>
    </row>
    <row r="186" spans="1:15" x14ac:dyDescent="0.2">
      <c r="A186" s="45"/>
      <c r="B186" s="45"/>
      <c r="C186" s="46"/>
      <c r="D186" s="46"/>
      <c r="E186" s="46"/>
      <c r="F186" s="47"/>
      <c r="G186" s="47"/>
      <c r="H186" s="46"/>
      <c r="I186" s="46"/>
      <c r="J186" s="46"/>
      <c r="K186" s="46"/>
      <c r="L186" s="48"/>
      <c r="M186" s="49"/>
      <c r="N186" s="50"/>
      <c r="O186" s="49"/>
    </row>
    <row r="187" spans="1:15" x14ac:dyDescent="0.2">
      <c r="A187" s="45"/>
      <c r="B187" s="45"/>
      <c r="C187" s="46"/>
      <c r="D187" s="46"/>
      <c r="E187" s="46"/>
      <c r="F187" s="47"/>
      <c r="G187" s="47"/>
      <c r="H187" s="46"/>
      <c r="I187" s="46"/>
      <c r="J187" s="46"/>
      <c r="K187" s="46"/>
      <c r="L187" s="48"/>
      <c r="M187" s="49"/>
      <c r="N187" s="50"/>
      <c r="O187" s="49"/>
    </row>
    <row r="188" spans="1:15" x14ac:dyDescent="0.2">
      <c r="A188" s="45"/>
      <c r="B188" s="45"/>
      <c r="C188" s="46"/>
      <c r="D188" s="46"/>
      <c r="E188" s="46"/>
      <c r="F188" s="47"/>
      <c r="G188" s="47"/>
      <c r="H188" s="46"/>
      <c r="I188" s="46"/>
      <c r="J188" s="46"/>
      <c r="K188" s="46"/>
      <c r="L188" s="48"/>
      <c r="M188" s="49"/>
      <c r="N188" s="50"/>
      <c r="O188" s="49"/>
    </row>
    <row r="189" spans="1:15" x14ac:dyDescent="0.2">
      <c r="A189" s="45"/>
      <c r="B189" s="45"/>
      <c r="C189" s="46"/>
      <c r="D189" s="46"/>
      <c r="E189" s="46"/>
      <c r="F189" s="47"/>
      <c r="G189" s="47"/>
      <c r="H189" s="46"/>
      <c r="I189" s="46"/>
      <c r="J189" s="46"/>
      <c r="K189" s="46"/>
      <c r="L189" s="48"/>
      <c r="M189" s="49"/>
      <c r="N189" s="50"/>
      <c r="O189" s="49"/>
    </row>
    <row r="190" spans="1:15" x14ac:dyDescent="0.2">
      <c r="A190" s="45"/>
      <c r="B190" s="45"/>
      <c r="C190" s="46"/>
      <c r="D190" s="46"/>
      <c r="E190" s="46"/>
      <c r="F190" s="47"/>
      <c r="G190" s="47"/>
      <c r="H190" s="46"/>
      <c r="I190" s="46"/>
      <c r="J190" s="46"/>
      <c r="K190" s="46"/>
      <c r="L190" s="48"/>
      <c r="M190" s="49"/>
      <c r="N190" s="50"/>
      <c r="O190" s="49"/>
    </row>
    <row r="191" spans="1:15" x14ac:dyDescent="0.2">
      <c r="A191" s="45"/>
      <c r="B191" s="45"/>
      <c r="C191" s="46"/>
      <c r="D191" s="46"/>
      <c r="E191" s="46"/>
      <c r="F191" s="47"/>
      <c r="G191" s="47"/>
      <c r="H191" s="46"/>
      <c r="I191" s="46"/>
      <c r="J191" s="46"/>
      <c r="K191" s="46"/>
      <c r="L191" s="48"/>
      <c r="M191" s="49"/>
      <c r="N191" s="50"/>
      <c r="O191" s="49"/>
    </row>
    <row r="192" spans="1:15" x14ac:dyDescent="0.2">
      <c r="A192" s="45"/>
      <c r="B192" s="45"/>
      <c r="C192" s="46"/>
      <c r="D192" s="46"/>
      <c r="E192" s="46"/>
      <c r="F192" s="47"/>
      <c r="G192" s="47"/>
      <c r="H192" s="46"/>
      <c r="I192" s="46"/>
      <c r="J192" s="46"/>
      <c r="K192" s="46"/>
      <c r="L192" s="48"/>
      <c r="M192" s="49"/>
      <c r="N192" s="50"/>
      <c r="O192" s="49"/>
    </row>
  </sheetData>
  <mergeCells count="22">
    <mergeCell ref="AE1:AG1"/>
    <mergeCell ref="AH1:AJ1"/>
    <mergeCell ref="P1:R1"/>
    <mergeCell ref="S1:U1"/>
    <mergeCell ref="V1:X1"/>
    <mergeCell ref="Y1:AA1"/>
    <mergeCell ref="AB1:AD1"/>
    <mergeCell ref="O1:O3"/>
    <mergeCell ref="A2:B2"/>
    <mergeCell ref="C2:C3"/>
    <mergeCell ref="D2:D3"/>
    <mergeCell ref="E2:E3"/>
    <mergeCell ref="F2:F3"/>
    <mergeCell ref="G2:G3"/>
    <mergeCell ref="H2:I2"/>
    <mergeCell ref="J2:K2"/>
    <mergeCell ref="A1:E1"/>
    <mergeCell ref="F1:G1"/>
    <mergeCell ref="H1:K1"/>
    <mergeCell ref="L1:L3"/>
    <mergeCell ref="M1:M3"/>
    <mergeCell ref="N1:N3"/>
  </mergeCells>
  <conditionalFormatting sqref="L4:L21">
    <cfRule type="cellIs" dxfId="71" priority="33" operator="greaterThan">
      <formula>0</formula>
    </cfRule>
    <cfRule type="cellIs" dxfId="70" priority="34" operator="lessThan">
      <formula>0</formula>
    </cfRule>
    <cfRule type="cellIs" dxfId="69" priority="35" operator="lessThan">
      <formula>0</formula>
    </cfRule>
    <cfRule type="cellIs" dxfId="68" priority="36" operator="greaterThan">
      <formula>0</formula>
    </cfRule>
  </conditionalFormatting>
  <conditionalFormatting sqref="L22">
    <cfRule type="cellIs" dxfId="63" priority="29" operator="greaterThan">
      <formula>0</formula>
    </cfRule>
    <cfRule type="cellIs" dxfId="62" priority="30" operator="lessThan">
      <formula>0</formula>
    </cfRule>
    <cfRule type="cellIs" dxfId="61" priority="31" operator="lessThan">
      <formula>0</formula>
    </cfRule>
    <cfRule type="cellIs" dxfId="60" priority="32" operator="greaterThan">
      <formula>0</formula>
    </cfRule>
  </conditionalFormatting>
  <conditionalFormatting sqref="L23">
    <cfRule type="cellIs" dxfId="55" priority="25" operator="greaterThan">
      <formula>0</formula>
    </cfRule>
    <cfRule type="cellIs" dxfId="54" priority="26" operator="lessThan">
      <formula>0</formula>
    </cfRule>
    <cfRule type="cellIs" dxfId="53" priority="27" operator="lessThan">
      <formula>0</formula>
    </cfRule>
    <cfRule type="cellIs" dxfId="52" priority="28" operator="greaterThan">
      <formula>0</formula>
    </cfRule>
  </conditionalFormatting>
  <conditionalFormatting sqref="L24">
    <cfRule type="cellIs" dxfId="47" priority="21" operator="greaterThan">
      <formula>0</formula>
    </cfRule>
    <cfRule type="cellIs" dxfId="46" priority="22" operator="lessThan">
      <formula>0</formula>
    </cfRule>
    <cfRule type="cellIs" dxfId="45" priority="23" operator="lessThan">
      <formula>0</formula>
    </cfRule>
    <cfRule type="cellIs" dxfId="44" priority="24" operator="greaterThan">
      <formula>0</formula>
    </cfRule>
  </conditionalFormatting>
  <conditionalFormatting sqref="L25">
    <cfRule type="cellIs" dxfId="39" priority="17" operator="greaterThan">
      <formula>0</formula>
    </cfRule>
    <cfRule type="cellIs" dxfId="38" priority="18" operator="lessThan">
      <formula>0</formula>
    </cfRule>
    <cfRule type="cellIs" dxfId="37" priority="19" operator="lessThan">
      <formula>0</formula>
    </cfRule>
    <cfRule type="cellIs" dxfId="36" priority="20" operator="greaterThan">
      <formula>0</formula>
    </cfRule>
  </conditionalFormatting>
  <conditionalFormatting sqref="L26">
    <cfRule type="cellIs" dxfId="31" priority="13" operator="greaterThan">
      <formula>0</formula>
    </cfRule>
    <cfRule type="cellIs" dxfId="30" priority="14" operator="lessThan">
      <formula>0</formula>
    </cfRule>
    <cfRule type="cellIs" dxfId="29" priority="15" operator="lessThan">
      <formula>0</formula>
    </cfRule>
    <cfRule type="cellIs" dxfId="28" priority="16" operator="greaterThan">
      <formula>0</formula>
    </cfRule>
  </conditionalFormatting>
  <conditionalFormatting sqref="L27">
    <cfRule type="cellIs" dxfId="23" priority="9" operator="greaterThan">
      <formula>0</formula>
    </cfRule>
    <cfRule type="cellIs" dxfId="22" priority="10" operator="lessThan">
      <formula>0</formula>
    </cfRule>
    <cfRule type="cellIs" dxfId="21" priority="11" operator="lessThan">
      <formula>0</formula>
    </cfRule>
    <cfRule type="cellIs" dxfId="20" priority="12" operator="greaterThan">
      <formula>0</formula>
    </cfRule>
  </conditionalFormatting>
  <conditionalFormatting sqref="L28">
    <cfRule type="cellIs" dxfId="15" priority="5" operator="greaterThan">
      <formula>0</formula>
    </cfRule>
    <cfRule type="cellIs" dxfId="14" priority="6" operator="lessThan">
      <formula>0</formula>
    </cfRule>
    <cfRule type="cellIs" dxfId="13" priority="7" operator="lessThan">
      <formula>0</formula>
    </cfRule>
    <cfRule type="cellIs" dxfId="12" priority="8" operator="greaterThan">
      <formula>0</formula>
    </cfRule>
  </conditionalFormatting>
  <conditionalFormatting sqref="L29">
    <cfRule type="cellIs" dxfId="7" priority="1" operator="greaterThan">
      <formula>0</formula>
    </cfRule>
    <cfRule type="cellIs" dxfId="6" priority="2" operator="lessThan">
      <formula>0</formula>
    </cfRule>
    <cfRule type="cellIs" dxfId="5" priority="3" operator="lessThan">
      <formula>0</formula>
    </cfRule>
    <cfRule type="cellIs" dxfId="4" priority="4" operator="greaterThan">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419</TotalTime>
  <Application>Microsoft Excel</Application>
  <DocSecurity>0</DocSecurity>
  <ScaleCrop>false</ScaleCrop>
  <HeadingPairs>
    <vt:vector size="2" baseType="variant">
      <vt:variant>
        <vt:lpstr>Листы</vt:lpstr>
      </vt:variant>
      <vt:variant>
        <vt:i4>2</vt:i4>
      </vt:variant>
    </vt:vector>
  </HeadingPairs>
  <TitlesOfParts>
    <vt:vector size="2" baseType="lpstr">
      <vt:lpstr>Дневник</vt:lpstr>
      <vt:lpstr>Ва-банк</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Николай Бараков</dc:creator>
  <cp:lastModifiedBy>Николай Бараков</cp:lastModifiedBy>
  <cp:revision>6</cp:revision>
  <dcterms:created xsi:type="dcterms:W3CDTF">2012-09-17T13:45:29Z</dcterms:created>
  <dcterms:modified xsi:type="dcterms:W3CDTF">2015-09-15T02:46:58Z</dcterms:modified>
</cp:coreProperties>
</file>