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8190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1'!$B$14:$O$2041</definedName>
    <definedName name="b">OFFSET('Счёт 1'!$K$14,0,0,COUNTA('Счёт 1'!$K$15:$K$2041),0)</definedName>
    <definedName name="b_series">OFFSET('Счёт 1'!$K$14,0,0,COUNTA('Счёт 1'!$K$15:$K$2041),0)</definedName>
    <definedName name="balance">'Счёт 1'!#REF!</definedName>
    <definedName name="balance_range">OFFSET('Счёт 1'!$K$14,0,0,COUNTA('Счёт 1'!XFB1048553:XFB1975,0))</definedName>
    <definedName name="balance_series">OFFSET('Счёт 1'!$K$14,0,0,COUNTA('Счёт 1'!$K$15:$K$2041),1)</definedName>
    <definedName name="q_range">OFFSET('Счёт 1'!$K$14,0,0,COUNTA('Счёт 1'!$K$15:$K$2041),1)</definedName>
    <definedName name="w_range">OFFSET('Счёт 1'!$K$14,0,0,1+COUNTA('Счёт 1'!$K$15:$K$2041),1)</definedName>
  </definedNames>
  <calcPr calcId="145621"/>
</workbook>
</file>

<file path=xl/calcChain.xml><?xml version="1.0" encoding="utf-8"?>
<calcChain xmlns="http://schemas.openxmlformats.org/spreadsheetml/2006/main">
  <c r="M2044" i="1" l="1"/>
  <c r="K172" i="1" l="1"/>
  <c r="K173" i="1"/>
  <c r="T5" i="1" l="1"/>
  <c r="T2" i="1" s="1"/>
  <c r="R4" i="1"/>
  <c r="Q8" i="1"/>
  <c r="Q7" i="1"/>
  <c r="Q6" i="1"/>
  <c r="W9" i="1"/>
  <c r="Y9" i="1" s="1"/>
  <c r="V2" i="1"/>
  <c r="R2" i="1" l="1"/>
  <c r="R7" i="1"/>
  <c r="R6" i="1"/>
  <c r="R8" i="1"/>
  <c r="K15" i="1" l="1"/>
  <c r="K16" i="1" l="1"/>
  <c r="K17" i="1" s="1"/>
  <c r="K18" i="1" s="1"/>
  <c r="K19" i="1" s="1"/>
  <c r="K20" i="1" s="1"/>
  <c r="K24" i="1" l="1"/>
  <c r="K25" i="1" l="1"/>
  <c r="K26" i="1" l="1"/>
  <c r="K27" i="1" l="1"/>
  <c r="K28" i="1" l="1"/>
  <c r="K29" i="1" l="1"/>
  <c r="K30" i="1" l="1"/>
  <c r="K31" i="1" l="1"/>
  <c r="K32" i="1" l="1"/>
  <c r="K33" i="1" l="1"/>
  <c r="K34" i="1" l="1"/>
  <c r="K37" i="1" l="1"/>
  <c r="K38" i="1" l="1"/>
  <c r="K39" i="1" l="1"/>
  <c r="K42" i="1" l="1"/>
  <c r="K43" i="1" l="1"/>
  <c r="K44" i="1" l="1"/>
  <c r="K45" i="1" l="1"/>
  <c r="K46" i="1" l="1"/>
  <c r="K47" i="1" l="1"/>
  <c r="K50" i="1" l="1"/>
  <c r="K51" i="1" l="1"/>
  <c r="K54" i="1" l="1"/>
  <c r="K55" i="1" l="1"/>
  <c r="K57" i="1" l="1"/>
  <c r="K58" i="1" l="1"/>
  <c r="K59" i="1" l="1"/>
  <c r="K60" i="1" l="1"/>
  <c r="K61" i="1" l="1"/>
  <c r="K62" i="1" l="1"/>
  <c r="K63" i="1" l="1"/>
  <c r="K64" i="1" l="1"/>
  <c r="K65" i="1" l="1"/>
  <c r="K66" i="1" l="1"/>
  <c r="K67" i="1" l="1"/>
  <c r="K69" i="1" l="1"/>
  <c r="K70" i="1" l="1"/>
  <c r="K71" i="1" l="1"/>
  <c r="K72" i="1" l="1"/>
  <c r="K73" i="1" l="1"/>
  <c r="K82" i="1" l="1"/>
  <c r="K83" i="1" l="1"/>
  <c r="K84" i="1" l="1"/>
  <c r="K85" i="1" l="1"/>
  <c r="K86" i="1" l="1"/>
  <c r="K87" i="1" l="1"/>
  <c r="K92" i="1" l="1"/>
  <c r="K93" i="1" l="1"/>
  <c r="K94" i="1" l="1"/>
  <c r="K97" i="1" l="1"/>
  <c r="K98" i="1" l="1"/>
  <c r="K99" i="1" l="1"/>
  <c r="K100" i="1" l="1"/>
  <c r="K101" i="1" l="1"/>
  <c r="K102" i="1" l="1"/>
  <c r="K103" i="1" l="1"/>
  <c r="K104" i="1" l="1"/>
  <c r="K105" i="1" l="1"/>
  <c r="K106" i="1" l="1"/>
  <c r="K107" i="1" l="1"/>
  <c r="K110" i="1" l="1"/>
  <c r="K111" i="1" l="1"/>
  <c r="K112" i="1" l="1"/>
  <c r="K113" i="1" l="1"/>
  <c r="K114" i="1" l="1"/>
  <c r="K115" i="1" l="1"/>
  <c r="K116" i="1" l="1"/>
  <c r="K117" i="1" l="1"/>
  <c r="K118" i="1" l="1"/>
  <c r="K119" i="1" l="1"/>
  <c r="K120" i="1" l="1"/>
  <c r="K121" i="1" l="1"/>
  <c r="K122" i="1" l="1"/>
  <c r="K123" i="1" l="1"/>
  <c r="K124" i="1" l="1"/>
  <c r="K125" i="1" l="1"/>
  <c r="K126" i="1" l="1"/>
  <c r="K127" i="1" l="1"/>
  <c r="K128" i="1" l="1"/>
  <c r="K133" i="1" l="1"/>
  <c r="K134" i="1" l="1"/>
  <c r="K135" i="1" l="1"/>
  <c r="K138" i="1" l="1"/>
  <c r="K139" i="1" l="1"/>
  <c r="K140" i="1" l="1"/>
  <c r="K141" i="1" l="1"/>
  <c r="K142" i="1" l="1"/>
  <c r="K143" i="1" l="1"/>
  <c r="K144" i="1" l="1"/>
  <c r="K145" i="1" l="1"/>
  <c r="K146" i="1" l="1"/>
  <c r="K147" i="1" l="1"/>
  <c r="K148" i="1" l="1"/>
  <c r="K149" i="1" l="1"/>
  <c r="K150" i="1" l="1"/>
  <c r="K151" i="1" l="1"/>
  <c r="K154" i="1" l="1"/>
  <c r="K155" i="1" l="1"/>
  <c r="K158" i="1" l="1"/>
  <c r="K159" i="1" l="1"/>
  <c r="K160" i="1" l="1"/>
  <c r="K171" i="1" l="1"/>
</calcChain>
</file>

<file path=xl/comments1.xml><?xml version="1.0" encoding="utf-8"?>
<comments xmlns="http://schemas.openxmlformats.org/spreadsheetml/2006/main">
  <authors>
    <author>scorpion</author>
  </authors>
  <commentList>
    <comment ref="N2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N6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  <comment ref="N87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должа до цели 10п, развернулась, макс СЛ 90п, далее опять развернулась и пробила ТП</t>
        </r>
      </text>
    </comment>
    <comment ref="D1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Если входить на открытии, то тп=60п, если в 1.00 - 50п
Т.к. до 1,00 был большой спред</t>
        </r>
      </text>
    </comment>
  </commentList>
</comments>
</file>

<file path=xl/sharedStrings.xml><?xml version="1.0" encoding="utf-8"?>
<sst xmlns="http://schemas.openxmlformats.org/spreadsheetml/2006/main" count="721" uniqueCount="147">
  <si>
    <t>Total G/L</t>
  </si>
  <si>
    <t>Long</t>
  </si>
  <si>
    <t>x</t>
  </si>
  <si>
    <t>Дата</t>
  </si>
  <si>
    <t>Пара</t>
  </si>
  <si>
    <t>Мысли по сделке</t>
  </si>
  <si>
    <t>Сумма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</si>
  <si>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</si>
  <si>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</si>
  <si>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</si>
  <si>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</si>
  <si>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</si>
  <si>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</si>
  <si>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</si>
  <si>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</si>
  <si>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</si>
  <si>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</si>
  <si>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</si>
  <si>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</si>
  <si>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</si>
  <si>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</si>
  <si>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</si>
  <si>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</si>
  <si>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</si>
  <si>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</si>
  <si>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</si>
  <si>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</si>
  <si>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</si>
  <si>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</si>
  <si>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</si>
  <si>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</si>
  <si>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</si>
  <si>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</si>
  <si>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</si>
  <si>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</si>
  <si>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</si>
  <si>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</si>
  <si>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</si>
  <si>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</si>
  <si>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</si>
  <si>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</si>
  <si>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</si>
  <si>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</si>
  <si>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</si>
  <si>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</si>
  <si>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</si>
  <si>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</si>
  <si>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</si>
  <si>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</si>
  <si>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</si>
  <si>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</si>
  <si>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</si>
  <si>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</si>
  <si>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</si>
  <si>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</si>
  <si>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</si>
  <si>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</si>
  <si>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</si>
  <si>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</si>
  <si>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</si>
  <si>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</si>
  <si>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</si>
  <si>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</si>
  <si>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</si>
  <si>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</si>
  <si>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</si>
  <si>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</si>
  <si>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</si>
  <si>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</si>
  <si>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</si>
  <si>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</si>
  <si>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</si>
  <si>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</si>
  <si>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</si>
  <si>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</si>
  <si>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</si>
  <si>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</si>
  <si>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</si>
  <si>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</si>
  <si>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</si>
  <si>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</si>
  <si>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</si>
  <si>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</si>
  <si>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</si>
  <si>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</si>
  <si>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</si>
  <si>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</si>
  <si>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</si>
  <si>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</si>
  <si>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</si>
  <si>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</si>
  <si>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</si>
  <si>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</si>
  <si>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</si>
  <si>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</si>
  <si>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</si>
  <si>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</si>
  <si>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</si>
  <si>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</si>
  <si>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</si>
  <si>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</si>
  <si>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</si>
  <si>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</si>
  <si>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</si>
  <si>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</si>
  <si>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</si>
  <si>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</si>
  <si>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</si>
  <si>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</si>
  <si>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12п против</t>
  </si>
  <si>
    <t>Тренд</t>
  </si>
  <si>
    <t>ГЭП против 25п</t>
  </si>
  <si>
    <t>см примечание</t>
  </si>
  <si>
    <t>Eurcad 180</t>
  </si>
  <si>
    <t>audjpy 354</t>
  </si>
  <si>
    <t>euraud 422</t>
  </si>
  <si>
    <t>2я по величине пара</t>
  </si>
  <si>
    <t>gbpusd 124/ audjpy112</t>
  </si>
  <si>
    <t>eurjpy268/ gbpusd286</t>
  </si>
  <si>
    <t>ГЭП 17п против</t>
  </si>
  <si>
    <t>ГЭП 75п в</t>
  </si>
  <si>
    <t>ГЭП 20 в</t>
  </si>
  <si>
    <t>ГЭП 35п в</t>
  </si>
  <si>
    <t>не по стратегии</t>
  </si>
  <si>
    <t>ГЭП 50п</t>
  </si>
  <si>
    <t>На закрытии ГЭП 28п</t>
  </si>
  <si>
    <t>!!см примечание</t>
  </si>
  <si>
    <t>!!!!</t>
  </si>
  <si>
    <t>ГЭП 25п против</t>
  </si>
  <si>
    <t>длинный хвост</t>
  </si>
  <si>
    <t>ГЭП 13 против не сработал</t>
  </si>
  <si>
    <t>Пасха</t>
  </si>
  <si>
    <t>GBPAUD</t>
  </si>
  <si>
    <t>ГЭП 100п против сработал</t>
  </si>
  <si>
    <t>ГЭП 135п против сработал</t>
  </si>
  <si>
    <t>ГЭП 180п в</t>
  </si>
  <si>
    <t>ГЭП 22в</t>
  </si>
  <si>
    <t>ГЭП 14 против</t>
  </si>
  <si>
    <t>Длинный хвост. Большой гэп</t>
  </si>
  <si>
    <t>50-60</t>
  </si>
  <si>
    <t>во 2 группе 2 пары одного размера</t>
  </si>
  <si>
    <t>макс ТП, п</t>
  </si>
  <si>
    <t>макс СЛ,п</t>
  </si>
  <si>
    <t>после сл был ТП</t>
  </si>
  <si>
    <t>на грани, но ТП</t>
  </si>
  <si>
    <t>Убыток без посторного входа = 25 000</t>
  </si>
  <si>
    <t>Убыток с повторным входом, если отложки ТП=50п, СЛ=50п= 23 500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</si>
</sst>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dd/mm/yy;@"/>
  </numFmts>
  <fonts count="11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  <font>
      <sz val="11"/>
      <color rgb="FFFF0000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3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 applyAlignment="1">
      <alignment wrapText="1"/>
    </xf>
    <xf numFmtId="0" fontId="10" fillId="0" borderId="0" xfId="0" applyFont="1" applyAlignment="1" applyProtection="1">
      <alignment horizontal="center"/>
      <protection locked="0"/>
    </xf>
    <xf numFmtId="3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4">
    <dxf>
      <font>
        <color rgb="FF00B050"/>
      </font>
    </dxf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1'!$K$14</c:f>
              <c:strCache>
                <c:ptCount val="1"/>
                <c:pt idx="0">
                  <c:v>макс ТП, п</c:v>
                </c:pt>
              </c:strCache>
            </c:strRef>
          </c:tx>
          <c:marker>
            <c:symbol val="none"/>
          </c:marker>
          <c:cat>
            <c:numRef>
              <c:f>'Счёт 1'!$A$15:$A$2041</c:f>
              <c:numCache>
                <c:formatCode>dd/mm/yy;@</c:formatCode>
                <c:ptCount val="49"/>
                <c:pt idx="0">
                  <c:v>42037</c:v>
                </c:pt>
                <c:pt idx="2">
                  <c:v>42037</c:v>
                </c:pt>
                <c:pt idx="4">
                  <c:v>42093</c:v>
                </c:pt>
                <c:pt idx="6">
                  <c:v>42107</c:v>
                </c:pt>
                <c:pt idx="8">
                  <c:v>42149</c:v>
                </c:pt>
                <c:pt idx="10">
                  <c:v>42163</c:v>
                </c:pt>
                <c:pt idx="12">
                  <c:v>42212</c:v>
                </c:pt>
                <c:pt idx="14">
                  <c:v>42240</c:v>
                </c:pt>
                <c:pt idx="16">
                  <c:v>42240</c:v>
                </c:pt>
                <c:pt idx="18">
                  <c:v>42247</c:v>
                </c:pt>
                <c:pt idx="20">
                  <c:v>42247</c:v>
                </c:pt>
                <c:pt idx="22">
                  <c:v>42282</c:v>
                </c:pt>
                <c:pt idx="24">
                  <c:v>42289</c:v>
                </c:pt>
                <c:pt idx="26">
                  <c:v>42303</c:v>
                </c:pt>
                <c:pt idx="28">
                  <c:v>42345</c:v>
                </c:pt>
                <c:pt idx="30">
                  <c:v>42422</c:v>
                </c:pt>
                <c:pt idx="32">
                  <c:v>42422</c:v>
                </c:pt>
                <c:pt idx="34">
                  <c:v>42436</c:v>
                </c:pt>
                <c:pt idx="36">
                  <c:v>42499</c:v>
                </c:pt>
                <c:pt idx="38">
                  <c:v>42506</c:v>
                </c:pt>
                <c:pt idx="40">
                  <c:v>42520</c:v>
                </c:pt>
                <c:pt idx="42">
                  <c:v>42527</c:v>
                </c:pt>
                <c:pt idx="44">
                  <c:v>42527</c:v>
                </c:pt>
                <c:pt idx="46">
                  <c:v>42534</c:v>
                </c:pt>
                <c:pt idx="48">
                  <c:v>42534</c:v>
                </c:pt>
              </c:numCache>
            </c:numRef>
          </c:cat>
          <c:val>
            <c:numRef>
              <c:f>[0]!w_range</c:f>
              <c:numCache>
                <c:formatCode>0</c:formatCode>
                <c:ptCount val="36"/>
                <c:pt idx="0" formatCode="General">
                  <c:v>0</c:v>
                </c:pt>
                <c:pt idx="2">
                  <c:v>100</c:v>
                </c:pt>
                <c:pt idx="4">
                  <c:v>0</c:v>
                </c:pt>
                <c:pt idx="6">
                  <c:v>55</c:v>
                </c:pt>
                <c:pt idx="8">
                  <c:v>120</c:v>
                </c:pt>
                <c:pt idx="10">
                  <c:v>450</c:v>
                </c:pt>
                <c:pt idx="12">
                  <c:v>100</c:v>
                </c:pt>
                <c:pt idx="14">
                  <c:v>150</c:v>
                </c:pt>
                <c:pt idx="16">
                  <c:v>52</c:v>
                </c:pt>
                <c:pt idx="18">
                  <c:v>0</c:v>
                </c:pt>
                <c:pt idx="20">
                  <c:v>85</c:v>
                </c:pt>
                <c:pt idx="22">
                  <c:v>53</c:v>
                </c:pt>
                <c:pt idx="24">
                  <c:v>85</c:v>
                </c:pt>
                <c:pt idx="26">
                  <c:v>400</c:v>
                </c:pt>
                <c:pt idx="28">
                  <c:v>0</c:v>
                </c:pt>
                <c:pt idx="30">
                  <c:v>0</c:v>
                </c:pt>
                <c:pt idx="32">
                  <c:v>0</c:v>
                </c:pt>
                <c:pt idx="3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45664"/>
        <c:axId val="149747200"/>
      </c:lineChart>
      <c:dateAx>
        <c:axId val="149745664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9747200"/>
        <c:crosses val="autoZero"/>
        <c:auto val="1"/>
        <c:lblOffset val="100"/>
        <c:baseTimeUnit val="days"/>
      </c:dateAx>
      <c:valAx>
        <c:axId val="14974720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9745664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Y2047"/>
  <sheetViews>
    <sheetView tabSelected="1" zoomScaleNormal="100" workbookViewId="0">
      <pane xSplit="14" ySplit="15" topLeftCell="O16" activePane="bottomRight" state="frozen"/>
      <selection pane="topRight" activeCell="P1" sqref="P1"/>
      <selection pane="bottomLeft" activeCell="A16" sqref="A16"/>
      <selection pane="bottomRight" activeCell="I10" sqref="I10"/>
    </sheetView>
  </sheetViews>
  <sheetFormatPr defaultColWidth="9.125" defaultRowHeight="14.25"/>
  <cols>
    <col min="1" max="1" width="10.5" style="3" customWidth="1"/>
    <col min="2" max="2" width="8.625" style="4" bestFit="1" customWidth="1"/>
    <col min="3" max="3" width="17.625" style="2" customWidth="1"/>
    <col min="4" max="4" width="11.375" style="2" customWidth="1"/>
    <col min="5" max="5" width="10.125" style="2" customWidth="1"/>
    <col min="6" max="6" width="5.125" style="2" customWidth="1"/>
    <col min="7" max="7" width="4.125" style="2" customWidth="1"/>
    <col min="8" max="8" width="3.875" style="2" customWidth="1"/>
    <col min="9" max="9" width="9.125" style="5"/>
    <col min="10" max="10" width="11.75" style="6" customWidth="1"/>
    <col min="11" max="11" width="13.125" style="7" customWidth="1"/>
    <col min="12" max="12" width="9.75" style="36" bestFit="1" customWidth="1"/>
    <col min="13" max="13" width="14.375" style="36" customWidth="1"/>
    <col min="14" max="14" width="24.5" style="7" customWidth="1"/>
    <col min="15" max="15" width="9.875" style="23" customWidth="1"/>
    <col min="16" max="16" width="16.75" style="2" bestFit="1" customWidth="1"/>
    <col min="17" max="17" width="10.125" style="2" customWidth="1"/>
    <col min="18" max="18" width="15" style="2" bestFit="1" customWidth="1"/>
    <col min="19" max="19" width="10.75" style="2" customWidth="1"/>
    <col min="20" max="20" width="18.25" style="2" bestFit="1" customWidth="1"/>
    <col min="21" max="21" width="9.125" style="2"/>
    <col min="22" max="22" width="16" style="2" hidden="1" customWidth="1"/>
    <col min="23" max="25" width="0" style="2" hidden="1" customWidth="1"/>
    <col min="26" max="16384" width="9.125" style="2"/>
  </cols>
  <sheetData>
    <row r="1" spans="1:25" s="20" customFormat="1">
      <c r="A1" s="29"/>
      <c r="B1" s="30"/>
      <c r="C1" s="28"/>
      <c r="D1" s="28"/>
      <c r="E1" s="28"/>
      <c r="F1" s="28"/>
      <c r="G1" s="28"/>
      <c r="H1" s="28"/>
      <c r="I1" s="31"/>
      <c r="J1" s="32"/>
      <c r="K1" s="33"/>
      <c r="L1" s="34"/>
      <c r="M1" s="34"/>
      <c r="N1" s="33"/>
      <c r="O1" s="28"/>
      <c r="P1" s="42" t="s">
        <v>8</v>
      </c>
      <c r="Q1" s="43"/>
      <c r="R1" s="43" t="s">
        <v>9</v>
      </c>
      <c r="S1" s="44"/>
      <c r="T1" s="51" t="s">
        <v>10</v>
      </c>
      <c r="U1" s="44"/>
      <c r="V1" s="20" t="s">
        <v>0</v>
      </c>
    </row>
    <row r="2" spans="1:25" s="20" customFormat="1" ht="18.75" thickBot="1">
      <c r="A2" s="29"/>
      <c r="B2" s="30"/>
      <c r="C2" s="28"/>
      <c r="D2" s="28"/>
      <c r="E2" s="28"/>
      <c r="F2" s="28"/>
      <c r="G2" s="28"/>
      <c r="H2" s="28"/>
      <c r="I2" s="31"/>
      <c r="J2" s="32"/>
      <c r="K2" s="33"/>
      <c r="L2" s="34"/>
      <c r="M2" s="34"/>
      <c r="N2" s="33"/>
      <c r="O2" s="28"/>
      <c r="P2" s="45">
        <v>0</v>
      </c>
      <c r="Q2" s="46"/>
      <c r="R2" s="47">
        <f>P2+T5</f>
        <v>-23500</v>
      </c>
      <c r="S2" s="48"/>
      <c r="T2" s="52" t="e">
        <f>T5/P2</f>
        <v>#DIV/0!</v>
      </c>
      <c r="U2" s="53"/>
      <c r="V2" s="6">
        <f>SUM(J:J)</f>
        <v>31500</v>
      </c>
    </row>
    <row r="3" spans="1:25" s="20" customFormat="1" ht="15" thickBot="1">
      <c r="A3" s="29"/>
      <c r="B3" s="30"/>
      <c r="C3" s="28"/>
      <c r="D3" s="28"/>
      <c r="E3" s="28"/>
      <c r="F3" s="28"/>
      <c r="G3" s="28"/>
      <c r="H3" s="28"/>
      <c r="I3" s="31"/>
      <c r="J3" s="32"/>
      <c r="K3" s="33"/>
      <c r="L3" s="34"/>
      <c r="M3" s="34"/>
      <c r="N3" s="33"/>
      <c r="O3" s="28"/>
    </row>
    <row r="4" spans="1:25" s="20" customFormat="1" ht="18.75" thickBot="1">
      <c r="A4" s="29"/>
      <c r="B4" s="30"/>
      <c r="C4" s="28"/>
      <c r="D4" s="28"/>
      <c r="E4" s="28"/>
      <c r="F4" s="28"/>
      <c r="G4" s="28"/>
      <c r="H4" s="28"/>
      <c r="I4" s="31"/>
      <c r="J4" s="32"/>
      <c r="K4" s="33"/>
      <c r="L4" s="34"/>
      <c r="M4" s="34"/>
      <c r="N4" s="33"/>
      <c r="O4" s="28"/>
      <c r="P4" s="49" t="s">
        <v>11</v>
      </c>
      <c r="Q4" s="50"/>
      <c r="R4" s="19">
        <f>SUBTOTAL(9,F:F,G:G,H:H)</f>
        <v>25</v>
      </c>
      <c r="S4" s="8"/>
      <c r="T4" s="54" t="s">
        <v>12</v>
      </c>
      <c r="U4" s="55"/>
    </row>
    <row r="5" spans="1:25" s="20" customFormat="1" ht="15" thickBot="1">
      <c r="A5" s="29"/>
      <c r="B5" s="30"/>
      <c r="C5" s="28"/>
      <c r="D5" s="28"/>
      <c r="E5" s="28"/>
      <c r="F5" s="28"/>
      <c r="G5" s="28"/>
      <c r="H5" s="28"/>
      <c r="I5" s="31"/>
      <c r="J5" s="32"/>
      <c r="K5" s="33"/>
      <c r="L5" s="34"/>
      <c r="M5" s="34"/>
      <c r="N5" s="33"/>
      <c r="O5" s="28"/>
      <c r="T5" s="56">
        <f>SUBTOTAL(9,J:J)</f>
        <v>-23500</v>
      </c>
      <c r="U5" s="57"/>
    </row>
    <row r="6" spans="1:25" s="20" customFormat="1" ht="16.5">
      <c r="A6" s="29"/>
      <c r="B6" s="30"/>
      <c r="C6" s="28"/>
      <c r="D6" s="28"/>
      <c r="E6" s="28"/>
      <c r="F6" s="28"/>
      <c r="G6" s="28"/>
      <c r="H6" s="28"/>
      <c r="I6" s="31"/>
      <c r="J6" s="32"/>
      <c r="K6" s="33"/>
      <c r="L6" s="34"/>
      <c r="M6" s="34"/>
      <c r="N6" s="33"/>
      <c r="O6" s="28"/>
      <c r="P6" s="10" t="s">
        <v>13</v>
      </c>
      <c r="Q6" s="11">
        <f>SUBTOTAL(9,F:F)</f>
        <v>0</v>
      </c>
      <c r="R6" s="12" t="str">
        <f>IF(Q6=0,"0.00%",Q6/R4)</f>
        <v>0.00%</v>
      </c>
    </row>
    <row r="7" spans="1:25" s="20" customFormat="1" ht="16.5">
      <c r="A7" s="29"/>
      <c r="B7" s="30"/>
      <c r="C7" s="28"/>
      <c r="D7" s="28"/>
      <c r="E7" s="28"/>
      <c r="F7" s="28"/>
      <c r="G7" s="28"/>
      <c r="H7" s="28"/>
      <c r="I7" s="31"/>
      <c r="J7" s="32"/>
      <c r="K7" s="33"/>
      <c r="L7" s="34"/>
      <c r="M7" s="34"/>
      <c r="N7" s="33"/>
      <c r="O7" s="28"/>
      <c r="P7" s="13" t="s">
        <v>14</v>
      </c>
      <c r="Q7" s="14">
        <f>SUBTOTAL(9,G:G)</f>
        <v>25</v>
      </c>
      <c r="R7" s="15">
        <f>IF(R4=0,"0.00%",Q7/R4)</f>
        <v>1</v>
      </c>
    </row>
    <row r="8" spans="1:25" s="20" customFormat="1" ht="17.25" thickBot="1">
      <c r="A8" s="29"/>
      <c r="B8" s="30"/>
      <c r="C8" s="28"/>
      <c r="D8" s="28"/>
      <c r="E8" s="28"/>
      <c r="F8" s="28"/>
      <c r="G8" s="28"/>
      <c r="H8" s="28"/>
      <c r="I8" s="31" t="s">
        <v>145</v>
      </c>
      <c r="J8" s="32"/>
      <c r="K8" s="33"/>
      <c r="L8" s="34"/>
      <c r="M8" s="34"/>
      <c r="N8" s="33"/>
      <c r="O8" s="28"/>
      <c r="P8" s="16" t="s">
        <v>15</v>
      </c>
      <c r="Q8" s="17">
        <f>SUBTOTAL(9,H:H)</f>
        <v>0</v>
      </c>
      <c r="R8" s="18">
        <f>IF(R4=0,"0.00%",Q8/R4)</f>
        <v>0</v>
      </c>
    </row>
    <row r="9" spans="1:25" s="20" customFormat="1">
      <c r="A9" s="29"/>
      <c r="B9" s="30"/>
      <c r="C9" s="28"/>
      <c r="D9" s="28"/>
      <c r="E9" s="28"/>
      <c r="F9" s="28"/>
      <c r="G9" s="28"/>
      <c r="H9" s="28"/>
      <c r="I9" s="31" t="s">
        <v>146</v>
      </c>
      <c r="J9" s="32"/>
      <c r="K9" s="33"/>
      <c r="L9" s="34"/>
      <c r="M9" s="34"/>
      <c r="N9" s="33"/>
      <c r="O9" s="28"/>
      <c r="W9" s="21" t="e">
        <f>#REF!/#REF!</f>
        <v>#REF!</v>
      </c>
      <c r="X9" s="1"/>
      <c r="Y9" s="21" t="e">
        <f>1/W9</f>
        <v>#REF!</v>
      </c>
    </row>
    <row r="10" spans="1:25" s="20" customFormat="1">
      <c r="A10" s="29"/>
      <c r="B10" s="30"/>
      <c r="C10" s="28"/>
      <c r="D10" s="28"/>
      <c r="E10" s="28"/>
      <c r="F10" s="28"/>
      <c r="G10" s="28"/>
      <c r="H10" s="28"/>
      <c r="I10" s="31"/>
      <c r="J10" s="32"/>
      <c r="K10" s="33"/>
      <c r="L10" s="34"/>
      <c r="M10" s="34"/>
      <c r="N10" s="33"/>
      <c r="O10" s="28"/>
    </row>
    <row r="11" spans="1:25" s="20" customFormat="1">
      <c r="A11" s="29"/>
      <c r="B11" s="30"/>
      <c r="C11" s="28"/>
      <c r="D11" s="28"/>
      <c r="E11" s="28"/>
      <c r="F11" s="28"/>
      <c r="G11" s="28"/>
      <c r="H11" s="28"/>
      <c r="I11" s="31"/>
      <c r="J11" s="32"/>
      <c r="K11" s="33"/>
      <c r="L11" s="34"/>
      <c r="M11" s="34"/>
      <c r="N11" s="33"/>
      <c r="O11" s="28"/>
    </row>
    <row r="12" spans="1:25" s="20" customFormat="1">
      <c r="A12" s="29"/>
      <c r="B12" s="30"/>
      <c r="C12" s="67"/>
      <c r="D12" s="67"/>
      <c r="E12" s="28"/>
      <c r="F12" s="68"/>
      <c r="G12" s="68"/>
      <c r="H12" s="68"/>
      <c r="I12" s="68"/>
      <c r="J12" s="32"/>
      <c r="K12" s="33"/>
      <c r="L12" s="34"/>
      <c r="M12" s="34"/>
      <c r="N12" s="33"/>
      <c r="O12" s="28"/>
    </row>
    <row r="13" spans="1:25" s="20" customFormat="1">
      <c r="A13" s="29"/>
      <c r="B13" s="30"/>
      <c r="C13" s="28"/>
      <c r="D13" s="28"/>
      <c r="E13" s="28"/>
      <c r="F13" s="28"/>
      <c r="G13" s="28"/>
      <c r="H13" s="28"/>
      <c r="I13" s="31"/>
      <c r="J13" s="32"/>
      <c r="K13" s="33"/>
      <c r="L13" s="34"/>
      <c r="M13" s="34"/>
      <c r="N13" s="33"/>
      <c r="O13" s="28"/>
    </row>
    <row r="14" spans="1:25">
      <c r="A14" s="24" t="s">
        <v>3</v>
      </c>
      <c r="B14" s="24" t="s">
        <v>4</v>
      </c>
      <c r="C14" s="25" t="s">
        <v>7</v>
      </c>
      <c r="D14" s="24" t="s">
        <v>18</v>
      </c>
      <c r="E14" s="24" t="s">
        <v>30</v>
      </c>
      <c r="F14" s="24" t="s">
        <v>16</v>
      </c>
      <c r="G14" s="24" t="s">
        <v>17</v>
      </c>
      <c r="H14" s="24" t="s">
        <v>15</v>
      </c>
      <c r="I14" s="24" t="s">
        <v>23</v>
      </c>
      <c r="J14" s="26" t="s">
        <v>6</v>
      </c>
      <c r="K14" s="27" t="s">
        <v>141</v>
      </c>
      <c r="L14" s="35" t="s">
        <v>142</v>
      </c>
      <c r="M14" s="35" t="s">
        <v>110</v>
      </c>
      <c r="N14" s="27" t="s">
        <v>5</v>
      </c>
    </row>
    <row r="15" spans="1:25" hidden="1">
      <c r="A15" s="40"/>
      <c r="C15" s="20"/>
      <c r="F15" s="20"/>
      <c r="G15" s="20"/>
      <c r="H15" s="20"/>
      <c r="J15" s="6">
        <v>0</v>
      </c>
      <c r="K15" s="7">
        <f>IF(J15="",P2,J15+P2)</f>
        <v>0</v>
      </c>
    </row>
    <row r="16" spans="1:25" hidden="1">
      <c r="A16" s="40"/>
      <c r="C16" s="20"/>
      <c r="F16" s="20"/>
      <c r="G16" s="20"/>
      <c r="H16" s="20"/>
      <c r="J16" s="6">
        <v>0</v>
      </c>
      <c r="K16" s="7">
        <f>IF(J16="","",K15+J16)</f>
        <v>0</v>
      </c>
    </row>
    <row r="17" spans="1:15" hidden="1">
      <c r="A17" s="40">
        <v>42023</v>
      </c>
      <c r="B17" s="4" t="s">
        <v>19</v>
      </c>
      <c r="C17" s="20" t="s">
        <v>1</v>
      </c>
      <c r="D17" s="2">
        <v>120</v>
      </c>
      <c r="E17" s="2">
        <v>60</v>
      </c>
      <c r="F17" s="20">
        <v>1</v>
      </c>
      <c r="G17" s="20" t="s">
        <v>2</v>
      </c>
      <c r="H17" s="20" t="s">
        <v>2</v>
      </c>
      <c r="I17" s="5">
        <v>430</v>
      </c>
      <c r="J17" s="6">
        <v>500</v>
      </c>
      <c r="K17" s="7">
        <f>IF(J17="","",K16+J17)</f>
        <v>500</v>
      </c>
      <c r="L17" s="36">
        <v>1</v>
      </c>
      <c r="M17" s="36" t="s">
        <v>21</v>
      </c>
      <c r="N17" s="7" t="s">
        <v>93</v>
      </c>
    </row>
    <row r="18" spans="1:15" hidden="1">
      <c r="A18" s="40">
        <v>42023</v>
      </c>
      <c r="B18" s="4" t="s">
        <v>20</v>
      </c>
      <c r="C18" s="20" t="s">
        <v>1</v>
      </c>
      <c r="D18" s="2">
        <v>100</v>
      </c>
      <c r="E18" s="2">
        <v>70</v>
      </c>
      <c r="F18" s="20">
        <v>1</v>
      </c>
      <c r="G18" s="20" t="s">
        <v>2</v>
      </c>
      <c r="H18" s="20" t="s">
        <v>2</v>
      </c>
      <c r="I18" s="5">
        <v>367</v>
      </c>
      <c r="J18" s="6">
        <v>500</v>
      </c>
      <c r="K18" s="7">
        <f t="shared" ref="K18:K92" si="0">IF(J18="","",K17+J18)</f>
        <v>1000</v>
      </c>
      <c r="L18" s="36">
        <v>2</v>
      </c>
      <c r="M18" s="7" t="s">
        <v>21</v>
      </c>
    </row>
    <row r="19" spans="1:15" hidden="1">
      <c r="A19" s="40">
        <v>42030</v>
      </c>
      <c r="B19" s="4" t="s">
        <v>26</v>
      </c>
      <c r="C19" s="20" t="s">
        <v>1</v>
      </c>
      <c r="D19" s="2">
        <v>50</v>
      </c>
      <c r="E19" s="2">
        <v>45</v>
      </c>
      <c r="F19" s="20">
        <v>1</v>
      </c>
      <c r="G19" s="20" t="s">
        <v>2</v>
      </c>
      <c r="H19" s="20" t="s">
        <v>2</v>
      </c>
      <c r="I19" s="5">
        <v>342</v>
      </c>
      <c r="J19" s="6">
        <v>500</v>
      </c>
      <c r="K19" s="7">
        <f t="shared" si="0"/>
        <v>1500</v>
      </c>
      <c r="L19" s="36">
        <v>1</v>
      </c>
      <c r="M19" s="36" t="s">
        <v>21</v>
      </c>
      <c r="N19" s="7" t="s">
        <v>94</v>
      </c>
    </row>
    <row r="20" spans="1:15" hidden="1">
      <c r="A20" s="40">
        <v>42030</v>
      </c>
      <c r="B20" s="4" t="s">
        <v>19</v>
      </c>
      <c r="C20" s="20" t="s">
        <v>1</v>
      </c>
      <c r="D20" s="4">
        <v>200</v>
      </c>
      <c r="E20" s="9">
        <v>95</v>
      </c>
      <c r="F20" s="20">
        <v>1</v>
      </c>
      <c r="G20" s="20" t="s">
        <v>2</v>
      </c>
      <c r="H20" s="20" t="s">
        <v>2</v>
      </c>
      <c r="I20" s="5">
        <v>376</v>
      </c>
      <c r="J20" s="6">
        <v>500</v>
      </c>
      <c r="K20" s="7">
        <f t="shared" si="0"/>
        <v>2000</v>
      </c>
      <c r="L20" s="36">
        <v>1</v>
      </c>
      <c r="M20" s="36" t="s">
        <v>21</v>
      </c>
      <c r="N20" s="7" t="s">
        <v>95</v>
      </c>
    </row>
    <row r="21" spans="1:15">
      <c r="A21" s="40">
        <v>42037</v>
      </c>
      <c r="B21" s="20" t="s">
        <v>19</v>
      </c>
      <c r="C21" s="20" t="s">
        <v>27</v>
      </c>
      <c r="D21" s="4">
        <v>0</v>
      </c>
      <c r="E21" s="2">
        <v>300</v>
      </c>
      <c r="F21" s="20" t="s">
        <v>2</v>
      </c>
      <c r="G21" s="20">
        <v>1</v>
      </c>
      <c r="H21" s="20" t="s">
        <v>2</v>
      </c>
      <c r="I21" s="5">
        <v>160</v>
      </c>
      <c r="J21" s="6">
        <v>-1000</v>
      </c>
      <c r="K21" s="66"/>
    </row>
    <row r="22" spans="1:15" s="20" customFormat="1">
      <c r="A22" s="40"/>
      <c r="D22" s="4"/>
      <c r="I22" s="5"/>
      <c r="J22" s="6">
        <v>500</v>
      </c>
      <c r="K22" s="66">
        <v>100</v>
      </c>
      <c r="L22" s="36">
        <v>20</v>
      </c>
      <c r="M22" s="36"/>
      <c r="N22" s="7"/>
      <c r="O22" s="23"/>
    </row>
    <row r="23" spans="1:15">
      <c r="A23" s="40">
        <v>42037</v>
      </c>
      <c r="B23" s="4" t="s">
        <v>28</v>
      </c>
      <c r="C23" s="20" t="s">
        <v>27</v>
      </c>
      <c r="D23" s="2">
        <v>40</v>
      </c>
      <c r="E23" s="2">
        <v>115</v>
      </c>
      <c r="F23" s="20" t="s">
        <v>2</v>
      </c>
      <c r="G23" s="20">
        <v>1</v>
      </c>
      <c r="H23" s="20" t="s">
        <v>2</v>
      </c>
      <c r="I23" s="5">
        <v>490</v>
      </c>
      <c r="J23" s="6">
        <v>-1000</v>
      </c>
      <c r="K23" s="66"/>
    </row>
    <row r="24" spans="1:15" hidden="1">
      <c r="A24" s="40">
        <v>42044</v>
      </c>
      <c r="B24" s="4" t="s">
        <v>26</v>
      </c>
      <c r="C24" s="20" t="s">
        <v>27</v>
      </c>
      <c r="D24" s="2">
        <v>30</v>
      </c>
      <c r="E24" s="2">
        <v>80</v>
      </c>
      <c r="F24" s="20" t="s">
        <v>2</v>
      </c>
      <c r="G24" s="20" t="s">
        <v>2</v>
      </c>
      <c r="H24" s="20">
        <v>1</v>
      </c>
      <c r="I24" s="5">
        <v>204</v>
      </c>
      <c r="J24" s="6">
        <v>0</v>
      </c>
      <c r="K24" s="7">
        <f t="shared" si="0"/>
        <v>0</v>
      </c>
      <c r="L24" s="36">
        <v>1</v>
      </c>
      <c r="M24" s="36" t="s">
        <v>22</v>
      </c>
      <c r="N24" s="7" t="s">
        <v>96</v>
      </c>
    </row>
    <row r="25" spans="1:15" hidden="1">
      <c r="A25" s="40">
        <v>42044</v>
      </c>
      <c r="B25" s="4" t="s">
        <v>19</v>
      </c>
      <c r="C25" s="20" t="s">
        <v>27</v>
      </c>
      <c r="D25" s="2">
        <v>75</v>
      </c>
      <c r="E25" s="2">
        <v>50</v>
      </c>
      <c r="F25" s="20">
        <v>1</v>
      </c>
      <c r="G25" s="20" t="s">
        <v>2</v>
      </c>
      <c r="H25" s="20" t="s">
        <v>2</v>
      </c>
      <c r="I25" s="5">
        <v>237</v>
      </c>
      <c r="J25" s="6">
        <v>500</v>
      </c>
      <c r="K25" s="7">
        <f>IF(J25="","",K24+J25)</f>
        <v>500</v>
      </c>
      <c r="L25" s="36">
        <v>1</v>
      </c>
      <c r="M25" s="36" t="s">
        <v>22</v>
      </c>
      <c r="N25" s="7" t="s">
        <v>97</v>
      </c>
    </row>
    <row r="26" spans="1:15" hidden="1">
      <c r="A26" s="40">
        <v>42051</v>
      </c>
      <c r="B26" s="4" t="s">
        <v>33</v>
      </c>
      <c r="C26" s="20" t="s">
        <v>27</v>
      </c>
      <c r="D26" s="2">
        <v>100</v>
      </c>
      <c r="E26" s="2">
        <v>35</v>
      </c>
      <c r="F26" s="20">
        <v>1</v>
      </c>
      <c r="G26" s="20" t="s">
        <v>2</v>
      </c>
      <c r="H26" s="20" t="s">
        <v>2</v>
      </c>
      <c r="I26" s="5">
        <v>160</v>
      </c>
      <c r="J26" s="6">
        <v>1000</v>
      </c>
      <c r="K26" s="7">
        <f t="shared" si="0"/>
        <v>1500</v>
      </c>
      <c r="L26" s="36">
        <v>1</v>
      </c>
      <c r="M26" s="36" t="s">
        <v>22</v>
      </c>
      <c r="N26" s="7" t="s">
        <v>98</v>
      </c>
    </row>
    <row r="27" spans="1:15" hidden="1">
      <c r="A27" s="40">
        <v>42058</v>
      </c>
      <c r="B27" s="4" t="s">
        <v>26</v>
      </c>
      <c r="C27" s="20" t="s">
        <v>27</v>
      </c>
      <c r="D27" s="2">
        <v>60</v>
      </c>
      <c r="E27" s="2">
        <v>30</v>
      </c>
      <c r="F27" s="20">
        <v>1</v>
      </c>
      <c r="G27" s="20" t="s">
        <v>2</v>
      </c>
      <c r="H27" s="20" t="s">
        <v>2</v>
      </c>
      <c r="I27" s="5">
        <v>115</v>
      </c>
      <c r="J27" s="6">
        <v>1000</v>
      </c>
      <c r="K27" s="7">
        <f t="shared" si="0"/>
        <v>2500</v>
      </c>
      <c r="L27" s="36">
        <v>1</v>
      </c>
      <c r="M27" s="36" t="s">
        <v>22</v>
      </c>
    </row>
    <row r="28" spans="1:15" hidden="1">
      <c r="A28" s="40">
        <v>42065</v>
      </c>
      <c r="B28" s="4" t="s">
        <v>19</v>
      </c>
      <c r="C28" s="20" t="s">
        <v>1</v>
      </c>
      <c r="D28" s="2">
        <v>70</v>
      </c>
      <c r="E28" s="2">
        <v>25</v>
      </c>
      <c r="F28" s="20">
        <v>1</v>
      </c>
      <c r="G28" s="20" t="s">
        <v>2</v>
      </c>
      <c r="H28" s="20" t="s">
        <v>2</v>
      </c>
      <c r="I28" s="5">
        <v>179</v>
      </c>
      <c r="J28" s="6">
        <v>500</v>
      </c>
      <c r="K28" s="7">
        <f t="shared" si="0"/>
        <v>3000</v>
      </c>
      <c r="L28" s="36">
        <v>1</v>
      </c>
      <c r="M28" s="36" t="s">
        <v>21</v>
      </c>
    </row>
    <row r="29" spans="1:15" hidden="1">
      <c r="A29" s="40">
        <v>42065</v>
      </c>
      <c r="B29" s="4" t="s">
        <v>28</v>
      </c>
      <c r="C29" s="20" t="s">
        <v>1</v>
      </c>
      <c r="D29" s="2">
        <v>100</v>
      </c>
      <c r="E29" s="2">
        <v>30</v>
      </c>
      <c r="F29" s="20">
        <v>1</v>
      </c>
      <c r="G29" s="20" t="s">
        <v>2</v>
      </c>
      <c r="H29" s="20" t="s">
        <v>2</v>
      </c>
      <c r="I29" s="5">
        <v>272</v>
      </c>
      <c r="J29" s="6">
        <v>500</v>
      </c>
      <c r="K29" s="7">
        <f t="shared" si="0"/>
        <v>3500</v>
      </c>
      <c r="L29" s="36">
        <v>2</v>
      </c>
      <c r="M29" s="36" t="s">
        <v>21</v>
      </c>
      <c r="N29" s="7" t="s">
        <v>99</v>
      </c>
    </row>
    <row r="30" spans="1:15" hidden="1">
      <c r="A30" s="40">
        <v>42072</v>
      </c>
      <c r="B30" s="4" t="s">
        <v>33</v>
      </c>
      <c r="C30" s="20" t="s">
        <v>1</v>
      </c>
      <c r="D30" s="2">
        <v>75</v>
      </c>
      <c r="E30" s="2">
        <v>0</v>
      </c>
      <c r="F30" s="20">
        <v>1</v>
      </c>
      <c r="G30" s="20" t="s">
        <v>2</v>
      </c>
      <c r="H30" s="20" t="s">
        <v>2</v>
      </c>
      <c r="I30" s="5">
        <v>386</v>
      </c>
      <c r="J30" s="6">
        <v>1000</v>
      </c>
      <c r="K30" s="7">
        <f t="shared" si="0"/>
        <v>4500</v>
      </c>
      <c r="L30" s="36">
        <v>1</v>
      </c>
      <c r="M30" s="36" t="s">
        <v>21</v>
      </c>
    </row>
    <row r="31" spans="1:15" hidden="1">
      <c r="A31" s="40">
        <v>42079</v>
      </c>
      <c r="B31" s="4" t="s">
        <v>19</v>
      </c>
      <c r="C31" s="20" t="s">
        <v>1</v>
      </c>
      <c r="D31" s="2">
        <v>60</v>
      </c>
      <c r="E31" s="2">
        <v>25</v>
      </c>
      <c r="F31" s="20">
        <v>1</v>
      </c>
      <c r="G31" s="20" t="s">
        <v>2</v>
      </c>
      <c r="H31" s="20" t="s">
        <v>2</v>
      </c>
      <c r="I31" s="5">
        <v>349</v>
      </c>
      <c r="J31" s="6">
        <v>500</v>
      </c>
      <c r="K31" s="7">
        <f t="shared" si="0"/>
        <v>5000</v>
      </c>
      <c r="L31" s="36">
        <v>1</v>
      </c>
      <c r="M31" s="36" t="s">
        <v>21</v>
      </c>
    </row>
    <row r="32" spans="1:15" hidden="1">
      <c r="A32" s="40">
        <v>42079</v>
      </c>
      <c r="B32" s="4" t="s">
        <v>41</v>
      </c>
      <c r="C32" s="20" t="s">
        <v>1</v>
      </c>
      <c r="D32" s="2">
        <v>100</v>
      </c>
      <c r="E32" s="2">
        <v>20</v>
      </c>
      <c r="F32" s="20">
        <v>1</v>
      </c>
      <c r="G32" s="20" t="s">
        <v>2</v>
      </c>
      <c r="H32" s="20" t="s">
        <v>2</v>
      </c>
      <c r="I32" s="5">
        <v>338</v>
      </c>
      <c r="J32" s="6">
        <v>500</v>
      </c>
      <c r="K32" s="7">
        <f t="shared" si="0"/>
        <v>5500</v>
      </c>
      <c r="L32" s="36">
        <v>2</v>
      </c>
      <c r="M32" s="36" t="s">
        <v>21</v>
      </c>
    </row>
    <row r="33" spans="1:15" hidden="1">
      <c r="A33" s="40">
        <v>42086</v>
      </c>
      <c r="B33" s="4" t="s">
        <v>41</v>
      </c>
      <c r="C33" s="20" t="s">
        <v>27</v>
      </c>
      <c r="D33" s="2">
        <v>80</v>
      </c>
      <c r="E33" s="2">
        <v>0</v>
      </c>
      <c r="F33" s="20">
        <v>1</v>
      </c>
      <c r="G33" s="20" t="s">
        <v>2</v>
      </c>
      <c r="H33" s="20" t="s">
        <v>2</v>
      </c>
      <c r="I33" s="5">
        <v>331</v>
      </c>
      <c r="J33" s="6">
        <v>500</v>
      </c>
      <c r="K33" s="7">
        <f t="shared" si="0"/>
        <v>6000</v>
      </c>
      <c r="L33" s="36">
        <v>2</v>
      </c>
      <c r="M33" s="36" t="s">
        <v>22</v>
      </c>
      <c r="N33" s="7" t="s">
        <v>100</v>
      </c>
    </row>
    <row r="34" spans="1:15" hidden="1">
      <c r="A34" s="40">
        <v>42086</v>
      </c>
      <c r="B34" s="4" t="s">
        <v>19</v>
      </c>
      <c r="C34" s="20" t="s">
        <v>27</v>
      </c>
      <c r="D34" s="2">
        <v>80</v>
      </c>
      <c r="E34" s="2">
        <v>0</v>
      </c>
      <c r="F34" s="20">
        <v>1</v>
      </c>
      <c r="G34" s="20" t="s">
        <v>2</v>
      </c>
      <c r="H34" s="20" t="s">
        <v>2</v>
      </c>
      <c r="I34" s="5">
        <v>250</v>
      </c>
      <c r="J34" s="6">
        <v>1000</v>
      </c>
      <c r="K34" s="7">
        <f t="shared" si="0"/>
        <v>7000</v>
      </c>
      <c r="L34" s="36">
        <v>1</v>
      </c>
      <c r="M34" s="36" t="s">
        <v>22</v>
      </c>
      <c r="N34" s="7" t="s">
        <v>101</v>
      </c>
    </row>
    <row r="35" spans="1:15" s="20" customFormat="1">
      <c r="A35" s="40"/>
      <c r="B35" s="4"/>
      <c r="I35" s="5"/>
      <c r="J35" s="6">
        <v>-500</v>
      </c>
      <c r="K35" s="66">
        <v>0</v>
      </c>
      <c r="L35" s="36">
        <v>120</v>
      </c>
      <c r="M35" s="36"/>
      <c r="N35" s="7" t="s">
        <v>143</v>
      </c>
      <c r="O35" s="23"/>
    </row>
    <row r="36" spans="1:15">
      <c r="A36" s="40">
        <v>42093</v>
      </c>
      <c r="B36" s="4" t="s">
        <v>26</v>
      </c>
      <c r="C36" s="20" t="s">
        <v>1</v>
      </c>
      <c r="D36" s="2">
        <v>0</v>
      </c>
      <c r="E36" s="2">
        <v>120</v>
      </c>
      <c r="F36" s="20" t="s">
        <v>2</v>
      </c>
      <c r="G36" s="20">
        <v>1</v>
      </c>
      <c r="H36" s="20" t="s">
        <v>2</v>
      </c>
      <c r="I36" s="5">
        <v>116</v>
      </c>
      <c r="J36" s="6">
        <v>-1000</v>
      </c>
      <c r="K36" s="66"/>
    </row>
    <row r="37" spans="1:15" hidden="1">
      <c r="A37" s="40">
        <v>42100</v>
      </c>
      <c r="B37" s="4" t="s">
        <v>26</v>
      </c>
      <c r="C37" s="20" t="s">
        <v>1</v>
      </c>
      <c r="D37" s="2">
        <v>120</v>
      </c>
      <c r="E37" s="2">
        <v>40</v>
      </c>
      <c r="F37" s="20">
        <v>1</v>
      </c>
      <c r="G37" s="20" t="s">
        <v>2</v>
      </c>
      <c r="H37" s="20" t="s">
        <v>2</v>
      </c>
      <c r="I37" s="5">
        <v>150</v>
      </c>
      <c r="J37" s="6">
        <v>500</v>
      </c>
      <c r="K37" s="7">
        <f t="shared" si="0"/>
        <v>500</v>
      </c>
      <c r="L37" s="36">
        <v>1</v>
      </c>
      <c r="M37" s="36" t="s">
        <v>21</v>
      </c>
      <c r="N37" s="7" t="s">
        <v>102</v>
      </c>
    </row>
    <row r="38" spans="1:15" hidden="1">
      <c r="A38" s="40">
        <v>42100</v>
      </c>
      <c r="B38" s="4" t="s">
        <v>20</v>
      </c>
      <c r="C38" s="20" t="s">
        <v>27</v>
      </c>
      <c r="D38" s="2">
        <v>220</v>
      </c>
      <c r="E38" s="2">
        <v>65</v>
      </c>
      <c r="F38" s="20">
        <v>1</v>
      </c>
      <c r="G38" s="20" t="s">
        <v>2</v>
      </c>
      <c r="H38" s="20" t="s">
        <v>2</v>
      </c>
      <c r="I38" s="5">
        <v>276</v>
      </c>
      <c r="J38" s="6">
        <v>500</v>
      </c>
      <c r="K38" s="7">
        <f t="shared" si="0"/>
        <v>1000</v>
      </c>
      <c r="L38" s="36">
        <v>2</v>
      </c>
      <c r="M38" s="36" t="s">
        <v>22</v>
      </c>
      <c r="N38" s="7" t="s">
        <v>103</v>
      </c>
    </row>
    <row r="39" spans="1:15" hidden="1">
      <c r="A39" s="40">
        <v>42107</v>
      </c>
      <c r="B39" s="4" t="s">
        <v>20</v>
      </c>
      <c r="C39" s="20" t="s">
        <v>1</v>
      </c>
      <c r="D39" s="2">
        <v>160</v>
      </c>
      <c r="E39" s="2">
        <v>0</v>
      </c>
      <c r="F39" s="20">
        <v>1</v>
      </c>
      <c r="G39" s="20" t="s">
        <v>2</v>
      </c>
      <c r="H39" s="20" t="s">
        <v>2</v>
      </c>
      <c r="I39" s="5">
        <v>582</v>
      </c>
      <c r="J39" s="6">
        <v>500</v>
      </c>
      <c r="K39" s="7">
        <f t="shared" si="0"/>
        <v>1500</v>
      </c>
      <c r="L39" s="36">
        <v>2</v>
      </c>
      <c r="M39" s="36" t="s">
        <v>21</v>
      </c>
    </row>
    <row r="40" spans="1:15" s="20" customFormat="1">
      <c r="A40" s="40"/>
      <c r="B40" s="4"/>
      <c r="I40" s="5"/>
      <c r="J40" s="6">
        <v>500</v>
      </c>
      <c r="K40" s="66">
        <v>55</v>
      </c>
      <c r="L40" s="36">
        <v>20</v>
      </c>
      <c r="M40" s="36"/>
      <c r="N40" s="7" t="s">
        <v>144</v>
      </c>
      <c r="O40" s="23"/>
    </row>
    <row r="41" spans="1:15">
      <c r="A41" s="40">
        <v>42107</v>
      </c>
      <c r="B41" s="4" t="s">
        <v>19</v>
      </c>
      <c r="C41" s="20" t="s">
        <v>1</v>
      </c>
      <c r="D41" s="2">
        <v>40</v>
      </c>
      <c r="E41" s="2">
        <v>140</v>
      </c>
      <c r="F41" s="20" t="s">
        <v>2</v>
      </c>
      <c r="G41" s="20">
        <v>1</v>
      </c>
      <c r="H41" s="20" t="s">
        <v>2</v>
      </c>
      <c r="I41" s="5">
        <v>322</v>
      </c>
      <c r="J41" s="6">
        <v>-1000</v>
      </c>
      <c r="K41" s="66"/>
    </row>
    <row r="42" spans="1:15" hidden="1">
      <c r="A42" s="40">
        <v>42114</v>
      </c>
      <c r="B42" s="4" t="s">
        <v>33</v>
      </c>
      <c r="C42" s="20" t="s">
        <v>27</v>
      </c>
      <c r="D42" s="2">
        <v>68</v>
      </c>
      <c r="E42" s="2">
        <v>30</v>
      </c>
      <c r="F42" s="20">
        <v>1</v>
      </c>
      <c r="G42" s="20" t="s">
        <v>2</v>
      </c>
      <c r="H42" s="20" t="s">
        <v>2</v>
      </c>
      <c r="I42" s="5">
        <v>340</v>
      </c>
      <c r="J42" s="6">
        <v>1000</v>
      </c>
      <c r="K42" s="7">
        <f t="shared" si="0"/>
        <v>1000</v>
      </c>
      <c r="L42" s="36">
        <v>1</v>
      </c>
      <c r="M42" s="36" t="s">
        <v>22</v>
      </c>
    </row>
    <row r="43" spans="1:15" hidden="1">
      <c r="A43" s="40">
        <v>42121</v>
      </c>
      <c r="B43" s="4" t="s">
        <v>33</v>
      </c>
      <c r="C43" s="20" t="s">
        <v>27</v>
      </c>
      <c r="D43" s="2">
        <v>65</v>
      </c>
      <c r="E43" s="2">
        <v>20</v>
      </c>
      <c r="F43" s="20">
        <v>1</v>
      </c>
      <c r="G43" s="20" t="s">
        <v>2</v>
      </c>
      <c r="H43" s="20" t="s">
        <v>2</v>
      </c>
      <c r="I43" s="5">
        <v>227</v>
      </c>
      <c r="J43" s="6">
        <v>1000</v>
      </c>
      <c r="K43" s="7">
        <f t="shared" si="0"/>
        <v>2000</v>
      </c>
      <c r="L43" s="36">
        <v>1</v>
      </c>
      <c r="M43" s="36" t="s">
        <v>22</v>
      </c>
    </row>
    <row r="44" spans="1:15" hidden="1">
      <c r="A44" s="40">
        <v>42128</v>
      </c>
      <c r="B44" s="4" t="s">
        <v>19</v>
      </c>
      <c r="C44" s="20" t="s">
        <v>27</v>
      </c>
      <c r="D44" s="2">
        <v>80</v>
      </c>
      <c r="E44" s="2">
        <v>20</v>
      </c>
      <c r="F44" s="20">
        <v>1</v>
      </c>
      <c r="G44" s="20" t="s">
        <v>2</v>
      </c>
      <c r="H44" s="20" t="s">
        <v>2</v>
      </c>
      <c r="I44" s="5">
        <v>531</v>
      </c>
      <c r="J44" s="6">
        <v>1000</v>
      </c>
      <c r="K44" s="7">
        <f t="shared" si="0"/>
        <v>3000</v>
      </c>
      <c r="L44" s="36">
        <v>1</v>
      </c>
      <c r="M44" s="36" t="s">
        <v>22</v>
      </c>
    </row>
    <row r="45" spans="1:15" hidden="1">
      <c r="A45" s="40">
        <v>42135</v>
      </c>
      <c r="B45" s="4" t="s">
        <v>33</v>
      </c>
      <c r="C45" s="20" t="s">
        <v>27</v>
      </c>
      <c r="D45" s="2">
        <v>50</v>
      </c>
      <c r="E45" s="2">
        <v>0</v>
      </c>
      <c r="F45" s="20">
        <v>1</v>
      </c>
      <c r="G45" s="20" t="s">
        <v>2</v>
      </c>
      <c r="H45" s="20" t="s">
        <v>2</v>
      </c>
      <c r="I45" s="5">
        <v>300</v>
      </c>
      <c r="J45" s="6">
        <v>1000</v>
      </c>
      <c r="K45" s="7">
        <f t="shared" si="0"/>
        <v>4000</v>
      </c>
      <c r="L45" s="36">
        <v>1</v>
      </c>
      <c r="M45" s="36" t="s">
        <v>21</v>
      </c>
    </row>
    <row r="46" spans="1:15" hidden="1">
      <c r="A46" s="40">
        <v>42142</v>
      </c>
      <c r="B46" s="4" t="s">
        <v>33</v>
      </c>
      <c r="C46" s="20" t="s">
        <v>27</v>
      </c>
      <c r="D46" s="2">
        <v>75</v>
      </c>
      <c r="E46" s="2">
        <v>20</v>
      </c>
      <c r="F46" s="20">
        <v>1</v>
      </c>
      <c r="G46" s="20" t="s">
        <v>2</v>
      </c>
      <c r="H46" s="20" t="s">
        <v>2</v>
      </c>
      <c r="I46" s="5">
        <v>284</v>
      </c>
      <c r="J46" s="6">
        <v>1000</v>
      </c>
      <c r="K46" s="7">
        <f t="shared" si="0"/>
        <v>5000</v>
      </c>
      <c r="L46" s="36">
        <v>1</v>
      </c>
      <c r="M46" s="36" t="s">
        <v>21</v>
      </c>
    </row>
    <row r="47" spans="1:15" hidden="1">
      <c r="A47" s="40">
        <v>42149</v>
      </c>
      <c r="B47" s="4" t="s">
        <v>19</v>
      </c>
      <c r="C47" s="20" t="s">
        <v>1</v>
      </c>
      <c r="D47" s="2">
        <v>60</v>
      </c>
      <c r="E47" s="2">
        <v>75</v>
      </c>
      <c r="F47" s="20">
        <v>1</v>
      </c>
      <c r="G47" s="20" t="s">
        <v>2</v>
      </c>
      <c r="H47" s="20" t="s">
        <v>2</v>
      </c>
      <c r="I47" s="5">
        <v>264</v>
      </c>
      <c r="J47" s="6">
        <v>500</v>
      </c>
      <c r="K47" s="7">
        <f t="shared" si="0"/>
        <v>5500</v>
      </c>
      <c r="L47" s="36">
        <v>1</v>
      </c>
      <c r="M47" s="36" t="s">
        <v>22</v>
      </c>
    </row>
    <row r="48" spans="1:15" s="20" customFormat="1">
      <c r="A48" s="40"/>
      <c r="B48" s="4"/>
      <c r="I48" s="5"/>
      <c r="J48" s="6">
        <v>500</v>
      </c>
      <c r="K48" s="66">
        <v>120</v>
      </c>
      <c r="L48" s="36">
        <v>30</v>
      </c>
      <c r="M48" s="36"/>
      <c r="N48" s="7"/>
      <c r="O48" s="23"/>
    </row>
    <row r="49" spans="1:15">
      <c r="A49" s="40">
        <v>42149</v>
      </c>
      <c r="B49" s="4" t="s">
        <v>41</v>
      </c>
      <c r="C49" s="20" t="s">
        <v>1</v>
      </c>
      <c r="D49" s="2">
        <v>0</v>
      </c>
      <c r="E49" s="2">
        <v>200</v>
      </c>
      <c r="F49" s="20" t="s">
        <v>2</v>
      </c>
      <c r="G49" s="20">
        <v>1</v>
      </c>
      <c r="H49" s="20" t="s">
        <v>2</v>
      </c>
      <c r="I49" s="5">
        <v>434</v>
      </c>
      <c r="J49" s="6">
        <v>-1000</v>
      </c>
      <c r="K49" s="66"/>
    </row>
    <row r="50" spans="1:15" hidden="1">
      <c r="A50" s="40">
        <v>42156</v>
      </c>
      <c r="B50" s="4" t="s">
        <v>19</v>
      </c>
      <c r="C50" s="20" t="s">
        <v>27</v>
      </c>
      <c r="D50" s="2">
        <v>110</v>
      </c>
      <c r="E50" s="2">
        <v>0</v>
      </c>
      <c r="F50" s="20">
        <v>1</v>
      </c>
      <c r="G50" s="20" t="s">
        <v>2</v>
      </c>
      <c r="H50" s="20" t="s">
        <v>2</v>
      </c>
      <c r="I50" s="5">
        <v>270</v>
      </c>
      <c r="J50" s="6">
        <v>500</v>
      </c>
      <c r="K50" s="7">
        <f t="shared" si="0"/>
        <v>500</v>
      </c>
      <c r="L50" s="36">
        <v>1</v>
      </c>
      <c r="M50" s="36" t="s">
        <v>21</v>
      </c>
    </row>
    <row r="51" spans="1:15" hidden="1">
      <c r="A51" s="40">
        <v>42156</v>
      </c>
      <c r="B51" s="4" t="s">
        <v>20</v>
      </c>
      <c r="C51" s="20" t="s">
        <v>27</v>
      </c>
      <c r="D51" s="2">
        <v>115</v>
      </c>
      <c r="E51" s="2">
        <v>0</v>
      </c>
      <c r="F51" s="20">
        <v>1</v>
      </c>
      <c r="G51" s="20" t="s">
        <v>2</v>
      </c>
      <c r="H51" s="20" t="s">
        <v>2</v>
      </c>
      <c r="I51" s="5">
        <v>310</v>
      </c>
      <c r="J51" s="6">
        <v>500</v>
      </c>
      <c r="K51" s="7">
        <f t="shared" si="0"/>
        <v>1000</v>
      </c>
      <c r="L51" s="36">
        <v>2</v>
      </c>
      <c r="M51" s="36" t="s">
        <v>22</v>
      </c>
    </row>
    <row r="52" spans="1:15" s="20" customFormat="1">
      <c r="A52" s="40"/>
      <c r="B52" s="4"/>
      <c r="I52" s="5"/>
      <c r="J52" s="6">
        <v>-500</v>
      </c>
      <c r="K52" s="66">
        <v>450</v>
      </c>
      <c r="L52" s="36">
        <v>90</v>
      </c>
      <c r="M52" s="36"/>
      <c r="N52" s="7"/>
      <c r="O52" s="23"/>
    </row>
    <row r="53" spans="1:15">
      <c r="A53" s="40">
        <v>42163</v>
      </c>
      <c r="B53" s="4" t="s">
        <v>19</v>
      </c>
      <c r="C53" s="20" t="s">
        <v>27</v>
      </c>
      <c r="D53" s="2">
        <v>35</v>
      </c>
      <c r="E53" s="2">
        <v>160</v>
      </c>
      <c r="F53" s="20" t="s">
        <v>2</v>
      </c>
      <c r="G53" s="20">
        <v>1</v>
      </c>
      <c r="H53" s="20" t="s">
        <v>2</v>
      </c>
      <c r="I53" s="5">
        <v>331</v>
      </c>
      <c r="J53" s="6">
        <v>-1000</v>
      </c>
      <c r="K53" s="66"/>
    </row>
    <row r="54" spans="1:15" hidden="1">
      <c r="A54" s="40">
        <v>42170</v>
      </c>
      <c r="B54" s="4" t="s">
        <v>33</v>
      </c>
      <c r="C54" s="20" t="s">
        <v>27</v>
      </c>
      <c r="D54" s="2">
        <v>55</v>
      </c>
      <c r="E54" s="2">
        <v>25</v>
      </c>
      <c r="F54" s="20">
        <v>1</v>
      </c>
      <c r="G54" s="20" t="s">
        <v>2</v>
      </c>
      <c r="H54" s="20" t="s">
        <v>2</v>
      </c>
      <c r="I54" s="5">
        <v>283</v>
      </c>
      <c r="J54" s="6">
        <v>1000</v>
      </c>
      <c r="K54" s="7">
        <f t="shared" si="0"/>
        <v>1000</v>
      </c>
      <c r="L54" s="36">
        <v>1</v>
      </c>
      <c r="M54" s="36" t="s">
        <v>21</v>
      </c>
    </row>
    <row r="55" spans="1:15" hidden="1">
      <c r="A55" s="40">
        <v>42177</v>
      </c>
      <c r="B55" s="4" t="s">
        <v>33</v>
      </c>
      <c r="C55" s="20" t="s">
        <v>27</v>
      </c>
      <c r="D55" s="2">
        <v>60</v>
      </c>
      <c r="E55" s="2">
        <v>40</v>
      </c>
      <c r="F55" s="20">
        <v>1</v>
      </c>
      <c r="G55" s="20" t="s">
        <v>2</v>
      </c>
      <c r="H55" s="20" t="s">
        <v>2</v>
      </c>
      <c r="I55" s="5">
        <v>327</v>
      </c>
      <c r="J55" s="6">
        <v>1000</v>
      </c>
      <c r="K55" s="7">
        <f t="shared" si="0"/>
        <v>2000</v>
      </c>
      <c r="L55" s="36">
        <v>1</v>
      </c>
      <c r="M55" s="36" t="s">
        <v>21</v>
      </c>
    </row>
    <row r="56" spans="1:15" s="20" customFormat="1">
      <c r="A56" s="40"/>
      <c r="B56" s="4"/>
      <c r="I56" s="5"/>
      <c r="J56" s="6">
        <v>-500</v>
      </c>
      <c r="K56" s="66">
        <v>100</v>
      </c>
      <c r="L56" s="36">
        <v>55</v>
      </c>
      <c r="M56" s="36"/>
      <c r="N56" s="7"/>
      <c r="O56" s="23"/>
    </row>
    <row r="57" spans="1:15" hidden="1">
      <c r="A57" s="40">
        <v>42184</v>
      </c>
      <c r="B57" s="4" t="s">
        <v>41</v>
      </c>
      <c r="C57" s="20" t="s">
        <v>1</v>
      </c>
      <c r="D57" s="2">
        <v>165</v>
      </c>
      <c r="E57" s="2">
        <v>55</v>
      </c>
      <c r="F57" s="20">
        <v>1</v>
      </c>
      <c r="G57" s="20" t="s">
        <v>2</v>
      </c>
      <c r="H57" s="20" t="s">
        <v>2</v>
      </c>
      <c r="I57" s="5">
        <v>202</v>
      </c>
      <c r="J57" s="6">
        <v>500</v>
      </c>
      <c r="K57" s="7" t="e">
        <f>IF(J57="","",#REF!+J57)</f>
        <v>#REF!</v>
      </c>
      <c r="L57" s="36">
        <v>2</v>
      </c>
      <c r="M57" s="36" t="s">
        <v>22</v>
      </c>
      <c r="N57" s="7" t="s">
        <v>104</v>
      </c>
    </row>
    <row r="58" spans="1:15" hidden="1">
      <c r="A58" s="40">
        <v>42191</v>
      </c>
      <c r="B58" s="4" t="s">
        <v>33</v>
      </c>
      <c r="C58" s="20" t="s">
        <v>1</v>
      </c>
      <c r="D58" s="2">
        <v>70</v>
      </c>
      <c r="E58" s="2">
        <v>20</v>
      </c>
      <c r="F58" s="20">
        <v>1</v>
      </c>
      <c r="G58" s="20" t="s">
        <v>2</v>
      </c>
      <c r="H58" s="20" t="s">
        <v>2</v>
      </c>
      <c r="I58" s="5">
        <v>131</v>
      </c>
      <c r="J58" s="6">
        <v>500</v>
      </c>
      <c r="K58" s="7" t="e">
        <f t="shared" si="0"/>
        <v>#REF!</v>
      </c>
      <c r="L58" s="36">
        <v>1</v>
      </c>
      <c r="M58" s="36" t="s">
        <v>21</v>
      </c>
      <c r="N58" s="7" t="s">
        <v>105</v>
      </c>
    </row>
    <row r="59" spans="1:15" s="20" customFormat="1" hidden="1">
      <c r="A59" s="40">
        <v>42191</v>
      </c>
      <c r="B59" s="4" t="s">
        <v>19</v>
      </c>
      <c r="I59" s="5">
        <v>140</v>
      </c>
      <c r="J59" s="6">
        <v>0</v>
      </c>
      <c r="K59" s="7" t="e">
        <f t="shared" si="0"/>
        <v>#REF!</v>
      </c>
      <c r="L59" s="36">
        <v>1</v>
      </c>
      <c r="M59" s="36"/>
      <c r="N59" s="7" t="s">
        <v>73</v>
      </c>
      <c r="O59" s="23"/>
    </row>
    <row r="60" spans="1:15" s="20" customFormat="1" hidden="1">
      <c r="A60" s="40">
        <v>42191</v>
      </c>
      <c r="B60" s="4" t="s">
        <v>28</v>
      </c>
      <c r="C60" s="20" t="s">
        <v>1</v>
      </c>
      <c r="D60" s="20">
        <v>110</v>
      </c>
      <c r="E60" s="20">
        <v>0</v>
      </c>
      <c r="F60" s="20">
        <v>1</v>
      </c>
      <c r="G60" s="20" t="s">
        <v>2</v>
      </c>
      <c r="H60" s="20" t="s">
        <v>2</v>
      </c>
      <c r="I60" s="5">
        <v>383</v>
      </c>
      <c r="J60" s="6">
        <v>500</v>
      </c>
      <c r="K60" s="7" t="e">
        <f>IF(J60="","",K59+J60)</f>
        <v>#REF!</v>
      </c>
      <c r="L60" s="36">
        <v>2</v>
      </c>
      <c r="M60" s="36" t="s">
        <v>21</v>
      </c>
      <c r="N60" s="7" t="s">
        <v>106</v>
      </c>
      <c r="O60" s="23"/>
    </row>
    <row r="61" spans="1:15" s="20" customFormat="1" hidden="1">
      <c r="A61" s="40">
        <v>42198</v>
      </c>
      <c r="B61" s="4" t="s">
        <v>19</v>
      </c>
      <c r="I61" s="5">
        <v>297</v>
      </c>
      <c r="J61" s="6">
        <v>0</v>
      </c>
      <c r="K61" s="7" t="e">
        <f t="shared" ref="K61:K73" si="1">IF(J61="","",K60+J61)</f>
        <v>#REF!</v>
      </c>
      <c r="L61" s="36">
        <v>1</v>
      </c>
      <c r="M61" s="36"/>
      <c r="N61" s="7" t="s">
        <v>74</v>
      </c>
      <c r="O61" s="23"/>
    </row>
    <row r="62" spans="1:15" s="20" customFormat="1" hidden="1">
      <c r="A62" s="40">
        <v>42198</v>
      </c>
      <c r="B62" s="4" t="s">
        <v>20</v>
      </c>
      <c r="C62" s="20" t="s">
        <v>27</v>
      </c>
      <c r="D62" s="20">
        <v>80</v>
      </c>
      <c r="E62" s="20">
        <v>60</v>
      </c>
      <c r="F62" s="20">
        <v>1</v>
      </c>
      <c r="G62" s="20" t="s">
        <v>2</v>
      </c>
      <c r="H62" s="20" t="s">
        <v>2</v>
      </c>
      <c r="I62" s="5">
        <v>304</v>
      </c>
      <c r="J62" s="6">
        <v>500</v>
      </c>
      <c r="K62" s="7" t="e">
        <f t="shared" si="1"/>
        <v>#REF!</v>
      </c>
      <c r="L62" s="36">
        <v>2</v>
      </c>
      <c r="M62" s="36" t="s">
        <v>21</v>
      </c>
      <c r="N62" s="7" t="s">
        <v>107</v>
      </c>
      <c r="O62" s="23"/>
    </row>
    <row r="63" spans="1:15" s="20" customFormat="1" hidden="1">
      <c r="A63" s="40">
        <v>42198</v>
      </c>
      <c r="B63" s="4" t="s">
        <v>28</v>
      </c>
      <c r="C63" s="20" t="s">
        <v>27</v>
      </c>
      <c r="D63" s="20">
        <v>120</v>
      </c>
      <c r="E63" s="20">
        <v>90</v>
      </c>
      <c r="F63" s="20">
        <v>1</v>
      </c>
      <c r="G63" s="20" t="s">
        <v>2</v>
      </c>
      <c r="H63" s="20" t="s">
        <v>2</v>
      </c>
      <c r="I63" s="5">
        <v>306</v>
      </c>
      <c r="J63" s="6">
        <v>500</v>
      </c>
      <c r="K63" s="7" t="e">
        <f t="shared" si="1"/>
        <v>#REF!</v>
      </c>
      <c r="L63" s="36">
        <v>2</v>
      </c>
      <c r="M63" s="36" t="s">
        <v>21</v>
      </c>
      <c r="N63" s="7" t="s">
        <v>108</v>
      </c>
      <c r="O63" s="23"/>
    </row>
    <row r="64" spans="1:15" hidden="1">
      <c r="A64" s="40">
        <v>42205</v>
      </c>
      <c r="B64" s="4" t="s">
        <v>19</v>
      </c>
      <c r="C64" s="20" t="s">
        <v>1</v>
      </c>
      <c r="D64" s="2">
        <v>55</v>
      </c>
      <c r="E64" s="2">
        <v>10</v>
      </c>
      <c r="F64" s="20">
        <v>1</v>
      </c>
      <c r="G64" s="20" t="s">
        <v>2</v>
      </c>
      <c r="H64" s="20" t="s">
        <v>2</v>
      </c>
      <c r="I64" s="5">
        <v>135</v>
      </c>
      <c r="J64" s="6">
        <v>500</v>
      </c>
      <c r="K64" s="7" t="e">
        <f t="shared" si="1"/>
        <v>#REF!</v>
      </c>
      <c r="L64" s="36">
        <v>1</v>
      </c>
      <c r="M64" s="36" t="s">
        <v>21</v>
      </c>
    </row>
    <row r="65" spans="1:15" hidden="1">
      <c r="A65" s="40">
        <v>42205</v>
      </c>
      <c r="B65" s="4" t="s">
        <v>20</v>
      </c>
      <c r="C65" s="20" t="s">
        <v>1</v>
      </c>
      <c r="D65" s="2">
        <v>80</v>
      </c>
      <c r="E65" s="2">
        <v>0</v>
      </c>
      <c r="F65" s="20">
        <v>1</v>
      </c>
      <c r="G65" s="20" t="s">
        <v>2</v>
      </c>
      <c r="H65" s="20" t="s">
        <v>2</v>
      </c>
      <c r="I65" s="5">
        <v>276</v>
      </c>
      <c r="J65" s="6">
        <v>250</v>
      </c>
      <c r="K65" s="7" t="e">
        <f t="shared" si="1"/>
        <v>#REF!</v>
      </c>
      <c r="L65" s="36">
        <v>2</v>
      </c>
      <c r="M65" s="36" t="s">
        <v>21</v>
      </c>
    </row>
    <row r="66" spans="1:15" hidden="1">
      <c r="A66" s="40">
        <v>42205</v>
      </c>
      <c r="B66" s="4" t="s">
        <v>41</v>
      </c>
      <c r="C66" s="20" t="s">
        <v>1</v>
      </c>
      <c r="D66" s="2">
        <v>110</v>
      </c>
      <c r="E66" s="2">
        <v>25</v>
      </c>
      <c r="F66" s="20">
        <v>1</v>
      </c>
      <c r="G66" s="20" t="s">
        <v>2</v>
      </c>
      <c r="H66" s="20" t="s">
        <v>2</v>
      </c>
      <c r="I66" s="5">
        <v>266</v>
      </c>
      <c r="J66" s="6">
        <v>250</v>
      </c>
      <c r="K66" s="7" t="e">
        <f t="shared" si="1"/>
        <v>#REF!</v>
      </c>
      <c r="L66" s="36">
        <v>2</v>
      </c>
      <c r="M66" s="36" t="s">
        <v>21</v>
      </c>
    </row>
    <row r="67" spans="1:15" hidden="1">
      <c r="A67" s="40">
        <v>42212</v>
      </c>
      <c r="B67" s="4" t="s">
        <v>19</v>
      </c>
      <c r="C67" s="20" t="s">
        <v>1</v>
      </c>
      <c r="D67" s="2">
        <v>115</v>
      </c>
      <c r="E67" s="2">
        <v>15</v>
      </c>
      <c r="F67" s="20">
        <v>1</v>
      </c>
      <c r="G67" s="20" t="s">
        <v>2</v>
      </c>
      <c r="H67" s="20" t="s">
        <v>2</v>
      </c>
      <c r="I67" s="5">
        <v>151</v>
      </c>
      <c r="J67" s="6">
        <v>500</v>
      </c>
      <c r="K67" s="7" t="e">
        <f t="shared" si="1"/>
        <v>#REF!</v>
      </c>
      <c r="L67" s="36">
        <v>1</v>
      </c>
      <c r="M67" s="36" t="s">
        <v>21</v>
      </c>
    </row>
    <row r="68" spans="1:15">
      <c r="A68" s="40">
        <v>42212</v>
      </c>
      <c r="B68" s="4" t="s">
        <v>20</v>
      </c>
      <c r="C68" s="20" t="s">
        <v>27</v>
      </c>
      <c r="D68" s="2">
        <v>0</v>
      </c>
      <c r="E68" s="2">
        <v>200</v>
      </c>
      <c r="F68" s="20" t="s">
        <v>2</v>
      </c>
      <c r="G68" s="20">
        <v>1</v>
      </c>
      <c r="H68" s="20" t="s">
        <v>2</v>
      </c>
      <c r="I68" s="5">
        <v>397</v>
      </c>
      <c r="J68" s="6">
        <v>-1000</v>
      </c>
      <c r="K68" s="2"/>
      <c r="L68" s="2"/>
    </row>
    <row r="69" spans="1:15" hidden="1">
      <c r="A69" s="40">
        <v>42219</v>
      </c>
      <c r="B69" s="4" t="s">
        <v>33</v>
      </c>
      <c r="C69" s="20" t="s">
        <v>27</v>
      </c>
      <c r="D69" s="2">
        <v>60</v>
      </c>
      <c r="E69" s="2">
        <v>20</v>
      </c>
      <c r="F69" s="20">
        <v>1</v>
      </c>
      <c r="G69" s="20" t="s">
        <v>2</v>
      </c>
      <c r="H69" s="20" t="s">
        <v>2</v>
      </c>
      <c r="I69" s="5">
        <v>112</v>
      </c>
      <c r="J69" s="6">
        <v>1000</v>
      </c>
      <c r="K69" s="7">
        <f>IF(J69="","",K74+J69)</f>
        <v>1150</v>
      </c>
      <c r="L69" s="36">
        <v>1</v>
      </c>
      <c r="M69" s="36" t="s">
        <v>22</v>
      </c>
      <c r="N69" s="7" t="s">
        <v>79</v>
      </c>
    </row>
    <row r="70" spans="1:15" hidden="1">
      <c r="A70" s="40">
        <v>42226</v>
      </c>
      <c r="B70" s="4" t="s">
        <v>26</v>
      </c>
      <c r="C70" s="20" t="s">
        <v>27</v>
      </c>
      <c r="D70" s="2">
        <v>85</v>
      </c>
      <c r="E70" s="2">
        <v>65</v>
      </c>
      <c r="F70" s="20">
        <v>1</v>
      </c>
      <c r="G70" s="20" t="s">
        <v>2</v>
      </c>
      <c r="H70" s="20" t="s">
        <v>2</v>
      </c>
      <c r="I70" s="5">
        <v>161</v>
      </c>
      <c r="J70" s="6">
        <v>500</v>
      </c>
      <c r="K70" s="7">
        <f t="shared" si="1"/>
        <v>1650</v>
      </c>
      <c r="L70" s="36">
        <v>1</v>
      </c>
      <c r="M70" s="36" t="s">
        <v>22</v>
      </c>
    </row>
    <row r="71" spans="1:15" hidden="1">
      <c r="A71" s="40">
        <v>42226</v>
      </c>
      <c r="B71" s="4" t="s">
        <v>20</v>
      </c>
      <c r="C71" s="20" t="s">
        <v>1</v>
      </c>
      <c r="D71" s="2">
        <v>100</v>
      </c>
      <c r="E71" s="2">
        <v>0</v>
      </c>
      <c r="F71" s="20">
        <v>1</v>
      </c>
      <c r="G71" s="20" t="s">
        <v>2</v>
      </c>
      <c r="H71" s="20" t="s">
        <v>2</v>
      </c>
      <c r="I71" s="5">
        <v>245</v>
      </c>
      <c r="J71" s="6">
        <v>500</v>
      </c>
      <c r="K71" s="7">
        <f t="shared" si="1"/>
        <v>2150</v>
      </c>
      <c r="L71" s="36">
        <v>2</v>
      </c>
      <c r="M71" s="36" t="s">
        <v>22</v>
      </c>
      <c r="N71" s="7" t="s">
        <v>109</v>
      </c>
    </row>
    <row r="72" spans="1:15" hidden="1">
      <c r="A72" s="40">
        <v>42233</v>
      </c>
      <c r="B72" s="4" t="s">
        <v>20</v>
      </c>
      <c r="C72" s="20" t="s">
        <v>27</v>
      </c>
      <c r="D72" s="2">
        <v>70</v>
      </c>
      <c r="E72" s="2">
        <v>45</v>
      </c>
      <c r="F72" s="20">
        <v>1</v>
      </c>
      <c r="G72" s="20" t="s">
        <v>2</v>
      </c>
      <c r="H72" s="20" t="s">
        <v>2</v>
      </c>
      <c r="I72" s="5">
        <v>268</v>
      </c>
      <c r="J72" s="6">
        <v>500</v>
      </c>
      <c r="K72" s="7">
        <f t="shared" si="1"/>
        <v>2650</v>
      </c>
      <c r="L72" s="36">
        <v>2</v>
      </c>
      <c r="M72" s="36" t="s">
        <v>21</v>
      </c>
    </row>
    <row r="73" spans="1:15" hidden="1">
      <c r="A73" s="40">
        <v>42233</v>
      </c>
      <c r="B73" s="4" t="s">
        <v>19</v>
      </c>
      <c r="C73" s="20" t="s">
        <v>27</v>
      </c>
      <c r="D73" s="2">
        <v>55</v>
      </c>
      <c r="E73" s="2">
        <v>30</v>
      </c>
      <c r="F73" s="20">
        <v>1</v>
      </c>
      <c r="G73" s="20" t="s">
        <v>2</v>
      </c>
      <c r="H73" s="20" t="s">
        <v>2</v>
      </c>
      <c r="I73" s="5">
        <v>202</v>
      </c>
      <c r="J73" s="6">
        <v>500</v>
      </c>
      <c r="K73" s="7">
        <f t="shared" si="1"/>
        <v>3150</v>
      </c>
      <c r="L73" s="36">
        <v>1</v>
      </c>
      <c r="M73" s="36" t="s">
        <v>22</v>
      </c>
    </row>
    <row r="74" spans="1:15" s="20" customFormat="1">
      <c r="A74" s="40"/>
      <c r="B74" s="4"/>
      <c r="I74" s="5"/>
      <c r="J74" s="6">
        <v>-500</v>
      </c>
      <c r="K74" s="66">
        <v>150</v>
      </c>
      <c r="L74" s="36">
        <v>75</v>
      </c>
      <c r="M74" s="36"/>
      <c r="N74" s="7"/>
      <c r="O74" s="23"/>
    </row>
    <row r="75" spans="1:15">
      <c r="A75" s="40">
        <v>42240</v>
      </c>
      <c r="B75" s="4" t="s">
        <v>26</v>
      </c>
      <c r="C75" s="20" t="s">
        <v>1</v>
      </c>
      <c r="D75" s="2">
        <v>0</v>
      </c>
      <c r="E75" s="2">
        <v>700</v>
      </c>
      <c r="F75" s="20" t="s">
        <v>2</v>
      </c>
      <c r="G75" s="20">
        <v>1</v>
      </c>
      <c r="H75" s="20" t="s">
        <v>2</v>
      </c>
      <c r="I75" s="5">
        <v>241</v>
      </c>
      <c r="J75" s="6">
        <v>-1000</v>
      </c>
      <c r="K75" s="66"/>
    </row>
    <row r="76" spans="1:15" s="20" customFormat="1">
      <c r="A76" s="40"/>
      <c r="B76" s="4"/>
      <c r="I76" s="5"/>
      <c r="J76" s="6">
        <v>500</v>
      </c>
      <c r="K76" s="66">
        <v>52</v>
      </c>
      <c r="L76" s="36">
        <v>25</v>
      </c>
      <c r="M76" s="36"/>
      <c r="N76" s="7"/>
      <c r="O76" s="23"/>
    </row>
    <row r="77" spans="1:15">
      <c r="A77" s="40">
        <v>42240</v>
      </c>
      <c r="B77" s="4" t="s">
        <v>20</v>
      </c>
      <c r="C77" s="20" t="s">
        <v>27</v>
      </c>
      <c r="D77" s="2">
        <v>0</v>
      </c>
      <c r="E77" s="2">
        <v>1000</v>
      </c>
      <c r="F77" s="20" t="s">
        <v>2</v>
      </c>
      <c r="G77" s="20">
        <v>1</v>
      </c>
      <c r="H77" s="20" t="s">
        <v>2</v>
      </c>
      <c r="I77" s="5">
        <v>500</v>
      </c>
      <c r="J77" s="6">
        <v>-1000</v>
      </c>
      <c r="K77" s="66"/>
    </row>
    <row r="78" spans="1:15" s="20" customFormat="1">
      <c r="A78" s="40"/>
      <c r="B78" s="4"/>
      <c r="I78" s="5"/>
      <c r="J78" s="6">
        <v>-500</v>
      </c>
      <c r="K78" s="66">
        <v>0</v>
      </c>
      <c r="L78" s="36">
        <v>900</v>
      </c>
      <c r="M78" s="36"/>
      <c r="N78" s="7"/>
      <c r="O78" s="23"/>
    </row>
    <row r="79" spans="1:15">
      <c r="A79" s="40">
        <v>42247</v>
      </c>
      <c r="B79" s="4" t="s">
        <v>19</v>
      </c>
      <c r="C79" s="20" t="s">
        <v>1</v>
      </c>
      <c r="D79" s="2">
        <v>42</v>
      </c>
      <c r="E79" s="2">
        <v>120</v>
      </c>
      <c r="F79" s="20" t="s">
        <v>2</v>
      </c>
      <c r="G79" s="20">
        <v>1</v>
      </c>
      <c r="H79" s="20" t="s">
        <v>2</v>
      </c>
      <c r="I79" s="5">
        <v>268</v>
      </c>
      <c r="J79" s="6">
        <v>-1000</v>
      </c>
      <c r="K79" s="66"/>
    </row>
    <row r="80" spans="1:15" s="20" customFormat="1">
      <c r="A80" s="40"/>
      <c r="B80" s="4"/>
      <c r="I80" s="5"/>
      <c r="J80" s="6">
        <v>500</v>
      </c>
      <c r="K80" s="66">
        <v>85</v>
      </c>
      <c r="L80" s="36">
        <v>25</v>
      </c>
      <c r="M80" s="36"/>
      <c r="N80" s="7"/>
      <c r="O80" s="23"/>
    </row>
    <row r="81" spans="1:15">
      <c r="A81" s="40">
        <v>42247</v>
      </c>
      <c r="B81" s="4" t="s">
        <v>33</v>
      </c>
      <c r="C81" s="20" t="s">
        <v>1</v>
      </c>
      <c r="D81" s="2">
        <v>25</v>
      </c>
      <c r="E81" s="2">
        <v>240</v>
      </c>
      <c r="F81" s="20" t="s">
        <v>2</v>
      </c>
      <c r="G81" s="20">
        <v>1</v>
      </c>
      <c r="H81" s="20" t="s">
        <v>2</v>
      </c>
      <c r="I81" s="5">
        <v>286</v>
      </c>
      <c r="J81" s="6">
        <v>-1000</v>
      </c>
      <c r="K81" s="66"/>
    </row>
    <row r="82" spans="1:15" hidden="1">
      <c r="A82" s="40">
        <v>42254</v>
      </c>
      <c r="B82" s="4" t="s">
        <v>26</v>
      </c>
      <c r="C82" s="20" t="s">
        <v>1</v>
      </c>
      <c r="D82" s="2">
        <v>70</v>
      </c>
      <c r="E82" s="2">
        <v>20</v>
      </c>
      <c r="F82" s="20">
        <v>1</v>
      </c>
      <c r="G82" s="20" t="s">
        <v>2</v>
      </c>
      <c r="H82" s="20" t="s">
        <v>2</v>
      </c>
      <c r="I82" s="5">
        <v>476</v>
      </c>
      <c r="J82" s="6">
        <v>500</v>
      </c>
      <c r="K82" s="7">
        <f t="shared" si="0"/>
        <v>500</v>
      </c>
      <c r="L82" s="36">
        <v>1</v>
      </c>
      <c r="M82" s="36" t="s">
        <v>21</v>
      </c>
    </row>
    <row r="83" spans="1:15" hidden="1">
      <c r="A83" s="40">
        <v>42254</v>
      </c>
      <c r="B83" s="4" t="s">
        <v>20</v>
      </c>
      <c r="C83" s="20" t="s">
        <v>27</v>
      </c>
      <c r="D83" s="2">
        <v>70</v>
      </c>
      <c r="E83" s="2">
        <v>30</v>
      </c>
      <c r="F83" s="20">
        <v>1</v>
      </c>
      <c r="G83" s="20" t="s">
        <v>2</v>
      </c>
      <c r="H83" s="20" t="s">
        <v>2</v>
      </c>
      <c r="I83" s="5">
        <v>515</v>
      </c>
      <c r="J83" s="6">
        <v>500</v>
      </c>
      <c r="K83" s="7">
        <f t="shared" si="0"/>
        <v>1000</v>
      </c>
      <c r="L83" s="36">
        <v>2</v>
      </c>
      <c r="M83" s="36" t="s">
        <v>21</v>
      </c>
      <c r="N83" s="7" t="s">
        <v>109</v>
      </c>
    </row>
    <row r="84" spans="1:15" hidden="1">
      <c r="A84" s="40">
        <v>42261</v>
      </c>
      <c r="B84" s="4" t="s">
        <v>19</v>
      </c>
      <c r="C84" s="20" t="s">
        <v>27</v>
      </c>
      <c r="D84" s="2">
        <v>110</v>
      </c>
      <c r="E84" s="2">
        <v>50</v>
      </c>
      <c r="F84" s="20">
        <v>1</v>
      </c>
      <c r="G84" s="20" t="s">
        <v>2</v>
      </c>
      <c r="H84" s="20" t="s">
        <v>2</v>
      </c>
      <c r="I84" s="5">
        <v>396</v>
      </c>
      <c r="J84" s="6">
        <v>1000</v>
      </c>
      <c r="K84" s="7">
        <f t="shared" si="0"/>
        <v>2000</v>
      </c>
      <c r="L84" s="36">
        <v>1</v>
      </c>
      <c r="M84" s="36" t="s">
        <v>22</v>
      </c>
      <c r="N84" s="7" t="s">
        <v>107</v>
      </c>
    </row>
    <row r="85" spans="1:15" hidden="1">
      <c r="A85" s="40">
        <v>42268</v>
      </c>
      <c r="B85" s="4" t="s">
        <v>91</v>
      </c>
      <c r="C85" s="20" t="s">
        <v>27</v>
      </c>
      <c r="D85" s="2">
        <v>120</v>
      </c>
      <c r="E85" s="2">
        <v>20</v>
      </c>
      <c r="F85" s="20">
        <v>1</v>
      </c>
      <c r="G85" s="20" t="s">
        <v>2</v>
      </c>
      <c r="H85" s="20" t="s">
        <v>2</v>
      </c>
      <c r="I85" s="5">
        <v>112</v>
      </c>
      <c r="J85" s="6">
        <v>500</v>
      </c>
      <c r="K85" s="7">
        <f t="shared" si="0"/>
        <v>2500</v>
      </c>
      <c r="L85" s="36">
        <v>1</v>
      </c>
      <c r="M85" s="36" t="s">
        <v>22</v>
      </c>
      <c r="N85" s="7" t="s">
        <v>103</v>
      </c>
    </row>
    <row r="86" spans="1:15" hidden="1">
      <c r="A86" s="40">
        <v>42268</v>
      </c>
      <c r="B86" s="4" t="s">
        <v>20</v>
      </c>
      <c r="C86" s="20" t="s">
        <v>1</v>
      </c>
      <c r="D86" s="2">
        <v>100</v>
      </c>
      <c r="E86" s="2">
        <v>30</v>
      </c>
      <c r="F86" s="20">
        <v>1</v>
      </c>
      <c r="G86" s="20" t="s">
        <v>2</v>
      </c>
      <c r="H86" s="20" t="s">
        <v>2</v>
      </c>
      <c r="I86" s="5">
        <v>297</v>
      </c>
      <c r="J86" s="6">
        <v>500</v>
      </c>
      <c r="K86" s="7">
        <f t="shared" si="0"/>
        <v>3000</v>
      </c>
      <c r="L86" s="36">
        <v>2</v>
      </c>
      <c r="M86" s="36" t="s">
        <v>22</v>
      </c>
    </row>
    <row r="87" spans="1:15" hidden="1">
      <c r="A87" s="40">
        <v>42275</v>
      </c>
      <c r="B87" s="4" t="s">
        <v>33</v>
      </c>
      <c r="C87" s="20" t="s">
        <v>1</v>
      </c>
      <c r="D87" s="2">
        <v>38</v>
      </c>
      <c r="E87" s="2">
        <v>90</v>
      </c>
      <c r="F87" s="20">
        <v>1</v>
      </c>
      <c r="G87" s="20" t="s">
        <v>2</v>
      </c>
      <c r="H87" s="20" t="s">
        <v>2</v>
      </c>
      <c r="I87" s="5">
        <v>337</v>
      </c>
      <c r="J87" s="6">
        <v>1000</v>
      </c>
      <c r="K87" s="7">
        <f t="shared" si="0"/>
        <v>4000</v>
      </c>
      <c r="L87" s="36">
        <v>1</v>
      </c>
      <c r="M87" s="36" t="s">
        <v>21</v>
      </c>
      <c r="N87" s="7" t="s">
        <v>112</v>
      </c>
    </row>
    <row r="88" spans="1:15" s="20" customFormat="1">
      <c r="A88" s="40"/>
      <c r="B88" s="4"/>
      <c r="I88" s="5"/>
      <c r="J88" s="6">
        <v>500</v>
      </c>
      <c r="K88" s="66">
        <v>53</v>
      </c>
      <c r="L88" s="36">
        <v>15</v>
      </c>
      <c r="M88" s="36"/>
      <c r="N88" s="7"/>
      <c r="O88" s="23"/>
    </row>
    <row r="89" spans="1:15">
      <c r="A89" s="40">
        <v>42282</v>
      </c>
      <c r="B89" s="4" t="s">
        <v>28</v>
      </c>
      <c r="C89" s="20" t="s">
        <v>1</v>
      </c>
      <c r="D89" s="2">
        <v>35</v>
      </c>
      <c r="E89" s="2">
        <v>210</v>
      </c>
      <c r="F89" s="20" t="s">
        <v>2</v>
      </c>
      <c r="G89" s="20">
        <v>1</v>
      </c>
      <c r="H89" s="20" t="s">
        <v>2</v>
      </c>
      <c r="I89" s="5">
        <v>180</v>
      </c>
      <c r="J89" s="6">
        <v>-1000</v>
      </c>
      <c r="K89" s="66"/>
    </row>
    <row r="90" spans="1:15" s="20" customFormat="1">
      <c r="A90" s="40"/>
      <c r="B90" s="4"/>
      <c r="I90" s="5"/>
      <c r="J90" s="6">
        <v>500</v>
      </c>
      <c r="K90" s="66">
        <v>85</v>
      </c>
      <c r="L90" s="36">
        <v>50</v>
      </c>
      <c r="M90" s="36"/>
      <c r="N90" s="7"/>
      <c r="O90" s="23"/>
    </row>
    <row r="91" spans="1:15">
      <c r="A91" s="40">
        <v>42289</v>
      </c>
      <c r="B91" s="4" t="s">
        <v>20</v>
      </c>
      <c r="C91" s="20" t="s">
        <v>1</v>
      </c>
      <c r="D91" s="2">
        <v>45</v>
      </c>
      <c r="E91" s="2">
        <v>115</v>
      </c>
      <c r="F91" s="20" t="s">
        <v>2</v>
      </c>
      <c r="G91" s="20">
        <v>1</v>
      </c>
      <c r="H91" s="20" t="s">
        <v>2</v>
      </c>
      <c r="I91" s="5">
        <v>422</v>
      </c>
      <c r="J91" s="6">
        <v>-1000</v>
      </c>
      <c r="K91" s="66"/>
    </row>
    <row r="92" spans="1:15" hidden="1">
      <c r="A92" s="40">
        <v>42289</v>
      </c>
      <c r="B92" s="4" t="s">
        <v>26</v>
      </c>
      <c r="C92" s="20" t="s">
        <v>27</v>
      </c>
      <c r="D92" s="2">
        <v>110</v>
      </c>
      <c r="E92" s="2">
        <v>65</v>
      </c>
      <c r="F92" s="20">
        <v>1</v>
      </c>
      <c r="G92" s="20" t="s">
        <v>2</v>
      </c>
      <c r="H92" s="20" t="s">
        <v>2</v>
      </c>
      <c r="I92" s="5">
        <v>354</v>
      </c>
      <c r="J92" s="6">
        <v>500</v>
      </c>
      <c r="K92" s="7">
        <f t="shared" si="0"/>
        <v>500</v>
      </c>
      <c r="L92" s="36">
        <v>1</v>
      </c>
      <c r="N92" s="7" t="s">
        <v>111</v>
      </c>
    </row>
    <row r="93" spans="1:15" hidden="1">
      <c r="A93" s="40">
        <v>42296</v>
      </c>
      <c r="B93" s="4" t="s">
        <v>33</v>
      </c>
      <c r="C93" s="20" t="s">
        <v>27</v>
      </c>
      <c r="D93" s="2">
        <v>70</v>
      </c>
      <c r="E93" s="2">
        <v>75</v>
      </c>
      <c r="F93" s="20">
        <v>1</v>
      </c>
      <c r="G93" s="20" t="s">
        <v>2</v>
      </c>
      <c r="H93" s="20" t="s">
        <v>2</v>
      </c>
      <c r="I93" s="5">
        <v>124</v>
      </c>
      <c r="J93" s="6">
        <v>500</v>
      </c>
      <c r="K93" s="7">
        <f t="shared" ref="K93:K160" si="2">IF(J93="","",K92+J93)</f>
        <v>1000</v>
      </c>
      <c r="L93" s="36">
        <v>1</v>
      </c>
    </row>
    <row r="94" spans="1:15" hidden="1">
      <c r="A94" s="40">
        <v>42296</v>
      </c>
      <c r="B94" s="4" t="s">
        <v>26</v>
      </c>
      <c r="C94" s="20" t="s">
        <v>1</v>
      </c>
      <c r="D94" s="2">
        <v>60</v>
      </c>
      <c r="E94" s="2">
        <v>50</v>
      </c>
      <c r="F94" s="20">
        <v>1</v>
      </c>
      <c r="G94" s="20" t="s">
        <v>2</v>
      </c>
      <c r="H94" s="20" t="s">
        <v>2</v>
      </c>
      <c r="I94" s="5">
        <v>112</v>
      </c>
      <c r="J94" s="6">
        <v>500</v>
      </c>
      <c r="K94" s="7">
        <f t="shared" si="2"/>
        <v>1500</v>
      </c>
      <c r="L94" s="36">
        <v>1</v>
      </c>
      <c r="N94" s="7" t="s">
        <v>116</v>
      </c>
    </row>
    <row r="95" spans="1:15" s="20" customFormat="1">
      <c r="A95" s="40"/>
      <c r="B95" s="4"/>
      <c r="I95" s="5"/>
      <c r="J95" s="6">
        <v>500</v>
      </c>
      <c r="K95" s="66">
        <v>400</v>
      </c>
      <c r="L95" s="36">
        <v>20</v>
      </c>
      <c r="M95" s="36"/>
      <c r="N95" s="7"/>
      <c r="O95" s="23"/>
    </row>
    <row r="96" spans="1:15">
      <c r="A96" s="40">
        <v>42303</v>
      </c>
      <c r="B96" s="4" t="s">
        <v>19</v>
      </c>
      <c r="C96" s="20" t="s">
        <v>1</v>
      </c>
      <c r="D96" s="2">
        <v>20</v>
      </c>
      <c r="E96" s="2">
        <v>175</v>
      </c>
      <c r="F96" s="20" t="s">
        <v>2</v>
      </c>
      <c r="G96" s="20">
        <v>1</v>
      </c>
      <c r="H96" s="20" t="s">
        <v>2</v>
      </c>
      <c r="I96" s="5">
        <v>183</v>
      </c>
      <c r="J96" s="6">
        <v>-1000</v>
      </c>
      <c r="K96" s="66"/>
    </row>
    <row r="97" spans="1:15" hidden="1">
      <c r="A97" s="40">
        <v>42303</v>
      </c>
      <c r="B97" s="4" t="s">
        <v>20</v>
      </c>
      <c r="C97" s="20" t="s">
        <v>1</v>
      </c>
      <c r="D97" s="2">
        <v>280</v>
      </c>
      <c r="E97" s="2">
        <v>99</v>
      </c>
      <c r="F97" s="20">
        <v>1</v>
      </c>
      <c r="G97" s="20" t="s">
        <v>2</v>
      </c>
      <c r="H97" s="20" t="s">
        <v>2</v>
      </c>
      <c r="I97" s="5">
        <v>388</v>
      </c>
      <c r="J97" s="6">
        <v>250</v>
      </c>
      <c r="K97" s="7">
        <f t="shared" si="2"/>
        <v>250</v>
      </c>
      <c r="L97" s="36">
        <v>2</v>
      </c>
      <c r="N97" s="7" t="s">
        <v>119</v>
      </c>
    </row>
    <row r="98" spans="1:15" hidden="1">
      <c r="A98" s="40">
        <v>42303</v>
      </c>
      <c r="B98" s="4" t="s">
        <v>41</v>
      </c>
      <c r="C98" s="20" t="s">
        <v>1</v>
      </c>
      <c r="D98" s="2">
        <v>70</v>
      </c>
      <c r="E98" s="2">
        <v>5</v>
      </c>
      <c r="F98" s="20">
        <v>1</v>
      </c>
      <c r="G98" s="20" t="s">
        <v>2</v>
      </c>
      <c r="H98" s="20" t="s">
        <v>2</v>
      </c>
      <c r="I98" s="5">
        <v>343</v>
      </c>
      <c r="J98" s="6">
        <v>250</v>
      </c>
      <c r="K98" s="7">
        <f t="shared" si="2"/>
        <v>500</v>
      </c>
      <c r="L98" s="36">
        <v>2</v>
      </c>
    </row>
    <row r="99" spans="1:15" hidden="1">
      <c r="A99" s="40">
        <v>42310</v>
      </c>
      <c r="B99" s="4" t="s">
        <v>33</v>
      </c>
      <c r="C99" s="20" t="s">
        <v>27</v>
      </c>
      <c r="D99" s="2">
        <v>80</v>
      </c>
      <c r="E99" s="2">
        <v>55</v>
      </c>
      <c r="F99" s="20">
        <v>1</v>
      </c>
      <c r="G99" s="20" t="s">
        <v>2</v>
      </c>
      <c r="H99" s="20" t="s">
        <v>2</v>
      </c>
      <c r="I99" s="5">
        <v>120</v>
      </c>
      <c r="J99" s="6">
        <v>250</v>
      </c>
      <c r="K99" s="7">
        <f t="shared" si="2"/>
        <v>750</v>
      </c>
      <c r="L99" s="36">
        <v>1</v>
      </c>
      <c r="N99" s="7" t="s">
        <v>121</v>
      </c>
    </row>
    <row r="100" spans="1:15" hidden="1">
      <c r="A100" s="40">
        <v>42310</v>
      </c>
      <c r="B100" s="4" t="s">
        <v>26</v>
      </c>
      <c r="C100" s="20" t="s">
        <v>1</v>
      </c>
      <c r="D100" s="2">
        <v>120</v>
      </c>
      <c r="E100" s="2">
        <v>50</v>
      </c>
      <c r="F100" s="20">
        <v>1</v>
      </c>
      <c r="G100" s="20" t="s">
        <v>2</v>
      </c>
      <c r="H100" s="20" t="s">
        <v>2</v>
      </c>
      <c r="I100" s="5">
        <v>140</v>
      </c>
      <c r="J100" s="6">
        <v>250</v>
      </c>
      <c r="K100" s="7">
        <f t="shared" si="2"/>
        <v>1000</v>
      </c>
      <c r="L100" s="36">
        <v>1</v>
      </c>
      <c r="N100" s="7" t="s">
        <v>122</v>
      </c>
    </row>
    <row r="101" spans="1:15" hidden="1">
      <c r="A101" s="40">
        <v>42310</v>
      </c>
      <c r="B101" s="4" t="s">
        <v>20</v>
      </c>
      <c r="C101" s="20" t="s">
        <v>27</v>
      </c>
      <c r="D101" s="2">
        <v>250</v>
      </c>
      <c r="E101" s="2">
        <v>0</v>
      </c>
      <c r="F101" s="20">
        <v>1</v>
      </c>
      <c r="G101" s="20" t="s">
        <v>2</v>
      </c>
      <c r="H101" s="20" t="s">
        <v>2</v>
      </c>
      <c r="I101" s="5">
        <v>143</v>
      </c>
      <c r="J101" s="6">
        <v>500</v>
      </c>
      <c r="K101" s="7">
        <f t="shared" si="2"/>
        <v>1500</v>
      </c>
      <c r="L101" s="36">
        <v>2</v>
      </c>
      <c r="N101" s="7" t="s">
        <v>120</v>
      </c>
    </row>
    <row r="102" spans="1:15" hidden="1">
      <c r="A102" s="40">
        <v>42317</v>
      </c>
      <c r="B102" s="4" t="s">
        <v>33</v>
      </c>
      <c r="C102" s="20" t="s">
        <v>1</v>
      </c>
      <c r="D102" s="2">
        <v>190</v>
      </c>
      <c r="E102" s="2">
        <v>20</v>
      </c>
      <c r="F102" s="20">
        <v>1</v>
      </c>
      <c r="G102" s="20" t="s">
        <v>2</v>
      </c>
      <c r="H102" s="20" t="s">
        <v>2</v>
      </c>
      <c r="I102" s="5">
        <v>391</v>
      </c>
      <c r="J102" s="6">
        <v>1000</v>
      </c>
      <c r="K102" s="7">
        <f t="shared" si="2"/>
        <v>2500</v>
      </c>
      <c r="L102" s="36">
        <v>1</v>
      </c>
    </row>
    <row r="103" spans="1:15" hidden="1">
      <c r="A103" s="40">
        <v>42324</v>
      </c>
      <c r="B103" s="4" t="s">
        <v>33</v>
      </c>
      <c r="C103" s="20" t="s">
        <v>27</v>
      </c>
      <c r="D103" s="2">
        <v>65</v>
      </c>
      <c r="E103" s="2">
        <v>10</v>
      </c>
      <c r="F103" s="20">
        <v>1</v>
      </c>
      <c r="G103" s="20" t="s">
        <v>2</v>
      </c>
      <c r="H103" s="20" t="s">
        <v>2</v>
      </c>
      <c r="I103" s="5">
        <v>188</v>
      </c>
      <c r="J103" s="6">
        <v>1000</v>
      </c>
      <c r="K103" s="7">
        <f t="shared" si="2"/>
        <v>3500</v>
      </c>
      <c r="L103" s="36">
        <v>1</v>
      </c>
    </row>
    <row r="104" spans="1:15" hidden="1">
      <c r="A104" s="40">
        <v>42331</v>
      </c>
      <c r="B104" s="4" t="s">
        <v>20</v>
      </c>
      <c r="C104" s="20" t="s">
        <v>27</v>
      </c>
      <c r="D104" s="2">
        <v>100</v>
      </c>
      <c r="E104" s="2">
        <v>20</v>
      </c>
      <c r="F104" s="20">
        <v>1</v>
      </c>
      <c r="G104" s="20" t="s">
        <v>2</v>
      </c>
      <c r="H104" s="20" t="s">
        <v>2</v>
      </c>
      <c r="I104" s="5">
        <v>359</v>
      </c>
      <c r="J104" s="6">
        <v>500</v>
      </c>
      <c r="K104" s="7">
        <f t="shared" si="2"/>
        <v>4000</v>
      </c>
      <c r="L104" s="36">
        <v>2</v>
      </c>
    </row>
    <row r="105" spans="1:15" hidden="1">
      <c r="A105" s="40">
        <v>42331</v>
      </c>
      <c r="B105" s="4" t="s">
        <v>26</v>
      </c>
      <c r="C105" s="20" t="s">
        <v>1</v>
      </c>
      <c r="D105" s="2">
        <v>60</v>
      </c>
      <c r="E105" s="2">
        <v>10</v>
      </c>
      <c r="F105" s="20">
        <v>1</v>
      </c>
      <c r="G105" s="20" t="s">
        <v>2</v>
      </c>
      <c r="H105" s="20" t="s">
        <v>2</v>
      </c>
      <c r="I105" s="5">
        <v>172</v>
      </c>
      <c r="J105" s="6">
        <v>500</v>
      </c>
      <c r="K105" s="7">
        <f t="shared" si="2"/>
        <v>4500</v>
      </c>
      <c r="L105" s="36">
        <v>1</v>
      </c>
    </row>
    <row r="106" spans="1:15" hidden="1">
      <c r="A106" s="40">
        <v>42338</v>
      </c>
      <c r="B106" s="4" t="s">
        <v>33</v>
      </c>
      <c r="C106" s="20" t="s">
        <v>27</v>
      </c>
      <c r="D106" s="2">
        <v>80</v>
      </c>
      <c r="E106" s="2">
        <v>50</v>
      </c>
      <c r="F106" s="20">
        <v>1</v>
      </c>
      <c r="G106" s="20" t="s">
        <v>2</v>
      </c>
      <c r="H106" s="20" t="s">
        <v>2</v>
      </c>
      <c r="I106" s="5">
        <v>151</v>
      </c>
      <c r="J106" s="6">
        <v>1000</v>
      </c>
      <c r="K106" s="7">
        <f t="shared" si="2"/>
        <v>5500</v>
      </c>
      <c r="L106" s="36">
        <v>1</v>
      </c>
    </row>
    <row r="107" spans="1:15" hidden="1">
      <c r="A107" s="40">
        <v>42345</v>
      </c>
      <c r="B107" s="4" t="s">
        <v>19</v>
      </c>
      <c r="C107" s="20" t="s">
        <v>27</v>
      </c>
      <c r="D107" s="2">
        <v>60</v>
      </c>
      <c r="E107" s="2">
        <v>25</v>
      </c>
      <c r="F107" s="20">
        <v>1</v>
      </c>
      <c r="G107" s="20" t="s">
        <v>2</v>
      </c>
      <c r="H107" s="20" t="s">
        <v>2</v>
      </c>
      <c r="I107" s="5">
        <v>381</v>
      </c>
      <c r="J107" s="6">
        <v>500</v>
      </c>
      <c r="K107" s="7">
        <f t="shared" si="2"/>
        <v>6000</v>
      </c>
      <c r="L107" s="36">
        <v>1</v>
      </c>
      <c r="N107" s="7" t="s">
        <v>112</v>
      </c>
    </row>
    <row r="108" spans="1:15" s="20" customFormat="1">
      <c r="A108" s="40"/>
      <c r="B108" s="4"/>
      <c r="I108" s="5"/>
      <c r="J108" s="6">
        <v>-500</v>
      </c>
      <c r="K108" s="66">
        <v>0</v>
      </c>
      <c r="L108" s="36">
        <v>110</v>
      </c>
      <c r="M108" s="36"/>
      <c r="N108" s="7"/>
      <c r="O108" s="23"/>
    </row>
    <row r="109" spans="1:15">
      <c r="A109" s="40">
        <v>42345</v>
      </c>
      <c r="B109" s="4" t="s">
        <v>28</v>
      </c>
      <c r="C109" s="20" t="s">
        <v>27</v>
      </c>
      <c r="D109" s="2">
        <v>20</v>
      </c>
      <c r="E109" s="2">
        <v>150</v>
      </c>
      <c r="F109" s="20" t="s">
        <v>2</v>
      </c>
      <c r="G109" s="20">
        <v>1</v>
      </c>
      <c r="H109" s="20" t="s">
        <v>2</v>
      </c>
      <c r="I109" s="5">
        <v>383</v>
      </c>
      <c r="J109" s="6">
        <v>-1000</v>
      </c>
      <c r="K109" s="66"/>
    </row>
    <row r="110" spans="1:15" hidden="1">
      <c r="A110" s="40">
        <v>42345</v>
      </c>
      <c r="B110" s="4" t="s">
        <v>41</v>
      </c>
      <c r="C110" s="20" t="s">
        <v>27</v>
      </c>
      <c r="D110" s="2">
        <v>70</v>
      </c>
      <c r="E110" s="2">
        <v>20</v>
      </c>
      <c r="F110" s="20" t="s">
        <v>2</v>
      </c>
      <c r="G110" s="20" t="s">
        <v>2</v>
      </c>
      <c r="H110" s="20" t="s">
        <v>2</v>
      </c>
      <c r="I110" s="5">
        <v>285</v>
      </c>
      <c r="J110" s="6">
        <v>0</v>
      </c>
      <c r="K110" s="7">
        <f t="shared" si="2"/>
        <v>0</v>
      </c>
      <c r="L110" s="36">
        <v>2</v>
      </c>
      <c r="N110" s="7" t="s">
        <v>123</v>
      </c>
    </row>
    <row r="111" spans="1:15" hidden="1">
      <c r="A111" s="40">
        <v>42345</v>
      </c>
      <c r="B111" s="4" t="s">
        <v>26</v>
      </c>
      <c r="C111" s="20" t="s">
        <v>27</v>
      </c>
      <c r="D111" s="2">
        <v>95</v>
      </c>
      <c r="E111" s="2">
        <v>20</v>
      </c>
      <c r="F111" s="20" t="s">
        <v>2</v>
      </c>
      <c r="G111" s="20" t="s">
        <v>2</v>
      </c>
      <c r="H111" s="20" t="s">
        <v>2</v>
      </c>
      <c r="I111" s="5">
        <v>207</v>
      </c>
      <c r="J111" s="6">
        <v>0</v>
      </c>
      <c r="K111" s="7">
        <f t="shared" si="2"/>
        <v>0</v>
      </c>
      <c r="L111" s="36">
        <v>1</v>
      </c>
      <c r="N111" s="7" t="s">
        <v>123</v>
      </c>
    </row>
    <row r="112" spans="1:15" hidden="1">
      <c r="A112" s="40">
        <v>42352</v>
      </c>
      <c r="B112" s="4" t="s">
        <v>28</v>
      </c>
      <c r="C112" s="20" t="s">
        <v>27</v>
      </c>
      <c r="D112" s="2">
        <v>100</v>
      </c>
      <c r="E112" s="2">
        <v>100</v>
      </c>
      <c r="F112" s="20">
        <v>1</v>
      </c>
      <c r="G112" s="20" t="s">
        <v>2</v>
      </c>
      <c r="H112" s="20" t="s">
        <v>2</v>
      </c>
      <c r="I112" s="5">
        <v>588</v>
      </c>
      <c r="J112" s="6">
        <v>500</v>
      </c>
      <c r="K112" s="7">
        <f t="shared" si="2"/>
        <v>500</v>
      </c>
      <c r="L112" s="36">
        <v>2</v>
      </c>
      <c r="N112" s="7" t="s">
        <v>124</v>
      </c>
    </row>
    <row r="113" spans="1:14" hidden="1">
      <c r="A113" s="40">
        <v>42352</v>
      </c>
      <c r="B113" s="4" t="s">
        <v>26</v>
      </c>
      <c r="C113" s="20" t="s">
        <v>1</v>
      </c>
      <c r="D113" s="2">
        <v>70</v>
      </c>
      <c r="E113" s="2">
        <v>50</v>
      </c>
      <c r="F113" s="20">
        <v>1</v>
      </c>
      <c r="G113" s="20" t="s">
        <v>2</v>
      </c>
      <c r="H113" s="20" t="s">
        <v>2</v>
      </c>
      <c r="I113" s="5">
        <v>358</v>
      </c>
      <c r="J113" s="6">
        <v>500</v>
      </c>
      <c r="K113" s="7">
        <f t="shared" si="2"/>
        <v>1000</v>
      </c>
      <c r="L113" s="36">
        <v>1</v>
      </c>
      <c r="N113" s="7" t="s">
        <v>125</v>
      </c>
    </row>
    <row r="114" spans="1:14" hidden="1">
      <c r="A114" s="40">
        <v>42352</v>
      </c>
      <c r="B114" s="4" t="s">
        <v>20</v>
      </c>
      <c r="C114" s="20" t="s">
        <v>27</v>
      </c>
      <c r="D114" s="2">
        <v>120</v>
      </c>
      <c r="E114" s="2">
        <v>60</v>
      </c>
      <c r="F114" s="20">
        <v>1</v>
      </c>
      <c r="G114" s="20" t="s">
        <v>2</v>
      </c>
      <c r="H114" s="20" t="s">
        <v>2</v>
      </c>
      <c r="I114" s="5">
        <v>487</v>
      </c>
      <c r="J114" s="6">
        <v>0</v>
      </c>
      <c r="K114" s="7">
        <f t="shared" si="2"/>
        <v>1000</v>
      </c>
      <c r="L114" s="36">
        <v>2</v>
      </c>
      <c r="N114" s="7" t="s">
        <v>123</v>
      </c>
    </row>
    <row r="115" spans="1:14" hidden="1">
      <c r="A115" s="40">
        <v>42359</v>
      </c>
      <c r="B115" s="4" t="s">
        <v>33</v>
      </c>
      <c r="C115" s="20" t="s">
        <v>1</v>
      </c>
      <c r="D115" s="2">
        <v>45</v>
      </c>
      <c r="E115" s="2">
        <v>98</v>
      </c>
      <c r="F115" s="20" t="s">
        <v>2</v>
      </c>
      <c r="G115" s="20" t="s">
        <v>2</v>
      </c>
      <c r="H115" s="20">
        <v>1</v>
      </c>
      <c r="I115" s="5">
        <v>331</v>
      </c>
      <c r="J115" s="6">
        <v>0</v>
      </c>
      <c r="K115" s="7">
        <f t="shared" si="2"/>
        <v>1000</v>
      </c>
      <c r="L115" s="36">
        <v>1</v>
      </c>
      <c r="N115" s="7" t="s">
        <v>112</v>
      </c>
    </row>
    <row r="116" spans="1:14" hidden="1">
      <c r="A116" s="40">
        <v>42380</v>
      </c>
      <c r="B116" s="4" t="s">
        <v>26</v>
      </c>
      <c r="C116" s="20" t="s">
        <v>1</v>
      </c>
      <c r="D116" s="2">
        <v>170</v>
      </c>
      <c r="E116" s="2">
        <v>35</v>
      </c>
      <c r="F116" s="20">
        <v>1</v>
      </c>
      <c r="G116" s="20" t="s">
        <v>2</v>
      </c>
      <c r="H116" s="20" t="s">
        <v>2</v>
      </c>
      <c r="I116" s="5">
        <v>590</v>
      </c>
      <c r="J116" s="6">
        <v>500</v>
      </c>
      <c r="K116" s="7">
        <f t="shared" si="2"/>
        <v>1500</v>
      </c>
      <c r="L116" s="36">
        <v>1</v>
      </c>
      <c r="N116" s="7" t="s">
        <v>112</v>
      </c>
    </row>
    <row r="117" spans="1:14" hidden="1">
      <c r="A117" s="40">
        <v>42380</v>
      </c>
      <c r="B117" s="4" t="s">
        <v>20</v>
      </c>
      <c r="C117" s="20" t="s">
        <v>27</v>
      </c>
      <c r="D117" s="2">
        <v>290</v>
      </c>
      <c r="E117" s="2">
        <v>99</v>
      </c>
      <c r="F117" s="20">
        <v>1</v>
      </c>
      <c r="G117" s="20" t="s">
        <v>2</v>
      </c>
      <c r="H117" s="20" t="s">
        <v>2</v>
      </c>
      <c r="I117" s="5">
        <v>790</v>
      </c>
      <c r="J117" s="6">
        <v>500</v>
      </c>
      <c r="K117" s="7">
        <f t="shared" si="2"/>
        <v>2000</v>
      </c>
      <c r="L117" s="36">
        <v>2</v>
      </c>
      <c r="N117" s="7" t="s">
        <v>126</v>
      </c>
    </row>
    <row r="118" spans="1:14" hidden="1">
      <c r="A118" s="40">
        <v>42387</v>
      </c>
      <c r="B118" s="4" t="s">
        <v>33</v>
      </c>
      <c r="C118" s="20" t="s">
        <v>1</v>
      </c>
      <c r="D118" s="2">
        <v>65</v>
      </c>
      <c r="E118" s="2">
        <v>10</v>
      </c>
      <c r="F118" s="20">
        <v>1</v>
      </c>
      <c r="G118" s="20" t="s">
        <v>2</v>
      </c>
      <c r="H118" s="20" t="s">
        <v>2</v>
      </c>
      <c r="I118" s="5">
        <v>267</v>
      </c>
      <c r="J118" s="6">
        <v>500</v>
      </c>
      <c r="K118" s="7">
        <f t="shared" si="2"/>
        <v>2500</v>
      </c>
      <c r="L118" s="36">
        <v>1</v>
      </c>
    </row>
    <row r="119" spans="1:14" hidden="1">
      <c r="A119" s="40">
        <v>42387</v>
      </c>
      <c r="B119" s="4" t="s">
        <v>28</v>
      </c>
      <c r="C119" s="20" t="s">
        <v>27</v>
      </c>
      <c r="D119" s="2">
        <v>240</v>
      </c>
      <c r="E119" s="2">
        <v>25</v>
      </c>
      <c r="F119" s="20">
        <v>1</v>
      </c>
      <c r="G119" s="20" t="s">
        <v>2</v>
      </c>
      <c r="H119" s="20" t="s">
        <v>2</v>
      </c>
      <c r="I119" s="5">
        <v>393</v>
      </c>
      <c r="J119" s="6">
        <v>500</v>
      </c>
      <c r="K119" s="7">
        <f t="shared" si="2"/>
        <v>3000</v>
      </c>
      <c r="L119" s="36">
        <v>2</v>
      </c>
      <c r="N119" s="7" t="s">
        <v>120</v>
      </c>
    </row>
    <row r="120" spans="1:14" hidden="1">
      <c r="A120" s="40">
        <v>42394</v>
      </c>
      <c r="B120" s="4" t="s">
        <v>26</v>
      </c>
      <c r="C120" s="2" t="s">
        <v>27</v>
      </c>
      <c r="D120" s="2">
        <v>165</v>
      </c>
      <c r="E120" s="2">
        <v>35</v>
      </c>
      <c r="F120" s="20">
        <v>1</v>
      </c>
      <c r="G120" s="20" t="s">
        <v>2</v>
      </c>
      <c r="H120" s="20" t="s">
        <v>2</v>
      </c>
      <c r="I120" s="5">
        <v>325</v>
      </c>
      <c r="J120" s="6">
        <v>500</v>
      </c>
      <c r="K120" s="7">
        <f t="shared" si="2"/>
        <v>3500</v>
      </c>
      <c r="L120" s="36">
        <v>1</v>
      </c>
    </row>
    <row r="121" spans="1:14" hidden="1">
      <c r="A121" s="40">
        <v>42394</v>
      </c>
      <c r="B121" s="4" t="s">
        <v>20</v>
      </c>
      <c r="C121" s="2" t="s">
        <v>1</v>
      </c>
      <c r="D121" s="2">
        <v>280</v>
      </c>
      <c r="E121" s="2">
        <v>40</v>
      </c>
      <c r="F121" s="20">
        <v>1</v>
      </c>
      <c r="G121" s="20" t="s">
        <v>2</v>
      </c>
      <c r="H121" s="20" t="s">
        <v>2</v>
      </c>
      <c r="I121" s="5">
        <v>543</v>
      </c>
      <c r="J121" s="6">
        <v>0</v>
      </c>
      <c r="K121" s="7">
        <f t="shared" si="2"/>
        <v>3500</v>
      </c>
      <c r="L121" s="36">
        <v>2</v>
      </c>
      <c r="N121" s="7" t="s">
        <v>123</v>
      </c>
    </row>
    <row r="122" spans="1:14" hidden="1">
      <c r="A122" s="40">
        <v>42394</v>
      </c>
      <c r="B122" s="4" t="s">
        <v>28</v>
      </c>
      <c r="C122" s="2" t="s">
        <v>1</v>
      </c>
      <c r="D122" s="2">
        <v>290</v>
      </c>
      <c r="E122" s="2">
        <v>30</v>
      </c>
      <c r="F122" s="2">
        <v>1</v>
      </c>
      <c r="G122" s="2" t="s">
        <v>2</v>
      </c>
      <c r="H122" s="2" t="s">
        <v>2</v>
      </c>
      <c r="I122" s="5">
        <v>688</v>
      </c>
      <c r="J122" s="6">
        <v>500</v>
      </c>
      <c r="K122" s="7">
        <f t="shared" si="2"/>
        <v>4000</v>
      </c>
      <c r="L122" s="36">
        <v>2</v>
      </c>
    </row>
    <row r="123" spans="1:14" hidden="1">
      <c r="A123" s="40">
        <v>42401</v>
      </c>
      <c r="B123" s="4" t="s">
        <v>19</v>
      </c>
      <c r="C123" s="2" t="s">
        <v>1</v>
      </c>
      <c r="D123" s="2">
        <v>60</v>
      </c>
      <c r="E123" s="2">
        <v>15</v>
      </c>
      <c r="F123" s="2">
        <v>1</v>
      </c>
      <c r="G123" s="2" t="s">
        <v>2</v>
      </c>
      <c r="H123" s="2" t="s">
        <v>2</v>
      </c>
      <c r="I123" s="5">
        <v>305</v>
      </c>
      <c r="J123" s="6">
        <v>500</v>
      </c>
      <c r="K123" s="7">
        <f t="shared" si="2"/>
        <v>4500</v>
      </c>
      <c r="L123" s="36">
        <v>1</v>
      </c>
    </row>
    <row r="124" spans="1:14" hidden="1">
      <c r="A124" s="40">
        <v>42401</v>
      </c>
      <c r="B124" s="4" t="s">
        <v>26</v>
      </c>
      <c r="C124" s="2" t="s">
        <v>27</v>
      </c>
      <c r="D124" s="2">
        <v>55</v>
      </c>
      <c r="E124" s="2">
        <v>10</v>
      </c>
      <c r="F124" s="2">
        <v>1</v>
      </c>
      <c r="G124" s="2" t="s">
        <v>2</v>
      </c>
      <c r="H124" s="2" t="s">
        <v>2</v>
      </c>
      <c r="I124" s="5">
        <v>263</v>
      </c>
      <c r="J124" s="6">
        <v>500</v>
      </c>
      <c r="K124" s="7">
        <f t="shared" si="2"/>
        <v>5000</v>
      </c>
      <c r="L124" s="36">
        <v>1</v>
      </c>
      <c r="N124" s="7" t="s">
        <v>127</v>
      </c>
    </row>
    <row r="125" spans="1:14" hidden="1">
      <c r="A125" s="40">
        <v>42408</v>
      </c>
      <c r="B125" s="4" t="s">
        <v>26</v>
      </c>
      <c r="C125" s="2" t="s">
        <v>1</v>
      </c>
      <c r="D125" s="2">
        <v>75</v>
      </c>
      <c r="E125" s="2">
        <v>0</v>
      </c>
      <c r="F125" s="2">
        <v>1</v>
      </c>
      <c r="G125" s="2" t="s">
        <v>2</v>
      </c>
      <c r="H125" s="2" t="s">
        <v>2</v>
      </c>
      <c r="I125" s="5">
        <v>333</v>
      </c>
      <c r="J125" s="6">
        <v>500</v>
      </c>
      <c r="K125" s="7">
        <f t="shared" si="2"/>
        <v>5500</v>
      </c>
      <c r="L125" s="36">
        <v>1</v>
      </c>
    </row>
    <row r="126" spans="1:14" hidden="1">
      <c r="A126" s="40">
        <v>42408</v>
      </c>
      <c r="B126" s="4" t="s">
        <v>20</v>
      </c>
      <c r="C126" s="2" t="s">
        <v>27</v>
      </c>
      <c r="D126" s="2">
        <v>95</v>
      </c>
      <c r="E126" s="2">
        <v>0</v>
      </c>
      <c r="F126" s="2">
        <v>1</v>
      </c>
      <c r="G126" s="2" t="s">
        <v>2</v>
      </c>
      <c r="H126" s="2" t="s">
        <v>2</v>
      </c>
      <c r="I126" s="5">
        <v>490</v>
      </c>
      <c r="J126" s="6">
        <v>500</v>
      </c>
      <c r="K126" s="7">
        <f t="shared" si="2"/>
        <v>6000</v>
      </c>
      <c r="L126" s="36">
        <v>2</v>
      </c>
      <c r="N126" s="7" t="s">
        <v>128</v>
      </c>
    </row>
    <row r="127" spans="1:14" hidden="1">
      <c r="A127" s="40">
        <v>42415</v>
      </c>
      <c r="B127" s="4" t="s">
        <v>19</v>
      </c>
      <c r="C127" s="20" t="s">
        <v>1</v>
      </c>
      <c r="D127" s="20">
        <v>60</v>
      </c>
      <c r="E127" s="20">
        <v>40</v>
      </c>
      <c r="F127" s="2">
        <v>1</v>
      </c>
      <c r="G127" s="2" t="s">
        <v>2</v>
      </c>
      <c r="H127" s="2" t="s">
        <v>2</v>
      </c>
      <c r="I127" s="5">
        <v>283</v>
      </c>
      <c r="J127" s="6">
        <v>500</v>
      </c>
      <c r="K127" s="7">
        <f t="shared" si="2"/>
        <v>6500</v>
      </c>
      <c r="L127" s="36">
        <v>1</v>
      </c>
      <c r="N127" s="7" t="s">
        <v>129</v>
      </c>
    </row>
    <row r="128" spans="1:14" hidden="1">
      <c r="A128" s="40">
        <v>42415</v>
      </c>
      <c r="B128" s="4" t="s">
        <v>26</v>
      </c>
      <c r="C128" s="2" t="s">
        <v>1</v>
      </c>
      <c r="D128" s="2">
        <v>180</v>
      </c>
      <c r="E128" s="2">
        <v>0</v>
      </c>
      <c r="F128" s="2">
        <v>1</v>
      </c>
      <c r="G128" s="2" t="s">
        <v>2</v>
      </c>
      <c r="H128" s="2" t="s">
        <v>2</v>
      </c>
      <c r="I128" s="5">
        <v>215</v>
      </c>
      <c r="J128" s="6">
        <v>500</v>
      </c>
      <c r="K128" s="7">
        <f t="shared" si="2"/>
        <v>7000</v>
      </c>
      <c r="L128" s="36">
        <v>1</v>
      </c>
      <c r="N128" s="7" t="s">
        <v>129</v>
      </c>
    </row>
    <row r="129" spans="1:15" s="20" customFormat="1">
      <c r="A129" s="40"/>
      <c r="B129" s="4"/>
      <c r="I129" s="5"/>
      <c r="J129" s="6">
        <v>-500</v>
      </c>
      <c r="K129" s="66">
        <v>0</v>
      </c>
      <c r="L129" s="36">
        <v>400</v>
      </c>
      <c r="M129" s="36"/>
      <c r="N129" s="7"/>
      <c r="O129" s="23"/>
    </row>
    <row r="130" spans="1:15">
      <c r="A130" s="40">
        <v>42422</v>
      </c>
      <c r="B130" s="4" t="s">
        <v>20</v>
      </c>
      <c r="C130" s="2" t="s">
        <v>1</v>
      </c>
      <c r="D130" s="2">
        <v>20</v>
      </c>
      <c r="E130" s="2">
        <v>400</v>
      </c>
      <c r="F130" s="2" t="s">
        <v>2</v>
      </c>
      <c r="G130" s="2">
        <v>1</v>
      </c>
      <c r="H130" s="2" t="s">
        <v>2</v>
      </c>
      <c r="I130" s="5">
        <v>244</v>
      </c>
      <c r="J130" s="6">
        <v>-1000</v>
      </c>
      <c r="K130" s="66"/>
    </row>
    <row r="131" spans="1:15" s="20" customFormat="1">
      <c r="A131" s="40"/>
      <c r="B131" s="4"/>
      <c r="I131" s="5"/>
      <c r="J131" s="6">
        <v>-500</v>
      </c>
      <c r="K131" s="66">
        <v>0</v>
      </c>
      <c r="L131" s="36">
        <v>350</v>
      </c>
      <c r="M131" s="36"/>
      <c r="N131" s="7"/>
      <c r="O131" s="23"/>
    </row>
    <row r="132" spans="1:15">
      <c r="A132" s="40">
        <v>42422</v>
      </c>
      <c r="B132" s="4" t="s">
        <v>19</v>
      </c>
      <c r="C132" s="2" t="s">
        <v>1</v>
      </c>
      <c r="D132" s="2">
        <v>30</v>
      </c>
      <c r="E132" s="2">
        <v>220</v>
      </c>
      <c r="F132" s="2" t="s">
        <v>2</v>
      </c>
      <c r="G132" s="2">
        <v>1</v>
      </c>
      <c r="H132" s="2" t="s">
        <v>2</v>
      </c>
      <c r="I132" s="5">
        <v>214</v>
      </c>
      <c r="J132" s="6">
        <v>-1000</v>
      </c>
      <c r="K132" s="66"/>
    </row>
    <row r="133" spans="1:15" hidden="1">
      <c r="A133" s="40">
        <v>42429</v>
      </c>
      <c r="B133" s="4" t="s">
        <v>33</v>
      </c>
      <c r="C133" s="2" t="s">
        <v>1</v>
      </c>
      <c r="D133" s="2">
        <v>82</v>
      </c>
      <c r="E133" s="2">
        <v>30</v>
      </c>
      <c r="F133" s="2">
        <v>1</v>
      </c>
      <c r="G133" s="2" t="s">
        <v>2</v>
      </c>
      <c r="H133" s="2" t="s">
        <v>2</v>
      </c>
      <c r="I133" s="5">
        <v>407</v>
      </c>
      <c r="J133" s="6">
        <v>500</v>
      </c>
      <c r="K133" s="7">
        <f t="shared" si="2"/>
        <v>500</v>
      </c>
      <c r="L133" s="36">
        <v>1</v>
      </c>
    </row>
    <row r="134" spans="1:15" hidden="1">
      <c r="A134" s="40">
        <v>42429</v>
      </c>
      <c r="B134" s="4" t="s">
        <v>28</v>
      </c>
      <c r="C134" s="2" t="s">
        <v>1</v>
      </c>
      <c r="D134" s="2">
        <v>70</v>
      </c>
      <c r="E134" s="2">
        <v>10</v>
      </c>
      <c r="F134" s="2">
        <v>1</v>
      </c>
      <c r="G134" s="2" t="s">
        <v>2</v>
      </c>
      <c r="H134" s="2" t="s">
        <v>2</v>
      </c>
      <c r="I134" s="5">
        <v>543</v>
      </c>
      <c r="J134" s="6">
        <v>500</v>
      </c>
      <c r="K134" s="7">
        <f t="shared" si="2"/>
        <v>1000</v>
      </c>
      <c r="L134" s="36">
        <v>2</v>
      </c>
    </row>
    <row r="135" spans="1:15" hidden="1">
      <c r="A135" s="40">
        <v>42436</v>
      </c>
      <c r="B135" s="4" t="s">
        <v>33</v>
      </c>
      <c r="C135" s="2" t="s">
        <v>27</v>
      </c>
      <c r="D135" s="2">
        <v>87</v>
      </c>
      <c r="E135" s="2">
        <v>10</v>
      </c>
      <c r="F135" s="2">
        <v>1</v>
      </c>
      <c r="G135" s="2" t="s">
        <v>2</v>
      </c>
      <c r="H135" s="2" t="s">
        <v>2</v>
      </c>
      <c r="I135" s="5">
        <v>400</v>
      </c>
      <c r="J135" s="6">
        <v>500</v>
      </c>
      <c r="K135" s="7">
        <f t="shared" si="2"/>
        <v>1500</v>
      </c>
      <c r="L135" s="36">
        <v>1</v>
      </c>
    </row>
    <row r="136" spans="1:15" s="20" customFormat="1">
      <c r="A136" s="40"/>
      <c r="B136" s="4"/>
      <c r="I136" s="5"/>
      <c r="J136" s="6">
        <v>-500</v>
      </c>
      <c r="K136" s="66">
        <v>0</v>
      </c>
      <c r="L136" s="36">
        <v>300</v>
      </c>
      <c r="M136" s="36"/>
      <c r="N136" s="7"/>
      <c r="O136" s="23"/>
    </row>
    <row r="137" spans="1:15">
      <c r="A137" s="40">
        <v>42436</v>
      </c>
      <c r="B137" s="4" t="s">
        <v>20</v>
      </c>
      <c r="C137" s="2" t="s">
        <v>1</v>
      </c>
      <c r="D137" s="2">
        <v>10</v>
      </c>
      <c r="E137" s="64">
        <v>106</v>
      </c>
      <c r="F137" s="2" t="s">
        <v>2</v>
      </c>
      <c r="G137" s="2">
        <v>1</v>
      </c>
      <c r="H137" s="2" t="s">
        <v>2</v>
      </c>
      <c r="I137" s="5">
        <v>520</v>
      </c>
      <c r="J137" s="6">
        <v>-1000</v>
      </c>
      <c r="K137" s="66"/>
    </row>
    <row r="138" spans="1:15" hidden="1">
      <c r="A138" s="40">
        <v>42443</v>
      </c>
      <c r="B138" s="4" t="s">
        <v>26</v>
      </c>
      <c r="C138" s="2" t="s">
        <v>27</v>
      </c>
      <c r="D138" s="2">
        <v>190</v>
      </c>
      <c r="E138" s="2">
        <v>55</v>
      </c>
      <c r="F138" s="2">
        <v>1</v>
      </c>
      <c r="G138" s="2" t="s">
        <v>2</v>
      </c>
      <c r="H138" s="2" t="s">
        <v>2</v>
      </c>
      <c r="I138" s="5">
        <v>170</v>
      </c>
      <c r="J138" s="6">
        <v>500</v>
      </c>
      <c r="K138" s="7">
        <f t="shared" si="2"/>
        <v>500</v>
      </c>
      <c r="L138" s="36">
        <v>1</v>
      </c>
    </row>
    <row r="139" spans="1:15" hidden="1">
      <c r="A139" s="40">
        <v>42443</v>
      </c>
      <c r="B139" s="4" t="s">
        <v>33</v>
      </c>
      <c r="C139" s="2" t="s">
        <v>27</v>
      </c>
      <c r="D139" s="2">
        <v>320</v>
      </c>
      <c r="E139" s="2">
        <v>10</v>
      </c>
      <c r="F139" s="2">
        <v>1</v>
      </c>
      <c r="G139" s="2" t="s">
        <v>2</v>
      </c>
      <c r="H139" s="2" t="s">
        <v>2</v>
      </c>
      <c r="I139" s="5">
        <v>169</v>
      </c>
      <c r="J139" s="6">
        <v>500</v>
      </c>
      <c r="K139" s="7">
        <f t="shared" si="2"/>
        <v>1000</v>
      </c>
      <c r="L139" s="36">
        <v>1</v>
      </c>
    </row>
    <row r="140" spans="1:15" hidden="1">
      <c r="A140" s="40">
        <v>42450</v>
      </c>
      <c r="B140" s="4" t="s">
        <v>26</v>
      </c>
      <c r="C140" s="2" t="s">
        <v>1</v>
      </c>
      <c r="D140" s="2">
        <v>73</v>
      </c>
      <c r="E140" s="2">
        <v>50</v>
      </c>
      <c r="F140" s="2">
        <v>1</v>
      </c>
      <c r="G140" s="2" t="s">
        <v>2</v>
      </c>
      <c r="H140" s="2" t="s">
        <v>2</v>
      </c>
      <c r="I140" s="5">
        <v>124</v>
      </c>
      <c r="J140" s="6">
        <v>500</v>
      </c>
      <c r="K140" s="7">
        <f t="shared" si="2"/>
        <v>1500</v>
      </c>
      <c r="L140" s="36">
        <v>1</v>
      </c>
      <c r="N140" s="7" t="s">
        <v>130</v>
      </c>
    </row>
    <row r="141" spans="1:15" hidden="1">
      <c r="A141" s="40">
        <v>42450</v>
      </c>
      <c r="B141" s="4" t="s">
        <v>41</v>
      </c>
      <c r="C141" s="2" t="s">
        <v>27</v>
      </c>
      <c r="D141" s="2">
        <v>113</v>
      </c>
      <c r="E141" s="2">
        <v>10</v>
      </c>
      <c r="F141" s="2">
        <v>1</v>
      </c>
      <c r="G141" s="2" t="s">
        <v>2</v>
      </c>
      <c r="H141" s="2" t="s">
        <v>2</v>
      </c>
      <c r="I141" s="5">
        <v>126</v>
      </c>
      <c r="J141" s="6">
        <v>500</v>
      </c>
      <c r="K141" s="7">
        <f t="shared" si="2"/>
        <v>2000</v>
      </c>
      <c r="L141" s="36">
        <v>2</v>
      </c>
      <c r="N141" s="7" t="s">
        <v>130</v>
      </c>
    </row>
    <row r="142" spans="1:15" hidden="1">
      <c r="A142" s="40">
        <v>42457</v>
      </c>
      <c r="B142" s="4" t="s">
        <v>33</v>
      </c>
      <c r="C142" s="2" t="s">
        <v>1</v>
      </c>
      <c r="D142" s="2">
        <v>150</v>
      </c>
      <c r="E142" s="2">
        <v>15</v>
      </c>
      <c r="F142" s="2">
        <v>1</v>
      </c>
      <c r="G142" s="2" t="s">
        <v>2</v>
      </c>
      <c r="H142" s="2" t="s">
        <v>2</v>
      </c>
      <c r="I142" s="5">
        <v>327</v>
      </c>
      <c r="J142" s="6">
        <v>1000</v>
      </c>
      <c r="K142" s="7">
        <f t="shared" si="2"/>
        <v>3000</v>
      </c>
      <c r="L142" s="36">
        <v>1</v>
      </c>
      <c r="N142" s="7" t="s">
        <v>131</v>
      </c>
    </row>
    <row r="143" spans="1:15" hidden="1">
      <c r="A143" s="40">
        <v>42464</v>
      </c>
      <c r="B143" s="4" t="s">
        <v>41</v>
      </c>
      <c r="C143" s="2" t="s">
        <v>27</v>
      </c>
      <c r="D143" s="2">
        <v>59</v>
      </c>
      <c r="E143" s="2">
        <v>20</v>
      </c>
      <c r="F143" s="2">
        <v>1</v>
      </c>
      <c r="G143" s="2" t="s">
        <v>2</v>
      </c>
      <c r="H143" s="2" t="s">
        <v>2</v>
      </c>
      <c r="I143" s="5">
        <v>230</v>
      </c>
      <c r="J143" s="6">
        <v>500</v>
      </c>
      <c r="K143" s="7">
        <f t="shared" si="2"/>
        <v>3500</v>
      </c>
      <c r="L143" s="36">
        <v>2</v>
      </c>
    </row>
    <row r="144" spans="1:15" hidden="1">
      <c r="A144" s="40">
        <v>42464</v>
      </c>
      <c r="B144" s="4" t="s">
        <v>91</v>
      </c>
      <c r="C144" s="2" t="s">
        <v>27</v>
      </c>
      <c r="D144" s="2">
        <v>155</v>
      </c>
      <c r="E144" s="2">
        <v>10</v>
      </c>
      <c r="F144" s="2">
        <v>1</v>
      </c>
      <c r="G144" s="2" t="s">
        <v>2</v>
      </c>
      <c r="H144" s="2" t="s">
        <v>2</v>
      </c>
      <c r="I144" s="5">
        <v>170</v>
      </c>
      <c r="J144" s="6">
        <v>500</v>
      </c>
      <c r="K144" s="7">
        <f t="shared" si="2"/>
        <v>4000</v>
      </c>
      <c r="L144" s="36">
        <v>1</v>
      </c>
    </row>
    <row r="145" spans="1:15" hidden="1">
      <c r="A145" s="40">
        <v>42471</v>
      </c>
      <c r="B145" s="4" t="s">
        <v>26</v>
      </c>
      <c r="C145" s="2" t="s">
        <v>1</v>
      </c>
      <c r="D145" s="2">
        <v>180</v>
      </c>
      <c r="E145" s="2">
        <v>50</v>
      </c>
      <c r="F145" s="2">
        <v>1</v>
      </c>
      <c r="G145" s="2" t="s">
        <v>2</v>
      </c>
      <c r="H145" s="2" t="s">
        <v>2</v>
      </c>
      <c r="I145" s="5">
        <v>395</v>
      </c>
      <c r="J145" s="6">
        <v>1000</v>
      </c>
      <c r="K145" s="7">
        <f t="shared" si="2"/>
        <v>5000</v>
      </c>
      <c r="L145" s="36">
        <v>1</v>
      </c>
    </row>
    <row r="146" spans="1:15" hidden="1">
      <c r="A146" s="40">
        <v>42478</v>
      </c>
      <c r="B146" s="4" t="s">
        <v>20</v>
      </c>
      <c r="C146" s="2" t="s">
        <v>1</v>
      </c>
      <c r="F146" s="2" t="s">
        <v>2</v>
      </c>
      <c r="G146" s="2" t="s">
        <v>2</v>
      </c>
      <c r="H146" s="2" t="s">
        <v>2</v>
      </c>
      <c r="I146" s="5">
        <v>254</v>
      </c>
      <c r="J146" s="6">
        <v>0</v>
      </c>
      <c r="K146" s="7">
        <f t="shared" si="2"/>
        <v>5000</v>
      </c>
      <c r="L146" s="36">
        <v>2</v>
      </c>
      <c r="N146" s="7" t="s">
        <v>134</v>
      </c>
    </row>
    <row r="147" spans="1:15" hidden="1">
      <c r="A147" s="40">
        <v>42478</v>
      </c>
      <c r="B147" s="4" t="s">
        <v>26</v>
      </c>
      <c r="C147" s="2" t="s">
        <v>27</v>
      </c>
      <c r="F147" s="2" t="s">
        <v>2</v>
      </c>
      <c r="G147" s="2" t="s">
        <v>2</v>
      </c>
      <c r="H147" s="2" t="s">
        <v>2</v>
      </c>
      <c r="I147" s="5">
        <v>520</v>
      </c>
      <c r="J147" s="6">
        <v>0</v>
      </c>
      <c r="K147" s="7">
        <f t="shared" si="2"/>
        <v>5000</v>
      </c>
      <c r="L147" s="36">
        <v>1</v>
      </c>
      <c r="N147" s="7" t="s">
        <v>133</v>
      </c>
    </row>
    <row r="148" spans="1:15" hidden="1">
      <c r="A148" s="40">
        <v>42478</v>
      </c>
      <c r="B148" s="4" t="s">
        <v>132</v>
      </c>
      <c r="C148" s="2" t="s">
        <v>1</v>
      </c>
      <c r="F148" s="2" t="s">
        <v>2</v>
      </c>
      <c r="G148" s="2" t="s">
        <v>2</v>
      </c>
      <c r="H148" s="2" t="s">
        <v>2</v>
      </c>
      <c r="I148" s="5">
        <v>307</v>
      </c>
      <c r="J148" s="6">
        <v>0</v>
      </c>
      <c r="K148" s="7">
        <f t="shared" si="2"/>
        <v>5000</v>
      </c>
      <c r="L148" s="36">
        <v>0</v>
      </c>
      <c r="N148" s="7" t="s">
        <v>74</v>
      </c>
    </row>
    <row r="149" spans="1:15" hidden="1">
      <c r="A149" s="40">
        <v>42485</v>
      </c>
      <c r="B149" s="4" t="s">
        <v>26</v>
      </c>
      <c r="C149" s="2" t="s">
        <v>27</v>
      </c>
      <c r="D149" s="2">
        <v>63</v>
      </c>
      <c r="E149" s="2">
        <v>10</v>
      </c>
      <c r="F149" s="2">
        <v>1</v>
      </c>
      <c r="G149" s="2" t="s">
        <v>2</v>
      </c>
      <c r="H149" s="2" t="s">
        <v>2</v>
      </c>
      <c r="I149" s="5">
        <v>318</v>
      </c>
      <c r="J149" s="6">
        <v>500</v>
      </c>
      <c r="K149" s="7">
        <f t="shared" si="2"/>
        <v>5500</v>
      </c>
      <c r="L149" s="36">
        <v>1</v>
      </c>
    </row>
    <row r="150" spans="1:15" hidden="1">
      <c r="A150" s="40">
        <v>42485</v>
      </c>
      <c r="B150" s="4" t="s">
        <v>28</v>
      </c>
      <c r="C150" s="2" t="s">
        <v>1</v>
      </c>
      <c r="D150" s="2">
        <v>90</v>
      </c>
      <c r="E150" s="2">
        <v>15</v>
      </c>
      <c r="F150" s="2">
        <v>1</v>
      </c>
      <c r="G150" s="2" t="s">
        <v>2</v>
      </c>
      <c r="H150" s="2" t="s">
        <v>2</v>
      </c>
      <c r="I150" s="5">
        <v>400</v>
      </c>
      <c r="J150" s="6">
        <v>500</v>
      </c>
      <c r="K150" s="7">
        <f t="shared" si="2"/>
        <v>6000</v>
      </c>
      <c r="L150" s="36">
        <v>2</v>
      </c>
    </row>
    <row r="151" spans="1:15" hidden="1">
      <c r="A151" s="40">
        <v>42492</v>
      </c>
      <c r="B151" s="4" t="s">
        <v>26</v>
      </c>
      <c r="C151" s="2" t="s">
        <v>1</v>
      </c>
      <c r="E151" s="2">
        <v>10</v>
      </c>
      <c r="F151" s="2">
        <v>1</v>
      </c>
      <c r="G151" s="2" t="s">
        <v>2</v>
      </c>
      <c r="H151" s="2" t="s">
        <v>2</v>
      </c>
      <c r="I151" s="5">
        <v>524</v>
      </c>
      <c r="J151" s="6">
        <v>1000</v>
      </c>
      <c r="K151" s="7">
        <f t="shared" si="2"/>
        <v>7000</v>
      </c>
      <c r="L151" s="36">
        <v>1</v>
      </c>
      <c r="N151" s="7" t="s">
        <v>135</v>
      </c>
    </row>
    <row r="152" spans="1:15" s="20" customFormat="1">
      <c r="A152" s="40"/>
      <c r="B152" s="4"/>
      <c r="I152" s="5"/>
      <c r="J152" s="6">
        <v>500</v>
      </c>
      <c r="K152" s="66">
        <v>175</v>
      </c>
      <c r="L152" s="36">
        <v>15</v>
      </c>
      <c r="M152" s="36"/>
      <c r="N152" s="7"/>
      <c r="O152" s="23"/>
    </row>
    <row r="153" spans="1:15">
      <c r="A153" s="40">
        <v>42499</v>
      </c>
      <c r="B153" s="4" t="s">
        <v>91</v>
      </c>
      <c r="C153" s="2" t="s">
        <v>1</v>
      </c>
      <c r="D153" s="2">
        <v>38</v>
      </c>
      <c r="E153" s="2">
        <v>112</v>
      </c>
      <c r="F153" s="2" t="s">
        <v>2</v>
      </c>
      <c r="G153" s="2">
        <v>1</v>
      </c>
      <c r="H153" s="2" t="s">
        <v>2</v>
      </c>
      <c r="I153" s="5">
        <v>228</v>
      </c>
      <c r="J153" s="6">
        <v>-1000</v>
      </c>
      <c r="K153" s="66"/>
    </row>
    <row r="154" spans="1:15" hidden="1">
      <c r="A154" s="40">
        <v>42506</v>
      </c>
      <c r="B154" s="4" t="s">
        <v>91</v>
      </c>
      <c r="C154" s="2" t="s">
        <v>1</v>
      </c>
      <c r="D154" s="2">
        <v>110</v>
      </c>
      <c r="E154" s="2">
        <v>0</v>
      </c>
      <c r="F154" s="2">
        <v>1</v>
      </c>
      <c r="G154" s="2" t="s">
        <v>2</v>
      </c>
      <c r="H154" s="2" t="s">
        <v>2</v>
      </c>
      <c r="I154" s="5">
        <v>90</v>
      </c>
      <c r="J154" s="6">
        <v>500</v>
      </c>
      <c r="K154" s="7">
        <f t="shared" si="2"/>
        <v>500</v>
      </c>
      <c r="L154" s="36">
        <v>1</v>
      </c>
      <c r="M154" s="36" t="s">
        <v>21</v>
      </c>
      <c r="N154" s="7" t="s">
        <v>136</v>
      </c>
    </row>
    <row r="155" spans="1:15" hidden="1">
      <c r="A155" s="40">
        <v>42506</v>
      </c>
      <c r="B155" s="4" t="s">
        <v>28</v>
      </c>
      <c r="C155" s="2" t="s">
        <v>1</v>
      </c>
      <c r="F155" s="2" t="s">
        <v>2</v>
      </c>
      <c r="G155" s="2" t="s">
        <v>2</v>
      </c>
      <c r="H155" s="2" t="s">
        <v>2</v>
      </c>
      <c r="I155" s="5">
        <v>129</v>
      </c>
      <c r="J155" s="6">
        <v>-500</v>
      </c>
      <c r="K155" s="7">
        <f t="shared" si="2"/>
        <v>0</v>
      </c>
      <c r="L155" s="36">
        <v>2</v>
      </c>
      <c r="N155" s="7" t="s">
        <v>137</v>
      </c>
    </row>
    <row r="156" spans="1:15" s="20" customFormat="1">
      <c r="A156" s="40"/>
      <c r="B156" s="4"/>
      <c r="I156" s="5"/>
      <c r="J156" s="6">
        <v>500</v>
      </c>
      <c r="K156" s="66">
        <v>111</v>
      </c>
      <c r="L156" s="36">
        <v>10</v>
      </c>
      <c r="M156" s="36"/>
      <c r="N156" s="7"/>
      <c r="O156" s="23"/>
    </row>
    <row r="157" spans="1:15">
      <c r="A157" s="40">
        <v>42506</v>
      </c>
      <c r="B157" s="4" t="s">
        <v>41</v>
      </c>
      <c r="C157" s="2" t="s">
        <v>1</v>
      </c>
      <c r="D157" s="2">
        <v>40</v>
      </c>
      <c r="E157" s="2">
        <v>130</v>
      </c>
      <c r="F157" s="2" t="s">
        <v>2</v>
      </c>
      <c r="G157" s="2">
        <v>1</v>
      </c>
      <c r="H157" s="2" t="s">
        <v>2</v>
      </c>
      <c r="I157" s="5">
        <v>92</v>
      </c>
      <c r="J157" s="6">
        <v>-1000</v>
      </c>
      <c r="K157" s="66"/>
    </row>
    <row r="158" spans="1:15" hidden="1">
      <c r="A158" s="40">
        <v>42513</v>
      </c>
      <c r="B158" s="4" t="s">
        <v>33</v>
      </c>
      <c r="C158" s="2" t="s">
        <v>27</v>
      </c>
      <c r="D158" s="2" t="s">
        <v>139</v>
      </c>
      <c r="E158" s="2">
        <v>45</v>
      </c>
      <c r="F158" s="2">
        <v>1</v>
      </c>
      <c r="G158" s="2" t="s">
        <v>2</v>
      </c>
      <c r="H158" s="2" t="s">
        <v>2</v>
      </c>
      <c r="I158" s="5">
        <v>160</v>
      </c>
      <c r="J158" s="6">
        <v>500</v>
      </c>
      <c r="K158" s="7">
        <f t="shared" si="2"/>
        <v>500</v>
      </c>
      <c r="L158" s="36">
        <v>1</v>
      </c>
      <c r="N158" s="7" t="s">
        <v>138</v>
      </c>
    </row>
    <row r="159" spans="1:15" hidden="1">
      <c r="A159" s="40">
        <v>42513</v>
      </c>
      <c r="B159" s="4" t="s">
        <v>132</v>
      </c>
      <c r="C159" s="2" t="s">
        <v>27</v>
      </c>
      <c r="D159" s="2">
        <v>70</v>
      </c>
      <c r="E159" s="2">
        <v>10</v>
      </c>
      <c r="F159" s="2">
        <v>1</v>
      </c>
      <c r="G159" s="2" t="s">
        <v>2</v>
      </c>
      <c r="H159" s="2" t="s">
        <v>2</v>
      </c>
      <c r="I159" s="5">
        <v>275</v>
      </c>
      <c r="J159" s="6">
        <v>500</v>
      </c>
      <c r="K159" s="7">
        <f t="shared" si="2"/>
        <v>1000</v>
      </c>
      <c r="L159" s="36">
        <v>2</v>
      </c>
    </row>
    <row r="160" spans="1:15" hidden="1">
      <c r="A160" s="40">
        <v>42520</v>
      </c>
      <c r="B160" s="4" t="s">
        <v>132</v>
      </c>
      <c r="C160" s="2" t="s">
        <v>27</v>
      </c>
      <c r="D160" s="2">
        <v>300</v>
      </c>
      <c r="E160" s="2">
        <v>90</v>
      </c>
      <c r="F160" s="2">
        <v>1</v>
      </c>
      <c r="G160" s="2" t="s">
        <v>2</v>
      </c>
      <c r="H160" s="2" t="s">
        <v>2</v>
      </c>
      <c r="I160" s="5">
        <v>284</v>
      </c>
      <c r="J160" s="6">
        <v>500</v>
      </c>
      <c r="K160" s="7">
        <f t="shared" si="2"/>
        <v>1500</v>
      </c>
      <c r="L160" s="36">
        <v>2</v>
      </c>
    </row>
    <row r="161" spans="1:15" s="20" customFormat="1">
      <c r="A161" s="40"/>
      <c r="B161" s="4"/>
      <c r="I161" s="5"/>
      <c r="J161" s="6">
        <v>-500</v>
      </c>
      <c r="K161" s="66">
        <v>35</v>
      </c>
      <c r="L161" s="36">
        <v>110</v>
      </c>
      <c r="M161" s="36"/>
      <c r="N161" s="7"/>
      <c r="O161" s="23"/>
    </row>
    <row r="162" spans="1:15">
      <c r="A162" s="40">
        <v>42520</v>
      </c>
      <c r="B162" s="4" t="s">
        <v>33</v>
      </c>
      <c r="C162" s="2" t="s">
        <v>27</v>
      </c>
      <c r="D162" s="2">
        <v>20</v>
      </c>
      <c r="E162" s="2">
        <v>120</v>
      </c>
      <c r="F162" s="2" t="s">
        <v>2</v>
      </c>
      <c r="G162" s="2">
        <v>1</v>
      </c>
      <c r="H162" s="2" t="s">
        <v>2</v>
      </c>
      <c r="I162" s="5">
        <v>110</v>
      </c>
      <c r="J162" s="6">
        <v>-1000</v>
      </c>
      <c r="K162" s="66"/>
    </row>
    <row r="163" spans="1:15" s="20" customFormat="1">
      <c r="A163" s="40"/>
      <c r="B163" s="4"/>
      <c r="I163" s="5"/>
      <c r="J163" s="6">
        <v>500</v>
      </c>
      <c r="K163" s="66">
        <v>300</v>
      </c>
      <c r="L163" s="36">
        <v>15</v>
      </c>
      <c r="M163" s="36"/>
      <c r="N163" s="7"/>
      <c r="O163" s="23"/>
    </row>
    <row r="164" spans="1:15">
      <c r="A164" s="40">
        <v>42527</v>
      </c>
      <c r="B164" s="4" t="s">
        <v>132</v>
      </c>
      <c r="C164" s="2" t="s">
        <v>1</v>
      </c>
      <c r="D164" s="2">
        <v>45</v>
      </c>
      <c r="E164" s="2">
        <v>115</v>
      </c>
      <c r="F164" s="2" t="s">
        <v>2</v>
      </c>
      <c r="G164" s="2">
        <v>1</v>
      </c>
      <c r="H164" s="2" t="s">
        <v>2</v>
      </c>
      <c r="I164" s="5">
        <v>672</v>
      </c>
      <c r="J164" s="6">
        <v>-1000</v>
      </c>
      <c r="K164" s="66"/>
    </row>
    <row r="165" spans="1:15" s="20" customFormat="1">
      <c r="A165" s="40"/>
      <c r="B165" s="4"/>
      <c r="I165" s="5"/>
      <c r="J165" s="6">
        <v>500</v>
      </c>
      <c r="K165" s="66">
        <v>330</v>
      </c>
      <c r="L165" s="36">
        <v>10</v>
      </c>
      <c r="M165" s="36"/>
      <c r="N165" s="7"/>
      <c r="O165" s="23"/>
    </row>
    <row r="166" spans="1:15">
      <c r="A166" s="40">
        <v>42527</v>
      </c>
      <c r="B166" s="4" t="s">
        <v>91</v>
      </c>
      <c r="C166" s="2" t="s">
        <v>27</v>
      </c>
      <c r="D166" s="2">
        <v>47</v>
      </c>
      <c r="E166" s="2">
        <v>120</v>
      </c>
      <c r="F166" s="2" t="s">
        <v>2</v>
      </c>
      <c r="G166" s="2">
        <v>1</v>
      </c>
      <c r="H166" s="2" t="s">
        <v>2</v>
      </c>
      <c r="I166" s="5">
        <v>188</v>
      </c>
      <c r="J166" s="6">
        <v>-1000</v>
      </c>
      <c r="K166" s="66"/>
    </row>
    <row r="167" spans="1:15" s="20" customFormat="1">
      <c r="A167" s="40"/>
      <c r="B167" s="4"/>
      <c r="I167" s="5"/>
      <c r="J167" s="6">
        <v>500</v>
      </c>
      <c r="K167" s="66">
        <v>105</v>
      </c>
      <c r="L167" s="36">
        <v>45</v>
      </c>
      <c r="M167" s="36"/>
      <c r="N167" s="7"/>
      <c r="O167" s="23"/>
    </row>
    <row r="168" spans="1:15">
      <c r="A168" s="40">
        <v>42534</v>
      </c>
      <c r="B168" s="4" t="s">
        <v>33</v>
      </c>
      <c r="C168" s="2" t="s">
        <v>1</v>
      </c>
      <c r="D168" s="2">
        <v>0</v>
      </c>
      <c r="E168" s="2">
        <v>140</v>
      </c>
      <c r="F168" s="2" t="s">
        <v>2</v>
      </c>
      <c r="G168" s="2">
        <v>1</v>
      </c>
      <c r="H168" s="2" t="s">
        <v>2</v>
      </c>
      <c r="I168" s="5">
        <v>234</v>
      </c>
      <c r="J168" s="6">
        <v>-1000</v>
      </c>
      <c r="K168" s="66"/>
    </row>
    <row r="169" spans="1:15" s="20" customFormat="1">
      <c r="A169" s="40"/>
      <c r="B169" s="4"/>
      <c r="I169" s="5"/>
      <c r="J169" s="6">
        <v>500</v>
      </c>
      <c r="K169" s="66">
        <v>180</v>
      </c>
      <c r="L169" s="36">
        <v>25</v>
      </c>
      <c r="M169" s="36"/>
      <c r="N169" s="7"/>
      <c r="O169" s="23"/>
    </row>
    <row r="170" spans="1:15">
      <c r="A170" s="40">
        <v>42534</v>
      </c>
      <c r="B170" s="4" t="s">
        <v>132</v>
      </c>
      <c r="C170" s="2" t="s">
        <v>1</v>
      </c>
      <c r="D170" s="2">
        <v>0</v>
      </c>
      <c r="E170" s="2">
        <v>260</v>
      </c>
      <c r="F170" s="2" t="s">
        <v>2</v>
      </c>
      <c r="G170" s="2">
        <v>1</v>
      </c>
      <c r="H170" s="2" t="s">
        <v>2</v>
      </c>
      <c r="I170" s="5">
        <v>305</v>
      </c>
      <c r="J170" s="6">
        <v>-1000</v>
      </c>
      <c r="K170" s="66"/>
    </row>
    <row r="171" spans="1:15" hidden="1">
      <c r="A171" s="40">
        <v>42534</v>
      </c>
      <c r="B171" s="4" t="s">
        <v>28</v>
      </c>
      <c r="C171" s="2" t="s">
        <v>1</v>
      </c>
      <c r="D171" s="2">
        <v>120</v>
      </c>
      <c r="E171" s="2">
        <v>30</v>
      </c>
      <c r="F171" s="2">
        <v>1</v>
      </c>
      <c r="G171" s="2" t="s">
        <v>2</v>
      </c>
      <c r="H171" s="2" t="s">
        <v>2</v>
      </c>
      <c r="I171" s="5">
        <v>307</v>
      </c>
      <c r="J171" s="6">
        <v>500</v>
      </c>
      <c r="K171" s="7">
        <f t="shared" ref="K171:K173" si="3">IF(J171="","",K170+J171)</f>
        <v>500</v>
      </c>
      <c r="L171" s="36">
        <v>2</v>
      </c>
      <c r="N171" s="7" t="s">
        <v>140</v>
      </c>
    </row>
    <row r="172" spans="1:15" hidden="1">
      <c r="A172" s="40"/>
      <c r="K172" s="7" t="str">
        <f t="shared" si="3"/>
        <v/>
      </c>
    </row>
    <row r="173" spans="1:15" hidden="1">
      <c r="A173" s="40"/>
      <c r="K173" s="7" t="str">
        <f t="shared" si="3"/>
        <v/>
      </c>
    </row>
    <row r="174" spans="1:15" hidden="1">
      <c r="A174" s="40"/>
    </row>
    <row r="175" spans="1:15" hidden="1">
      <c r="A175" s="40"/>
    </row>
    <row r="176" spans="1:15" hidden="1">
      <c r="A176" s="40"/>
    </row>
    <row r="177" spans="1:1" hidden="1">
      <c r="A177" s="40"/>
    </row>
    <row r="178" spans="1:1" hidden="1">
      <c r="A178" s="40"/>
    </row>
    <row r="179" spans="1:1" hidden="1">
      <c r="A179" s="40"/>
    </row>
    <row r="180" spans="1:1" hidden="1">
      <c r="A180" s="40"/>
    </row>
    <row r="181" spans="1:1" hidden="1">
      <c r="A181" s="40"/>
    </row>
    <row r="182" spans="1:1" hidden="1">
      <c r="A182" s="40"/>
    </row>
    <row r="183" spans="1:1" hidden="1">
      <c r="A183" s="40"/>
    </row>
    <row r="184" spans="1:1" hidden="1">
      <c r="A184" s="40"/>
    </row>
    <row r="185" spans="1:1" hidden="1">
      <c r="A185" s="40"/>
    </row>
    <row r="186" spans="1:1" hidden="1">
      <c r="A186" s="40"/>
    </row>
    <row r="187" spans="1:1" hidden="1">
      <c r="A187" s="40"/>
    </row>
    <row r="188" spans="1:1" hidden="1">
      <c r="A188" s="40"/>
    </row>
    <row r="189" spans="1:1" hidden="1">
      <c r="A189" s="40"/>
    </row>
    <row r="190" spans="1:1" hidden="1">
      <c r="A190" s="40"/>
    </row>
    <row r="191" spans="1:1" hidden="1">
      <c r="A191" s="40"/>
    </row>
    <row r="192" spans="1:1" hidden="1">
      <c r="A192" s="40"/>
    </row>
    <row r="193" spans="1:1" hidden="1">
      <c r="A193" s="40"/>
    </row>
    <row r="194" spans="1:1" hidden="1">
      <c r="A194" s="40"/>
    </row>
    <row r="195" spans="1:1" hidden="1">
      <c r="A195" s="40"/>
    </row>
    <row r="196" spans="1:1" hidden="1">
      <c r="A196" s="40"/>
    </row>
    <row r="197" spans="1:1" hidden="1">
      <c r="A197" s="40"/>
    </row>
    <row r="198" spans="1:1" hidden="1">
      <c r="A198" s="40"/>
    </row>
    <row r="199" spans="1:1" hidden="1">
      <c r="A199" s="40"/>
    </row>
    <row r="200" spans="1:1" hidden="1">
      <c r="A200" s="40"/>
    </row>
    <row r="201" spans="1:1" hidden="1">
      <c r="A201" s="40"/>
    </row>
    <row r="202" spans="1:1" hidden="1">
      <c r="A202" s="40"/>
    </row>
    <row r="203" spans="1:1" hidden="1">
      <c r="A203" s="40"/>
    </row>
    <row r="204" spans="1:1" hidden="1">
      <c r="A204" s="40"/>
    </row>
    <row r="205" spans="1:1" hidden="1">
      <c r="A205" s="40"/>
    </row>
    <row r="206" spans="1:1" hidden="1">
      <c r="A206" s="40"/>
    </row>
    <row r="207" spans="1:1" hidden="1">
      <c r="A207" s="40"/>
    </row>
    <row r="208" spans="1:1" hidden="1">
      <c r="A208" s="40"/>
    </row>
    <row r="209" spans="1:1" hidden="1">
      <c r="A209" s="40"/>
    </row>
    <row r="210" spans="1:1" hidden="1">
      <c r="A210" s="40"/>
    </row>
    <row r="211" spans="1:1" hidden="1">
      <c r="A211" s="40"/>
    </row>
    <row r="212" spans="1:1" hidden="1">
      <c r="A212" s="40"/>
    </row>
    <row r="213" spans="1:1" hidden="1">
      <c r="A213" s="40"/>
    </row>
    <row r="214" spans="1:1" hidden="1">
      <c r="A214" s="40"/>
    </row>
    <row r="215" spans="1:1" hidden="1">
      <c r="A215" s="40"/>
    </row>
    <row r="216" spans="1:1" hidden="1">
      <c r="A216" s="40"/>
    </row>
    <row r="217" spans="1:1" hidden="1">
      <c r="A217" s="40"/>
    </row>
    <row r="218" spans="1:1" hidden="1">
      <c r="A218" s="40"/>
    </row>
    <row r="219" spans="1:1" hidden="1">
      <c r="A219" s="40"/>
    </row>
    <row r="220" spans="1:1" hidden="1">
      <c r="A220" s="40"/>
    </row>
    <row r="221" spans="1:1" hidden="1">
      <c r="A221" s="40"/>
    </row>
    <row r="222" spans="1:1" hidden="1">
      <c r="A222" s="40"/>
    </row>
    <row r="223" spans="1:1" hidden="1">
      <c r="A223" s="40"/>
    </row>
    <row r="224" spans="1:1" hidden="1">
      <c r="A224" s="40"/>
    </row>
    <row r="225" spans="1:1" hidden="1">
      <c r="A225" s="40"/>
    </row>
    <row r="226" spans="1:1" hidden="1">
      <c r="A226" s="40"/>
    </row>
    <row r="227" spans="1:1" hidden="1">
      <c r="A227" s="40"/>
    </row>
    <row r="228" spans="1:1" hidden="1">
      <c r="A228" s="40"/>
    </row>
    <row r="229" spans="1:1" hidden="1">
      <c r="A229" s="40"/>
    </row>
    <row r="230" spans="1:1" hidden="1">
      <c r="A230" s="40"/>
    </row>
    <row r="231" spans="1:1" hidden="1">
      <c r="A231" s="40"/>
    </row>
    <row r="232" spans="1:1" hidden="1">
      <c r="A232" s="40"/>
    </row>
    <row r="233" spans="1:1" hidden="1">
      <c r="A233" s="40"/>
    </row>
    <row r="234" spans="1:1" hidden="1">
      <c r="A234" s="40"/>
    </row>
    <row r="235" spans="1:1" hidden="1">
      <c r="A235" s="40"/>
    </row>
    <row r="236" spans="1:1" hidden="1">
      <c r="A236" s="40"/>
    </row>
    <row r="237" spans="1:1" hidden="1">
      <c r="A237" s="40"/>
    </row>
    <row r="238" spans="1:1" hidden="1">
      <c r="A238" s="40"/>
    </row>
    <row r="239" spans="1:1" hidden="1">
      <c r="A239" s="40"/>
    </row>
    <row r="240" spans="1:1" hidden="1">
      <c r="A240" s="40"/>
    </row>
    <row r="241" spans="1:1" hidden="1">
      <c r="A241" s="40"/>
    </row>
    <row r="242" spans="1:1" hidden="1">
      <c r="A242" s="40"/>
    </row>
    <row r="243" spans="1:1" hidden="1">
      <c r="A243" s="40"/>
    </row>
    <row r="244" spans="1:1" hidden="1">
      <c r="A244" s="40"/>
    </row>
    <row r="245" spans="1:1" hidden="1">
      <c r="A245" s="40"/>
    </row>
    <row r="246" spans="1:1" hidden="1">
      <c r="A246" s="40"/>
    </row>
    <row r="247" spans="1:1" hidden="1">
      <c r="A247" s="40"/>
    </row>
    <row r="248" spans="1:1" hidden="1">
      <c r="A248" s="40"/>
    </row>
    <row r="249" spans="1:1" hidden="1">
      <c r="A249" s="40"/>
    </row>
    <row r="250" spans="1:1" hidden="1">
      <c r="A250" s="40"/>
    </row>
    <row r="251" spans="1:1" hidden="1">
      <c r="A251" s="40"/>
    </row>
    <row r="252" spans="1:1" hidden="1">
      <c r="A252" s="40"/>
    </row>
    <row r="253" spans="1:1" hidden="1">
      <c r="A253" s="40"/>
    </row>
    <row r="254" spans="1:1" hidden="1">
      <c r="A254" s="40"/>
    </row>
    <row r="255" spans="1:1" hidden="1">
      <c r="A255" s="40"/>
    </row>
    <row r="256" spans="1:1" hidden="1">
      <c r="A256" s="40"/>
    </row>
    <row r="257" spans="1:1" hidden="1">
      <c r="A257" s="40"/>
    </row>
    <row r="258" spans="1:1" hidden="1">
      <c r="A258" s="40"/>
    </row>
    <row r="259" spans="1:1" hidden="1">
      <c r="A259" s="40"/>
    </row>
    <row r="260" spans="1:1" hidden="1">
      <c r="A260" s="40"/>
    </row>
    <row r="261" spans="1:1" hidden="1">
      <c r="A261" s="40"/>
    </row>
    <row r="262" spans="1:1" hidden="1">
      <c r="A262" s="40"/>
    </row>
    <row r="263" spans="1:1" hidden="1">
      <c r="A263" s="40"/>
    </row>
    <row r="264" spans="1:1" hidden="1">
      <c r="A264" s="40"/>
    </row>
    <row r="265" spans="1:1" hidden="1">
      <c r="A265" s="40"/>
    </row>
    <row r="266" spans="1:1" hidden="1">
      <c r="A266" s="40"/>
    </row>
    <row r="267" spans="1:1" hidden="1">
      <c r="A267" s="40"/>
    </row>
    <row r="268" spans="1:1" hidden="1">
      <c r="A268" s="40"/>
    </row>
    <row r="269" spans="1:1" hidden="1">
      <c r="A269" s="40"/>
    </row>
    <row r="270" spans="1:1" hidden="1">
      <c r="A270" s="40"/>
    </row>
    <row r="271" spans="1:1" hidden="1">
      <c r="A271" s="40"/>
    </row>
    <row r="272" spans="1:1" hidden="1">
      <c r="A272" s="40"/>
    </row>
    <row r="273" spans="1:1" hidden="1">
      <c r="A273" s="40"/>
    </row>
    <row r="274" spans="1:1" hidden="1">
      <c r="A274" s="40"/>
    </row>
    <row r="275" spans="1:1" hidden="1">
      <c r="A275" s="40"/>
    </row>
    <row r="276" spans="1:1" hidden="1">
      <c r="A276" s="40"/>
    </row>
    <row r="277" spans="1:1" hidden="1">
      <c r="A277" s="40"/>
    </row>
    <row r="278" spans="1:1" hidden="1">
      <c r="A278" s="40"/>
    </row>
    <row r="279" spans="1:1" hidden="1">
      <c r="A279" s="40"/>
    </row>
    <row r="280" spans="1:1" hidden="1">
      <c r="A280" s="40"/>
    </row>
    <row r="281" spans="1:1" hidden="1">
      <c r="A281" s="40"/>
    </row>
    <row r="282" spans="1:1" hidden="1">
      <c r="A282" s="40"/>
    </row>
    <row r="283" spans="1:1" hidden="1">
      <c r="A283" s="40"/>
    </row>
    <row r="284" spans="1:1" hidden="1">
      <c r="A284" s="40"/>
    </row>
    <row r="285" spans="1:1" hidden="1">
      <c r="A285" s="40"/>
    </row>
    <row r="286" spans="1:1" hidden="1">
      <c r="A286" s="40"/>
    </row>
    <row r="287" spans="1:1" hidden="1">
      <c r="A287" s="40"/>
    </row>
    <row r="288" spans="1:1" hidden="1">
      <c r="A288" s="40"/>
    </row>
    <row r="289" spans="1:1" hidden="1">
      <c r="A289" s="40"/>
    </row>
    <row r="290" spans="1:1" hidden="1">
      <c r="A290" s="40"/>
    </row>
    <row r="291" spans="1:1" hidden="1">
      <c r="A291" s="40"/>
    </row>
    <row r="292" spans="1:1" hidden="1">
      <c r="A292" s="40"/>
    </row>
    <row r="293" spans="1:1" hidden="1">
      <c r="A293" s="40"/>
    </row>
    <row r="294" spans="1:1" hidden="1">
      <c r="A294" s="40"/>
    </row>
    <row r="295" spans="1:1" hidden="1">
      <c r="A295" s="40"/>
    </row>
    <row r="296" spans="1:1" hidden="1">
      <c r="A296" s="40"/>
    </row>
    <row r="297" spans="1:1" hidden="1">
      <c r="A297" s="40"/>
    </row>
    <row r="298" spans="1:1" hidden="1">
      <c r="A298" s="40"/>
    </row>
    <row r="299" spans="1:1" hidden="1">
      <c r="A299" s="40"/>
    </row>
    <row r="300" spans="1:1" hidden="1">
      <c r="A300" s="40"/>
    </row>
    <row r="301" spans="1:1" hidden="1">
      <c r="A301" s="40"/>
    </row>
    <row r="302" spans="1:1" hidden="1">
      <c r="A302" s="40"/>
    </row>
    <row r="303" spans="1:1" hidden="1">
      <c r="A303" s="40"/>
    </row>
    <row r="304" spans="1:1" hidden="1">
      <c r="A304" s="40"/>
    </row>
    <row r="305" spans="1:1" hidden="1">
      <c r="A305" s="40"/>
    </row>
    <row r="306" spans="1:1" hidden="1">
      <c r="A306" s="40"/>
    </row>
    <row r="307" spans="1:1" hidden="1">
      <c r="A307" s="40"/>
    </row>
    <row r="308" spans="1:1" hidden="1">
      <c r="A308" s="40"/>
    </row>
    <row r="309" spans="1:1" hidden="1">
      <c r="A309" s="40"/>
    </row>
    <row r="310" spans="1:1" hidden="1">
      <c r="A310" s="40"/>
    </row>
    <row r="311" spans="1:1" hidden="1">
      <c r="A311" s="40"/>
    </row>
    <row r="312" spans="1:1" hidden="1">
      <c r="A312" s="40"/>
    </row>
    <row r="313" spans="1:1" hidden="1">
      <c r="A313" s="40"/>
    </row>
    <row r="314" spans="1:1" hidden="1">
      <c r="A314" s="40"/>
    </row>
    <row r="315" spans="1:1" hidden="1">
      <c r="A315" s="40"/>
    </row>
    <row r="316" spans="1:1" hidden="1">
      <c r="A316" s="40"/>
    </row>
    <row r="317" spans="1:1" hidden="1">
      <c r="A317" s="40"/>
    </row>
    <row r="318" spans="1:1" hidden="1">
      <c r="A318" s="40"/>
    </row>
    <row r="319" spans="1:1" hidden="1">
      <c r="A319" s="40"/>
    </row>
    <row r="320" spans="1:1" hidden="1">
      <c r="A320" s="40"/>
    </row>
    <row r="321" spans="1:1" hidden="1">
      <c r="A321" s="40"/>
    </row>
    <row r="322" spans="1:1" hidden="1">
      <c r="A322" s="40"/>
    </row>
    <row r="323" spans="1:1" hidden="1">
      <c r="A323" s="40"/>
    </row>
    <row r="324" spans="1:1" hidden="1">
      <c r="A324" s="40"/>
    </row>
    <row r="325" spans="1:1" hidden="1">
      <c r="A325" s="40"/>
    </row>
    <row r="326" spans="1:1" hidden="1">
      <c r="A326" s="40"/>
    </row>
    <row r="327" spans="1:1" hidden="1">
      <c r="A327" s="40"/>
    </row>
    <row r="328" spans="1:1" hidden="1">
      <c r="A328" s="40"/>
    </row>
    <row r="329" spans="1:1" hidden="1">
      <c r="A329" s="40"/>
    </row>
    <row r="330" spans="1:1" hidden="1">
      <c r="A330" s="40"/>
    </row>
    <row r="331" spans="1:1" hidden="1">
      <c r="A331" s="40"/>
    </row>
    <row r="332" spans="1:1" hidden="1">
      <c r="A332" s="40"/>
    </row>
    <row r="333" spans="1:1" hidden="1">
      <c r="A333" s="40"/>
    </row>
    <row r="334" spans="1:1" hidden="1">
      <c r="A334" s="40"/>
    </row>
    <row r="335" spans="1:1" hidden="1">
      <c r="A335" s="40"/>
    </row>
    <row r="336" spans="1:1" hidden="1">
      <c r="A336" s="40"/>
    </row>
    <row r="337" spans="1:1" hidden="1">
      <c r="A337" s="40"/>
    </row>
    <row r="338" spans="1:1" hidden="1">
      <c r="A338" s="40"/>
    </row>
    <row r="339" spans="1:1" hidden="1">
      <c r="A339" s="40"/>
    </row>
    <row r="340" spans="1:1" hidden="1">
      <c r="A340" s="40"/>
    </row>
    <row r="341" spans="1:1" hidden="1">
      <c r="A341" s="40"/>
    </row>
    <row r="342" spans="1:1" hidden="1">
      <c r="A342" s="40"/>
    </row>
    <row r="343" spans="1:1" hidden="1">
      <c r="A343" s="40"/>
    </row>
    <row r="344" spans="1:1" hidden="1">
      <c r="A344" s="40"/>
    </row>
    <row r="345" spans="1:1" hidden="1">
      <c r="A345" s="40"/>
    </row>
    <row r="346" spans="1:1" hidden="1">
      <c r="A346" s="40"/>
    </row>
    <row r="347" spans="1:1" hidden="1">
      <c r="A347" s="40"/>
    </row>
    <row r="348" spans="1:1" hidden="1">
      <c r="A348" s="40"/>
    </row>
    <row r="349" spans="1:1" hidden="1">
      <c r="A349" s="40"/>
    </row>
    <row r="350" spans="1:1" hidden="1">
      <c r="A350" s="40"/>
    </row>
    <row r="351" spans="1:1" hidden="1">
      <c r="A351" s="40"/>
    </row>
    <row r="352" spans="1:1" hidden="1">
      <c r="A352" s="40"/>
    </row>
    <row r="353" spans="1:1" hidden="1">
      <c r="A353" s="40"/>
    </row>
    <row r="354" spans="1:1" hidden="1">
      <c r="A354" s="40"/>
    </row>
    <row r="355" spans="1:1" hidden="1">
      <c r="A355" s="40"/>
    </row>
    <row r="356" spans="1:1" hidden="1">
      <c r="A356" s="40"/>
    </row>
    <row r="357" spans="1:1" hidden="1">
      <c r="A357" s="40"/>
    </row>
    <row r="358" spans="1:1" hidden="1">
      <c r="A358" s="40"/>
    </row>
    <row r="359" spans="1:1" hidden="1">
      <c r="A359" s="40"/>
    </row>
    <row r="360" spans="1:1" hidden="1">
      <c r="A360" s="40"/>
    </row>
    <row r="361" spans="1:1" hidden="1">
      <c r="A361" s="40"/>
    </row>
    <row r="362" spans="1:1" hidden="1">
      <c r="A362" s="40"/>
    </row>
    <row r="363" spans="1:1" hidden="1">
      <c r="A363" s="40"/>
    </row>
    <row r="364" spans="1:1" hidden="1">
      <c r="A364" s="40"/>
    </row>
    <row r="365" spans="1:1" hidden="1">
      <c r="A365" s="40"/>
    </row>
    <row r="366" spans="1:1" hidden="1">
      <c r="A366" s="40"/>
    </row>
    <row r="367" spans="1:1" hidden="1">
      <c r="A367" s="40"/>
    </row>
    <row r="368" spans="1:1" hidden="1">
      <c r="A368" s="40"/>
    </row>
    <row r="369" spans="1:1" hidden="1">
      <c r="A369" s="40"/>
    </row>
    <row r="370" spans="1:1" hidden="1">
      <c r="A370" s="40"/>
    </row>
    <row r="371" spans="1:1" hidden="1">
      <c r="A371" s="40"/>
    </row>
    <row r="372" spans="1:1" hidden="1">
      <c r="A372" s="40"/>
    </row>
    <row r="373" spans="1:1" hidden="1">
      <c r="A373" s="40"/>
    </row>
    <row r="374" spans="1:1" hidden="1">
      <c r="A374" s="40"/>
    </row>
    <row r="375" spans="1:1" hidden="1">
      <c r="A375" s="40"/>
    </row>
    <row r="376" spans="1:1" hidden="1">
      <c r="A376" s="40"/>
    </row>
    <row r="377" spans="1:1" hidden="1">
      <c r="A377" s="40"/>
    </row>
    <row r="378" spans="1:1" hidden="1">
      <c r="A378" s="40"/>
    </row>
    <row r="379" spans="1:1" hidden="1">
      <c r="A379" s="40"/>
    </row>
    <row r="380" spans="1:1" hidden="1">
      <c r="A380" s="40"/>
    </row>
    <row r="381" spans="1:1" hidden="1">
      <c r="A381" s="40"/>
    </row>
    <row r="382" spans="1:1" hidden="1">
      <c r="A382" s="40"/>
    </row>
    <row r="383" spans="1:1" hidden="1">
      <c r="A383" s="40"/>
    </row>
    <row r="384" spans="1:1" hidden="1">
      <c r="A384" s="40"/>
    </row>
    <row r="385" spans="1:1" hidden="1">
      <c r="A385" s="40"/>
    </row>
    <row r="386" spans="1:1" hidden="1">
      <c r="A386" s="40"/>
    </row>
    <row r="387" spans="1:1" hidden="1">
      <c r="A387" s="40"/>
    </row>
    <row r="388" spans="1:1" hidden="1">
      <c r="A388" s="40"/>
    </row>
    <row r="389" spans="1:1" hidden="1">
      <c r="A389" s="40"/>
    </row>
    <row r="390" spans="1:1" hidden="1">
      <c r="A390" s="40"/>
    </row>
    <row r="391" spans="1:1" hidden="1">
      <c r="A391" s="40"/>
    </row>
    <row r="392" spans="1:1" hidden="1">
      <c r="A392" s="40"/>
    </row>
    <row r="393" spans="1:1" hidden="1">
      <c r="A393" s="40"/>
    </row>
    <row r="394" spans="1:1" hidden="1">
      <c r="A394" s="40"/>
    </row>
    <row r="395" spans="1:1" hidden="1">
      <c r="A395" s="40"/>
    </row>
    <row r="396" spans="1:1" hidden="1">
      <c r="A396" s="40"/>
    </row>
    <row r="397" spans="1:1" hidden="1">
      <c r="A397" s="40"/>
    </row>
    <row r="398" spans="1:1" hidden="1">
      <c r="A398" s="40"/>
    </row>
    <row r="399" spans="1:1" hidden="1">
      <c r="A399" s="40"/>
    </row>
    <row r="400" spans="1:1" hidden="1">
      <c r="A400" s="40"/>
    </row>
    <row r="401" spans="1:1" hidden="1">
      <c r="A401" s="40"/>
    </row>
    <row r="402" spans="1:1" hidden="1">
      <c r="A402" s="40"/>
    </row>
    <row r="403" spans="1:1" hidden="1">
      <c r="A403" s="40"/>
    </row>
    <row r="404" spans="1:1" hidden="1">
      <c r="A404" s="40"/>
    </row>
    <row r="405" spans="1:1" hidden="1">
      <c r="A405" s="40"/>
    </row>
    <row r="406" spans="1:1" hidden="1">
      <c r="A406" s="40"/>
    </row>
    <row r="407" spans="1:1" hidden="1">
      <c r="A407" s="40"/>
    </row>
    <row r="408" spans="1:1" hidden="1">
      <c r="A408" s="40"/>
    </row>
    <row r="409" spans="1:1" hidden="1">
      <c r="A409" s="40"/>
    </row>
    <row r="410" spans="1:1" hidden="1">
      <c r="A410" s="40"/>
    </row>
    <row r="411" spans="1:1" hidden="1">
      <c r="A411" s="40"/>
    </row>
    <row r="412" spans="1:1" hidden="1">
      <c r="A412" s="40"/>
    </row>
    <row r="413" spans="1:1" hidden="1">
      <c r="A413" s="40"/>
    </row>
    <row r="414" spans="1:1" hidden="1">
      <c r="A414" s="40"/>
    </row>
    <row r="415" spans="1:1" hidden="1">
      <c r="A415" s="40"/>
    </row>
    <row r="416" spans="1:1" hidden="1">
      <c r="A416" s="40"/>
    </row>
    <row r="417" spans="1:1" hidden="1">
      <c r="A417" s="40"/>
    </row>
    <row r="418" spans="1:1" hidden="1">
      <c r="A418" s="40"/>
    </row>
    <row r="419" spans="1:1" hidden="1">
      <c r="A419" s="40"/>
    </row>
    <row r="420" spans="1:1" hidden="1">
      <c r="A420" s="40"/>
    </row>
    <row r="421" spans="1:1" hidden="1">
      <c r="A421" s="40"/>
    </row>
    <row r="422" spans="1:1" hidden="1">
      <c r="A422" s="40"/>
    </row>
    <row r="423" spans="1:1" hidden="1">
      <c r="A423" s="40"/>
    </row>
    <row r="424" spans="1:1" hidden="1">
      <c r="A424" s="40"/>
    </row>
    <row r="425" spans="1:1" hidden="1">
      <c r="A425" s="40"/>
    </row>
    <row r="426" spans="1:1" hidden="1">
      <c r="A426" s="40"/>
    </row>
    <row r="427" spans="1:1" hidden="1">
      <c r="A427" s="40"/>
    </row>
    <row r="428" spans="1:1" hidden="1">
      <c r="A428" s="40"/>
    </row>
    <row r="429" spans="1:1" hidden="1">
      <c r="A429" s="40"/>
    </row>
    <row r="430" spans="1:1" hidden="1">
      <c r="A430" s="40"/>
    </row>
    <row r="431" spans="1:1" hidden="1">
      <c r="A431" s="40"/>
    </row>
    <row r="432" spans="1:1" hidden="1">
      <c r="A432" s="40"/>
    </row>
    <row r="433" spans="1:1" hidden="1">
      <c r="A433" s="40"/>
    </row>
    <row r="434" spans="1:1" hidden="1">
      <c r="A434" s="40"/>
    </row>
    <row r="435" spans="1:1" hidden="1">
      <c r="A435" s="40"/>
    </row>
    <row r="436" spans="1:1" hidden="1">
      <c r="A436" s="40"/>
    </row>
    <row r="437" spans="1:1" hidden="1">
      <c r="A437" s="40"/>
    </row>
    <row r="438" spans="1:1" hidden="1">
      <c r="A438" s="40"/>
    </row>
    <row r="439" spans="1:1" hidden="1">
      <c r="A439" s="40"/>
    </row>
    <row r="440" spans="1:1" hidden="1">
      <c r="A440" s="40"/>
    </row>
    <row r="441" spans="1:1" hidden="1">
      <c r="A441" s="40"/>
    </row>
    <row r="442" spans="1:1" hidden="1">
      <c r="A442" s="40"/>
    </row>
    <row r="443" spans="1:1" hidden="1">
      <c r="A443" s="40"/>
    </row>
    <row r="444" spans="1:1" hidden="1">
      <c r="A444" s="40"/>
    </row>
    <row r="445" spans="1:1" hidden="1">
      <c r="A445" s="40"/>
    </row>
    <row r="446" spans="1:1" hidden="1">
      <c r="A446" s="40"/>
    </row>
    <row r="447" spans="1:1" hidden="1"/>
    <row r="448" spans="1:1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spans="10:13" hidden="1"/>
    <row r="2034" spans="10:13" hidden="1"/>
    <row r="2035" spans="10:13" hidden="1"/>
    <row r="2036" spans="10:13" hidden="1"/>
    <row r="2037" spans="10:13" hidden="1"/>
    <row r="2038" spans="10:13" hidden="1"/>
    <row r="2039" spans="10:13" hidden="1"/>
    <row r="2040" spans="10:13" hidden="1"/>
    <row r="2041" spans="10:13" hidden="1"/>
    <row r="2042" spans="10:13">
      <c r="J2042" s="6">
        <v>-500</v>
      </c>
      <c r="K2042" s="66">
        <v>35</v>
      </c>
      <c r="L2042" s="36">
        <v>140</v>
      </c>
    </row>
    <row r="2043" spans="10:13">
      <c r="K2043" s="65"/>
    </row>
    <row r="2044" spans="10:13">
      <c r="K2044" s="65"/>
      <c r="M2044" s="6">
        <f>J170+J168+J166+J164+J162+J157+J153+J137+J132+J130+J109+J91+J96+J89+J81+J79+J77+J75+J68+J53+J49+J41+J36+J23+J21</f>
        <v>-25000</v>
      </c>
    </row>
    <row r="2045" spans="10:13">
      <c r="K2045" s="65"/>
    </row>
    <row r="2046" spans="10:13">
      <c r="K2046" s="65"/>
    </row>
    <row r="2047" spans="10:13">
      <c r="K2047" s="65"/>
    </row>
  </sheetData>
  <autoFilter ref="B14:O2041">
    <filterColumn colId="5">
      <filters>
        <filter val="1"/>
      </filters>
    </filterColumn>
  </autoFilter>
  <mergeCells count="2">
    <mergeCell ref="C12:D12"/>
    <mergeCell ref="F12:I12"/>
  </mergeCells>
  <conditionalFormatting sqref="T2:U2 T5:U5">
    <cfRule type="cellIs" dxfId="3" priority="23" operator="lessThan">
      <formula>0</formula>
    </cfRule>
    <cfRule type="cellIs" dxfId="2" priority="24" operator="greaterThan">
      <formula>0</formula>
    </cfRule>
  </conditionalFormatting>
  <conditionalFormatting sqref="J15:J65574">
    <cfRule type="cellIs" dxfId="1" priority="19" operator="greaterThan">
      <formula>0</formula>
    </cfRule>
  </conditionalFormatting>
  <conditionalFormatting sqref="M2044">
    <cfRule type="cellIs" dxfId="0" priority="1" operator="greaterThan">
      <formula>0</formula>
    </cfRule>
  </conditionalFormatting>
  <dataValidations count="4">
    <dataValidation type="list" allowBlank="1" showInputMessage="1" showErrorMessage="1" sqref="B531:B1048576 B1:B147">
      <formula1>"EURUSD,EURAUD,USDCHF,GBPUSD,USDJPY,AUDUSD,USDCAD,NZDUSD,EURJPY,GBPJPY,AUDJPY,NZDJPY,EURGBP,GBPCHF,EURCAD"</formula1>
    </dataValidation>
    <dataValidation type="list" allowBlank="1" showInputMessage="1" showErrorMessage="1" sqref="B148:B530">
      <formula1>"EURUSD,EURAUD,USDCHF,GBPUSD,USDJPY,AUDUSD,GBPAUD,USDCAD,NZDUSD,EURJPY,GBPJPY,AUDJPY,NZDJPY,EURGBP,GBPCHF,EURCAD"</formula1>
    </dataValidation>
    <dataValidation type="list" allowBlank="1" showInputMessage="1" showErrorMessage="1" sqref="C15:C65574">
      <formula1>"Long,Short"</formula1>
    </dataValidation>
    <dataValidation type="list" allowBlank="1" showInputMessage="1" showErrorMessage="1" sqref="F15:H65574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topLeftCell="A16" workbookViewId="0">
      <selection activeCell="D44" sqref="C43:D44"/>
    </sheetView>
  </sheetViews>
  <sheetFormatPr defaultRowHeight="14.25"/>
  <cols>
    <col min="3" max="3" width="10.5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1" t="s">
        <v>39</v>
      </c>
      <c r="D1" s="41" t="s">
        <v>55</v>
      </c>
    </row>
    <row r="2" spans="2:4">
      <c r="B2" s="22">
        <v>1</v>
      </c>
      <c r="C2" s="39"/>
      <c r="D2" s="39"/>
    </row>
    <row r="3" spans="2:4">
      <c r="B3" s="22">
        <v>2</v>
      </c>
      <c r="C3" s="37" t="s">
        <v>85</v>
      </c>
      <c r="D3" s="37" t="s">
        <v>86</v>
      </c>
    </row>
    <row r="4" spans="2:4">
      <c r="B4" s="22">
        <v>3</v>
      </c>
      <c r="C4" s="37" t="s">
        <v>24</v>
      </c>
      <c r="D4" s="37" t="s">
        <v>25</v>
      </c>
    </row>
    <row r="5" spans="2:4">
      <c r="B5" s="22">
        <v>4</v>
      </c>
      <c r="C5" s="38" t="s">
        <v>75</v>
      </c>
      <c r="D5" s="38" t="s">
        <v>29</v>
      </c>
    </row>
    <row r="6" spans="2:4">
      <c r="B6" s="22">
        <v>5</v>
      </c>
      <c r="C6" s="37" t="s">
        <v>31</v>
      </c>
      <c r="D6" s="38" t="s">
        <v>32</v>
      </c>
    </row>
    <row r="7" spans="2:4">
      <c r="B7" s="22">
        <v>6</v>
      </c>
      <c r="C7" s="37" t="s">
        <v>34</v>
      </c>
      <c r="D7" s="22"/>
    </row>
    <row r="8" spans="2:4">
      <c r="B8" s="22">
        <v>7</v>
      </c>
      <c r="C8" s="37" t="s">
        <v>35</v>
      </c>
      <c r="D8" s="37" t="s">
        <v>87</v>
      </c>
    </row>
    <row r="9" spans="2:4">
      <c r="B9" s="22">
        <v>8</v>
      </c>
      <c r="C9" s="37" t="s">
        <v>36</v>
      </c>
      <c r="D9" s="37" t="s">
        <v>40</v>
      </c>
    </row>
    <row r="10" spans="2:4">
      <c r="B10" s="22">
        <v>9</v>
      </c>
      <c r="C10" s="37" t="s">
        <v>37</v>
      </c>
      <c r="D10" s="39"/>
    </row>
    <row r="11" spans="2:4">
      <c r="B11" s="22">
        <v>10</v>
      </c>
      <c r="C11" s="37" t="s">
        <v>88</v>
      </c>
      <c r="D11" s="37" t="s">
        <v>89</v>
      </c>
    </row>
    <row r="12" spans="2:4">
      <c r="B12" s="22">
        <v>11</v>
      </c>
      <c r="C12" s="37" t="s">
        <v>42</v>
      </c>
      <c r="D12" s="37" t="s">
        <v>38</v>
      </c>
    </row>
    <row r="13" spans="2:4">
      <c r="B13" s="22">
        <v>12</v>
      </c>
      <c r="C13" s="38" t="s">
        <v>43</v>
      </c>
      <c r="D13" s="22"/>
    </row>
    <row r="14" spans="2:4">
      <c r="B14" s="22">
        <v>13</v>
      </c>
      <c r="C14" s="37" t="s">
        <v>44</v>
      </c>
      <c r="D14" s="37" t="s">
        <v>45</v>
      </c>
    </row>
    <row r="15" spans="2:4">
      <c r="B15" s="22">
        <v>14</v>
      </c>
      <c r="C15" s="38" t="s">
        <v>47</v>
      </c>
      <c r="D15" s="37" t="s">
        <v>46</v>
      </c>
    </row>
    <row r="16" spans="2:4">
      <c r="B16" s="22">
        <v>15</v>
      </c>
      <c r="C16" s="37" t="s">
        <v>48</v>
      </c>
      <c r="D16" s="22"/>
    </row>
    <row r="17" spans="2:4">
      <c r="B17" s="22">
        <v>16</v>
      </c>
      <c r="C17" s="37" t="s">
        <v>49</v>
      </c>
      <c r="D17" s="22"/>
    </row>
    <row r="18" spans="2:4">
      <c r="B18" s="22">
        <v>17</v>
      </c>
      <c r="C18" s="37" t="s">
        <v>50</v>
      </c>
      <c r="D18" s="22"/>
    </row>
    <row r="19" spans="2:4">
      <c r="B19" s="22">
        <v>18</v>
      </c>
      <c r="C19" s="37" t="s">
        <v>51</v>
      </c>
      <c r="D19" s="22"/>
    </row>
    <row r="20" spans="2:4">
      <c r="B20" s="22">
        <v>19</v>
      </c>
      <c r="C20" s="37" t="s">
        <v>52</v>
      </c>
      <c r="D20" s="22"/>
    </row>
    <row r="21" spans="2:4">
      <c r="B21" s="22">
        <v>20</v>
      </c>
      <c r="C21" s="37" t="s">
        <v>53</v>
      </c>
      <c r="D21" s="38" t="s">
        <v>54</v>
      </c>
    </row>
    <row r="22" spans="2:4">
      <c r="B22" s="22">
        <v>21</v>
      </c>
      <c r="C22" s="37" t="s">
        <v>56</v>
      </c>
      <c r="D22" s="37" t="s">
        <v>57</v>
      </c>
    </row>
    <row r="23" spans="2:4">
      <c r="B23" s="22">
        <v>22</v>
      </c>
      <c r="C23" s="38" t="s">
        <v>58</v>
      </c>
      <c r="D23" s="22"/>
    </row>
    <row r="24" spans="2:4">
      <c r="B24" s="22">
        <v>23</v>
      </c>
      <c r="C24" s="37" t="s">
        <v>59</v>
      </c>
      <c r="D24" s="22"/>
    </row>
    <row r="25" spans="2:4">
      <c r="B25" s="22">
        <v>24</v>
      </c>
      <c r="C25" s="37" t="s">
        <v>60</v>
      </c>
      <c r="D25" s="22"/>
    </row>
    <row r="26" spans="2:4">
      <c r="B26" s="22">
        <v>25</v>
      </c>
      <c r="C26" s="38" t="s">
        <v>61</v>
      </c>
      <c r="D26" s="37" t="s">
        <v>62</v>
      </c>
    </row>
    <row r="27" spans="2:4">
      <c r="B27" s="22">
        <v>26</v>
      </c>
      <c r="C27" s="37" t="s">
        <v>63</v>
      </c>
      <c r="D27" s="37" t="s">
        <v>76</v>
      </c>
    </row>
    <row r="28" spans="2:4" ht="29.25" customHeight="1">
      <c r="B28" s="22">
        <v>27</v>
      </c>
      <c r="C28" s="22"/>
      <c r="D28" s="58" t="s">
        <v>77</v>
      </c>
    </row>
    <row r="29" spans="2:4" ht="28.5">
      <c r="B29" s="22">
        <v>28</v>
      </c>
      <c r="C29" s="37" t="s">
        <v>64</v>
      </c>
      <c r="D29" s="58" t="s">
        <v>78</v>
      </c>
    </row>
    <row r="30" spans="2:4">
      <c r="B30" s="22">
        <v>29</v>
      </c>
      <c r="C30" s="37" t="s">
        <v>65</v>
      </c>
      <c r="D30" s="38" t="s">
        <v>66</v>
      </c>
    </row>
    <row r="31" spans="2:4">
      <c r="B31" s="22">
        <v>30</v>
      </c>
      <c r="C31" s="37" t="s">
        <v>67</v>
      </c>
      <c r="D31" s="22"/>
    </row>
    <row r="32" spans="2:4">
      <c r="B32" s="22">
        <v>31</v>
      </c>
      <c r="C32" s="37" t="s">
        <v>68</v>
      </c>
      <c r="D32" s="37" t="s">
        <v>90</v>
      </c>
    </row>
    <row r="33" spans="2:4">
      <c r="B33" s="22">
        <v>32</v>
      </c>
      <c r="C33" s="37" t="s">
        <v>69</v>
      </c>
      <c r="D33" s="37" t="s">
        <v>70</v>
      </c>
    </row>
    <row r="34" spans="2:4">
      <c r="B34" s="22">
        <v>33</v>
      </c>
      <c r="C34" s="59" t="s">
        <v>71</v>
      </c>
      <c r="D34" s="38" t="s">
        <v>72</v>
      </c>
    </row>
    <row r="35" spans="2:4" ht="28.5">
      <c r="B35" s="22">
        <v>34</v>
      </c>
      <c r="C35" s="60" t="s">
        <v>118</v>
      </c>
      <c r="D35" s="22"/>
    </row>
    <row r="36" spans="2:4">
      <c r="B36" s="22">
        <v>35</v>
      </c>
      <c r="C36" s="37" t="s">
        <v>81</v>
      </c>
      <c r="D36" s="37" t="s">
        <v>80</v>
      </c>
    </row>
    <row r="37" spans="2:4">
      <c r="B37" s="22">
        <v>36</v>
      </c>
      <c r="C37" s="37" t="s">
        <v>82</v>
      </c>
      <c r="D37" s="22"/>
    </row>
    <row r="38" spans="2:4">
      <c r="B38" s="22">
        <v>37</v>
      </c>
      <c r="C38" s="37" t="s">
        <v>84</v>
      </c>
      <c r="D38" s="37" t="s">
        <v>92</v>
      </c>
    </row>
    <row r="39" spans="2:4">
      <c r="B39" s="22">
        <v>38</v>
      </c>
      <c r="C39" s="61" t="s">
        <v>83</v>
      </c>
      <c r="D39" s="22"/>
    </row>
    <row r="40" spans="2:4">
      <c r="B40" s="22">
        <v>39</v>
      </c>
      <c r="C40" s="22"/>
      <c r="D40" s="38" t="s">
        <v>113</v>
      </c>
    </row>
    <row r="41" spans="2:4">
      <c r="B41" s="22">
        <v>40</v>
      </c>
      <c r="C41" s="37" t="s">
        <v>114</v>
      </c>
      <c r="D41" s="38" t="s">
        <v>115</v>
      </c>
    </row>
    <row r="42" spans="2:4" ht="42.75">
      <c r="B42" s="22">
        <v>41</v>
      </c>
      <c r="C42" s="63" t="s">
        <v>117</v>
      </c>
      <c r="D42" s="62"/>
    </row>
    <row r="43" spans="2:4">
      <c r="B43" s="22">
        <v>42</v>
      </c>
      <c r="C43" s="37"/>
      <c r="D43" s="38"/>
    </row>
    <row r="44" spans="2:4">
      <c r="B44" s="22">
        <v>43</v>
      </c>
      <c r="C44" s="22"/>
      <c r="D44" s="22"/>
    </row>
    <row r="45" spans="2:4">
      <c r="B45" s="22">
        <v>44</v>
      </c>
      <c r="C45" s="22"/>
      <c r="D45" s="22"/>
    </row>
    <row r="46" spans="2:4">
      <c r="B46" s="22">
        <v>45</v>
      </c>
      <c r="C46" s="22"/>
      <c r="D46" s="22"/>
    </row>
    <row r="47" spans="2:4">
      <c r="B47" s="22">
        <v>46</v>
      </c>
      <c r="C47" s="22"/>
      <c r="D47" s="22"/>
    </row>
    <row r="48" spans="2:4">
      <c r="B48" s="22">
        <v>47</v>
      </c>
      <c r="C48" s="22"/>
      <c r="D48" s="22"/>
    </row>
    <row r="49" spans="2:4">
      <c r="B49" s="22">
        <v>48</v>
      </c>
      <c r="C49" s="22"/>
      <c r="D49" s="22"/>
    </row>
    <row r="50" spans="2:4">
      <c r="B50" s="22">
        <v>49</v>
      </c>
      <c r="C50" s="22"/>
      <c r="D50" s="22"/>
    </row>
    <row r="51" spans="2:4">
      <c r="B51" s="22">
        <v>50</v>
      </c>
      <c r="C51" s="22"/>
      <c r="D51" s="22"/>
    </row>
    <row r="52" spans="2:4">
      <c r="B52" s="22">
        <v>51</v>
      </c>
      <c r="C52" s="22"/>
      <c r="D52" s="22"/>
    </row>
    <row r="53" spans="2:4">
      <c r="B53" s="22">
        <v>52</v>
      </c>
      <c r="C53" s="22"/>
      <c r="D5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2016-06-19T17:49:13Z</dcterms:modified>
</cp:coreProperties>
</file>