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240" yWindow="45" windowWidth="15600" windowHeight="8190"/>
  </bookViews>
  <sheets>
    <sheet name="Счёт 1" sheetId="1" r:id="rId1"/>
    <sheet name="Кривая эквити" sheetId="2" r:id="rId2"/>
    <sheet name="входы по неделям" sheetId="4" r:id="rId3"/>
  </sheets>
  <definedNames>
    <definedName name="_xlnm._FilterDatabase" localSheetId="0" hidden="1">'Счёт 1'!$B$14:$O$2041</definedName>
    <definedName name="b">OFFSET('Счёт 1'!$K$14,0,0,COUNTA('Счёт 1'!$K$15:$K$2041),0)</definedName>
    <definedName name="b_series">OFFSET('Счёт 1'!$K$14,0,0,COUNTA('Счёт 1'!$K$15:$K$2041),0)</definedName>
    <definedName name="balance">'Счёт 1'!#REF!</definedName>
    <definedName name="balance_range">OFFSET('Счёт 1'!$K$14,0,0,COUNTA('Счёт 1'!XFB1048553:XFB1975,0))</definedName>
    <definedName name="balance_series">OFFSET('Счёт 1'!$K$14,0,0,COUNTA('Счёт 1'!$K$15:$K$2041),1)</definedName>
    <definedName name="q_range">OFFSET('Счёт 1'!$K$14,0,0,COUNTA('Счёт 1'!$K$15:$K$2041),1)</definedName>
    <definedName name="w_range">OFFSET('Счёт 1'!$K$14,0,0,1+COUNTA('Счёт 1'!$K$15:$K$2041),1)</definedName>
  </definedNames>
  <calcPr calcId="145621"/>
</workbook>
</file>

<file path=xl/calcChain.xml><?xml version="1.0" encoding="utf-8"?>
<calcChain xmlns="http://schemas.openxmlformats.org/spreadsheetml/2006/main">
  <c r="K172" i="1" l="1"/>
  <c r="K173" i="1"/>
  <c r="T5" i="1" l="1"/>
  <c r="T2" i="1" s="1"/>
  <c r="R4" i="1"/>
  <c r="Q8" i="1"/>
  <c r="Q7" i="1"/>
  <c r="Q6" i="1"/>
  <c r="W9" i="1"/>
  <c r="Y9" i="1" s="1"/>
  <c r="V2" i="1"/>
  <c r="R2" i="1" l="1"/>
  <c r="R7" i="1"/>
  <c r="R6" i="1"/>
  <c r="R8" i="1"/>
  <c r="K15" i="1" l="1"/>
  <c r="K16" i="1" l="1"/>
  <c r="K17" i="1" s="1"/>
  <c r="K18" i="1" s="1"/>
  <c r="K19" i="1" s="1"/>
  <c r="K20" i="1" s="1"/>
  <c r="K24" i="1" l="1"/>
  <c r="K25" i="1" l="1"/>
  <c r="K26" i="1" l="1"/>
  <c r="K27" i="1" l="1"/>
  <c r="K28" i="1" l="1"/>
  <c r="K29" i="1" l="1"/>
  <c r="K30" i="1" l="1"/>
  <c r="K31" i="1" l="1"/>
  <c r="K32" i="1" l="1"/>
  <c r="K33" i="1" l="1"/>
  <c r="K34" i="1" l="1"/>
  <c r="K37" i="1" l="1"/>
  <c r="K38" i="1" l="1"/>
  <c r="K39" i="1" l="1"/>
  <c r="K42" i="1" l="1"/>
  <c r="K43" i="1" l="1"/>
  <c r="K44" i="1" l="1"/>
  <c r="K45" i="1" l="1"/>
  <c r="K46" i="1" l="1"/>
  <c r="K47" i="1" l="1"/>
  <c r="K50" i="1" l="1"/>
  <c r="K51" i="1" l="1"/>
  <c r="K54" i="1" l="1"/>
  <c r="K55" i="1" l="1"/>
  <c r="K57" i="1" l="1"/>
  <c r="K58" i="1" l="1"/>
  <c r="K59" i="1" l="1"/>
  <c r="K60" i="1" l="1"/>
  <c r="K61" i="1" l="1"/>
  <c r="K62" i="1" l="1"/>
  <c r="K63" i="1" l="1"/>
  <c r="K64" i="1" l="1"/>
  <c r="K65" i="1" l="1"/>
  <c r="K66" i="1" l="1"/>
  <c r="K67" i="1" l="1"/>
  <c r="K69" i="1" l="1"/>
  <c r="K70" i="1" l="1"/>
  <c r="K71" i="1" l="1"/>
  <c r="K72" i="1" l="1"/>
  <c r="K73" i="1" l="1"/>
  <c r="K82" i="1" l="1"/>
  <c r="K83" i="1" l="1"/>
  <c r="K84" i="1" l="1"/>
  <c r="K85" i="1" l="1"/>
  <c r="K86" i="1" l="1"/>
  <c r="K87" i="1" l="1"/>
  <c r="K92" i="1" l="1"/>
  <c r="K93" i="1" l="1"/>
  <c r="K94" i="1" l="1"/>
  <c r="K97" i="1" l="1"/>
  <c r="K98" i="1" l="1"/>
  <c r="K99" i="1" l="1"/>
  <c r="K100" i="1" l="1"/>
  <c r="K101" i="1" l="1"/>
  <c r="K102" i="1" l="1"/>
  <c r="K103" i="1" l="1"/>
  <c r="K104" i="1" l="1"/>
  <c r="K105" i="1" l="1"/>
  <c r="K106" i="1" l="1"/>
  <c r="K107" i="1" l="1"/>
  <c r="K110" i="1" l="1"/>
  <c r="K111" i="1" l="1"/>
  <c r="K112" i="1" l="1"/>
  <c r="K113" i="1" l="1"/>
  <c r="K114" i="1" l="1"/>
  <c r="K115" i="1" l="1"/>
  <c r="K116" i="1" l="1"/>
  <c r="K117" i="1" l="1"/>
  <c r="K118" i="1" l="1"/>
  <c r="K119" i="1" l="1"/>
  <c r="K120" i="1" l="1"/>
  <c r="K121" i="1" l="1"/>
  <c r="K122" i="1" l="1"/>
  <c r="K123" i="1" l="1"/>
  <c r="K124" i="1" l="1"/>
  <c r="K125" i="1" l="1"/>
  <c r="K126" i="1" l="1"/>
  <c r="K127" i="1" l="1"/>
  <c r="K128" i="1" l="1"/>
  <c r="K133" i="1" l="1"/>
  <c r="K134" i="1" l="1"/>
  <c r="K135" i="1" l="1"/>
  <c r="K138" i="1" l="1"/>
  <c r="K139" i="1" l="1"/>
  <c r="K140" i="1" l="1"/>
  <c r="K141" i="1" l="1"/>
  <c r="K142" i="1" l="1"/>
  <c r="K143" i="1" l="1"/>
  <c r="K144" i="1" l="1"/>
  <c r="K145" i="1" l="1"/>
  <c r="K146" i="1" l="1"/>
  <c r="K147" i="1" l="1"/>
  <c r="K148" i="1" l="1"/>
  <c r="K149" i="1" l="1"/>
  <c r="K150" i="1" l="1"/>
  <c r="K151" i="1" l="1"/>
  <c r="K154" i="1" l="1"/>
  <c r="K155" i="1" l="1"/>
  <c r="K158" i="1" l="1"/>
  <c r="K159" i="1" l="1"/>
  <c r="K160" i="1" l="1"/>
  <c r="K171" i="1" l="1"/>
</calcChain>
</file>

<file path=xl/comments1.xml><?xml version="1.0" encoding="utf-8"?>
<comments xmlns="http://schemas.openxmlformats.org/spreadsheetml/2006/main">
  <authors>
    <author>scorpion</author>
  </authors>
  <commentList>
    <comment ref="N24" authorId="0">
      <text>
        <r>
          <rPr>
            <b/>
            <sz val="8"/>
            <color indexed="81"/>
            <rFont val="Tahoma"/>
            <charset val="1"/>
          </rPr>
          <t>scorpion:</t>
        </r>
        <r>
          <rPr>
            <sz val="8"/>
            <color indexed="81"/>
            <rFont val="Tahoma"/>
            <charset val="1"/>
          </rPr>
          <t xml:space="preserve">
сделка закрылась бы по ТП, нужно держать дольше 2 дней</t>
        </r>
      </text>
    </comment>
    <comment ref="N63" authorId="0">
      <text>
        <r>
          <rPr>
            <b/>
            <sz val="8"/>
            <color indexed="81"/>
            <rFont val="Tahoma"/>
            <charset val="1"/>
          </rPr>
          <t>scorpion:</t>
        </r>
        <r>
          <rPr>
            <sz val="8"/>
            <color indexed="81"/>
            <rFont val="Tahoma"/>
            <charset val="1"/>
          </rPr>
          <t xml:space="preserve">
заходил на закрытии ГЭПа</t>
        </r>
      </text>
    </comment>
    <comment ref="N87" authorId="0">
      <text>
        <r>
          <rPr>
            <b/>
            <sz val="8"/>
            <color indexed="81"/>
            <rFont val="Tahoma"/>
            <charset val="1"/>
          </rPr>
          <t>scorpion:</t>
        </r>
        <r>
          <rPr>
            <sz val="8"/>
            <color indexed="81"/>
            <rFont val="Tahoma"/>
            <charset val="1"/>
          </rPr>
          <t xml:space="preserve">
не должа до цели 10п, развернулась, макс СЛ 90п, далее опять развернулась и пробила ТП</t>
        </r>
      </text>
    </comment>
    <comment ref="D158" authorId="0">
      <text>
        <r>
          <rPr>
            <b/>
            <sz val="8"/>
            <color indexed="81"/>
            <rFont val="Tahoma"/>
            <charset val="1"/>
          </rPr>
          <t>scorpion:</t>
        </r>
        <r>
          <rPr>
            <sz val="8"/>
            <color indexed="81"/>
            <rFont val="Tahoma"/>
            <charset val="1"/>
          </rPr>
          <t xml:space="preserve">
Если входить на открытии, то тп=60п, если в 1.00 - 50п
Т.к. до 1,00 был большой спред</t>
        </r>
      </text>
    </comment>
  </commentList>
</comments>
</file>

<file path=xl/sharedStrings.xml><?xml version="1.0" encoding="utf-8"?>
<sst xmlns="http://schemas.openxmlformats.org/spreadsheetml/2006/main" count="720" uniqueCount="146">
  <si>
    <t>Total G/L</t>
  </si>
  <si>
    <t>Long</t>
  </si>
  <si>
    <t>x</t>
  </si>
  <si>
    <t>Дата</t>
  </si>
  <si>
    <t>Пара</t>
  </si>
  <si>
    <t>Мысли по сделке</t>
  </si>
  <si>
    <t>Сумма</t>
  </si>
  <si>
    <t>Покупка/продажа</t>
  </si>
  <si>
    <t>Начальный баланс</t>
  </si>
  <si>
    <t>Текущий баланс</t>
  </si>
  <si>
    <t>% Прибыли/Убытка</t>
  </si>
  <si>
    <t>Всего сделок</t>
  </si>
  <si>
    <t>Прибыль/Убыток</t>
  </si>
  <si>
    <t>Прибыль</t>
  </si>
  <si>
    <t>Убыток</t>
  </si>
  <si>
    <t>БУ</t>
  </si>
  <si>
    <t>П</t>
  </si>
  <si>
    <t>У</t>
  </si>
  <si>
    <t>макс ТП, пт.</t>
  </si>
  <si>
    <t>EURJPY</t>
  </si>
  <si>
    <t>EURAUD</t>
  </si>
  <si>
    <t>против</t>
  </si>
  <si>
    <t>по</t>
  </si>
  <si>
    <t xml:space="preserve">Пт. Размер </t>
  </si>
  <si>
    <t>eurjpy 376</t>
  </si>
  <si>
    <t>audjpy 342</t>
  </si>
  <si>
    <t>AUDJPY</t>
  </si>
  <si>
    <t>Short</t>
  </si>
  <si>
    <t>EURCAD</t>
  </si>
  <si>
    <t>eurcad 490</t>
  </si>
  <si>
    <t>макс СЛ, пт.</t>
  </si>
  <si>
    <t>eurjpy 237</t>
  </si>
  <si>
    <t>audjpy 204</t>
  </si>
  <si>
    <t>GBPUSD</t>
  </si>
  <si>
    <t>gbpusd 160</t>
  </si>
  <si>
    <t>audjpy 115</t>
  </si>
  <si>
    <t>eurjpy 179</t>
  </si>
  <si>
    <t>gbpusd 386</t>
  </si>
  <si>
    <t>eurusd 331</t>
  </si>
  <si>
    <t>I</t>
  </si>
  <si>
    <t>eurcad 272</t>
  </si>
  <si>
    <t>EURUSD</t>
  </si>
  <si>
    <t>eurjpy 250</t>
  </si>
  <si>
    <t>audjpy 116</t>
  </si>
  <si>
    <t>audjpy 150</t>
  </si>
  <si>
    <t>euraud 276</t>
  </si>
  <si>
    <t>euraud 582</t>
  </si>
  <si>
    <t>eurjpy 322</t>
  </si>
  <si>
    <t>gbpusd 340</t>
  </si>
  <si>
    <t>gbpusd 227</t>
  </si>
  <si>
    <t>eurjpy 531</t>
  </si>
  <si>
    <t>gbpusd 300</t>
  </si>
  <si>
    <t>gbpusd 284</t>
  </si>
  <si>
    <t>eurjpy 264</t>
  </si>
  <si>
    <t>eurusd 434</t>
  </si>
  <si>
    <t>II</t>
  </si>
  <si>
    <t>eurjpy 270</t>
  </si>
  <si>
    <t>euraud 310</t>
  </si>
  <si>
    <t>eurjpy 331</t>
  </si>
  <si>
    <t>gbpusd 283</t>
  </si>
  <si>
    <t>gbpusd 327</t>
  </si>
  <si>
    <t>eurjpy 150</t>
  </si>
  <si>
    <t>eurusd 202</t>
  </si>
  <si>
    <t>gbpusd 131</t>
  </si>
  <si>
    <t>eurjpy 135</t>
  </si>
  <si>
    <t>eurjpy 151</t>
  </si>
  <si>
    <t>euraud 397</t>
  </si>
  <si>
    <t>gbpusd 112</t>
  </si>
  <si>
    <t>audjpy 161</t>
  </si>
  <si>
    <t>eurjpy 202</t>
  </si>
  <si>
    <t>euraud 268</t>
  </si>
  <si>
    <t>audjpy 241</t>
  </si>
  <si>
    <t>euraud 500</t>
  </si>
  <si>
    <t>ГЭП 235п против сработал</t>
  </si>
  <si>
    <t>ГЭП 120п против сработал</t>
  </si>
  <si>
    <t>eirjpy 160</t>
  </si>
  <si>
    <t>eurcad 383</t>
  </si>
  <si>
    <t>euraud304/eurcad306</t>
  </si>
  <si>
    <t>euraud276/eurusd 266</t>
  </si>
  <si>
    <t>ГЭП 6п в</t>
  </si>
  <si>
    <t>euraud 515</t>
  </si>
  <si>
    <t>audjpy 476</t>
  </si>
  <si>
    <t>eurjpy 396</t>
  </si>
  <si>
    <t>gbpusd 337</t>
  </si>
  <si>
    <t>audusd 112</t>
  </si>
  <si>
    <t>eurJpy 430</t>
  </si>
  <si>
    <t>euraud 367</t>
  </si>
  <si>
    <t>euraud 138</t>
  </si>
  <si>
    <t>eurjpy 349</t>
  </si>
  <si>
    <t>eurusd 338</t>
  </si>
  <si>
    <t>euraud 245</t>
  </si>
  <si>
    <t>AUDUSD</t>
  </si>
  <si>
    <t>euraud 297</t>
  </si>
  <si>
    <t>ГЭП 20п в</t>
  </si>
  <si>
    <t>ГЭП 55 в сработал</t>
  </si>
  <si>
    <t>ГЭП 90п в сработал</t>
  </si>
  <si>
    <t>ГЭП 35п против</t>
  </si>
  <si>
    <t>ГЭП 10п против</t>
  </si>
  <si>
    <t>ГЭП 9 в</t>
  </si>
  <si>
    <t>ГЭП 10 в</t>
  </si>
  <si>
    <t>ГЭП 45 в сработал</t>
  </si>
  <si>
    <t>ГЭП 37в сработал</t>
  </si>
  <si>
    <t>ГЭП 5п в</t>
  </si>
  <si>
    <t>ГЭП 7п в</t>
  </si>
  <si>
    <t>ГЭП 165п в сработал</t>
  </si>
  <si>
    <t>ГЭП 20п в сработал</t>
  </si>
  <si>
    <t>ГЭП 115п в</t>
  </si>
  <si>
    <t>ГЭП 15п против</t>
  </si>
  <si>
    <t>ГЭП 40п против</t>
  </si>
  <si>
    <t>ГЭП 12п против</t>
  </si>
  <si>
    <t>Тренд</t>
  </si>
  <si>
    <t>ГЭП против 25п</t>
  </si>
  <si>
    <t>см примечание</t>
  </si>
  <si>
    <t>Eurcad 180</t>
  </si>
  <si>
    <t>audjpy 354</t>
  </si>
  <si>
    <t>euraud 422</t>
  </si>
  <si>
    <t>2я по величине пара</t>
  </si>
  <si>
    <t>gbpusd 124/ audjpy112</t>
  </si>
  <si>
    <t>eurjpy268/ gbpusd286</t>
  </si>
  <si>
    <t>ГЭП 17п против</t>
  </si>
  <si>
    <t>ГЭП 75п в</t>
  </si>
  <si>
    <t>ГЭП 20 в</t>
  </si>
  <si>
    <t>ГЭП 35п в</t>
  </si>
  <si>
    <t>не по стратегии</t>
  </si>
  <si>
    <t>ГЭП 50п</t>
  </si>
  <si>
    <t>На закрытии ГЭП 28п</t>
  </si>
  <si>
    <t>!!см примечание</t>
  </si>
  <si>
    <t>!!!!</t>
  </si>
  <si>
    <t>ГЭП 25п против</t>
  </si>
  <si>
    <t>длинный хвост</t>
  </si>
  <si>
    <t>ГЭП 13 против не сработал</t>
  </si>
  <si>
    <t>Пасха</t>
  </si>
  <si>
    <t>GBPAUD</t>
  </si>
  <si>
    <t>ГЭП 100п против сработал</t>
  </si>
  <si>
    <t>ГЭП 135п против сработал</t>
  </si>
  <si>
    <t>ГЭП 180п в</t>
  </si>
  <si>
    <t>ГЭП 22в</t>
  </si>
  <si>
    <t>ГЭП 14 против</t>
  </si>
  <si>
    <t>Длинный хвост. Большой гэп</t>
  </si>
  <si>
    <t>50-60</t>
  </si>
  <si>
    <t>во 2 группе 2 пары одного размера</t>
  </si>
  <si>
    <t>макс ТП, п</t>
  </si>
  <si>
    <t>макс СЛ,п</t>
  </si>
  <si>
    <t>после сл был ТП</t>
  </si>
  <si>
    <t>на грани, но ТП</t>
  </si>
  <si>
    <t>Убыток без посторного входа = 25 000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</si>
</sst>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&quot;$&quot;#,##0.00_);[Red]\(&quot;$&quot;#,##0.00\)"/>
    <numFmt numFmtId="165" formatCode="0;[Red]0"/>
    <numFmt numFmtId="166" formatCode="m/d/yy;@"/>
    <numFmt numFmtId="167" formatCode="&quot;$&quot;#,##0.00"/>
    <numFmt numFmtId="168" formatCode="0.0_);[Red]\(0.0\)"/>
    <numFmt numFmtId="169" formatCode="dd/mm/yy;@"/>
  </numFmts>
  <fonts count="11">
    <font>
      <sz val="11"/>
      <color theme="1"/>
      <name val="Cambria"/>
      <family val="2"/>
      <scheme val="minor"/>
    </font>
    <font>
      <sz val="11"/>
      <color theme="0"/>
      <name val="Cambria"/>
      <family val="2"/>
      <scheme val="minor"/>
    </font>
    <font>
      <u/>
      <sz val="11"/>
      <color theme="10"/>
      <name val="Perpetua"/>
      <family val="2"/>
    </font>
    <font>
      <sz val="12"/>
      <color theme="1"/>
      <name val="Cambria"/>
      <family val="2"/>
      <scheme val="minor"/>
    </font>
    <font>
      <sz val="11"/>
      <color theme="1"/>
      <name val="Arial Unicode MS"/>
      <family val="2"/>
    </font>
    <font>
      <sz val="14"/>
      <color theme="1"/>
      <name val="Cambria"/>
      <family val="2"/>
      <scheme val="minor"/>
    </font>
    <font>
      <u/>
      <sz val="11"/>
      <color rgb="FF0000FF"/>
      <name val="Perpetua"/>
      <family val="2"/>
    </font>
    <font>
      <sz val="8"/>
      <color indexed="81"/>
      <name val="Tahoma"/>
      <charset val="1"/>
    </font>
    <font>
      <b/>
      <sz val="8"/>
      <color indexed="81"/>
      <name val="Tahoma"/>
      <charset val="1"/>
    </font>
    <font>
      <sz val="11"/>
      <name val="Cambria"/>
      <family val="2"/>
      <scheme val="minor"/>
    </font>
    <font>
      <sz val="11"/>
      <color rgb="FFFF0000"/>
      <name val="Cambria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69">
    <xf numFmtId="0" fontId="0" fillId="0" borderId="0" xfId="0"/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/>
      <protection locked="0"/>
    </xf>
    <xf numFmtId="166" fontId="0" fillId="0" borderId="0" xfId="0" applyNumberFormat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168" fontId="0" fillId="0" borderId="0" xfId="0" applyNumberFormat="1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center"/>
      <protection locked="0"/>
    </xf>
    <xf numFmtId="167" fontId="0" fillId="0" borderId="0" xfId="0" applyNumberFormat="1" applyFill="1" applyAlignment="1" applyProtection="1">
      <alignment horizontal="center"/>
      <protection locked="0"/>
    </xf>
    <xf numFmtId="0" fontId="0" fillId="0" borderId="0" xfId="0" applyFill="1" applyBorder="1" applyAlignment="1" applyProtection="1">
      <protection locked="0"/>
    </xf>
    <xf numFmtId="0" fontId="0" fillId="0" borderId="0" xfId="0" applyNumberFormat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</xf>
    <xf numFmtId="0" fontId="3" fillId="0" borderId="3" xfId="0" applyFont="1" applyBorder="1" applyAlignment="1" applyProtection="1">
      <alignment horizontal="center"/>
    </xf>
    <xf numFmtId="10" fontId="4" fillId="0" borderId="4" xfId="0" applyNumberFormat="1" applyFont="1" applyBorder="1" applyProtection="1"/>
    <xf numFmtId="0" fontId="0" fillId="0" borderId="5" xfId="0" applyBorder="1" applyAlignment="1" applyProtection="1">
      <alignment horizontal="center"/>
    </xf>
    <xf numFmtId="165" fontId="3" fillId="0" borderId="0" xfId="0" applyNumberFormat="1" applyFont="1" applyBorder="1" applyAlignment="1" applyProtection="1">
      <alignment horizontal="center"/>
    </xf>
    <xf numFmtId="10" fontId="4" fillId="0" borderId="6" xfId="0" applyNumberFormat="1" applyFont="1" applyBorder="1" applyProtection="1"/>
    <xf numFmtId="0" fontId="0" fillId="0" borderId="7" xfId="0" applyBorder="1" applyAlignment="1" applyProtection="1">
      <alignment horizontal="center"/>
    </xf>
    <xf numFmtId="0" fontId="3" fillId="0" borderId="8" xfId="0" applyFont="1" applyBorder="1" applyAlignment="1" applyProtection="1">
      <alignment horizontal="center"/>
    </xf>
    <xf numFmtId="10" fontId="4" fillId="0" borderId="9" xfId="0" applyNumberFormat="1" applyFont="1" applyBorder="1" applyProtection="1"/>
    <xf numFmtId="0" fontId="5" fillId="0" borderId="10" xfId="0" applyFont="1" applyBorder="1" applyAlignment="1" applyProtection="1">
      <alignment horizontal="center"/>
    </xf>
    <xf numFmtId="0" fontId="0" fillId="0" borderId="0" xfId="0" applyAlignment="1" applyProtection="1">
      <alignment horizontal="center"/>
      <protection locked="0"/>
    </xf>
    <xf numFmtId="2" fontId="0" fillId="0" borderId="0" xfId="0" applyNumberFormat="1" applyAlignment="1" applyProtection="1">
      <alignment horizontal="center"/>
    </xf>
    <xf numFmtId="0" fontId="0" fillId="0" borderId="1" xfId="0" applyBorder="1"/>
    <xf numFmtId="0" fontId="0" fillId="2" borderId="0" xfId="0" applyFill="1" applyAlignment="1" applyProtection="1">
      <alignment horizontal="center"/>
      <protection locked="0"/>
    </xf>
    <xf numFmtId="0" fontId="1" fillId="2" borderId="1" xfId="0" applyNumberFormat="1" applyFont="1" applyFill="1" applyBorder="1" applyAlignment="1" applyProtection="1">
      <alignment horizontal="center"/>
      <protection locked="0"/>
    </xf>
    <xf numFmtId="0" fontId="1" fillId="2" borderId="11" xfId="0" applyNumberFormat="1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1" fillId="2" borderId="0" xfId="0" applyFont="1" applyFill="1" applyAlignment="1" applyProtection="1">
      <alignment horizontal="center"/>
      <protection locked="0"/>
    </xf>
    <xf numFmtId="0" fontId="0" fillId="3" borderId="0" xfId="0" applyFill="1" applyAlignment="1" applyProtection="1">
      <alignment horizontal="center"/>
      <protection locked="0"/>
    </xf>
    <xf numFmtId="166" fontId="0" fillId="3" borderId="0" xfId="0" applyNumberFormat="1" applyFill="1" applyBorder="1" applyAlignment="1" applyProtection="1">
      <alignment horizontal="center"/>
      <protection locked="0"/>
    </xf>
    <xf numFmtId="0" fontId="0" fillId="3" borderId="0" xfId="0" applyFill="1" applyBorder="1" applyAlignment="1" applyProtection="1">
      <alignment horizontal="center"/>
      <protection locked="0"/>
    </xf>
    <xf numFmtId="168" fontId="0" fillId="3" borderId="0" xfId="0" applyNumberFormat="1" applyFill="1" applyAlignment="1" applyProtection="1">
      <alignment horizontal="center"/>
      <protection locked="0"/>
    </xf>
    <xf numFmtId="164" fontId="0" fillId="3" borderId="0" xfId="0" applyNumberFormat="1" applyFill="1" applyAlignment="1" applyProtection="1">
      <alignment horizontal="center"/>
      <protection locked="0"/>
    </xf>
    <xf numFmtId="167" fontId="0" fillId="3" borderId="0" xfId="0" applyNumberFormat="1" applyFill="1" applyAlignment="1" applyProtection="1">
      <alignment horizontal="center"/>
      <protection locked="0"/>
    </xf>
    <xf numFmtId="0" fontId="0" fillId="3" borderId="0" xfId="0" applyNumberFormat="1" applyFill="1" applyAlignment="1" applyProtection="1">
      <alignment horizontal="center"/>
      <protection locked="0"/>
    </xf>
    <xf numFmtId="0" fontId="1" fillId="2" borderId="0" xfId="0" applyNumberFormat="1" applyFont="1" applyFill="1" applyAlignment="1" applyProtection="1">
      <alignment horizontal="center"/>
      <protection locked="0"/>
    </xf>
    <xf numFmtId="0" fontId="0" fillId="0" borderId="0" xfId="0" applyNumberFormat="1" applyFill="1" applyAlignment="1" applyProtection="1">
      <alignment horizontal="center"/>
      <protection locked="0"/>
    </xf>
    <xf numFmtId="0" fontId="0" fillId="4" borderId="1" xfId="0" applyFill="1" applyBorder="1"/>
    <xf numFmtId="0" fontId="0" fillId="5" borderId="1" xfId="0" applyFill="1" applyBorder="1"/>
    <xf numFmtId="0" fontId="0" fillId="0" borderId="1" xfId="0" applyFill="1" applyBorder="1"/>
    <xf numFmtId="169" fontId="0" fillId="0" borderId="0" xfId="0" applyNumberFormat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0" fillId="0" borderId="12" xfId="0" applyBorder="1" applyAlignment="1" applyProtection="1">
      <alignment horizontal="center"/>
    </xf>
    <xf numFmtId="0" fontId="0" fillId="0" borderId="13" xfId="0" applyBorder="1" applyAlignment="1" applyProtection="1">
      <alignment horizontal="center"/>
    </xf>
    <xf numFmtId="0" fontId="0" fillId="0" borderId="14" xfId="0" applyBorder="1" applyAlignment="1" applyProtection="1">
      <alignment horizontal="center"/>
    </xf>
    <xf numFmtId="167" fontId="3" fillId="0" borderId="15" xfId="0" applyNumberFormat="1" applyFont="1" applyBorder="1" applyAlignment="1" applyProtection="1">
      <alignment horizontal="center"/>
      <protection locked="0"/>
    </xf>
    <xf numFmtId="167" fontId="3" fillId="0" borderId="16" xfId="0" applyNumberFormat="1" applyFont="1" applyBorder="1" applyAlignment="1" applyProtection="1">
      <alignment horizontal="center"/>
      <protection locked="0"/>
    </xf>
    <xf numFmtId="167" fontId="3" fillId="0" borderId="16" xfId="0" applyNumberFormat="1" applyFont="1" applyBorder="1" applyAlignment="1" applyProtection="1">
      <alignment horizontal="center"/>
    </xf>
    <xf numFmtId="0" fontId="3" fillId="0" borderId="17" xfId="0" applyFont="1" applyBorder="1" applyAlignment="1" applyProtection="1">
      <alignment horizontal="center"/>
    </xf>
    <xf numFmtId="0" fontId="0" fillId="0" borderId="18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20" xfId="0" applyBorder="1" applyAlignment="1" applyProtection="1">
      <alignment horizontal="center"/>
    </xf>
    <xf numFmtId="10" fontId="5" fillId="0" borderId="21" xfId="0" applyNumberFormat="1" applyFont="1" applyBorder="1" applyAlignment="1" applyProtection="1">
      <alignment horizontal="center"/>
    </xf>
    <xf numFmtId="10" fontId="5" fillId="0" borderId="17" xfId="0" applyNumberFormat="1" applyFont="1" applyBorder="1" applyAlignment="1" applyProtection="1">
      <alignment horizontal="center"/>
    </xf>
    <xf numFmtId="0" fontId="0" fillId="0" borderId="18" xfId="0" applyFill="1" applyBorder="1" applyAlignment="1" applyProtection="1">
      <alignment horizontal="center"/>
      <protection locked="0"/>
    </xf>
    <xf numFmtId="0" fontId="0" fillId="0" borderId="10" xfId="0" applyFill="1" applyBorder="1" applyAlignment="1" applyProtection="1">
      <alignment horizontal="center"/>
      <protection locked="0"/>
    </xf>
    <xf numFmtId="167" fontId="0" fillId="0" borderId="7" xfId="0" applyNumberFormat="1" applyBorder="1" applyAlignment="1" applyProtection="1">
      <alignment horizontal="center"/>
    </xf>
    <xf numFmtId="0" fontId="0" fillId="0" borderId="9" xfId="0" applyBorder="1" applyAlignment="1" applyProtection="1">
      <alignment horizontal="center"/>
    </xf>
    <xf numFmtId="0" fontId="0" fillId="4" borderId="1" xfId="0" applyFill="1" applyBorder="1" applyAlignment="1">
      <alignment wrapText="1"/>
    </xf>
    <xf numFmtId="0" fontId="9" fillId="5" borderId="1" xfId="0" applyFont="1" applyFill="1" applyBorder="1"/>
    <xf numFmtId="0" fontId="9" fillId="5" borderId="1" xfId="0" applyFont="1" applyFill="1" applyBorder="1" applyAlignment="1">
      <alignment wrapText="1"/>
    </xf>
    <xf numFmtId="0" fontId="9" fillId="3" borderId="1" xfId="0" applyFont="1" applyFill="1" applyBorder="1"/>
    <xf numFmtId="0" fontId="0" fillId="3" borderId="1" xfId="0" applyFont="1" applyFill="1" applyBorder="1"/>
    <xf numFmtId="0" fontId="0" fillId="4" borderId="1" xfId="0" applyFont="1" applyFill="1" applyBorder="1" applyAlignment="1">
      <alignment wrapText="1"/>
    </xf>
    <xf numFmtId="0" fontId="10" fillId="0" borderId="0" xfId="0" applyFont="1" applyAlignment="1" applyProtection="1">
      <alignment horizontal="center"/>
      <protection locked="0"/>
    </xf>
    <xf numFmtId="3" fontId="0" fillId="0" borderId="0" xfId="0" applyNumberFormat="1" applyFill="1" applyAlignment="1" applyProtection="1">
      <alignment horizontal="center"/>
      <protection locked="0"/>
    </xf>
    <xf numFmtId="1" fontId="0" fillId="0" borderId="0" xfId="0" applyNumberFormat="1" applyFill="1" applyAlignment="1" applyProtection="1">
      <alignment horizontal="center"/>
      <protection locked="0"/>
    </xf>
    <xf numFmtId="0" fontId="6" fillId="3" borderId="0" xfId="1" applyFont="1" applyFill="1" applyBorder="1" applyAlignment="1" applyProtection="1">
      <alignment horizontal="right"/>
      <protection locked="0"/>
    </xf>
    <xf numFmtId="0" fontId="6" fillId="3" borderId="0" xfId="1" applyFont="1" applyFill="1" applyBorder="1" applyAlignment="1" applyProtection="1">
      <alignment horizontal="center"/>
      <protection locked="0"/>
    </xf>
  </cellXfs>
  <cellStyles count="2">
    <cellStyle name="Гиперссылка" xfId="1" builtinId="8"/>
    <cellStyle name="Обычный" xfId="0" builtinId="0"/>
  </cellStyles>
  <dxfs count="4">
    <dxf>
      <font>
        <color rgb="FF00B050"/>
      </font>
    </dxf>
    <dxf>
      <font>
        <color rgb="FF00B050"/>
      </font>
    </dxf>
    <dxf>
      <font>
        <color rgb="FF00B050"/>
      </font>
    </dxf>
    <dxf>
      <font>
        <condense val="0"/>
        <extend val="0"/>
        <color rgb="FF9C0006"/>
      </font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7" Type="http://schemas.openxmlformats.org/officeDocument/2006/relationships/calcChain" Target="calcChain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'Счёт 1'!$K$14</c:f>
              <c:strCache>
                <c:ptCount val="1"/>
                <c:pt idx="0">
                  <c:v>макс ТП, п</c:v>
                </c:pt>
              </c:strCache>
            </c:strRef>
          </c:tx>
          <c:marker>
            <c:symbol val="none"/>
          </c:marker>
          <c:cat>
            <c:numRef>
              <c:f>'Счёт 1'!$A$15:$A$2041</c:f>
              <c:numCache>
                <c:formatCode>dd/mm/yy;@</c:formatCode>
                <c:ptCount val="49"/>
                <c:pt idx="0">
                  <c:v>42037</c:v>
                </c:pt>
                <c:pt idx="2">
                  <c:v>42037</c:v>
                </c:pt>
                <c:pt idx="4">
                  <c:v>42093</c:v>
                </c:pt>
                <c:pt idx="6">
                  <c:v>42107</c:v>
                </c:pt>
                <c:pt idx="8">
                  <c:v>42149</c:v>
                </c:pt>
                <c:pt idx="10">
                  <c:v>42163</c:v>
                </c:pt>
                <c:pt idx="12">
                  <c:v>42212</c:v>
                </c:pt>
                <c:pt idx="14">
                  <c:v>42240</c:v>
                </c:pt>
                <c:pt idx="16">
                  <c:v>42240</c:v>
                </c:pt>
                <c:pt idx="18">
                  <c:v>42247</c:v>
                </c:pt>
                <c:pt idx="20">
                  <c:v>42247</c:v>
                </c:pt>
                <c:pt idx="22">
                  <c:v>42282</c:v>
                </c:pt>
                <c:pt idx="24">
                  <c:v>42289</c:v>
                </c:pt>
                <c:pt idx="26">
                  <c:v>42303</c:v>
                </c:pt>
                <c:pt idx="28">
                  <c:v>42345</c:v>
                </c:pt>
                <c:pt idx="30">
                  <c:v>42422</c:v>
                </c:pt>
                <c:pt idx="32">
                  <c:v>42422</c:v>
                </c:pt>
                <c:pt idx="34">
                  <c:v>42436</c:v>
                </c:pt>
                <c:pt idx="36">
                  <c:v>42499</c:v>
                </c:pt>
                <c:pt idx="38">
                  <c:v>42506</c:v>
                </c:pt>
                <c:pt idx="40">
                  <c:v>42520</c:v>
                </c:pt>
                <c:pt idx="42">
                  <c:v>42527</c:v>
                </c:pt>
                <c:pt idx="44">
                  <c:v>42527</c:v>
                </c:pt>
                <c:pt idx="46">
                  <c:v>42534</c:v>
                </c:pt>
                <c:pt idx="48">
                  <c:v>42534</c:v>
                </c:pt>
              </c:numCache>
            </c:numRef>
          </c:cat>
          <c:val>
            <c:numRef>
              <c:f>[0]!w_range</c:f>
              <c:numCache>
                <c:formatCode>0</c:formatCode>
                <c:ptCount val="36"/>
                <c:pt idx="0" formatCode="General">
                  <c:v>0</c:v>
                </c:pt>
                <c:pt idx="2">
                  <c:v>100</c:v>
                </c:pt>
                <c:pt idx="4">
                  <c:v>0</c:v>
                </c:pt>
                <c:pt idx="6">
                  <c:v>55</c:v>
                </c:pt>
                <c:pt idx="8">
                  <c:v>120</c:v>
                </c:pt>
                <c:pt idx="10">
                  <c:v>450</c:v>
                </c:pt>
                <c:pt idx="12">
                  <c:v>100</c:v>
                </c:pt>
                <c:pt idx="14">
                  <c:v>150</c:v>
                </c:pt>
                <c:pt idx="16">
                  <c:v>52</c:v>
                </c:pt>
                <c:pt idx="18">
                  <c:v>0</c:v>
                </c:pt>
                <c:pt idx="20">
                  <c:v>85</c:v>
                </c:pt>
                <c:pt idx="22">
                  <c:v>53</c:v>
                </c:pt>
                <c:pt idx="24">
                  <c:v>85</c:v>
                </c:pt>
                <c:pt idx="26">
                  <c:v>400</c:v>
                </c:pt>
                <c:pt idx="28">
                  <c:v>0</c:v>
                </c:pt>
                <c:pt idx="30">
                  <c:v>0</c:v>
                </c:pt>
                <c:pt idx="32">
                  <c:v>0</c:v>
                </c:pt>
                <c:pt idx="34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631552"/>
        <c:axId val="148633088"/>
      </c:lineChart>
      <c:dateAx>
        <c:axId val="148631552"/>
        <c:scaling>
          <c:orientation val="minMax"/>
        </c:scaling>
        <c:delete val="0"/>
        <c:axPos val="b"/>
        <c:numFmt formatCode="dd/mm/yy;@" sourceLinked="1"/>
        <c:majorTickMark val="out"/>
        <c:minorTickMark val="none"/>
        <c:tickLblPos val="nextTo"/>
        <c:crossAx val="148633088"/>
        <c:crosses val="autoZero"/>
        <c:auto val="1"/>
        <c:lblOffset val="100"/>
        <c:baseTimeUnit val="days"/>
      </c:dateAx>
      <c:valAx>
        <c:axId val="148633088"/>
        <c:scaling>
          <c:orientation val="minMax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crossAx val="148631552"/>
        <c:crosses val="autoZero"/>
        <c:crossBetween val="between"/>
      </c:valAx>
    </c:plotArea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82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4299" cy="6075091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Equity">
  <a:themeElements>
    <a:clrScheme name="Equity">
      <a:dk1>
        <a:sysClr val="windowText" lastClr="000000"/>
      </a:dk1>
      <a:lt1>
        <a:sysClr val="window" lastClr="FFFFFF"/>
      </a:lt1>
      <a:dk2>
        <a:srgbClr val="696464"/>
      </a:dk2>
      <a:lt2>
        <a:srgbClr val="E9E5DC"/>
      </a:lt2>
      <a:accent1>
        <a:srgbClr val="D34817"/>
      </a:accent1>
      <a:accent2>
        <a:srgbClr val="9B2D1F"/>
      </a:accent2>
      <a:accent3>
        <a:srgbClr val="A28E6A"/>
      </a:accent3>
      <a:accent4>
        <a:srgbClr val="956251"/>
      </a:accent4>
      <a:accent5>
        <a:srgbClr val="918485"/>
      </a:accent5>
      <a:accent6>
        <a:srgbClr val="855D5D"/>
      </a:accent6>
      <a:hlink>
        <a:srgbClr val="CC9900"/>
      </a:hlink>
      <a:folHlink>
        <a:srgbClr val="96A9A9"/>
      </a:folHlink>
    </a:clrScheme>
    <a:fontScheme name="Equity">
      <a:majorFont>
        <a:latin typeface="Franklin Gothic Book"/>
        <a:ea typeface=""/>
        <a:cs typeface=""/>
        <a:font script="Grek" typeface="Calibri"/>
        <a:font script="Cyrl" typeface="Calibri"/>
        <a:font script="Jpan" typeface="HGｺﾞｼｯｸM"/>
        <a:font script="Hang" typeface="바탕"/>
        <a:font script="Hans" typeface="幼圆"/>
        <a:font script="Hant" typeface="微軟正黑體"/>
        <a:font script="Arab" typeface="Tahoma"/>
        <a:font script="Hebr" typeface="Aharoni"/>
        <a:font script="Thai" typeface="Lily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</a:majorFont>
      <a:minorFont>
        <a:latin typeface="Perpetua"/>
        <a:ea typeface=""/>
        <a:cs typeface=""/>
        <a:font script="Grek" typeface="Cambria"/>
        <a:font script="Cyrl" typeface="Cambria"/>
        <a:font script="Jpan" typeface="HG創英ﾌﾟﾚｾﾞﾝｽEB"/>
        <a:font script="Hang" typeface="맑은 고딕"/>
        <a:font script="Hans" typeface="宋体"/>
        <a:font script="Hant" typeface="新細明體"/>
        <a:font script="Arab" typeface="Times New Roman"/>
        <a:font script="Hebr" typeface="Aharoni"/>
        <a:font script="Thai" typeface="EucrosiaUPC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inorFont>
    </a:fontScheme>
    <a:fmtScheme name="Equity">
      <a: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tint val="30000"/>
                <a:satMod val="300000"/>
              </a:schemeClr>
              <a:schemeClr val="phClr">
                <a:tint val="40000"/>
                <a:satMod val="200000"/>
              </a:schemeClr>
            </a:duotone>
          </a:blip>
          <a:tile tx="0" ty="0" sx="70000" sy="70000" flip="none" algn="ctr"/>
        </a:blipFill>
        <a:blipFill>
          <a:blip xmlns:r="http://schemas.openxmlformats.org/officeDocument/2006/relationships" r:embed="rId1">
            <a:duotone>
              <a:schemeClr val="phClr">
                <a:shade val="22000"/>
                <a:satMod val="160000"/>
              </a:schemeClr>
              <a:schemeClr val="phClr">
                <a:shade val="45000"/>
                <a:satMod val="100000"/>
              </a:schemeClr>
            </a:duotone>
          </a:blip>
          <a:tile tx="0" ty="0" sx="65000" sy="65000" flip="none" algn="ctr"/>
        </a:blipFill>
      </a:fillStyleLst>
      <a:lnStyleLst>
        <a:ln w="9525" cap="flat" cmpd="sng" algn="ctr">
          <a:solidFill>
            <a:schemeClr val="phClr">
              <a:shade val="60000"/>
              <a:satMod val="110000"/>
            </a:schemeClr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algn="t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algn="t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50800" dist="50800" dir="5400000" algn="t" rotWithShape="0">
              <a:srgbClr val="000000">
                <a:alpha val="60000"/>
              </a:srgbClr>
            </a:outerShdw>
          </a:effectLst>
          <a:scene3d>
            <a:camera prst="isometricBottomUp" fov="0">
              <a:rot lat="0" lon="0" rev="0"/>
            </a:camera>
            <a:lightRig rig="soft" dir="b">
              <a:rot lat="0" lon="0" rev="9000000"/>
            </a:lightRig>
          </a:scene3d>
          <a:sp3d contourW="35000" prstMaterial="matte">
            <a:bevelT w="45000" h="38100" prst="convex"/>
            <a:contourClr>
              <a:schemeClr val="phClr">
                <a:tint val="10000"/>
                <a:satMod val="13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40000"/>
                <a:satMod val="165000"/>
              </a:schemeClr>
            </a:gs>
            <a:gs pos="50000">
              <a:schemeClr val="phClr">
                <a:shade val="80000"/>
                <a:satMod val="155000"/>
              </a:schemeClr>
            </a:gs>
            <a:gs pos="100000">
              <a:schemeClr val="phClr">
                <a:tint val="95000"/>
                <a:satMod val="200000"/>
              </a:schemeClr>
            </a:gs>
          </a:gsLst>
          <a:lin ang="16200000" scaled="1"/>
        </a:gradFill>
        <a:blipFill>
          <a:blip xmlns:r="http://schemas.openxmlformats.org/officeDocument/2006/relationships" r:embed="rId1">
            <a:duotone>
              <a:schemeClr val="phClr">
                <a:tint val="95000"/>
                <a:satMod val="200000"/>
              </a:schemeClr>
              <a:schemeClr val="phClr">
                <a:shade val="80000"/>
                <a:satMod val="100000"/>
              </a:schemeClr>
            </a:duotone>
          </a:blip>
          <a:tile tx="0" ty="0" sx="55000" sy="55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Y2047"/>
  <sheetViews>
    <sheetView tabSelected="1" zoomScaleNormal="100" workbookViewId="0">
      <pane xSplit="14" ySplit="15" topLeftCell="O95" activePane="bottomRight" state="frozen"/>
      <selection pane="topRight" activeCell="P1" sqref="P1"/>
      <selection pane="bottomLeft" activeCell="A16" sqref="A16"/>
      <selection pane="bottomRight" activeCell="J152" sqref="J152"/>
    </sheetView>
  </sheetViews>
  <sheetFormatPr defaultColWidth="9.125" defaultRowHeight="14.25"/>
  <cols>
    <col min="1" max="1" width="10.5" style="3" customWidth="1"/>
    <col min="2" max="2" width="8.625" style="4" bestFit="1" customWidth="1"/>
    <col min="3" max="3" width="17.625" style="2" customWidth="1"/>
    <col min="4" max="4" width="11.375" style="2" customWidth="1"/>
    <col min="5" max="5" width="10.125" style="2" customWidth="1"/>
    <col min="6" max="6" width="5.125" style="2" customWidth="1"/>
    <col min="7" max="7" width="4.125" style="2" customWidth="1"/>
    <col min="8" max="8" width="3.875" style="2" customWidth="1"/>
    <col min="9" max="9" width="9.125" style="5"/>
    <col min="10" max="10" width="11.75" style="6" customWidth="1"/>
    <col min="11" max="11" width="13.125" style="7" customWidth="1"/>
    <col min="12" max="12" width="9.75" style="36" bestFit="1" customWidth="1"/>
    <col min="13" max="13" width="14.375" style="36" customWidth="1"/>
    <col min="14" max="14" width="24.5" style="7" customWidth="1"/>
    <col min="15" max="15" width="9.875" style="23" customWidth="1"/>
    <col min="16" max="16" width="16.75" style="2" bestFit="1" customWidth="1"/>
    <col min="17" max="17" width="10.125" style="2" customWidth="1"/>
    <col min="18" max="18" width="15" style="2" bestFit="1" customWidth="1"/>
    <col min="19" max="19" width="10.75" style="2" customWidth="1"/>
    <col min="20" max="20" width="18.25" style="2" bestFit="1" customWidth="1"/>
    <col min="21" max="21" width="9.125" style="2"/>
    <col min="22" max="22" width="16" style="2" hidden="1" customWidth="1"/>
    <col min="23" max="25" width="0" style="2" hidden="1" customWidth="1"/>
    <col min="26" max="16384" width="9.125" style="2"/>
  </cols>
  <sheetData>
    <row r="1" spans="1:25" s="20" customFormat="1">
      <c r="A1" s="29"/>
      <c r="B1" s="30"/>
      <c r="C1" s="28"/>
      <c r="D1" s="28"/>
      <c r="E1" s="28"/>
      <c r="F1" s="28"/>
      <c r="G1" s="28"/>
      <c r="H1" s="28"/>
      <c r="I1" s="31"/>
      <c r="J1" s="32"/>
      <c r="K1" s="33"/>
      <c r="L1" s="34"/>
      <c r="M1" s="34"/>
      <c r="N1" s="33"/>
      <c r="O1" s="28"/>
      <c r="P1" s="42" t="s">
        <v>8</v>
      </c>
      <c r="Q1" s="43"/>
      <c r="R1" s="43" t="s">
        <v>9</v>
      </c>
      <c r="S1" s="44"/>
      <c r="T1" s="51" t="s">
        <v>10</v>
      </c>
      <c r="U1" s="44"/>
      <c r="V1" s="20" t="s">
        <v>0</v>
      </c>
    </row>
    <row r="2" spans="1:25" s="20" customFormat="1" ht="18.75" thickBot="1">
      <c r="A2" s="29"/>
      <c r="B2" s="30"/>
      <c r="C2" s="28"/>
      <c r="D2" s="28"/>
      <c r="E2" s="28"/>
      <c r="F2" s="28"/>
      <c r="G2" s="28"/>
      <c r="H2" s="28"/>
      <c r="I2" s="31"/>
      <c r="J2" s="32"/>
      <c r="K2" s="33"/>
      <c r="L2" s="34"/>
      <c r="M2" s="34"/>
      <c r="N2" s="33"/>
      <c r="O2" s="28"/>
      <c r="P2" s="45">
        <v>0</v>
      </c>
      <c r="Q2" s="46"/>
      <c r="R2" s="47">
        <f>P2+T5</f>
        <v>-24000</v>
      </c>
      <c r="S2" s="48"/>
      <c r="T2" s="52" t="e">
        <f>T5/P2</f>
        <v>#DIV/0!</v>
      </c>
      <c r="U2" s="53"/>
      <c r="V2" s="6">
        <f>SUM(J:J)</f>
        <v>31000</v>
      </c>
    </row>
    <row r="3" spans="1:25" s="20" customFormat="1" ht="15" thickBot="1">
      <c r="A3" s="29"/>
      <c r="B3" s="30"/>
      <c r="C3" s="28"/>
      <c r="D3" s="28"/>
      <c r="E3" s="28"/>
      <c r="F3" s="28"/>
      <c r="G3" s="28"/>
      <c r="H3" s="28"/>
      <c r="I3" s="31"/>
      <c r="J3" s="32"/>
      <c r="K3" s="33"/>
      <c r="L3" s="34"/>
      <c r="M3" s="34"/>
      <c r="N3" s="33"/>
      <c r="O3" s="28"/>
    </row>
    <row r="4" spans="1:25" s="20" customFormat="1" ht="18.75" thickBot="1">
      <c r="A4" s="29"/>
      <c r="B4" s="30"/>
      <c r="C4" s="28"/>
      <c r="D4" s="28"/>
      <c r="E4" s="28"/>
      <c r="F4" s="28"/>
      <c r="G4" s="28"/>
      <c r="H4" s="28"/>
      <c r="I4" s="31"/>
      <c r="J4" s="32"/>
      <c r="K4" s="33"/>
      <c r="L4" s="34"/>
      <c r="M4" s="34"/>
      <c r="N4" s="33"/>
      <c r="O4" s="28"/>
      <c r="P4" s="49" t="s">
        <v>11</v>
      </c>
      <c r="Q4" s="50"/>
      <c r="R4" s="19">
        <f>SUBTOTAL(9,F:F,G:G,H:H)</f>
        <v>25</v>
      </c>
      <c r="S4" s="8"/>
      <c r="T4" s="54" t="s">
        <v>12</v>
      </c>
      <c r="U4" s="55"/>
    </row>
    <row r="5" spans="1:25" s="20" customFormat="1" ht="15" thickBot="1">
      <c r="A5" s="29"/>
      <c r="B5" s="30"/>
      <c r="C5" s="28"/>
      <c r="D5" s="28"/>
      <c r="E5" s="28"/>
      <c r="F5" s="28"/>
      <c r="G5" s="28"/>
      <c r="H5" s="28"/>
      <c r="I5" s="31"/>
      <c r="J5" s="32"/>
      <c r="K5" s="33"/>
      <c r="L5" s="34"/>
      <c r="M5" s="34"/>
      <c r="N5" s="33"/>
      <c r="O5" s="28"/>
      <c r="T5" s="56">
        <f>SUBTOTAL(9,J:J)</f>
        <v>-24000</v>
      </c>
      <c r="U5" s="57"/>
    </row>
    <row r="6" spans="1:25" s="20" customFormat="1" ht="16.5">
      <c r="A6" s="29"/>
      <c r="B6" s="30"/>
      <c r="C6" s="28"/>
      <c r="D6" s="28"/>
      <c r="E6" s="28"/>
      <c r="F6" s="28"/>
      <c r="G6" s="28"/>
      <c r="H6" s="28"/>
      <c r="I6" s="31"/>
      <c r="J6" s="32"/>
      <c r="K6" s="33"/>
      <c r="L6" s="34"/>
      <c r="M6" s="34"/>
      <c r="N6" s="33"/>
      <c r="O6" s="28"/>
      <c r="P6" s="10" t="s">
        <v>13</v>
      </c>
      <c r="Q6" s="11">
        <f>SUBTOTAL(9,F:F)</f>
        <v>0</v>
      </c>
      <c r="R6" s="12" t="str">
        <f>IF(Q6=0,"0.00%",Q6/R4)</f>
        <v>0.00%</v>
      </c>
    </row>
    <row r="7" spans="1:25" s="20" customFormat="1" ht="16.5">
      <c r="A7" s="29"/>
      <c r="B7" s="30"/>
      <c r="C7" s="28"/>
      <c r="D7" s="28"/>
      <c r="E7" s="28"/>
      <c r="F7" s="28"/>
      <c r="G7" s="28"/>
      <c r="H7" s="28"/>
      <c r="I7" s="31"/>
      <c r="J7" s="32"/>
      <c r="K7" s="33"/>
      <c r="L7" s="34"/>
      <c r="M7" s="34"/>
      <c r="N7" s="33"/>
      <c r="O7" s="28"/>
      <c r="P7" s="13" t="s">
        <v>14</v>
      </c>
      <c r="Q7" s="14">
        <f>SUBTOTAL(9,G:G)</f>
        <v>25</v>
      </c>
      <c r="R7" s="15">
        <f>IF(R4=0,"0.00%",Q7/R4)</f>
        <v>1</v>
      </c>
    </row>
    <row r="8" spans="1:25" s="20" customFormat="1" ht="17.25" thickBot="1">
      <c r="A8" s="29"/>
      <c r="B8" s="30"/>
      <c r="C8" s="28"/>
      <c r="D8" s="28"/>
      <c r="E8" s="28"/>
      <c r="F8" s="28"/>
      <c r="G8" s="28"/>
      <c r="H8" s="28"/>
      <c r="I8" s="31" t="s">
        <v>145</v>
      </c>
      <c r="J8" s="32"/>
      <c r="K8" s="33"/>
      <c r="L8" s="34"/>
      <c r="M8" s="34"/>
      <c r="N8" s="33"/>
      <c r="O8" s="28"/>
      <c r="P8" s="16" t="s">
        <v>15</v>
      </c>
      <c r="Q8" s="17">
        <f>SUBTOTAL(9,H:H)</f>
        <v>0</v>
      </c>
      <c r="R8" s="18">
        <f>IF(R4=0,"0.00%",Q8/R4)</f>
        <v>0</v>
      </c>
    </row>
    <row r="9" spans="1:25" s="20" customFormat="1">
      <c r="A9" s="29"/>
      <c r="B9" s="30"/>
      <c r="C9" s="28"/>
      <c r="D9" s="28"/>
      <c r="E9" s="28"/>
      <c r="F9" s="28"/>
      <c r="G9" s="28"/>
      <c r="H9" s="28"/>
      <c r="I9" s="31"/>
      <c r="J9" s="32"/>
      <c r="K9" s="33"/>
      <c r="L9" s="34"/>
      <c r="M9" s="34"/>
      <c r="N9" s="33"/>
      <c r="O9" s="28"/>
      <c r="W9" s="21" t="e">
        <f>#REF!/#REF!</f>
        <v>#REF!</v>
      </c>
      <c r="X9" s="1"/>
      <c r="Y9" s="21" t="e">
        <f>1/W9</f>
        <v>#REF!</v>
      </c>
    </row>
    <row r="10" spans="1:25" s="20" customFormat="1">
      <c r="A10" s="29"/>
      <c r="B10" s="30"/>
      <c r="C10" s="28"/>
      <c r="D10" s="28"/>
      <c r="E10" s="28"/>
      <c r="F10" s="28"/>
      <c r="G10" s="28"/>
      <c r="H10" s="28"/>
      <c r="I10" s="31"/>
      <c r="J10" s="32"/>
      <c r="K10" s="33"/>
      <c r="L10" s="34"/>
      <c r="M10" s="34"/>
      <c r="N10" s="33"/>
      <c r="O10" s="28"/>
    </row>
    <row r="11" spans="1:25" s="20" customFormat="1">
      <c r="A11" s="29"/>
      <c r="B11" s="30"/>
      <c r="C11" s="28"/>
      <c r="D11" s="28"/>
      <c r="E11" s="28"/>
      <c r="F11" s="28"/>
      <c r="G11" s="28"/>
      <c r="H11" s="28"/>
      <c r="I11" s="31"/>
      <c r="J11" s="32"/>
      <c r="K11" s="33"/>
      <c r="L11" s="34"/>
      <c r="M11" s="34"/>
      <c r="N11" s="33"/>
      <c r="O11" s="28"/>
    </row>
    <row r="12" spans="1:25" s="20" customFormat="1">
      <c r="A12" s="29"/>
      <c r="B12" s="30"/>
      <c r="C12" s="67"/>
      <c r="D12" s="67"/>
      <c r="E12" s="28"/>
      <c r="F12" s="68"/>
      <c r="G12" s="68"/>
      <c r="H12" s="68"/>
      <c r="I12" s="68"/>
      <c r="J12" s="32"/>
      <c r="K12" s="33"/>
      <c r="L12" s="34"/>
      <c r="M12" s="34"/>
      <c r="N12" s="33"/>
      <c r="O12" s="28"/>
    </row>
    <row r="13" spans="1:25" s="20" customFormat="1">
      <c r="A13" s="29"/>
      <c r="B13" s="30"/>
      <c r="C13" s="28"/>
      <c r="D13" s="28"/>
      <c r="E13" s="28"/>
      <c r="F13" s="28"/>
      <c r="G13" s="28"/>
      <c r="H13" s="28"/>
      <c r="I13" s="31"/>
      <c r="J13" s="32"/>
      <c r="K13" s="33"/>
      <c r="L13" s="34"/>
      <c r="M13" s="34"/>
      <c r="N13" s="33"/>
      <c r="O13" s="28"/>
    </row>
    <row r="14" spans="1:25">
      <c r="A14" s="24" t="s">
        <v>3</v>
      </c>
      <c r="B14" s="24" t="s">
        <v>4</v>
      </c>
      <c r="C14" s="25" t="s">
        <v>7</v>
      </c>
      <c r="D14" s="24" t="s">
        <v>18</v>
      </c>
      <c r="E14" s="24" t="s">
        <v>30</v>
      </c>
      <c r="F14" s="24" t="s">
        <v>16</v>
      </c>
      <c r="G14" s="24" t="s">
        <v>17</v>
      </c>
      <c r="H14" s="24" t="s">
        <v>15</v>
      </c>
      <c r="I14" s="24" t="s">
        <v>23</v>
      </c>
      <c r="J14" s="26" t="s">
        <v>6</v>
      </c>
      <c r="K14" s="27" t="s">
        <v>141</v>
      </c>
      <c r="L14" s="35" t="s">
        <v>142</v>
      </c>
      <c r="M14" s="35" t="s">
        <v>110</v>
      </c>
      <c r="N14" s="27" t="s">
        <v>5</v>
      </c>
    </row>
    <row r="15" spans="1:25" hidden="1">
      <c r="A15" s="40"/>
      <c r="C15" s="20"/>
      <c r="F15" s="20"/>
      <c r="G15" s="20"/>
      <c r="H15" s="20"/>
      <c r="J15" s="6">
        <v>0</v>
      </c>
      <c r="K15" s="7">
        <f>IF(J15="",P2,J15+P2)</f>
        <v>0</v>
      </c>
    </row>
    <row r="16" spans="1:25" hidden="1">
      <c r="A16" s="40"/>
      <c r="C16" s="20"/>
      <c r="F16" s="20"/>
      <c r="G16" s="20"/>
      <c r="H16" s="20"/>
      <c r="J16" s="6">
        <v>0</v>
      </c>
      <c r="K16" s="7">
        <f>IF(J16="","",K15+J16)</f>
        <v>0</v>
      </c>
    </row>
    <row r="17" spans="1:15" hidden="1">
      <c r="A17" s="40">
        <v>42023</v>
      </c>
      <c r="B17" s="4" t="s">
        <v>19</v>
      </c>
      <c r="C17" s="20" t="s">
        <v>1</v>
      </c>
      <c r="D17" s="2">
        <v>120</v>
      </c>
      <c r="E17" s="2">
        <v>60</v>
      </c>
      <c r="F17" s="20">
        <v>1</v>
      </c>
      <c r="G17" s="20" t="s">
        <v>2</v>
      </c>
      <c r="H17" s="20" t="s">
        <v>2</v>
      </c>
      <c r="I17" s="5">
        <v>430</v>
      </c>
      <c r="J17" s="6">
        <v>500</v>
      </c>
      <c r="K17" s="7">
        <f>IF(J17="","",K16+J17)</f>
        <v>500</v>
      </c>
      <c r="L17" s="36">
        <v>1</v>
      </c>
      <c r="M17" s="36" t="s">
        <v>21</v>
      </c>
      <c r="N17" s="7" t="s">
        <v>93</v>
      </c>
    </row>
    <row r="18" spans="1:15" hidden="1">
      <c r="A18" s="40">
        <v>42023</v>
      </c>
      <c r="B18" s="4" t="s">
        <v>20</v>
      </c>
      <c r="C18" s="20" t="s">
        <v>1</v>
      </c>
      <c r="D18" s="2">
        <v>100</v>
      </c>
      <c r="E18" s="2">
        <v>70</v>
      </c>
      <c r="F18" s="20">
        <v>1</v>
      </c>
      <c r="G18" s="20" t="s">
        <v>2</v>
      </c>
      <c r="H18" s="20" t="s">
        <v>2</v>
      </c>
      <c r="I18" s="5">
        <v>367</v>
      </c>
      <c r="J18" s="6">
        <v>500</v>
      </c>
      <c r="K18" s="7">
        <f t="shared" ref="K18:K92" si="0">IF(J18="","",K17+J18)</f>
        <v>1000</v>
      </c>
      <c r="L18" s="36">
        <v>2</v>
      </c>
      <c r="M18" s="7" t="s">
        <v>21</v>
      </c>
    </row>
    <row r="19" spans="1:15" hidden="1">
      <c r="A19" s="40">
        <v>42030</v>
      </c>
      <c r="B19" s="4" t="s">
        <v>26</v>
      </c>
      <c r="C19" s="20" t="s">
        <v>1</v>
      </c>
      <c r="D19" s="2">
        <v>50</v>
      </c>
      <c r="E19" s="2">
        <v>45</v>
      </c>
      <c r="F19" s="20">
        <v>1</v>
      </c>
      <c r="G19" s="20" t="s">
        <v>2</v>
      </c>
      <c r="H19" s="20" t="s">
        <v>2</v>
      </c>
      <c r="I19" s="5">
        <v>342</v>
      </c>
      <c r="J19" s="6">
        <v>500</v>
      </c>
      <c r="K19" s="7">
        <f t="shared" si="0"/>
        <v>1500</v>
      </c>
      <c r="L19" s="36">
        <v>1</v>
      </c>
      <c r="M19" s="36" t="s">
        <v>21</v>
      </c>
      <c r="N19" s="7" t="s">
        <v>94</v>
      </c>
    </row>
    <row r="20" spans="1:15" hidden="1">
      <c r="A20" s="40">
        <v>42030</v>
      </c>
      <c r="B20" s="4" t="s">
        <v>19</v>
      </c>
      <c r="C20" s="20" t="s">
        <v>1</v>
      </c>
      <c r="D20" s="4">
        <v>200</v>
      </c>
      <c r="E20" s="9">
        <v>95</v>
      </c>
      <c r="F20" s="20">
        <v>1</v>
      </c>
      <c r="G20" s="20" t="s">
        <v>2</v>
      </c>
      <c r="H20" s="20" t="s">
        <v>2</v>
      </c>
      <c r="I20" s="5">
        <v>376</v>
      </c>
      <c r="J20" s="6">
        <v>500</v>
      </c>
      <c r="K20" s="7">
        <f t="shared" si="0"/>
        <v>2000</v>
      </c>
      <c r="L20" s="36">
        <v>1</v>
      </c>
      <c r="M20" s="36" t="s">
        <v>21</v>
      </c>
      <c r="N20" s="7" t="s">
        <v>95</v>
      </c>
    </row>
    <row r="21" spans="1:15">
      <c r="A21" s="40">
        <v>42037</v>
      </c>
      <c r="B21" s="20" t="s">
        <v>19</v>
      </c>
      <c r="C21" s="20" t="s">
        <v>27</v>
      </c>
      <c r="D21" s="4">
        <v>0</v>
      </c>
      <c r="E21" s="2">
        <v>300</v>
      </c>
      <c r="F21" s="20" t="s">
        <v>2</v>
      </c>
      <c r="G21" s="20">
        <v>1</v>
      </c>
      <c r="H21" s="20" t="s">
        <v>2</v>
      </c>
      <c r="I21" s="5">
        <v>160</v>
      </c>
      <c r="J21" s="6">
        <v>-500</v>
      </c>
      <c r="K21" s="66"/>
    </row>
    <row r="22" spans="1:15" s="20" customFormat="1">
      <c r="A22" s="40"/>
      <c r="D22" s="4"/>
      <c r="I22" s="5"/>
      <c r="J22" s="6">
        <v>500</v>
      </c>
      <c r="K22" s="66">
        <v>100</v>
      </c>
      <c r="L22" s="36">
        <v>20</v>
      </c>
      <c r="M22" s="36"/>
      <c r="N22" s="7"/>
      <c r="O22" s="23"/>
    </row>
    <row r="23" spans="1:15">
      <c r="A23" s="40">
        <v>42037</v>
      </c>
      <c r="B23" s="4" t="s">
        <v>28</v>
      </c>
      <c r="C23" s="20" t="s">
        <v>27</v>
      </c>
      <c r="D23" s="2">
        <v>40</v>
      </c>
      <c r="E23" s="2">
        <v>115</v>
      </c>
      <c r="F23" s="20" t="s">
        <v>2</v>
      </c>
      <c r="G23" s="20">
        <v>1</v>
      </c>
      <c r="H23" s="20" t="s">
        <v>2</v>
      </c>
      <c r="I23" s="5">
        <v>490</v>
      </c>
      <c r="J23" s="6">
        <v>-2000</v>
      </c>
      <c r="K23" s="66"/>
    </row>
    <row r="24" spans="1:15" hidden="1">
      <c r="A24" s="40">
        <v>42044</v>
      </c>
      <c r="B24" s="4" t="s">
        <v>26</v>
      </c>
      <c r="C24" s="20" t="s">
        <v>27</v>
      </c>
      <c r="D24" s="2">
        <v>30</v>
      </c>
      <c r="E24" s="2">
        <v>80</v>
      </c>
      <c r="F24" s="20" t="s">
        <v>2</v>
      </c>
      <c r="G24" s="20" t="s">
        <v>2</v>
      </c>
      <c r="H24" s="20">
        <v>1</v>
      </c>
      <c r="I24" s="5">
        <v>204</v>
      </c>
      <c r="J24" s="6">
        <v>0</v>
      </c>
      <c r="K24" s="7">
        <f t="shared" si="0"/>
        <v>0</v>
      </c>
      <c r="L24" s="36">
        <v>1</v>
      </c>
      <c r="M24" s="36" t="s">
        <v>22</v>
      </c>
      <c r="N24" s="7" t="s">
        <v>96</v>
      </c>
    </row>
    <row r="25" spans="1:15" hidden="1">
      <c r="A25" s="40">
        <v>42044</v>
      </c>
      <c r="B25" s="4" t="s">
        <v>19</v>
      </c>
      <c r="C25" s="20" t="s">
        <v>27</v>
      </c>
      <c r="D25" s="2">
        <v>75</v>
      </c>
      <c r="E25" s="2">
        <v>50</v>
      </c>
      <c r="F25" s="20">
        <v>1</v>
      </c>
      <c r="G25" s="20" t="s">
        <v>2</v>
      </c>
      <c r="H25" s="20" t="s">
        <v>2</v>
      </c>
      <c r="I25" s="5">
        <v>237</v>
      </c>
      <c r="J25" s="6">
        <v>500</v>
      </c>
      <c r="K25" s="7">
        <f>IF(J25="","",K24+J25)</f>
        <v>500</v>
      </c>
      <c r="L25" s="36">
        <v>1</v>
      </c>
      <c r="M25" s="36" t="s">
        <v>22</v>
      </c>
      <c r="N25" s="7" t="s">
        <v>97</v>
      </c>
    </row>
    <row r="26" spans="1:15" hidden="1">
      <c r="A26" s="40">
        <v>42051</v>
      </c>
      <c r="B26" s="4" t="s">
        <v>33</v>
      </c>
      <c r="C26" s="20" t="s">
        <v>27</v>
      </c>
      <c r="D26" s="2">
        <v>100</v>
      </c>
      <c r="E26" s="2">
        <v>35</v>
      </c>
      <c r="F26" s="20">
        <v>1</v>
      </c>
      <c r="G26" s="20" t="s">
        <v>2</v>
      </c>
      <c r="H26" s="20" t="s">
        <v>2</v>
      </c>
      <c r="I26" s="5">
        <v>160</v>
      </c>
      <c r="J26" s="6">
        <v>1000</v>
      </c>
      <c r="K26" s="7">
        <f t="shared" si="0"/>
        <v>1500</v>
      </c>
      <c r="L26" s="36">
        <v>1</v>
      </c>
      <c r="M26" s="36" t="s">
        <v>22</v>
      </c>
      <c r="N26" s="7" t="s">
        <v>98</v>
      </c>
    </row>
    <row r="27" spans="1:15" hidden="1">
      <c r="A27" s="40">
        <v>42058</v>
      </c>
      <c r="B27" s="4" t="s">
        <v>26</v>
      </c>
      <c r="C27" s="20" t="s">
        <v>27</v>
      </c>
      <c r="D27" s="2">
        <v>60</v>
      </c>
      <c r="E27" s="2">
        <v>30</v>
      </c>
      <c r="F27" s="20">
        <v>1</v>
      </c>
      <c r="G27" s="20" t="s">
        <v>2</v>
      </c>
      <c r="H27" s="20" t="s">
        <v>2</v>
      </c>
      <c r="I27" s="5">
        <v>115</v>
      </c>
      <c r="J27" s="6">
        <v>1000</v>
      </c>
      <c r="K27" s="7">
        <f t="shared" si="0"/>
        <v>2500</v>
      </c>
      <c r="L27" s="36">
        <v>1</v>
      </c>
      <c r="M27" s="36" t="s">
        <v>22</v>
      </c>
    </row>
    <row r="28" spans="1:15" hidden="1">
      <c r="A28" s="40">
        <v>42065</v>
      </c>
      <c r="B28" s="4" t="s">
        <v>19</v>
      </c>
      <c r="C28" s="20" t="s">
        <v>1</v>
      </c>
      <c r="D28" s="2">
        <v>70</v>
      </c>
      <c r="E28" s="2">
        <v>25</v>
      </c>
      <c r="F28" s="20">
        <v>1</v>
      </c>
      <c r="G28" s="20" t="s">
        <v>2</v>
      </c>
      <c r="H28" s="20" t="s">
        <v>2</v>
      </c>
      <c r="I28" s="5">
        <v>179</v>
      </c>
      <c r="J28" s="6">
        <v>500</v>
      </c>
      <c r="K28" s="7">
        <f t="shared" si="0"/>
        <v>3000</v>
      </c>
      <c r="L28" s="36">
        <v>1</v>
      </c>
      <c r="M28" s="36" t="s">
        <v>21</v>
      </c>
    </row>
    <row r="29" spans="1:15" hidden="1">
      <c r="A29" s="40">
        <v>42065</v>
      </c>
      <c r="B29" s="4" t="s">
        <v>28</v>
      </c>
      <c r="C29" s="20" t="s">
        <v>1</v>
      </c>
      <c r="D29" s="2">
        <v>100</v>
      </c>
      <c r="E29" s="2">
        <v>30</v>
      </c>
      <c r="F29" s="20">
        <v>1</v>
      </c>
      <c r="G29" s="20" t="s">
        <v>2</v>
      </c>
      <c r="H29" s="20" t="s">
        <v>2</v>
      </c>
      <c r="I29" s="5">
        <v>272</v>
      </c>
      <c r="J29" s="6">
        <v>500</v>
      </c>
      <c r="K29" s="7">
        <f t="shared" si="0"/>
        <v>3500</v>
      </c>
      <c r="L29" s="36">
        <v>2</v>
      </c>
      <c r="M29" s="36" t="s">
        <v>21</v>
      </c>
      <c r="N29" s="7" t="s">
        <v>99</v>
      </c>
    </row>
    <row r="30" spans="1:15" hidden="1">
      <c r="A30" s="40">
        <v>42072</v>
      </c>
      <c r="B30" s="4" t="s">
        <v>33</v>
      </c>
      <c r="C30" s="20" t="s">
        <v>1</v>
      </c>
      <c r="D30" s="2">
        <v>75</v>
      </c>
      <c r="E30" s="2">
        <v>0</v>
      </c>
      <c r="F30" s="20">
        <v>1</v>
      </c>
      <c r="G30" s="20" t="s">
        <v>2</v>
      </c>
      <c r="H30" s="20" t="s">
        <v>2</v>
      </c>
      <c r="I30" s="5">
        <v>386</v>
      </c>
      <c r="J30" s="6">
        <v>1000</v>
      </c>
      <c r="K30" s="7">
        <f t="shared" si="0"/>
        <v>4500</v>
      </c>
      <c r="L30" s="36">
        <v>1</v>
      </c>
      <c r="M30" s="36" t="s">
        <v>21</v>
      </c>
    </row>
    <row r="31" spans="1:15" hidden="1">
      <c r="A31" s="40">
        <v>42079</v>
      </c>
      <c r="B31" s="4" t="s">
        <v>19</v>
      </c>
      <c r="C31" s="20" t="s">
        <v>1</v>
      </c>
      <c r="D31" s="2">
        <v>60</v>
      </c>
      <c r="E31" s="2">
        <v>25</v>
      </c>
      <c r="F31" s="20">
        <v>1</v>
      </c>
      <c r="G31" s="20" t="s">
        <v>2</v>
      </c>
      <c r="H31" s="20" t="s">
        <v>2</v>
      </c>
      <c r="I31" s="5">
        <v>349</v>
      </c>
      <c r="J31" s="6">
        <v>500</v>
      </c>
      <c r="K31" s="7">
        <f t="shared" si="0"/>
        <v>5000</v>
      </c>
      <c r="L31" s="36">
        <v>1</v>
      </c>
      <c r="M31" s="36" t="s">
        <v>21</v>
      </c>
    </row>
    <row r="32" spans="1:15" hidden="1">
      <c r="A32" s="40">
        <v>42079</v>
      </c>
      <c r="B32" s="4" t="s">
        <v>41</v>
      </c>
      <c r="C32" s="20" t="s">
        <v>1</v>
      </c>
      <c r="D32" s="2">
        <v>100</v>
      </c>
      <c r="E32" s="2">
        <v>20</v>
      </c>
      <c r="F32" s="20">
        <v>1</v>
      </c>
      <c r="G32" s="20" t="s">
        <v>2</v>
      </c>
      <c r="H32" s="20" t="s">
        <v>2</v>
      </c>
      <c r="I32" s="5">
        <v>338</v>
      </c>
      <c r="J32" s="6">
        <v>500</v>
      </c>
      <c r="K32" s="7">
        <f t="shared" si="0"/>
        <v>5500</v>
      </c>
      <c r="L32" s="36">
        <v>2</v>
      </c>
      <c r="M32" s="36" t="s">
        <v>21</v>
      </c>
    </row>
    <row r="33" spans="1:15" hidden="1">
      <c r="A33" s="40">
        <v>42086</v>
      </c>
      <c r="B33" s="4" t="s">
        <v>41</v>
      </c>
      <c r="C33" s="20" t="s">
        <v>27</v>
      </c>
      <c r="D33" s="2">
        <v>80</v>
      </c>
      <c r="E33" s="2">
        <v>0</v>
      </c>
      <c r="F33" s="20">
        <v>1</v>
      </c>
      <c r="G33" s="20" t="s">
        <v>2</v>
      </c>
      <c r="H33" s="20" t="s">
        <v>2</v>
      </c>
      <c r="I33" s="5">
        <v>331</v>
      </c>
      <c r="J33" s="6">
        <v>500</v>
      </c>
      <c r="K33" s="7">
        <f t="shared" si="0"/>
        <v>6000</v>
      </c>
      <c r="L33" s="36">
        <v>2</v>
      </c>
      <c r="M33" s="36" t="s">
        <v>22</v>
      </c>
      <c r="N33" s="7" t="s">
        <v>100</v>
      </c>
    </row>
    <row r="34" spans="1:15" hidden="1">
      <c r="A34" s="40">
        <v>42086</v>
      </c>
      <c r="B34" s="4" t="s">
        <v>19</v>
      </c>
      <c r="C34" s="20" t="s">
        <v>27</v>
      </c>
      <c r="D34" s="2">
        <v>80</v>
      </c>
      <c r="E34" s="2">
        <v>0</v>
      </c>
      <c r="F34" s="20">
        <v>1</v>
      </c>
      <c r="G34" s="20" t="s">
        <v>2</v>
      </c>
      <c r="H34" s="20" t="s">
        <v>2</v>
      </c>
      <c r="I34" s="5">
        <v>250</v>
      </c>
      <c r="J34" s="6">
        <v>1000</v>
      </c>
      <c r="K34" s="7">
        <f t="shared" si="0"/>
        <v>7000</v>
      </c>
      <c r="L34" s="36">
        <v>1</v>
      </c>
      <c r="M34" s="36" t="s">
        <v>22</v>
      </c>
      <c r="N34" s="7" t="s">
        <v>101</v>
      </c>
    </row>
    <row r="35" spans="1:15" s="20" customFormat="1">
      <c r="A35" s="40"/>
      <c r="B35" s="4"/>
      <c r="I35" s="5"/>
      <c r="J35" s="6">
        <v>-1000</v>
      </c>
      <c r="K35" s="66">
        <v>0</v>
      </c>
      <c r="L35" s="36">
        <v>120</v>
      </c>
      <c r="M35" s="36"/>
      <c r="N35" s="7" t="s">
        <v>143</v>
      </c>
      <c r="O35" s="23"/>
    </row>
    <row r="36" spans="1:15">
      <c r="A36" s="40">
        <v>42093</v>
      </c>
      <c r="B36" s="4" t="s">
        <v>26</v>
      </c>
      <c r="C36" s="20" t="s">
        <v>1</v>
      </c>
      <c r="D36" s="2">
        <v>0</v>
      </c>
      <c r="E36" s="2">
        <v>120</v>
      </c>
      <c r="F36" s="20" t="s">
        <v>2</v>
      </c>
      <c r="G36" s="20">
        <v>1</v>
      </c>
      <c r="H36" s="20" t="s">
        <v>2</v>
      </c>
      <c r="I36" s="5">
        <v>116</v>
      </c>
      <c r="J36" s="6">
        <v>-500</v>
      </c>
      <c r="K36" s="66"/>
    </row>
    <row r="37" spans="1:15" hidden="1">
      <c r="A37" s="40">
        <v>42100</v>
      </c>
      <c r="B37" s="4" t="s">
        <v>26</v>
      </c>
      <c r="C37" s="20" t="s">
        <v>1</v>
      </c>
      <c r="D37" s="2">
        <v>120</v>
      </c>
      <c r="E37" s="2">
        <v>40</v>
      </c>
      <c r="F37" s="20">
        <v>1</v>
      </c>
      <c r="G37" s="20" t="s">
        <v>2</v>
      </c>
      <c r="H37" s="20" t="s">
        <v>2</v>
      </c>
      <c r="I37" s="5">
        <v>150</v>
      </c>
      <c r="J37" s="6">
        <v>500</v>
      </c>
      <c r="K37" s="7">
        <f t="shared" si="0"/>
        <v>500</v>
      </c>
      <c r="L37" s="36">
        <v>1</v>
      </c>
      <c r="M37" s="36" t="s">
        <v>21</v>
      </c>
      <c r="N37" s="7" t="s">
        <v>102</v>
      </c>
    </row>
    <row r="38" spans="1:15" hidden="1">
      <c r="A38" s="40">
        <v>42100</v>
      </c>
      <c r="B38" s="4" t="s">
        <v>20</v>
      </c>
      <c r="C38" s="20" t="s">
        <v>27</v>
      </c>
      <c r="D38" s="2">
        <v>220</v>
      </c>
      <c r="E38" s="2">
        <v>65</v>
      </c>
      <c r="F38" s="20">
        <v>1</v>
      </c>
      <c r="G38" s="20" t="s">
        <v>2</v>
      </c>
      <c r="H38" s="20" t="s">
        <v>2</v>
      </c>
      <c r="I38" s="5">
        <v>276</v>
      </c>
      <c r="J38" s="6">
        <v>500</v>
      </c>
      <c r="K38" s="7">
        <f t="shared" si="0"/>
        <v>1000</v>
      </c>
      <c r="L38" s="36">
        <v>2</v>
      </c>
      <c r="M38" s="36" t="s">
        <v>22</v>
      </c>
      <c r="N38" s="7" t="s">
        <v>103</v>
      </c>
    </row>
    <row r="39" spans="1:15" hidden="1">
      <c r="A39" s="40">
        <v>42107</v>
      </c>
      <c r="B39" s="4" t="s">
        <v>20</v>
      </c>
      <c r="C39" s="20" t="s">
        <v>1</v>
      </c>
      <c r="D39" s="2">
        <v>160</v>
      </c>
      <c r="E39" s="2">
        <v>0</v>
      </c>
      <c r="F39" s="20">
        <v>1</v>
      </c>
      <c r="G39" s="20" t="s">
        <v>2</v>
      </c>
      <c r="H39" s="20" t="s">
        <v>2</v>
      </c>
      <c r="I39" s="5">
        <v>582</v>
      </c>
      <c r="J39" s="6">
        <v>500</v>
      </c>
      <c r="K39" s="7">
        <f t="shared" si="0"/>
        <v>1500</v>
      </c>
      <c r="L39" s="36">
        <v>2</v>
      </c>
      <c r="M39" s="36" t="s">
        <v>21</v>
      </c>
    </row>
    <row r="40" spans="1:15" s="20" customFormat="1">
      <c r="A40" s="40"/>
      <c r="B40" s="4"/>
      <c r="I40" s="5"/>
      <c r="J40" s="6">
        <v>500</v>
      </c>
      <c r="K40" s="66">
        <v>55</v>
      </c>
      <c r="L40" s="36">
        <v>20</v>
      </c>
      <c r="M40" s="36"/>
      <c r="N40" s="7" t="s">
        <v>144</v>
      </c>
      <c r="O40" s="23"/>
    </row>
    <row r="41" spans="1:15">
      <c r="A41" s="40">
        <v>42107</v>
      </c>
      <c r="B41" s="4" t="s">
        <v>19</v>
      </c>
      <c r="C41" s="20" t="s">
        <v>1</v>
      </c>
      <c r="D41" s="2">
        <v>40</v>
      </c>
      <c r="E41" s="2">
        <v>140</v>
      </c>
      <c r="F41" s="20" t="s">
        <v>2</v>
      </c>
      <c r="G41" s="20">
        <v>1</v>
      </c>
      <c r="H41" s="20" t="s">
        <v>2</v>
      </c>
      <c r="I41" s="5">
        <v>322</v>
      </c>
      <c r="J41" s="6">
        <v>-500</v>
      </c>
      <c r="K41" s="66"/>
    </row>
    <row r="42" spans="1:15" hidden="1">
      <c r="A42" s="40">
        <v>42114</v>
      </c>
      <c r="B42" s="4" t="s">
        <v>33</v>
      </c>
      <c r="C42" s="20" t="s">
        <v>27</v>
      </c>
      <c r="D42" s="2">
        <v>68</v>
      </c>
      <c r="E42" s="2">
        <v>30</v>
      </c>
      <c r="F42" s="20">
        <v>1</v>
      </c>
      <c r="G42" s="20" t="s">
        <v>2</v>
      </c>
      <c r="H42" s="20" t="s">
        <v>2</v>
      </c>
      <c r="I42" s="5">
        <v>340</v>
      </c>
      <c r="J42" s="6">
        <v>1000</v>
      </c>
      <c r="K42" s="7">
        <f t="shared" si="0"/>
        <v>1000</v>
      </c>
      <c r="L42" s="36">
        <v>1</v>
      </c>
      <c r="M42" s="36" t="s">
        <v>22</v>
      </c>
    </row>
    <row r="43" spans="1:15" hidden="1">
      <c r="A43" s="40">
        <v>42121</v>
      </c>
      <c r="B43" s="4" t="s">
        <v>33</v>
      </c>
      <c r="C43" s="20" t="s">
        <v>27</v>
      </c>
      <c r="D43" s="2">
        <v>65</v>
      </c>
      <c r="E43" s="2">
        <v>20</v>
      </c>
      <c r="F43" s="20">
        <v>1</v>
      </c>
      <c r="G43" s="20" t="s">
        <v>2</v>
      </c>
      <c r="H43" s="20" t="s">
        <v>2</v>
      </c>
      <c r="I43" s="5">
        <v>227</v>
      </c>
      <c r="J43" s="6">
        <v>1000</v>
      </c>
      <c r="K43" s="7">
        <f t="shared" si="0"/>
        <v>2000</v>
      </c>
      <c r="L43" s="36">
        <v>1</v>
      </c>
      <c r="M43" s="36" t="s">
        <v>22</v>
      </c>
    </row>
    <row r="44" spans="1:15" hidden="1">
      <c r="A44" s="40">
        <v>42128</v>
      </c>
      <c r="B44" s="4" t="s">
        <v>19</v>
      </c>
      <c r="C44" s="20" t="s">
        <v>27</v>
      </c>
      <c r="D44" s="2">
        <v>80</v>
      </c>
      <c r="E44" s="2">
        <v>20</v>
      </c>
      <c r="F44" s="20">
        <v>1</v>
      </c>
      <c r="G44" s="20" t="s">
        <v>2</v>
      </c>
      <c r="H44" s="20" t="s">
        <v>2</v>
      </c>
      <c r="I44" s="5">
        <v>531</v>
      </c>
      <c r="J44" s="6">
        <v>1000</v>
      </c>
      <c r="K44" s="7">
        <f t="shared" si="0"/>
        <v>3000</v>
      </c>
      <c r="L44" s="36">
        <v>1</v>
      </c>
      <c r="M44" s="36" t="s">
        <v>22</v>
      </c>
    </row>
    <row r="45" spans="1:15" hidden="1">
      <c r="A45" s="40">
        <v>42135</v>
      </c>
      <c r="B45" s="4" t="s">
        <v>33</v>
      </c>
      <c r="C45" s="20" t="s">
        <v>27</v>
      </c>
      <c r="D45" s="2">
        <v>50</v>
      </c>
      <c r="E45" s="2">
        <v>0</v>
      </c>
      <c r="F45" s="20">
        <v>1</v>
      </c>
      <c r="G45" s="20" t="s">
        <v>2</v>
      </c>
      <c r="H45" s="20" t="s">
        <v>2</v>
      </c>
      <c r="I45" s="5">
        <v>300</v>
      </c>
      <c r="J45" s="6">
        <v>1000</v>
      </c>
      <c r="K45" s="7">
        <f t="shared" si="0"/>
        <v>4000</v>
      </c>
      <c r="L45" s="36">
        <v>1</v>
      </c>
      <c r="M45" s="36" t="s">
        <v>21</v>
      </c>
    </row>
    <row r="46" spans="1:15" hidden="1">
      <c r="A46" s="40">
        <v>42142</v>
      </c>
      <c r="B46" s="4" t="s">
        <v>33</v>
      </c>
      <c r="C46" s="20" t="s">
        <v>27</v>
      </c>
      <c r="D46" s="2">
        <v>75</v>
      </c>
      <c r="E46" s="2">
        <v>20</v>
      </c>
      <c r="F46" s="20">
        <v>1</v>
      </c>
      <c r="G46" s="20" t="s">
        <v>2</v>
      </c>
      <c r="H46" s="20" t="s">
        <v>2</v>
      </c>
      <c r="I46" s="5">
        <v>284</v>
      </c>
      <c r="J46" s="6">
        <v>1000</v>
      </c>
      <c r="K46" s="7">
        <f t="shared" si="0"/>
        <v>5000</v>
      </c>
      <c r="L46" s="36">
        <v>1</v>
      </c>
      <c r="M46" s="36" t="s">
        <v>21</v>
      </c>
    </row>
    <row r="47" spans="1:15" hidden="1">
      <c r="A47" s="40">
        <v>42149</v>
      </c>
      <c r="B47" s="4" t="s">
        <v>19</v>
      </c>
      <c r="C47" s="20" t="s">
        <v>1</v>
      </c>
      <c r="D47" s="2">
        <v>60</v>
      </c>
      <c r="E47" s="2">
        <v>75</v>
      </c>
      <c r="F47" s="20">
        <v>1</v>
      </c>
      <c r="G47" s="20" t="s">
        <v>2</v>
      </c>
      <c r="H47" s="20" t="s">
        <v>2</v>
      </c>
      <c r="I47" s="5">
        <v>264</v>
      </c>
      <c r="J47" s="6">
        <v>500</v>
      </c>
      <c r="K47" s="7">
        <f t="shared" si="0"/>
        <v>5500</v>
      </c>
      <c r="L47" s="36">
        <v>1</v>
      </c>
      <c r="M47" s="36" t="s">
        <v>22</v>
      </c>
    </row>
    <row r="48" spans="1:15" s="20" customFormat="1">
      <c r="A48" s="40"/>
      <c r="B48" s="4"/>
      <c r="I48" s="5"/>
      <c r="J48" s="6">
        <v>500</v>
      </c>
      <c r="K48" s="66">
        <v>120</v>
      </c>
      <c r="L48" s="36">
        <v>30</v>
      </c>
      <c r="M48" s="36"/>
      <c r="N48" s="7"/>
      <c r="O48" s="23"/>
    </row>
    <row r="49" spans="1:15">
      <c r="A49" s="40">
        <v>42149</v>
      </c>
      <c r="B49" s="4" t="s">
        <v>41</v>
      </c>
      <c r="C49" s="20" t="s">
        <v>1</v>
      </c>
      <c r="D49" s="2">
        <v>0</v>
      </c>
      <c r="E49" s="2">
        <v>200</v>
      </c>
      <c r="F49" s="20" t="s">
        <v>2</v>
      </c>
      <c r="G49" s="20">
        <v>1</v>
      </c>
      <c r="H49" s="20" t="s">
        <v>2</v>
      </c>
      <c r="I49" s="5">
        <v>434</v>
      </c>
      <c r="J49" s="6">
        <v>-500</v>
      </c>
      <c r="K49" s="66"/>
    </row>
    <row r="50" spans="1:15" hidden="1">
      <c r="A50" s="40">
        <v>42156</v>
      </c>
      <c r="B50" s="4" t="s">
        <v>19</v>
      </c>
      <c r="C50" s="20" t="s">
        <v>27</v>
      </c>
      <c r="D50" s="2">
        <v>110</v>
      </c>
      <c r="E50" s="2">
        <v>0</v>
      </c>
      <c r="F50" s="20">
        <v>1</v>
      </c>
      <c r="G50" s="20" t="s">
        <v>2</v>
      </c>
      <c r="H50" s="20" t="s">
        <v>2</v>
      </c>
      <c r="I50" s="5">
        <v>270</v>
      </c>
      <c r="J50" s="6">
        <v>500</v>
      </c>
      <c r="K50" s="7">
        <f t="shared" si="0"/>
        <v>500</v>
      </c>
      <c r="L50" s="36">
        <v>1</v>
      </c>
      <c r="M50" s="36" t="s">
        <v>21</v>
      </c>
    </row>
    <row r="51" spans="1:15" hidden="1">
      <c r="A51" s="40">
        <v>42156</v>
      </c>
      <c r="B51" s="4" t="s">
        <v>20</v>
      </c>
      <c r="C51" s="20" t="s">
        <v>27</v>
      </c>
      <c r="D51" s="2">
        <v>115</v>
      </c>
      <c r="E51" s="2">
        <v>0</v>
      </c>
      <c r="F51" s="20">
        <v>1</v>
      </c>
      <c r="G51" s="20" t="s">
        <v>2</v>
      </c>
      <c r="H51" s="20" t="s">
        <v>2</v>
      </c>
      <c r="I51" s="5">
        <v>310</v>
      </c>
      <c r="J51" s="6">
        <v>500</v>
      </c>
      <c r="K51" s="7">
        <f t="shared" si="0"/>
        <v>1000</v>
      </c>
      <c r="L51" s="36">
        <v>2</v>
      </c>
      <c r="M51" s="36" t="s">
        <v>22</v>
      </c>
    </row>
    <row r="52" spans="1:15" s="20" customFormat="1">
      <c r="A52" s="40"/>
      <c r="B52" s="4"/>
      <c r="I52" s="5"/>
      <c r="J52" s="6">
        <v>500</v>
      </c>
      <c r="K52" s="66">
        <v>450</v>
      </c>
      <c r="L52" s="36">
        <v>90</v>
      </c>
      <c r="M52" s="36"/>
      <c r="N52" s="7"/>
      <c r="O52" s="23"/>
    </row>
    <row r="53" spans="1:15">
      <c r="A53" s="40">
        <v>42163</v>
      </c>
      <c r="B53" s="4" t="s">
        <v>19</v>
      </c>
      <c r="C53" s="20" t="s">
        <v>27</v>
      </c>
      <c r="D53" s="2">
        <v>35</v>
      </c>
      <c r="E53" s="2">
        <v>160</v>
      </c>
      <c r="F53" s="20" t="s">
        <v>2</v>
      </c>
      <c r="G53" s="20">
        <v>1</v>
      </c>
      <c r="H53" s="20" t="s">
        <v>2</v>
      </c>
      <c r="I53" s="5">
        <v>331</v>
      </c>
      <c r="J53" s="6">
        <v>-500</v>
      </c>
      <c r="K53" s="66"/>
    </row>
    <row r="54" spans="1:15" hidden="1">
      <c r="A54" s="40">
        <v>42170</v>
      </c>
      <c r="B54" s="4" t="s">
        <v>33</v>
      </c>
      <c r="C54" s="20" t="s">
        <v>27</v>
      </c>
      <c r="D54" s="2">
        <v>55</v>
      </c>
      <c r="E54" s="2">
        <v>25</v>
      </c>
      <c r="F54" s="20">
        <v>1</v>
      </c>
      <c r="G54" s="20" t="s">
        <v>2</v>
      </c>
      <c r="H54" s="20" t="s">
        <v>2</v>
      </c>
      <c r="I54" s="5">
        <v>283</v>
      </c>
      <c r="J54" s="6">
        <v>1000</v>
      </c>
      <c r="K54" s="7">
        <f t="shared" si="0"/>
        <v>1000</v>
      </c>
      <c r="L54" s="36">
        <v>1</v>
      </c>
      <c r="M54" s="36" t="s">
        <v>21</v>
      </c>
    </row>
    <row r="55" spans="1:15" hidden="1">
      <c r="A55" s="40">
        <v>42177</v>
      </c>
      <c r="B55" s="4" t="s">
        <v>33</v>
      </c>
      <c r="C55" s="20" t="s">
        <v>27</v>
      </c>
      <c r="D55" s="2">
        <v>60</v>
      </c>
      <c r="E55" s="2">
        <v>40</v>
      </c>
      <c r="F55" s="20">
        <v>1</v>
      </c>
      <c r="G55" s="20" t="s">
        <v>2</v>
      </c>
      <c r="H55" s="20" t="s">
        <v>2</v>
      </c>
      <c r="I55" s="5">
        <v>327</v>
      </c>
      <c r="J55" s="6">
        <v>1000</v>
      </c>
      <c r="K55" s="7">
        <f t="shared" si="0"/>
        <v>2000</v>
      </c>
      <c r="L55" s="36">
        <v>1</v>
      </c>
      <c r="M55" s="36" t="s">
        <v>21</v>
      </c>
    </row>
    <row r="56" spans="1:15" s="20" customFormat="1">
      <c r="A56" s="40"/>
      <c r="B56" s="4"/>
      <c r="I56" s="5"/>
      <c r="J56" s="6">
        <v>500</v>
      </c>
      <c r="K56" s="66">
        <v>100</v>
      </c>
      <c r="L56" s="36">
        <v>55</v>
      </c>
      <c r="M56" s="36"/>
      <c r="N56" s="7"/>
      <c r="O56" s="23"/>
    </row>
    <row r="57" spans="1:15" hidden="1">
      <c r="A57" s="40">
        <v>42184</v>
      </c>
      <c r="B57" s="4" t="s">
        <v>41</v>
      </c>
      <c r="C57" s="20" t="s">
        <v>1</v>
      </c>
      <c r="D57" s="2">
        <v>165</v>
      </c>
      <c r="E57" s="2">
        <v>55</v>
      </c>
      <c r="F57" s="20">
        <v>1</v>
      </c>
      <c r="G57" s="20" t="s">
        <v>2</v>
      </c>
      <c r="H57" s="20" t="s">
        <v>2</v>
      </c>
      <c r="I57" s="5">
        <v>202</v>
      </c>
      <c r="J57" s="6">
        <v>500</v>
      </c>
      <c r="K57" s="7" t="e">
        <f>IF(J57="","",#REF!+J57)</f>
        <v>#REF!</v>
      </c>
      <c r="L57" s="36">
        <v>2</v>
      </c>
      <c r="M57" s="36" t="s">
        <v>22</v>
      </c>
      <c r="N57" s="7" t="s">
        <v>104</v>
      </c>
    </row>
    <row r="58" spans="1:15" hidden="1">
      <c r="A58" s="40">
        <v>42191</v>
      </c>
      <c r="B58" s="4" t="s">
        <v>33</v>
      </c>
      <c r="C58" s="20" t="s">
        <v>1</v>
      </c>
      <c r="D58" s="2">
        <v>70</v>
      </c>
      <c r="E58" s="2">
        <v>20</v>
      </c>
      <c r="F58" s="20">
        <v>1</v>
      </c>
      <c r="G58" s="20" t="s">
        <v>2</v>
      </c>
      <c r="H58" s="20" t="s">
        <v>2</v>
      </c>
      <c r="I58" s="5">
        <v>131</v>
      </c>
      <c r="J58" s="6">
        <v>500</v>
      </c>
      <c r="K58" s="7" t="e">
        <f t="shared" si="0"/>
        <v>#REF!</v>
      </c>
      <c r="L58" s="36">
        <v>1</v>
      </c>
      <c r="M58" s="36" t="s">
        <v>21</v>
      </c>
      <c r="N58" s="7" t="s">
        <v>105</v>
      </c>
    </row>
    <row r="59" spans="1:15" s="20" customFormat="1" hidden="1">
      <c r="A59" s="40">
        <v>42191</v>
      </c>
      <c r="B59" s="4" t="s">
        <v>19</v>
      </c>
      <c r="I59" s="5">
        <v>140</v>
      </c>
      <c r="J59" s="6">
        <v>0</v>
      </c>
      <c r="K59" s="7" t="e">
        <f t="shared" si="0"/>
        <v>#REF!</v>
      </c>
      <c r="L59" s="36">
        <v>1</v>
      </c>
      <c r="M59" s="36"/>
      <c r="N59" s="7" t="s">
        <v>73</v>
      </c>
      <c r="O59" s="23"/>
    </row>
    <row r="60" spans="1:15" s="20" customFormat="1" hidden="1">
      <c r="A60" s="40">
        <v>42191</v>
      </c>
      <c r="B60" s="4" t="s">
        <v>28</v>
      </c>
      <c r="C60" s="20" t="s">
        <v>1</v>
      </c>
      <c r="D60" s="20">
        <v>110</v>
      </c>
      <c r="E60" s="20">
        <v>0</v>
      </c>
      <c r="F60" s="20">
        <v>1</v>
      </c>
      <c r="G60" s="20" t="s">
        <v>2</v>
      </c>
      <c r="H60" s="20" t="s">
        <v>2</v>
      </c>
      <c r="I60" s="5">
        <v>383</v>
      </c>
      <c r="J60" s="6">
        <v>500</v>
      </c>
      <c r="K60" s="7" t="e">
        <f>IF(J60="","",K59+J60)</f>
        <v>#REF!</v>
      </c>
      <c r="L60" s="36">
        <v>2</v>
      </c>
      <c r="M60" s="36" t="s">
        <v>21</v>
      </c>
      <c r="N60" s="7" t="s">
        <v>106</v>
      </c>
      <c r="O60" s="23"/>
    </row>
    <row r="61" spans="1:15" s="20" customFormat="1" hidden="1">
      <c r="A61" s="40">
        <v>42198</v>
      </c>
      <c r="B61" s="4" t="s">
        <v>19</v>
      </c>
      <c r="I61" s="5">
        <v>297</v>
      </c>
      <c r="J61" s="6">
        <v>0</v>
      </c>
      <c r="K61" s="7" t="e">
        <f t="shared" ref="K61:K73" si="1">IF(J61="","",K60+J61)</f>
        <v>#REF!</v>
      </c>
      <c r="L61" s="36">
        <v>1</v>
      </c>
      <c r="M61" s="36"/>
      <c r="N61" s="7" t="s">
        <v>74</v>
      </c>
      <c r="O61" s="23"/>
    </row>
    <row r="62" spans="1:15" s="20" customFormat="1" hidden="1">
      <c r="A62" s="40">
        <v>42198</v>
      </c>
      <c r="B62" s="4" t="s">
        <v>20</v>
      </c>
      <c r="C62" s="20" t="s">
        <v>27</v>
      </c>
      <c r="D62" s="20">
        <v>80</v>
      </c>
      <c r="E62" s="20">
        <v>60</v>
      </c>
      <c r="F62" s="20">
        <v>1</v>
      </c>
      <c r="G62" s="20" t="s">
        <v>2</v>
      </c>
      <c r="H62" s="20" t="s">
        <v>2</v>
      </c>
      <c r="I62" s="5">
        <v>304</v>
      </c>
      <c r="J62" s="6">
        <v>500</v>
      </c>
      <c r="K62" s="7" t="e">
        <f t="shared" si="1"/>
        <v>#REF!</v>
      </c>
      <c r="L62" s="36">
        <v>2</v>
      </c>
      <c r="M62" s="36" t="s">
        <v>21</v>
      </c>
      <c r="N62" s="7" t="s">
        <v>107</v>
      </c>
      <c r="O62" s="23"/>
    </row>
    <row r="63" spans="1:15" s="20" customFormat="1" hidden="1">
      <c r="A63" s="40">
        <v>42198</v>
      </c>
      <c r="B63" s="4" t="s">
        <v>28</v>
      </c>
      <c r="C63" s="20" t="s">
        <v>27</v>
      </c>
      <c r="D63" s="20">
        <v>120</v>
      </c>
      <c r="E63" s="20">
        <v>90</v>
      </c>
      <c r="F63" s="20">
        <v>1</v>
      </c>
      <c r="G63" s="20" t="s">
        <v>2</v>
      </c>
      <c r="H63" s="20" t="s">
        <v>2</v>
      </c>
      <c r="I63" s="5">
        <v>306</v>
      </c>
      <c r="J63" s="6">
        <v>500</v>
      </c>
      <c r="K63" s="7" t="e">
        <f t="shared" si="1"/>
        <v>#REF!</v>
      </c>
      <c r="L63" s="36">
        <v>2</v>
      </c>
      <c r="M63" s="36" t="s">
        <v>21</v>
      </c>
      <c r="N63" s="7" t="s">
        <v>108</v>
      </c>
      <c r="O63" s="23"/>
    </row>
    <row r="64" spans="1:15" hidden="1">
      <c r="A64" s="40">
        <v>42205</v>
      </c>
      <c r="B64" s="4" t="s">
        <v>19</v>
      </c>
      <c r="C64" s="20" t="s">
        <v>1</v>
      </c>
      <c r="D64" s="2">
        <v>55</v>
      </c>
      <c r="E64" s="2">
        <v>10</v>
      </c>
      <c r="F64" s="20">
        <v>1</v>
      </c>
      <c r="G64" s="20" t="s">
        <v>2</v>
      </c>
      <c r="H64" s="20" t="s">
        <v>2</v>
      </c>
      <c r="I64" s="5">
        <v>135</v>
      </c>
      <c r="J64" s="6">
        <v>500</v>
      </c>
      <c r="K64" s="7" t="e">
        <f t="shared" si="1"/>
        <v>#REF!</v>
      </c>
      <c r="L64" s="36">
        <v>1</v>
      </c>
      <c r="M64" s="36" t="s">
        <v>21</v>
      </c>
    </row>
    <row r="65" spans="1:15" hidden="1">
      <c r="A65" s="40">
        <v>42205</v>
      </c>
      <c r="B65" s="4" t="s">
        <v>20</v>
      </c>
      <c r="C65" s="20" t="s">
        <v>1</v>
      </c>
      <c r="D65" s="2">
        <v>80</v>
      </c>
      <c r="E65" s="2">
        <v>0</v>
      </c>
      <c r="F65" s="20">
        <v>1</v>
      </c>
      <c r="G65" s="20" t="s">
        <v>2</v>
      </c>
      <c r="H65" s="20" t="s">
        <v>2</v>
      </c>
      <c r="I65" s="5">
        <v>276</v>
      </c>
      <c r="J65" s="6">
        <v>250</v>
      </c>
      <c r="K65" s="7" t="e">
        <f t="shared" si="1"/>
        <v>#REF!</v>
      </c>
      <c r="L65" s="36">
        <v>2</v>
      </c>
      <c r="M65" s="36" t="s">
        <v>21</v>
      </c>
    </row>
    <row r="66" spans="1:15" hidden="1">
      <c r="A66" s="40">
        <v>42205</v>
      </c>
      <c r="B66" s="4" t="s">
        <v>41</v>
      </c>
      <c r="C66" s="20" t="s">
        <v>1</v>
      </c>
      <c r="D66" s="2">
        <v>110</v>
      </c>
      <c r="E66" s="2">
        <v>25</v>
      </c>
      <c r="F66" s="20">
        <v>1</v>
      </c>
      <c r="G66" s="20" t="s">
        <v>2</v>
      </c>
      <c r="H66" s="20" t="s">
        <v>2</v>
      </c>
      <c r="I66" s="5">
        <v>266</v>
      </c>
      <c r="J66" s="6">
        <v>250</v>
      </c>
      <c r="K66" s="7" t="e">
        <f t="shared" si="1"/>
        <v>#REF!</v>
      </c>
      <c r="L66" s="36">
        <v>2</v>
      </c>
      <c r="M66" s="36" t="s">
        <v>21</v>
      </c>
    </row>
    <row r="67" spans="1:15" hidden="1">
      <c r="A67" s="40">
        <v>42212</v>
      </c>
      <c r="B67" s="4" t="s">
        <v>19</v>
      </c>
      <c r="C67" s="20" t="s">
        <v>1</v>
      </c>
      <c r="D67" s="2">
        <v>115</v>
      </c>
      <c r="E67" s="2">
        <v>15</v>
      </c>
      <c r="F67" s="20">
        <v>1</v>
      </c>
      <c r="G67" s="20" t="s">
        <v>2</v>
      </c>
      <c r="H67" s="20" t="s">
        <v>2</v>
      </c>
      <c r="I67" s="5">
        <v>151</v>
      </c>
      <c r="J67" s="6">
        <v>500</v>
      </c>
      <c r="K67" s="7" t="e">
        <f t="shared" si="1"/>
        <v>#REF!</v>
      </c>
      <c r="L67" s="36">
        <v>1</v>
      </c>
      <c r="M67" s="36" t="s">
        <v>21</v>
      </c>
    </row>
    <row r="68" spans="1:15">
      <c r="A68" s="40">
        <v>42212</v>
      </c>
      <c r="B68" s="4" t="s">
        <v>20</v>
      </c>
      <c r="C68" s="20" t="s">
        <v>27</v>
      </c>
      <c r="D68" s="2">
        <v>0</v>
      </c>
      <c r="E68" s="2">
        <v>200</v>
      </c>
      <c r="F68" s="20" t="s">
        <v>2</v>
      </c>
      <c r="G68" s="20">
        <v>1</v>
      </c>
      <c r="H68" s="20" t="s">
        <v>2</v>
      </c>
      <c r="I68" s="5">
        <v>397</v>
      </c>
      <c r="J68" s="6">
        <v>-500</v>
      </c>
      <c r="K68" s="2"/>
      <c r="L68" s="2"/>
    </row>
    <row r="69" spans="1:15" hidden="1">
      <c r="A69" s="40">
        <v>42219</v>
      </c>
      <c r="B69" s="4" t="s">
        <v>33</v>
      </c>
      <c r="C69" s="20" t="s">
        <v>27</v>
      </c>
      <c r="D69" s="2">
        <v>60</v>
      </c>
      <c r="E69" s="2">
        <v>20</v>
      </c>
      <c r="F69" s="20">
        <v>1</v>
      </c>
      <c r="G69" s="20" t="s">
        <v>2</v>
      </c>
      <c r="H69" s="20" t="s">
        <v>2</v>
      </c>
      <c r="I69" s="5">
        <v>112</v>
      </c>
      <c r="J69" s="6">
        <v>1000</v>
      </c>
      <c r="K69" s="7">
        <f>IF(J69="","",K74+J69)</f>
        <v>1150</v>
      </c>
      <c r="L69" s="36">
        <v>1</v>
      </c>
      <c r="M69" s="36" t="s">
        <v>22</v>
      </c>
      <c r="N69" s="7" t="s">
        <v>79</v>
      </c>
    </row>
    <row r="70" spans="1:15" hidden="1">
      <c r="A70" s="40">
        <v>42226</v>
      </c>
      <c r="B70" s="4" t="s">
        <v>26</v>
      </c>
      <c r="C70" s="20" t="s">
        <v>27</v>
      </c>
      <c r="D70" s="2">
        <v>85</v>
      </c>
      <c r="E70" s="2">
        <v>65</v>
      </c>
      <c r="F70" s="20">
        <v>1</v>
      </c>
      <c r="G70" s="20" t="s">
        <v>2</v>
      </c>
      <c r="H70" s="20" t="s">
        <v>2</v>
      </c>
      <c r="I70" s="5">
        <v>161</v>
      </c>
      <c r="J70" s="6">
        <v>500</v>
      </c>
      <c r="K70" s="7">
        <f t="shared" si="1"/>
        <v>1650</v>
      </c>
      <c r="L70" s="36">
        <v>1</v>
      </c>
      <c r="M70" s="36" t="s">
        <v>22</v>
      </c>
    </row>
    <row r="71" spans="1:15" hidden="1">
      <c r="A71" s="40">
        <v>42226</v>
      </c>
      <c r="B71" s="4" t="s">
        <v>20</v>
      </c>
      <c r="C71" s="20" t="s">
        <v>1</v>
      </c>
      <c r="D71" s="2">
        <v>100</v>
      </c>
      <c r="E71" s="2">
        <v>0</v>
      </c>
      <c r="F71" s="20">
        <v>1</v>
      </c>
      <c r="G71" s="20" t="s">
        <v>2</v>
      </c>
      <c r="H71" s="20" t="s">
        <v>2</v>
      </c>
      <c r="I71" s="5">
        <v>245</v>
      </c>
      <c r="J71" s="6">
        <v>500</v>
      </c>
      <c r="K71" s="7">
        <f t="shared" si="1"/>
        <v>2150</v>
      </c>
      <c r="L71" s="36">
        <v>2</v>
      </c>
      <c r="M71" s="36" t="s">
        <v>22</v>
      </c>
      <c r="N71" s="7" t="s">
        <v>109</v>
      </c>
    </row>
    <row r="72" spans="1:15" hidden="1">
      <c r="A72" s="40">
        <v>42233</v>
      </c>
      <c r="B72" s="4" t="s">
        <v>20</v>
      </c>
      <c r="C72" s="20" t="s">
        <v>27</v>
      </c>
      <c r="D72" s="2">
        <v>70</v>
      </c>
      <c r="E72" s="2">
        <v>45</v>
      </c>
      <c r="F72" s="20">
        <v>1</v>
      </c>
      <c r="G72" s="20" t="s">
        <v>2</v>
      </c>
      <c r="H72" s="20" t="s">
        <v>2</v>
      </c>
      <c r="I72" s="5">
        <v>268</v>
      </c>
      <c r="J72" s="6">
        <v>500</v>
      </c>
      <c r="K72" s="7">
        <f t="shared" si="1"/>
        <v>2650</v>
      </c>
      <c r="L72" s="36">
        <v>2</v>
      </c>
      <c r="M72" s="36" t="s">
        <v>21</v>
      </c>
    </row>
    <row r="73" spans="1:15" hidden="1">
      <c r="A73" s="40">
        <v>42233</v>
      </c>
      <c r="B73" s="4" t="s">
        <v>19</v>
      </c>
      <c r="C73" s="20" t="s">
        <v>27</v>
      </c>
      <c r="D73" s="2">
        <v>55</v>
      </c>
      <c r="E73" s="2">
        <v>30</v>
      </c>
      <c r="F73" s="20">
        <v>1</v>
      </c>
      <c r="G73" s="20" t="s">
        <v>2</v>
      </c>
      <c r="H73" s="20" t="s">
        <v>2</v>
      </c>
      <c r="I73" s="5">
        <v>202</v>
      </c>
      <c r="J73" s="6">
        <v>500</v>
      </c>
      <c r="K73" s="7">
        <f t="shared" si="1"/>
        <v>3150</v>
      </c>
      <c r="L73" s="36">
        <v>1</v>
      </c>
      <c r="M73" s="36" t="s">
        <v>22</v>
      </c>
    </row>
    <row r="74" spans="1:15" s="20" customFormat="1">
      <c r="A74" s="40"/>
      <c r="B74" s="4"/>
      <c r="I74" s="5"/>
      <c r="J74" s="6">
        <v>500</v>
      </c>
      <c r="K74" s="66">
        <v>150</v>
      </c>
      <c r="L74" s="36">
        <v>75</v>
      </c>
      <c r="M74" s="36"/>
      <c r="N74" s="7"/>
      <c r="O74" s="23"/>
    </row>
    <row r="75" spans="1:15">
      <c r="A75" s="40">
        <v>42240</v>
      </c>
      <c r="B75" s="4" t="s">
        <v>26</v>
      </c>
      <c r="C75" s="20" t="s">
        <v>1</v>
      </c>
      <c r="D75" s="2">
        <v>0</v>
      </c>
      <c r="E75" s="2">
        <v>700</v>
      </c>
      <c r="F75" s="20" t="s">
        <v>2</v>
      </c>
      <c r="G75" s="20">
        <v>1</v>
      </c>
      <c r="H75" s="20" t="s">
        <v>2</v>
      </c>
      <c r="I75" s="5">
        <v>241</v>
      </c>
      <c r="J75" s="6">
        <v>-500</v>
      </c>
      <c r="K75" s="66"/>
    </row>
    <row r="76" spans="1:15" s="20" customFormat="1">
      <c r="A76" s="40"/>
      <c r="B76" s="4"/>
      <c r="I76" s="5"/>
      <c r="J76" s="6">
        <v>500</v>
      </c>
      <c r="K76" s="66">
        <v>52</v>
      </c>
      <c r="L76" s="36">
        <v>25</v>
      </c>
      <c r="M76" s="36"/>
      <c r="N76" s="7"/>
      <c r="O76" s="23"/>
    </row>
    <row r="77" spans="1:15">
      <c r="A77" s="40">
        <v>42240</v>
      </c>
      <c r="B77" s="4" t="s">
        <v>20</v>
      </c>
      <c r="C77" s="20" t="s">
        <v>27</v>
      </c>
      <c r="D77" s="2">
        <v>0</v>
      </c>
      <c r="E77" s="2">
        <v>1000</v>
      </c>
      <c r="F77" s="20" t="s">
        <v>2</v>
      </c>
      <c r="G77" s="20">
        <v>1</v>
      </c>
      <c r="H77" s="20" t="s">
        <v>2</v>
      </c>
      <c r="I77" s="5">
        <v>500</v>
      </c>
      <c r="J77" s="6">
        <v>-2000</v>
      </c>
      <c r="K77" s="66"/>
    </row>
    <row r="78" spans="1:15" s="20" customFormat="1">
      <c r="A78" s="40"/>
      <c r="B78" s="4"/>
      <c r="I78" s="5"/>
      <c r="J78" s="6">
        <v>-1000</v>
      </c>
      <c r="K78" s="66">
        <v>0</v>
      </c>
      <c r="L78" s="36">
        <v>900</v>
      </c>
      <c r="M78" s="36"/>
      <c r="N78" s="7"/>
      <c r="O78" s="23"/>
    </row>
    <row r="79" spans="1:15">
      <c r="A79" s="40">
        <v>42247</v>
      </c>
      <c r="B79" s="4" t="s">
        <v>19</v>
      </c>
      <c r="C79" s="20" t="s">
        <v>1</v>
      </c>
      <c r="D79" s="2">
        <v>42</v>
      </c>
      <c r="E79" s="2">
        <v>120</v>
      </c>
      <c r="F79" s="20" t="s">
        <v>2</v>
      </c>
      <c r="G79" s="20">
        <v>1</v>
      </c>
      <c r="H79" s="20" t="s">
        <v>2</v>
      </c>
      <c r="I79" s="5">
        <v>268</v>
      </c>
      <c r="J79" s="6">
        <v>-500</v>
      </c>
      <c r="K79" s="66"/>
    </row>
    <row r="80" spans="1:15" s="20" customFormat="1">
      <c r="A80" s="40"/>
      <c r="B80" s="4"/>
      <c r="I80" s="5"/>
      <c r="J80" s="6">
        <v>500</v>
      </c>
      <c r="K80" s="66">
        <v>85</v>
      </c>
      <c r="L80" s="36">
        <v>25</v>
      </c>
      <c r="M80" s="36"/>
      <c r="N80" s="7"/>
      <c r="O80" s="23"/>
    </row>
    <row r="81" spans="1:15">
      <c r="A81" s="40">
        <v>42247</v>
      </c>
      <c r="B81" s="4" t="s">
        <v>33</v>
      </c>
      <c r="C81" s="20" t="s">
        <v>1</v>
      </c>
      <c r="D81" s="2">
        <v>25</v>
      </c>
      <c r="E81" s="2">
        <v>240</v>
      </c>
      <c r="F81" s="20" t="s">
        <v>2</v>
      </c>
      <c r="G81" s="20">
        <v>1</v>
      </c>
      <c r="H81" s="20" t="s">
        <v>2</v>
      </c>
      <c r="I81" s="5">
        <v>286</v>
      </c>
      <c r="J81" s="6">
        <v>-500</v>
      </c>
      <c r="K81" s="66"/>
    </row>
    <row r="82" spans="1:15" hidden="1">
      <c r="A82" s="40">
        <v>42254</v>
      </c>
      <c r="B82" s="4" t="s">
        <v>26</v>
      </c>
      <c r="C82" s="20" t="s">
        <v>1</v>
      </c>
      <c r="D82" s="2">
        <v>70</v>
      </c>
      <c r="E82" s="2">
        <v>20</v>
      </c>
      <c r="F82" s="20">
        <v>1</v>
      </c>
      <c r="G82" s="20" t="s">
        <v>2</v>
      </c>
      <c r="H82" s="20" t="s">
        <v>2</v>
      </c>
      <c r="I82" s="5">
        <v>476</v>
      </c>
      <c r="J82" s="6">
        <v>500</v>
      </c>
      <c r="K82" s="7">
        <f t="shared" si="0"/>
        <v>500</v>
      </c>
      <c r="L82" s="36">
        <v>1</v>
      </c>
      <c r="M82" s="36" t="s">
        <v>21</v>
      </c>
    </row>
    <row r="83" spans="1:15" hidden="1">
      <c r="A83" s="40">
        <v>42254</v>
      </c>
      <c r="B83" s="4" t="s">
        <v>20</v>
      </c>
      <c r="C83" s="20" t="s">
        <v>27</v>
      </c>
      <c r="D83" s="2">
        <v>70</v>
      </c>
      <c r="E83" s="2">
        <v>30</v>
      </c>
      <c r="F83" s="20">
        <v>1</v>
      </c>
      <c r="G83" s="20" t="s">
        <v>2</v>
      </c>
      <c r="H83" s="20" t="s">
        <v>2</v>
      </c>
      <c r="I83" s="5">
        <v>515</v>
      </c>
      <c r="J83" s="6">
        <v>500</v>
      </c>
      <c r="K83" s="7">
        <f t="shared" si="0"/>
        <v>1000</v>
      </c>
      <c r="L83" s="36">
        <v>2</v>
      </c>
      <c r="M83" s="36" t="s">
        <v>21</v>
      </c>
      <c r="N83" s="7" t="s">
        <v>109</v>
      </c>
    </row>
    <row r="84" spans="1:15" hidden="1">
      <c r="A84" s="40">
        <v>42261</v>
      </c>
      <c r="B84" s="4" t="s">
        <v>19</v>
      </c>
      <c r="C84" s="20" t="s">
        <v>27</v>
      </c>
      <c r="D84" s="2">
        <v>110</v>
      </c>
      <c r="E84" s="2">
        <v>50</v>
      </c>
      <c r="F84" s="20">
        <v>1</v>
      </c>
      <c r="G84" s="20" t="s">
        <v>2</v>
      </c>
      <c r="H84" s="20" t="s">
        <v>2</v>
      </c>
      <c r="I84" s="5">
        <v>396</v>
      </c>
      <c r="J84" s="6">
        <v>1000</v>
      </c>
      <c r="K84" s="7">
        <f t="shared" si="0"/>
        <v>2000</v>
      </c>
      <c r="L84" s="36">
        <v>1</v>
      </c>
      <c r="M84" s="36" t="s">
        <v>22</v>
      </c>
      <c r="N84" s="7" t="s">
        <v>107</v>
      </c>
    </row>
    <row r="85" spans="1:15" hidden="1">
      <c r="A85" s="40">
        <v>42268</v>
      </c>
      <c r="B85" s="4" t="s">
        <v>91</v>
      </c>
      <c r="C85" s="20" t="s">
        <v>27</v>
      </c>
      <c r="D85" s="2">
        <v>120</v>
      </c>
      <c r="E85" s="2">
        <v>20</v>
      </c>
      <c r="F85" s="20">
        <v>1</v>
      </c>
      <c r="G85" s="20" t="s">
        <v>2</v>
      </c>
      <c r="H85" s="20" t="s">
        <v>2</v>
      </c>
      <c r="I85" s="5">
        <v>112</v>
      </c>
      <c r="J85" s="6">
        <v>500</v>
      </c>
      <c r="K85" s="7">
        <f t="shared" si="0"/>
        <v>2500</v>
      </c>
      <c r="L85" s="36">
        <v>1</v>
      </c>
      <c r="M85" s="36" t="s">
        <v>22</v>
      </c>
      <c r="N85" s="7" t="s">
        <v>103</v>
      </c>
    </row>
    <row r="86" spans="1:15" hidden="1">
      <c r="A86" s="40">
        <v>42268</v>
      </c>
      <c r="B86" s="4" t="s">
        <v>20</v>
      </c>
      <c r="C86" s="20" t="s">
        <v>1</v>
      </c>
      <c r="D86" s="2">
        <v>100</v>
      </c>
      <c r="E86" s="2">
        <v>30</v>
      </c>
      <c r="F86" s="20">
        <v>1</v>
      </c>
      <c r="G86" s="20" t="s">
        <v>2</v>
      </c>
      <c r="H86" s="20" t="s">
        <v>2</v>
      </c>
      <c r="I86" s="5">
        <v>297</v>
      </c>
      <c r="J86" s="6">
        <v>500</v>
      </c>
      <c r="K86" s="7">
        <f t="shared" si="0"/>
        <v>3000</v>
      </c>
      <c r="L86" s="36">
        <v>2</v>
      </c>
      <c r="M86" s="36" t="s">
        <v>22</v>
      </c>
    </row>
    <row r="87" spans="1:15" hidden="1">
      <c r="A87" s="40">
        <v>42275</v>
      </c>
      <c r="B87" s="4" t="s">
        <v>33</v>
      </c>
      <c r="C87" s="20" t="s">
        <v>1</v>
      </c>
      <c r="D87" s="2">
        <v>38</v>
      </c>
      <c r="E87" s="2">
        <v>90</v>
      </c>
      <c r="F87" s="20">
        <v>1</v>
      </c>
      <c r="G87" s="20" t="s">
        <v>2</v>
      </c>
      <c r="H87" s="20" t="s">
        <v>2</v>
      </c>
      <c r="I87" s="5">
        <v>337</v>
      </c>
      <c r="J87" s="6">
        <v>1000</v>
      </c>
      <c r="K87" s="7">
        <f t="shared" si="0"/>
        <v>4000</v>
      </c>
      <c r="L87" s="36">
        <v>1</v>
      </c>
      <c r="M87" s="36" t="s">
        <v>21</v>
      </c>
      <c r="N87" s="7" t="s">
        <v>112</v>
      </c>
    </row>
    <row r="88" spans="1:15" s="20" customFormat="1">
      <c r="A88" s="40"/>
      <c r="B88" s="4"/>
      <c r="I88" s="5"/>
      <c r="J88" s="6">
        <v>500</v>
      </c>
      <c r="K88" s="66">
        <v>53</v>
      </c>
      <c r="L88" s="36">
        <v>15</v>
      </c>
      <c r="M88" s="36"/>
      <c r="N88" s="7"/>
      <c r="O88" s="23"/>
    </row>
    <row r="89" spans="1:15">
      <c r="A89" s="40">
        <v>42282</v>
      </c>
      <c r="B89" s="4" t="s">
        <v>28</v>
      </c>
      <c r="C89" s="20" t="s">
        <v>1</v>
      </c>
      <c r="D89" s="2">
        <v>35</v>
      </c>
      <c r="E89" s="2">
        <v>210</v>
      </c>
      <c r="F89" s="20" t="s">
        <v>2</v>
      </c>
      <c r="G89" s="20">
        <v>1</v>
      </c>
      <c r="H89" s="20" t="s">
        <v>2</v>
      </c>
      <c r="I89" s="5">
        <v>180</v>
      </c>
      <c r="J89" s="6">
        <v>-500</v>
      </c>
      <c r="K89" s="66"/>
    </row>
    <row r="90" spans="1:15" s="20" customFormat="1">
      <c r="A90" s="40"/>
      <c r="B90" s="4"/>
      <c r="I90" s="5"/>
      <c r="J90" s="6">
        <v>500</v>
      </c>
      <c r="K90" s="66">
        <v>85</v>
      </c>
      <c r="L90" s="36">
        <v>50</v>
      </c>
      <c r="M90" s="36"/>
      <c r="N90" s="7"/>
      <c r="O90" s="23"/>
    </row>
    <row r="91" spans="1:15">
      <c r="A91" s="40">
        <v>42289</v>
      </c>
      <c r="B91" s="4" t="s">
        <v>20</v>
      </c>
      <c r="C91" s="20" t="s">
        <v>1</v>
      </c>
      <c r="D91" s="2">
        <v>45</v>
      </c>
      <c r="E91" s="2">
        <v>115</v>
      </c>
      <c r="F91" s="20" t="s">
        <v>2</v>
      </c>
      <c r="G91" s="20">
        <v>1</v>
      </c>
      <c r="H91" s="20" t="s">
        <v>2</v>
      </c>
      <c r="I91" s="5">
        <v>422</v>
      </c>
      <c r="J91" s="6">
        <v>-500</v>
      </c>
      <c r="K91" s="66"/>
    </row>
    <row r="92" spans="1:15" hidden="1">
      <c r="A92" s="40">
        <v>42289</v>
      </c>
      <c r="B92" s="4" t="s">
        <v>26</v>
      </c>
      <c r="C92" s="20" t="s">
        <v>27</v>
      </c>
      <c r="D92" s="2">
        <v>110</v>
      </c>
      <c r="E92" s="2">
        <v>65</v>
      </c>
      <c r="F92" s="20">
        <v>1</v>
      </c>
      <c r="G92" s="20" t="s">
        <v>2</v>
      </c>
      <c r="H92" s="20" t="s">
        <v>2</v>
      </c>
      <c r="I92" s="5">
        <v>354</v>
      </c>
      <c r="J92" s="6">
        <v>500</v>
      </c>
      <c r="K92" s="7">
        <f t="shared" si="0"/>
        <v>500</v>
      </c>
      <c r="L92" s="36">
        <v>1</v>
      </c>
      <c r="N92" s="7" t="s">
        <v>111</v>
      </c>
    </row>
    <row r="93" spans="1:15" hidden="1">
      <c r="A93" s="40">
        <v>42296</v>
      </c>
      <c r="B93" s="4" t="s">
        <v>33</v>
      </c>
      <c r="C93" s="20" t="s">
        <v>27</v>
      </c>
      <c r="D93" s="2">
        <v>70</v>
      </c>
      <c r="E93" s="2">
        <v>75</v>
      </c>
      <c r="F93" s="20">
        <v>1</v>
      </c>
      <c r="G93" s="20" t="s">
        <v>2</v>
      </c>
      <c r="H93" s="20" t="s">
        <v>2</v>
      </c>
      <c r="I93" s="5">
        <v>124</v>
      </c>
      <c r="J93" s="6">
        <v>500</v>
      </c>
      <c r="K93" s="7">
        <f t="shared" ref="K93:K160" si="2">IF(J93="","",K92+J93)</f>
        <v>1000</v>
      </c>
      <c r="L93" s="36">
        <v>1</v>
      </c>
    </row>
    <row r="94" spans="1:15" hidden="1">
      <c r="A94" s="40">
        <v>42296</v>
      </c>
      <c r="B94" s="4" t="s">
        <v>26</v>
      </c>
      <c r="C94" s="20" t="s">
        <v>1</v>
      </c>
      <c r="D94" s="2">
        <v>60</v>
      </c>
      <c r="E94" s="2">
        <v>50</v>
      </c>
      <c r="F94" s="20">
        <v>1</v>
      </c>
      <c r="G94" s="20" t="s">
        <v>2</v>
      </c>
      <c r="H94" s="20" t="s">
        <v>2</v>
      </c>
      <c r="I94" s="5">
        <v>112</v>
      </c>
      <c r="J94" s="6">
        <v>500</v>
      </c>
      <c r="K94" s="7">
        <f t="shared" si="2"/>
        <v>1500</v>
      </c>
      <c r="L94" s="36">
        <v>1</v>
      </c>
      <c r="N94" s="7" t="s">
        <v>116</v>
      </c>
    </row>
    <row r="95" spans="1:15" s="20" customFormat="1">
      <c r="A95" s="40"/>
      <c r="B95" s="4"/>
      <c r="I95" s="5"/>
      <c r="J95" s="6">
        <v>500</v>
      </c>
      <c r="K95" s="66">
        <v>400</v>
      </c>
      <c r="L95" s="36">
        <v>20</v>
      </c>
      <c r="M95" s="36"/>
      <c r="N95" s="7"/>
      <c r="O95" s="23"/>
    </row>
    <row r="96" spans="1:15">
      <c r="A96" s="40">
        <v>42303</v>
      </c>
      <c r="B96" s="4" t="s">
        <v>19</v>
      </c>
      <c r="C96" s="20" t="s">
        <v>1</v>
      </c>
      <c r="D96" s="2">
        <v>20</v>
      </c>
      <c r="E96" s="2">
        <v>175</v>
      </c>
      <c r="F96" s="20" t="s">
        <v>2</v>
      </c>
      <c r="G96" s="20">
        <v>1</v>
      </c>
      <c r="H96" s="20" t="s">
        <v>2</v>
      </c>
      <c r="I96" s="5">
        <v>183</v>
      </c>
      <c r="J96" s="6">
        <v>-2000</v>
      </c>
      <c r="K96" s="66"/>
    </row>
    <row r="97" spans="1:15" hidden="1">
      <c r="A97" s="40">
        <v>42303</v>
      </c>
      <c r="B97" s="4" t="s">
        <v>20</v>
      </c>
      <c r="C97" s="20" t="s">
        <v>1</v>
      </c>
      <c r="D97" s="2">
        <v>280</v>
      </c>
      <c r="E97" s="2">
        <v>99</v>
      </c>
      <c r="F97" s="20">
        <v>1</v>
      </c>
      <c r="G97" s="20" t="s">
        <v>2</v>
      </c>
      <c r="H97" s="20" t="s">
        <v>2</v>
      </c>
      <c r="I97" s="5">
        <v>388</v>
      </c>
      <c r="J97" s="6">
        <v>250</v>
      </c>
      <c r="K97" s="7">
        <f t="shared" si="2"/>
        <v>250</v>
      </c>
      <c r="L97" s="36">
        <v>2</v>
      </c>
      <c r="N97" s="7" t="s">
        <v>119</v>
      </c>
    </row>
    <row r="98" spans="1:15" hidden="1">
      <c r="A98" s="40">
        <v>42303</v>
      </c>
      <c r="B98" s="4" t="s">
        <v>41</v>
      </c>
      <c r="C98" s="20" t="s">
        <v>1</v>
      </c>
      <c r="D98" s="2">
        <v>70</v>
      </c>
      <c r="E98" s="2">
        <v>5</v>
      </c>
      <c r="F98" s="20">
        <v>1</v>
      </c>
      <c r="G98" s="20" t="s">
        <v>2</v>
      </c>
      <c r="H98" s="20" t="s">
        <v>2</v>
      </c>
      <c r="I98" s="5">
        <v>343</v>
      </c>
      <c r="J98" s="6">
        <v>250</v>
      </c>
      <c r="K98" s="7">
        <f t="shared" si="2"/>
        <v>500</v>
      </c>
      <c r="L98" s="36">
        <v>2</v>
      </c>
    </row>
    <row r="99" spans="1:15" hidden="1">
      <c r="A99" s="40">
        <v>42310</v>
      </c>
      <c r="B99" s="4" t="s">
        <v>33</v>
      </c>
      <c r="C99" s="20" t="s">
        <v>27</v>
      </c>
      <c r="D99" s="2">
        <v>80</v>
      </c>
      <c r="E99" s="2">
        <v>55</v>
      </c>
      <c r="F99" s="20">
        <v>1</v>
      </c>
      <c r="G99" s="20" t="s">
        <v>2</v>
      </c>
      <c r="H99" s="20" t="s">
        <v>2</v>
      </c>
      <c r="I99" s="5">
        <v>120</v>
      </c>
      <c r="J99" s="6">
        <v>250</v>
      </c>
      <c r="K99" s="7">
        <f t="shared" si="2"/>
        <v>750</v>
      </c>
      <c r="L99" s="36">
        <v>1</v>
      </c>
      <c r="N99" s="7" t="s">
        <v>121</v>
      </c>
    </row>
    <row r="100" spans="1:15" hidden="1">
      <c r="A100" s="40">
        <v>42310</v>
      </c>
      <c r="B100" s="4" t="s">
        <v>26</v>
      </c>
      <c r="C100" s="20" t="s">
        <v>1</v>
      </c>
      <c r="D100" s="2">
        <v>120</v>
      </c>
      <c r="E100" s="2">
        <v>50</v>
      </c>
      <c r="F100" s="20">
        <v>1</v>
      </c>
      <c r="G100" s="20" t="s">
        <v>2</v>
      </c>
      <c r="H100" s="20" t="s">
        <v>2</v>
      </c>
      <c r="I100" s="5">
        <v>140</v>
      </c>
      <c r="J100" s="6">
        <v>250</v>
      </c>
      <c r="K100" s="7">
        <f t="shared" si="2"/>
        <v>1000</v>
      </c>
      <c r="L100" s="36">
        <v>1</v>
      </c>
      <c r="N100" s="7" t="s">
        <v>122</v>
      </c>
    </row>
    <row r="101" spans="1:15" hidden="1">
      <c r="A101" s="40">
        <v>42310</v>
      </c>
      <c r="B101" s="4" t="s">
        <v>20</v>
      </c>
      <c r="C101" s="20" t="s">
        <v>27</v>
      </c>
      <c r="D101" s="2">
        <v>250</v>
      </c>
      <c r="E101" s="2">
        <v>0</v>
      </c>
      <c r="F101" s="20">
        <v>1</v>
      </c>
      <c r="G101" s="20" t="s">
        <v>2</v>
      </c>
      <c r="H101" s="20" t="s">
        <v>2</v>
      </c>
      <c r="I101" s="5">
        <v>143</v>
      </c>
      <c r="J101" s="6">
        <v>500</v>
      </c>
      <c r="K101" s="7">
        <f t="shared" si="2"/>
        <v>1500</v>
      </c>
      <c r="L101" s="36">
        <v>2</v>
      </c>
      <c r="N101" s="7" t="s">
        <v>120</v>
      </c>
    </row>
    <row r="102" spans="1:15" hidden="1">
      <c r="A102" s="40">
        <v>42317</v>
      </c>
      <c r="B102" s="4" t="s">
        <v>33</v>
      </c>
      <c r="C102" s="20" t="s">
        <v>1</v>
      </c>
      <c r="D102" s="2">
        <v>190</v>
      </c>
      <c r="E102" s="2">
        <v>20</v>
      </c>
      <c r="F102" s="20">
        <v>1</v>
      </c>
      <c r="G102" s="20" t="s">
        <v>2</v>
      </c>
      <c r="H102" s="20" t="s">
        <v>2</v>
      </c>
      <c r="I102" s="5">
        <v>391</v>
      </c>
      <c r="J102" s="6">
        <v>1000</v>
      </c>
      <c r="K102" s="7">
        <f t="shared" si="2"/>
        <v>2500</v>
      </c>
      <c r="L102" s="36">
        <v>1</v>
      </c>
    </row>
    <row r="103" spans="1:15" hidden="1">
      <c r="A103" s="40">
        <v>42324</v>
      </c>
      <c r="B103" s="4" t="s">
        <v>33</v>
      </c>
      <c r="C103" s="20" t="s">
        <v>27</v>
      </c>
      <c r="D103" s="2">
        <v>65</v>
      </c>
      <c r="E103" s="2">
        <v>10</v>
      </c>
      <c r="F103" s="20">
        <v>1</v>
      </c>
      <c r="G103" s="20" t="s">
        <v>2</v>
      </c>
      <c r="H103" s="20" t="s">
        <v>2</v>
      </c>
      <c r="I103" s="5">
        <v>188</v>
      </c>
      <c r="J103" s="6">
        <v>1000</v>
      </c>
      <c r="K103" s="7">
        <f t="shared" si="2"/>
        <v>3500</v>
      </c>
      <c r="L103" s="36">
        <v>1</v>
      </c>
    </row>
    <row r="104" spans="1:15" hidden="1">
      <c r="A104" s="40">
        <v>42331</v>
      </c>
      <c r="B104" s="4" t="s">
        <v>20</v>
      </c>
      <c r="C104" s="20" t="s">
        <v>27</v>
      </c>
      <c r="D104" s="2">
        <v>100</v>
      </c>
      <c r="E104" s="2">
        <v>20</v>
      </c>
      <c r="F104" s="20">
        <v>1</v>
      </c>
      <c r="G104" s="20" t="s">
        <v>2</v>
      </c>
      <c r="H104" s="20" t="s">
        <v>2</v>
      </c>
      <c r="I104" s="5">
        <v>359</v>
      </c>
      <c r="J104" s="6">
        <v>500</v>
      </c>
      <c r="K104" s="7">
        <f t="shared" si="2"/>
        <v>4000</v>
      </c>
      <c r="L104" s="36">
        <v>2</v>
      </c>
    </row>
    <row r="105" spans="1:15" hidden="1">
      <c r="A105" s="40">
        <v>42331</v>
      </c>
      <c r="B105" s="4" t="s">
        <v>26</v>
      </c>
      <c r="C105" s="20" t="s">
        <v>1</v>
      </c>
      <c r="D105" s="2">
        <v>60</v>
      </c>
      <c r="E105" s="2">
        <v>10</v>
      </c>
      <c r="F105" s="20">
        <v>1</v>
      </c>
      <c r="G105" s="20" t="s">
        <v>2</v>
      </c>
      <c r="H105" s="20" t="s">
        <v>2</v>
      </c>
      <c r="I105" s="5">
        <v>172</v>
      </c>
      <c r="J105" s="6">
        <v>500</v>
      </c>
      <c r="K105" s="7">
        <f t="shared" si="2"/>
        <v>4500</v>
      </c>
      <c r="L105" s="36">
        <v>1</v>
      </c>
    </row>
    <row r="106" spans="1:15" hidden="1">
      <c r="A106" s="40">
        <v>42338</v>
      </c>
      <c r="B106" s="4" t="s">
        <v>33</v>
      </c>
      <c r="C106" s="20" t="s">
        <v>27</v>
      </c>
      <c r="D106" s="2">
        <v>80</v>
      </c>
      <c r="E106" s="2">
        <v>50</v>
      </c>
      <c r="F106" s="20">
        <v>1</v>
      </c>
      <c r="G106" s="20" t="s">
        <v>2</v>
      </c>
      <c r="H106" s="20" t="s">
        <v>2</v>
      </c>
      <c r="I106" s="5">
        <v>151</v>
      </c>
      <c r="J106" s="6">
        <v>1000</v>
      </c>
      <c r="K106" s="7">
        <f t="shared" si="2"/>
        <v>5500</v>
      </c>
      <c r="L106" s="36">
        <v>1</v>
      </c>
    </row>
    <row r="107" spans="1:15" hidden="1">
      <c r="A107" s="40">
        <v>42345</v>
      </c>
      <c r="B107" s="4" t="s">
        <v>19</v>
      </c>
      <c r="C107" s="20" t="s">
        <v>27</v>
      </c>
      <c r="D107" s="2">
        <v>60</v>
      </c>
      <c r="E107" s="2">
        <v>25</v>
      </c>
      <c r="F107" s="20">
        <v>1</v>
      </c>
      <c r="G107" s="20" t="s">
        <v>2</v>
      </c>
      <c r="H107" s="20" t="s">
        <v>2</v>
      </c>
      <c r="I107" s="5">
        <v>381</v>
      </c>
      <c r="J107" s="6">
        <v>500</v>
      </c>
      <c r="K107" s="7">
        <f t="shared" si="2"/>
        <v>6000</v>
      </c>
      <c r="L107" s="36">
        <v>1</v>
      </c>
      <c r="N107" s="7" t="s">
        <v>112</v>
      </c>
    </row>
    <row r="108" spans="1:15" s="20" customFormat="1">
      <c r="A108" s="40"/>
      <c r="B108" s="4"/>
      <c r="I108" s="5"/>
      <c r="J108" s="6">
        <v>-1000</v>
      </c>
      <c r="K108" s="66">
        <v>0</v>
      </c>
      <c r="L108" s="36">
        <v>110</v>
      </c>
      <c r="M108" s="36"/>
      <c r="N108" s="7"/>
      <c r="O108" s="23"/>
    </row>
    <row r="109" spans="1:15">
      <c r="A109" s="40">
        <v>42345</v>
      </c>
      <c r="B109" s="4" t="s">
        <v>28</v>
      </c>
      <c r="C109" s="20" t="s">
        <v>27</v>
      </c>
      <c r="D109" s="2">
        <v>20</v>
      </c>
      <c r="E109" s="2">
        <v>150</v>
      </c>
      <c r="F109" s="20" t="s">
        <v>2</v>
      </c>
      <c r="G109" s="20">
        <v>1</v>
      </c>
      <c r="H109" s="20" t="s">
        <v>2</v>
      </c>
      <c r="I109" s="5">
        <v>383</v>
      </c>
      <c r="J109" s="6">
        <v>-2000</v>
      </c>
      <c r="K109" s="66"/>
    </row>
    <row r="110" spans="1:15" hidden="1">
      <c r="A110" s="40">
        <v>42345</v>
      </c>
      <c r="B110" s="4" t="s">
        <v>41</v>
      </c>
      <c r="C110" s="20" t="s">
        <v>27</v>
      </c>
      <c r="D110" s="2">
        <v>70</v>
      </c>
      <c r="E110" s="2">
        <v>20</v>
      </c>
      <c r="F110" s="20" t="s">
        <v>2</v>
      </c>
      <c r="G110" s="20" t="s">
        <v>2</v>
      </c>
      <c r="H110" s="20" t="s">
        <v>2</v>
      </c>
      <c r="I110" s="5">
        <v>285</v>
      </c>
      <c r="J110" s="6">
        <v>0</v>
      </c>
      <c r="K110" s="7">
        <f t="shared" si="2"/>
        <v>0</v>
      </c>
      <c r="L110" s="36">
        <v>2</v>
      </c>
      <c r="N110" s="7" t="s">
        <v>123</v>
      </c>
    </row>
    <row r="111" spans="1:15" hidden="1">
      <c r="A111" s="40">
        <v>42345</v>
      </c>
      <c r="B111" s="4" t="s">
        <v>26</v>
      </c>
      <c r="C111" s="20" t="s">
        <v>27</v>
      </c>
      <c r="D111" s="2">
        <v>95</v>
      </c>
      <c r="E111" s="2">
        <v>20</v>
      </c>
      <c r="F111" s="20" t="s">
        <v>2</v>
      </c>
      <c r="G111" s="20" t="s">
        <v>2</v>
      </c>
      <c r="H111" s="20" t="s">
        <v>2</v>
      </c>
      <c r="I111" s="5">
        <v>207</v>
      </c>
      <c r="J111" s="6">
        <v>0</v>
      </c>
      <c r="K111" s="7">
        <f t="shared" si="2"/>
        <v>0</v>
      </c>
      <c r="L111" s="36">
        <v>1</v>
      </c>
      <c r="N111" s="7" t="s">
        <v>123</v>
      </c>
    </row>
    <row r="112" spans="1:15" hidden="1">
      <c r="A112" s="40">
        <v>42352</v>
      </c>
      <c r="B112" s="4" t="s">
        <v>28</v>
      </c>
      <c r="C112" s="20" t="s">
        <v>27</v>
      </c>
      <c r="D112" s="2">
        <v>100</v>
      </c>
      <c r="E112" s="2">
        <v>100</v>
      </c>
      <c r="F112" s="20">
        <v>1</v>
      </c>
      <c r="G112" s="20" t="s">
        <v>2</v>
      </c>
      <c r="H112" s="20" t="s">
        <v>2</v>
      </c>
      <c r="I112" s="5">
        <v>588</v>
      </c>
      <c r="J112" s="6">
        <v>500</v>
      </c>
      <c r="K112" s="7">
        <f t="shared" si="2"/>
        <v>500</v>
      </c>
      <c r="L112" s="36">
        <v>2</v>
      </c>
      <c r="N112" s="7" t="s">
        <v>124</v>
      </c>
    </row>
    <row r="113" spans="1:14" hidden="1">
      <c r="A113" s="40">
        <v>42352</v>
      </c>
      <c r="B113" s="4" t="s">
        <v>26</v>
      </c>
      <c r="C113" s="20" t="s">
        <v>1</v>
      </c>
      <c r="D113" s="2">
        <v>70</v>
      </c>
      <c r="E113" s="2">
        <v>50</v>
      </c>
      <c r="F113" s="20">
        <v>1</v>
      </c>
      <c r="G113" s="20" t="s">
        <v>2</v>
      </c>
      <c r="H113" s="20" t="s">
        <v>2</v>
      </c>
      <c r="I113" s="5">
        <v>358</v>
      </c>
      <c r="J113" s="6">
        <v>500</v>
      </c>
      <c r="K113" s="7">
        <f t="shared" si="2"/>
        <v>1000</v>
      </c>
      <c r="L113" s="36">
        <v>1</v>
      </c>
      <c r="N113" s="7" t="s">
        <v>125</v>
      </c>
    </row>
    <row r="114" spans="1:14" hidden="1">
      <c r="A114" s="40">
        <v>42352</v>
      </c>
      <c r="B114" s="4" t="s">
        <v>20</v>
      </c>
      <c r="C114" s="20" t="s">
        <v>27</v>
      </c>
      <c r="D114" s="2">
        <v>120</v>
      </c>
      <c r="E114" s="2">
        <v>60</v>
      </c>
      <c r="F114" s="20">
        <v>1</v>
      </c>
      <c r="G114" s="20" t="s">
        <v>2</v>
      </c>
      <c r="H114" s="20" t="s">
        <v>2</v>
      </c>
      <c r="I114" s="5">
        <v>487</v>
      </c>
      <c r="J114" s="6">
        <v>0</v>
      </c>
      <c r="K114" s="7">
        <f t="shared" si="2"/>
        <v>1000</v>
      </c>
      <c r="L114" s="36">
        <v>2</v>
      </c>
      <c r="N114" s="7" t="s">
        <v>123</v>
      </c>
    </row>
    <row r="115" spans="1:14" hidden="1">
      <c r="A115" s="40">
        <v>42359</v>
      </c>
      <c r="B115" s="4" t="s">
        <v>33</v>
      </c>
      <c r="C115" s="20" t="s">
        <v>1</v>
      </c>
      <c r="D115" s="2">
        <v>45</v>
      </c>
      <c r="E115" s="2">
        <v>98</v>
      </c>
      <c r="F115" s="20" t="s">
        <v>2</v>
      </c>
      <c r="G115" s="20" t="s">
        <v>2</v>
      </c>
      <c r="H115" s="20">
        <v>1</v>
      </c>
      <c r="I115" s="5">
        <v>331</v>
      </c>
      <c r="J115" s="6">
        <v>0</v>
      </c>
      <c r="K115" s="7">
        <f t="shared" si="2"/>
        <v>1000</v>
      </c>
      <c r="L115" s="36">
        <v>1</v>
      </c>
      <c r="N115" s="7" t="s">
        <v>112</v>
      </c>
    </row>
    <row r="116" spans="1:14" hidden="1">
      <c r="A116" s="40">
        <v>42380</v>
      </c>
      <c r="B116" s="4" t="s">
        <v>26</v>
      </c>
      <c r="C116" s="20" t="s">
        <v>1</v>
      </c>
      <c r="D116" s="2">
        <v>170</v>
      </c>
      <c r="E116" s="2">
        <v>35</v>
      </c>
      <c r="F116" s="20">
        <v>1</v>
      </c>
      <c r="G116" s="20" t="s">
        <v>2</v>
      </c>
      <c r="H116" s="20" t="s">
        <v>2</v>
      </c>
      <c r="I116" s="5">
        <v>590</v>
      </c>
      <c r="J116" s="6">
        <v>500</v>
      </c>
      <c r="K116" s="7">
        <f t="shared" si="2"/>
        <v>1500</v>
      </c>
      <c r="L116" s="36">
        <v>1</v>
      </c>
      <c r="N116" s="7" t="s">
        <v>112</v>
      </c>
    </row>
    <row r="117" spans="1:14" hidden="1">
      <c r="A117" s="40">
        <v>42380</v>
      </c>
      <c r="B117" s="4" t="s">
        <v>20</v>
      </c>
      <c r="C117" s="20" t="s">
        <v>27</v>
      </c>
      <c r="D117" s="2">
        <v>290</v>
      </c>
      <c r="E117" s="2">
        <v>99</v>
      </c>
      <c r="F117" s="20">
        <v>1</v>
      </c>
      <c r="G117" s="20" t="s">
        <v>2</v>
      </c>
      <c r="H117" s="20" t="s">
        <v>2</v>
      </c>
      <c r="I117" s="5">
        <v>790</v>
      </c>
      <c r="J117" s="6">
        <v>500</v>
      </c>
      <c r="K117" s="7">
        <f t="shared" si="2"/>
        <v>2000</v>
      </c>
      <c r="L117" s="36">
        <v>2</v>
      </c>
      <c r="N117" s="7" t="s">
        <v>126</v>
      </c>
    </row>
    <row r="118" spans="1:14" hidden="1">
      <c r="A118" s="40">
        <v>42387</v>
      </c>
      <c r="B118" s="4" t="s">
        <v>33</v>
      </c>
      <c r="C118" s="20" t="s">
        <v>1</v>
      </c>
      <c r="D118" s="2">
        <v>65</v>
      </c>
      <c r="E118" s="2">
        <v>10</v>
      </c>
      <c r="F118" s="20">
        <v>1</v>
      </c>
      <c r="G118" s="20" t="s">
        <v>2</v>
      </c>
      <c r="H118" s="20" t="s">
        <v>2</v>
      </c>
      <c r="I118" s="5">
        <v>267</v>
      </c>
      <c r="J118" s="6">
        <v>500</v>
      </c>
      <c r="K118" s="7">
        <f t="shared" si="2"/>
        <v>2500</v>
      </c>
      <c r="L118" s="36">
        <v>1</v>
      </c>
    </row>
    <row r="119" spans="1:14" hidden="1">
      <c r="A119" s="40">
        <v>42387</v>
      </c>
      <c r="B119" s="4" t="s">
        <v>28</v>
      </c>
      <c r="C119" s="20" t="s">
        <v>27</v>
      </c>
      <c r="D119" s="2">
        <v>240</v>
      </c>
      <c r="E119" s="2">
        <v>25</v>
      </c>
      <c r="F119" s="20">
        <v>1</v>
      </c>
      <c r="G119" s="20" t="s">
        <v>2</v>
      </c>
      <c r="H119" s="20" t="s">
        <v>2</v>
      </c>
      <c r="I119" s="5">
        <v>393</v>
      </c>
      <c r="J119" s="6">
        <v>500</v>
      </c>
      <c r="K119" s="7">
        <f t="shared" si="2"/>
        <v>3000</v>
      </c>
      <c r="L119" s="36">
        <v>2</v>
      </c>
      <c r="N119" s="7" t="s">
        <v>120</v>
      </c>
    </row>
    <row r="120" spans="1:14" hidden="1">
      <c r="A120" s="40">
        <v>42394</v>
      </c>
      <c r="B120" s="4" t="s">
        <v>26</v>
      </c>
      <c r="C120" s="2" t="s">
        <v>27</v>
      </c>
      <c r="D120" s="2">
        <v>165</v>
      </c>
      <c r="E120" s="2">
        <v>35</v>
      </c>
      <c r="F120" s="20">
        <v>1</v>
      </c>
      <c r="G120" s="20" t="s">
        <v>2</v>
      </c>
      <c r="H120" s="20" t="s">
        <v>2</v>
      </c>
      <c r="I120" s="5">
        <v>325</v>
      </c>
      <c r="J120" s="6">
        <v>500</v>
      </c>
      <c r="K120" s="7">
        <f t="shared" si="2"/>
        <v>3500</v>
      </c>
      <c r="L120" s="36">
        <v>1</v>
      </c>
    </row>
    <row r="121" spans="1:14" hidden="1">
      <c r="A121" s="40">
        <v>42394</v>
      </c>
      <c r="B121" s="4" t="s">
        <v>20</v>
      </c>
      <c r="C121" s="2" t="s">
        <v>1</v>
      </c>
      <c r="D121" s="2">
        <v>280</v>
      </c>
      <c r="E121" s="2">
        <v>40</v>
      </c>
      <c r="F121" s="20">
        <v>1</v>
      </c>
      <c r="G121" s="20" t="s">
        <v>2</v>
      </c>
      <c r="H121" s="20" t="s">
        <v>2</v>
      </c>
      <c r="I121" s="5">
        <v>543</v>
      </c>
      <c r="J121" s="6">
        <v>0</v>
      </c>
      <c r="K121" s="7">
        <f t="shared" si="2"/>
        <v>3500</v>
      </c>
      <c r="L121" s="36">
        <v>2</v>
      </c>
      <c r="N121" s="7" t="s">
        <v>123</v>
      </c>
    </row>
    <row r="122" spans="1:14" hidden="1">
      <c r="A122" s="40">
        <v>42394</v>
      </c>
      <c r="B122" s="4" t="s">
        <v>28</v>
      </c>
      <c r="C122" s="2" t="s">
        <v>1</v>
      </c>
      <c r="D122" s="2">
        <v>290</v>
      </c>
      <c r="E122" s="2">
        <v>30</v>
      </c>
      <c r="F122" s="2">
        <v>1</v>
      </c>
      <c r="G122" s="2" t="s">
        <v>2</v>
      </c>
      <c r="H122" s="2" t="s">
        <v>2</v>
      </c>
      <c r="I122" s="5">
        <v>688</v>
      </c>
      <c r="J122" s="6">
        <v>500</v>
      </c>
      <c r="K122" s="7">
        <f t="shared" si="2"/>
        <v>4000</v>
      </c>
      <c r="L122" s="36">
        <v>2</v>
      </c>
    </row>
    <row r="123" spans="1:14" hidden="1">
      <c r="A123" s="40">
        <v>42401</v>
      </c>
      <c r="B123" s="4" t="s">
        <v>19</v>
      </c>
      <c r="C123" s="2" t="s">
        <v>1</v>
      </c>
      <c r="D123" s="2">
        <v>60</v>
      </c>
      <c r="E123" s="2">
        <v>15</v>
      </c>
      <c r="F123" s="2">
        <v>1</v>
      </c>
      <c r="G123" s="2" t="s">
        <v>2</v>
      </c>
      <c r="H123" s="2" t="s">
        <v>2</v>
      </c>
      <c r="I123" s="5">
        <v>305</v>
      </c>
      <c r="J123" s="6">
        <v>500</v>
      </c>
      <c r="K123" s="7">
        <f t="shared" si="2"/>
        <v>4500</v>
      </c>
      <c r="L123" s="36">
        <v>1</v>
      </c>
    </row>
    <row r="124" spans="1:14" hidden="1">
      <c r="A124" s="40">
        <v>42401</v>
      </c>
      <c r="B124" s="4" t="s">
        <v>26</v>
      </c>
      <c r="C124" s="2" t="s">
        <v>27</v>
      </c>
      <c r="D124" s="2">
        <v>55</v>
      </c>
      <c r="E124" s="2">
        <v>10</v>
      </c>
      <c r="F124" s="2">
        <v>1</v>
      </c>
      <c r="G124" s="2" t="s">
        <v>2</v>
      </c>
      <c r="H124" s="2" t="s">
        <v>2</v>
      </c>
      <c r="I124" s="5">
        <v>263</v>
      </c>
      <c r="J124" s="6">
        <v>500</v>
      </c>
      <c r="K124" s="7">
        <f t="shared" si="2"/>
        <v>5000</v>
      </c>
      <c r="L124" s="36">
        <v>1</v>
      </c>
      <c r="N124" s="7" t="s">
        <v>127</v>
      </c>
    </row>
    <row r="125" spans="1:14" hidden="1">
      <c r="A125" s="40">
        <v>42408</v>
      </c>
      <c r="B125" s="4" t="s">
        <v>26</v>
      </c>
      <c r="C125" s="2" t="s">
        <v>1</v>
      </c>
      <c r="D125" s="2">
        <v>75</v>
      </c>
      <c r="E125" s="2">
        <v>0</v>
      </c>
      <c r="F125" s="2">
        <v>1</v>
      </c>
      <c r="G125" s="2" t="s">
        <v>2</v>
      </c>
      <c r="H125" s="2" t="s">
        <v>2</v>
      </c>
      <c r="I125" s="5">
        <v>333</v>
      </c>
      <c r="J125" s="6">
        <v>500</v>
      </c>
      <c r="K125" s="7">
        <f t="shared" si="2"/>
        <v>5500</v>
      </c>
      <c r="L125" s="36">
        <v>1</v>
      </c>
    </row>
    <row r="126" spans="1:14" hidden="1">
      <c r="A126" s="40">
        <v>42408</v>
      </c>
      <c r="B126" s="4" t="s">
        <v>20</v>
      </c>
      <c r="C126" s="2" t="s">
        <v>27</v>
      </c>
      <c r="D126" s="2">
        <v>95</v>
      </c>
      <c r="E126" s="2">
        <v>0</v>
      </c>
      <c r="F126" s="2">
        <v>1</v>
      </c>
      <c r="G126" s="2" t="s">
        <v>2</v>
      </c>
      <c r="H126" s="2" t="s">
        <v>2</v>
      </c>
      <c r="I126" s="5">
        <v>490</v>
      </c>
      <c r="J126" s="6">
        <v>500</v>
      </c>
      <c r="K126" s="7">
        <f t="shared" si="2"/>
        <v>6000</v>
      </c>
      <c r="L126" s="36">
        <v>2</v>
      </c>
      <c r="N126" s="7" t="s">
        <v>128</v>
      </c>
    </row>
    <row r="127" spans="1:14" hidden="1">
      <c r="A127" s="40">
        <v>42415</v>
      </c>
      <c r="B127" s="4" t="s">
        <v>19</v>
      </c>
      <c r="C127" s="20" t="s">
        <v>1</v>
      </c>
      <c r="D127" s="20">
        <v>60</v>
      </c>
      <c r="E127" s="20">
        <v>40</v>
      </c>
      <c r="F127" s="2">
        <v>1</v>
      </c>
      <c r="G127" s="2" t="s">
        <v>2</v>
      </c>
      <c r="H127" s="2" t="s">
        <v>2</v>
      </c>
      <c r="I127" s="5">
        <v>283</v>
      </c>
      <c r="J127" s="6">
        <v>500</v>
      </c>
      <c r="K127" s="7">
        <f t="shared" si="2"/>
        <v>6500</v>
      </c>
      <c r="L127" s="36">
        <v>1</v>
      </c>
      <c r="N127" s="7" t="s">
        <v>129</v>
      </c>
    </row>
    <row r="128" spans="1:14" hidden="1">
      <c r="A128" s="40">
        <v>42415</v>
      </c>
      <c r="B128" s="4" t="s">
        <v>26</v>
      </c>
      <c r="C128" s="2" t="s">
        <v>1</v>
      </c>
      <c r="D128" s="2">
        <v>180</v>
      </c>
      <c r="E128" s="2">
        <v>0</v>
      </c>
      <c r="F128" s="2">
        <v>1</v>
      </c>
      <c r="G128" s="2" t="s">
        <v>2</v>
      </c>
      <c r="H128" s="2" t="s">
        <v>2</v>
      </c>
      <c r="I128" s="5">
        <v>215</v>
      </c>
      <c r="J128" s="6">
        <v>500</v>
      </c>
      <c r="K128" s="7">
        <f t="shared" si="2"/>
        <v>7000</v>
      </c>
      <c r="L128" s="36">
        <v>1</v>
      </c>
      <c r="N128" s="7" t="s">
        <v>129</v>
      </c>
    </row>
    <row r="129" spans="1:15" s="20" customFormat="1">
      <c r="A129" s="40"/>
      <c r="B129" s="4"/>
      <c r="I129" s="5"/>
      <c r="J129" s="6">
        <v>-1000</v>
      </c>
      <c r="K129" s="66">
        <v>0</v>
      </c>
      <c r="L129" s="36">
        <v>400</v>
      </c>
      <c r="M129" s="36"/>
      <c r="N129" s="7"/>
      <c r="O129" s="23"/>
    </row>
    <row r="130" spans="1:15">
      <c r="A130" s="40">
        <v>42422</v>
      </c>
      <c r="B130" s="4" t="s">
        <v>20</v>
      </c>
      <c r="C130" s="2" t="s">
        <v>1</v>
      </c>
      <c r="D130" s="2">
        <v>20</v>
      </c>
      <c r="E130" s="2">
        <v>400</v>
      </c>
      <c r="F130" s="2" t="s">
        <v>2</v>
      </c>
      <c r="G130" s="2">
        <v>1</v>
      </c>
      <c r="H130" s="2" t="s">
        <v>2</v>
      </c>
      <c r="I130" s="5">
        <v>244</v>
      </c>
      <c r="J130" s="6">
        <v>-2000</v>
      </c>
      <c r="K130" s="66"/>
    </row>
    <row r="131" spans="1:15" s="20" customFormat="1">
      <c r="A131" s="40"/>
      <c r="B131" s="4"/>
      <c r="I131" s="5"/>
      <c r="J131" s="6">
        <v>-1000</v>
      </c>
      <c r="K131" s="66">
        <v>0</v>
      </c>
      <c r="L131" s="36">
        <v>350</v>
      </c>
      <c r="M131" s="36"/>
      <c r="N131" s="7"/>
      <c r="O131" s="23"/>
    </row>
    <row r="132" spans="1:15">
      <c r="A132" s="40">
        <v>42422</v>
      </c>
      <c r="B132" s="4" t="s">
        <v>19</v>
      </c>
      <c r="C132" s="2" t="s">
        <v>1</v>
      </c>
      <c r="D132" s="2">
        <v>30</v>
      </c>
      <c r="E132" s="2">
        <v>220</v>
      </c>
      <c r="F132" s="2" t="s">
        <v>2</v>
      </c>
      <c r="G132" s="2">
        <v>1</v>
      </c>
      <c r="H132" s="2" t="s">
        <v>2</v>
      </c>
      <c r="I132" s="5">
        <v>214</v>
      </c>
      <c r="J132" s="6">
        <v>-2000</v>
      </c>
      <c r="K132" s="66"/>
    </row>
    <row r="133" spans="1:15" hidden="1">
      <c r="A133" s="40">
        <v>42429</v>
      </c>
      <c r="B133" s="4" t="s">
        <v>33</v>
      </c>
      <c r="C133" s="2" t="s">
        <v>1</v>
      </c>
      <c r="D133" s="2">
        <v>82</v>
      </c>
      <c r="E133" s="2">
        <v>30</v>
      </c>
      <c r="F133" s="2">
        <v>1</v>
      </c>
      <c r="G133" s="2" t="s">
        <v>2</v>
      </c>
      <c r="H133" s="2" t="s">
        <v>2</v>
      </c>
      <c r="I133" s="5">
        <v>407</v>
      </c>
      <c r="J133" s="6">
        <v>500</v>
      </c>
      <c r="K133" s="7">
        <f t="shared" si="2"/>
        <v>500</v>
      </c>
      <c r="L133" s="36">
        <v>1</v>
      </c>
    </row>
    <row r="134" spans="1:15" hidden="1">
      <c r="A134" s="40">
        <v>42429</v>
      </c>
      <c r="B134" s="4" t="s">
        <v>28</v>
      </c>
      <c r="C134" s="2" t="s">
        <v>1</v>
      </c>
      <c r="D134" s="2">
        <v>70</v>
      </c>
      <c r="E134" s="2">
        <v>10</v>
      </c>
      <c r="F134" s="2">
        <v>1</v>
      </c>
      <c r="G134" s="2" t="s">
        <v>2</v>
      </c>
      <c r="H134" s="2" t="s">
        <v>2</v>
      </c>
      <c r="I134" s="5">
        <v>543</v>
      </c>
      <c r="J134" s="6">
        <v>500</v>
      </c>
      <c r="K134" s="7">
        <f t="shared" si="2"/>
        <v>1000</v>
      </c>
      <c r="L134" s="36">
        <v>2</v>
      </c>
    </row>
    <row r="135" spans="1:15" hidden="1">
      <c r="A135" s="40">
        <v>42436</v>
      </c>
      <c r="B135" s="4" t="s">
        <v>33</v>
      </c>
      <c r="C135" s="2" t="s">
        <v>27</v>
      </c>
      <c r="D135" s="2">
        <v>87</v>
      </c>
      <c r="E135" s="2">
        <v>10</v>
      </c>
      <c r="F135" s="2">
        <v>1</v>
      </c>
      <c r="G135" s="2" t="s">
        <v>2</v>
      </c>
      <c r="H135" s="2" t="s">
        <v>2</v>
      </c>
      <c r="I135" s="5">
        <v>400</v>
      </c>
      <c r="J135" s="6">
        <v>500</v>
      </c>
      <c r="K135" s="7">
        <f t="shared" si="2"/>
        <v>1500</v>
      </c>
      <c r="L135" s="36">
        <v>1</v>
      </c>
    </row>
    <row r="136" spans="1:15" s="20" customFormat="1">
      <c r="A136" s="40"/>
      <c r="B136" s="4"/>
      <c r="I136" s="5"/>
      <c r="J136" s="6">
        <v>-1000</v>
      </c>
      <c r="K136" s="66">
        <v>0</v>
      </c>
      <c r="L136" s="36">
        <v>300</v>
      </c>
      <c r="M136" s="36"/>
      <c r="N136" s="7"/>
      <c r="O136" s="23"/>
    </row>
    <row r="137" spans="1:15">
      <c r="A137" s="40">
        <v>42436</v>
      </c>
      <c r="B137" s="4" t="s">
        <v>20</v>
      </c>
      <c r="C137" s="2" t="s">
        <v>1</v>
      </c>
      <c r="D137" s="2">
        <v>10</v>
      </c>
      <c r="E137" s="64">
        <v>106</v>
      </c>
      <c r="F137" s="2" t="s">
        <v>2</v>
      </c>
      <c r="G137" s="2">
        <v>1</v>
      </c>
      <c r="H137" s="2" t="s">
        <v>2</v>
      </c>
      <c r="I137" s="5">
        <v>520</v>
      </c>
      <c r="J137" s="6">
        <v>-500</v>
      </c>
      <c r="K137" s="66"/>
    </row>
    <row r="138" spans="1:15" hidden="1">
      <c r="A138" s="40">
        <v>42443</v>
      </c>
      <c r="B138" s="4" t="s">
        <v>26</v>
      </c>
      <c r="C138" s="2" t="s">
        <v>27</v>
      </c>
      <c r="D138" s="2">
        <v>190</v>
      </c>
      <c r="E138" s="2">
        <v>55</v>
      </c>
      <c r="F138" s="2">
        <v>1</v>
      </c>
      <c r="G138" s="2" t="s">
        <v>2</v>
      </c>
      <c r="H138" s="2" t="s">
        <v>2</v>
      </c>
      <c r="I138" s="5">
        <v>170</v>
      </c>
      <c r="J138" s="6">
        <v>500</v>
      </c>
      <c r="K138" s="7">
        <f t="shared" si="2"/>
        <v>500</v>
      </c>
      <c r="L138" s="36">
        <v>1</v>
      </c>
    </row>
    <row r="139" spans="1:15" hidden="1">
      <c r="A139" s="40">
        <v>42443</v>
      </c>
      <c r="B139" s="4" t="s">
        <v>33</v>
      </c>
      <c r="C139" s="2" t="s">
        <v>27</v>
      </c>
      <c r="D139" s="2">
        <v>320</v>
      </c>
      <c r="E139" s="2">
        <v>10</v>
      </c>
      <c r="F139" s="2">
        <v>1</v>
      </c>
      <c r="G139" s="2" t="s">
        <v>2</v>
      </c>
      <c r="H139" s="2" t="s">
        <v>2</v>
      </c>
      <c r="I139" s="5">
        <v>169</v>
      </c>
      <c r="J139" s="6">
        <v>500</v>
      </c>
      <c r="K139" s="7">
        <f t="shared" si="2"/>
        <v>1000</v>
      </c>
      <c r="L139" s="36">
        <v>1</v>
      </c>
    </row>
    <row r="140" spans="1:15" hidden="1">
      <c r="A140" s="40">
        <v>42450</v>
      </c>
      <c r="B140" s="4" t="s">
        <v>26</v>
      </c>
      <c r="C140" s="2" t="s">
        <v>1</v>
      </c>
      <c r="D140" s="2">
        <v>73</v>
      </c>
      <c r="E140" s="2">
        <v>50</v>
      </c>
      <c r="F140" s="2">
        <v>1</v>
      </c>
      <c r="G140" s="2" t="s">
        <v>2</v>
      </c>
      <c r="H140" s="2" t="s">
        <v>2</v>
      </c>
      <c r="I140" s="5">
        <v>124</v>
      </c>
      <c r="J140" s="6">
        <v>500</v>
      </c>
      <c r="K140" s="7">
        <f t="shared" si="2"/>
        <v>1500</v>
      </c>
      <c r="L140" s="36">
        <v>1</v>
      </c>
      <c r="N140" s="7" t="s">
        <v>130</v>
      </c>
    </row>
    <row r="141" spans="1:15" hidden="1">
      <c r="A141" s="40">
        <v>42450</v>
      </c>
      <c r="B141" s="4" t="s">
        <v>41</v>
      </c>
      <c r="C141" s="2" t="s">
        <v>27</v>
      </c>
      <c r="D141" s="2">
        <v>113</v>
      </c>
      <c r="E141" s="2">
        <v>10</v>
      </c>
      <c r="F141" s="2">
        <v>1</v>
      </c>
      <c r="G141" s="2" t="s">
        <v>2</v>
      </c>
      <c r="H141" s="2" t="s">
        <v>2</v>
      </c>
      <c r="I141" s="5">
        <v>126</v>
      </c>
      <c r="J141" s="6">
        <v>500</v>
      </c>
      <c r="K141" s="7">
        <f t="shared" si="2"/>
        <v>2000</v>
      </c>
      <c r="L141" s="36">
        <v>2</v>
      </c>
      <c r="N141" s="7" t="s">
        <v>130</v>
      </c>
    </row>
    <row r="142" spans="1:15" hidden="1">
      <c r="A142" s="40">
        <v>42457</v>
      </c>
      <c r="B142" s="4" t="s">
        <v>33</v>
      </c>
      <c r="C142" s="2" t="s">
        <v>1</v>
      </c>
      <c r="D142" s="2">
        <v>150</v>
      </c>
      <c r="E142" s="2">
        <v>15</v>
      </c>
      <c r="F142" s="2">
        <v>1</v>
      </c>
      <c r="G142" s="2" t="s">
        <v>2</v>
      </c>
      <c r="H142" s="2" t="s">
        <v>2</v>
      </c>
      <c r="I142" s="5">
        <v>327</v>
      </c>
      <c r="J142" s="6">
        <v>1000</v>
      </c>
      <c r="K142" s="7">
        <f t="shared" si="2"/>
        <v>3000</v>
      </c>
      <c r="L142" s="36">
        <v>1</v>
      </c>
      <c r="N142" s="7" t="s">
        <v>131</v>
      </c>
    </row>
    <row r="143" spans="1:15" hidden="1">
      <c r="A143" s="40">
        <v>42464</v>
      </c>
      <c r="B143" s="4" t="s">
        <v>41</v>
      </c>
      <c r="C143" s="2" t="s">
        <v>27</v>
      </c>
      <c r="D143" s="2">
        <v>59</v>
      </c>
      <c r="E143" s="2">
        <v>20</v>
      </c>
      <c r="F143" s="2">
        <v>1</v>
      </c>
      <c r="G143" s="2" t="s">
        <v>2</v>
      </c>
      <c r="H143" s="2" t="s">
        <v>2</v>
      </c>
      <c r="I143" s="5">
        <v>230</v>
      </c>
      <c r="J143" s="6">
        <v>500</v>
      </c>
      <c r="K143" s="7">
        <f t="shared" si="2"/>
        <v>3500</v>
      </c>
      <c r="L143" s="36">
        <v>2</v>
      </c>
    </row>
    <row r="144" spans="1:15" hidden="1">
      <c r="A144" s="40">
        <v>42464</v>
      </c>
      <c r="B144" s="4" t="s">
        <v>91</v>
      </c>
      <c r="C144" s="2" t="s">
        <v>27</v>
      </c>
      <c r="D144" s="2">
        <v>155</v>
      </c>
      <c r="E144" s="2">
        <v>10</v>
      </c>
      <c r="F144" s="2">
        <v>1</v>
      </c>
      <c r="G144" s="2" t="s">
        <v>2</v>
      </c>
      <c r="H144" s="2" t="s">
        <v>2</v>
      </c>
      <c r="I144" s="5">
        <v>170</v>
      </c>
      <c r="J144" s="6">
        <v>500</v>
      </c>
      <c r="K144" s="7">
        <f t="shared" si="2"/>
        <v>4000</v>
      </c>
      <c r="L144" s="36">
        <v>1</v>
      </c>
    </row>
    <row r="145" spans="1:15" hidden="1">
      <c r="A145" s="40">
        <v>42471</v>
      </c>
      <c r="B145" s="4" t="s">
        <v>26</v>
      </c>
      <c r="C145" s="2" t="s">
        <v>1</v>
      </c>
      <c r="D145" s="2">
        <v>180</v>
      </c>
      <c r="E145" s="2">
        <v>50</v>
      </c>
      <c r="F145" s="2">
        <v>1</v>
      </c>
      <c r="G145" s="2" t="s">
        <v>2</v>
      </c>
      <c r="H145" s="2" t="s">
        <v>2</v>
      </c>
      <c r="I145" s="5">
        <v>395</v>
      </c>
      <c r="J145" s="6">
        <v>1000</v>
      </c>
      <c r="K145" s="7">
        <f t="shared" si="2"/>
        <v>5000</v>
      </c>
      <c r="L145" s="36">
        <v>1</v>
      </c>
    </row>
    <row r="146" spans="1:15" hidden="1">
      <c r="A146" s="40">
        <v>42478</v>
      </c>
      <c r="B146" s="4" t="s">
        <v>20</v>
      </c>
      <c r="C146" s="2" t="s">
        <v>1</v>
      </c>
      <c r="F146" s="2" t="s">
        <v>2</v>
      </c>
      <c r="G146" s="2" t="s">
        <v>2</v>
      </c>
      <c r="H146" s="2" t="s">
        <v>2</v>
      </c>
      <c r="I146" s="5">
        <v>254</v>
      </c>
      <c r="J146" s="6">
        <v>0</v>
      </c>
      <c r="K146" s="7">
        <f t="shared" si="2"/>
        <v>5000</v>
      </c>
      <c r="L146" s="36">
        <v>2</v>
      </c>
      <c r="N146" s="7" t="s">
        <v>134</v>
      </c>
    </row>
    <row r="147" spans="1:15" hidden="1">
      <c r="A147" s="40">
        <v>42478</v>
      </c>
      <c r="B147" s="4" t="s">
        <v>26</v>
      </c>
      <c r="C147" s="2" t="s">
        <v>27</v>
      </c>
      <c r="F147" s="2" t="s">
        <v>2</v>
      </c>
      <c r="G147" s="2" t="s">
        <v>2</v>
      </c>
      <c r="H147" s="2" t="s">
        <v>2</v>
      </c>
      <c r="I147" s="5">
        <v>520</v>
      </c>
      <c r="J147" s="6">
        <v>0</v>
      </c>
      <c r="K147" s="7">
        <f t="shared" si="2"/>
        <v>5000</v>
      </c>
      <c r="L147" s="36">
        <v>1</v>
      </c>
      <c r="N147" s="7" t="s">
        <v>133</v>
      </c>
    </row>
    <row r="148" spans="1:15" hidden="1">
      <c r="A148" s="40">
        <v>42478</v>
      </c>
      <c r="B148" s="4" t="s">
        <v>132</v>
      </c>
      <c r="C148" s="2" t="s">
        <v>1</v>
      </c>
      <c r="F148" s="2" t="s">
        <v>2</v>
      </c>
      <c r="G148" s="2" t="s">
        <v>2</v>
      </c>
      <c r="H148" s="2" t="s">
        <v>2</v>
      </c>
      <c r="I148" s="5">
        <v>307</v>
      </c>
      <c r="J148" s="6">
        <v>0</v>
      </c>
      <c r="K148" s="7">
        <f t="shared" si="2"/>
        <v>5000</v>
      </c>
      <c r="L148" s="36">
        <v>0</v>
      </c>
      <c r="N148" s="7" t="s">
        <v>74</v>
      </c>
    </row>
    <row r="149" spans="1:15" hidden="1">
      <c r="A149" s="40">
        <v>42485</v>
      </c>
      <c r="B149" s="4" t="s">
        <v>26</v>
      </c>
      <c r="C149" s="2" t="s">
        <v>27</v>
      </c>
      <c r="D149" s="2">
        <v>63</v>
      </c>
      <c r="E149" s="2">
        <v>10</v>
      </c>
      <c r="F149" s="2">
        <v>1</v>
      </c>
      <c r="G149" s="2" t="s">
        <v>2</v>
      </c>
      <c r="H149" s="2" t="s">
        <v>2</v>
      </c>
      <c r="I149" s="5">
        <v>318</v>
      </c>
      <c r="J149" s="6">
        <v>500</v>
      </c>
      <c r="K149" s="7">
        <f t="shared" si="2"/>
        <v>5500</v>
      </c>
      <c r="L149" s="36">
        <v>1</v>
      </c>
    </row>
    <row r="150" spans="1:15" hidden="1">
      <c r="A150" s="40">
        <v>42485</v>
      </c>
      <c r="B150" s="4" t="s">
        <v>28</v>
      </c>
      <c r="C150" s="2" t="s">
        <v>1</v>
      </c>
      <c r="D150" s="2">
        <v>90</v>
      </c>
      <c r="E150" s="2">
        <v>15</v>
      </c>
      <c r="F150" s="2">
        <v>1</v>
      </c>
      <c r="G150" s="2" t="s">
        <v>2</v>
      </c>
      <c r="H150" s="2" t="s">
        <v>2</v>
      </c>
      <c r="I150" s="5">
        <v>400</v>
      </c>
      <c r="J150" s="6">
        <v>500</v>
      </c>
      <c r="K150" s="7">
        <f t="shared" si="2"/>
        <v>6000</v>
      </c>
      <c r="L150" s="36">
        <v>2</v>
      </c>
    </row>
    <row r="151" spans="1:15" hidden="1">
      <c r="A151" s="40">
        <v>42492</v>
      </c>
      <c r="B151" s="4" t="s">
        <v>26</v>
      </c>
      <c r="C151" s="2" t="s">
        <v>1</v>
      </c>
      <c r="E151" s="2">
        <v>10</v>
      </c>
      <c r="F151" s="2">
        <v>1</v>
      </c>
      <c r="G151" s="2" t="s">
        <v>2</v>
      </c>
      <c r="H151" s="2" t="s">
        <v>2</v>
      </c>
      <c r="I151" s="5">
        <v>524</v>
      </c>
      <c r="J151" s="6">
        <v>1000</v>
      </c>
      <c r="K151" s="7">
        <f t="shared" si="2"/>
        <v>7000</v>
      </c>
      <c r="L151" s="36">
        <v>1</v>
      </c>
      <c r="N151" s="7" t="s">
        <v>135</v>
      </c>
    </row>
    <row r="152" spans="1:15" s="20" customFormat="1">
      <c r="A152" s="40"/>
      <c r="B152" s="4"/>
      <c r="I152" s="5"/>
      <c r="J152" s="6">
        <v>500</v>
      </c>
      <c r="K152" s="66">
        <v>175</v>
      </c>
      <c r="L152" s="36">
        <v>15</v>
      </c>
      <c r="M152" s="36"/>
      <c r="N152" s="7"/>
      <c r="O152" s="23"/>
    </row>
    <row r="153" spans="1:15">
      <c r="A153" s="40">
        <v>42499</v>
      </c>
      <c r="B153" s="4" t="s">
        <v>91</v>
      </c>
      <c r="C153" s="2" t="s">
        <v>1</v>
      </c>
      <c r="D153" s="2">
        <v>38</v>
      </c>
      <c r="E153" s="2">
        <v>112</v>
      </c>
      <c r="F153" s="2" t="s">
        <v>2</v>
      </c>
      <c r="G153" s="2">
        <v>1</v>
      </c>
      <c r="H153" s="2" t="s">
        <v>2</v>
      </c>
      <c r="I153" s="5">
        <v>228</v>
      </c>
      <c r="J153" s="6">
        <v>-500</v>
      </c>
      <c r="K153" s="66"/>
    </row>
    <row r="154" spans="1:15" hidden="1">
      <c r="A154" s="40">
        <v>42506</v>
      </c>
      <c r="B154" s="4" t="s">
        <v>91</v>
      </c>
      <c r="C154" s="2" t="s">
        <v>1</v>
      </c>
      <c r="D154" s="2">
        <v>110</v>
      </c>
      <c r="E154" s="2">
        <v>0</v>
      </c>
      <c r="F154" s="2">
        <v>1</v>
      </c>
      <c r="G154" s="2" t="s">
        <v>2</v>
      </c>
      <c r="H154" s="2" t="s">
        <v>2</v>
      </c>
      <c r="I154" s="5">
        <v>90</v>
      </c>
      <c r="J154" s="6">
        <v>500</v>
      </c>
      <c r="K154" s="7">
        <f t="shared" si="2"/>
        <v>500</v>
      </c>
      <c r="L154" s="36">
        <v>1</v>
      </c>
      <c r="M154" s="36" t="s">
        <v>21</v>
      </c>
      <c r="N154" s="7" t="s">
        <v>136</v>
      </c>
    </row>
    <row r="155" spans="1:15" hidden="1">
      <c r="A155" s="40">
        <v>42506</v>
      </c>
      <c r="B155" s="4" t="s">
        <v>28</v>
      </c>
      <c r="C155" s="2" t="s">
        <v>1</v>
      </c>
      <c r="F155" s="2" t="s">
        <v>2</v>
      </c>
      <c r="G155" s="2" t="s">
        <v>2</v>
      </c>
      <c r="H155" s="2" t="s">
        <v>2</v>
      </c>
      <c r="I155" s="5">
        <v>129</v>
      </c>
      <c r="J155" s="6">
        <v>-500</v>
      </c>
      <c r="K155" s="7">
        <f t="shared" si="2"/>
        <v>0</v>
      </c>
      <c r="L155" s="36">
        <v>2</v>
      </c>
      <c r="N155" s="7" t="s">
        <v>137</v>
      </c>
    </row>
    <row r="156" spans="1:15" s="20" customFormat="1">
      <c r="A156" s="40"/>
      <c r="B156" s="4"/>
      <c r="I156" s="5"/>
      <c r="J156" s="6">
        <v>500</v>
      </c>
      <c r="K156" s="66">
        <v>111</v>
      </c>
      <c r="L156" s="36">
        <v>10</v>
      </c>
      <c r="M156" s="36"/>
      <c r="N156" s="7"/>
      <c r="O156" s="23"/>
    </row>
    <row r="157" spans="1:15">
      <c r="A157" s="40">
        <v>42506</v>
      </c>
      <c r="B157" s="4" t="s">
        <v>41</v>
      </c>
      <c r="C157" s="2" t="s">
        <v>1</v>
      </c>
      <c r="D157" s="2">
        <v>40</v>
      </c>
      <c r="E157" s="2">
        <v>130</v>
      </c>
      <c r="F157" s="2" t="s">
        <v>2</v>
      </c>
      <c r="G157" s="2">
        <v>1</v>
      </c>
      <c r="H157" s="2" t="s">
        <v>2</v>
      </c>
      <c r="I157" s="5">
        <v>92</v>
      </c>
      <c r="J157" s="6">
        <v>-2000</v>
      </c>
      <c r="K157" s="66"/>
    </row>
    <row r="158" spans="1:15" hidden="1">
      <c r="A158" s="40">
        <v>42513</v>
      </c>
      <c r="B158" s="4" t="s">
        <v>33</v>
      </c>
      <c r="C158" s="2" t="s">
        <v>27</v>
      </c>
      <c r="D158" s="2" t="s">
        <v>139</v>
      </c>
      <c r="E158" s="2">
        <v>45</v>
      </c>
      <c r="F158" s="2">
        <v>1</v>
      </c>
      <c r="G158" s="2" t="s">
        <v>2</v>
      </c>
      <c r="H158" s="2" t="s">
        <v>2</v>
      </c>
      <c r="I158" s="5">
        <v>160</v>
      </c>
      <c r="J158" s="6">
        <v>500</v>
      </c>
      <c r="K158" s="7">
        <f t="shared" si="2"/>
        <v>500</v>
      </c>
      <c r="L158" s="36">
        <v>1</v>
      </c>
      <c r="N158" s="7" t="s">
        <v>138</v>
      </c>
    </row>
    <row r="159" spans="1:15" hidden="1">
      <c r="A159" s="40">
        <v>42513</v>
      </c>
      <c r="B159" s="4" t="s">
        <v>132</v>
      </c>
      <c r="C159" s="2" t="s">
        <v>27</v>
      </c>
      <c r="D159" s="2">
        <v>70</v>
      </c>
      <c r="E159" s="2">
        <v>10</v>
      </c>
      <c r="F159" s="2">
        <v>1</v>
      </c>
      <c r="G159" s="2" t="s">
        <v>2</v>
      </c>
      <c r="H159" s="2" t="s">
        <v>2</v>
      </c>
      <c r="I159" s="5">
        <v>275</v>
      </c>
      <c r="J159" s="6">
        <v>500</v>
      </c>
      <c r="K159" s="7">
        <f t="shared" si="2"/>
        <v>1000</v>
      </c>
      <c r="L159" s="36">
        <v>2</v>
      </c>
    </row>
    <row r="160" spans="1:15" hidden="1">
      <c r="A160" s="40">
        <v>42520</v>
      </c>
      <c r="B160" s="4" t="s">
        <v>132</v>
      </c>
      <c r="C160" s="2" t="s">
        <v>27</v>
      </c>
      <c r="D160" s="2">
        <v>300</v>
      </c>
      <c r="E160" s="2">
        <v>90</v>
      </c>
      <c r="F160" s="2">
        <v>1</v>
      </c>
      <c r="G160" s="2" t="s">
        <v>2</v>
      </c>
      <c r="H160" s="2" t="s">
        <v>2</v>
      </c>
      <c r="I160" s="5">
        <v>284</v>
      </c>
      <c r="J160" s="6">
        <v>500</v>
      </c>
      <c r="K160" s="7">
        <f t="shared" si="2"/>
        <v>1500</v>
      </c>
      <c r="L160" s="36">
        <v>2</v>
      </c>
    </row>
    <row r="161" spans="1:15" s="20" customFormat="1">
      <c r="A161" s="40"/>
      <c r="B161" s="4"/>
      <c r="I161" s="5"/>
      <c r="J161" s="6">
        <v>-1000</v>
      </c>
      <c r="K161" s="66">
        <v>35</v>
      </c>
      <c r="L161" s="36">
        <v>110</v>
      </c>
      <c r="M161" s="36"/>
      <c r="N161" s="7"/>
      <c r="O161" s="23"/>
    </row>
    <row r="162" spans="1:15">
      <c r="A162" s="40">
        <v>42520</v>
      </c>
      <c r="B162" s="4" t="s">
        <v>33</v>
      </c>
      <c r="C162" s="2" t="s">
        <v>27</v>
      </c>
      <c r="D162" s="2">
        <v>20</v>
      </c>
      <c r="E162" s="2">
        <v>120</v>
      </c>
      <c r="F162" s="2" t="s">
        <v>2</v>
      </c>
      <c r="G162" s="2">
        <v>1</v>
      </c>
      <c r="H162" s="2" t="s">
        <v>2</v>
      </c>
      <c r="I162" s="5">
        <v>110</v>
      </c>
      <c r="J162" s="6">
        <v>-500</v>
      </c>
      <c r="K162" s="66"/>
    </row>
    <row r="163" spans="1:15" s="20" customFormat="1">
      <c r="A163" s="40"/>
      <c r="B163" s="4"/>
      <c r="I163" s="5"/>
      <c r="J163" s="6">
        <v>500</v>
      </c>
      <c r="K163" s="66">
        <v>300</v>
      </c>
      <c r="L163" s="36">
        <v>15</v>
      </c>
      <c r="M163" s="36"/>
      <c r="N163" s="7"/>
      <c r="O163" s="23"/>
    </row>
    <row r="164" spans="1:15">
      <c r="A164" s="40">
        <v>42527</v>
      </c>
      <c r="B164" s="4" t="s">
        <v>132</v>
      </c>
      <c r="C164" s="2" t="s">
        <v>1</v>
      </c>
      <c r="D164" s="2">
        <v>45</v>
      </c>
      <c r="E164" s="2">
        <v>115</v>
      </c>
      <c r="F164" s="2" t="s">
        <v>2</v>
      </c>
      <c r="G164" s="2">
        <v>1</v>
      </c>
      <c r="H164" s="2" t="s">
        <v>2</v>
      </c>
      <c r="I164" s="5">
        <v>672</v>
      </c>
      <c r="J164" s="6">
        <v>-500</v>
      </c>
      <c r="K164" s="66"/>
    </row>
    <row r="165" spans="1:15" s="20" customFormat="1">
      <c r="A165" s="40"/>
      <c r="B165" s="4"/>
      <c r="I165" s="5"/>
      <c r="J165" s="6">
        <v>500</v>
      </c>
      <c r="K165" s="66">
        <v>330</v>
      </c>
      <c r="L165" s="36">
        <v>10</v>
      </c>
      <c r="M165" s="36"/>
      <c r="N165" s="7"/>
      <c r="O165" s="23"/>
    </row>
    <row r="166" spans="1:15">
      <c r="A166" s="40">
        <v>42527</v>
      </c>
      <c r="B166" s="4" t="s">
        <v>91</v>
      </c>
      <c r="C166" s="2" t="s">
        <v>27</v>
      </c>
      <c r="D166" s="2">
        <v>47</v>
      </c>
      <c r="E166" s="2">
        <v>120</v>
      </c>
      <c r="F166" s="2" t="s">
        <v>2</v>
      </c>
      <c r="G166" s="2">
        <v>1</v>
      </c>
      <c r="H166" s="2" t="s">
        <v>2</v>
      </c>
      <c r="I166" s="5">
        <v>188</v>
      </c>
      <c r="J166" s="6">
        <v>-500</v>
      </c>
      <c r="K166" s="66"/>
    </row>
    <row r="167" spans="1:15" s="20" customFormat="1">
      <c r="A167" s="40"/>
      <c r="B167" s="4"/>
      <c r="I167" s="5"/>
      <c r="J167" s="6">
        <v>500</v>
      </c>
      <c r="K167" s="66">
        <v>105</v>
      </c>
      <c r="L167" s="36">
        <v>45</v>
      </c>
      <c r="M167" s="36"/>
      <c r="N167" s="7"/>
      <c r="O167" s="23"/>
    </row>
    <row r="168" spans="1:15">
      <c r="A168" s="40">
        <v>42534</v>
      </c>
      <c r="B168" s="4" t="s">
        <v>33</v>
      </c>
      <c r="C168" s="2" t="s">
        <v>1</v>
      </c>
      <c r="D168" s="2">
        <v>0</v>
      </c>
      <c r="E168" s="2">
        <v>140</v>
      </c>
      <c r="F168" s="2" t="s">
        <v>2</v>
      </c>
      <c r="G168" s="2">
        <v>1</v>
      </c>
      <c r="H168" s="2" t="s">
        <v>2</v>
      </c>
      <c r="I168" s="5">
        <v>234</v>
      </c>
      <c r="J168" s="6">
        <v>-500</v>
      </c>
      <c r="K168" s="66"/>
    </row>
    <row r="169" spans="1:15" s="20" customFormat="1">
      <c r="A169" s="40"/>
      <c r="B169" s="4"/>
      <c r="I169" s="5"/>
      <c r="J169" s="6">
        <v>500</v>
      </c>
      <c r="K169" s="66">
        <v>180</v>
      </c>
      <c r="L169" s="36">
        <v>25</v>
      </c>
      <c r="M169" s="36"/>
      <c r="N169" s="7"/>
      <c r="O169" s="23"/>
    </row>
    <row r="170" spans="1:15">
      <c r="A170" s="40">
        <v>42534</v>
      </c>
      <c r="B170" s="4" t="s">
        <v>132</v>
      </c>
      <c r="C170" s="2" t="s">
        <v>1</v>
      </c>
      <c r="D170" s="2">
        <v>0</v>
      </c>
      <c r="E170" s="2">
        <v>260</v>
      </c>
      <c r="F170" s="2" t="s">
        <v>2</v>
      </c>
      <c r="G170" s="2">
        <v>1</v>
      </c>
      <c r="H170" s="2" t="s">
        <v>2</v>
      </c>
      <c r="I170" s="5">
        <v>305</v>
      </c>
      <c r="J170" s="6">
        <v>-2000</v>
      </c>
      <c r="K170" s="66"/>
    </row>
    <row r="171" spans="1:15" hidden="1">
      <c r="A171" s="40">
        <v>42534</v>
      </c>
      <c r="B171" s="4" t="s">
        <v>28</v>
      </c>
      <c r="C171" s="2" t="s">
        <v>1</v>
      </c>
      <c r="D171" s="2">
        <v>120</v>
      </c>
      <c r="E171" s="2">
        <v>30</v>
      </c>
      <c r="F171" s="2">
        <v>1</v>
      </c>
      <c r="G171" s="2" t="s">
        <v>2</v>
      </c>
      <c r="H171" s="2" t="s">
        <v>2</v>
      </c>
      <c r="I171" s="5">
        <v>307</v>
      </c>
      <c r="J171" s="6">
        <v>500</v>
      </c>
      <c r="K171" s="7">
        <f t="shared" ref="K171:K173" si="3">IF(J171="","",K170+J171)</f>
        <v>500</v>
      </c>
      <c r="L171" s="36">
        <v>2</v>
      </c>
      <c r="N171" s="7" t="s">
        <v>140</v>
      </c>
    </row>
    <row r="172" spans="1:15" hidden="1">
      <c r="A172" s="40"/>
      <c r="K172" s="7" t="str">
        <f t="shared" si="3"/>
        <v/>
      </c>
    </row>
    <row r="173" spans="1:15" hidden="1">
      <c r="A173" s="40"/>
      <c r="K173" s="7" t="str">
        <f t="shared" si="3"/>
        <v/>
      </c>
    </row>
    <row r="174" spans="1:15" hidden="1">
      <c r="A174" s="40"/>
    </row>
    <row r="175" spans="1:15" hidden="1">
      <c r="A175" s="40"/>
    </row>
    <row r="176" spans="1:15" hidden="1">
      <c r="A176" s="40"/>
    </row>
    <row r="177" spans="1:1" hidden="1">
      <c r="A177" s="40"/>
    </row>
    <row r="178" spans="1:1" hidden="1">
      <c r="A178" s="40"/>
    </row>
    <row r="179" spans="1:1" hidden="1">
      <c r="A179" s="40"/>
    </row>
    <row r="180" spans="1:1" hidden="1">
      <c r="A180" s="40"/>
    </row>
    <row r="181" spans="1:1" hidden="1">
      <c r="A181" s="40"/>
    </row>
    <row r="182" spans="1:1" hidden="1">
      <c r="A182" s="40"/>
    </row>
    <row r="183" spans="1:1" hidden="1">
      <c r="A183" s="40"/>
    </row>
    <row r="184" spans="1:1" hidden="1">
      <c r="A184" s="40"/>
    </row>
    <row r="185" spans="1:1" hidden="1">
      <c r="A185" s="40"/>
    </row>
    <row r="186" spans="1:1" hidden="1">
      <c r="A186" s="40"/>
    </row>
    <row r="187" spans="1:1" hidden="1">
      <c r="A187" s="40"/>
    </row>
    <row r="188" spans="1:1" hidden="1">
      <c r="A188" s="40"/>
    </row>
    <row r="189" spans="1:1" hidden="1">
      <c r="A189" s="40"/>
    </row>
    <row r="190" spans="1:1" hidden="1">
      <c r="A190" s="40"/>
    </row>
    <row r="191" spans="1:1" hidden="1">
      <c r="A191" s="40"/>
    </row>
    <row r="192" spans="1:1" hidden="1">
      <c r="A192" s="40"/>
    </row>
    <row r="193" spans="1:1" hidden="1">
      <c r="A193" s="40"/>
    </row>
    <row r="194" spans="1:1" hidden="1">
      <c r="A194" s="40"/>
    </row>
    <row r="195" spans="1:1" hidden="1">
      <c r="A195" s="40"/>
    </row>
    <row r="196" spans="1:1" hidden="1">
      <c r="A196" s="40"/>
    </row>
    <row r="197" spans="1:1" hidden="1">
      <c r="A197" s="40"/>
    </row>
    <row r="198" spans="1:1" hidden="1">
      <c r="A198" s="40"/>
    </row>
    <row r="199" spans="1:1" hidden="1">
      <c r="A199" s="40"/>
    </row>
    <row r="200" spans="1:1" hidden="1">
      <c r="A200" s="40"/>
    </row>
    <row r="201" spans="1:1" hidden="1">
      <c r="A201" s="40"/>
    </row>
    <row r="202" spans="1:1" hidden="1">
      <c r="A202" s="40"/>
    </row>
    <row r="203" spans="1:1" hidden="1">
      <c r="A203" s="40"/>
    </row>
    <row r="204" spans="1:1" hidden="1">
      <c r="A204" s="40"/>
    </row>
    <row r="205" spans="1:1" hidden="1">
      <c r="A205" s="40"/>
    </row>
    <row r="206" spans="1:1" hidden="1">
      <c r="A206" s="40"/>
    </row>
    <row r="207" spans="1:1" hidden="1">
      <c r="A207" s="40"/>
    </row>
    <row r="208" spans="1:1" hidden="1">
      <c r="A208" s="40"/>
    </row>
    <row r="209" spans="1:1" hidden="1">
      <c r="A209" s="40"/>
    </row>
    <row r="210" spans="1:1" hidden="1">
      <c r="A210" s="40"/>
    </row>
    <row r="211" spans="1:1" hidden="1">
      <c r="A211" s="40"/>
    </row>
    <row r="212" spans="1:1" hidden="1">
      <c r="A212" s="40"/>
    </row>
    <row r="213" spans="1:1" hidden="1">
      <c r="A213" s="40"/>
    </row>
    <row r="214" spans="1:1" hidden="1">
      <c r="A214" s="40"/>
    </row>
    <row r="215" spans="1:1" hidden="1">
      <c r="A215" s="40"/>
    </row>
    <row r="216" spans="1:1" hidden="1">
      <c r="A216" s="40"/>
    </row>
    <row r="217" spans="1:1" hidden="1">
      <c r="A217" s="40"/>
    </row>
    <row r="218" spans="1:1" hidden="1">
      <c r="A218" s="40"/>
    </row>
    <row r="219" spans="1:1" hidden="1">
      <c r="A219" s="40"/>
    </row>
    <row r="220" spans="1:1" hidden="1">
      <c r="A220" s="40"/>
    </row>
    <row r="221" spans="1:1" hidden="1">
      <c r="A221" s="40"/>
    </row>
    <row r="222" spans="1:1" hidden="1">
      <c r="A222" s="40"/>
    </row>
    <row r="223" spans="1:1" hidden="1">
      <c r="A223" s="40"/>
    </row>
    <row r="224" spans="1:1" hidden="1">
      <c r="A224" s="40"/>
    </row>
    <row r="225" spans="1:1" hidden="1">
      <c r="A225" s="40"/>
    </row>
    <row r="226" spans="1:1" hidden="1">
      <c r="A226" s="40"/>
    </row>
    <row r="227" spans="1:1" hidden="1">
      <c r="A227" s="40"/>
    </row>
    <row r="228" spans="1:1" hidden="1">
      <c r="A228" s="40"/>
    </row>
    <row r="229" spans="1:1" hidden="1">
      <c r="A229" s="40"/>
    </row>
    <row r="230" spans="1:1" hidden="1">
      <c r="A230" s="40"/>
    </row>
    <row r="231" spans="1:1" hidden="1">
      <c r="A231" s="40"/>
    </row>
    <row r="232" spans="1:1" hidden="1">
      <c r="A232" s="40"/>
    </row>
    <row r="233" spans="1:1" hidden="1">
      <c r="A233" s="40"/>
    </row>
    <row r="234" spans="1:1" hidden="1">
      <c r="A234" s="40"/>
    </row>
    <row r="235" spans="1:1" hidden="1">
      <c r="A235" s="40"/>
    </row>
    <row r="236" spans="1:1" hidden="1">
      <c r="A236" s="40"/>
    </row>
    <row r="237" spans="1:1" hidden="1">
      <c r="A237" s="40"/>
    </row>
    <row r="238" spans="1:1" hidden="1">
      <c r="A238" s="40"/>
    </row>
    <row r="239" spans="1:1" hidden="1">
      <c r="A239" s="40"/>
    </row>
    <row r="240" spans="1:1" hidden="1">
      <c r="A240" s="40"/>
    </row>
    <row r="241" spans="1:1" hidden="1">
      <c r="A241" s="40"/>
    </row>
    <row r="242" spans="1:1" hidden="1">
      <c r="A242" s="40"/>
    </row>
    <row r="243" spans="1:1" hidden="1">
      <c r="A243" s="40"/>
    </row>
    <row r="244" spans="1:1" hidden="1">
      <c r="A244" s="40"/>
    </row>
    <row r="245" spans="1:1" hidden="1">
      <c r="A245" s="40"/>
    </row>
    <row r="246" spans="1:1" hidden="1">
      <c r="A246" s="40"/>
    </row>
    <row r="247" spans="1:1" hidden="1">
      <c r="A247" s="40"/>
    </row>
    <row r="248" spans="1:1" hidden="1">
      <c r="A248" s="40"/>
    </row>
    <row r="249" spans="1:1" hidden="1">
      <c r="A249" s="40"/>
    </row>
    <row r="250" spans="1:1" hidden="1">
      <c r="A250" s="40"/>
    </row>
    <row r="251" spans="1:1" hidden="1">
      <c r="A251" s="40"/>
    </row>
    <row r="252" spans="1:1" hidden="1">
      <c r="A252" s="40"/>
    </row>
    <row r="253" spans="1:1" hidden="1">
      <c r="A253" s="40"/>
    </row>
    <row r="254" spans="1:1" hidden="1">
      <c r="A254" s="40"/>
    </row>
    <row r="255" spans="1:1" hidden="1">
      <c r="A255" s="40"/>
    </row>
    <row r="256" spans="1:1" hidden="1">
      <c r="A256" s="40"/>
    </row>
    <row r="257" spans="1:1" hidden="1">
      <c r="A257" s="40"/>
    </row>
    <row r="258" spans="1:1" hidden="1">
      <c r="A258" s="40"/>
    </row>
    <row r="259" spans="1:1" hidden="1">
      <c r="A259" s="40"/>
    </row>
    <row r="260" spans="1:1" hidden="1">
      <c r="A260" s="40"/>
    </row>
    <row r="261" spans="1:1" hidden="1">
      <c r="A261" s="40"/>
    </row>
    <row r="262" spans="1:1" hidden="1">
      <c r="A262" s="40"/>
    </row>
    <row r="263" spans="1:1" hidden="1">
      <c r="A263" s="40"/>
    </row>
    <row r="264" spans="1:1" hidden="1">
      <c r="A264" s="40"/>
    </row>
    <row r="265" spans="1:1" hidden="1">
      <c r="A265" s="40"/>
    </row>
    <row r="266" spans="1:1" hidden="1">
      <c r="A266" s="40"/>
    </row>
    <row r="267" spans="1:1" hidden="1">
      <c r="A267" s="40"/>
    </row>
    <row r="268" spans="1:1" hidden="1">
      <c r="A268" s="40"/>
    </row>
    <row r="269" spans="1:1" hidden="1">
      <c r="A269" s="40"/>
    </row>
    <row r="270" spans="1:1" hidden="1">
      <c r="A270" s="40"/>
    </row>
    <row r="271" spans="1:1" hidden="1">
      <c r="A271" s="40"/>
    </row>
    <row r="272" spans="1:1" hidden="1">
      <c r="A272" s="40"/>
    </row>
    <row r="273" spans="1:1" hidden="1">
      <c r="A273" s="40"/>
    </row>
    <row r="274" spans="1:1" hidden="1">
      <c r="A274" s="40"/>
    </row>
    <row r="275" spans="1:1" hidden="1">
      <c r="A275" s="40"/>
    </row>
    <row r="276" spans="1:1" hidden="1">
      <c r="A276" s="40"/>
    </row>
    <row r="277" spans="1:1" hidden="1">
      <c r="A277" s="40"/>
    </row>
    <row r="278" spans="1:1" hidden="1">
      <c r="A278" s="40"/>
    </row>
    <row r="279" spans="1:1" hidden="1">
      <c r="A279" s="40"/>
    </row>
    <row r="280" spans="1:1" hidden="1">
      <c r="A280" s="40"/>
    </row>
    <row r="281" spans="1:1" hidden="1">
      <c r="A281" s="40"/>
    </row>
    <row r="282" spans="1:1" hidden="1">
      <c r="A282" s="40"/>
    </row>
    <row r="283" spans="1:1" hidden="1">
      <c r="A283" s="40"/>
    </row>
    <row r="284" spans="1:1" hidden="1">
      <c r="A284" s="40"/>
    </row>
    <row r="285" spans="1:1" hidden="1">
      <c r="A285" s="40"/>
    </row>
    <row r="286" spans="1:1" hidden="1">
      <c r="A286" s="40"/>
    </row>
    <row r="287" spans="1:1" hidden="1">
      <c r="A287" s="40"/>
    </row>
    <row r="288" spans="1:1" hidden="1">
      <c r="A288" s="40"/>
    </row>
    <row r="289" spans="1:1" hidden="1">
      <c r="A289" s="40"/>
    </row>
    <row r="290" spans="1:1" hidden="1">
      <c r="A290" s="40"/>
    </row>
    <row r="291" spans="1:1" hidden="1">
      <c r="A291" s="40"/>
    </row>
    <row r="292" spans="1:1" hidden="1">
      <c r="A292" s="40"/>
    </row>
    <row r="293" spans="1:1" hidden="1">
      <c r="A293" s="40"/>
    </row>
    <row r="294" spans="1:1" hidden="1">
      <c r="A294" s="40"/>
    </row>
    <row r="295" spans="1:1" hidden="1">
      <c r="A295" s="40"/>
    </row>
    <row r="296" spans="1:1" hidden="1">
      <c r="A296" s="40"/>
    </row>
    <row r="297" spans="1:1" hidden="1">
      <c r="A297" s="40"/>
    </row>
    <row r="298" spans="1:1" hidden="1">
      <c r="A298" s="40"/>
    </row>
    <row r="299" spans="1:1" hidden="1">
      <c r="A299" s="40"/>
    </row>
    <row r="300" spans="1:1" hidden="1">
      <c r="A300" s="40"/>
    </row>
    <row r="301" spans="1:1" hidden="1">
      <c r="A301" s="40"/>
    </row>
    <row r="302" spans="1:1" hidden="1">
      <c r="A302" s="40"/>
    </row>
    <row r="303" spans="1:1" hidden="1">
      <c r="A303" s="40"/>
    </row>
    <row r="304" spans="1:1" hidden="1">
      <c r="A304" s="40"/>
    </row>
    <row r="305" spans="1:1" hidden="1">
      <c r="A305" s="40"/>
    </row>
    <row r="306" spans="1:1" hidden="1">
      <c r="A306" s="40"/>
    </row>
    <row r="307" spans="1:1" hidden="1">
      <c r="A307" s="40"/>
    </row>
    <row r="308" spans="1:1" hidden="1">
      <c r="A308" s="40"/>
    </row>
    <row r="309" spans="1:1" hidden="1">
      <c r="A309" s="40"/>
    </row>
    <row r="310" spans="1:1" hidden="1">
      <c r="A310" s="40"/>
    </row>
    <row r="311" spans="1:1" hidden="1">
      <c r="A311" s="40"/>
    </row>
    <row r="312" spans="1:1" hidden="1">
      <c r="A312" s="40"/>
    </row>
    <row r="313" spans="1:1" hidden="1">
      <c r="A313" s="40"/>
    </row>
    <row r="314" spans="1:1" hidden="1">
      <c r="A314" s="40"/>
    </row>
    <row r="315" spans="1:1" hidden="1">
      <c r="A315" s="40"/>
    </row>
    <row r="316" spans="1:1" hidden="1">
      <c r="A316" s="40"/>
    </row>
    <row r="317" spans="1:1" hidden="1">
      <c r="A317" s="40"/>
    </row>
    <row r="318" spans="1:1" hidden="1">
      <c r="A318" s="40"/>
    </row>
    <row r="319" spans="1:1" hidden="1">
      <c r="A319" s="40"/>
    </row>
    <row r="320" spans="1:1" hidden="1">
      <c r="A320" s="40"/>
    </row>
    <row r="321" spans="1:1" hidden="1">
      <c r="A321" s="40"/>
    </row>
    <row r="322" spans="1:1" hidden="1">
      <c r="A322" s="40"/>
    </row>
    <row r="323" spans="1:1" hidden="1">
      <c r="A323" s="40"/>
    </row>
    <row r="324" spans="1:1" hidden="1">
      <c r="A324" s="40"/>
    </row>
    <row r="325" spans="1:1" hidden="1">
      <c r="A325" s="40"/>
    </row>
    <row r="326" spans="1:1" hidden="1">
      <c r="A326" s="40"/>
    </row>
    <row r="327" spans="1:1" hidden="1">
      <c r="A327" s="40"/>
    </row>
    <row r="328" spans="1:1" hidden="1">
      <c r="A328" s="40"/>
    </row>
    <row r="329" spans="1:1" hidden="1">
      <c r="A329" s="40"/>
    </row>
    <row r="330" spans="1:1" hidden="1">
      <c r="A330" s="40"/>
    </row>
    <row r="331" spans="1:1" hidden="1">
      <c r="A331" s="40"/>
    </row>
    <row r="332" spans="1:1" hidden="1">
      <c r="A332" s="40"/>
    </row>
    <row r="333" spans="1:1" hidden="1">
      <c r="A333" s="40"/>
    </row>
    <row r="334" spans="1:1" hidden="1">
      <c r="A334" s="40"/>
    </row>
    <row r="335" spans="1:1" hidden="1">
      <c r="A335" s="40"/>
    </row>
    <row r="336" spans="1:1" hidden="1">
      <c r="A336" s="40"/>
    </row>
    <row r="337" spans="1:1" hidden="1">
      <c r="A337" s="40"/>
    </row>
    <row r="338" spans="1:1" hidden="1">
      <c r="A338" s="40"/>
    </row>
    <row r="339" spans="1:1" hidden="1">
      <c r="A339" s="40"/>
    </row>
    <row r="340" spans="1:1" hidden="1">
      <c r="A340" s="40"/>
    </row>
    <row r="341" spans="1:1" hidden="1">
      <c r="A341" s="40"/>
    </row>
    <row r="342" spans="1:1" hidden="1">
      <c r="A342" s="40"/>
    </row>
    <row r="343" spans="1:1" hidden="1">
      <c r="A343" s="40"/>
    </row>
    <row r="344" spans="1:1" hidden="1">
      <c r="A344" s="40"/>
    </row>
    <row r="345" spans="1:1" hidden="1">
      <c r="A345" s="40"/>
    </row>
    <row r="346" spans="1:1" hidden="1">
      <c r="A346" s="40"/>
    </row>
    <row r="347" spans="1:1" hidden="1">
      <c r="A347" s="40"/>
    </row>
    <row r="348" spans="1:1" hidden="1">
      <c r="A348" s="40"/>
    </row>
    <row r="349" spans="1:1" hidden="1">
      <c r="A349" s="40"/>
    </row>
    <row r="350" spans="1:1" hidden="1">
      <c r="A350" s="40"/>
    </row>
    <row r="351" spans="1:1" hidden="1">
      <c r="A351" s="40"/>
    </row>
    <row r="352" spans="1:1" hidden="1">
      <c r="A352" s="40"/>
    </row>
    <row r="353" spans="1:1" hidden="1">
      <c r="A353" s="40"/>
    </row>
    <row r="354" spans="1:1" hidden="1">
      <c r="A354" s="40"/>
    </row>
    <row r="355" spans="1:1" hidden="1">
      <c r="A355" s="40"/>
    </row>
    <row r="356" spans="1:1" hidden="1">
      <c r="A356" s="40"/>
    </row>
    <row r="357" spans="1:1" hidden="1">
      <c r="A357" s="40"/>
    </row>
    <row r="358" spans="1:1" hidden="1">
      <c r="A358" s="40"/>
    </row>
    <row r="359" spans="1:1" hidden="1">
      <c r="A359" s="40"/>
    </row>
    <row r="360" spans="1:1" hidden="1">
      <c r="A360" s="40"/>
    </row>
    <row r="361" spans="1:1" hidden="1">
      <c r="A361" s="40"/>
    </row>
    <row r="362" spans="1:1" hidden="1">
      <c r="A362" s="40"/>
    </row>
    <row r="363" spans="1:1" hidden="1">
      <c r="A363" s="40"/>
    </row>
    <row r="364" spans="1:1" hidden="1">
      <c r="A364" s="40"/>
    </row>
    <row r="365" spans="1:1" hidden="1">
      <c r="A365" s="40"/>
    </row>
    <row r="366" spans="1:1" hidden="1">
      <c r="A366" s="40"/>
    </row>
    <row r="367" spans="1:1" hidden="1">
      <c r="A367" s="40"/>
    </row>
    <row r="368" spans="1:1" hidden="1">
      <c r="A368" s="40"/>
    </row>
    <row r="369" spans="1:1" hidden="1">
      <c r="A369" s="40"/>
    </row>
    <row r="370" spans="1:1" hidden="1">
      <c r="A370" s="40"/>
    </row>
    <row r="371" spans="1:1" hidden="1">
      <c r="A371" s="40"/>
    </row>
    <row r="372" spans="1:1" hidden="1">
      <c r="A372" s="40"/>
    </row>
    <row r="373" spans="1:1" hidden="1">
      <c r="A373" s="40"/>
    </row>
    <row r="374" spans="1:1" hidden="1">
      <c r="A374" s="40"/>
    </row>
    <row r="375" spans="1:1" hidden="1">
      <c r="A375" s="40"/>
    </row>
    <row r="376" spans="1:1" hidden="1">
      <c r="A376" s="40"/>
    </row>
    <row r="377" spans="1:1" hidden="1">
      <c r="A377" s="40"/>
    </row>
    <row r="378" spans="1:1" hidden="1">
      <c r="A378" s="40"/>
    </row>
    <row r="379" spans="1:1" hidden="1">
      <c r="A379" s="40"/>
    </row>
    <row r="380" spans="1:1" hidden="1">
      <c r="A380" s="40"/>
    </row>
    <row r="381" spans="1:1" hidden="1">
      <c r="A381" s="40"/>
    </row>
    <row r="382" spans="1:1" hidden="1">
      <c r="A382" s="40"/>
    </row>
    <row r="383" spans="1:1" hidden="1">
      <c r="A383" s="40"/>
    </row>
    <row r="384" spans="1:1" hidden="1">
      <c r="A384" s="40"/>
    </row>
    <row r="385" spans="1:1" hidden="1">
      <c r="A385" s="40"/>
    </row>
    <row r="386" spans="1:1" hidden="1">
      <c r="A386" s="40"/>
    </row>
    <row r="387" spans="1:1" hidden="1">
      <c r="A387" s="40"/>
    </row>
    <row r="388" spans="1:1" hidden="1">
      <c r="A388" s="40"/>
    </row>
    <row r="389" spans="1:1" hidden="1">
      <c r="A389" s="40"/>
    </row>
    <row r="390" spans="1:1" hidden="1">
      <c r="A390" s="40"/>
    </row>
    <row r="391" spans="1:1" hidden="1">
      <c r="A391" s="40"/>
    </row>
    <row r="392" spans="1:1" hidden="1">
      <c r="A392" s="40"/>
    </row>
    <row r="393" spans="1:1" hidden="1">
      <c r="A393" s="40"/>
    </row>
    <row r="394" spans="1:1" hidden="1">
      <c r="A394" s="40"/>
    </row>
    <row r="395" spans="1:1" hidden="1">
      <c r="A395" s="40"/>
    </row>
    <row r="396" spans="1:1" hidden="1">
      <c r="A396" s="40"/>
    </row>
    <row r="397" spans="1:1" hidden="1">
      <c r="A397" s="40"/>
    </row>
    <row r="398" spans="1:1" hidden="1">
      <c r="A398" s="40"/>
    </row>
    <row r="399" spans="1:1" hidden="1">
      <c r="A399" s="40"/>
    </row>
    <row r="400" spans="1:1" hidden="1">
      <c r="A400" s="40"/>
    </row>
    <row r="401" spans="1:1" hidden="1">
      <c r="A401" s="40"/>
    </row>
    <row r="402" spans="1:1" hidden="1">
      <c r="A402" s="40"/>
    </row>
    <row r="403" spans="1:1" hidden="1">
      <c r="A403" s="40"/>
    </row>
    <row r="404" spans="1:1" hidden="1">
      <c r="A404" s="40"/>
    </row>
    <row r="405" spans="1:1" hidden="1">
      <c r="A405" s="40"/>
    </row>
    <row r="406" spans="1:1" hidden="1">
      <c r="A406" s="40"/>
    </row>
    <row r="407" spans="1:1" hidden="1">
      <c r="A407" s="40"/>
    </row>
    <row r="408" spans="1:1" hidden="1">
      <c r="A408" s="40"/>
    </row>
    <row r="409" spans="1:1" hidden="1">
      <c r="A409" s="40"/>
    </row>
    <row r="410" spans="1:1" hidden="1">
      <c r="A410" s="40"/>
    </row>
    <row r="411" spans="1:1" hidden="1">
      <c r="A411" s="40"/>
    </row>
    <row r="412" spans="1:1" hidden="1">
      <c r="A412" s="40"/>
    </row>
    <row r="413" spans="1:1" hidden="1">
      <c r="A413" s="40"/>
    </row>
    <row r="414" spans="1:1" hidden="1">
      <c r="A414" s="40"/>
    </row>
    <row r="415" spans="1:1" hidden="1">
      <c r="A415" s="40"/>
    </row>
    <row r="416" spans="1:1" hidden="1">
      <c r="A416" s="40"/>
    </row>
    <row r="417" spans="1:1" hidden="1">
      <c r="A417" s="40"/>
    </row>
    <row r="418" spans="1:1" hidden="1">
      <c r="A418" s="40"/>
    </row>
    <row r="419" spans="1:1" hidden="1">
      <c r="A419" s="40"/>
    </row>
    <row r="420" spans="1:1" hidden="1">
      <c r="A420" s="40"/>
    </row>
    <row r="421" spans="1:1" hidden="1">
      <c r="A421" s="40"/>
    </row>
    <row r="422" spans="1:1" hidden="1">
      <c r="A422" s="40"/>
    </row>
    <row r="423" spans="1:1" hidden="1">
      <c r="A423" s="40"/>
    </row>
    <row r="424" spans="1:1" hidden="1">
      <c r="A424" s="40"/>
    </row>
    <row r="425" spans="1:1" hidden="1">
      <c r="A425" s="40"/>
    </row>
    <row r="426" spans="1:1" hidden="1">
      <c r="A426" s="40"/>
    </row>
    <row r="427" spans="1:1" hidden="1">
      <c r="A427" s="40"/>
    </row>
    <row r="428" spans="1:1" hidden="1">
      <c r="A428" s="40"/>
    </row>
    <row r="429" spans="1:1" hidden="1">
      <c r="A429" s="40"/>
    </row>
    <row r="430" spans="1:1" hidden="1">
      <c r="A430" s="40"/>
    </row>
    <row r="431" spans="1:1" hidden="1">
      <c r="A431" s="40"/>
    </row>
    <row r="432" spans="1:1" hidden="1">
      <c r="A432" s="40"/>
    </row>
    <row r="433" spans="1:1" hidden="1">
      <c r="A433" s="40"/>
    </row>
    <row r="434" spans="1:1" hidden="1">
      <c r="A434" s="40"/>
    </row>
    <row r="435" spans="1:1" hidden="1">
      <c r="A435" s="40"/>
    </row>
    <row r="436" spans="1:1" hidden="1">
      <c r="A436" s="40"/>
    </row>
    <row r="437" spans="1:1" hidden="1">
      <c r="A437" s="40"/>
    </row>
    <row r="438" spans="1:1" hidden="1">
      <c r="A438" s="40"/>
    </row>
    <row r="439" spans="1:1" hidden="1">
      <c r="A439" s="40"/>
    </row>
    <row r="440" spans="1:1" hidden="1">
      <c r="A440" s="40"/>
    </row>
    <row r="441" spans="1:1" hidden="1">
      <c r="A441" s="40"/>
    </row>
    <row r="442" spans="1:1" hidden="1">
      <c r="A442" s="40"/>
    </row>
    <row r="443" spans="1:1" hidden="1">
      <c r="A443" s="40"/>
    </row>
    <row r="444" spans="1:1" hidden="1">
      <c r="A444" s="40"/>
    </row>
    <row r="445" spans="1:1" hidden="1">
      <c r="A445" s="40"/>
    </row>
    <row r="446" spans="1:1" hidden="1">
      <c r="A446" s="40"/>
    </row>
    <row r="447" spans="1:1" hidden="1"/>
    <row r="448" spans="1:1" hidden="1"/>
    <row r="449" hidden="1"/>
    <row r="450" hidden="1"/>
    <row r="451" hidden="1"/>
    <row r="452" hidden="1"/>
    <row r="453" hidden="1"/>
    <row r="454" hidden="1"/>
    <row r="455" hidden="1"/>
    <row r="456" hidden="1"/>
    <row r="457" hidden="1"/>
    <row r="458" hidden="1"/>
    <row r="459" hidden="1"/>
    <row r="460" hidden="1"/>
    <row r="461" hidden="1"/>
    <row r="462" hidden="1"/>
    <row r="463" hidden="1"/>
    <row r="464" hidden="1"/>
    <row r="465" hidden="1"/>
    <row r="466" hidden="1"/>
    <row r="467" hidden="1"/>
    <row r="468" hidden="1"/>
    <row r="469" hidden="1"/>
    <row r="470" hidden="1"/>
    <row r="471" hidden="1"/>
    <row r="472" hidden="1"/>
    <row r="473" hidden="1"/>
    <row r="474" hidden="1"/>
    <row r="475" hidden="1"/>
    <row r="476" hidden="1"/>
    <row r="477" hidden="1"/>
    <row r="478" hidden="1"/>
    <row r="479" hidden="1"/>
    <row r="480" hidden="1"/>
    <row r="481" hidden="1"/>
    <row r="482" hidden="1"/>
    <row r="483" hidden="1"/>
    <row r="484" hidden="1"/>
    <row r="485" hidden="1"/>
    <row r="486" hidden="1"/>
    <row r="487" hidden="1"/>
    <row r="488" hidden="1"/>
    <row r="489" hidden="1"/>
    <row r="490" hidden="1"/>
    <row r="491" hidden="1"/>
    <row r="492" hidden="1"/>
    <row r="493" hidden="1"/>
    <row r="494" hidden="1"/>
    <row r="495" hidden="1"/>
    <row r="496" hidden="1"/>
    <row r="497" hidden="1"/>
    <row r="498" hidden="1"/>
    <row r="499" hidden="1"/>
    <row r="500" hidden="1"/>
    <row r="501" hidden="1"/>
    <row r="502" hidden="1"/>
    <row r="503" hidden="1"/>
    <row r="504" hidden="1"/>
    <row r="505" hidden="1"/>
    <row r="506" hidden="1"/>
    <row r="507" hidden="1"/>
    <row r="508" hidden="1"/>
    <row r="509" hidden="1"/>
    <row r="510" hidden="1"/>
    <row r="511" hidden="1"/>
    <row r="512" hidden="1"/>
    <row r="513" hidden="1"/>
    <row r="514" hidden="1"/>
    <row r="515" hidden="1"/>
    <row r="516" hidden="1"/>
    <row r="517" hidden="1"/>
    <row r="518" hidden="1"/>
    <row r="519" hidden="1"/>
    <row r="520" hidden="1"/>
    <row r="521" hidden="1"/>
    <row r="522" hidden="1"/>
    <row r="523" hidden="1"/>
    <row r="524" hidden="1"/>
    <row r="525" hidden="1"/>
    <row r="526" hidden="1"/>
    <row r="527" hidden="1"/>
    <row r="528" hidden="1"/>
    <row r="529" hidden="1"/>
    <row r="530" hidden="1"/>
    <row r="531" hidden="1"/>
    <row r="532" hidden="1"/>
    <row r="533" hidden="1"/>
    <row r="534" hidden="1"/>
    <row r="535" hidden="1"/>
    <row r="536" hidden="1"/>
    <row r="537" hidden="1"/>
    <row r="538" hidden="1"/>
    <row r="539" hidden="1"/>
    <row r="540" hidden="1"/>
    <row r="541" hidden="1"/>
    <row r="542" hidden="1"/>
    <row r="543" hidden="1"/>
    <row r="544" hidden="1"/>
    <row r="545" hidden="1"/>
    <row r="546" hidden="1"/>
    <row r="547" hidden="1"/>
    <row r="548" hidden="1"/>
    <row r="549" hidden="1"/>
    <row r="550" hidden="1"/>
    <row r="551" hidden="1"/>
    <row r="552" hidden="1"/>
    <row r="553" hidden="1"/>
    <row r="554" hidden="1"/>
    <row r="555" hidden="1"/>
    <row r="556" hidden="1"/>
    <row r="557" hidden="1"/>
    <row r="558" hidden="1"/>
    <row r="559" hidden="1"/>
    <row r="560" hidden="1"/>
    <row r="561" hidden="1"/>
    <row r="562" hidden="1"/>
    <row r="563" hidden="1"/>
    <row r="564" hidden="1"/>
    <row r="565" hidden="1"/>
    <row r="566" hidden="1"/>
    <row r="567" hidden="1"/>
    <row r="568" hidden="1"/>
    <row r="569" hidden="1"/>
    <row r="570" hidden="1"/>
    <row r="571" hidden="1"/>
    <row r="572" hidden="1"/>
    <row r="573" hidden="1"/>
    <row r="574" hidden="1"/>
    <row r="575" hidden="1"/>
    <row r="576" hidden="1"/>
    <row r="577" hidden="1"/>
    <row r="578" hidden="1"/>
    <row r="579" hidden="1"/>
    <row r="580" hidden="1"/>
    <row r="581" hidden="1"/>
    <row r="582" hidden="1"/>
    <row r="583" hidden="1"/>
    <row r="584" hidden="1"/>
    <row r="585" hidden="1"/>
    <row r="586" hidden="1"/>
    <row r="587" hidden="1"/>
    <row r="588" hidden="1"/>
    <row r="589" hidden="1"/>
    <row r="590" hidden="1"/>
    <row r="591" hidden="1"/>
    <row r="592" hidden="1"/>
    <row r="593" hidden="1"/>
    <row r="594" hidden="1"/>
    <row r="595" hidden="1"/>
    <row r="596" hidden="1"/>
    <row r="597" hidden="1"/>
    <row r="598" hidden="1"/>
    <row r="599" hidden="1"/>
    <row r="600" hidden="1"/>
    <row r="601" hidden="1"/>
    <row r="602" hidden="1"/>
    <row r="603" hidden="1"/>
    <row r="604" hidden="1"/>
    <row r="605" hidden="1"/>
    <row r="606" hidden="1"/>
    <row r="607" hidden="1"/>
    <row r="608" hidden="1"/>
    <row r="609" hidden="1"/>
    <row r="610" hidden="1"/>
    <row r="611" hidden="1"/>
    <row r="612" hidden="1"/>
    <row r="613" hidden="1"/>
    <row r="614" hidden="1"/>
    <row r="615" hidden="1"/>
    <row r="616" hidden="1"/>
    <row r="617" hidden="1"/>
    <row r="618" hidden="1"/>
    <row r="619" hidden="1"/>
    <row r="620" hidden="1"/>
    <row r="621" hidden="1"/>
    <row r="622" hidden="1"/>
    <row r="623" hidden="1"/>
    <row r="624" hidden="1"/>
    <row r="625" hidden="1"/>
    <row r="626" hidden="1"/>
    <row r="627" hidden="1"/>
    <row r="628" hidden="1"/>
    <row r="629" hidden="1"/>
    <row r="630" hidden="1"/>
    <row r="631" hidden="1"/>
    <row r="632" hidden="1"/>
    <row r="633" hidden="1"/>
    <row r="634" hidden="1"/>
    <row r="635" hidden="1"/>
    <row r="636" hidden="1"/>
    <row r="637" hidden="1"/>
    <row r="638" hidden="1"/>
    <row r="639" hidden="1"/>
    <row r="640" hidden="1"/>
    <row r="641" hidden="1"/>
    <row r="642" hidden="1"/>
    <row r="643" hidden="1"/>
    <row r="644" hidden="1"/>
    <row r="645" hidden="1"/>
    <row r="646" hidden="1"/>
    <row r="647" hidden="1"/>
    <row r="648" hidden="1"/>
    <row r="649" hidden="1"/>
    <row r="650" hidden="1"/>
    <row r="651" hidden="1"/>
    <row r="652" hidden="1"/>
    <row r="653" hidden="1"/>
    <row r="654" hidden="1"/>
    <row r="655" hidden="1"/>
    <row r="656" hidden="1"/>
    <row r="657" hidden="1"/>
    <row r="658" hidden="1"/>
    <row r="659" hidden="1"/>
    <row r="660" hidden="1"/>
    <row r="661" hidden="1"/>
    <row r="662" hidden="1"/>
    <row r="663" hidden="1"/>
    <row r="664" hidden="1"/>
    <row r="665" hidden="1"/>
    <row r="666" hidden="1"/>
    <row r="667" hidden="1"/>
    <row r="668" hidden="1"/>
    <row r="669" hidden="1"/>
    <row r="670" hidden="1"/>
    <row r="671" hidden="1"/>
    <row r="672" hidden="1"/>
    <row r="673" hidden="1"/>
    <row r="674" hidden="1"/>
    <row r="675" hidden="1"/>
    <row r="676" hidden="1"/>
    <row r="677" hidden="1"/>
    <row r="678" hidden="1"/>
    <row r="679" hidden="1"/>
    <row r="680" hidden="1"/>
    <row r="681" hidden="1"/>
    <row r="682" hidden="1"/>
    <row r="683" hidden="1"/>
    <row r="684" hidden="1"/>
    <row r="685" hidden="1"/>
    <row r="686" hidden="1"/>
    <row r="687" hidden="1"/>
    <row r="688" hidden="1"/>
    <row r="689" hidden="1"/>
    <row r="690" hidden="1"/>
    <row r="691" hidden="1"/>
    <row r="692" hidden="1"/>
    <row r="693" hidden="1"/>
    <row r="694" hidden="1"/>
    <row r="695" hidden="1"/>
    <row r="696" hidden="1"/>
    <row r="697" hidden="1"/>
    <row r="698" hidden="1"/>
    <row r="699" hidden="1"/>
    <row r="700" hidden="1"/>
    <row r="701" hidden="1"/>
    <row r="702" hidden="1"/>
    <row r="703" hidden="1"/>
    <row r="704" hidden="1"/>
    <row r="705" hidden="1"/>
    <row r="706" hidden="1"/>
    <row r="707" hidden="1"/>
    <row r="708" hidden="1"/>
    <row r="709" hidden="1"/>
    <row r="710" hidden="1"/>
    <row r="711" hidden="1"/>
    <row r="712" hidden="1"/>
    <row r="713" hidden="1"/>
    <row r="714" hidden="1"/>
    <row r="715" hidden="1"/>
    <row r="716" hidden="1"/>
    <row r="717" hidden="1"/>
    <row r="718" hidden="1"/>
    <row r="719" hidden="1"/>
    <row r="720" hidden="1"/>
    <row r="721" hidden="1"/>
    <row r="722" hidden="1"/>
    <row r="723" hidden="1"/>
    <row r="724" hidden="1"/>
    <row r="725" hidden="1"/>
    <row r="726" hidden="1"/>
    <row r="727" hidden="1"/>
    <row r="728" hidden="1"/>
    <row r="729" hidden="1"/>
    <row r="730" hidden="1"/>
    <row r="731" hidden="1"/>
    <row r="732" hidden="1"/>
    <row r="733" hidden="1"/>
    <row r="734" hidden="1"/>
    <row r="735" hidden="1"/>
    <row r="736" hidden="1"/>
    <row r="737" hidden="1"/>
    <row r="738" hidden="1"/>
    <row r="739" hidden="1"/>
    <row r="740" hidden="1"/>
    <row r="741" hidden="1"/>
    <row r="742" hidden="1"/>
    <row r="743" hidden="1"/>
    <row r="744" hidden="1"/>
    <row r="745" hidden="1"/>
    <row r="746" hidden="1"/>
    <row r="747" hidden="1"/>
    <row r="748" hidden="1"/>
    <row r="749" hidden="1"/>
    <row r="750" hidden="1"/>
    <row r="751" hidden="1"/>
    <row r="752" hidden="1"/>
    <row r="753" hidden="1"/>
    <row r="754" hidden="1"/>
    <row r="755" hidden="1"/>
    <row r="756" hidden="1"/>
    <row r="757" hidden="1"/>
    <row r="758" hidden="1"/>
    <row r="759" hidden="1"/>
    <row r="760" hidden="1"/>
    <row r="761" hidden="1"/>
    <row r="762" hidden="1"/>
    <row r="763" hidden="1"/>
    <row r="764" hidden="1"/>
    <row r="765" hidden="1"/>
    <row r="766" hidden="1"/>
    <row r="767" hidden="1"/>
    <row r="768" hidden="1"/>
    <row r="769" hidden="1"/>
    <row r="770" hidden="1"/>
    <row r="771" hidden="1"/>
    <row r="772" hidden="1"/>
    <row r="773" hidden="1"/>
    <row r="774" hidden="1"/>
    <row r="775" hidden="1"/>
    <row r="776" hidden="1"/>
    <row r="777" hidden="1"/>
    <row r="778" hidden="1"/>
    <row r="779" hidden="1"/>
    <row r="780" hidden="1"/>
    <row r="781" hidden="1"/>
    <row r="782" hidden="1"/>
    <row r="783" hidden="1"/>
    <row r="784" hidden="1"/>
    <row r="785" hidden="1"/>
    <row r="786" hidden="1"/>
    <row r="787" hidden="1"/>
    <row r="788" hidden="1"/>
    <row r="789" hidden="1"/>
    <row r="790" hidden="1"/>
    <row r="791" hidden="1"/>
    <row r="792" hidden="1"/>
    <row r="793" hidden="1"/>
    <row r="794" hidden="1"/>
    <row r="795" hidden="1"/>
    <row r="796" hidden="1"/>
    <row r="797" hidden="1"/>
    <row r="798" hidden="1"/>
    <row r="799" hidden="1"/>
    <row r="800" hidden="1"/>
    <row r="801" hidden="1"/>
    <row r="802" hidden="1"/>
    <row r="803" hidden="1"/>
    <row r="804" hidden="1"/>
    <row r="805" hidden="1"/>
    <row r="806" hidden="1"/>
    <row r="807" hidden="1"/>
    <row r="808" hidden="1"/>
    <row r="809" hidden="1"/>
    <row r="810" hidden="1"/>
    <row r="811" hidden="1"/>
    <row r="812" hidden="1"/>
    <row r="813" hidden="1"/>
    <row r="814" hidden="1"/>
    <row r="815" hidden="1"/>
    <row r="816" hidden="1"/>
    <row r="817" hidden="1"/>
    <row r="818" hidden="1"/>
    <row r="819" hidden="1"/>
    <row r="820" hidden="1"/>
    <row r="821" hidden="1"/>
    <row r="822" hidden="1"/>
    <row r="823" hidden="1"/>
    <row r="824" hidden="1"/>
    <row r="825" hidden="1"/>
    <row r="826" hidden="1"/>
    <row r="827" hidden="1"/>
    <row r="828" hidden="1"/>
    <row r="829" hidden="1"/>
    <row r="830" hidden="1"/>
    <row r="831" hidden="1"/>
    <row r="832" hidden="1"/>
    <row r="833" hidden="1"/>
    <row r="834" hidden="1"/>
    <row r="835" hidden="1"/>
    <row r="836" hidden="1"/>
    <row r="837" hidden="1"/>
    <row r="838" hidden="1"/>
    <row r="839" hidden="1"/>
    <row r="840" hidden="1"/>
    <row r="841" hidden="1"/>
    <row r="842" hidden="1"/>
    <row r="843" hidden="1"/>
    <row r="844" hidden="1"/>
    <row r="845" hidden="1"/>
    <row r="846" hidden="1"/>
    <row r="847" hidden="1"/>
    <row r="848" hidden="1"/>
    <row r="849" hidden="1"/>
    <row r="850" hidden="1"/>
    <row r="851" hidden="1"/>
    <row r="852" hidden="1"/>
    <row r="853" hidden="1"/>
    <row r="854" hidden="1"/>
    <row r="855" hidden="1"/>
    <row r="856" hidden="1"/>
    <row r="857" hidden="1"/>
    <row r="858" hidden="1"/>
    <row r="859" hidden="1"/>
    <row r="860" hidden="1"/>
    <row r="861" hidden="1"/>
    <row r="862" hidden="1"/>
    <row r="863" hidden="1"/>
    <row r="864" hidden="1"/>
    <row r="865" hidden="1"/>
    <row r="866" hidden="1"/>
    <row r="867" hidden="1"/>
    <row r="868" hidden="1"/>
    <row r="869" hidden="1"/>
    <row r="870" hidden="1"/>
    <row r="871" hidden="1"/>
    <row r="872" hidden="1"/>
    <row r="873" hidden="1"/>
    <row r="874" hidden="1"/>
    <row r="875" hidden="1"/>
    <row r="876" hidden="1"/>
    <row r="877" hidden="1"/>
    <row r="878" hidden="1"/>
    <row r="879" hidden="1"/>
    <row r="880" hidden="1"/>
    <row r="881" hidden="1"/>
    <row r="882" hidden="1"/>
    <row r="883" hidden="1"/>
    <row r="884" hidden="1"/>
    <row r="885" hidden="1"/>
    <row r="886" hidden="1"/>
    <row r="887" hidden="1"/>
    <row r="888" hidden="1"/>
    <row r="889" hidden="1"/>
    <row r="890" hidden="1"/>
    <row r="891" hidden="1"/>
    <row r="892" hidden="1"/>
    <row r="893" hidden="1"/>
    <row r="894" hidden="1"/>
    <row r="895" hidden="1"/>
    <row r="896" hidden="1"/>
    <row r="897" hidden="1"/>
    <row r="898" hidden="1"/>
    <row r="899" hidden="1"/>
    <row r="900" hidden="1"/>
    <row r="901" hidden="1"/>
    <row r="902" hidden="1"/>
    <row r="903" hidden="1"/>
    <row r="904" hidden="1"/>
    <row r="905" hidden="1"/>
    <row r="906" hidden="1"/>
    <row r="907" hidden="1"/>
    <row r="908" hidden="1"/>
    <row r="909" hidden="1"/>
    <row r="910" hidden="1"/>
    <row r="911" hidden="1"/>
    <row r="912" hidden="1"/>
    <row r="913" hidden="1"/>
    <row r="914" hidden="1"/>
    <row r="915" hidden="1"/>
    <row r="916" hidden="1"/>
    <row r="917" hidden="1"/>
    <row r="918" hidden="1"/>
    <row r="919" hidden="1"/>
    <row r="920" hidden="1"/>
    <row r="921" hidden="1"/>
    <row r="922" hidden="1"/>
    <row r="923" hidden="1"/>
    <row r="924" hidden="1"/>
    <row r="925" hidden="1"/>
    <row r="926" hidden="1"/>
    <row r="927" hidden="1"/>
    <row r="928" hidden="1"/>
    <row r="929" hidden="1"/>
    <row r="930" hidden="1"/>
    <row r="931" hidden="1"/>
    <row r="932" hidden="1"/>
    <row r="933" hidden="1"/>
    <row r="934" hidden="1"/>
    <row r="935" hidden="1"/>
    <row r="936" hidden="1"/>
    <row r="937" hidden="1"/>
    <row r="938" hidden="1"/>
    <row r="939" hidden="1"/>
    <row r="940" hidden="1"/>
    <row r="941" hidden="1"/>
    <row r="942" hidden="1"/>
    <row r="943" hidden="1"/>
    <row r="944" hidden="1"/>
    <row r="945" hidden="1"/>
    <row r="946" hidden="1"/>
    <row r="947" hidden="1"/>
    <row r="948" hidden="1"/>
    <row r="949" hidden="1"/>
    <row r="950" hidden="1"/>
    <row r="951" hidden="1"/>
    <row r="952" hidden="1"/>
    <row r="953" hidden="1"/>
    <row r="954" hidden="1"/>
    <row r="955" hidden="1"/>
    <row r="956" hidden="1"/>
    <row r="957" hidden="1"/>
    <row r="958" hidden="1"/>
    <row r="959" hidden="1"/>
    <row r="960" hidden="1"/>
    <row r="961" hidden="1"/>
    <row r="962" hidden="1"/>
    <row r="963" hidden="1"/>
    <row r="964" hidden="1"/>
    <row r="965" hidden="1"/>
    <row r="966" hidden="1"/>
    <row r="967" hidden="1"/>
    <row r="968" hidden="1"/>
    <row r="969" hidden="1"/>
    <row r="970" hidden="1"/>
    <row r="971" hidden="1"/>
    <row r="972" hidden="1"/>
    <row r="973" hidden="1"/>
    <row r="974" hidden="1"/>
    <row r="975" hidden="1"/>
    <row r="976" hidden="1"/>
    <row r="977" hidden="1"/>
    <row r="978" hidden="1"/>
    <row r="979" hidden="1"/>
    <row r="980" hidden="1"/>
    <row r="981" hidden="1"/>
    <row r="982" hidden="1"/>
    <row r="983" hidden="1"/>
    <row r="984" hidden="1"/>
    <row r="985" hidden="1"/>
    <row r="986" hidden="1"/>
    <row r="987" hidden="1"/>
    <row r="988" hidden="1"/>
    <row r="989" hidden="1"/>
    <row r="990" hidden="1"/>
    <row r="991" hidden="1"/>
    <row r="992" hidden="1"/>
    <row r="993" hidden="1"/>
    <row r="994" hidden="1"/>
    <row r="995" hidden="1"/>
    <row r="996" hidden="1"/>
    <row r="997" hidden="1"/>
    <row r="998" hidden="1"/>
    <row r="999" hidden="1"/>
    <row r="1000" hidden="1"/>
    <row r="1001" hidden="1"/>
    <row r="1002" hidden="1"/>
    <row r="1003" hidden="1"/>
    <row r="1004" hidden="1"/>
    <row r="1005" hidden="1"/>
    <row r="1006" hidden="1"/>
    <row r="1007" hidden="1"/>
    <row r="1008" hidden="1"/>
    <row r="1009" hidden="1"/>
    <row r="1010" hidden="1"/>
    <row r="1011" hidden="1"/>
    <row r="1012" hidden="1"/>
    <row r="1013" hidden="1"/>
    <row r="1014" hidden="1"/>
    <row r="1015" hidden="1"/>
    <row r="1016" hidden="1"/>
    <row r="1017" hidden="1"/>
    <row r="1018" hidden="1"/>
    <row r="1019" hidden="1"/>
    <row r="1020" hidden="1"/>
    <row r="1021" hidden="1"/>
    <row r="1022" hidden="1"/>
    <row r="1023" hidden="1"/>
    <row r="1024" hidden="1"/>
    <row r="1025" hidden="1"/>
    <row r="1026" hidden="1"/>
    <row r="1027" hidden="1"/>
    <row r="1028" hidden="1"/>
    <row r="1029" hidden="1"/>
    <row r="1030" hidden="1"/>
    <row r="1031" hidden="1"/>
    <row r="1032" hidden="1"/>
    <row r="1033" hidden="1"/>
    <row r="1034" hidden="1"/>
    <row r="1035" hidden="1"/>
    <row r="1036" hidden="1"/>
    <row r="1037" hidden="1"/>
    <row r="1038" hidden="1"/>
    <row r="1039" hidden="1"/>
    <row r="1040" hidden="1"/>
    <row r="1041" hidden="1"/>
    <row r="1042" hidden="1"/>
    <row r="1043" hidden="1"/>
    <row r="1044" hidden="1"/>
    <row r="1045" hidden="1"/>
    <row r="1046" hidden="1"/>
    <row r="1047" hidden="1"/>
    <row r="1048" hidden="1"/>
    <row r="1049" hidden="1"/>
    <row r="1050" hidden="1"/>
    <row r="1051" hidden="1"/>
    <row r="1052" hidden="1"/>
    <row r="1053" hidden="1"/>
    <row r="1054" hidden="1"/>
    <row r="1055" hidden="1"/>
    <row r="1056" hidden="1"/>
    <row r="1057" hidden="1"/>
    <row r="1058" hidden="1"/>
    <row r="1059" hidden="1"/>
    <row r="1060" hidden="1"/>
    <row r="1061" hidden="1"/>
    <row r="1062" hidden="1"/>
    <row r="1063" hidden="1"/>
    <row r="1064" hidden="1"/>
    <row r="1065" hidden="1"/>
    <row r="1066" hidden="1"/>
    <row r="1067" hidden="1"/>
    <row r="1068" hidden="1"/>
    <row r="1069" hidden="1"/>
    <row r="1070" hidden="1"/>
    <row r="1071" hidden="1"/>
    <row r="1072" hidden="1"/>
    <row r="1073" hidden="1"/>
    <row r="1074" hidden="1"/>
    <row r="1075" hidden="1"/>
    <row r="1076" hidden="1"/>
    <row r="1077" hidden="1"/>
    <row r="1078" hidden="1"/>
    <row r="1079" hidden="1"/>
    <row r="1080" hidden="1"/>
    <row r="1081" hidden="1"/>
    <row r="1082" hidden="1"/>
    <row r="1083" hidden="1"/>
    <row r="1084" hidden="1"/>
    <row r="1085" hidden="1"/>
    <row r="1086" hidden="1"/>
    <row r="1087" hidden="1"/>
    <row r="1088" hidden="1"/>
    <row r="1089" hidden="1"/>
    <row r="1090" hidden="1"/>
    <row r="1091" hidden="1"/>
    <row r="1092" hidden="1"/>
    <row r="1093" hidden="1"/>
    <row r="1094" hidden="1"/>
    <row r="1095" hidden="1"/>
    <row r="1096" hidden="1"/>
    <row r="1097" hidden="1"/>
    <row r="1098" hidden="1"/>
    <row r="1099" hidden="1"/>
    <row r="1100" hidden="1"/>
    <row r="1101" hidden="1"/>
    <row r="1102" hidden="1"/>
    <row r="1103" hidden="1"/>
    <row r="1104" hidden="1"/>
    <row r="1105" hidden="1"/>
    <row r="1106" hidden="1"/>
    <row r="1107" hidden="1"/>
    <row r="1108" hidden="1"/>
    <row r="1109" hidden="1"/>
    <row r="1110" hidden="1"/>
    <row r="1111" hidden="1"/>
    <row r="1112" hidden="1"/>
    <row r="1113" hidden="1"/>
    <row r="1114" hidden="1"/>
    <row r="1115" hidden="1"/>
    <row r="1116" hidden="1"/>
    <row r="1117" hidden="1"/>
    <row r="1118" hidden="1"/>
    <row r="1119" hidden="1"/>
    <row r="1120" hidden="1"/>
    <row r="1121" hidden="1"/>
    <row r="1122" hidden="1"/>
    <row r="1123" hidden="1"/>
    <row r="1124" hidden="1"/>
    <row r="1125" hidden="1"/>
    <row r="1126" hidden="1"/>
    <row r="1127" hidden="1"/>
    <row r="1128" hidden="1"/>
    <row r="1129" hidden="1"/>
    <row r="1130" hidden="1"/>
    <row r="1131" hidden="1"/>
    <row r="1132" hidden="1"/>
    <row r="1133" hidden="1"/>
    <row r="1134" hidden="1"/>
    <row r="1135" hidden="1"/>
    <row r="1136" hidden="1"/>
    <row r="1137" hidden="1"/>
    <row r="1138" hidden="1"/>
    <row r="1139" hidden="1"/>
    <row r="1140" hidden="1"/>
    <row r="1141" hidden="1"/>
    <row r="1142" hidden="1"/>
    <row r="1143" hidden="1"/>
    <row r="1144" hidden="1"/>
    <row r="1145" hidden="1"/>
    <row r="1146" hidden="1"/>
    <row r="1147" hidden="1"/>
    <row r="1148" hidden="1"/>
    <row r="1149" hidden="1"/>
    <row r="1150" hidden="1"/>
    <row r="1151" hidden="1"/>
    <row r="1152" hidden="1"/>
    <row r="1153" hidden="1"/>
    <row r="1154" hidden="1"/>
    <row r="1155" hidden="1"/>
    <row r="1156" hidden="1"/>
    <row r="1157" hidden="1"/>
    <row r="1158" hidden="1"/>
    <row r="1159" hidden="1"/>
    <row r="1160" hidden="1"/>
    <row r="1161" hidden="1"/>
    <row r="1162" hidden="1"/>
    <row r="1163" hidden="1"/>
    <row r="1164" hidden="1"/>
    <row r="1165" hidden="1"/>
    <row r="1166" hidden="1"/>
    <row r="1167" hidden="1"/>
    <row r="1168" hidden="1"/>
    <row r="1169" hidden="1"/>
    <row r="1170" hidden="1"/>
    <row r="1171" hidden="1"/>
    <row r="1172" hidden="1"/>
    <row r="1173" hidden="1"/>
    <row r="1174" hidden="1"/>
    <row r="1175" hidden="1"/>
    <row r="1176" hidden="1"/>
    <row r="1177" hidden="1"/>
    <row r="1178" hidden="1"/>
    <row r="1179" hidden="1"/>
    <row r="1180" hidden="1"/>
    <row r="1181" hidden="1"/>
    <row r="1182" hidden="1"/>
    <row r="1183" hidden="1"/>
    <row r="1184" hidden="1"/>
    <row r="1185" hidden="1"/>
    <row r="1186" hidden="1"/>
    <row r="1187" hidden="1"/>
    <row r="1188" hidden="1"/>
    <row r="1189" hidden="1"/>
    <row r="1190" hidden="1"/>
    <row r="1191" hidden="1"/>
    <row r="1192" hidden="1"/>
    <row r="1193" hidden="1"/>
    <row r="1194" hidden="1"/>
    <row r="1195" hidden="1"/>
    <row r="1196" hidden="1"/>
    <row r="1197" hidden="1"/>
    <row r="1198" hidden="1"/>
    <row r="1199" hidden="1"/>
    <row r="1200" hidden="1"/>
    <row r="1201" hidden="1"/>
    <row r="1202" hidden="1"/>
    <row r="1203" hidden="1"/>
    <row r="1204" hidden="1"/>
    <row r="1205" hidden="1"/>
    <row r="1206" hidden="1"/>
    <row r="1207" hidden="1"/>
    <row r="1208" hidden="1"/>
    <row r="1209" hidden="1"/>
    <row r="1210" hidden="1"/>
    <row r="1211" hidden="1"/>
    <row r="1212" hidden="1"/>
    <row r="1213" hidden="1"/>
    <row r="1214" hidden="1"/>
    <row r="1215" hidden="1"/>
    <row r="1216" hidden="1"/>
    <row r="1217" hidden="1"/>
    <row r="1218" hidden="1"/>
    <row r="1219" hidden="1"/>
    <row r="1220" hidden="1"/>
    <row r="1221" hidden="1"/>
    <row r="1222" hidden="1"/>
    <row r="1223" hidden="1"/>
    <row r="1224" hidden="1"/>
    <row r="1225" hidden="1"/>
    <row r="1226" hidden="1"/>
    <row r="1227" hidden="1"/>
    <row r="1228" hidden="1"/>
    <row r="1229" hidden="1"/>
    <row r="1230" hidden="1"/>
    <row r="1231" hidden="1"/>
    <row r="1232" hidden="1"/>
    <row r="1233" hidden="1"/>
    <row r="1234" hidden="1"/>
    <row r="1235" hidden="1"/>
    <row r="1236" hidden="1"/>
    <row r="1237" hidden="1"/>
    <row r="1238" hidden="1"/>
    <row r="1239" hidden="1"/>
    <row r="1240" hidden="1"/>
    <row r="1241" hidden="1"/>
    <row r="1242" hidden="1"/>
    <row r="1243" hidden="1"/>
    <row r="1244" hidden="1"/>
    <row r="1245" hidden="1"/>
    <row r="1246" hidden="1"/>
    <row r="1247" hidden="1"/>
    <row r="1248" hidden="1"/>
    <row r="1249" hidden="1"/>
    <row r="1250" hidden="1"/>
    <row r="1251" hidden="1"/>
    <row r="1252" hidden="1"/>
    <row r="1253" hidden="1"/>
    <row r="1254" hidden="1"/>
    <row r="1255" hidden="1"/>
    <row r="1256" hidden="1"/>
    <row r="1257" hidden="1"/>
    <row r="1258" hidden="1"/>
    <row r="1259" hidden="1"/>
    <row r="1260" hidden="1"/>
    <row r="1261" hidden="1"/>
    <row r="1262" hidden="1"/>
    <row r="1263" hidden="1"/>
    <row r="1264" hidden="1"/>
    <row r="1265" hidden="1"/>
    <row r="1266" hidden="1"/>
    <row r="1267" hidden="1"/>
    <row r="1268" hidden="1"/>
    <row r="1269" hidden="1"/>
    <row r="1270" hidden="1"/>
    <row r="1271" hidden="1"/>
    <row r="1272" hidden="1"/>
    <row r="1273" hidden="1"/>
    <row r="1274" hidden="1"/>
    <row r="1275" hidden="1"/>
    <row r="1276" hidden="1"/>
    <row r="1277" hidden="1"/>
    <row r="1278" hidden="1"/>
    <row r="1279" hidden="1"/>
    <row r="1280" hidden="1"/>
    <row r="1281" hidden="1"/>
    <row r="1282" hidden="1"/>
    <row r="1283" hidden="1"/>
    <row r="1284" hidden="1"/>
    <row r="1285" hidden="1"/>
    <row r="1286" hidden="1"/>
    <row r="1287" hidden="1"/>
    <row r="1288" hidden="1"/>
    <row r="1289" hidden="1"/>
    <row r="1290" hidden="1"/>
    <row r="1291" hidden="1"/>
    <row r="1292" hidden="1"/>
    <row r="1293" hidden="1"/>
    <row r="1294" hidden="1"/>
    <row r="1295" hidden="1"/>
    <row r="1296" hidden="1"/>
    <row r="1297" hidden="1"/>
    <row r="1298" hidden="1"/>
    <row r="1299" hidden="1"/>
    <row r="1300" hidden="1"/>
    <row r="1301" hidden="1"/>
    <row r="1302" hidden="1"/>
    <row r="1303" hidden="1"/>
    <row r="1304" hidden="1"/>
    <row r="1305" hidden="1"/>
    <row r="1306" hidden="1"/>
    <row r="1307" hidden="1"/>
    <row r="1308" hidden="1"/>
    <row r="1309" hidden="1"/>
    <row r="1310" hidden="1"/>
    <row r="1311" hidden="1"/>
    <row r="1312" hidden="1"/>
    <row r="1313" hidden="1"/>
    <row r="1314" hidden="1"/>
    <row r="1315" hidden="1"/>
    <row r="1316" hidden="1"/>
    <row r="1317" hidden="1"/>
    <row r="1318" hidden="1"/>
    <row r="1319" hidden="1"/>
    <row r="1320" hidden="1"/>
    <row r="1321" hidden="1"/>
    <row r="1322" hidden="1"/>
    <row r="1323" hidden="1"/>
    <row r="1324" hidden="1"/>
    <row r="1325" hidden="1"/>
    <row r="1326" hidden="1"/>
    <row r="1327" hidden="1"/>
    <row r="1328" hidden="1"/>
    <row r="1329" hidden="1"/>
    <row r="1330" hidden="1"/>
    <row r="1331" hidden="1"/>
    <row r="1332" hidden="1"/>
    <row r="1333" hidden="1"/>
    <row r="1334" hidden="1"/>
    <row r="1335" hidden="1"/>
    <row r="1336" hidden="1"/>
    <row r="1337" hidden="1"/>
    <row r="1338" hidden="1"/>
    <row r="1339" hidden="1"/>
    <row r="1340" hidden="1"/>
    <row r="1341" hidden="1"/>
    <row r="1342" hidden="1"/>
    <row r="1343" hidden="1"/>
    <row r="1344" hidden="1"/>
    <row r="1345" hidden="1"/>
    <row r="1346" hidden="1"/>
    <row r="1347" hidden="1"/>
    <row r="1348" hidden="1"/>
    <row r="1349" hidden="1"/>
    <row r="1350" hidden="1"/>
    <row r="1351" hidden="1"/>
    <row r="1352" hidden="1"/>
    <row r="1353" hidden="1"/>
    <row r="1354" hidden="1"/>
    <row r="1355" hidden="1"/>
    <row r="1356" hidden="1"/>
    <row r="1357" hidden="1"/>
    <row r="1358" hidden="1"/>
    <row r="1359" hidden="1"/>
    <row r="1360" hidden="1"/>
    <row r="1361" hidden="1"/>
    <row r="1362" hidden="1"/>
    <row r="1363" hidden="1"/>
    <row r="1364" hidden="1"/>
    <row r="1365" hidden="1"/>
    <row r="1366" hidden="1"/>
    <row r="1367" hidden="1"/>
    <row r="1368" hidden="1"/>
    <row r="1369" hidden="1"/>
    <row r="1370" hidden="1"/>
    <row r="1371" hidden="1"/>
    <row r="1372" hidden="1"/>
    <row r="1373" hidden="1"/>
    <row r="1374" hidden="1"/>
    <row r="1375" hidden="1"/>
    <row r="1376" hidden="1"/>
    <row r="1377" hidden="1"/>
    <row r="1378" hidden="1"/>
    <row r="1379" hidden="1"/>
    <row r="1380" hidden="1"/>
    <row r="1381" hidden="1"/>
    <row r="1382" hidden="1"/>
    <row r="1383" hidden="1"/>
    <row r="1384" hidden="1"/>
    <row r="1385" hidden="1"/>
    <row r="1386" hidden="1"/>
    <row r="1387" hidden="1"/>
    <row r="1388" hidden="1"/>
    <row r="1389" hidden="1"/>
    <row r="1390" hidden="1"/>
    <row r="1391" hidden="1"/>
    <row r="1392" hidden="1"/>
    <row r="1393" hidden="1"/>
    <row r="1394" hidden="1"/>
    <row r="1395" hidden="1"/>
    <row r="1396" hidden="1"/>
    <row r="1397" hidden="1"/>
    <row r="1398" hidden="1"/>
    <row r="1399" hidden="1"/>
    <row r="1400" hidden="1"/>
    <row r="1401" hidden="1"/>
    <row r="1402" hidden="1"/>
    <row r="1403" hidden="1"/>
    <row r="1404" hidden="1"/>
    <row r="1405" hidden="1"/>
    <row r="1406" hidden="1"/>
    <row r="1407" hidden="1"/>
    <row r="1408" hidden="1"/>
    <row r="1409" hidden="1"/>
    <row r="1410" hidden="1"/>
    <row r="1411" hidden="1"/>
    <row r="1412" hidden="1"/>
    <row r="1413" hidden="1"/>
    <row r="1414" hidden="1"/>
    <row r="1415" hidden="1"/>
    <row r="1416" hidden="1"/>
    <row r="1417" hidden="1"/>
    <row r="1418" hidden="1"/>
    <row r="1419" hidden="1"/>
    <row r="1420" hidden="1"/>
    <row r="1421" hidden="1"/>
    <row r="1422" hidden="1"/>
    <row r="1423" hidden="1"/>
    <row r="1424" hidden="1"/>
    <row r="1425" hidden="1"/>
    <row r="1426" hidden="1"/>
    <row r="1427" hidden="1"/>
    <row r="1428" hidden="1"/>
    <row r="1429" hidden="1"/>
    <row r="1430" hidden="1"/>
    <row r="1431" hidden="1"/>
    <row r="1432" hidden="1"/>
    <row r="1433" hidden="1"/>
    <row r="1434" hidden="1"/>
    <row r="1435" hidden="1"/>
    <row r="1436" hidden="1"/>
    <row r="1437" hidden="1"/>
    <row r="1438" hidden="1"/>
    <row r="1439" hidden="1"/>
    <row r="1440" hidden="1"/>
    <row r="1441" hidden="1"/>
    <row r="1442" hidden="1"/>
    <row r="1443" hidden="1"/>
    <row r="1444" hidden="1"/>
    <row r="1445" hidden="1"/>
    <row r="1446" hidden="1"/>
    <row r="1447" hidden="1"/>
    <row r="1448" hidden="1"/>
    <row r="1449" hidden="1"/>
    <row r="1450" hidden="1"/>
    <row r="1451" hidden="1"/>
    <row r="1452" hidden="1"/>
    <row r="1453" hidden="1"/>
    <row r="1454" hidden="1"/>
    <row r="1455" hidden="1"/>
    <row r="1456" hidden="1"/>
    <row r="1457" hidden="1"/>
    <row r="1458" hidden="1"/>
    <row r="1459" hidden="1"/>
    <row r="1460" hidden="1"/>
    <row r="1461" hidden="1"/>
    <row r="1462" hidden="1"/>
    <row r="1463" hidden="1"/>
    <row r="1464" hidden="1"/>
    <row r="1465" hidden="1"/>
    <row r="1466" hidden="1"/>
    <row r="1467" hidden="1"/>
    <row r="1468" hidden="1"/>
    <row r="1469" hidden="1"/>
    <row r="1470" hidden="1"/>
    <row r="1471" hidden="1"/>
    <row r="1472" hidden="1"/>
    <row r="1473" hidden="1"/>
    <row r="1474" hidden="1"/>
    <row r="1475" hidden="1"/>
    <row r="1476" hidden="1"/>
    <row r="1477" hidden="1"/>
    <row r="1478" hidden="1"/>
    <row r="1479" hidden="1"/>
    <row r="1480" hidden="1"/>
    <row r="1481" hidden="1"/>
    <row r="1482" hidden="1"/>
    <row r="1483" hidden="1"/>
    <row r="1484" hidden="1"/>
    <row r="1485" hidden="1"/>
    <row r="1486" hidden="1"/>
    <row r="1487" hidden="1"/>
    <row r="1488" hidden="1"/>
    <row r="1489" hidden="1"/>
    <row r="1490" hidden="1"/>
    <row r="1491" hidden="1"/>
    <row r="1492" hidden="1"/>
    <row r="1493" hidden="1"/>
    <row r="1494" hidden="1"/>
    <row r="1495" hidden="1"/>
    <row r="1496" hidden="1"/>
    <row r="1497" hidden="1"/>
    <row r="1498" hidden="1"/>
    <row r="1499" hidden="1"/>
    <row r="1500" hidden="1"/>
    <row r="1501" hidden="1"/>
    <row r="1502" hidden="1"/>
    <row r="1503" hidden="1"/>
    <row r="1504" hidden="1"/>
    <row r="1505" hidden="1"/>
    <row r="1506" hidden="1"/>
    <row r="1507" hidden="1"/>
    <row r="1508" hidden="1"/>
    <row r="1509" hidden="1"/>
    <row r="1510" hidden="1"/>
    <row r="1511" hidden="1"/>
    <row r="1512" hidden="1"/>
    <row r="1513" hidden="1"/>
    <row r="1514" hidden="1"/>
    <row r="1515" hidden="1"/>
    <row r="1516" hidden="1"/>
    <row r="1517" hidden="1"/>
    <row r="1518" hidden="1"/>
    <row r="1519" hidden="1"/>
    <row r="1520" hidden="1"/>
    <row r="1521" hidden="1"/>
    <row r="1522" hidden="1"/>
    <row r="1523" hidden="1"/>
    <row r="1524" hidden="1"/>
    <row r="1525" hidden="1"/>
    <row r="1526" hidden="1"/>
    <row r="1527" hidden="1"/>
    <row r="1528" hidden="1"/>
    <row r="1529" hidden="1"/>
    <row r="1530" hidden="1"/>
    <row r="1531" hidden="1"/>
    <row r="1532" hidden="1"/>
    <row r="1533" hidden="1"/>
    <row r="1534" hidden="1"/>
    <row r="1535" hidden="1"/>
    <row r="1536" hidden="1"/>
    <row r="1537" hidden="1"/>
    <row r="1538" hidden="1"/>
    <row r="1539" hidden="1"/>
    <row r="1540" hidden="1"/>
    <row r="1541" hidden="1"/>
    <row r="1542" hidden="1"/>
    <row r="1543" hidden="1"/>
    <row r="1544" hidden="1"/>
    <row r="1545" hidden="1"/>
    <row r="1546" hidden="1"/>
    <row r="1547" hidden="1"/>
    <row r="1548" hidden="1"/>
    <row r="1549" hidden="1"/>
    <row r="1550" hidden="1"/>
    <row r="1551" hidden="1"/>
    <row r="1552" hidden="1"/>
    <row r="1553" hidden="1"/>
    <row r="1554" hidden="1"/>
    <row r="1555" hidden="1"/>
    <row r="1556" hidden="1"/>
    <row r="1557" hidden="1"/>
    <row r="1558" hidden="1"/>
    <row r="1559" hidden="1"/>
    <row r="1560" hidden="1"/>
    <row r="1561" hidden="1"/>
    <row r="1562" hidden="1"/>
    <row r="1563" hidden="1"/>
    <row r="1564" hidden="1"/>
    <row r="1565" hidden="1"/>
    <row r="1566" hidden="1"/>
    <row r="1567" hidden="1"/>
    <row r="1568" hidden="1"/>
    <row r="1569" hidden="1"/>
    <row r="1570" hidden="1"/>
    <row r="1571" hidden="1"/>
    <row r="1572" hidden="1"/>
    <row r="1573" hidden="1"/>
    <row r="1574" hidden="1"/>
    <row r="1575" hidden="1"/>
    <row r="1576" hidden="1"/>
    <row r="1577" hidden="1"/>
    <row r="1578" hidden="1"/>
    <row r="1579" hidden="1"/>
    <row r="1580" hidden="1"/>
    <row r="1581" hidden="1"/>
    <row r="1582" hidden="1"/>
    <row r="1583" hidden="1"/>
    <row r="1584" hidden="1"/>
    <row r="1585" hidden="1"/>
    <row r="1586" hidden="1"/>
    <row r="1587" hidden="1"/>
    <row r="1588" hidden="1"/>
    <row r="1589" hidden="1"/>
    <row r="1590" hidden="1"/>
    <row r="1591" hidden="1"/>
    <row r="1592" hidden="1"/>
    <row r="1593" hidden="1"/>
    <row r="1594" hidden="1"/>
    <row r="1595" hidden="1"/>
    <row r="1596" hidden="1"/>
    <row r="1597" hidden="1"/>
    <row r="1598" hidden="1"/>
    <row r="1599" hidden="1"/>
    <row r="1600" hidden="1"/>
    <row r="1601" hidden="1"/>
    <row r="1602" hidden="1"/>
    <row r="1603" hidden="1"/>
    <row r="1604" hidden="1"/>
    <row r="1605" hidden="1"/>
    <row r="1606" hidden="1"/>
    <row r="1607" hidden="1"/>
    <row r="1608" hidden="1"/>
    <row r="1609" hidden="1"/>
    <row r="1610" hidden="1"/>
    <row r="1611" hidden="1"/>
    <row r="1612" hidden="1"/>
    <row r="1613" hidden="1"/>
    <row r="1614" hidden="1"/>
    <row r="1615" hidden="1"/>
    <row r="1616" hidden="1"/>
    <row r="1617" hidden="1"/>
    <row r="1618" hidden="1"/>
    <row r="1619" hidden="1"/>
    <row r="1620" hidden="1"/>
    <row r="1621" hidden="1"/>
    <row r="1622" hidden="1"/>
    <row r="1623" hidden="1"/>
    <row r="1624" hidden="1"/>
    <row r="1625" hidden="1"/>
    <row r="1626" hidden="1"/>
    <row r="1627" hidden="1"/>
    <row r="1628" hidden="1"/>
    <row r="1629" hidden="1"/>
    <row r="1630" hidden="1"/>
    <row r="1631" hidden="1"/>
    <row r="1632" hidden="1"/>
    <row r="1633" hidden="1"/>
    <row r="1634" hidden="1"/>
    <row r="1635" hidden="1"/>
    <row r="1636" hidden="1"/>
    <row r="1637" hidden="1"/>
    <row r="1638" hidden="1"/>
    <row r="1639" hidden="1"/>
    <row r="1640" hidden="1"/>
    <row r="1641" hidden="1"/>
    <row r="1642" hidden="1"/>
    <row r="1643" hidden="1"/>
    <row r="1644" hidden="1"/>
    <row r="1645" hidden="1"/>
    <row r="1646" hidden="1"/>
    <row r="1647" hidden="1"/>
    <row r="1648" hidden="1"/>
    <row r="1649" hidden="1"/>
    <row r="1650" hidden="1"/>
    <row r="1651" hidden="1"/>
    <row r="1652" hidden="1"/>
    <row r="1653" hidden="1"/>
    <row r="1654" hidden="1"/>
    <row r="1655" hidden="1"/>
    <row r="1656" hidden="1"/>
    <row r="1657" hidden="1"/>
    <row r="1658" hidden="1"/>
    <row r="1659" hidden="1"/>
    <row r="1660" hidden="1"/>
    <row r="1661" hidden="1"/>
    <row r="1662" hidden="1"/>
    <row r="1663" hidden="1"/>
    <row r="1664" hidden="1"/>
    <row r="1665" hidden="1"/>
    <row r="1666" hidden="1"/>
    <row r="1667" hidden="1"/>
    <row r="1668" hidden="1"/>
    <row r="1669" hidden="1"/>
    <row r="1670" hidden="1"/>
    <row r="1671" hidden="1"/>
    <row r="1672" hidden="1"/>
    <row r="1673" hidden="1"/>
    <row r="1674" hidden="1"/>
    <row r="1675" hidden="1"/>
    <row r="1676" hidden="1"/>
    <row r="1677" hidden="1"/>
    <row r="1678" hidden="1"/>
    <row r="1679" hidden="1"/>
    <row r="1680" hidden="1"/>
    <row r="1681" hidden="1"/>
    <row r="1682" hidden="1"/>
    <row r="1683" hidden="1"/>
    <row r="1684" hidden="1"/>
    <row r="1685" hidden="1"/>
    <row r="1686" hidden="1"/>
    <row r="1687" hidden="1"/>
    <row r="1688" hidden="1"/>
    <row r="1689" hidden="1"/>
    <row r="1690" hidden="1"/>
    <row r="1691" hidden="1"/>
    <row r="1692" hidden="1"/>
    <row r="1693" hidden="1"/>
    <row r="1694" hidden="1"/>
    <row r="1695" hidden="1"/>
    <row r="1696" hidden="1"/>
    <row r="1697" hidden="1"/>
    <row r="1698" hidden="1"/>
    <row r="1699" hidden="1"/>
    <row r="1700" hidden="1"/>
    <row r="1701" hidden="1"/>
    <row r="1702" hidden="1"/>
    <row r="1703" hidden="1"/>
    <row r="1704" hidden="1"/>
    <row r="1705" hidden="1"/>
    <row r="1706" hidden="1"/>
    <row r="1707" hidden="1"/>
    <row r="1708" hidden="1"/>
    <row r="1709" hidden="1"/>
    <row r="1710" hidden="1"/>
    <row r="1711" hidden="1"/>
    <row r="1712" hidden="1"/>
    <row r="1713" hidden="1"/>
    <row r="1714" hidden="1"/>
    <row r="1715" hidden="1"/>
    <row r="1716" hidden="1"/>
    <row r="1717" hidden="1"/>
    <row r="1718" hidden="1"/>
    <row r="1719" hidden="1"/>
    <row r="1720" hidden="1"/>
    <row r="1721" hidden="1"/>
    <row r="1722" hidden="1"/>
    <row r="1723" hidden="1"/>
    <row r="1724" hidden="1"/>
    <row r="1725" hidden="1"/>
    <row r="1726" hidden="1"/>
    <row r="1727" hidden="1"/>
    <row r="1728" hidden="1"/>
    <row r="1729" hidden="1"/>
    <row r="1730" hidden="1"/>
    <row r="1731" hidden="1"/>
    <row r="1732" hidden="1"/>
    <row r="1733" hidden="1"/>
    <row r="1734" hidden="1"/>
    <row r="1735" hidden="1"/>
    <row r="1736" hidden="1"/>
    <row r="1737" hidden="1"/>
    <row r="1738" hidden="1"/>
    <row r="1739" hidden="1"/>
    <row r="1740" hidden="1"/>
    <row r="1741" hidden="1"/>
    <row r="1742" hidden="1"/>
    <row r="1743" hidden="1"/>
    <row r="1744" hidden="1"/>
    <row r="1745" hidden="1"/>
    <row r="1746" hidden="1"/>
    <row r="1747" hidden="1"/>
    <row r="1748" hidden="1"/>
    <row r="1749" hidden="1"/>
    <row r="1750" hidden="1"/>
    <row r="1751" hidden="1"/>
    <row r="1752" hidden="1"/>
    <row r="1753" hidden="1"/>
    <row r="1754" hidden="1"/>
    <row r="1755" hidden="1"/>
    <row r="1756" hidden="1"/>
    <row r="1757" hidden="1"/>
    <row r="1758" hidden="1"/>
    <row r="1759" hidden="1"/>
    <row r="1760" hidden="1"/>
    <row r="1761" hidden="1"/>
    <row r="1762" hidden="1"/>
    <row r="1763" hidden="1"/>
    <row r="1764" hidden="1"/>
    <row r="1765" hidden="1"/>
    <row r="1766" hidden="1"/>
    <row r="1767" hidden="1"/>
    <row r="1768" hidden="1"/>
    <row r="1769" hidden="1"/>
    <row r="1770" hidden="1"/>
    <row r="1771" hidden="1"/>
    <row r="1772" hidden="1"/>
    <row r="1773" hidden="1"/>
    <row r="1774" hidden="1"/>
    <row r="1775" hidden="1"/>
    <row r="1776" hidden="1"/>
    <row r="1777" hidden="1"/>
    <row r="1778" hidden="1"/>
    <row r="1779" hidden="1"/>
    <row r="1780" hidden="1"/>
    <row r="1781" hidden="1"/>
    <row r="1782" hidden="1"/>
    <row r="1783" hidden="1"/>
    <row r="1784" hidden="1"/>
    <row r="1785" hidden="1"/>
    <row r="1786" hidden="1"/>
    <row r="1787" hidden="1"/>
    <row r="1788" hidden="1"/>
    <row r="1789" hidden="1"/>
    <row r="1790" hidden="1"/>
    <row r="1791" hidden="1"/>
    <row r="1792" hidden="1"/>
    <row r="1793" hidden="1"/>
    <row r="1794" hidden="1"/>
    <row r="1795" hidden="1"/>
    <row r="1796" hidden="1"/>
    <row r="1797" hidden="1"/>
    <row r="1798" hidden="1"/>
    <row r="1799" hidden="1"/>
    <row r="1800" hidden="1"/>
    <row r="1801" hidden="1"/>
    <row r="1802" hidden="1"/>
    <row r="1803" hidden="1"/>
    <row r="1804" hidden="1"/>
    <row r="1805" hidden="1"/>
    <row r="1806" hidden="1"/>
    <row r="1807" hidden="1"/>
    <row r="1808" hidden="1"/>
    <row r="1809" hidden="1"/>
    <row r="1810" hidden="1"/>
    <row r="1811" hidden="1"/>
    <row r="1812" hidden="1"/>
    <row r="1813" hidden="1"/>
    <row r="1814" hidden="1"/>
    <row r="1815" hidden="1"/>
    <row r="1816" hidden="1"/>
    <row r="1817" hidden="1"/>
    <row r="1818" hidden="1"/>
    <row r="1819" hidden="1"/>
    <row r="1820" hidden="1"/>
    <row r="1821" hidden="1"/>
    <row r="1822" hidden="1"/>
    <row r="1823" hidden="1"/>
    <row r="1824" hidden="1"/>
    <row r="1825" hidden="1"/>
    <row r="1826" hidden="1"/>
    <row r="1827" hidden="1"/>
    <row r="1828" hidden="1"/>
    <row r="1829" hidden="1"/>
    <row r="1830" hidden="1"/>
    <row r="1831" hidden="1"/>
    <row r="1832" hidden="1"/>
    <row r="1833" hidden="1"/>
    <row r="1834" hidden="1"/>
    <row r="1835" hidden="1"/>
    <row r="1836" hidden="1"/>
    <row r="1837" hidden="1"/>
    <row r="1838" hidden="1"/>
    <row r="1839" hidden="1"/>
    <row r="1840" hidden="1"/>
    <row r="1841" hidden="1"/>
    <row r="1842" hidden="1"/>
    <row r="1843" hidden="1"/>
    <row r="1844" hidden="1"/>
    <row r="1845" hidden="1"/>
    <row r="1846" hidden="1"/>
    <row r="1847" hidden="1"/>
    <row r="1848" hidden="1"/>
    <row r="1849" hidden="1"/>
    <row r="1850" hidden="1"/>
    <row r="1851" hidden="1"/>
    <row r="1852" hidden="1"/>
    <row r="1853" hidden="1"/>
    <row r="1854" hidden="1"/>
    <row r="1855" hidden="1"/>
    <row r="1856" hidden="1"/>
    <row r="1857" hidden="1"/>
    <row r="1858" hidden="1"/>
    <row r="1859" hidden="1"/>
    <row r="1860" hidden="1"/>
    <row r="1861" hidden="1"/>
    <row r="1862" hidden="1"/>
    <row r="1863" hidden="1"/>
    <row r="1864" hidden="1"/>
    <row r="1865" hidden="1"/>
    <row r="1866" hidden="1"/>
    <row r="1867" hidden="1"/>
    <row r="1868" hidden="1"/>
    <row r="1869" hidden="1"/>
    <row r="1870" hidden="1"/>
    <row r="1871" hidden="1"/>
    <row r="1872" hidden="1"/>
    <row r="1873" hidden="1"/>
    <row r="1874" hidden="1"/>
    <row r="1875" hidden="1"/>
    <row r="1876" hidden="1"/>
    <row r="1877" hidden="1"/>
    <row r="1878" hidden="1"/>
    <row r="1879" hidden="1"/>
    <row r="1880" hidden="1"/>
    <row r="1881" hidden="1"/>
    <row r="1882" hidden="1"/>
    <row r="1883" hidden="1"/>
    <row r="1884" hidden="1"/>
    <row r="1885" hidden="1"/>
    <row r="1886" hidden="1"/>
    <row r="1887" hidden="1"/>
    <row r="1888" hidden="1"/>
    <row r="1889" hidden="1"/>
    <row r="1890" hidden="1"/>
    <row r="1891" hidden="1"/>
    <row r="1892" hidden="1"/>
    <row r="1893" hidden="1"/>
    <row r="1894" hidden="1"/>
    <row r="1895" hidden="1"/>
    <row r="1896" hidden="1"/>
    <row r="1897" hidden="1"/>
    <row r="1898" hidden="1"/>
    <row r="1899" hidden="1"/>
    <row r="1900" hidden="1"/>
    <row r="1901" hidden="1"/>
    <row r="1902" hidden="1"/>
    <row r="1903" hidden="1"/>
    <row r="1904" hidden="1"/>
    <row r="1905" hidden="1"/>
    <row r="1906" hidden="1"/>
    <row r="1907" hidden="1"/>
    <row r="1908" hidden="1"/>
    <row r="1909" hidden="1"/>
    <row r="1910" hidden="1"/>
    <row r="1911" hidden="1"/>
    <row r="1912" hidden="1"/>
    <row r="1913" hidden="1"/>
    <row r="1914" hidden="1"/>
    <row r="1915" hidden="1"/>
    <row r="1916" hidden="1"/>
    <row r="1917" hidden="1"/>
    <row r="1918" hidden="1"/>
    <row r="1919" hidden="1"/>
    <row r="1920" hidden="1"/>
    <row r="1921" hidden="1"/>
    <row r="1922" hidden="1"/>
    <row r="1923" hidden="1"/>
    <row r="1924" hidden="1"/>
    <row r="1925" hidden="1"/>
    <row r="1926" hidden="1"/>
    <row r="1927" hidden="1"/>
    <row r="1928" hidden="1"/>
    <row r="1929" hidden="1"/>
    <row r="1930" hidden="1"/>
    <row r="1931" hidden="1"/>
    <row r="1932" hidden="1"/>
    <row r="1933" hidden="1"/>
    <row r="1934" hidden="1"/>
    <row r="1935" hidden="1"/>
    <row r="1936" hidden="1"/>
    <row r="1937" hidden="1"/>
    <row r="1938" hidden="1"/>
    <row r="1939" hidden="1"/>
    <row r="1940" hidden="1"/>
    <row r="1941" hidden="1"/>
    <row r="1942" hidden="1"/>
    <row r="1943" hidden="1"/>
    <row r="1944" hidden="1"/>
    <row r="1945" hidden="1"/>
    <row r="1946" hidden="1"/>
    <row r="1947" hidden="1"/>
    <row r="1948" hidden="1"/>
    <row r="1949" hidden="1"/>
    <row r="1950" hidden="1"/>
    <row r="1951" hidden="1"/>
    <row r="1952" hidden="1"/>
    <row r="1953" hidden="1"/>
    <row r="1954" hidden="1"/>
    <row r="1955" hidden="1"/>
    <row r="1956" hidden="1"/>
    <row r="1957" hidden="1"/>
    <row r="1958" hidden="1"/>
    <row r="1959" hidden="1"/>
    <row r="1960" hidden="1"/>
    <row r="1961" hidden="1"/>
    <row r="1962" hidden="1"/>
    <row r="1963" hidden="1"/>
    <row r="1964" hidden="1"/>
    <row r="1965" hidden="1"/>
    <row r="1966" hidden="1"/>
    <row r="1967" hidden="1"/>
    <row r="1968" hidden="1"/>
    <row r="1969" hidden="1"/>
    <row r="1970" hidden="1"/>
    <row r="1971" hidden="1"/>
    <row r="1972" hidden="1"/>
    <row r="1973" hidden="1"/>
    <row r="1974" hidden="1"/>
    <row r="1975" hidden="1"/>
    <row r="1976" hidden="1"/>
    <row r="1977" hidden="1"/>
    <row r="1978" hidden="1"/>
    <row r="1979" hidden="1"/>
    <row r="1980" hidden="1"/>
    <row r="1981" hidden="1"/>
    <row r="1982" hidden="1"/>
    <row r="1983" hidden="1"/>
    <row r="1984" hidden="1"/>
    <row r="1985" hidden="1"/>
    <row r="1986" hidden="1"/>
    <row r="1987" hidden="1"/>
    <row r="1988" hidden="1"/>
    <row r="1989" hidden="1"/>
    <row r="1990" hidden="1"/>
    <row r="1991" hidden="1"/>
    <row r="1992" hidden="1"/>
    <row r="1993" hidden="1"/>
    <row r="1994" hidden="1"/>
    <row r="1995" hidden="1"/>
    <row r="1996" hidden="1"/>
    <row r="1997" hidden="1"/>
    <row r="1998" hidden="1"/>
    <row r="1999" hidden="1"/>
    <row r="2000" hidden="1"/>
    <row r="2001" hidden="1"/>
    <row r="2002" hidden="1"/>
    <row r="2003" hidden="1"/>
    <row r="2004" hidden="1"/>
    <row r="2005" hidden="1"/>
    <row r="2006" hidden="1"/>
    <row r="2007" hidden="1"/>
    <row r="2008" hidden="1"/>
    <row r="2009" hidden="1"/>
    <row r="2010" hidden="1"/>
    <row r="2011" hidden="1"/>
    <row r="2012" hidden="1"/>
    <row r="2013" hidden="1"/>
    <row r="2014" hidden="1"/>
    <row r="2015" hidden="1"/>
    <row r="2016" hidden="1"/>
    <row r="2017" hidden="1"/>
    <row r="2018" hidden="1"/>
    <row r="2019" hidden="1"/>
    <row r="2020" hidden="1"/>
    <row r="2021" hidden="1"/>
    <row r="2022" hidden="1"/>
    <row r="2023" hidden="1"/>
    <row r="2024" hidden="1"/>
    <row r="2025" hidden="1"/>
    <row r="2026" hidden="1"/>
    <row r="2027" hidden="1"/>
    <row r="2028" hidden="1"/>
    <row r="2029" hidden="1"/>
    <row r="2030" hidden="1"/>
    <row r="2031" hidden="1"/>
    <row r="2032" hidden="1"/>
    <row r="2033" spans="10:13" hidden="1"/>
    <row r="2034" spans="10:13" hidden="1"/>
    <row r="2035" spans="10:13" hidden="1"/>
    <row r="2036" spans="10:13" hidden="1"/>
    <row r="2037" spans="10:13" hidden="1"/>
    <row r="2038" spans="10:13" hidden="1"/>
    <row r="2039" spans="10:13" hidden="1"/>
    <row r="2040" spans="10:13" hidden="1"/>
    <row r="2041" spans="10:13" hidden="1"/>
    <row r="2042" spans="10:13">
      <c r="J2042" s="6">
        <v>-1000</v>
      </c>
      <c r="K2042" s="66">
        <v>35</v>
      </c>
      <c r="L2042" s="36">
        <v>140</v>
      </c>
    </row>
    <row r="2043" spans="10:13">
      <c r="K2043" s="65"/>
    </row>
    <row r="2044" spans="10:13">
      <c r="K2044" s="65"/>
      <c r="M2044" s="6"/>
    </row>
    <row r="2045" spans="10:13">
      <c r="K2045" s="65"/>
    </row>
    <row r="2046" spans="10:13">
      <c r="K2046" s="65"/>
    </row>
    <row r="2047" spans="10:13">
      <c r="K2047" s="65"/>
    </row>
  </sheetData>
  <autoFilter ref="B14:O2041">
    <filterColumn colId="5">
      <filters>
        <filter val="1"/>
      </filters>
    </filterColumn>
  </autoFilter>
  <mergeCells count="2">
    <mergeCell ref="C12:D12"/>
    <mergeCell ref="F12:I12"/>
  </mergeCells>
  <conditionalFormatting sqref="T2:U2 T5:U5">
    <cfRule type="cellIs" dxfId="3" priority="23" operator="lessThan">
      <formula>0</formula>
    </cfRule>
    <cfRule type="cellIs" dxfId="2" priority="24" operator="greaterThan">
      <formula>0</formula>
    </cfRule>
  </conditionalFormatting>
  <conditionalFormatting sqref="J15:J65574">
    <cfRule type="cellIs" dxfId="1" priority="19" operator="greaterThan">
      <formula>0</formula>
    </cfRule>
  </conditionalFormatting>
  <conditionalFormatting sqref="M2044">
    <cfRule type="cellIs" dxfId="0" priority="1" operator="greaterThan">
      <formula>0</formula>
    </cfRule>
  </conditionalFormatting>
  <dataValidations count="4">
    <dataValidation type="list" allowBlank="1" showInputMessage="1" showErrorMessage="1" sqref="B531:B1048576 B1:B147">
      <formula1>"EURUSD,EURAUD,USDCHF,GBPUSD,USDJPY,AUDUSD,USDCAD,NZDUSD,EURJPY,GBPJPY,AUDJPY,NZDJPY,EURGBP,GBPCHF,EURCAD"</formula1>
    </dataValidation>
    <dataValidation type="list" allowBlank="1" showInputMessage="1" showErrorMessage="1" sqref="B148:B530">
      <formula1>"EURUSD,EURAUD,USDCHF,GBPUSD,USDJPY,AUDUSD,GBPAUD,USDCAD,NZDUSD,EURJPY,GBPJPY,AUDJPY,NZDJPY,EURGBP,GBPCHF,EURCAD"</formula1>
    </dataValidation>
    <dataValidation type="list" allowBlank="1" showInputMessage="1" showErrorMessage="1" sqref="C15:C65574">
      <formula1>"Long,Short"</formula1>
    </dataValidation>
    <dataValidation type="list" allowBlank="1" showInputMessage="1" showErrorMessage="1" sqref="F15:H65574">
      <formula1>"1,x"</formula1>
    </dataValidation>
  </dataValidations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53"/>
  <sheetViews>
    <sheetView topLeftCell="A16" workbookViewId="0">
      <selection activeCell="D44" sqref="C43:D44"/>
    </sheetView>
  </sheetViews>
  <sheetFormatPr defaultRowHeight="14.25"/>
  <cols>
    <col min="3" max="3" width="10.5" customWidth="1"/>
    <col min="4" max="4" width="10.75" customWidth="1"/>
    <col min="5" max="5" width="13" customWidth="1"/>
    <col min="6" max="6" width="5.25" customWidth="1"/>
    <col min="7" max="7" width="12.875" customWidth="1"/>
    <col min="8" max="8" width="12.75" customWidth="1"/>
    <col min="9" max="9" width="12.5" customWidth="1"/>
    <col min="10" max="10" width="12.875" customWidth="1"/>
  </cols>
  <sheetData>
    <row r="1" spans="2:4">
      <c r="C1" s="41" t="s">
        <v>39</v>
      </c>
      <c r="D1" s="41" t="s">
        <v>55</v>
      </c>
    </row>
    <row r="2" spans="2:4">
      <c r="B2" s="22">
        <v>1</v>
      </c>
      <c r="C2" s="39"/>
      <c r="D2" s="39"/>
    </row>
    <row r="3" spans="2:4">
      <c r="B3" s="22">
        <v>2</v>
      </c>
      <c r="C3" s="37" t="s">
        <v>85</v>
      </c>
      <c r="D3" s="37" t="s">
        <v>86</v>
      </c>
    </row>
    <row r="4" spans="2:4">
      <c r="B4" s="22">
        <v>3</v>
      </c>
      <c r="C4" s="37" t="s">
        <v>24</v>
      </c>
      <c r="D4" s="37" t="s">
        <v>25</v>
      </c>
    </row>
    <row r="5" spans="2:4">
      <c r="B5" s="22">
        <v>4</v>
      </c>
      <c r="C5" s="38" t="s">
        <v>75</v>
      </c>
      <c r="D5" s="38" t="s">
        <v>29</v>
      </c>
    </row>
    <row r="6" spans="2:4">
      <c r="B6" s="22">
        <v>5</v>
      </c>
      <c r="C6" s="37" t="s">
        <v>31</v>
      </c>
      <c r="D6" s="38" t="s">
        <v>32</v>
      </c>
    </row>
    <row r="7" spans="2:4">
      <c r="B7" s="22">
        <v>6</v>
      </c>
      <c r="C7" s="37" t="s">
        <v>34</v>
      </c>
      <c r="D7" s="22"/>
    </row>
    <row r="8" spans="2:4">
      <c r="B8" s="22">
        <v>7</v>
      </c>
      <c r="C8" s="37" t="s">
        <v>35</v>
      </c>
      <c r="D8" s="37" t="s">
        <v>87</v>
      </c>
    </row>
    <row r="9" spans="2:4">
      <c r="B9" s="22">
        <v>8</v>
      </c>
      <c r="C9" s="37" t="s">
        <v>36</v>
      </c>
      <c r="D9" s="37" t="s">
        <v>40</v>
      </c>
    </row>
    <row r="10" spans="2:4">
      <c r="B10" s="22">
        <v>9</v>
      </c>
      <c r="C10" s="37" t="s">
        <v>37</v>
      </c>
      <c r="D10" s="39"/>
    </row>
    <row r="11" spans="2:4">
      <c r="B11" s="22">
        <v>10</v>
      </c>
      <c r="C11" s="37" t="s">
        <v>88</v>
      </c>
      <c r="D11" s="37" t="s">
        <v>89</v>
      </c>
    </row>
    <row r="12" spans="2:4">
      <c r="B12" s="22">
        <v>11</v>
      </c>
      <c r="C12" s="37" t="s">
        <v>42</v>
      </c>
      <c r="D12" s="37" t="s">
        <v>38</v>
      </c>
    </row>
    <row r="13" spans="2:4">
      <c r="B13" s="22">
        <v>12</v>
      </c>
      <c r="C13" s="38" t="s">
        <v>43</v>
      </c>
      <c r="D13" s="22"/>
    </row>
    <row r="14" spans="2:4">
      <c r="B14" s="22">
        <v>13</v>
      </c>
      <c r="C14" s="37" t="s">
        <v>44</v>
      </c>
      <c r="D14" s="37" t="s">
        <v>45</v>
      </c>
    </row>
    <row r="15" spans="2:4">
      <c r="B15" s="22">
        <v>14</v>
      </c>
      <c r="C15" s="38" t="s">
        <v>47</v>
      </c>
      <c r="D15" s="37" t="s">
        <v>46</v>
      </c>
    </row>
    <row r="16" spans="2:4">
      <c r="B16" s="22">
        <v>15</v>
      </c>
      <c r="C16" s="37" t="s">
        <v>48</v>
      </c>
      <c r="D16" s="22"/>
    </row>
    <row r="17" spans="2:4">
      <c r="B17" s="22">
        <v>16</v>
      </c>
      <c r="C17" s="37" t="s">
        <v>49</v>
      </c>
      <c r="D17" s="22"/>
    </row>
    <row r="18" spans="2:4">
      <c r="B18" s="22">
        <v>17</v>
      </c>
      <c r="C18" s="37" t="s">
        <v>50</v>
      </c>
      <c r="D18" s="22"/>
    </row>
    <row r="19" spans="2:4">
      <c r="B19" s="22">
        <v>18</v>
      </c>
      <c r="C19" s="37" t="s">
        <v>51</v>
      </c>
      <c r="D19" s="22"/>
    </row>
    <row r="20" spans="2:4">
      <c r="B20" s="22">
        <v>19</v>
      </c>
      <c r="C20" s="37" t="s">
        <v>52</v>
      </c>
      <c r="D20" s="22"/>
    </row>
    <row r="21" spans="2:4">
      <c r="B21" s="22">
        <v>20</v>
      </c>
      <c r="C21" s="37" t="s">
        <v>53</v>
      </c>
      <c r="D21" s="38" t="s">
        <v>54</v>
      </c>
    </row>
    <row r="22" spans="2:4">
      <c r="B22" s="22">
        <v>21</v>
      </c>
      <c r="C22" s="37" t="s">
        <v>56</v>
      </c>
      <c r="D22" s="37" t="s">
        <v>57</v>
      </c>
    </row>
    <row r="23" spans="2:4">
      <c r="B23" s="22">
        <v>22</v>
      </c>
      <c r="C23" s="38" t="s">
        <v>58</v>
      </c>
      <c r="D23" s="22"/>
    </row>
    <row r="24" spans="2:4">
      <c r="B24" s="22">
        <v>23</v>
      </c>
      <c r="C24" s="37" t="s">
        <v>59</v>
      </c>
      <c r="D24" s="22"/>
    </row>
    <row r="25" spans="2:4">
      <c r="B25" s="22">
        <v>24</v>
      </c>
      <c r="C25" s="37" t="s">
        <v>60</v>
      </c>
      <c r="D25" s="22"/>
    </row>
    <row r="26" spans="2:4">
      <c r="B26" s="22">
        <v>25</v>
      </c>
      <c r="C26" s="38" t="s">
        <v>61</v>
      </c>
      <c r="D26" s="37" t="s">
        <v>62</v>
      </c>
    </row>
    <row r="27" spans="2:4">
      <c r="B27" s="22">
        <v>26</v>
      </c>
      <c r="C27" s="37" t="s">
        <v>63</v>
      </c>
      <c r="D27" s="37" t="s">
        <v>76</v>
      </c>
    </row>
    <row r="28" spans="2:4" ht="29.25" customHeight="1">
      <c r="B28" s="22">
        <v>27</v>
      </c>
      <c r="C28" s="22"/>
      <c r="D28" s="58" t="s">
        <v>77</v>
      </c>
    </row>
    <row r="29" spans="2:4" ht="28.5">
      <c r="B29" s="22">
        <v>28</v>
      </c>
      <c r="C29" s="37" t="s">
        <v>64</v>
      </c>
      <c r="D29" s="58" t="s">
        <v>78</v>
      </c>
    </row>
    <row r="30" spans="2:4">
      <c r="B30" s="22">
        <v>29</v>
      </c>
      <c r="C30" s="37" t="s">
        <v>65</v>
      </c>
      <c r="D30" s="38" t="s">
        <v>66</v>
      </c>
    </row>
    <row r="31" spans="2:4">
      <c r="B31" s="22">
        <v>30</v>
      </c>
      <c r="C31" s="37" t="s">
        <v>67</v>
      </c>
      <c r="D31" s="22"/>
    </row>
    <row r="32" spans="2:4">
      <c r="B32" s="22">
        <v>31</v>
      </c>
      <c r="C32" s="37" t="s">
        <v>68</v>
      </c>
      <c r="D32" s="37" t="s">
        <v>90</v>
      </c>
    </row>
    <row r="33" spans="2:4">
      <c r="B33" s="22">
        <v>32</v>
      </c>
      <c r="C33" s="37" t="s">
        <v>69</v>
      </c>
      <c r="D33" s="37" t="s">
        <v>70</v>
      </c>
    </row>
    <row r="34" spans="2:4">
      <c r="B34" s="22">
        <v>33</v>
      </c>
      <c r="C34" s="59" t="s">
        <v>71</v>
      </c>
      <c r="D34" s="38" t="s">
        <v>72</v>
      </c>
    </row>
    <row r="35" spans="2:4" ht="28.5">
      <c r="B35" s="22">
        <v>34</v>
      </c>
      <c r="C35" s="60" t="s">
        <v>118</v>
      </c>
      <c r="D35" s="22"/>
    </row>
    <row r="36" spans="2:4">
      <c r="B36" s="22">
        <v>35</v>
      </c>
      <c r="C36" s="37" t="s">
        <v>81</v>
      </c>
      <c r="D36" s="37" t="s">
        <v>80</v>
      </c>
    </row>
    <row r="37" spans="2:4">
      <c r="B37" s="22">
        <v>36</v>
      </c>
      <c r="C37" s="37" t="s">
        <v>82</v>
      </c>
      <c r="D37" s="22"/>
    </row>
    <row r="38" spans="2:4">
      <c r="B38" s="22">
        <v>37</v>
      </c>
      <c r="C38" s="37" t="s">
        <v>84</v>
      </c>
      <c r="D38" s="37" t="s">
        <v>92</v>
      </c>
    </row>
    <row r="39" spans="2:4">
      <c r="B39" s="22">
        <v>38</v>
      </c>
      <c r="C39" s="61" t="s">
        <v>83</v>
      </c>
      <c r="D39" s="22"/>
    </row>
    <row r="40" spans="2:4">
      <c r="B40" s="22">
        <v>39</v>
      </c>
      <c r="C40" s="22"/>
      <c r="D40" s="38" t="s">
        <v>113</v>
      </c>
    </row>
    <row r="41" spans="2:4">
      <c r="B41" s="22">
        <v>40</v>
      </c>
      <c r="C41" s="37" t="s">
        <v>114</v>
      </c>
      <c r="D41" s="38" t="s">
        <v>115</v>
      </c>
    </row>
    <row r="42" spans="2:4" ht="42.75">
      <c r="B42" s="22">
        <v>41</v>
      </c>
      <c r="C42" s="63" t="s">
        <v>117</v>
      </c>
      <c r="D42" s="62"/>
    </row>
    <row r="43" spans="2:4">
      <c r="B43" s="22">
        <v>42</v>
      </c>
      <c r="C43" s="37"/>
      <c r="D43" s="38"/>
    </row>
    <row r="44" spans="2:4">
      <c r="B44" s="22">
        <v>43</v>
      </c>
      <c r="C44" s="22"/>
      <c r="D44" s="22"/>
    </row>
    <row r="45" spans="2:4">
      <c r="B45" s="22">
        <v>44</v>
      </c>
      <c r="C45" s="22"/>
      <c r="D45" s="22"/>
    </row>
    <row r="46" spans="2:4">
      <c r="B46" s="22">
        <v>45</v>
      </c>
      <c r="C46" s="22"/>
      <c r="D46" s="22"/>
    </row>
    <row r="47" spans="2:4">
      <c r="B47" s="22">
        <v>46</v>
      </c>
      <c r="C47" s="22"/>
      <c r="D47" s="22"/>
    </row>
    <row r="48" spans="2:4">
      <c r="B48" s="22">
        <v>47</v>
      </c>
      <c r="C48" s="22"/>
      <c r="D48" s="22"/>
    </row>
    <row r="49" spans="2:4">
      <c r="B49" s="22">
        <v>48</v>
      </c>
      <c r="C49" s="22"/>
      <c r="D49" s="22"/>
    </row>
    <row r="50" spans="2:4">
      <c r="B50" s="22">
        <v>49</v>
      </c>
      <c r="C50" s="22"/>
      <c r="D50" s="22"/>
    </row>
    <row r="51" spans="2:4">
      <c r="B51" s="22">
        <v>50</v>
      </c>
      <c r="C51" s="22"/>
      <c r="D51" s="22"/>
    </row>
    <row r="52" spans="2:4">
      <c r="B52" s="22">
        <v>51</v>
      </c>
      <c r="C52" s="22"/>
      <c r="D52" s="22"/>
    </row>
    <row r="53" spans="2:4">
      <c r="B53" s="22">
        <v>52</v>
      </c>
      <c r="C53" s="22"/>
      <c r="D53" s="22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Диаграммы</vt:lpstr>
      </vt:variant>
      <vt:variant>
        <vt:i4>1</vt:i4>
      </vt:variant>
    </vt:vector>
  </HeadingPairs>
  <TitlesOfParts>
    <vt:vector size="3" baseType="lpstr">
      <vt:lpstr>Счёт 1</vt:lpstr>
      <vt:lpstr>входы по неделям</vt:lpstr>
      <vt:lpstr>Кривая эквити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scorpion</cp:lastModifiedBy>
  <cp:lastPrinted>2015-09-29T20:05:05Z</cp:lastPrinted>
  <dcterms:created xsi:type="dcterms:W3CDTF">2015-09-28T20:12:16Z</dcterms:created>
  <dcterms:modified xsi:type="dcterms:W3CDTF">2016-06-19T18:08:27Z</dcterms:modified>
</cp:coreProperties>
</file>