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620" windowHeight="1266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10" i="1"/>
  <c r="F87"/>
  <c r="E85"/>
  <c r="E86"/>
  <c r="F74"/>
  <c r="E73"/>
  <c r="F67"/>
  <c r="E66"/>
  <c r="F48"/>
  <c r="E46"/>
  <c r="E47"/>
  <c r="F8"/>
  <c r="E6"/>
  <c r="E7"/>
  <c r="M4"/>
  <c r="M5"/>
  <c r="M6"/>
  <c r="M7"/>
  <c r="M8"/>
  <c r="M9"/>
  <c r="M10"/>
  <c r="M11"/>
  <c r="M12"/>
  <c r="M13"/>
  <c r="M16"/>
  <c r="M17"/>
  <c r="M18"/>
  <c r="M19"/>
  <c r="M20"/>
  <c r="M23"/>
  <c r="M24"/>
  <c r="M25"/>
  <c r="M26"/>
  <c r="M28"/>
  <c r="M29"/>
  <c r="M30"/>
  <c r="M31"/>
  <c r="M32"/>
  <c r="M33"/>
  <c r="M35"/>
  <c r="M36"/>
  <c r="M37"/>
  <c r="M38"/>
  <c r="M39"/>
  <c r="M40"/>
  <c r="M41"/>
  <c r="M43"/>
  <c r="M44"/>
  <c r="M45"/>
  <c r="M46"/>
  <c r="M47"/>
  <c r="M48"/>
  <c r="M49"/>
  <c r="M50"/>
  <c r="M51"/>
  <c r="M52"/>
  <c r="M53"/>
  <c r="M54"/>
  <c r="M56"/>
  <c r="M57"/>
  <c r="M58"/>
  <c r="M59"/>
  <c r="M60"/>
  <c r="M61"/>
  <c r="M63"/>
  <c r="M64"/>
  <c r="M65"/>
  <c r="M66"/>
  <c r="M67"/>
  <c r="M68"/>
  <c r="M70"/>
  <c r="M71"/>
  <c r="M72"/>
  <c r="M73"/>
  <c r="M74"/>
  <c r="M75"/>
  <c r="M76"/>
  <c r="M77"/>
  <c r="M78"/>
  <c r="M82"/>
  <c r="M83"/>
  <c r="M84"/>
  <c r="M85"/>
  <c r="M86"/>
  <c r="M87"/>
  <c r="M88"/>
  <c r="M89"/>
  <c r="M90"/>
  <c r="M92"/>
  <c r="M93"/>
  <c r="M94"/>
  <c r="M95"/>
  <c r="M96"/>
  <c r="M98"/>
  <c r="M99"/>
  <c r="M100"/>
  <c r="M101"/>
  <c r="M102"/>
  <c r="M103"/>
  <c r="M104"/>
  <c r="M105"/>
  <c r="M106"/>
  <c r="M107"/>
  <c r="M3"/>
  <c r="D110"/>
  <c r="G110"/>
  <c r="I110"/>
  <c r="J110"/>
  <c r="J101"/>
  <c r="H101"/>
  <c r="J95"/>
  <c r="H95"/>
  <c r="I101"/>
  <c r="G101"/>
  <c r="F101"/>
  <c r="I95"/>
  <c r="G95"/>
  <c r="F95"/>
  <c r="I85"/>
  <c r="J85" s="1"/>
  <c r="G85"/>
  <c r="H85" s="1"/>
  <c r="F85"/>
  <c r="E99"/>
  <c r="E100"/>
  <c r="E98"/>
  <c r="E93"/>
  <c r="E94"/>
  <c r="E92"/>
  <c r="E83"/>
  <c r="E84"/>
  <c r="E82"/>
  <c r="J73"/>
  <c r="H73"/>
  <c r="I73"/>
  <c r="G73"/>
  <c r="F73"/>
  <c r="E71"/>
  <c r="E72"/>
  <c r="E70"/>
  <c r="I66"/>
  <c r="J66" s="1"/>
  <c r="G66"/>
  <c r="H66" s="1"/>
  <c r="F66"/>
  <c r="E64"/>
  <c r="E65"/>
  <c r="E63"/>
  <c r="J59"/>
  <c r="H59"/>
  <c r="I59"/>
  <c r="G59"/>
  <c r="F59"/>
  <c r="E57"/>
  <c r="E58"/>
  <c r="E56"/>
  <c r="J46"/>
  <c r="H46"/>
  <c r="I46"/>
  <c r="G46"/>
  <c r="F46"/>
  <c r="E44"/>
  <c r="E45"/>
  <c r="E43"/>
  <c r="J38"/>
  <c r="H38"/>
  <c r="I38"/>
  <c r="G38"/>
  <c r="F38"/>
  <c r="E36"/>
  <c r="E37"/>
  <c r="J31"/>
  <c r="H31"/>
  <c r="E29"/>
  <c r="E30"/>
  <c r="E28"/>
  <c r="E35"/>
  <c r="D108"/>
  <c r="C108"/>
  <c r="B108"/>
  <c r="D97"/>
  <c r="C97"/>
  <c r="B97"/>
  <c r="D91"/>
  <c r="C91"/>
  <c r="B91"/>
  <c r="D79"/>
  <c r="C79"/>
  <c r="B79"/>
  <c r="D69"/>
  <c r="C69"/>
  <c r="B69"/>
  <c r="D62"/>
  <c r="C62"/>
  <c r="B62"/>
  <c r="D55"/>
  <c r="C55"/>
  <c r="B55"/>
  <c r="D42"/>
  <c r="C42"/>
  <c r="B42"/>
  <c r="D34"/>
  <c r="C34"/>
  <c r="B34"/>
  <c r="I31"/>
  <c r="G31"/>
  <c r="F31"/>
  <c r="J26"/>
  <c r="H26"/>
  <c r="I26"/>
  <c r="G26"/>
  <c r="F26"/>
  <c r="E24"/>
  <c r="E25"/>
  <c r="D27"/>
  <c r="C27"/>
  <c r="B27"/>
  <c r="E23" s="1"/>
  <c r="J19"/>
  <c r="H19"/>
  <c r="I19"/>
  <c r="G19"/>
  <c r="F19"/>
  <c r="E17"/>
  <c r="E18"/>
  <c r="E16"/>
  <c r="C21"/>
  <c r="D21"/>
  <c r="H6"/>
  <c r="B21"/>
  <c r="J6"/>
  <c r="I6"/>
  <c r="D14"/>
  <c r="C14"/>
  <c r="B14"/>
  <c r="E5" s="1"/>
  <c r="G6"/>
  <c r="E3" l="1"/>
  <c r="F6" s="1"/>
  <c r="E4"/>
</calcChain>
</file>

<file path=xl/sharedStrings.xml><?xml version="1.0" encoding="utf-8"?>
<sst xmlns="http://schemas.openxmlformats.org/spreadsheetml/2006/main" count="102" uniqueCount="24">
  <si>
    <t>закрытых сеток</t>
  </si>
  <si>
    <t>ордеров в сетке</t>
  </si>
  <si>
    <t>профит</t>
  </si>
  <si>
    <t>процент от всех сеток</t>
  </si>
  <si>
    <t>процент сеток закрывшихся 3 ордерами</t>
  </si>
  <si>
    <t>audjpy</t>
  </si>
  <si>
    <t>audnzd</t>
  </si>
  <si>
    <t>audusd</t>
  </si>
  <si>
    <t>euraud</t>
  </si>
  <si>
    <t>eurcad</t>
  </si>
  <si>
    <t>eurgbp</t>
  </si>
  <si>
    <t>eurjpy</t>
  </si>
  <si>
    <t>eurusd</t>
  </si>
  <si>
    <t>gbpcad</t>
  </si>
  <si>
    <t>gbpjpy</t>
  </si>
  <si>
    <t>nzdcad</t>
  </si>
  <si>
    <t>nzdusd</t>
  </si>
  <si>
    <t>usdcad</t>
  </si>
  <si>
    <t>сеток за 3 ордера</t>
  </si>
  <si>
    <t>сеток &gt;3 ордеров</t>
  </si>
  <si>
    <t>профит за 3 ордера</t>
  </si>
  <si>
    <t>% профита за 3 ордера</t>
  </si>
  <si>
    <t>суммарный лот сетки</t>
  </si>
  <si>
    <t>пара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</si>
</sst>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2" fontId="0" fillId="0" borderId="0" xfId="0" applyNumberFormat="1"/>
    <xf numFmtId="0" fontId="0" fillId="0" borderId="0" xfId="0" applyAlignment="1">
      <alignment wrapText="1"/>
    </xf>
    <xf numFmtId="0" fontId="2" fillId="0" borderId="0" xfId="0" applyFont="1"/>
    <xf numFmtId="2" fontId="2" fillId="0" borderId="0" xfId="0" applyNumberFormat="1" applyFont="1"/>
    <xf numFmtId="0" fontId="3" fillId="0" borderId="0" xfId="0" applyFont="1"/>
    <xf numFmtId="2" fontId="3" fillId="0" borderId="0" xfId="0" applyNumberFormat="1" applyFont="1"/>
    <xf numFmtId="2" fontId="4" fillId="0" borderId="0" xfId="0" applyNumberFormat="1" applyFont="1"/>
    <xf numFmtId="2" fontId="1" fillId="0" borderId="0" xfId="0" applyNumberFormat="1" applyFont="1"/>
    <xf numFmtId="2" fontId="5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110"/>
  <sheetViews>
    <sheetView tabSelected="1" workbookViewId="0">
      <selection activeCell="D14" sqref="D14"/>
    </sheetView>
  </sheetViews>
  <sheetFormatPr defaultRowHeight="15"/>
  <cols>
    <col min="2" max="2" width="12.140625" customWidth="1"/>
    <col min="5" max="5" width="13.140625" customWidth="1"/>
    <col min="6" max="6" width="14.5703125" bestFit="1" customWidth="1"/>
    <col min="8" max="8" width="9.140625" style="3"/>
    <col min="13" max="13" width="11.5703125" style="3" bestFit="1" customWidth="1"/>
  </cols>
  <sheetData>
    <row r="2" spans="1:13" ht="60">
      <c r="A2" s="1" t="s">
        <v>23</v>
      </c>
      <c r="B2" s="1" t="s">
        <v>0</v>
      </c>
      <c r="C2" s="1" t="s">
        <v>1</v>
      </c>
      <c r="D2" s="1" t="s">
        <v>2</v>
      </c>
      <c r="E2" s="2" t="s">
        <v>3</v>
      </c>
      <c r="F2" s="2" t="s">
        <v>4</v>
      </c>
      <c r="G2" s="1" t="s">
        <v>20</v>
      </c>
      <c r="H2" s="2" t="s">
        <v>21</v>
      </c>
      <c r="I2" s="4" t="s">
        <v>18</v>
      </c>
      <c r="J2" s="4" t="s">
        <v>19</v>
      </c>
      <c r="M2" s="2" t="s">
        <v>22</v>
      </c>
    </row>
    <row r="3" spans="1:13">
      <c r="A3" t="s">
        <v>5</v>
      </c>
      <c r="B3">
        <v>39</v>
      </c>
      <c r="C3">
        <v>1</v>
      </c>
      <c r="D3">
        <v>55.2</v>
      </c>
      <c r="E3" s="3">
        <f>B3*100/$B$14</f>
        <v>37.5</v>
      </c>
      <c r="L3">
        <v>0.39</v>
      </c>
      <c r="M3" s="10">
        <f>L3/B3</f>
        <v>0.01</v>
      </c>
    </row>
    <row r="4" spans="1:13">
      <c r="A4" t="s">
        <v>5</v>
      </c>
      <c r="B4">
        <v>25</v>
      </c>
      <c r="C4">
        <v>2</v>
      </c>
      <c r="D4">
        <v>69.5</v>
      </c>
      <c r="E4" s="3">
        <f>B4*100/$B$14</f>
        <v>24.03846153846154</v>
      </c>
      <c r="L4">
        <v>0.5</v>
      </c>
      <c r="M4" s="10">
        <f t="shared" ref="M4:M67" si="0">L4/B4</f>
        <v>0.02</v>
      </c>
    </row>
    <row r="5" spans="1:13">
      <c r="A5" t="s">
        <v>5</v>
      </c>
      <c r="B5">
        <v>11</v>
      </c>
      <c r="C5">
        <v>3</v>
      </c>
      <c r="D5">
        <v>41.6</v>
      </c>
      <c r="E5" s="3">
        <f>B5*100/$B$14</f>
        <v>10.576923076923077</v>
      </c>
      <c r="L5">
        <v>0.33</v>
      </c>
      <c r="M5" s="10">
        <f t="shared" si="0"/>
        <v>3.0000000000000002E-2</v>
      </c>
    </row>
    <row r="6" spans="1:13">
      <c r="A6" t="s">
        <v>5</v>
      </c>
      <c r="B6">
        <v>7</v>
      </c>
      <c r="C6">
        <v>4</v>
      </c>
      <c r="D6">
        <v>38.5</v>
      </c>
      <c r="E6" s="3">
        <f t="shared" ref="E6:E7" si="1">B6*100/$B$14</f>
        <v>6.7307692307692308</v>
      </c>
      <c r="F6" s="3">
        <f>SUM(E3:E5)</f>
        <v>72.115384615384613</v>
      </c>
      <c r="G6">
        <f>SUM(D3:D5)</f>
        <v>166.3</v>
      </c>
      <c r="H6" s="3">
        <f>G6*100/D14</f>
        <v>68.267651888341533</v>
      </c>
      <c r="I6">
        <f>SUM(B3:B5)</f>
        <v>75</v>
      </c>
      <c r="J6">
        <f>B14-I6</f>
        <v>29</v>
      </c>
      <c r="L6">
        <v>0.28000000000000003</v>
      </c>
      <c r="M6" s="10">
        <f t="shared" si="0"/>
        <v>0.04</v>
      </c>
    </row>
    <row r="7" spans="1:13">
      <c r="A7" t="s">
        <v>5</v>
      </c>
      <c r="B7">
        <v>8</v>
      </c>
      <c r="C7">
        <v>5</v>
      </c>
      <c r="D7">
        <v>10.5</v>
      </c>
      <c r="E7" s="3">
        <f t="shared" si="1"/>
        <v>7.6923076923076925</v>
      </c>
      <c r="L7">
        <v>0.4</v>
      </c>
      <c r="M7" s="10">
        <f t="shared" si="0"/>
        <v>0.05</v>
      </c>
    </row>
    <row r="8" spans="1:13">
      <c r="A8" t="s">
        <v>5</v>
      </c>
      <c r="B8">
        <v>5</v>
      </c>
      <c r="C8">
        <v>6</v>
      </c>
      <c r="D8">
        <v>3.9</v>
      </c>
      <c r="E8" s="3"/>
      <c r="F8" s="3">
        <f>SUM(E3:E7)</f>
        <v>86.538461538461533</v>
      </c>
      <c r="L8">
        <v>0.35</v>
      </c>
      <c r="M8" s="3">
        <f t="shared" si="0"/>
        <v>6.9999999999999993E-2</v>
      </c>
    </row>
    <row r="9" spans="1:13">
      <c r="A9" t="s">
        <v>5</v>
      </c>
      <c r="B9">
        <v>1</v>
      </c>
      <c r="C9">
        <v>7</v>
      </c>
      <c r="D9">
        <v>0.4</v>
      </c>
      <c r="L9">
        <v>0.09</v>
      </c>
      <c r="M9" s="3">
        <f t="shared" si="0"/>
        <v>0.09</v>
      </c>
    </row>
    <row r="10" spans="1:13">
      <c r="A10" t="s">
        <v>5</v>
      </c>
      <c r="B10">
        <v>3</v>
      </c>
      <c r="C10">
        <v>8</v>
      </c>
      <c r="D10">
        <v>4.3</v>
      </c>
      <c r="L10">
        <v>0.36</v>
      </c>
      <c r="M10" s="3">
        <f t="shared" si="0"/>
        <v>0.12</v>
      </c>
    </row>
    <row r="11" spans="1:13">
      <c r="A11" t="s">
        <v>5</v>
      </c>
      <c r="B11">
        <v>3</v>
      </c>
      <c r="C11">
        <v>10</v>
      </c>
      <c r="D11">
        <v>8.9</v>
      </c>
      <c r="L11">
        <v>0.76</v>
      </c>
      <c r="M11" s="3">
        <f t="shared" si="0"/>
        <v>0.25333333333333335</v>
      </c>
    </row>
    <row r="12" spans="1:13">
      <c r="A12" t="s">
        <v>5</v>
      </c>
      <c r="B12">
        <v>1</v>
      </c>
      <c r="C12">
        <v>11</v>
      </c>
      <c r="D12">
        <v>5.7</v>
      </c>
      <c r="L12">
        <v>0.42</v>
      </c>
      <c r="M12" s="3">
        <f t="shared" si="0"/>
        <v>0.42</v>
      </c>
    </row>
    <row r="13" spans="1:13">
      <c r="A13" t="s">
        <v>5</v>
      </c>
      <c r="B13">
        <v>1</v>
      </c>
      <c r="C13">
        <v>12</v>
      </c>
      <c r="D13">
        <v>5.0999999999999996</v>
      </c>
      <c r="L13">
        <v>0.63</v>
      </c>
      <c r="M13" s="3">
        <f t="shared" si="0"/>
        <v>0.63</v>
      </c>
    </row>
    <row r="14" spans="1:13" s="7" customFormat="1">
      <c r="B14" s="7">
        <f>SUM(B3:B13)</f>
        <v>104</v>
      </c>
      <c r="C14" s="7">
        <f>SUM(C3:C13)</f>
        <v>69</v>
      </c>
      <c r="D14" s="7">
        <f>SUM(D3:D13)</f>
        <v>243.60000000000002</v>
      </c>
      <c r="H14" s="8"/>
      <c r="M14" s="9"/>
    </row>
    <row r="16" spans="1:13">
      <c r="A16" t="s">
        <v>6</v>
      </c>
      <c r="B16">
        <v>17</v>
      </c>
      <c r="C16">
        <v>1</v>
      </c>
      <c r="D16">
        <v>77.2</v>
      </c>
      <c r="E16" s="3">
        <f>B16*100/$B$21</f>
        <v>53.125</v>
      </c>
      <c r="L16" s="5">
        <v>0.75</v>
      </c>
      <c r="M16" s="3">
        <f t="shared" si="0"/>
        <v>4.4117647058823532E-2</v>
      </c>
    </row>
    <row r="17" spans="1:13">
      <c r="A17" t="s">
        <v>6</v>
      </c>
      <c r="B17">
        <v>8</v>
      </c>
      <c r="C17">
        <v>2</v>
      </c>
      <c r="D17">
        <v>71.8</v>
      </c>
      <c r="E17" s="3">
        <f t="shared" ref="E17:E18" si="2">B17*100/$B$21</f>
        <v>25</v>
      </c>
      <c r="L17">
        <v>0.7</v>
      </c>
      <c r="M17" s="3">
        <f t="shared" si="0"/>
        <v>8.7499999999999994E-2</v>
      </c>
    </row>
    <row r="18" spans="1:13">
      <c r="A18" t="s">
        <v>6</v>
      </c>
      <c r="B18">
        <v>3</v>
      </c>
      <c r="C18">
        <v>3</v>
      </c>
      <c r="D18">
        <v>46.7</v>
      </c>
      <c r="E18" s="3">
        <f t="shared" si="2"/>
        <v>9.375</v>
      </c>
      <c r="L18">
        <v>0.45</v>
      </c>
      <c r="M18" s="3">
        <f t="shared" si="0"/>
        <v>0.15</v>
      </c>
    </row>
    <row r="19" spans="1:13">
      <c r="A19" t="s">
        <v>6</v>
      </c>
      <c r="B19">
        <v>2</v>
      </c>
      <c r="C19">
        <v>4</v>
      </c>
      <c r="D19">
        <v>44.6</v>
      </c>
      <c r="E19" s="3"/>
      <c r="F19" s="3">
        <f>SUM(E16:E18)</f>
        <v>87.5</v>
      </c>
      <c r="G19">
        <f>SUM(D16:D18)</f>
        <v>195.7</v>
      </c>
      <c r="H19" s="3">
        <f>G19*100/D21</f>
        <v>60.569483132157231</v>
      </c>
      <c r="I19">
        <f>SUM(B16:B18)</f>
        <v>28</v>
      </c>
      <c r="J19">
        <f>B21-I19</f>
        <v>4</v>
      </c>
      <c r="L19">
        <v>0.42</v>
      </c>
      <c r="M19" s="3">
        <f t="shared" si="0"/>
        <v>0.21</v>
      </c>
    </row>
    <row r="20" spans="1:13">
      <c r="A20" t="s">
        <v>6</v>
      </c>
      <c r="B20">
        <v>2</v>
      </c>
      <c r="C20">
        <v>5</v>
      </c>
      <c r="D20">
        <v>82.8</v>
      </c>
      <c r="L20">
        <v>0.66</v>
      </c>
      <c r="M20" s="3">
        <f t="shared" si="0"/>
        <v>0.33</v>
      </c>
    </row>
    <row r="21" spans="1:13" s="7" customFormat="1">
      <c r="B21" s="7">
        <f>SUM(B16:B20)</f>
        <v>32</v>
      </c>
      <c r="C21" s="7">
        <f>SUM(C16:C20)</f>
        <v>15</v>
      </c>
      <c r="D21" s="7">
        <f>SUM(D16:D20)</f>
        <v>323.09999999999997</v>
      </c>
      <c r="H21" s="8"/>
      <c r="M21" s="9"/>
    </row>
    <row r="22" spans="1:13" s="5" customFormat="1">
      <c r="H22" s="6"/>
      <c r="M22" s="3"/>
    </row>
    <row r="23" spans="1:13">
      <c r="A23" t="s">
        <v>7</v>
      </c>
      <c r="B23">
        <v>15</v>
      </c>
      <c r="C23">
        <v>1</v>
      </c>
      <c r="D23">
        <v>30</v>
      </c>
      <c r="E23" s="3">
        <f>B23*100/$B$27</f>
        <v>65.217391304347828</v>
      </c>
      <c r="L23">
        <v>0.15</v>
      </c>
      <c r="M23" s="10">
        <f t="shared" si="0"/>
        <v>0.01</v>
      </c>
    </row>
    <row r="24" spans="1:13">
      <c r="A24" t="s">
        <v>7</v>
      </c>
      <c r="B24">
        <v>2</v>
      </c>
      <c r="C24">
        <v>2</v>
      </c>
      <c r="D24">
        <v>12</v>
      </c>
      <c r="E24" s="3">
        <f t="shared" ref="E24:E25" si="3">B24*100/$B$27</f>
        <v>8.695652173913043</v>
      </c>
      <c r="L24">
        <v>0.06</v>
      </c>
      <c r="M24" s="10">
        <f t="shared" si="0"/>
        <v>0.03</v>
      </c>
    </row>
    <row r="25" spans="1:13">
      <c r="A25" t="s">
        <v>7</v>
      </c>
      <c r="B25">
        <v>5</v>
      </c>
      <c r="C25">
        <v>3</v>
      </c>
      <c r="D25">
        <v>55.4</v>
      </c>
      <c r="E25" s="3">
        <f t="shared" si="3"/>
        <v>21.739130434782609</v>
      </c>
      <c r="L25" s="5">
        <v>0.28000000000000003</v>
      </c>
      <c r="M25" s="10">
        <f t="shared" si="0"/>
        <v>5.6000000000000008E-2</v>
      </c>
    </row>
    <row r="26" spans="1:13">
      <c r="A26" t="s">
        <v>7</v>
      </c>
      <c r="B26">
        <v>1</v>
      </c>
      <c r="C26">
        <v>4</v>
      </c>
      <c r="D26">
        <v>19.600000000000001</v>
      </c>
      <c r="E26" s="3"/>
      <c r="F26" s="3">
        <f>SUM(E23:E25)</f>
        <v>95.652173913043484</v>
      </c>
      <c r="G26">
        <f>SUM(D23:D25)</f>
        <v>97.4</v>
      </c>
      <c r="H26" s="3">
        <f>G26*100/D27</f>
        <v>83.247863247863251</v>
      </c>
      <c r="I26">
        <f>SUM(B23:B25)</f>
        <v>22</v>
      </c>
      <c r="J26">
        <f>B27-I26</f>
        <v>1</v>
      </c>
      <c r="L26" s="5">
        <v>0.1</v>
      </c>
      <c r="M26" s="3">
        <f t="shared" si="0"/>
        <v>0.1</v>
      </c>
    </row>
    <row r="27" spans="1:13" s="7" customFormat="1">
      <c r="B27" s="7">
        <f>SUM(B23:B26)</f>
        <v>23</v>
      </c>
      <c r="C27" s="7">
        <f>SUM(C23:C26)</f>
        <v>10</v>
      </c>
      <c r="D27" s="7">
        <f>SUM(D23:D26)</f>
        <v>117</v>
      </c>
      <c r="H27" s="8"/>
      <c r="M27" s="8"/>
    </row>
    <row r="28" spans="1:13">
      <c r="A28" t="s">
        <v>8</v>
      </c>
      <c r="B28">
        <v>7</v>
      </c>
      <c r="C28">
        <v>1</v>
      </c>
      <c r="D28">
        <v>27.9</v>
      </c>
      <c r="E28" s="3">
        <f>B28*100/$B$34</f>
        <v>46.666666666666664</v>
      </c>
      <c r="L28">
        <v>0.25</v>
      </c>
      <c r="M28" s="3">
        <f t="shared" si="0"/>
        <v>3.5714285714285712E-2</v>
      </c>
    </row>
    <row r="29" spans="1:13">
      <c r="A29" t="s">
        <v>8</v>
      </c>
      <c r="B29">
        <v>2</v>
      </c>
      <c r="C29">
        <v>2</v>
      </c>
      <c r="D29">
        <v>18</v>
      </c>
      <c r="E29" s="3">
        <f t="shared" ref="E29:E30" si="4">B29*100/$B$34</f>
        <v>13.333333333333334</v>
      </c>
      <c r="L29">
        <v>0.16</v>
      </c>
      <c r="M29" s="3">
        <f t="shared" si="0"/>
        <v>0.08</v>
      </c>
    </row>
    <row r="30" spans="1:13">
      <c r="A30" t="s">
        <v>8</v>
      </c>
      <c r="B30">
        <v>2</v>
      </c>
      <c r="C30">
        <v>3</v>
      </c>
      <c r="D30">
        <v>25.4</v>
      </c>
      <c r="E30" s="3">
        <f t="shared" si="4"/>
        <v>13.333333333333334</v>
      </c>
      <c r="L30">
        <v>0.23</v>
      </c>
      <c r="M30" s="3">
        <f t="shared" si="0"/>
        <v>0.115</v>
      </c>
    </row>
    <row r="31" spans="1:13">
      <c r="A31" t="s">
        <v>8</v>
      </c>
      <c r="B31">
        <v>2</v>
      </c>
      <c r="C31">
        <v>4</v>
      </c>
      <c r="D31">
        <v>31.9</v>
      </c>
      <c r="F31" s="3">
        <f>SUM(E28:E30)</f>
        <v>73.333333333333329</v>
      </c>
      <c r="G31">
        <f>SUM(D28:D30)</f>
        <v>71.3</v>
      </c>
      <c r="H31" s="3">
        <f>G31*100/D34</f>
        <v>50.855920114122689</v>
      </c>
      <c r="I31">
        <f>SUM(B28:B30)</f>
        <v>11</v>
      </c>
      <c r="J31">
        <f>B34-I31</f>
        <v>4</v>
      </c>
      <c r="L31">
        <v>0.28000000000000003</v>
      </c>
      <c r="M31" s="3">
        <f t="shared" si="0"/>
        <v>0.14000000000000001</v>
      </c>
    </row>
    <row r="32" spans="1:13">
      <c r="A32" t="s">
        <v>8</v>
      </c>
      <c r="B32">
        <v>1</v>
      </c>
      <c r="C32">
        <v>5</v>
      </c>
      <c r="D32">
        <v>16.899999999999999</v>
      </c>
      <c r="L32">
        <v>0.15</v>
      </c>
      <c r="M32" s="3">
        <f t="shared" si="0"/>
        <v>0.15</v>
      </c>
    </row>
    <row r="33" spans="1:13">
      <c r="A33" t="s">
        <v>8</v>
      </c>
      <c r="B33">
        <v>1</v>
      </c>
      <c r="C33">
        <v>6</v>
      </c>
      <c r="D33">
        <v>20.100000000000001</v>
      </c>
      <c r="L33">
        <v>0.18</v>
      </c>
      <c r="M33" s="3">
        <f t="shared" si="0"/>
        <v>0.18</v>
      </c>
    </row>
    <row r="34" spans="1:13" s="7" customFormat="1">
      <c r="B34" s="7">
        <f>SUM(B28:B33)</f>
        <v>15</v>
      </c>
      <c r="C34" s="7">
        <f>SUM(C28:C33)</f>
        <v>21</v>
      </c>
      <c r="D34" s="7">
        <f>SUM(D28:D33)</f>
        <v>140.19999999999999</v>
      </c>
      <c r="H34" s="8"/>
      <c r="M34" s="8"/>
    </row>
    <row r="35" spans="1:13">
      <c r="A35" t="s">
        <v>9</v>
      </c>
      <c r="B35">
        <v>47</v>
      </c>
      <c r="C35">
        <v>1</v>
      </c>
      <c r="D35">
        <v>72</v>
      </c>
      <c r="E35" s="3">
        <f>B35*100/$B$42</f>
        <v>61.038961038961041</v>
      </c>
      <c r="L35">
        <v>0.47</v>
      </c>
      <c r="M35" s="10">
        <f t="shared" si="0"/>
        <v>0.01</v>
      </c>
    </row>
    <row r="36" spans="1:13">
      <c r="A36" t="s">
        <v>9</v>
      </c>
      <c r="B36">
        <v>11</v>
      </c>
      <c r="C36">
        <v>2</v>
      </c>
      <c r="D36">
        <v>30.8</v>
      </c>
      <c r="E36" s="3">
        <f t="shared" ref="E36:E37" si="5">B36*100/$B$42</f>
        <v>14.285714285714286</v>
      </c>
      <c r="L36">
        <v>0.22</v>
      </c>
      <c r="M36" s="10">
        <f t="shared" si="0"/>
        <v>0.02</v>
      </c>
    </row>
    <row r="37" spans="1:13">
      <c r="A37" t="s">
        <v>9</v>
      </c>
      <c r="B37">
        <v>10</v>
      </c>
      <c r="C37">
        <v>3</v>
      </c>
      <c r="D37">
        <v>45.8</v>
      </c>
      <c r="E37" s="3">
        <f t="shared" si="5"/>
        <v>12.987012987012987</v>
      </c>
      <c r="L37">
        <v>0.3</v>
      </c>
      <c r="M37" s="10">
        <f t="shared" si="0"/>
        <v>0.03</v>
      </c>
    </row>
    <row r="38" spans="1:13">
      <c r="A38" t="s">
        <v>9</v>
      </c>
      <c r="B38">
        <v>2</v>
      </c>
      <c r="C38">
        <v>4</v>
      </c>
      <c r="D38">
        <v>12.3</v>
      </c>
      <c r="F38" s="3">
        <f>SUM(E35:E37)</f>
        <v>88.311688311688314</v>
      </c>
      <c r="G38">
        <f>SUM(D35:D37)</f>
        <v>148.6</v>
      </c>
      <c r="H38" s="3">
        <f>G38*100/D42</f>
        <v>62.253875157100957</v>
      </c>
      <c r="I38">
        <f>SUM(B35:B37)</f>
        <v>68</v>
      </c>
      <c r="J38">
        <f>B42-I38</f>
        <v>9</v>
      </c>
      <c r="L38">
        <v>0.08</v>
      </c>
      <c r="M38" s="10">
        <f t="shared" si="0"/>
        <v>0.04</v>
      </c>
    </row>
    <row r="39" spans="1:13">
      <c r="A39" t="s">
        <v>9</v>
      </c>
      <c r="B39">
        <v>2</v>
      </c>
      <c r="C39">
        <v>5</v>
      </c>
      <c r="D39">
        <v>15</v>
      </c>
      <c r="L39">
        <v>0.1</v>
      </c>
      <c r="M39" s="3">
        <f t="shared" si="0"/>
        <v>0.05</v>
      </c>
    </row>
    <row r="40" spans="1:13">
      <c r="A40" t="s">
        <v>9</v>
      </c>
      <c r="B40">
        <v>1</v>
      </c>
      <c r="C40">
        <v>6</v>
      </c>
      <c r="D40">
        <v>9.4</v>
      </c>
      <c r="L40">
        <v>0.06</v>
      </c>
      <c r="M40" s="3">
        <f t="shared" si="0"/>
        <v>0.06</v>
      </c>
    </row>
    <row r="41" spans="1:13">
      <c r="A41" t="s">
        <v>9</v>
      </c>
      <c r="B41">
        <v>4</v>
      </c>
      <c r="C41">
        <v>8</v>
      </c>
      <c r="D41">
        <v>53.4</v>
      </c>
      <c r="L41">
        <v>0.34</v>
      </c>
      <c r="M41" s="3">
        <f t="shared" si="0"/>
        <v>8.5000000000000006E-2</v>
      </c>
    </row>
    <row r="42" spans="1:13" s="7" customFormat="1" ht="15.75" customHeight="1">
      <c r="B42" s="7">
        <f>SUM(B35:B41)</f>
        <v>77</v>
      </c>
      <c r="C42" s="7">
        <f>SUM(C35:C41)</f>
        <v>29</v>
      </c>
      <c r="D42" s="7">
        <f>SUM(D35:D41)</f>
        <v>238.70000000000002</v>
      </c>
      <c r="H42" s="8"/>
      <c r="M42" s="8"/>
    </row>
    <row r="43" spans="1:13">
      <c r="A43" t="s">
        <v>10</v>
      </c>
      <c r="B43">
        <v>8</v>
      </c>
      <c r="C43">
        <v>1</v>
      </c>
      <c r="D43">
        <v>50.1</v>
      </c>
      <c r="E43" s="3">
        <f>B43*100/$B$55</f>
        <v>21.621621621621621</v>
      </c>
      <c r="L43">
        <v>0.08</v>
      </c>
      <c r="M43" s="10">
        <f t="shared" si="0"/>
        <v>0.01</v>
      </c>
    </row>
    <row r="44" spans="1:13">
      <c r="A44" t="s">
        <v>10</v>
      </c>
      <c r="B44">
        <v>5</v>
      </c>
      <c r="C44">
        <v>2</v>
      </c>
      <c r="D44">
        <v>63.6</v>
      </c>
      <c r="E44" s="3">
        <f t="shared" ref="E44:E47" si="6">B44*100/$B$55</f>
        <v>13.513513513513514</v>
      </c>
      <c r="L44">
        <v>0.1</v>
      </c>
      <c r="M44" s="10">
        <f t="shared" si="0"/>
        <v>0.02</v>
      </c>
    </row>
    <row r="45" spans="1:13">
      <c r="A45" t="s">
        <v>10</v>
      </c>
      <c r="B45">
        <v>3</v>
      </c>
      <c r="C45">
        <v>3</v>
      </c>
      <c r="D45">
        <v>58.7</v>
      </c>
      <c r="E45" s="3">
        <f t="shared" si="6"/>
        <v>8.1081081081081088</v>
      </c>
      <c r="L45">
        <v>0.09</v>
      </c>
      <c r="M45" s="10">
        <f t="shared" si="0"/>
        <v>0.03</v>
      </c>
    </row>
    <row r="46" spans="1:13">
      <c r="A46" t="s">
        <v>10</v>
      </c>
      <c r="B46">
        <v>1</v>
      </c>
      <c r="C46">
        <v>4</v>
      </c>
      <c r="D46">
        <v>26.1</v>
      </c>
      <c r="E46" s="3">
        <f t="shared" si="6"/>
        <v>2.7027027027027026</v>
      </c>
      <c r="F46" s="3">
        <f>SUM(E43:E45)</f>
        <v>43.243243243243242</v>
      </c>
      <c r="G46">
        <f>SUM(D43:D45)</f>
        <v>172.4</v>
      </c>
      <c r="H46" s="3">
        <f>G46*100/D55</f>
        <v>59.38684119875991</v>
      </c>
      <c r="I46">
        <f>SUM(B43:B45)</f>
        <v>16</v>
      </c>
      <c r="J46">
        <f>B55-I46</f>
        <v>21</v>
      </c>
      <c r="L46">
        <v>0.04</v>
      </c>
      <c r="M46" s="10">
        <f t="shared" si="0"/>
        <v>0.04</v>
      </c>
    </row>
    <row r="47" spans="1:13">
      <c r="A47" t="s">
        <v>10</v>
      </c>
      <c r="B47">
        <v>4</v>
      </c>
      <c r="C47">
        <v>5</v>
      </c>
      <c r="D47">
        <v>2.8</v>
      </c>
      <c r="E47" s="3">
        <f t="shared" si="6"/>
        <v>10.810810810810811</v>
      </c>
      <c r="L47">
        <v>0.2</v>
      </c>
      <c r="M47" s="10">
        <f t="shared" si="0"/>
        <v>0.05</v>
      </c>
    </row>
    <row r="48" spans="1:13">
      <c r="A48" t="s">
        <v>10</v>
      </c>
      <c r="B48">
        <v>4</v>
      </c>
      <c r="C48">
        <v>6</v>
      </c>
      <c r="D48">
        <v>3.3</v>
      </c>
      <c r="F48" s="3">
        <f>SUM(E43:E47)</f>
        <v>56.756756756756758</v>
      </c>
      <c r="L48">
        <v>0.28000000000000003</v>
      </c>
      <c r="M48" s="3">
        <f t="shared" si="0"/>
        <v>7.0000000000000007E-2</v>
      </c>
    </row>
    <row r="49" spans="1:13">
      <c r="A49" t="s">
        <v>10</v>
      </c>
      <c r="B49">
        <v>3</v>
      </c>
      <c r="C49">
        <v>8</v>
      </c>
      <c r="D49">
        <v>4.5</v>
      </c>
      <c r="L49">
        <v>0.36</v>
      </c>
      <c r="M49" s="3">
        <f t="shared" si="0"/>
        <v>0.12</v>
      </c>
    </row>
    <row r="50" spans="1:13">
      <c r="A50" t="s">
        <v>10</v>
      </c>
      <c r="B50">
        <v>1</v>
      </c>
      <c r="C50">
        <v>9</v>
      </c>
      <c r="D50">
        <v>1.7</v>
      </c>
      <c r="L50">
        <v>0.17</v>
      </c>
      <c r="M50" s="3">
        <f t="shared" si="0"/>
        <v>0.17</v>
      </c>
    </row>
    <row r="51" spans="1:13">
      <c r="A51" t="s">
        <v>10</v>
      </c>
      <c r="B51">
        <v>3</v>
      </c>
      <c r="C51">
        <v>10</v>
      </c>
      <c r="D51">
        <v>37.5</v>
      </c>
      <c r="L51">
        <v>0.61</v>
      </c>
      <c r="M51" s="3">
        <f t="shared" si="0"/>
        <v>0.20333333333333334</v>
      </c>
    </row>
    <row r="52" spans="1:13">
      <c r="A52" t="s">
        <v>10</v>
      </c>
      <c r="B52">
        <v>2</v>
      </c>
      <c r="C52">
        <v>11</v>
      </c>
      <c r="D52">
        <v>14.4</v>
      </c>
      <c r="L52">
        <v>0.72</v>
      </c>
      <c r="M52" s="3">
        <f t="shared" si="0"/>
        <v>0.36</v>
      </c>
    </row>
    <row r="53" spans="1:13">
      <c r="A53" t="s">
        <v>10</v>
      </c>
      <c r="B53">
        <v>2</v>
      </c>
      <c r="C53">
        <v>12</v>
      </c>
      <c r="D53">
        <v>17.2</v>
      </c>
      <c r="L53">
        <v>1.06</v>
      </c>
      <c r="M53" s="3">
        <f t="shared" si="0"/>
        <v>0.53</v>
      </c>
    </row>
    <row r="54" spans="1:13">
      <c r="A54" t="s">
        <v>10</v>
      </c>
      <c r="B54">
        <v>1</v>
      </c>
      <c r="C54">
        <v>13</v>
      </c>
      <c r="D54">
        <v>10.4</v>
      </c>
      <c r="L54">
        <v>0.79</v>
      </c>
      <c r="M54" s="3">
        <f t="shared" si="0"/>
        <v>0.79</v>
      </c>
    </row>
    <row r="55" spans="1:13" s="7" customFormat="1">
      <c r="B55" s="7">
        <f>SUM(B43:B54)</f>
        <v>37</v>
      </c>
      <c r="C55" s="7">
        <f>SUM(C43:C54)</f>
        <v>84</v>
      </c>
      <c r="D55" s="7">
        <f>SUM(D43:D54)</f>
        <v>290.29999999999995</v>
      </c>
      <c r="H55" s="8"/>
      <c r="M55" s="8"/>
    </row>
    <row r="56" spans="1:13">
      <c r="A56" t="s">
        <v>11</v>
      </c>
      <c r="B56">
        <v>6</v>
      </c>
      <c r="C56">
        <v>1</v>
      </c>
      <c r="D56">
        <v>11.1</v>
      </c>
      <c r="E56" s="3">
        <f>B56*100/$B$62</f>
        <v>42.857142857142854</v>
      </c>
      <c r="L56">
        <v>0.06</v>
      </c>
      <c r="M56" s="10">
        <f t="shared" si="0"/>
        <v>0.01</v>
      </c>
    </row>
    <row r="57" spans="1:13">
      <c r="A57" t="s">
        <v>11</v>
      </c>
      <c r="B57">
        <v>2</v>
      </c>
      <c r="C57">
        <v>2</v>
      </c>
      <c r="D57">
        <v>10.9</v>
      </c>
      <c r="E57" s="3">
        <f t="shared" ref="E57:E58" si="7">B57*100/$B$62</f>
        <v>14.285714285714286</v>
      </c>
      <c r="L57">
        <v>0.06</v>
      </c>
      <c r="M57" s="10">
        <f t="shared" si="0"/>
        <v>0.03</v>
      </c>
    </row>
    <row r="58" spans="1:13">
      <c r="A58" t="s">
        <v>11</v>
      </c>
      <c r="B58">
        <v>3</v>
      </c>
      <c r="C58">
        <v>3</v>
      </c>
      <c r="D58">
        <v>33.9</v>
      </c>
      <c r="E58" s="3">
        <f t="shared" si="7"/>
        <v>21.428571428571427</v>
      </c>
      <c r="L58">
        <v>0.18</v>
      </c>
      <c r="M58" s="10">
        <f t="shared" si="0"/>
        <v>0.06</v>
      </c>
    </row>
    <row r="59" spans="1:13">
      <c r="A59" t="s">
        <v>11</v>
      </c>
      <c r="B59">
        <v>1</v>
      </c>
      <c r="C59">
        <v>5</v>
      </c>
      <c r="D59">
        <v>33.6</v>
      </c>
      <c r="F59" s="3">
        <f>SUM(E56:E58)</f>
        <v>78.571428571428569</v>
      </c>
      <c r="G59">
        <f>SUM(D56:D58)</f>
        <v>55.9</v>
      </c>
      <c r="H59" s="3">
        <f>G59*100/D62</f>
        <v>15.071447829603665</v>
      </c>
      <c r="I59">
        <f>SUM(B56:B58)</f>
        <v>11</v>
      </c>
      <c r="J59">
        <f>B62-I59</f>
        <v>3</v>
      </c>
      <c r="L59">
        <v>0.17</v>
      </c>
      <c r="M59" s="3">
        <f t="shared" si="0"/>
        <v>0.17</v>
      </c>
    </row>
    <row r="60" spans="1:13">
      <c r="A60" t="s">
        <v>11</v>
      </c>
      <c r="B60">
        <v>1</v>
      </c>
      <c r="C60">
        <v>9</v>
      </c>
      <c r="D60">
        <v>249.3</v>
      </c>
      <c r="L60">
        <v>1.32</v>
      </c>
      <c r="M60" s="3">
        <f t="shared" si="0"/>
        <v>1.32</v>
      </c>
    </row>
    <row r="61" spans="1:13">
      <c r="A61" t="s">
        <v>11</v>
      </c>
      <c r="B61">
        <v>1</v>
      </c>
      <c r="C61">
        <v>11</v>
      </c>
      <c r="D61">
        <v>32.1</v>
      </c>
      <c r="L61">
        <v>3.59</v>
      </c>
      <c r="M61" s="3">
        <f t="shared" si="0"/>
        <v>3.59</v>
      </c>
    </row>
    <row r="62" spans="1:13" s="7" customFormat="1">
      <c r="B62" s="7">
        <f>SUM(B56:B61)</f>
        <v>14</v>
      </c>
      <c r="C62" s="7">
        <f>SUM(C56:C61)</f>
        <v>31</v>
      </c>
      <c r="D62" s="7">
        <f>SUM(D56:D61)</f>
        <v>370.90000000000003</v>
      </c>
      <c r="H62" s="8"/>
      <c r="M62" s="8"/>
    </row>
    <row r="63" spans="1:13">
      <c r="A63" t="s">
        <v>12</v>
      </c>
      <c r="B63">
        <v>65</v>
      </c>
      <c r="C63">
        <v>1</v>
      </c>
      <c r="D63">
        <v>32.5</v>
      </c>
      <c r="E63" s="3">
        <f>B63*100/$B$69</f>
        <v>69.892473118279568</v>
      </c>
      <c r="L63">
        <v>0.65</v>
      </c>
      <c r="M63" s="10">
        <f t="shared" si="0"/>
        <v>0.01</v>
      </c>
    </row>
    <row r="64" spans="1:13">
      <c r="A64" t="s">
        <v>12</v>
      </c>
      <c r="B64">
        <v>15</v>
      </c>
      <c r="C64">
        <v>2</v>
      </c>
      <c r="D64">
        <v>14.9</v>
      </c>
      <c r="E64" s="3">
        <f t="shared" ref="E64:E67" si="8">B64*100/$B$69</f>
        <v>16.129032258064516</v>
      </c>
      <c r="L64">
        <v>0.3</v>
      </c>
      <c r="M64" s="10">
        <f t="shared" si="0"/>
        <v>0.02</v>
      </c>
    </row>
    <row r="65" spans="1:13">
      <c r="A65" t="s">
        <v>12</v>
      </c>
      <c r="B65">
        <v>9</v>
      </c>
      <c r="C65">
        <v>3</v>
      </c>
      <c r="D65">
        <v>13.6</v>
      </c>
      <c r="E65" s="3">
        <f t="shared" si="8"/>
        <v>9.67741935483871</v>
      </c>
      <c r="L65">
        <v>0.27</v>
      </c>
      <c r="M65" s="10">
        <f t="shared" si="0"/>
        <v>3.0000000000000002E-2</v>
      </c>
    </row>
    <row r="66" spans="1:13">
      <c r="A66" t="s">
        <v>12</v>
      </c>
      <c r="B66">
        <v>1</v>
      </c>
      <c r="C66">
        <v>4</v>
      </c>
      <c r="D66">
        <v>2.6</v>
      </c>
      <c r="E66" s="3">
        <f t="shared" si="8"/>
        <v>1.075268817204301</v>
      </c>
      <c r="F66" s="3">
        <f>SUM(E63:E65)</f>
        <v>95.698924731182785</v>
      </c>
      <c r="G66">
        <f>SUM(D63:D65)</f>
        <v>61</v>
      </c>
      <c r="H66" s="3">
        <f>G66*100/D69</f>
        <v>83.447332421340633</v>
      </c>
      <c r="I66">
        <f>SUM(B63:B65)</f>
        <v>89</v>
      </c>
      <c r="J66">
        <f>B69-I66</f>
        <v>4</v>
      </c>
      <c r="L66">
        <v>0.05</v>
      </c>
      <c r="M66" s="10">
        <f t="shared" si="0"/>
        <v>0.05</v>
      </c>
    </row>
    <row r="67" spans="1:13">
      <c r="A67" t="s">
        <v>12</v>
      </c>
      <c r="B67">
        <v>2</v>
      </c>
      <c r="C67">
        <v>5</v>
      </c>
      <c r="D67">
        <v>7.7</v>
      </c>
      <c r="E67" s="3"/>
      <c r="F67" s="3">
        <f>SUM(E63:E66)</f>
        <v>96.774193548387089</v>
      </c>
      <c r="L67">
        <v>0.16</v>
      </c>
      <c r="M67" s="3">
        <f t="shared" si="0"/>
        <v>0.08</v>
      </c>
    </row>
    <row r="68" spans="1:13">
      <c r="A68" t="s">
        <v>12</v>
      </c>
      <c r="B68">
        <v>1</v>
      </c>
      <c r="C68">
        <v>6</v>
      </c>
      <c r="D68">
        <v>1.8</v>
      </c>
      <c r="L68">
        <v>0.13</v>
      </c>
      <c r="M68" s="3">
        <f t="shared" ref="M68:M107" si="9">L68/B68</f>
        <v>0.13</v>
      </c>
    </row>
    <row r="69" spans="1:13" s="7" customFormat="1">
      <c r="B69" s="7">
        <f>SUM(B63:B68)</f>
        <v>93</v>
      </c>
      <c r="C69" s="7">
        <f>SUM(C63:C68)</f>
        <v>21</v>
      </c>
      <c r="D69" s="7">
        <f>SUM(D63:D68)</f>
        <v>73.099999999999994</v>
      </c>
      <c r="H69" s="8"/>
      <c r="M69" s="8"/>
    </row>
    <row r="70" spans="1:13">
      <c r="A70" t="s">
        <v>13</v>
      </c>
      <c r="B70">
        <v>34</v>
      </c>
      <c r="C70">
        <v>1</v>
      </c>
      <c r="D70">
        <v>91.6</v>
      </c>
      <c r="E70" s="3">
        <f>B70*100/$B$79</f>
        <v>59.649122807017541</v>
      </c>
      <c r="L70">
        <v>0.34</v>
      </c>
      <c r="M70" s="10">
        <f t="shared" si="9"/>
        <v>0.01</v>
      </c>
    </row>
    <row r="71" spans="1:13">
      <c r="A71" t="s">
        <v>13</v>
      </c>
      <c r="B71">
        <v>9</v>
      </c>
      <c r="C71">
        <v>2</v>
      </c>
      <c r="D71">
        <v>48.5</v>
      </c>
      <c r="E71" s="3">
        <f t="shared" ref="E71:E73" si="10">B71*100/$B$79</f>
        <v>15.789473684210526</v>
      </c>
      <c r="L71">
        <v>0.18</v>
      </c>
      <c r="M71" s="10">
        <f t="shared" si="9"/>
        <v>0.02</v>
      </c>
    </row>
    <row r="72" spans="1:13">
      <c r="A72" t="s">
        <v>13</v>
      </c>
      <c r="B72">
        <v>6</v>
      </c>
      <c r="C72">
        <v>3</v>
      </c>
      <c r="D72">
        <v>35.799999999999997</v>
      </c>
      <c r="E72" s="3">
        <f t="shared" si="10"/>
        <v>10.526315789473685</v>
      </c>
      <c r="L72">
        <v>0.18</v>
      </c>
      <c r="M72" s="10">
        <f t="shared" si="9"/>
        <v>0.03</v>
      </c>
    </row>
    <row r="73" spans="1:13">
      <c r="A73" t="s">
        <v>13</v>
      </c>
      <c r="B73">
        <v>1</v>
      </c>
      <c r="C73">
        <v>4</v>
      </c>
      <c r="D73">
        <v>10.9</v>
      </c>
      <c r="E73" s="3">
        <f t="shared" si="10"/>
        <v>1.7543859649122806</v>
      </c>
      <c r="F73" s="3">
        <f>SUM(E70:E72)</f>
        <v>85.964912280701753</v>
      </c>
      <c r="G73">
        <f>SUM(D70:D72)</f>
        <v>175.89999999999998</v>
      </c>
      <c r="H73" s="3">
        <f>G73*100/D79</f>
        <v>50.156829198745349</v>
      </c>
      <c r="I73">
        <f>SUM(B70:B72)</f>
        <v>49</v>
      </c>
      <c r="J73">
        <f>B79-I73</f>
        <v>8</v>
      </c>
      <c r="L73">
        <v>0.04</v>
      </c>
      <c r="M73" s="10">
        <f t="shared" si="9"/>
        <v>0.04</v>
      </c>
    </row>
    <row r="74" spans="1:13">
      <c r="A74" t="s">
        <v>13</v>
      </c>
      <c r="B74">
        <v>3</v>
      </c>
      <c r="C74">
        <v>5</v>
      </c>
      <c r="D74">
        <v>48.4</v>
      </c>
      <c r="F74" s="3">
        <f>SUM(E70:E73)</f>
        <v>87.719298245614027</v>
      </c>
      <c r="L74">
        <v>0.18</v>
      </c>
      <c r="M74" s="3">
        <f t="shared" si="9"/>
        <v>0.06</v>
      </c>
    </row>
    <row r="75" spans="1:13">
      <c r="A75" t="s">
        <v>13</v>
      </c>
      <c r="B75">
        <v>1</v>
      </c>
      <c r="C75">
        <v>6</v>
      </c>
      <c r="D75">
        <v>24.6</v>
      </c>
      <c r="L75">
        <v>0.09</v>
      </c>
      <c r="M75" s="3">
        <f t="shared" si="9"/>
        <v>0.09</v>
      </c>
    </row>
    <row r="76" spans="1:13">
      <c r="A76" t="s">
        <v>13</v>
      </c>
      <c r="B76">
        <v>1</v>
      </c>
      <c r="C76">
        <v>8</v>
      </c>
      <c r="D76">
        <v>64.400000000000006</v>
      </c>
      <c r="L76">
        <v>0.24</v>
      </c>
      <c r="M76" s="3">
        <f t="shared" si="9"/>
        <v>0.24</v>
      </c>
    </row>
    <row r="77" spans="1:13">
      <c r="A77" t="s">
        <v>13</v>
      </c>
      <c r="B77">
        <v>1</v>
      </c>
      <c r="C77">
        <v>10</v>
      </c>
      <c r="D77">
        <v>7.1</v>
      </c>
      <c r="L77">
        <v>0.71</v>
      </c>
      <c r="M77" s="3">
        <f t="shared" si="9"/>
        <v>0.71</v>
      </c>
    </row>
    <row r="78" spans="1:13">
      <c r="A78" t="s">
        <v>13</v>
      </c>
      <c r="B78">
        <v>1</v>
      </c>
      <c r="C78">
        <v>12</v>
      </c>
      <c r="D78">
        <v>19.399999999999999</v>
      </c>
      <c r="L78">
        <v>2.15</v>
      </c>
      <c r="M78" s="3">
        <f t="shared" si="9"/>
        <v>2.15</v>
      </c>
    </row>
    <row r="79" spans="1:13" s="7" customFormat="1">
      <c r="B79" s="7">
        <f>SUM(B70:B78)</f>
        <v>57</v>
      </c>
      <c r="C79" s="7">
        <f>SUM(C70:C78)</f>
        <v>51</v>
      </c>
      <c r="D79" s="7">
        <f>SUM(D70:D78)</f>
        <v>350.70000000000005</v>
      </c>
      <c r="H79" s="8"/>
      <c r="M79" s="8"/>
    </row>
    <row r="80" spans="1:13">
      <c r="A80" t="s">
        <v>14</v>
      </c>
      <c r="B80">
        <v>1</v>
      </c>
      <c r="C80">
        <v>1</v>
      </c>
      <c r="D80">
        <v>23.1</v>
      </c>
    </row>
    <row r="82" spans="1:13">
      <c r="A82" t="s">
        <v>15</v>
      </c>
      <c r="B82">
        <v>18</v>
      </c>
      <c r="C82">
        <v>1</v>
      </c>
      <c r="D82">
        <v>45.5</v>
      </c>
      <c r="E82" s="3">
        <f>B82*100/$B$91</f>
        <v>43.902439024390247</v>
      </c>
      <c r="L82">
        <v>0.18</v>
      </c>
      <c r="M82" s="10">
        <f t="shared" si="9"/>
        <v>0.01</v>
      </c>
    </row>
    <row r="83" spans="1:13">
      <c r="A83" t="s">
        <v>15</v>
      </c>
      <c r="B83">
        <v>6</v>
      </c>
      <c r="C83">
        <v>2</v>
      </c>
      <c r="D83">
        <v>32.4</v>
      </c>
      <c r="E83" s="3">
        <f t="shared" ref="E83:E86" si="11">B83*100/$B$91</f>
        <v>14.634146341463415</v>
      </c>
      <c r="L83">
        <v>0.12</v>
      </c>
      <c r="M83" s="10">
        <f t="shared" si="9"/>
        <v>0.02</v>
      </c>
    </row>
    <row r="84" spans="1:13">
      <c r="A84" t="s">
        <v>15</v>
      </c>
      <c r="B84">
        <v>5</v>
      </c>
      <c r="C84">
        <v>3</v>
      </c>
      <c r="D84">
        <v>40.6</v>
      </c>
      <c r="E84" s="3">
        <f t="shared" si="11"/>
        <v>12.195121951219512</v>
      </c>
      <c r="L84">
        <v>0.15</v>
      </c>
      <c r="M84" s="10">
        <f t="shared" si="9"/>
        <v>0.03</v>
      </c>
    </row>
    <row r="85" spans="1:13">
      <c r="A85" t="s">
        <v>15</v>
      </c>
      <c r="B85">
        <v>2</v>
      </c>
      <c r="C85">
        <v>4</v>
      </c>
      <c r="D85">
        <v>27</v>
      </c>
      <c r="E85" s="3">
        <f t="shared" si="11"/>
        <v>4.8780487804878048</v>
      </c>
      <c r="F85" s="3">
        <f>SUM(E82:E84)</f>
        <v>70.731707317073173</v>
      </c>
      <c r="G85">
        <f>SUM(D82:D84)</f>
        <v>118.5</v>
      </c>
      <c r="H85" s="3">
        <f>G85*100/D91</f>
        <v>35.30989272943981</v>
      </c>
      <c r="I85">
        <f>SUM(B82:B84)</f>
        <v>29</v>
      </c>
      <c r="J85">
        <f>B91-I85</f>
        <v>12</v>
      </c>
      <c r="L85">
        <v>0.1</v>
      </c>
      <c r="M85" s="10">
        <f t="shared" si="9"/>
        <v>0.05</v>
      </c>
    </row>
    <row r="86" spans="1:13">
      <c r="A86" t="s">
        <v>15</v>
      </c>
      <c r="B86">
        <v>2</v>
      </c>
      <c r="C86">
        <v>5</v>
      </c>
      <c r="D86">
        <v>44.4</v>
      </c>
      <c r="E86" s="3">
        <f t="shared" si="11"/>
        <v>4.8780487804878048</v>
      </c>
      <c r="L86">
        <v>0.16</v>
      </c>
      <c r="M86" s="3">
        <f t="shared" si="9"/>
        <v>0.08</v>
      </c>
    </row>
    <row r="87" spans="1:13">
      <c r="A87" t="s">
        <v>15</v>
      </c>
      <c r="B87">
        <v>4</v>
      </c>
      <c r="C87">
        <v>6</v>
      </c>
      <c r="D87">
        <v>128.9</v>
      </c>
      <c r="F87" s="3">
        <f>SUM(E82:E86)</f>
        <v>80.487804878048777</v>
      </c>
      <c r="L87">
        <v>0.48</v>
      </c>
      <c r="M87" s="3">
        <f t="shared" si="9"/>
        <v>0.12</v>
      </c>
    </row>
    <row r="88" spans="1:13">
      <c r="A88" t="s">
        <v>15</v>
      </c>
      <c r="B88">
        <v>1</v>
      </c>
      <c r="C88">
        <v>8</v>
      </c>
      <c r="D88">
        <v>1.9</v>
      </c>
      <c r="L88">
        <v>0.31</v>
      </c>
      <c r="M88" s="3">
        <f t="shared" si="9"/>
        <v>0.31</v>
      </c>
    </row>
    <row r="89" spans="1:13">
      <c r="A89" t="s">
        <v>15</v>
      </c>
      <c r="B89">
        <v>2</v>
      </c>
      <c r="C89">
        <v>9</v>
      </c>
      <c r="D89">
        <v>6</v>
      </c>
      <c r="L89">
        <v>1</v>
      </c>
      <c r="M89" s="3">
        <f t="shared" si="9"/>
        <v>0.5</v>
      </c>
    </row>
    <row r="90" spans="1:13">
      <c r="A90" t="s">
        <v>15</v>
      </c>
      <c r="B90">
        <v>1</v>
      </c>
      <c r="C90">
        <v>10</v>
      </c>
      <c r="D90">
        <v>8.9</v>
      </c>
      <c r="L90">
        <v>0.82</v>
      </c>
      <c r="M90" s="3">
        <f t="shared" si="9"/>
        <v>0.82</v>
      </c>
    </row>
    <row r="91" spans="1:13" s="7" customFormat="1">
      <c r="B91" s="7">
        <f>SUM(B82:B90)</f>
        <v>41</v>
      </c>
      <c r="C91" s="7">
        <f>SUM(C82:C90)</f>
        <v>48</v>
      </c>
      <c r="D91" s="7">
        <f>SUM(D82:D90)</f>
        <v>335.59999999999997</v>
      </c>
      <c r="H91" s="8"/>
      <c r="M91" s="8"/>
    </row>
    <row r="92" spans="1:13">
      <c r="A92" t="s">
        <v>16</v>
      </c>
      <c r="B92">
        <v>45</v>
      </c>
      <c r="C92">
        <v>1</v>
      </c>
      <c r="D92">
        <v>38</v>
      </c>
      <c r="E92" s="3">
        <f>B92*100/$B$97</f>
        <v>67.164179104477611</v>
      </c>
      <c r="L92">
        <v>0.8</v>
      </c>
      <c r="M92" s="10">
        <f t="shared" si="9"/>
        <v>1.7777777777777778E-2</v>
      </c>
    </row>
    <row r="93" spans="1:13">
      <c r="A93" t="s">
        <v>16</v>
      </c>
      <c r="B93">
        <v>13</v>
      </c>
      <c r="C93">
        <v>2</v>
      </c>
      <c r="D93">
        <v>27.6</v>
      </c>
      <c r="E93" s="3">
        <f t="shared" ref="E93:E94" si="12">B93*100/$B$97</f>
        <v>19.402985074626866</v>
      </c>
      <c r="L93">
        <v>0.54</v>
      </c>
      <c r="M93" s="10">
        <f t="shared" si="9"/>
        <v>4.1538461538461538E-2</v>
      </c>
    </row>
    <row r="94" spans="1:13">
      <c r="A94" t="s">
        <v>16</v>
      </c>
      <c r="B94">
        <v>4</v>
      </c>
      <c r="C94">
        <v>3</v>
      </c>
      <c r="D94">
        <v>17.3</v>
      </c>
      <c r="E94" s="3">
        <f t="shared" si="12"/>
        <v>5.9701492537313436</v>
      </c>
      <c r="L94">
        <v>0.35</v>
      </c>
      <c r="M94" s="3">
        <f t="shared" si="9"/>
        <v>8.7499999999999994E-2</v>
      </c>
    </row>
    <row r="95" spans="1:13">
      <c r="A95" t="s">
        <v>16</v>
      </c>
      <c r="B95">
        <v>4</v>
      </c>
      <c r="C95">
        <v>4</v>
      </c>
      <c r="D95">
        <v>25.1</v>
      </c>
      <c r="F95" s="3">
        <f>SUM(E92:E94)</f>
        <v>92.53731343283583</v>
      </c>
      <c r="G95">
        <f>SUM(D92:D94)</f>
        <v>82.899999999999991</v>
      </c>
      <c r="H95" s="3">
        <f>G95*100/D97</f>
        <v>45.424657534246577</v>
      </c>
      <c r="I95">
        <f>SUM(B92:B94)</f>
        <v>62</v>
      </c>
      <c r="J95">
        <f>B97-I95</f>
        <v>5</v>
      </c>
      <c r="L95">
        <v>0.52</v>
      </c>
      <c r="M95" s="3">
        <f t="shared" si="9"/>
        <v>0.13</v>
      </c>
    </row>
    <row r="96" spans="1:13">
      <c r="A96" t="s">
        <v>16</v>
      </c>
      <c r="B96">
        <v>1</v>
      </c>
      <c r="C96">
        <v>12</v>
      </c>
      <c r="D96">
        <v>74.5</v>
      </c>
      <c r="L96">
        <v>5.15</v>
      </c>
      <c r="M96" s="3">
        <f t="shared" si="9"/>
        <v>5.15</v>
      </c>
    </row>
    <row r="97" spans="1:13" s="7" customFormat="1">
      <c r="B97" s="7">
        <f>SUM(B92:B96)</f>
        <v>67</v>
      </c>
      <c r="C97" s="7">
        <f>SUM(C92:C96)</f>
        <v>22</v>
      </c>
      <c r="D97" s="7">
        <f>SUM(D92:D96)</f>
        <v>182.5</v>
      </c>
      <c r="H97" s="8"/>
      <c r="M97" s="8"/>
    </row>
    <row r="98" spans="1:13">
      <c r="A98" t="s">
        <v>17</v>
      </c>
      <c r="B98">
        <v>82</v>
      </c>
      <c r="C98">
        <v>1</v>
      </c>
      <c r="D98">
        <v>65</v>
      </c>
      <c r="E98" s="3">
        <f>B98*100/$B$108</f>
        <v>55.405405405405403</v>
      </c>
      <c r="L98">
        <v>0.83000000000000096</v>
      </c>
      <c r="M98" s="10">
        <f t="shared" si="9"/>
        <v>1.0121951219512208E-2</v>
      </c>
    </row>
    <row r="99" spans="1:13">
      <c r="A99" t="s">
        <v>17</v>
      </c>
      <c r="B99">
        <v>33</v>
      </c>
      <c r="C99">
        <v>2</v>
      </c>
      <c r="D99">
        <v>68.099999999999994</v>
      </c>
      <c r="E99" s="3">
        <f t="shared" ref="E99:E100" si="13">B99*100/$B$108</f>
        <v>22.297297297297298</v>
      </c>
      <c r="L99">
        <v>0.91000000000000103</v>
      </c>
      <c r="M99" s="10">
        <f t="shared" si="9"/>
        <v>2.7575757575757608E-2</v>
      </c>
    </row>
    <row r="100" spans="1:13">
      <c r="A100" t="s">
        <v>17</v>
      </c>
      <c r="B100">
        <v>17</v>
      </c>
      <c r="C100">
        <v>3</v>
      </c>
      <c r="D100">
        <v>64.7</v>
      </c>
      <c r="E100" s="3">
        <f t="shared" si="13"/>
        <v>11.486486486486486</v>
      </c>
      <c r="L100">
        <v>0.84</v>
      </c>
      <c r="M100" s="10">
        <f t="shared" si="9"/>
        <v>4.9411764705882349E-2</v>
      </c>
    </row>
    <row r="101" spans="1:13">
      <c r="A101" t="s">
        <v>17</v>
      </c>
      <c r="B101">
        <v>4</v>
      </c>
      <c r="C101">
        <v>4</v>
      </c>
      <c r="D101">
        <v>22.9</v>
      </c>
      <c r="F101" s="3">
        <f>SUM(E98:E100)</f>
        <v>89.189189189189193</v>
      </c>
      <c r="G101">
        <f>SUM(D98:D100)</f>
        <v>197.8</v>
      </c>
      <c r="H101" s="3">
        <f>G101*100/D108</f>
        <v>62.20125786163522</v>
      </c>
      <c r="I101">
        <f>SUM(B98:B100)</f>
        <v>132</v>
      </c>
      <c r="J101">
        <f>B108-I101</f>
        <v>16</v>
      </c>
      <c r="L101">
        <v>0.3</v>
      </c>
      <c r="M101" s="3">
        <f t="shared" si="9"/>
        <v>7.4999999999999997E-2</v>
      </c>
    </row>
    <row r="102" spans="1:13">
      <c r="A102" t="s">
        <v>17</v>
      </c>
      <c r="B102">
        <v>3</v>
      </c>
      <c r="C102">
        <v>5</v>
      </c>
      <c r="D102">
        <v>30.5</v>
      </c>
      <c r="L102">
        <v>0.39</v>
      </c>
      <c r="M102" s="3">
        <f t="shared" si="9"/>
        <v>0.13</v>
      </c>
    </row>
    <row r="103" spans="1:13">
      <c r="A103" t="s">
        <v>17</v>
      </c>
      <c r="B103">
        <v>2</v>
      </c>
      <c r="C103">
        <v>6</v>
      </c>
      <c r="D103">
        <v>27.3</v>
      </c>
      <c r="L103">
        <v>0.35</v>
      </c>
      <c r="M103" s="3">
        <f t="shared" si="9"/>
        <v>0.17499999999999999</v>
      </c>
    </row>
    <row r="104" spans="1:13">
      <c r="A104" t="s">
        <v>17</v>
      </c>
      <c r="B104">
        <v>2</v>
      </c>
      <c r="C104">
        <v>7</v>
      </c>
      <c r="D104">
        <v>5.3</v>
      </c>
      <c r="L104">
        <v>0.64</v>
      </c>
      <c r="M104" s="3">
        <f t="shared" si="9"/>
        <v>0.32</v>
      </c>
    </row>
    <row r="105" spans="1:13">
      <c r="A105" t="s">
        <v>17</v>
      </c>
      <c r="B105">
        <v>3</v>
      </c>
      <c r="C105">
        <v>8</v>
      </c>
      <c r="D105">
        <v>7.7</v>
      </c>
      <c r="L105">
        <v>1.1499999999999999</v>
      </c>
      <c r="M105" s="3">
        <f t="shared" si="9"/>
        <v>0.3833333333333333</v>
      </c>
    </row>
    <row r="106" spans="1:13">
      <c r="A106" t="s">
        <v>17</v>
      </c>
      <c r="B106">
        <v>1</v>
      </c>
      <c r="C106">
        <v>10</v>
      </c>
      <c r="D106">
        <v>7.5</v>
      </c>
      <c r="L106">
        <v>0.76</v>
      </c>
      <c r="M106" s="3">
        <f t="shared" si="9"/>
        <v>0.76</v>
      </c>
    </row>
    <row r="107" spans="1:13">
      <c r="A107" t="s">
        <v>17</v>
      </c>
      <c r="B107">
        <v>1</v>
      </c>
      <c r="C107">
        <v>12</v>
      </c>
      <c r="D107">
        <v>19</v>
      </c>
      <c r="L107">
        <v>2.57</v>
      </c>
      <c r="M107" s="3">
        <f t="shared" si="9"/>
        <v>2.57</v>
      </c>
    </row>
    <row r="108" spans="1:13" s="7" customFormat="1">
      <c r="B108" s="7">
        <f>SUM(B98:B107)</f>
        <v>148</v>
      </c>
      <c r="C108" s="7">
        <f>SUM(C98:C107)</f>
        <v>58</v>
      </c>
      <c r="D108" s="7">
        <f>SUM(D98:D107)</f>
        <v>318</v>
      </c>
      <c r="H108" s="8"/>
      <c r="M108" s="8"/>
    </row>
    <row r="110" spans="1:13" ht="18.75">
      <c r="D110">
        <f>D108+D97+D91+D80+D79+D69+D62+D55+D42+D34+D27+D21+D14</f>
        <v>3006.7999999999997</v>
      </c>
      <c r="F110" s="11">
        <f>(F101+F95+F85+F73+F66+F59+F46+F38+F31+F26+F19+F6)/12</f>
        <v>81.070774911592025</v>
      </c>
      <c r="G110">
        <f>SUM(G5:G109)</f>
        <v>1543.7</v>
      </c>
      <c r="I110">
        <f>SUM(I5:I109)</f>
        <v>592</v>
      </c>
      <c r="J110">
        <f>SUM(J5:J109)</f>
        <v>116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OAO "Krasmash"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VLD</dc:creator>
  <cp:lastModifiedBy>VLD</cp:lastModifiedBy>
  <dcterms:created xsi:type="dcterms:W3CDTF">2016-07-29T08:07:34Z</dcterms:created>
  <dcterms:modified xsi:type="dcterms:W3CDTF">2016-07-29T09:06:18Z</dcterms:modified>
</cp:coreProperties>
</file>