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lia\Desktop\"/>
    </mc:Choice>
  </mc:AlternateContent>
  <bookViews>
    <workbookView xWindow="0" yWindow="0" windowWidth="7470" windowHeight="2760" firstSheet="1" activeTab="1"/>
  </bookViews>
  <sheets>
    <sheet name="Лист1" sheetId="1" state="hidden" r:id="rId1"/>
    <sheet name="Лист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1" i="2" l="1"/>
  <c r="A30" i="2"/>
  <c r="AF27" i="2" l="1"/>
  <c r="AG27" i="2"/>
  <c r="AH27" i="2"/>
  <c r="AI27" i="2"/>
  <c r="AJ27" i="2"/>
  <c r="AK27" i="2"/>
  <c r="AL27" i="2"/>
  <c r="AM27" i="2"/>
  <c r="AN27" i="2"/>
  <c r="AO27" i="2"/>
  <c r="AP27" i="2"/>
  <c r="AQ27" i="2"/>
  <c r="AR27" i="2"/>
  <c r="C27" i="2" l="1"/>
  <c r="D27" i="2"/>
  <c r="E27" i="2"/>
  <c r="F27" i="2"/>
  <c r="G27" i="2"/>
  <c r="H27" i="2"/>
  <c r="I27" i="2"/>
  <c r="J27" i="2"/>
  <c r="K27" i="2"/>
  <c r="L27" i="2"/>
  <c r="M27" i="2"/>
  <c r="N27" i="2"/>
  <c r="B22" i="2" l="1"/>
  <c r="B21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B26" i="2" l="1"/>
  <c r="B25" i="2"/>
  <c r="B24" i="2"/>
  <c r="B23" i="2"/>
  <c r="O22" i="2"/>
  <c r="O27" i="2" s="1"/>
  <c r="B20" i="2"/>
  <c r="AC7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P8" i="2"/>
  <c r="Q8" i="2"/>
  <c r="O8" i="2"/>
  <c r="X7" i="2"/>
  <c r="Z7" i="2"/>
  <c r="AA7" i="2"/>
  <c r="AB7" i="2"/>
  <c r="AD7" i="2"/>
  <c r="V7" i="2"/>
  <c r="U7" i="2"/>
  <c r="T7" i="2"/>
  <c r="S7" i="2"/>
  <c r="R7" i="2"/>
  <c r="Q7" i="2"/>
  <c r="P7" i="2"/>
  <c r="O7" i="2"/>
  <c r="S6" i="2"/>
  <c r="W6" i="2"/>
  <c r="Y6" i="2"/>
  <c r="AA6" i="2"/>
  <c r="AC6" i="2"/>
  <c r="AD6" i="2"/>
  <c r="Q6" i="2"/>
  <c r="S3" i="2"/>
  <c r="T3" i="2"/>
  <c r="U3" i="2"/>
  <c r="V3" i="2"/>
  <c r="X3" i="2"/>
  <c r="Y3" i="2"/>
  <c r="Z3" i="2"/>
  <c r="AA3" i="2"/>
  <c r="AB3" i="2"/>
  <c r="AC3" i="2"/>
  <c r="AD3" i="2"/>
  <c r="S4" i="2"/>
  <c r="T4" i="2"/>
  <c r="U4" i="2"/>
  <c r="V4" i="2"/>
  <c r="W4" i="2"/>
  <c r="X4" i="2"/>
  <c r="Y4" i="2"/>
  <c r="Z4" i="2"/>
  <c r="AA4" i="2"/>
  <c r="AB4" i="2"/>
  <c r="AC4" i="2"/>
  <c r="AD4" i="2"/>
  <c r="S5" i="2"/>
  <c r="Y5" i="2"/>
  <c r="AA5" i="2"/>
  <c r="AC5" i="2"/>
  <c r="Q5" i="2"/>
  <c r="R4" i="2" l="1"/>
  <c r="P4" i="2"/>
  <c r="R3" i="2"/>
  <c r="P3" i="2"/>
  <c r="Q4" i="2"/>
  <c r="O4" i="2"/>
  <c r="Q3" i="2"/>
  <c r="O3" i="2"/>
  <c r="V9" i="1" l="1"/>
  <c r="S9" i="1"/>
  <c r="T9" i="1"/>
  <c r="U9" i="1"/>
  <c r="T7" i="1"/>
  <c r="V7" i="1" s="1"/>
  <c r="S4" i="1"/>
  <c r="U4" i="1" s="1"/>
  <c r="T4" i="1"/>
  <c r="V4" i="1" s="1"/>
  <c r="S6" i="1"/>
  <c r="U6" i="1" s="1"/>
  <c r="T6" i="1"/>
  <c r="V6" i="1" s="1"/>
  <c r="S7" i="1"/>
  <c r="U7" i="1" s="1"/>
  <c r="S8" i="1"/>
  <c r="U8" i="1" s="1"/>
  <c r="T8" i="1"/>
  <c r="V8" i="1" s="1"/>
  <c r="S10" i="1"/>
  <c r="U10" i="1" s="1"/>
  <c r="T10" i="1"/>
  <c r="V10" i="1" s="1"/>
  <c r="S12" i="1"/>
  <c r="U12" i="1" s="1"/>
  <c r="T12" i="1"/>
  <c r="V12" i="1" s="1"/>
  <c r="T3" i="1"/>
  <c r="V3" i="1" s="1"/>
  <c r="S3" i="1"/>
  <c r="U3" i="1" s="1"/>
</calcChain>
</file>

<file path=xl/sharedStrings.xml><?xml version="1.0" encoding="utf-8"?>
<sst xmlns="http://schemas.openxmlformats.org/spreadsheetml/2006/main" count="225" uniqueCount="31">
  <si>
    <t>лось</t>
  </si>
  <si>
    <t>профит</t>
  </si>
  <si>
    <t>AUDJPY</t>
  </si>
  <si>
    <t>AUDUSD</t>
  </si>
  <si>
    <t>GBPUSD</t>
  </si>
  <si>
    <t>EURAUD</t>
  </si>
  <si>
    <t>EURUSD</t>
  </si>
  <si>
    <t>EURJPY</t>
  </si>
  <si>
    <t>EURCAD</t>
  </si>
  <si>
    <t>просадка</t>
  </si>
  <si>
    <t>-</t>
  </si>
  <si>
    <t>макс SL</t>
  </si>
  <si>
    <t>мин TP</t>
  </si>
  <si>
    <t>оптимально</t>
  </si>
  <si>
    <t>2 SL</t>
  </si>
  <si>
    <t>без SL</t>
  </si>
  <si>
    <t>1 SL</t>
  </si>
  <si>
    <t>3 SL</t>
  </si>
  <si>
    <t>июль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</si>
  <si>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</si>
  <si>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</si>
  <si>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</si>
  <si>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</si>
  <si>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</si>
  <si>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</si>
  <si>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</si>
  <si>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</si>
  <si>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</si>
  <si>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</si>
  <si>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июнь</t>
  </si>
  <si>
    <t>прошло пунктов за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</si>
</sst>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theme="2" tint="-9.9978637043366805E-2"/>
      <name val="Calibri"/>
      <family val="2"/>
      <charset val="204"/>
      <scheme val="minor"/>
    </font>
    <font>
      <b/>
      <sz val="11"/>
      <color theme="2" tint="-9.9978637043366805E-2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theme="0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1" fillId="4" borderId="0" xfId="0" applyFont="1" applyFill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0" fillId="0" borderId="0" xfId="0" applyFont="1"/>
    <xf numFmtId="0" fontId="0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Border="1"/>
    <xf numFmtId="0" fontId="0" fillId="0" borderId="2" xfId="0" applyFont="1" applyBorder="1"/>
    <xf numFmtId="0" fontId="4" fillId="0" borderId="2" xfId="0" applyFont="1" applyBorder="1"/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/>
    </xf>
    <xf numFmtId="16" fontId="7" fillId="0" borderId="0" xfId="0" applyNumberFormat="1" applyFont="1" applyFill="1" applyBorder="1" applyAlignment="1">
      <alignment horizontal="center" vertical="center"/>
    </xf>
    <xf numFmtId="16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0" fillId="0" borderId="1" xfId="0" applyBorder="1"/>
    <xf numFmtId="0" fontId="0" fillId="0" borderId="2" xfId="0" applyFill="1" applyBorder="1"/>
    <xf numFmtId="0" fontId="0" fillId="2" borderId="2" xfId="0" applyFill="1" applyBorder="1"/>
    <xf numFmtId="0" fontId="1" fillId="4" borderId="1" xfId="0" applyFont="1" applyFill="1" applyBorder="1"/>
    <xf numFmtId="0" fontId="1" fillId="4" borderId="2" xfId="0" applyFont="1" applyFill="1" applyBorder="1"/>
    <xf numFmtId="0" fontId="1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1" xfId="0" applyFill="1" applyBorder="1"/>
    <xf numFmtId="0" fontId="1" fillId="0" borderId="1" xfId="0" applyFont="1" applyFill="1" applyBorder="1"/>
    <xf numFmtId="0" fontId="1" fillId="0" borderId="2" xfId="0" applyFont="1" applyFill="1" applyBorder="1"/>
    <xf numFmtId="0" fontId="3" fillId="0" borderId="1" xfId="0" applyFont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2" xfId="0" quotePrefix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6" borderId="2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1" fillId="4" borderId="0" xfId="0" applyFont="1" applyFill="1" applyAlignment="1">
      <alignment horizontal="left"/>
    </xf>
    <xf numFmtId="0" fontId="0" fillId="0" borderId="0" xfId="0" applyAlignment="1">
      <alignment horizontal="left" vertical="center" wrapText="1"/>
    </xf>
    <xf numFmtId="0" fontId="0" fillId="0" borderId="0" xfId="0" applyFill="1" applyAlignment="1">
      <alignment horizontal="left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/>
    <xf numFmtId="0" fontId="4" fillId="0" borderId="0" xfId="0" applyFont="1" applyFill="1"/>
    <xf numFmtId="0" fontId="9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"/>
  <sheetViews>
    <sheetView workbookViewId="0">
      <selection activeCell="D23" sqref="D23"/>
    </sheetView>
  </sheetViews>
  <sheetFormatPr defaultRowHeight="15" x14ac:dyDescent="0.25"/>
  <cols>
    <col min="1" max="1" width="9.140625" style="39"/>
    <col min="2" max="2" width="7.5703125" style="39" bestFit="1" customWidth="1"/>
    <col min="3" max="3" width="6" style="39" bestFit="1" customWidth="1"/>
    <col min="4" max="4" width="7.5703125" style="39" bestFit="1" customWidth="1"/>
    <col min="5" max="5" width="6" style="39" bestFit="1" customWidth="1"/>
    <col min="6" max="6" width="7.5703125" style="39" bestFit="1" customWidth="1"/>
    <col min="7" max="7" width="6" style="39" bestFit="1" customWidth="1"/>
    <col min="8" max="8" width="7.5703125" style="47" bestFit="1" customWidth="1"/>
    <col min="9" max="9" width="6" style="47" bestFit="1" customWidth="1"/>
    <col min="10" max="10" width="7.5703125" style="39" bestFit="1" customWidth="1"/>
    <col min="11" max="11" width="6" style="39" bestFit="1" customWidth="1"/>
    <col min="12" max="12" width="7.5703125" style="39" bestFit="1" customWidth="1"/>
    <col min="13" max="13" width="6" style="39" bestFit="1" customWidth="1"/>
    <col min="14" max="14" width="7.5703125" style="39" bestFit="1" customWidth="1"/>
    <col min="15" max="15" width="6" style="39" bestFit="1" customWidth="1"/>
    <col min="16" max="16" width="7.5703125" style="39" bestFit="1" customWidth="1"/>
    <col min="17" max="17" width="6" style="39" bestFit="1" customWidth="1"/>
    <col min="18" max="18" width="6" style="39" customWidth="1"/>
    <col min="19" max="19" width="7.5703125" style="42" bestFit="1" customWidth="1"/>
    <col min="20" max="20" width="7.28515625" style="42" bestFit="1" customWidth="1"/>
    <col min="21" max="22" width="5" style="39" bestFit="1" customWidth="1"/>
    <col min="23" max="16384" width="9.140625" style="39"/>
  </cols>
  <sheetData>
    <row r="1" spans="1:22" x14ac:dyDescent="0.25">
      <c r="B1" s="40">
        <v>42566</v>
      </c>
      <c r="C1" s="40"/>
      <c r="D1" s="40">
        <v>42599</v>
      </c>
      <c r="E1" s="40"/>
      <c r="F1" s="40">
        <v>42628</v>
      </c>
      <c r="G1" s="40"/>
      <c r="H1" s="40">
        <v>42658</v>
      </c>
      <c r="I1" s="40"/>
      <c r="J1" s="40">
        <v>42690</v>
      </c>
      <c r="K1" s="40"/>
      <c r="L1" s="40">
        <v>42719</v>
      </c>
      <c r="M1" s="40"/>
      <c r="N1" s="40">
        <v>42384</v>
      </c>
      <c r="O1" s="40"/>
      <c r="P1" s="40">
        <v>42415</v>
      </c>
      <c r="Q1" s="40"/>
      <c r="R1" s="41"/>
    </row>
    <row r="2" spans="1:22" x14ac:dyDescent="0.25">
      <c r="B2" s="43" t="s">
        <v>9</v>
      </c>
      <c r="C2" s="43" t="s">
        <v>1</v>
      </c>
      <c r="D2" s="43" t="s">
        <v>9</v>
      </c>
      <c r="E2" s="43" t="s">
        <v>1</v>
      </c>
      <c r="F2" s="43" t="s">
        <v>9</v>
      </c>
      <c r="G2" s="43" t="s">
        <v>1</v>
      </c>
      <c r="H2" s="43" t="s">
        <v>9</v>
      </c>
      <c r="I2" s="43" t="s">
        <v>1</v>
      </c>
      <c r="J2" s="43" t="s">
        <v>9</v>
      </c>
      <c r="K2" s="43" t="s">
        <v>1</v>
      </c>
      <c r="L2" s="43" t="s">
        <v>9</v>
      </c>
      <c r="M2" s="43" t="s">
        <v>1</v>
      </c>
      <c r="N2" s="43" t="s">
        <v>9</v>
      </c>
      <c r="O2" s="43" t="s">
        <v>1</v>
      </c>
      <c r="P2" s="43" t="s">
        <v>9</v>
      </c>
      <c r="Q2" s="43" t="s">
        <v>1</v>
      </c>
      <c r="R2" s="43"/>
      <c r="S2" s="42" t="s">
        <v>11</v>
      </c>
      <c r="T2" s="42" t="s">
        <v>12</v>
      </c>
      <c r="U2" s="44" t="s">
        <v>13</v>
      </c>
      <c r="V2" s="44"/>
    </row>
    <row r="3" spans="1:22" x14ac:dyDescent="0.25">
      <c r="A3" s="39" t="s">
        <v>2</v>
      </c>
      <c r="B3" s="45" t="s">
        <v>0</v>
      </c>
      <c r="C3" s="45"/>
      <c r="D3" s="42">
        <v>160</v>
      </c>
      <c r="E3" s="42">
        <v>9000</v>
      </c>
      <c r="F3" s="42">
        <v>250</v>
      </c>
      <c r="G3" s="42">
        <v>1500</v>
      </c>
      <c r="H3" s="42">
        <v>1300</v>
      </c>
      <c r="I3" s="42">
        <v>1300</v>
      </c>
      <c r="J3" s="45" t="s">
        <v>0</v>
      </c>
      <c r="K3" s="45"/>
      <c r="L3" s="42">
        <v>0</v>
      </c>
      <c r="M3" s="42">
        <v>1000</v>
      </c>
      <c r="N3" s="42">
        <v>1050</v>
      </c>
      <c r="O3" s="42">
        <v>6000</v>
      </c>
      <c r="P3" s="45" t="s">
        <v>0</v>
      </c>
      <c r="Q3" s="45"/>
      <c r="R3" s="42"/>
      <c r="S3" s="42">
        <f t="shared" ref="S3:S12" si="0">MAX(B3,D3,F3,H3,J3,N3,L3,P3)</f>
        <v>1300</v>
      </c>
      <c r="T3" s="42">
        <f t="shared" ref="T3:T12" si="1">MIN(C3,E3,G3,I3,K3,O3,M3,Q3)</f>
        <v>1000</v>
      </c>
      <c r="U3" s="46">
        <f t="shared" ref="U3:U12" si="2">S3+100</f>
        <v>1400</v>
      </c>
      <c r="V3" s="46">
        <f t="shared" ref="V3:V12" si="3">T3-100</f>
        <v>900</v>
      </c>
    </row>
    <row r="4" spans="1:22" x14ac:dyDescent="0.25">
      <c r="A4" s="39" t="s">
        <v>3</v>
      </c>
      <c r="B4" s="45" t="s">
        <v>0</v>
      </c>
      <c r="C4" s="45"/>
      <c r="D4" s="45" t="s">
        <v>10</v>
      </c>
      <c r="E4" s="45"/>
      <c r="F4" s="42">
        <v>150</v>
      </c>
      <c r="G4" s="42">
        <v>1300</v>
      </c>
      <c r="H4" s="42">
        <v>0</v>
      </c>
      <c r="I4" s="42">
        <v>2600</v>
      </c>
      <c r="J4" s="42">
        <v>250</v>
      </c>
      <c r="K4" s="42">
        <v>2800</v>
      </c>
      <c r="L4" s="42">
        <v>1100</v>
      </c>
      <c r="M4" s="42">
        <v>3500</v>
      </c>
      <c r="N4" s="42">
        <v>315</v>
      </c>
      <c r="O4" s="42">
        <v>3700</v>
      </c>
      <c r="P4" s="42">
        <v>370</v>
      </c>
      <c r="Q4" s="42">
        <v>1500</v>
      </c>
      <c r="R4" s="42"/>
      <c r="S4" s="42">
        <f t="shared" si="0"/>
        <v>1100</v>
      </c>
      <c r="T4" s="42">
        <f t="shared" si="1"/>
        <v>1300</v>
      </c>
      <c r="U4" s="46">
        <f t="shared" si="2"/>
        <v>1200</v>
      </c>
      <c r="V4" s="46">
        <f t="shared" si="3"/>
        <v>1200</v>
      </c>
    </row>
    <row r="5" spans="1:22" x14ac:dyDescent="0.25">
      <c r="B5" s="42">
        <v>0</v>
      </c>
      <c r="C5" s="42">
        <v>4500</v>
      </c>
      <c r="D5" s="42">
        <v>300</v>
      </c>
      <c r="E5" s="42">
        <v>1500</v>
      </c>
      <c r="F5" s="42">
        <v>2000</v>
      </c>
      <c r="G5" s="42">
        <v>1500</v>
      </c>
      <c r="H5" s="42">
        <v>200</v>
      </c>
      <c r="I5" s="42">
        <v>3500</v>
      </c>
      <c r="J5" s="45" t="s">
        <v>0</v>
      </c>
      <c r="K5" s="45"/>
      <c r="L5" s="45" t="s">
        <v>0</v>
      </c>
      <c r="M5" s="45"/>
      <c r="N5" s="42">
        <v>1500</v>
      </c>
      <c r="O5" s="42">
        <v>1300</v>
      </c>
      <c r="P5" s="42">
        <v>150</v>
      </c>
      <c r="Q5" s="42">
        <v>4500</v>
      </c>
      <c r="R5" s="42"/>
      <c r="U5" s="46"/>
      <c r="V5" s="46"/>
    </row>
    <row r="6" spans="1:22" x14ac:dyDescent="0.25">
      <c r="A6" s="39" t="s">
        <v>4</v>
      </c>
      <c r="B6" s="42">
        <v>160</v>
      </c>
      <c r="C6" s="42">
        <v>3600</v>
      </c>
      <c r="D6" s="42">
        <v>270</v>
      </c>
      <c r="E6" s="42">
        <v>1600</v>
      </c>
      <c r="F6" s="42">
        <v>1700</v>
      </c>
      <c r="G6" s="42">
        <v>2100</v>
      </c>
      <c r="H6" s="45" t="s">
        <v>0</v>
      </c>
      <c r="I6" s="45"/>
      <c r="J6" s="42">
        <v>127</v>
      </c>
      <c r="K6" s="42">
        <v>3000</v>
      </c>
      <c r="L6" s="42">
        <v>500</v>
      </c>
      <c r="M6" s="42">
        <v>2000</v>
      </c>
      <c r="N6" s="45" t="s">
        <v>0</v>
      </c>
      <c r="O6" s="45"/>
      <c r="P6" s="42">
        <v>1700</v>
      </c>
      <c r="Q6" s="42">
        <v>4000</v>
      </c>
      <c r="R6" s="42"/>
      <c r="S6" s="42">
        <f t="shared" si="0"/>
        <v>1700</v>
      </c>
      <c r="T6" s="42">
        <f t="shared" si="1"/>
        <v>1600</v>
      </c>
      <c r="U6" s="46">
        <f t="shared" si="2"/>
        <v>1800</v>
      </c>
      <c r="V6" s="46">
        <f t="shared" si="3"/>
        <v>1500</v>
      </c>
    </row>
    <row r="7" spans="1:22" x14ac:dyDescent="0.25">
      <c r="A7" s="39" t="s">
        <v>5</v>
      </c>
      <c r="B7" s="42">
        <v>860</v>
      </c>
      <c r="C7" s="42">
        <v>1200</v>
      </c>
      <c r="D7" s="42">
        <v>0</v>
      </c>
      <c r="E7" s="42">
        <v>1600</v>
      </c>
      <c r="F7" s="42">
        <v>0</v>
      </c>
      <c r="G7" s="42">
        <v>1800</v>
      </c>
      <c r="H7" s="45" t="s">
        <v>0</v>
      </c>
      <c r="I7" s="45"/>
      <c r="J7" s="45" t="s">
        <v>0</v>
      </c>
      <c r="K7" s="45"/>
      <c r="L7" s="42">
        <v>400</v>
      </c>
      <c r="M7" s="42">
        <v>1300</v>
      </c>
      <c r="N7" s="42">
        <v>1300</v>
      </c>
      <c r="O7" s="42">
        <v>6500</v>
      </c>
      <c r="P7" s="42">
        <v>700</v>
      </c>
      <c r="Q7" s="42">
        <v>1400</v>
      </c>
      <c r="R7" s="42"/>
      <c r="S7" s="42">
        <f t="shared" si="0"/>
        <v>1300</v>
      </c>
      <c r="T7" s="42">
        <f t="shared" si="1"/>
        <v>1200</v>
      </c>
      <c r="U7" s="46">
        <f t="shared" si="2"/>
        <v>1400</v>
      </c>
      <c r="V7" s="46">
        <f t="shared" si="3"/>
        <v>1100</v>
      </c>
    </row>
    <row r="8" spans="1:22" x14ac:dyDescent="0.25">
      <c r="A8" s="39" t="s">
        <v>6</v>
      </c>
      <c r="B8" s="42">
        <v>1400</v>
      </c>
      <c r="C8" s="42">
        <v>1700</v>
      </c>
      <c r="D8" s="42">
        <v>0</v>
      </c>
      <c r="E8" s="42">
        <v>1300</v>
      </c>
      <c r="F8" s="42">
        <v>1400</v>
      </c>
      <c r="G8" s="42">
        <v>2000</v>
      </c>
      <c r="H8" s="42">
        <v>0</v>
      </c>
      <c r="I8" s="42">
        <v>7500</v>
      </c>
      <c r="J8" s="42">
        <v>1300</v>
      </c>
      <c r="K8" s="42">
        <v>3000</v>
      </c>
      <c r="L8" s="42">
        <v>1400</v>
      </c>
      <c r="M8" s="42">
        <v>4000</v>
      </c>
      <c r="N8" s="42">
        <v>500</v>
      </c>
      <c r="O8" s="42">
        <v>1300</v>
      </c>
      <c r="P8" s="42">
        <v>0</v>
      </c>
      <c r="Q8" s="42">
        <v>3800</v>
      </c>
      <c r="R8" s="42"/>
      <c r="S8" s="42">
        <f t="shared" si="0"/>
        <v>1400</v>
      </c>
      <c r="T8" s="42">
        <f t="shared" si="1"/>
        <v>1300</v>
      </c>
      <c r="U8" s="46">
        <f t="shared" si="2"/>
        <v>1500</v>
      </c>
      <c r="V8" s="46">
        <f t="shared" si="3"/>
        <v>1200</v>
      </c>
    </row>
    <row r="9" spans="1:22" x14ac:dyDescent="0.25">
      <c r="B9" s="42">
        <v>600</v>
      </c>
      <c r="C9" s="42">
        <v>1300</v>
      </c>
      <c r="D9" s="42">
        <v>1260</v>
      </c>
      <c r="E9" s="42">
        <v>2300</v>
      </c>
      <c r="F9" s="42">
        <v>0</v>
      </c>
      <c r="G9" s="42">
        <v>2200</v>
      </c>
      <c r="H9" s="42">
        <v>420</v>
      </c>
      <c r="I9" s="42">
        <v>1200</v>
      </c>
      <c r="J9" s="42" t="s">
        <v>0</v>
      </c>
      <c r="K9" s="42"/>
      <c r="L9" s="42">
        <v>500</v>
      </c>
      <c r="M9" s="42">
        <v>4000</v>
      </c>
      <c r="N9" s="42">
        <v>100</v>
      </c>
      <c r="O9" s="42">
        <v>2200</v>
      </c>
      <c r="P9" s="42">
        <v>0</v>
      </c>
      <c r="Q9" s="42">
        <v>5000</v>
      </c>
      <c r="R9" s="42"/>
      <c r="S9" s="42">
        <f t="shared" si="0"/>
        <v>1260</v>
      </c>
      <c r="T9" s="42">
        <f t="shared" si="1"/>
        <v>1200</v>
      </c>
      <c r="U9" s="46">
        <f t="shared" si="2"/>
        <v>1360</v>
      </c>
      <c r="V9" s="46">
        <f t="shared" si="3"/>
        <v>1100</v>
      </c>
    </row>
    <row r="10" spans="1:22" x14ac:dyDescent="0.25">
      <c r="A10" s="39" t="s">
        <v>7</v>
      </c>
      <c r="B10" s="42">
        <v>1500</v>
      </c>
      <c r="C10" s="42">
        <v>1200</v>
      </c>
      <c r="D10" s="42">
        <v>700</v>
      </c>
      <c r="E10" s="42">
        <v>6000</v>
      </c>
      <c r="F10" s="42">
        <v>900</v>
      </c>
      <c r="G10" s="42">
        <v>1300</v>
      </c>
      <c r="H10" s="42">
        <v>0</v>
      </c>
      <c r="I10" s="42">
        <v>4700</v>
      </c>
      <c r="J10" s="42">
        <v>1900</v>
      </c>
      <c r="K10" s="42">
        <v>3100</v>
      </c>
      <c r="L10" s="42">
        <v>700</v>
      </c>
      <c r="M10" s="42">
        <v>6000</v>
      </c>
      <c r="N10" s="42">
        <v>170</v>
      </c>
      <c r="O10" s="42">
        <v>4500</v>
      </c>
      <c r="P10" s="45" t="s">
        <v>0</v>
      </c>
      <c r="Q10" s="45"/>
      <c r="R10" s="42"/>
      <c r="S10" s="42">
        <f t="shared" si="0"/>
        <v>1900</v>
      </c>
      <c r="T10" s="42">
        <f t="shared" si="1"/>
        <v>1200</v>
      </c>
      <c r="U10" s="46">
        <f t="shared" si="2"/>
        <v>2000</v>
      </c>
      <c r="V10" s="46">
        <f t="shared" si="3"/>
        <v>1100</v>
      </c>
    </row>
    <row r="11" spans="1:22" x14ac:dyDescent="0.25">
      <c r="B11" s="42" t="s">
        <v>0</v>
      </c>
      <c r="C11" s="42"/>
      <c r="D11" s="42">
        <v>700</v>
      </c>
      <c r="E11" s="42">
        <v>3000</v>
      </c>
      <c r="F11" s="42">
        <v>0</v>
      </c>
      <c r="G11" s="42">
        <v>3500</v>
      </c>
      <c r="H11" s="45" t="s">
        <v>10</v>
      </c>
      <c r="I11" s="45"/>
      <c r="J11" s="42" t="s">
        <v>0</v>
      </c>
      <c r="K11" s="42"/>
      <c r="L11" s="42">
        <v>1500</v>
      </c>
      <c r="M11" s="42">
        <v>1300</v>
      </c>
      <c r="N11" s="42">
        <v>130</v>
      </c>
      <c r="O11" s="42">
        <v>4500</v>
      </c>
      <c r="P11" s="42">
        <v>800</v>
      </c>
      <c r="Q11" s="42">
        <v>1500</v>
      </c>
      <c r="R11" s="42"/>
      <c r="U11" s="46"/>
      <c r="V11" s="46"/>
    </row>
    <row r="12" spans="1:22" x14ac:dyDescent="0.25">
      <c r="A12" s="39" t="s">
        <v>8</v>
      </c>
      <c r="B12" s="42">
        <v>0</v>
      </c>
      <c r="C12" s="42">
        <v>1000</v>
      </c>
      <c r="D12" s="42">
        <v>280</v>
      </c>
      <c r="E12" s="42">
        <v>1700</v>
      </c>
      <c r="F12" s="42">
        <v>350</v>
      </c>
      <c r="G12" s="42">
        <v>2700</v>
      </c>
      <c r="H12" s="42">
        <v>500</v>
      </c>
      <c r="I12" s="42">
        <v>2600</v>
      </c>
      <c r="J12" s="45" t="s">
        <v>0</v>
      </c>
      <c r="K12" s="45"/>
      <c r="L12" s="45" t="s">
        <v>0</v>
      </c>
      <c r="M12" s="45"/>
      <c r="N12" s="42">
        <v>900</v>
      </c>
      <c r="O12" s="42">
        <v>1800</v>
      </c>
      <c r="P12" s="45" t="s">
        <v>0</v>
      </c>
      <c r="Q12" s="45"/>
      <c r="R12" s="42"/>
      <c r="S12" s="42">
        <f t="shared" si="0"/>
        <v>900</v>
      </c>
      <c r="T12" s="42">
        <f t="shared" si="1"/>
        <v>1000</v>
      </c>
      <c r="U12" s="46">
        <f t="shared" si="2"/>
        <v>1000</v>
      </c>
      <c r="V12" s="46">
        <f t="shared" si="3"/>
        <v>900</v>
      </c>
    </row>
    <row r="13" spans="1:22" x14ac:dyDescent="0.25"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</row>
    <row r="14" spans="1:22" x14ac:dyDescent="0.25"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</row>
    <row r="15" spans="1:22" x14ac:dyDescent="0.25">
      <c r="B15" s="45" t="s">
        <v>17</v>
      </c>
      <c r="C15" s="45"/>
      <c r="D15" s="45" t="s">
        <v>14</v>
      </c>
      <c r="E15" s="45"/>
      <c r="F15" s="45" t="s">
        <v>16</v>
      </c>
      <c r="G15" s="45"/>
      <c r="H15" s="45" t="s">
        <v>15</v>
      </c>
      <c r="I15" s="45"/>
      <c r="J15" s="42"/>
      <c r="K15" s="42"/>
      <c r="L15" s="42"/>
      <c r="M15" s="42"/>
      <c r="N15" s="42"/>
      <c r="O15" s="42"/>
      <c r="P15" s="42"/>
      <c r="Q15" s="42"/>
      <c r="R15" s="42"/>
    </row>
    <row r="16" spans="1:22" x14ac:dyDescent="0.25"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</row>
    <row r="17" spans="2:18" x14ac:dyDescent="0.25"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</row>
    <row r="18" spans="2:18" x14ac:dyDescent="0.25"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</row>
    <row r="19" spans="2:18" x14ac:dyDescent="0.25"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</row>
    <row r="20" spans="2:18" x14ac:dyDescent="0.25"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</row>
    <row r="21" spans="2:18" x14ac:dyDescent="0.25"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</row>
    <row r="22" spans="2:18" x14ac:dyDescent="0.25"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</row>
    <row r="23" spans="2:18" x14ac:dyDescent="0.25"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</row>
    <row r="24" spans="2:18" x14ac:dyDescent="0.25"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</row>
  </sheetData>
  <mergeCells count="29">
    <mergeCell ref="U2:V2"/>
    <mergeCell ref="F15:G15"/>
    <mergeCell ref="H15:I15"/>
    <mergeCell ref="D15:E15"/>
    <mergeCell ref="B15:C15"/>
    <mergeCell ref="H7:I7"/>
    <mergeCell ref="J7:K7"/>
    <mergeCell ref="P10:Q10"/>
    <mergeCell ref="L12:M12"/>
    <mergeCell ref="P12:Q12"/>
    <mergeCell ref="B4:C4"/>
    <mergeCell ref="H6:I6"/>
    <mergeCell ref="J12:K12"/>
    <mergeCell ref="N6:O6"/>
    <mergeCell ref="J5:K5"/>
    <mergeCell ref="L5:M5"/>
    <mergeCell ref="H11:I11"/>
    <mergeCell ref="P1:Q1"/>
    <mergeCell ref="J3:K3"/>
    <mergeCell ref="P3:Q3"/>
    <mergeCell ref="B1:C1"/>
    <mergeCell ref="D4:E4"/>
    <mergeCell ref="B3:C3"/>
    <mergeCell ref="D1:E1"/>
    <mergeCell ref="F1:G1"/>
    <mergeCell ref="H1:I1"/>
    <mergeCell ref="J1:K1"/>
    <mergeCell ref="L1:M1"/>
    <mergeCell ref="N1:O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32"/>
  <sheetViews>
    <sheetView tabSelected="1" workbookViewId="0">
      <selection activeCell="C30" sqref="C30:C31"/>
    </sheetView>
  </sheetViews>
  <sheetFormatPr defaultRowHeight="15" x14ac:dyDescent="0.25"/>
  <cols>
    <col min="1" max="1" width="14.140625" style="48" customWidth="1"/>
    <col min="2" max="2" width="10.5703125" style="2" customWidth="1"/>
    <col min="3" max="3" width="5.85546875" style="14" customWidth="1"/>
    <col min="4" max="4" width="5.85546875" style="15" customWidth="1"/>
    <col min="5" max="5" width="5.85546875" style="14" customWidth="1"/>
    <col min="6" max="6" width="5.85546875" style="15" customWidth="1"/>
    <col min="7" max="7" width="5.85546875" style="14" customWidth="1"/>
    <col min="8" max="8" width="5.85546875" style="15" customWidth="1"/>
    <col min="9" max="9" width="5.85546875" style="14" customWidth="1"/>
    <col min="10" max="10" width="5.85546875" style="15" customWidth="1"/>
    <col min="11" max="11" width="5.85546875" style="14" customWidth="1"/>
    <col min="12" max="12" width="5.85546875" style="15" customWidth="1"/>
    <col min="13" max="13" width="5.85546875" style="14" customWidth="1"/>
    <col min="14" max="14" width="5.85546875" style="27" customWidth="1"/>
    <col min="15" max="15" width="5.85546875" style="14" customWidth="1"/>
    <col min="16" max="16" width="5.85546875" style="15" customWidth="1"/>
    <col min="17" max="17" width="5.85546875" style="14" customWidth="1"/>
    <col min="18" max="18" width="5.85546875" style="15" customWidth="1"/>
    <col min="19" max="19" width="5.85546875" style="14" customWidth="1"/>
    <col min="20" max="20" width="5.85546875" style="15" customWidth="1"/>
    <col min="21" max="21" width="5.85546875" style="14" customWidth="1"/>
    <col min="22" max="22" width="5.85546875" style="15" customWidth="1"/>
    <col min="23" max="23" width="5.85546875" style="14" customWidth="1"/>
    <col min="24" max="24" width="5.85546875" style="15" customWidth="1"/>
    <col min="25" max="25" width="5.85546875" style="14" customWidth="1"/>
    <col min="26" max="26" width="5.85546875" style="15" customWidth="1"/>
    <col min="27" max="27" width="5.85546875" style="14" customWidth="1"/>
    <col min="28" max="28" width="5.85546875" style="15" customWidth="1"/>
    <col min="29" max="29" width="5.85546875" style="14" customWidth="1"/>
    <col min="30" max="30" width="5.85546875" style="15" customWidth="1"/>
    <col min="31" max="31" width="5.85546875" style="54" customWidth="1"/>
    <col min="32" max="32" width="5.85546875" style="27" customWidth="1"/>
    <col min="33" max="33" width="5.85546875" style="54" customWidth="1"/>
    <col min="34" max="34" width="5.85546875" style="27" customWidth="1"/>
    <col min="35" max="35" width="5.85546875" style="54" customWidth="1"/>
    <col min="36" max="36" width="5.85546875" style="27" customWidth="1"/>
    <col min="37" max="37" width="5.85546875" style="54" customWidth="1"/>
    <col min="38" max="38" width="5.85546875" style="27" customWidth="1"/>
    <col min="39" max="39" width="5.85546875" style="54" customWidth="1"/>
    <col min="40" max="40" width="5.85546875" style="27" customWidth="1"/>
    <col min="41" max="41" width="5.85546875" style="54" customWidth="1"/>
    <col min="42" max="42" width="5.85546875" style="27" customWidth="1"/>
    <col min="43" max="43" width="9.28515625" style="54" bestFit="1" customWidth="1"/>
    <col min="44" max="44" width="5.85546875" style="27" customWidth="1"/>
    <col min="51" max="51" width="9.140625" style="1"/>
  </cols>
  <sheetData>
    <row r="1" spans="1:87" s="48" customFormat="1" x14ac:dyDescent="0.25">
      <c r="B1" s="87"/>
      <c r="C1" s="66" t="s">
        <v>24</v>
      </c>
      <c r="D1" s="67"/>
      <c r="E1" s="66" t="s">
        <v>25</v>
      </c>
      <c r="F1" s="67"/>
      <c r="G1" s="66" t="s">
        <v>26</v>
      </c>
      <c r="H1" s="67"/>
      <c r="I1" s="66" t="s">
        <v>27</v>
      </c>
      <c r="J1" s="67"/>
      <c r="K1" s="66" t="s">
        <v>28</v>
      </c>
      <c r="L1" s="67"/>
      <c r="M1" s="66" t="s">
        <v>29</v>
      </c>
      <c r="N1" s="67"/>
      <c r="O1" s="66" t="s">
        <v>18</v>
      </c>
      <c r="P1" s="67"/>
      <c r="Q1" s="66" t="s">
        <v>19</v>
      </c>
      <c r="R1" s="67"/>
      <c r="S1" s="66" t="s">
        <v>20</v>
      </c>
      <c r="T1" s="67"/>
      <c r="U1" s="66" t="s">
        <v>21</v>
      </c>
      <c r="V1" s="67"/>
      <c r="W1" s="66" t="s">
        <v>22</v>
      </c>
      <c r="X1" s="67"/>
      <c r="Y1" s="66" t="s">
        <v>23</v>
      </c>
      <c r="Z1" s="67"/>
      <c r="AA1" s="66" t="s">
        <v>24</v>
      </c>
      <c r="AB1" s="67"/>
      <c r="AC1" s="66" t="s">
        <v>25</v>
      </c>
      <c r="AD1" s="67"/>
      <c r="AE1" s="68" t="s">
        <v>26</v>
      </c>
      <c r="AF1" s="69"/>
      <c r="AG1" s="68" t="s">
        <v>27</v>
      </c>
      <c r="AH1" s="69"/>
      <c r="AI1" s="68" t="s">
        <v>28</v>
      </c>
      <c r="AJ1" s="69"/>
      <c r="AK1" s="68" t="s">
        <v>29</v>
      </c>
      <c r="AL1" s="69"/>
      <c r="AM1" s="68" t="s">
        <v>18</v>
      </c>
      <c r="AN1" s="69"/>
      <c r="AO1" s="68" t="s">
        <v>19</v>
      </c>
      <c r="AP1" s="69"/>
      <c r="AQ1" s="68" t="s">
        <v>20</v>
      </c>
      <c r="AR1" s="69"/>
    </row>
    <row r="2" spans="1:87" x14ac:dyDescent="0.25">
      <c r="C2" s="14">
        <v>1</v>
      </c>
      <c r="D2" s="15">
        <v>15</v>
      </c>
      <c r="E2" s="14">
        <v>1</v>
      </c>
      <c r="F2" s="15">
        <v>15</v>
      </c>
      <c r="G2" s="14">
        <v>1</v>
      </c>
      <c r="H2" s="15">
        <v>15</v>
      </c>
      <c r="I2" s="14">
        <v>1</v>
      </c>
      <c r="J2" s="15">
        <v>15</v>
      </c>
      <c r="K2" s="14">
        <v>1</v>
      </c>
      <c r="L2" s="15">
        <v>15</v>
      </c>
      <c r="M2" s="14">
        <v>1</v>
      </c>
      <c r="N2" s="15">
        <v>15</v>
      </c>
      <c r="O2" s="14">
        <v>1</v>
      </c>
      <c r="P2" s="15">
        <v>15</v>
      </c>
      <c r="Q2" s="14">
        <v>1</v>
      </c>
      <c r="R2" s="15">
        <v>15</v>
      </c>
      <c r="S2" s="14">
        <v>1</v>
      </c>
      <c r="T2" s="15">
        <v>15</v>
      </c>
      <c r="U2" s="14">
        <v>1</v>
      </c>
      <c r="V2" s="15">
        <v>15</v>
      </c>
      <c r="W2" s="14">
        <v>1</v>
      </c>
      <c r="X2" s="15">
        <v>15</v>
      </c>
      <c r="Y2" s="14">
        <v>1</v>
      </c>
      <c r="Z2" s="15">
        <v>15</v>
      </c>
      <c r="AA2" s="14">
        <v>1</v>
      </c>
      <c r="AB2" s="15">
        <v>15</v>
      </c>
      <c r="AC2" s="14">
        <v>1</v>
      </c>
      <c r="AD2" s="15">
        <v>15</v>
      </c>
      <c r="AE2" s="14">
        <v>1</v>
      </c>
      <c r="AF2" s="15">
        <v>15</v>
      </c>
      <c r="AG2" s="14">
        <v>1</v>
      </c>
      <c r="AH2" s="15">
        <v>15</v>
      </c>
      <c r="AI2" s="14">
        <v>1</v>
      </c>
      <c r="AJ2" s="15">
        <v>15</v>
      </c>
      <c r="AK2" s="14">
        <v>1</v>
      </c>
      <c r="AL2" s="15">
        <v>15</v>
      </c>
      <c r="AM2" s="14">
        <v>1</v>
      </c>
      <c r="AN2" s="15">
        <v>15</v>
      </c>
      <c r="AO2" s="14">
        <v>1</v>
      </c>
      <c r="AP2" s="15">
        <v>15</v>
      </c>
      <c r="AQ2" s="14">
        <v>1</v>
      </c>
      <c r="AR2" s="15">
        <v>15</v>
      </c>
      <c r="AS2" s="10"/>
      <c r="AY2"/>
    </row>
    <row r="3" spans="1:87" x14ac:dyDescent="0.25">
      <c r="A3" s="48" t="s">
        <v>1</v>
      </c>
      <c r="B3" s="88" t="s">
        <v>6</v>
      </c>
      <c r="C3" s="16" t="s">
        <v>0</v>
      </c>
      <c r="D3" s="17" t="s">
        <v>0</v>
      </c>
      <c r="E3" s="14">
        <v>2000</v>
      </c>
      <c r="F3" s="17" t="s">
        <v>0</v>
      </c>
      <c r="G3" s="16" t="s">
        <v>0</v>
      </c>
      <c r="H3" s="18">
        <v>5000</v>
      </c>
      <c r="I3" s="14">
        <v>2700</v>
      </c>
      <c r="J3" s="17" t="s">
        <v>0</v>
      </c>
      <c r="K3" s="14">
        <v>1200</v>
      </c>
      <c r="L3" s="15">
        <v>6000</v>
      </c>
      <c r="M3" s="14">
        <v>4600</v>
      </c>
      <c r="N3" s="27">
        <v>1600</v>
      </c>
      <c r="O3" s="25">
        <f>Лист1!C9</f>
        <v>1300</v>
      </c>
      <c r="P3" s="15">
        <f>Лист1!C8</f>
        <v>1700</v>
      </c>
      <c r="Q3" s="14">
        <f>Лист1!E9</f>
        <v>2300</v>
      </c>
      <c r="R3" s="15">
        <f>Лист1!E8</f>
        <v>1300</v>
      </c>
      <c r="S3" s="25">
        <f>Лист1!G9</f>
        <v>2200</v>
      </c>
      <c r="T3" s="15">
        <f>Лист1!G8</f>
        <v>2000</v>
      </c>
      <c r="U3" s="14">
        <f>Лист1!I9</f>
        <v>1200</v>
      </c>
      <c r="V3" s="15">
        <f>Лист1!I8</f>
        <v>7500</v>
      </c>
      <c r="W3" s="16" t="s">
        <v>0</v>
      </c>
      <c r="X3" s="18">
        <f>Лист1!K8</f>
        <v>3000</v>
      </c>
      <c r="Y3" s="25">
        <f>Лист1!M9</f>
        <v>4000</v>
      </c>
      <c r="Z3" s="18">
        <f>Лист1!M8</f>
        <v>4000</v>
      </c>
      <c r="AA3" s="25">
        <f>Лист1!O9</f>
        <v>2200</v>
      </c>
      <c r="AB3" s="15">
        <f>Лист1!O8</f>
        <v>1300</v>
      </c>
      <c r="AC3" s="14">
        <f>Лист1!Q9</f>
        <v>5000</v>
      </c>
      <c r="AD3" s="15">
        <f>Лист1!Q8</f>
        <v>3800</v>
      </c>
      <c r="AE3" s="54" t="s">
        <v>10</v>
      </c>
      <c r="AF3" s="17" t="s">
        <v>0</v>
      </c>
      <c r="AG3" s="54">
        <v>1400</v>
      </c>
      <c r="AI3" s="54">
        <v>3000</v>
      </c>
      <c r="AJ3" s="27">
        <v>2000</v>
      </c>
      <c r="AK3" s="54">
        <v>2800</v>
      </c>
      <c r="AL3" s="27">
        <v>2000</v>
      </c>
      <c r="AM3" s="54">
        <v>700</v>
      </c>
      <c r="AN3" s="27">
        <v>1650</v>
      </c>
      <c r="AO3" s="54">
        <v>1100</v>
      </c>
      <c r="AP3" s="27">
        <v>2200</v>
      </c>
      <c r="AQ3" s="30" t="s">
        <v>10</v>
      </c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</row>
    <row r="4" spans="1:87" x14ac:dyDescent="0.25">
      <c r="A4" s="48" t="s">
        <v>9</v>
      </c>
      <c r="B4" s="88"/>
      <c r="C4" s="16" t="s">
        <v>0</v>
      </c>
      <c r="D4" s="17" t="s">
        <v>0</v>
      </c>
      <c r="E4" s="14">
        <v>400</v>
      </c>
      <c r="F4" s="17" t="s">
        <v>0</v>
      </c>
      <c r="G4" s="16" t="s">
        <v>0</v>
      </c>
      <c r="H4" s="18">
        <v>0</v>
      </c>
      <c r="I4" s="14">
        <v>0</v>
      </c>
      <c r="J4" s="17" t="s">
        <v>0</v>
      </c>
      <c r="K4" s="14">
        <v>0</v>
      </c>
      <c r="L4" s="15">
        <v>0</v>
      </c>
      <c r="M4" s="14">
        <v>0</v>
      </c>
      <c r="N4" s="27">
        <v>613</v>
      </c>
      <c r="O4" s="25">
        <f>Лист1!B9</f>
        <v>600</v>
      </c>
      <c r="P4" s="15">
        <f>Лист1!B8</f>
        <v>1400</v>
      </c>
      <c r="Q4" s="14">
        <f>Лист1!D9</f>
        <v>1260</v>
      </c>
      <c r="R4" s="15">
        <f>Лист1!D8</f>
        <v>0</v>
      </c>
      <c r="S4" s="25">
        <f>Лист1!F9</f>
        <v>0</v>
      </c>
      <c r="T4" s="15">
        <f>Лист1!F8</f>
        <v>1400</v>
      </c>
      <c r="U4" s="14">
        <f>Лист1!H9</f>
        <v>420</v>
      </c>
      <c r="V4" s="15">
        <f>Лист1!H8</f>
        <v>0</v>
      </c>
      <c r="W4" s="16" t="str">
        <f>Лист1!J9</f>
        <v>лось</v>
      </c>
      <c r="X4" s="18">
        <f>Лист1!J8</f>
        <v>1300</v>
      </c>
      <c r="Y4" s="25">
        <f>Лист1!L9</f>
        <v>500</v>
      </c>
      <c r="Z4" s="18">
        <f>Лист1!L8</f>
        <v>1400</v>
      </c>
      <c r="AA4" s="25">
        <f>Лист1!N9</f>
        <v>100</v>
      </c>
      <c r="AB4" s="15">
        <f>Лист1!N8</f>
        <v>500</v>
      </c>
      <c r="AC4" s="14">
        <f>Лист1!P9</f>
        <v>0</v>
      </c>
      <c r="AD4" s="15">
        <f>Лист1!P8</f>
        <v>0</v>
      </c>
      <c r="AE4" s="54" t="s">
        <v>10</v>
      </c>
      <c r="AF4" s="17" t="s">
        <v>0</v>
      </c>
      <c r="AG4" s="54">
        <v>900</v>
      </c>
      <c r="AI4" s="54">
        <v>1600</v>
      </c>
      <c r="AJ4" s="27">
        <v>400</v>
      </c>
      <c r="AK4" s="54">
        <v>0</v>
      </c>
      <c r="AL4" s="27">
        <v>800</v>
      </c>
      <c r="AM4" s="54">
        <v>1500</v>
      </c>
      <c r="AN4" s="27">
        <v>1050</v>
      </c>
      <c r="AO4" s="54">
        <v>750</v>
      </c>
      <c r="AP4" s="27">
        <v>0</v>
      </c>
      <c r="AQ4" s="30" t="s">
        <v>10</v>
      </c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</row>
    <row r="5" spans="1:87" s="4" customFormat="1" x14ac:dyDescent="0.25">
      <c r="A5" s="48" t="s">
        <v>1</v>
      </c>
      <c r="B5" s="88" t="s">
        <v>7</v>
      </c>
      <c r="C5" s="16" t="s">
        <v>0</v>
      </c>
      <c r="D5" s="18">
        <v>2200</v>
      </c>
      <c r="E5" s="25">
        <v>1300</v>
      </c>
      <c r="F5" s="15" t="s">
        <v>10</v>
      </c>
      <c r="G5" s="14" t="s">
        <v>10</v>
      </c>
      <c r="H5" s="15">
        <v>4000</v>
      </c>
      <c r="I5" s="25">
        <v>2000</v>
      </c>
      <c r="J5" s="15" t="s">
        <v>10</v>
      </c>
      <c r="K5" s="25">
        <v>900</v>
      </c>
      <c r="L5" s="18">
        <v>2000</v>
      </c>
      <c r="M5" s="16" t="s">
        <v>0</v>
      </c>
      <c r="N5" s="18">
        <v>2000</v>
      </c>
      <c r="O5" s="16" t="s">
        <v>10</v>
      </c>
      <c r="P5" s="18">
        <v>1500</v>
      </c>
      <c r="Q5" s="14">
        <f>Лист1!E11</f>
        <v>3000</v>
      </c>
      <c r="R5" s="18">
        <v>2800</v>
      </c>
      <c r="S5" s="14">
        <f>Лист1!G11</f>
        <v>3500</v>
      </c>
      <c r="T5" s="18">
        <v>1500</v>
      </c>
      <c r="U5" s="25">
        <v>2000</v>
      </c>
      <c r="V5" s="15" t="s">
        <v>10</v>
      </c>
      <c r="W5" s="16" t="s">
        <v>0</v>
      </c>
      <c r="X5" s="15" t="s">
        <v>10</v>
      </c>
      <c r="Y5" s="14">
        <f>Лист1!M11</f>
        <v>1300</v>
      </c>
      <c r="Z5" s="15" t="s">
        <v>10</v>
      </c>
      <c r="AA5" s="14">
        <f>Лист1!O11</f>
        <v>4500</v>
      </c>
      <c r="AB5" s="18">
        <v>1000</v>
      </c>
      <c r="AC5" s="14">
        <f>Лист1!Q11</f>
        <v>1500</v>
      </c>
      <c r="AD5" s="15" t="s">
        <v>0</v>
      </c>
      <c r="AE5" s="25">
        <v>3000</v>
      </c>
      <c r="AF5" s="55">
        <v>3200</v>
      </c>
      <c r="AG5" s="25">
        <v>5000</v>
      </c>
      <c r="AH5" s="18">
        <v>3000</v>
      </c>
      <c r="AI5" s="25">
        <v>2600</v>
      </c>
      <c r="AJ5" s="55" t="s">
        <v>10</v>
      </c>
      <c r="AK5" s="62">
        <v>6000</v>
      </c>
      <c r="AL5" s="17" t="s">
        <v>0</v>
      </c>
      <c r="AM5" s="17" t="s">
        <v>0</v>
      </c>
      <c r="AN5" s="18">
        <v>2600</v>
      </c>
      <c r="AO5" s="62" t="s">
        <v>10</v>
      </c>
      <c r="AP5" s="18">
        <v>3300</v>
      </c>
      <c r="AQ5" s="25">
        <v>1500</v>
      </c>
      <c r="AR5" s="55"/>
      <c r="AS5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</row>
    <row r="6" spans="1:87" s="4" customFormat="1" x14ac:dyDescent="0.25">
      <c r="A6" s="48" t="s">
        <v>9</v>
      </c>
      <c r="B6" s="88"/>
      <c r="C6" s="16" t="s">
        <v>0</v>
      </c>
      <c r="D6" s="18">
        <v>0</v>
      </c>
      <c r="E6" s="25">
        <v>1600</v>
      </c>
      <c r="F6" s="15" t="s">
        <v>10</v>
      </c>
      <c r="G6" s="14" t="s">
        <v>10</v>
      </c>
      <c r="H6" s="15">
        <v>0</v>
      </c>
      <c r="I6" s="25">
        <v>200</v>
      </c>
      <c r="J6" s="15" t="s">
        <v>10</v>
      </c>
      <c r="K6" s="25">
        <v>650</v>
      </c>
      <c r="L6" s="18">
        <v>900</v>
      </c>
      <c r="M6" s="16" t="s">
        <v>0</v>
      </c>
      <c r="N6" s="18">
        <v>1600</v>
      </c>
      <c r="O6" s="16" t="s">
        <v>10</v>
      </c>
      <c r="P6" s="18">
        <v>1200</v>
      </c>
      <c r="Q6" s="14">
        <f>Лист1!D11</f>
        <v>700</v>
      </c>
      <c r="R6" s="18">
        <v>660</v>
      </c>
      <c r="S6" s="14">
        <f>Лист1!F11</f>
        <v>0</v>
      </c>
      <c r="T6" s="18">
        <v>0</v>
      </c>
      <c r="U6" s="25">
        <v>260</v>
      </c>
      <c r="V6" s="15" t="s">
        <v>10</v>
      </c>
      <c r="W6" s="16" t="str">
        <f>Лист1!J11</f>
        <v>лось</v>
      </c>
      <c r="X6" s="15" t="s">
        <v>10</v>
      </c>
      <c r="Y6" s="14">
        <f>Лист1!L11</f>
        <v>1500</v>
      </c>
      <c r="Z6" s="15" t="s">
        <v>10</v>
      </c>
      <c r="AA6" s="14">
        <f>Лист1!N11</f>
        <v>130</v>
      </c>
      <c r="AB6" s="18">
        <v>1200</v>
      </c>
      <c r="AC6" s="14">
        <f>Лист1!P11</f>
        <v>800</v>
      </c>
      <c r="AD6" s="15" t="str">
        <f>Лист1!P10</f>
        <v>лось</v>
      </c>
      <c r="AE6" s="25">
        <v>0</v>
      </c>
      <c r="AF6" s="55">
        <v>1550</v>
      </c>
      <c r="AG6" s="25">
        <v>0</v>
      </c>
      <c r="AH6" s="18">
        <v>1600</v>
      </c>
      <c r="AI6" s="25">
        <v>300</v>
      </c>
      <c r="AJ6" s="55" t="s">
        <v>10</v>
      </c>
      <c r="AK6" s="62">
        <v>0</v>
      </c>
      <c r="AL6" s="17" t="s">
        <v>0</v>
      </c>
      <c r="AM6" s="17" t="s">
        <v>0</v>
      </c>
      <c r="AN6" s="18">
        <v>0</v>
      </c>
      <c r="AO6" s="62" t="s">
        <v>10</v>
      </c>
      <c r="AP6" s="18">
        <v>650</v>
      </c>
      <c r="AQ6" s="25">
        <v>900</v>
      </c>
      <c r="AR6" s="55"/>
      <c r="AS6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</row>
    <row r="7" spans="1:87" x14ac:dyDescent="0.25">
      <c r="A7" s="48" t="s">
        <v>1</v>
      </c>
      <c r="B7" s="88" t="s">
        <v>3</v>
      </c>
      <c r="C7" s="14">
        <v>1000</v>
      </c>
      <c r="D7" s="15">
        <v>600</v>
      </c>
      <c r="E7" s="14">
        <v>1000</v>
      </c>
      <c r="F7" s="15" t="s">
        <v>10</v>
      </c>
      <c r="G7" s="14">
        <v>500</v>
      </c>
      <c r="H7" s="15">
        <v>1500</v>
      </c>
      <c r="I7" s="14">
        <v>1200</v>
      </c>
      <c r="J7" s="72" t="s">
        <v>10</v>
      </c>
      <c r="K7" s="14">
        <v>550</v>
      </c>
      <c r="L7" s="15">
        <v>4000</v>
      </c>
      <c r="M7" s="25">
        <v>2000</v>
      </c>
      <c r="N7" s="15">
        <v>1000</v>
      </c>
      <c r="O7" s="14">
        <f>Лист1!C5</f>
        <v>4500</v>
      </c>
      <c r="P7" s="17" t="str">
        <f>Лист1!B4</f>
        <v>лось</v>
      </c>
      <c r="Q7" s="25">
        <f>Лист1!E5</f>
        <v>1500</v>
      </c>
      <c r="R7" s="15" t="str">
        <f>Лист1!D4</f>
        <v>-</v>
      </c>
      <c r="S7" s="14">
        <f>Лист1!G5</f>
        <v>1500</v>
      </c>
      <c r="T7" s="15">
        <f>Лист1!G4</f>
        <v>1300</v>
      </c>
      <c r="U7" s="14">
        <f>Лист1!I5</f>
        <v>3500</v>
      </c>
      <c r="V7" s="18">
        <f>Лист1!I4</f>
        <v>2600</v>
      </c>
      <c r="W7" s="16" t="s">
        <v>0</v>
      </c>
      <c r="X7" s="15">
        <f>Лист1!K4</f>
        <v>2800</v>
      </c>
      <c r="Y7" s="14" t="s">
        <v>0</v>
      </c>
      <c r="Z7" s="15">
        <f>Лист1!M4</f>
        <v>3500</v>
      </c>
      <c r="AA7" s="14">
        <f>Лист1!O5</f>
        <v>1300</v>
      </c>
      <c r="AB7" s="15">
        <f>Лист1!O4</f>
        <v>3700</v>
      </c>
      <c r="AC7" s="25">
        <f>Лист1!Q5</f>
        <v>4500</v>
      </c>
      <c r="AD7" s="18">
        <f>Лист1!Q4</f>
        <v>1500</v>
      </c>
      <c r="AE7" s="54" t="s">
        <v>10</v>
      </c>
      <c r="AF7" s="56">
        <v>970</v>
      </c>
      <c r="AG7" s="62">
        <v>1500</v>
      </c>
      <c r="AH7" s="55">
        <v>1400</v>
      </c>
      <c r="AI7" s="62">
        <v>1100</v>
      </c>
      <c r="AJ7" s="18">
        <v>1100</v>
      </c>
      <c r="AK7" s="25">
        <v>2300</v>
      </c>
      <c r="AL7" s="55">
        <v>950</v>
      </c>
      <c r="AM7" s="62" t="s">
        <v>0</v>
      </c>
      <c r="AN7" s="55">
        <v>1700</v>
      </c>
      <c r="AO7" s="25">
        <v>900</v>
      </c>
      <c r="AP7" s="55">
        <v>1500</v>
      </c>
      <c r="AQ7" s="62">
        <v>1700</v>
      </c>
      <c r="AR7" s="55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</row>
    <row r="8" spans="1:87" x14ac:dyDescent="0.25">
      <c r="A8" s="48" t="s">
        <v>9</v>
      </c>
      <c r="B8" s="88"/>
      <c r="C8" s="14">
        <v>1500</v>
      </c>
      <c r="D8" s="15" t="s">
        <v>10</v>
      </c>
      <c r="E8" s="14">
        <v>1400</v>
      </c>
      <c r="F8" s="15" t="s">
        <v>10</v>
      </c>
      <c r="G8" s="14">
        <v>500</v>
      </c>
      <c r="H8" s="15">
        <v>500</v>
      </c>
      <c r="I8" s="14">
        <v>400</v>
      </c>
      <c r="J8" s="15" t="s">
        <v>10</v>
      </c>
      <c r="K8" s="14">
        <v>0</v>
      </c>
      <c r="L8" s="15">
        <v>0</v>
      </c>
      <c r="M8" s="25">
        <v>0</v>
      </c>
      <c r="N8" s="15">
        <v>200</v>
      </c>
      <c r="O8" s="14">
        <f>Лист1!B5</f>
        <v>0</v>
      </c>
      <c r="P8" s="17" t="str">
        <f>Лист1!B4</f>
        <v>лось</v>
      </c>
      <c r="Q8" s="25">
        <f>Лист1!D5</f>
        <v>300</v>
      </c>
      <c r="R8" s="15" t="str">
        <f>Лист1!D4</f>
        <v>-</v>
      </c>
      <c r="S8" s="14">
        <f>Лист1!F5</f>
        <v>2000</v>
      </c>
      <c r="T8" s="15">
        <f>Лист1!F4</f>
        <v>150</v>
      </c>
      <c r="U8" s="14">
        <f>Лист1!H5</f>
        <v>200</v>
      </c>
      <c r="V8" s="18">
        <f>Лист1!H4</f>
        <v>0</v>
      </c>
      <c r="W8" s="16" t="str">
        <f>Лист1!J5</f>
        <v>лось</v>
      </c>
      <c r="X8" s="15">
        <f>Лист1!J4</f>
        <v>250</v>
      </c>
      <c r="Y8" s="14" t="str">
        <f>Лист1!L5</f>
        <v>лось</v>
      </c>
      <c r="Z8" s="15">
        <f>Лист1!L4</f>
        <v>1100</v>
      </c>
      <c r="AA8" s="14">
        <f>Лист1!N5</f>
        <v>1500</v>
      </c>
      <c r="AB8" s="15">
        <f>Лист1!N4</f>
        <v>315</v>
      </c>
      <c r="AC8" s="25">
        <f>Лист1!P5</f>
        <v>150</v>
      </c>
      <c r="AD8" s="18">
        <f>Лист1!P4</f>
        <v>370</v>
      </c>
      <c r="AE8" s="54" t="s">
        <v>10</v>
      </c>
      <c r="AF8" s="56">
        <v>0</v>
      </c>
      <c r="AG8" s="62">
        <v>200</v>
      </c>
      <c r="AH8" s="55">
        <v>1400</v>
      </c>
      <c r="AI8" s="62">
        <v>0</v>
      </c>
      <c r="AJ8" s="18">
        <v>0</v>
      </c>
      <c r="AK8" s="25">
        <v>370</v>
      </c>
      <c r="AL8" s="55">
        <v>700</v>
      </c>
      <c r="AM8" s="62" t="s">
        <v>0</v>
      </c>
      <c r="AN8" s="55">
        <v>0</v>
      </c>
      <c r="AO8" s="25">
        <v>450</v>
      </c>
      <c r="AP8" s="55">
        <v>900</v>
      </c>
      <c r="AQ8" s="62">
        <v>0</v>
      </c>
      <c r="AR8" s="55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</row>
    <row r="9" spans="1:87" ht="15" hidden="1" customHeight="1" x14ac:dyDescent="0.25">
      <c r="A9" s="48">
        <v>3</v>
      </c>
      <c r="B9" s="88" t="s">
        <v>4</v>
      </c>
      <c r="N9" s="15"/>
      <c r="O9" s="14">
        <v>3000</v>
      </c>
      <c r="P9" s="15">
        <v>3600</v>
      </c>
      <c r="Q9" s="14">
        <v>2100</v>
      </c>
      <c r="R9" s="15">
        <v>1600</v>
      </c>
      <c r="S9" s="14">
        <v>2500</v>
      </c>
      <c r="T9" s="15">
        <v>2100</v>
      </c>
      <c r="U9" s="14">
        <v>3700</v>
      </c>
      <c r="V9" s="17" t="s">
        <v>0</v>
      </c>
      <c r="W9" s="14">
        <v>3800</v>
      </c>
      <c r="X9" s="15">
        <v>3000</v>
      </c>
      <c r="Y9" s="14">
        <v>1500</v>
      </c>
      <c r="Z9" s="15">
        <v>2000</v>
      </c>
      <c r="AA9" s="16" t="s">
        <v>0</v>
      </c>
      <c r="AB9" s="17" t="s">
        <v>0</v>
      </c>
      <c r="AC9" s="14">
        <v>2000</v>
      </c>
      <c r="AD9" s="15">
        <v>4000</v>
      </c>
      <c r="AG9" s="62"/>
      <c r="AH9" s="55"/>
      <c r="AI9" s="62"/>
      <c r="AJ9" s="55"/>
      <c r="AK9" s="62"/>
      <c r="AL9" s="55"/>
      <c r="AM9" s="62"/>
      <c r="AN9" s="55"/>
      <c r="AO9" s="62"/>
      <c r="AP9" s="55"/>
      <c r="AQ9" s="62"/>
      <c r="AR9" s="55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</row>
    <row r="10" spans="1:87" ht="15" hidden="1" customHeight="1" x14ac:dyDescent="0.25">
      <c r="B10" s="88"/>
      <c r="N10" s="15"/>
      <c r="O10" s="14">
        <v>0</v>
      </c>
      <c r="P10" s="15">
        <v>160</v>
      </c>
      <c r="Q10" s="14">
        <v>1700</v>
      </c>
      <c r="R10" s="15">
        <v>270</v>
      </c>
      <c r="S10" s="14">
        <v>1800</v>
      </c>
      <c r="T10" s="15">
        <v>1700</v>
      </c>
      <c r="U10" s="14">
        <v>0</v>
      </c>
      <c r="V10" s="17" t="s">
        <v>0</v>
      </c>
      <c r="W10" s="14">
        <v>800</v>
      </c>
      <c r="X10" s="15">
        <v>127</v>
      </c>
      <c r="Y10" s="14">
        <v>1900</v>
      </c>
      <c r="Z10" s="15">
        <v>500</v>
      </c>
      <c r="AA10" s="16" t="s">
        <v>0</v>
      </c>
      <c r="AB10" s="17" t="s">
        <v>0</v>
      </c>
      <c r="AC10" s="14">
        <v>1300</v>
      </c>
      <c r="AD10" s="15">
        <v>1700</v>
      </c>
      <c r="AG10" s="62"/>
      <c r="AH10" s="55"/>
      <c r="AI10" s="62"/>
      <c r="AJ10" s="55"/>
      <c r="AK10" s="62"/>
      <c r="AL10" s="55"/>
      <c r="AM10" s="62"/>
      <c r="AN10" s="55"/>
      <c r="AO10" s="62"/>
      <c r="AP10" s="55"/>
      <c r="AQ10" s="62"/>
      <c r="AR10" s="55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</row>
    <row r="11" spans="1:87" ht="15" hidden="1" customHeight="1" x14ac:dyDescent="0.25">
      <c r="A11" s="48">
        <v>4</v>
      </c>
      <c r="B11" s="88" t="s">
        <v>8</v>
      </c>
      <c r="N11" s="15"/>
      <c r="O11" s="14">
        <v>900</v>
      </c>
      <c r="P11" s="15">
        <v>1000</v>
      </c>
      <c r="Q11" s="14">
        <v>1100</v>
      </c>
      <c r="R11" s="15">
        <v>1700</v>
      </c>
      <c r="S11" s="14">
        <v>4000</v>
      </c>
      <c r="T11" s="15">
        <v>2700</v>
      </c>
      <c r="U11" s="14">
        <v>3000</v>
      </c>
      <c r="V11" s="15">
        <v>2600</v>
      </c>
      <c r="W11" s="16" t="s">
        <v>0</v>
      </c>
      <c r="X11" s="17" t="s">
        <v>0</v>
      </c>
      <c r="Y11" s="14">
        <v>4000</v>
      </c>
      <c r="Z11" s="17" t="s">
        <v>0</v>
      </c>
      <c r="AA11" s="14">
        <v>2100</v>
      </c>
      <c r="AB11" s="15">
        <v>1800</v>
      </c>
      <c r="AC11" s="14" t="s">
        <v>10</v>
      </c>
      <c r="AD11" s="17" t="s">
        <v>0</v>
      </c>
      <c r="AG11" s="62"/>
      <c r="AH11" s="55"/>
      <c r="AI11" s="62"/>
      <c r="AJ11" s="55"/>
      <c r="AK11" s="62"/>
      <c r="AL11" s="55"/>
      <c r="AM11" s="62"/>
      <c r="AN11" s="55"/>
      <c r="AO11" s="62"/>
      <c r="AP11" s="55"/>
      <c r="AQ11" s="62"/>
      <c r="AR11" s="55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</row>
    <row r="12" spans="1:87" ht="15" hidden="1" customHeight="1" x14ac:dyDescent="0.25">
      <c r="B12" s="88"/>
      <c r="N12" s="15"/>
      <c r="O12" s="14">
        <v>700</v>
      </c>
      <c r="P12" s="15">
        <v>0</v>
      </c>
      <c r="Q12" s="14">
        <v>500</v>
      </c>
      <c r="R12" s="15">
        <v>280</v>
      </c>
      <c r="S12" s="14">
        <v>0</v>
      </c>
      <c r="T12" s="15">
        <v>350</v>
      </c>
      <c r="U12" s="14">
        <v>1000</v>
      </c>
      <c r="V12" s="15">
        <v>500</v>
      </c>
      <c r="W12" s="16" t="s">
        <v>0</v>
      </c>
      <c r="X12" s="17" t="s">
        <v>0</v>
      </c>
      <c r="Y12" s="14">
        <v>800</v>
      </c>
      <c r="Z12" s="17" t="s">
        <v>0</v>
      </c>
      <c r="AA12" s="14">
        <v>700</v>
      </c>
      <c r="AB12" s="15">
        <v>900</v>
      </c>
      <c r="AC12" s="14" t="s">
        <v>10</v>
      </c>
      <c r="AD12" s="17" t="s">
        <v>0</v>
      </c>
      <c r="AG12" s="62"/>
      <c r="AH12" s="55"/>
      <c r="AI12" s="62"/>
      <c r="AJ12" s="55"/>
      <c r="AK12" s="62"/>
      <c r="AL12" s="55"/>
      <c r="AM12" s="62"/>
      <c r="AN12" s="55"/>
      <c r="AO12" s="62"/>
      <c r="AP12" s="55"/>
      <c r="AQ12" s="62"/>
      <c r="AR12" s="55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</row>
    <row r="13" spans="1:87" ht="15" hidden="1" customHeight="1" x14ac:dyDescent="0.25">
      <c r="A13" s="85">
        <v>6</v>
      </c>
      <c r="B13" s="89" t="s">
        <v>2</v>
      </c>
      <c r="N13" s="15"/>
      <c r="O13" s="14" t="s">
        <v>10</v>
      </c>
      <c r="P13" s="17" t="s">
        <v>0</v>
      </c>
      <c r="Q13" s="34">
        <v>2000</v>
      </c>
      <c r="R13" s="35">
        <v>9000</v>
      </c>
      <c r="S13" s="34">
        <v>1700</v>
      </c>
      <c r="T13" s="35">
        <v>1500</v>
      </c>
      <c r="U13" s="16" t="s">
        <v>0</v>
      </c>
      <c r="V13" s="35">
        <v>1300</v>
      </c>
      <c r="W13" s="16" t="s">
        <v>0</v>
      </c>
      <c r="X13" s="17" t="s">
        <v>0</v>
      </c>
      <c r="Y13" s="34">
        <v>1600</v>
      </c>
      <c r="Z13" s="35">
        <v>1000</v>
      </c>
      <c r="AA13" s="16" t="s">
        <v>0</v>
      </c>
      <c r="AB13" s="35">
        <v>6000</v>
      </c>
      <c r="AC13" s="16" t="s">
        <v>0</v>
      </c>
      <c r="AD13" s="17" t="s">
        <v>0</v>
      </c>
      <c r="AE13" s="57"/>
      <c r="AF13" s="58"/>
      <c r="AG13" s="63"/>
      <c r="AH13" s="64"/>
      <c r="AI13" s="63"/>
      <c r="AJ13" s="64"/>
      <c r="AK13" s="63"/>
      <c r="AL13" s="64"/>
      <c r="AM13" s="63"/>
      <c r="AN13" s="64"/>
      <c r="AO13" s="63"/>
      <c r="AP13" s="64"/>
      <c r="AQ13" s="63"/>
      <c r="AR13" s="64"/>
      <c r="AS13" s="4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</row>
    <row r="14" spans="1:87" ht="15" hidden="1" customHeight="1" x14ac:dyDescent="0.25">
      <c r="A14" s="85"/>
      <c r="B14" s="89"/>
      <c r="N14" s="15"/>
      <c r="O14" s="14" t="s">
        <v>10</v>
      </c>
      <c r="P14" s="17" t="s">
        <v>0</v>
      </c>
      <c r="Q14" s="34">
        <v>500</v>
      </c>
      <c r="R14" s="35">
        <v>160</v>
      </c>
      <c r="S14" s="34">
        <v>1650</v>
      </c>
      <c r="T14" s="35">
        <v>250</v>
      </c>
      <c r="U14" s="16" t="s">
        <v>0</v>
      </c>
      <c r="V14" s="35">
        <v>1300</v>
      </c>
      <c r="W14" s="16" t="s">
        <v>0</v>
      </c>
      <c r="X14" s="17" t="s">
        <v>0</v>
      </c>
      <c r="Y14" s="34">
        <v>0</v>
      </c>
      <c r="Z14" s="35">
        <v>0</v>
      </c>
      <c r="AA14" s="16" t="s">
        <v>0</v>
      </c>
      <c r="AB14" s="35">
        <v>1050</v>
      </c>
      <c r="AC14" s="16" t="s">
        <v>0</v>
      </c>
      <c r="AD14" s="17" t="s">
        <v>0</v>
      </c>
      <c r="AE14" s="57"/>
      <c r="AF14" s="58"/>
      <c r="AG14" s="63"/>
      <c r="AH14" s="64"/>
      <c r="AI14" s="63"/>
      <c r="AJ14" s="64"/>
      <c r="AK14" s="63"/>
      <c r="AL14" s="64"/>
      <c r="AM14" s="63"/>
      <c r="AN14" s="64"/>
      <c r="AO14" s="63"/>
      <c r="AP14" s="64"/>
      <c r="AQ14" s="63"/>
      <c r="AR14" s="64"/>
      <c r="AS14" s="4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</row>
    <row r="15" spans="1:87" ht="15" hidden="1" customHeight="1" x14ac:dyDescent="0.25">
      <c r="A15" s="48">
        <v>6</v>
      </c>
      <c r="B15" s="88" t="s">
        <v>5</v>
      </c>
      <c r="O15" s="14" t="s">
        <v>10</v>
      </c>
      <c r="P15" s="15">
        <v>1200</v>
      </c>
      <c r="Q15" s="26">
        <v>3000</v>
      </c>
      <c r="R15" s="15">
        <v>1600</v>
      </c>
      <c r="S15" s="26">
        <v>3500</v>
      </c>
      <c r="T15" s="15">
        <v>1800</v>
      </c>
      <c r="U15" s="16" t="s">
        <v>0</v>
      </c>
      <c r="V15" s="17" t="s">
        <v>0</v>
      </c>
      <c r="W15" s="16" t="s">
        <v>0</v>
      </c>
      <c r="X15" s="17" t="s">
        <v>0</v>
      </c>
      <c r="Y15" s="14">
        <v>4000</v>
      </c>
      <c r="Z15" s="15">
        <v>1300</v>
      </c>
      <c r="AA15" s="16" t="s">
        <v>0</v>
      </c>
      <c r="AB15" s="15">
        <v>6500</v>
      </c>
      <c r="AC15" s="16" t="s">
        <v>0</v>
      </c>
      <c r="AD15" s="15">
        <v>1400</v>
      </c>
      <c r="AG15" s="62"/>
      <c r="AH15" s="55"/>
      <c r="AI15" s="62"/>
      <c r="AJ15" s="55"/>
      <c r="AK15" s="62"/>
      <c r="AL15" s="55"/>
      <c r="AM15" s="62"/>
      <c r="AN15" s="55"/>
      <c r="AO15" s="62"/>
      <c r="AP15" s="55"/>
      <c r="AQ15" s="62"/>
      <c r="AR15" s="55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</row>
    <row r="16" spans="1:87" ht="15" hidden="1" customHeight="1" x14ac:dyDescent="0.25">
      <c r="B16" s="88"/>
      <c r="O16" s="14" t="s">
        <v>10</v>
      </c>
      <c r="P16" s="15">
        <v>860</v>
      </c>
      <c r="Q16" s="26">
        <v>500</v>
      </c>
      <c r="R16" s="15">
        <v>0</v>
      </c>
      <c r="S16" s="26">
        <v>0</v>
      </c>
      <c r="T16" s="15">
        <v>0</v>
      </c>
      <c r="U16" s="16" t="s">
        <v>0</v>
      </c>
      <c r="V16" s="17" t="s">
        <v>0</v>
      </c>
      <c r="W16" s="16" t="s">
        <v>0</v>
      </c>
      <c r="X16" s="17" t="s">
        <v>0</v>
      </c>
      <c r="Y16" s="51">
        <v>1700</v>
      </c>
      <c r="Z16" s="52">
        <v>400</v>
      </c>
      <c r="AA16" s="16" t="s">
        <v>0</v>
      </c>
      <c r="AB16" s="52">
        <v>1300</v>
      </c>
      <c r="AC16" s="16" t="s">
        <v>0</v>
      </c>
      <c r="AD16" s="15">
        <v>700</v>
      </c>
      <c r="AG16" s="62"/>
      <c r="AH16" s="55"/>
      <c r="AI16" s="62"/>
      <c r="AJ16" s="55"/>
      <c r="AK16" s="62"/>
      <c r="AL16" s="55"/>
      <c r="AM16" s="62"/>
      <c r="AN16" s="55"/>
      <c r="AO16" s="62"/>
      <c r="AP16" s="55"/>
      <c r="AQ16" s="62"/>
      <c r="AR16" s="55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</row>
    <row r="17" spans="1:87" s="12" customFormat="1" x14ac:dyDescent="0.25">
      <c r="A17" s="49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</row>
    <row r="18" spans="1:87" s="12" customFormat="1" x14ac:dyDescent="0.25">
      <c r="A18" s="49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Y18" s="82"/>
    </row>
    <row r="19" spans="1:87" s="48" customFormat="1" ht="15" customHeight="1" x14ac:dyDescent="0.25">
      <c r="A19" s="86" t="s">
        <v>30</v>
      </c>
      <c r="B19" s="87"/>
      <c r="C19" s="66" t="s">
        <v>24</v>
      </c>
      <c r="D19" s="67"/>
      <c r="E19" s="66" t="s">
        <v>25</v>
      </c>
      <c r="F19" s="67"/>
      <c r="G19" s="66" t="s">
        <v>26</v>
      </c>
      <c r="H19" s="67"/>
      <c r="I19" s="66" t="s">
        <v>27</v>
      </c>
      <c r="J19" s="67"/>
      <c r="K19" s="66" t="s">
        <v>28</v>
      </c>
      <c r="L19" s="67"/>
      <c r="M19" s="66" t="s">
        <v>29</v>
      </c>
      <c r="N19" s="67"/>
      <c r="O19" s="66" t="s">
        <v>18</v>
      </c>
      <c r="P19" s="67"/>
      <c r="Q19" s="68" t="s">
        <v>19</v>
      </c>
      <c r="R19" s="69"/>
      <c r="S19" s="68" t="s">
        <v>20</v>
      </c>
      <c r="T19" s="69"/>
      <c r="U19" s="68" t="s">
        <v>21</v>
      </c>
      <c r="V19" s="69"/>
      <c r="W19" s="68" t="s">
        <v>22</v>
      </c>
      <c r="X19" s="69"/>
      <c r="Y19" s="68" t="s">
        <v>23</v>
      </c>
      <c r="Z19" s="69"/>
      <c r="AA19" s="68" t="s">
        <v>24</v>
      </c>
      <c r="AB19" s="69"/>
      <c r="AC19" s="68" t="s">
        <v>25</v>
      </c>
      <c r="AD19" s="69"/>
      <c r="AE19" s="68" t="s">
        <v>26</v>
      </c>
      <c r="AF19" s="69"/>
      <c r="AG19" s="68" t="s">
        <v>27</v>
      </c>
      <c r="AH19" s="70"/>
      <c r="AI19" s="71" t="s">
        <v>28</v>
      </c>
      <c r="AJ19" s="70"/>
      <c r="AK19" s="68" t="s">
        <v>29</v>
      </c>
      <c r="AL19" s="70"/>
      <c r="AM19" s="71" t="s">
        <v>18</v>
      </c>
      <c r="AN19" s="70"/>
      <c r="AO19" s="71" t="s">
        <v>19</v>
      </c>
      <c r="AP19" s="70"/>
      <c r="AQ19" s="71" t="s">
        <v>20</v>
      </c>
      <c r="AR19" s="70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</row>
    <row r="20" spans="1:87" s="8" customFormat="1" x14ac:dyDescent="0.25">
      <c r="A20" s="86"/>
      <c r="B20" s="90" t="str">
        <f>B3</f>
        <v>EURUSD</v>
      </c>
      <c r="C20" s="19">
        <v>3188</v>
      </c>
      <c r="D20" s="20">
        <v>6800</v>
      </c>
      <c r="E20" s="22">
        <v>8800</v>
      </c>
      <c r="F20" s="20">
        <v>4000</v>
      </c>
      <c r="G20" s="19">
        <v>1200</v>
      </c>
      <c r="H20" s="21">
        <v>9000</v>
      </c>
      <c r="I20" s="22">
        <v>4600</v>
      </c>
      <c r="J20" s="21">
        <v>1500</v>
      </c>
      <c r="K20" s="22">
        <v>1800</v>
      </c>
      <c r="L20" s="21">
        <v>7000</v>
      </c>
      <c r="M20" s="22">
        <v>2400</v>
      </c>
      <c r="N20" s="28">
        <v>1500</v>
      </c>
      <c r="O20" s="30">
        <v>1658</v>
      </c>
      <c r="P20" s="21">
        <v>3200</v>
      </c>
      <c r="Q20" s="30">
        <v>1631</v>
      </c>
      <c r="R20" s="21">
        <v>1714</v>
      </c>
      <c r="S20" s="30">
        <v>2384</v>
      </c>
      <c r="T20" s="21">
        <v>1688</v>
      </c>
      <c r="U20" s="30">
        <v>348</v>
      </c>
      <c r="V20" s="21">
        <v>1083</v>
      </c>
      <c r="W20" s="19">
        <v>1719</v>
      </c>
      <c r="X20" s="21">
        <v>7000</v>
      </c>
      <c r="Y20" s="30">
        <v>4709</v>
      </c>
      <c r="Z20" s="21">
        <v>2557</v>
      </c>
      <c r="AA20" s="30">
        <v>2972</v>
      </c>
      <c r="AB20" s="21">
        <v>380</v>
      </c>
      <c r="AC20" s="30">
        <v>416</v>
      </c>
      <c r="AD20" s="21">
        <v>2580</v>
      </c>
      <c r="AE20" s="30">
        <v>399</v>
      </c>
      <c r="AF20" s="59">
        <v>1300</v>
      </c>
      <c r="AG20" s="30">
        <v>5059</v>
      </c>
      <c r="AH20" s="59">
        <v>1627</v>
      </c>
      <c r="AI20" s="30">
        <v>680</v>
      </c>
      <c r="AJ20" s="59">
        <v>440</v>
      </c>
      <c r="AK20" s="30">
        <v>3230</v>
      </c>
      <c r="AL20" s="59">
        <v>990</v>
      </c>
      <c r="AM20" s="30" t="s">
        <v>10</v>
      </c>
      <c r="AN20" s="59">
        <v>800</v>
      </c>
      <c r="AO20" s="30">
        <v>660</v>
      </c>
      <c r="AP20" s="59">
        <v>360</v>
      </c>
      <c r="AQ20" s="30" t="s">
        <v>10</v>
      </c>
      <c r="AR20" s="59">
        <v>515</v>
      </c>
      <c r="AS20" s="5"/>
    </row>
    <row r="21" spans="1:87" s="8" customFormat="1" x14ac:dyDescent="0.25">
      <c r="A21" s="86"/>
      <c r="B21" s="90" t="str">
        <f>B5</f>
        <v>EURJPY</v>
      </c>
      <c r="C21" s="19">
        <v>2000</v>
      </c>
      <c r="D21" s="21">
        <v>11000</v>
      </c>
      <c r="E21" s="22">
        <v>11000</v>
      </c>
      <c r="F21" s="21">
        <v>109</v>
      </c>
      <c r="G21" s="22">
        <v>150</v>
      </c>
      <c r="H21" s="21">
        <v>7700</v>
      </c>
      <c r="I21" s="22">
        <v>5000</v>
      </c>
      <c r="J21" s="21">
        <v>90</v>
      </c>
      <c r="K21" s="22">
        <v>5000</v>
      </c>
      <c r="L21" s="21">
        <v>8700</v>
      </c>
      <c r="M21" s="19">
        <v>2200</v>
      </c>
      <c r="N21" s="21">
        <v>3300</v>
      </c>
      <c r="O21" s="19">
        <v>302</v>
      </c>
      <c r="P21" s="21">
        <v>3700</v>
      </c>
      <c r="Q21" s="30">
        <v>315</v>
      </c>
      <c r="R21" s="21">
        <v>3300</v>
      </c>
      <c r="S21" s="30">
        <v>76</v>
      </c>
      <c r="T21" s="21">
        <v>2500</v>
      </c>
      <c r="U21" s="30">
        <v>1915</v>
      </c>
      <c r="V21" s="21">
        <v>400</v>
      </c>
      <c r="W21" s="19">
        <v>1269</v>
      </c>
      <c r="X21" s="21">
        <v>3200</v>
      </c>
      <c r="Y21" s="30">
        <v>2806</v>
      </c>
      <c r="Z21" s="21">
        <v>1600</v>
      </c>
      <c r="AA21" s="30">
        <v>513</v>
      </c>
      <c r="AB21" s="21">
        <v>4800</v>
      </c>
      <c r="AC21" s="30">
        <v>563</v>
      </c>
      <c r="AD21" s="20">
        <v>0</v>
      </c>
      <c r="AE21" s="30">
        <v>8917</v>
      </c>
      <c r="AF21" s="59">
        <v>1200</v>
      </c>
      <c r="AG21" s="65">
        <v>5575</v>
      </c>
      <c r="AH21" s="60">
        <v>3076</v>
      </c>
      <c r="AI21" s="65">
        <v>6193</v>
      </c>
      <c r="AJ21" s="59">
        <v>302</v>
      </c>
      <c r="AK21" s="30">
        <v>1340</v>
      </c>
      <c r="AL21" s="60">
        <v>4000</v>
      </c>
      <c r="AM21" s="65">
        <v>8700</v>
      </c>
      <c r="AN21" s="60">
        <v>3000</v>
      </c>
      <c r="AO21" s="30">
        <v>700</v>
      </c>
      <c r="AP21" s="60">
        <v>2800</v>
      </c>
      <c r="AQ21" s="65">
        <v>1100</v>
      </c>
      <c r="AR21" s="60">
        <v>2680</v>
      </c>
      <c r="AS21" s="5"/>
    </row>
    <row r="22" spans="1:87" s="8" customFormat="1" ht="15.75" thickBot="1" x14ac:dyDescent="0.3">
      <c r="A22" s="86"/>
      <c r="B22" s="90" t="str">
        <f>B7</f>
        <v>AUDUSD</v>
      </c>
      <c r="C22" s="22">
        <v>3165</v>
      </c>
      <c r="D22" s="21">
        <v>5300</v>
      </c>
      <c r="E22" s="22">
        <v>4200</v>
      </c>
      <c r="F22" s="21">
        <v>120</v>
      </c>
      <c r="G22" s="22">
        <v>400</v>
      </c>
      <c r="H22" s="21">
        <v>1300</v>
      </c>
      <c r="I22" s="22">
        <v>200</v>
      </c>
      <c r="J22" s="21">
        <v>0</v>
      </c>
      <c r="K22" s="22">
        <v>2500</v>
      </c>
      <c r="L22" s="21">
        <v>4800</v>
      </c>
      <c r="M22" s="22">
        <v>2500</v>
      </c>
      <c r="N22" s="21">
        <v>3200</v>
      </c>
      <c r="O22" s="30">
        <f>697</f>
        <v>697</v>
      </c>
      <c r="P22" s="20">
        <v>3140</v>
      </c>
      <c r="Q22" s="30">
        <v>4042</v>
      </c>
      <c r="R22" s="21">
        <v>822</v>
      </c>
      <c r="S22" s="30">
        <v>2065</v>
      </c>
      <c r="T22" s="21">
        <v>2260</v>
      </c>
      <c r="U22" s="30">
        <v>945</v>
      </c>
      <c r="V22" s="21">
        <v>1635</v>
      </c>
      <c r="W22" s="19">
        <v>1181</v>
      </c>
      <c r="X22" s="21">
        <v>1817</v>
      </c>
      <c r="Y22" s="30">
        <v>1128</v>
      </c>
      <c r="Z22" s="21">
        <v>969</v>
      </c>
      <c r="AA22" s="30">
        <v>630</v>
      </c>
      <c r="AB22" s="21">
        <v>3270</v>
      </c>
      <c r="AC22" s="30">
        <v>2026</v>
      </c>
      <c r="AD22" s="21">
        <v>2762</v>
      </c>
      <c r="AE22" s="30">
        <v>583</v>
      </c>
      <c r="AF22" s="60">
        <v>4000</v>
      </c>
      <c r="AG22" s="30">
        <v>5161</v>
      </c>
      <c r="AH22" s="59">
        <v>1300</v>
      </c>
      <c r="AI22" s="30">
        <v>541</v>
      </c>
      <c r="AJ22" s="60">
        <v>4200</v>
      </c>
      <c r="AK22" s="65">
        <v>3600</v>
      </c>
      <c r="AL22" s="59">
        <v>1245</v>
      </c>
      <c r="AM22" s="30">
        <v>2200</v>
      </c>
      <c r="AN22" s="59">
        <v>2200</v>
      </c>
      <c r="AO22" s="65">
        <v>1500</v>
      </c>
      <c r="AP22" s="59">
        <v>130</v>
      </c>
      <c r="AQ22" s="30">
        <v>850</v>
      </c>
      <c r="AR22" s="59">
        <v>2000</v>
      </c>
      <c r="AS22" s="5"/>
    </row>
    <row r="23" spans="1:87" ht="15" hidden="1" customHeight="1" x14ac:dyDescent="0.25">
      <c r="A23" s="86"/>
      <c r="B23" s="91" t="str">
        <f>B9</f>
        <v>GBPUSD</v>
      </c>
      <c r="O23" s="31">
        <v>4185</v>
      </c>
      <c r="P23" s="24">
        <v>900</v>
      </c>
      <c r="Q23" s="23">
        <v>846</v>
      </c>
      <c r="R23" s="24">
        <v>0</v>
      </c>
      <c r="S23" s="23">
        <v>2940</v>
      </c>
      <c r="T23" s="24">
        <v>2136</v>
      </c>
      <c r="U23" s="31">
        <v>2165</v>
      </c>
      <c r="V23" s="37">
        <v>449</v>
      </c>
      <c r="W23" s="23">
        <v>2994</v>
      </c>
      <c r="X23" s="24">
        <v>2747</v>
      </c>
      <c r="Y23" s="23">
        <v>3983</v>
      </c>
      <c r="Z23" s="24">
        <v>1026</v>
      </c>
      <c r="AA23" s="38">
        <v>3239</v>
      </c>
      <c r="AB23" s="53">
        <v>7277</v>
      </c>
      <c r="AC23" s="31">
        <v>4946</v>
      </c>
      <c r="AD23" s="24">
        <v>2500</v>
      </c>
      <c r="AE23" s="23">
        <v>3351</v>
      </c>
      <c r="AF23" s="24"/>
      <c r="AG23" s="23"/>
      <c r="AH23" s="24"/>
      <c r="AI23" s="23"/>
      <c r="AJ23" s="24"/>
      <c r="AK23" s="23"/>
      <c r="AL23" s="24"/>
      <c r="AM23" s="23"/>
      <c r="AN23" s="24"/>
      <c r="AO23" s="23"/>
      <c r="AP23" s="24"/>
      <c r="AQ23" s="23"/>
      <c r="AR23" s="24"/>
      <c r="AS23" s="6"/>
      <c r="AY23"/>
    </row>
    <row r="24" spans="1:87" ht="15" hidden="1" customHeight="1" x14ac:dyDescent="0.25">
      <c r="A24" s="86"/>
      <c r="B24" s="91" t="str">
        <f>B11</f>
        <v>EURCAD</v>
      </c>
      <c r="O24" s="23">
        <v>2654</v>
      </c>
      <c r="P24" s="24">
        <v>2476</v>
      </c>
      <c r="Q24" s="31">
        <v>4517</v>
      </c>
      <c r="R24" s="36">
        <v>4183</v>
      </c>
      <c r="S24" s="31">
        <v>3685</v>
      </c>
      <c r="T24" s="36">
        <v>4660</v>
      </c>
      <c r="U24" s="23">
        <v>1473</v>
      </c>
      <c r="V24" s="36">
        <v>1720</v>
      </c>
      <c r="W24" s="50">
        <v>4837</v>
      </c>
      <c r="X24" s="37">
        <v>5470</v>
      </c>
      <c r="Y24" s="23">
        <v>3139</v>
      </c>
      <c r="Z24" s="53">
        <v>7717</v>
      </c>
      <c r="AA24" s="31">
        <v>9035</v>
      </c>
      <c r="AB24" s="24">
        <v>5086</v>
      </c>
      <c r="AC24" s="23">
        <v>1141</v>
      </c>
      <c r="AD24" s="53">
        <v>2850</v>
      </c>
      <c r="AE24" s="23">
        <v>4138</v>
      </c>
      <c r="AF24" s="24"/>
      <c r="AG24" s="23"/>
      <c r="AH24" s="24"/>
      <c r="AI24" s="23"/>
      <c r="AJ24" s="24"/>
      <c r="AK24" s="23"/>
      <c r="AL24" s="24"/>
      <c r="AM24" s="23"/>
      <c r="AN24" s="24"/>
      <c r="AO24" s="23"/>
      <c r="AP24" s="24"/>
      <c r="AQ24" s="23"/>
      <c r="AR24" s="24"/>
      <c r="AS24" s="6"/>
      <c r="AY24"/>
    </row>
    <row r="25" spans="1:87" s="8" customFormat="1" ht="15" hidden="1" customHeight="1" x14ac:dyDescent="0.25">
      <c r="A25" s="86"/>
      <c r="B25" s="91" t="str">
        <f>B13</f>
        <v>AUDJPY</v>
      </c>
      <c r="C25" s="22"/>
      <c r="D25" s="21"/>
      <c r="E25" s="22"/>
      <c r="F25" s="21"/>
      <c r="G25" s="22"/>
      <c r="H25" s="21"/>
      <c r="I25" s="22"/>
      <c r="J25" s="21"/>
      <c r="K25" s="22"/>
      <c r="L25" s="21"/>
      <c r="M25" s="22"/>
      <c r="N25" s="28"/>
      <c r="O25" s="32">
        <v>356</v>
      </c>
      <c r="P25" s="33">
        <v>3575</v>
      </c>
      <c r="Q25" s="32">
        <v>3941</v>
      </c>
      <c r="R25" s="21">
        <v>357</v>
      </c>
      <c r="S25" s="32">
        <v>4472</v>
      </c>
      <c r="T25" s="21">
        <v>5716</v>
      </c>
      <c r="U25" s="19">
        <v>2102</v>
      </c>
      <c r="V25" s="21">
        <v>975</v>
      </c>
      <c r="W25" s="19">
        <v>1951</v>
      </c>
      <c r="X25" s="20">
        <v>285</v>
      </c>
      <c r="Y25" s="32">
        <v>3324</v>
      </c>
      <c r="Z25" s="21">
        <v>600</v>
      </c>
      <c r="AA25" s="19">
        <v>1332</v>
      </c>
      <c r="AB25" s="21">
        <v>5050</v>
      </c>
      <c r="AC25" s="19">
        <v>1767</v>
      </c>
      <c r="AD25" s="21">
        <v>1880</v>
      </c>
      <c r="AE25" s="32">
        <v>5474</v>
      </c>
      <c r="AF25" s="61"/>
      <c r="AG25" s="32"/>
      <c r="AH25" s="61"/>
      <c r="AI25" s="32"/>
      <c r="AJ25" s="61"/>
      <c r="AK25" s="32"/>
      <c r="AL25" s="61"/>
      <c r="AM25" s="32"/>
      <c r="AN25" s="61"/>
      <c r="AO25" s="32"/>
      <c r="AP25" s="61"/>
      <c r="AQ25" s="32"/>
      <c r="AR25" s="61"/>
      <c r="AS25" s="9"/>
    </row>
    <row r="26" spans="1:87" s="7" customFormat="1" ht="15" hidden="1" customHeight="1" x14ac:dyDescent="0.25">
      <c r="A26" s="86"/>
      <c r="B26" s="91" t="str">
        <f>B15</f>
        <v>EURAUD</v>
      </c>
      <c r="C26" s="23"/>
      <c r="D26" s="24"/>
      <c r="E26" s="23"/>
      <c r="F26" s="24"/>
      <c r="G26" s="23"/>
      <c r="H26" s="24"/>
      <c r="I26" s="23"/>
      <c r="J26" s="24"/>
      <c r="K26" s="23"/>
      <c r="L26" s="24"/>
      <c r="M26" s="23"/>
      <c r="N26" s="29"/>
      <c r="O26" s="23">
        <v>766</v>
      </c>
      <c r="P26" s="24">
        <v>3063</v>
      </c>
      <c r="Q26" s="31">
        <v>5807</v>
      </c>
      <c r="R26" s="24">
        <v>3843</v>
      </c>
      <c r="S26" s="31">
        <v>7731</v>
      </c>
      <c r="T26" s="36">
        <v>6400</v>
      </c>
      <c r="U26" s="38">
        <v>1645</v>
      </c>
      <c r="V26" s="37">
        <v>425</v>
      </c>
      <c r="W26" s="50">
        <v>5056</v>
      </c>
      <c r="X26" s="37">
        <v>6310</v>
      </c>
      <c r="Y26" s="31">
        <v>8918</v>
      </c>
      <c r="Z26" s="24">
        <v>964</v>
      </c>
      <c r="AA26" s="38">
        <v>2813</v>
      </c>
      <c r="AB26" s="24">
        <v>3738</v>
      </c>
      <c r="AC26" s="38">
        <v>3671</v>
      </c>
      <c r="AD26" s="24">
        <v>2492</v>
      </c>
      <c r="AE26" s="23">
        <v>662</v>
      </c>
      <c r="AF26" s="24"/>
      <c r="AG26" s="23"/>
      <c r="AH26" s="24"/>
      <c r="AI26" s="23"/>
      <c r="AJ26" s="24"/>
      <c r="AK26" s="23"/>
      <c r="AL26" s="24"/>
      <c r="AM26" s="23"/>
      <c r="AN26" s="24"/>
      <c r="AO26" s="23"/>
      <c r="AP26" s="24"/>
      <c r="AQ26" s="23"/>
      <c r="AR26" s="24"/>
      <c r="AS26" s="6"/>
    </row>
    <row r="27" spans="1:87" x14ac:dyDescent="0.25">
      <c r="A27" s="86"/>
      <c r="B27" s="11"/>
      <c r="C27" s="75">
        <f t="shared" ref="C27:N27" si="0">MAX(C20:C22)</f>
        <v>3188</v>
      </c>
      <c r="D27" s="76">
        <f t="shared" si="0"/>
        <v>11000</v>
      </c>
      <c r="E27" s="77">
        <f t="shared" si="0"/>
        <v>11000</v>
      </c>
      <c r="F27" s="78">
        <f t="shared" si="0"/>
        <v>4000</v>
      </c>
      <c r="G27" s="79">
        <f t="shared" si="0"/>
        <v>1200</v>
      </c>
      <c r="H27" s="76">
        <f t="shared" si="0"/>
        <v>9000</v>
      </c>
      <c r="I27" s="77">
        <f t="shared" si="0"/>
        <v>5000</v>
      </c>
      <c r="J27" s="78">
        <f t="shared" si="0"/>
        <v>1500</v>
      </c>
      <c r="K27" s="77">
        <f t="shared" si="0"/>
        <v>5000</v>
      </c>
      <c r="L27" s="76">
        <f t="shared" si="0"/>
        <v>8700</v>
      </c>
      <c r="M27" s="77">
        <f t="shared" si="0"/>
        <v>2500</v>
      </c>
      <c r="N27" s="76">
        <f t="shared" si="0"/>
        <v>3300</v>
      </c>
      <c r="O27" s="77">
        <f>MAX(O20:O22)</f>
        <v>1658</v>
      </c>
      <c r="P27" s="76">
        <f t="shared" ref="P27:AR27" si="1">MAX(P20:P22)</f>
        <v>3700</v>
      </c>
      <c r="Q27" s="77">
        <f t="shared" si="1"/>
        <v>4042</v>
      </c>
      <c r="R27" s="76">
        <f t="shared" si="1"/>
        <v>3300</v>
      </c>
      <c r="S27" s="77">
        <f t="shared" si="1"/>
        <v>2384</v>
      </c>
      <c r="T27" s="76">
        <f t="shared" si="1"/>
        <v>2500</v>
      </c>
      <c r="U27" s="77">
        <f t="shared" si="1"/>
        <v>1915</v>
      </c>
      <c r="V27" s="76">
        <f t="shared" si="1"/>
        <v>1635</v>
      </c>
      <c r="W27" s="79">
        <f t="shared" si="1"/>
        <v>1719</v>
      </c>
      <c r="X27" s="76">
        <f t="shared" si="1"/>
        <v>7000</v>
      </c>
      <c r="Y27" s="77">
        <f t="shared" si="1"/>
        <v>4709</v>
      </c>
      <c r="Z27" s="76">
        <f t="shared" si="1"/>
        <v>2557</v>
      </c>
      <c r="AA27" s="77">
        <f t="shared" si="1"/>
        <v>2972</v>
      </c>
      <c r="AB27" s="76">
        <f t="shared" si="1"/>
        <v>4800</v>
      </c>
      <c r="AC27" s="77">
        <f t="shared" si="1"/>
        <v>2026</v>
      </c>
      <c r="AD27" s="76">
        <f t="shared" si="1"/>
        <v>2762</v>
      </c>
      <c r="AE27" s="77">
        <f t="shared" si="1"/>
        <v>8917</v>
      </c>
      <c r="AF27" s="76">
        <f t="shared" si="1"/>
        <v>4000</v>
      </c>
      <c r="AG27" s="77">
        <f t="shared" si="1"/>
        <v>5575</v>
      </c>
      <c r="AH27" s="76">
        <f t="shared" si="1"/>
        <v>3076</v>
      </c>
      <c r="AI27" s="77">
        <f t="shared" si="1"/>
        <v>6193</v>
      </c>
      <c r="AJ27" s="76">
        <f t="shared" si="1"/>
        <v>4200</v>
      </c>
      <c r="AK27" s="77">
        <f t="shared" si="1"/>
        <v>3600</v>
      </c>
      <c r="AL27" s="78">
        <f t="shared" si="1"/>
        <v>4000</v>
      </c>
      <c r="AM27" s="79">
        <f t="shared" si="1"/>
        <v>8700</v>
      </c>
      <c r="AN27" s="76">
        <f t="shared" si="1"/>
        <v>3000</v>
      </c>
      <c r="AO27" s="77">
        <f t="shared" si="1"/>
        <v>1500</v>
      </c>
      <c r="AP27" s="76">
        <f t="shared" si="1"/>
        <v>2800</v>
      </c>
      <c r="AQ27" s="77">
        <f t="shared" si="1"/>
        <v>1100</v>
      </c>
      <c r="AR27" s="80">
        <f t="shared" si="1"/>
        <v>2680</v>
      </c>
      <c r="AS27" s="3"/>
      <c r="AY27"/>
    </row>
    <row r="28" spans="1:87" s="12" customFormat="1" x14ac:dyDescent="0.25">
      <c r="A28" s="49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</row>
    <row r="29" spans="1:87" s="12" customFormat="1" x14ac:dyDescent="0.25">
      <c r="A29" s="49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Y29" s="82"/>
    </row>
    <row r="30" spans="1:87" ht="23.25" x14ac:dyDescent="0.35">
      <c r="A30" s="92">
        <f>MIN(D30:AQ30)</f>
        <v>900</v>
      </c>
      <c r="B30" s="2" t="s">
        <v>1</v>
      </c>
      <c r="C30" s="84" t="s">
        <v>0</v>
      </c>
      <c r="D30" s="21">
        <v>2200</v>
      </c>
      <c r="E30" s="22">
        <v>1300</v>
      </c>
      <c r="F30" s="83" t="s">
        <v>0</v>
      </c>
      <c r="G30" s="84" t="s">
        <v>0</v>
      </c>
      <c r="H30" s="21">
        <v>5000</v>
      </c>
      <c r="I30" s="22">
        <v>2000</v>
      </c>
      <c r="J30" s="83" t="s">
        <v>0</v>
      </c>
      <c r="K30" s="14">
        <v>900</v>
      </c>
      <c r="L30" s="15">
        <v>2000</v>
      </c>
      <c r="M30" s="14">
        <v>2000</v>
      </c>
      <c r="N30" s="15">
        <v>2000</v>
      </c>
      <c r="O30" s="14">
        <v>1300</v>
      </c>
      <c r="P30" s="15">
        <v>1500</v>
      </c>
      <c r="Q30" s="14">
        <v>1500</v>
      </c>
      <c r="R30" s="15">
        <v>2800</v>
      </c>
      <c r="S30" s="14">
        <v>2200</v>
      </c>
      <c r="T30" s="15">
        <v>1500</v>
      </c>
      <c r="U30" s="14">
        <v>2000</v>
      </c>
      <c r="V30" s="15">
        <v>2600</v>
      </c>
      <c r="W30" s="74" t="s">
        <v>0</v>
      </c>
      <c r="X30" s="15">
        <v>3000</v>
      </c>
      <c r="Y30" s="14">
        <v>4000</v>
      </c>
      <c r="Z30" s="15">
        <v>4000</v>
      </c>
      <c r="AA30" s="14">
        <v>2200</v>
      </c>
      <c r="AB30" s="15">
        <v>1000</v>
      </c>
      <c r="AC30" s="14">
        <v>4500</v>
      </c>
      <c r="AD30" s="15">
        <v>1500</v>
      </c>
      <c r="AE30" s="14">
        <v>3000</v>
      </c>
      <c r="AF30" s="15">
        <v>970</v>
      </c>
      <c r="AG30" s="14">
        <v>5000</v>
      </c>
      <c r="AH30" s="15">
        <v>3000</v>
      </c>
      <c r="AI30" s="14">
        <v>2600</v>
      </c>
      <c r="AJ30" s="15">
        <v>1100</v>
      </c>
      <c r="AK30" s="14">
        <v>2300</v>
      </c>
      <c r="AL30" s="73" t="s">
        <v>0</v>
      </c>
      <c r="AM30" s="74" t="s">
        <v>0</v>
      </c>
      <c r="AN30" s="15">
        <v>2600</v>
      </c>
      <c r="AO30" s="14">
        <v>900</v>
      </c>
      <c r="AP30" s="15">
        <v>3300</v>
      </c>
      <c r="AQ30" s="14">
        <v>1500</v>
      </c>
      <c r="AR30" s="15"/>
    </row>
    <row r="31" spans="1:87" ht="23.25" x14ac:dyDescent="0.35">
      <c r="A31" s="92">
        <f>MAX(D31:AQ31)</f>
        <v>1600</v>
      </c>
      <c r="B31" s="2" t="s">
        <v>0</v>
      </c>
      <c r="C31" s="84" t="s">
        <v>0</v>
      </c>
      <c r="D31" s="21">
        <v>0</v>
      </c>
      <c r="E31" s="22">
        <v>1600</v>
      </c>
      <c r="F31" s="83" t="s">
        <v>0</v>
      </c>
      <c r="G31" s="84" t="s">
        <v>0</v>
      </c>
      <c r="H31" s="21">
        <v>0</v>
      </c>
      <c r="I31" s="22">
        <v>200</v>
      </c>
      <c r="J31" s="83" t="s">
        <v>0</v>
      </c>
      <c r="K31" s="14">
        <v>650</v>
      </c>
      <c r="L31" s="15">
        <v>900</v>
      </c>
      <c r="M31" s="14">
        <v>0</v>
      </c>
      <c r="N31" s="15">
        <v>1600</v>
      </c>
      <c r="O31" s="14">
        <v>600</v>
      </c>
      <c r="P31" s="15">
        <v>1200</v>
      </c>
      <c r="Q31" s="14">
        <v>300</v>
      </c>
      <c r="R31" s="15">
        <v>660</v>
      </c>
      <c r="S31" s="14">
        <v>0</v>
      </c>
      <c r="T31" s="15">
        <v>0</v>
      </c>
      <c r="U31" s="14">
        <v>260</v>
      </c>
      <c r="V31" s="15">
        <v>0</v>
      </c>
      <c r="W31" s="74" t="s">
        <v>0</v>
      </c>
      <c r="X31" s="15">
        <v>1300</v>
      </c>
      <c r="Y31" s="14">
        <v>500</v>
      </c>
      <c r="Z31" s="15">
        <v>1400</v>
      </c>
      <c r="AA31" s="14">
        <v>100</v>
      </c>
      <c r="AB31" s="15">
        <v>1200</v>
      </c>
      <c r="AC31" s="14">
        <v>150</v>
      </c>
      <c r="AD31" s="15">
        <v>370</v>
      </c>
      <c r="AE31" s="14">
        <v>0</v>
      </c>
      <c r="AF31" s="15">
        <v>0</v>
      </c>
      <c r="AG31" s="14">
        <v>0</v>
      </c>
      <c r="AH31" s="15">
        <v>1600</v>
      </c>
      <c r="AI31" s="14">
        <v>300</v>
      </c>
      <c r="AJ31" s="15">
        <v>0</v>
      </c>
      <c r="AK31" s="14">
        <v>370</v>
      </c>
      <c r="AL31" s="73" t="s">
        <v>0</v>
      </c>
      <c r="AM31" s="74" t="s">
        <v>0</v>
      </c>
      <c r="AN31" s="15">
        <v>0</v>
      </c>
      <c r="AO31" s="14">
        <v>450</v>
      </c>
      <c r="AP31" s="15">
        <v>650</v>
      </c>
      <c r="AQ31" s="14">
        <v>900</v>
      </c>
      <c r="AR31" s="15"/>
    </row>
    <row r="32" spans="1:87" x14ac:dyDescent="0.25">
      <c r="D32" s="21"/>
      <c r="E32" s="22"/>
      <c r="F32" s="21"/>
      <c r="G32" s="22"/>
      <c r="H32" s="21"/>
      <c r="I32" s="22"/>
      <c r="J32" s="21"/>
    </row>
  </sheetData>
  <mergeCells count="22">
    <mergeCell ref="M19:N19"/>
    <mergeCell ref="O19:P19"/>
    <mergeCell ref="A19:A27"/>
    <mergeCell ref="C19:D19"/>
    <mergeCell ref="E19:F19"/>
    <mergeCell ref="G19:H19"/>
    <mergeCell ref="I19:J19"/>
    <mergeCell ref="K19:L19"/>
    <mergeCell ref="AA1:AB1"/>
    <mergeCell ref="AC1:AD1"/>
    <mergeCell ref="O1:P1"/>
    <mergeCell ref="Q1:R1"/>
    <mergeCell ref="S1:T1"/>
    <mergeCell ref="U1:V1"/>
    <mergeCell ref="W1:X1"/>
    <mergeCell ref="Y1:Z1"/>
    <mergeCell ref="M1:N1"/>
    <mergeCell ref="C1:D1"/>
    <mergeCell ref="E1:F1"/>
    <mergeCell ref="G1:H1"/>
    <mergeCell ref="I1:J1"/>
    <mergeCell ref="K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diakov.net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2016-03-03T01:23:02Z</dcterms:created>
  <dcterms:modified xsi:type="dcterms:W3CDTF">2016-09-14T04:12:35Z</dcterms:modified>
</cp:coreProperties>
</file>