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storage\Personal\syarmish\Documents\Private documents\01. Experts Database\00. My System\Generic\"/>
    </mc:Choice>
  </mc:AlternateContent>
  <bookViews>
    <workbookView xWindow="0" yWindow="0" windowWidth="20490" windowHeight="6855"/>
  </bookViews>
  <sheets>
    <sheet name="comparison" sheetId="2" r:id="rId1"/>
    <sheet name="Gen_11.87 SVS" sheetId="6" r:id="rId2"/>
    <sheet name="Gen_11.86" sheetId="4" r:id="rId3"/>
    <sheet name="Gen_9" sheetId="1" r:id="rId4"/>
    <sheet name="EUR_AUD" sheetId="5" r:id="rId5"/>
  </sheets>
  <definedNames>
    <definedName name="_xlnm._FilterDatabase" localSheetId="4" hidden="1">EUR_AUD!$A$2:$AO$215</definedName>
  </definedNames>
  <calcPr calcId="152511"/>
</workbook>
</file>

<file path=xl/calcChain.xml><?xml version="1.0" encoding="utf-8"?>
<calcChain xmlns="http://schemas.openxmlformats.org/spreadsheetml/2006/main">
  <c r="AH41" i="1" l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AH36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AH31" i="4"/>
  <c r="AG31" i="4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AH36" i="6"/>
  <c r="AG36" i="6"/>
  <c r="AF36" i="6"/>
  <c r="AE36" i="6"/>
  <c r="AD36" i="6"/>
  <c r="AC36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AH31" i="6"/>
  <c r="AG31" i="6"/>
  <c r="AF31" i="6"/>
  <c r="AE31" i="6"/>
  <c r="AD31" i="6"/>
  <c r="AC31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AH26" i="6"/>
  <c r="AG26" i="6"/>
  <c r="AF26" i="6"/>
  <c r="AE26" i="6"/>
  <c r="AD26" i="6"/>
  <c r="AC26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AH21" i="6"/>
  <c r="AG21" i="6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D21" i="6" s="1"/>
  <c r="Q21" i="6"/>
  <c r="P21" i="6"/>
  <c r="O21" i="6"/>
  <c r="N21" i="6"/>
  <c r="M21" i="6"/>
  <c r="L21" i="6"/>
  <c r="K21" i="6"/>
  <c r="J21" i="6"/>
  <c r="I21" i="6"/>
  <c r="H21" i="6"/>
  <c r="G21" i="6"/>
  <c r="F21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I6" i="6"/>
  <c r="G6" i="6"/>
  <c r="H6" i="6"/>
  <c r="F6" i="6"/>
  <c r="E40" i="6"/>
  <c r="D40" i="6"/>
  <c r="C40" i="6"/>
  <c r="B40" i="6"/>
  <c r="E39" i="6"/>
  <c r="D39" i="6"/>
  <c r="C39" i="6"/>
  <c r="B39" i="6"/>
  <c r="E38" i="6"/>
  <c r="D38" i="6"/>
  <c r="C38" i="6"/>
  <c r="B38" i="6"/>
  <c r="E35" i="6"/>
  <c r="D35" i="6"/>
  <c r="C35" i="6"/>
  <c r="B35" i="6"/>
  <c r="E34" i="6"/>
  <c r="D34" i="6"/>
  <c r="C34" i="6"/>
  <c r="B34" i="6"/>
  <c r="E33" i="6"/>
  <c r="D33" i="6"/>
  <c r="C33" i="6"/>
  <c r="B33" i="6"/>
  <c r="E30" i="6"/>
  <c r="D30" i="6"/>
  <c r="C30" i="6"/>
  <c r="B30" i="6"/>
  <c r="E29" i="6"/>
  <c r="D29" i="6"/>
  <c r="C29" i="6"/>
  <c r="B29" i="6"/>
  <c r="E28" i="6"/>
  <c r="D28" i="6"/>
  <c r="C28" i="6"/>
  <c r="B28" i="6"/>
  <c r="E25" i="6"/>
  <c r="D25" i="6"/>
  <c r="C25" i="6"/>
  <c r="B25" i="6"/>
  <c r="E24" i="6"/>
  <c r="D24" i="6"/>
  <c r="C24" i="6"/>
  <c r="B24" i="6"/>
  <c r="E23" i="6"/>
  <c r="D23" i="6"/>
  <c r="C23" i="6"/>
  <c r="B23" i="6"/>
  <c r="E20" i="6"/>
  <c r="D20" i="6"/>
  <c r="C20" i="6"/>
  <c r="B20" i="6"/>
  <c r="E19" i="6"/>
  <c r="D19" i="6"/>
  <c r="C19" i="6"/>
  <c r="B19" i="6"/>
  <c r="E18" i="6"/>
  <c r="D18" i="6"/>
  <c r="C18" i="6"/>
  <c r="B18" i="6"/>
  <c r="E15" i="6"/>
  <c r="D15" i="6"/>
  <c r="C15" i="6"/>
  <c r="B15" i="6"/>
  <c r="E14" i="6"/>
  <c r="D14" i="6"/>
  <c r="C14" i="6"/>
  <c r="B14" i="6"/>
  <c r="E13" i="6"/>
  <c r="D13" i="6"/>
  <c r="C13" i="6"/>
  <c r="B13" i="6"/>
  <c r="E10" i="6"/>
  <c r="D10" i="6"/>
  <c r="C10" i="6"/>
  <c r="B10" i="6"/>
  <c r="E9" i="6"/>
  <c r="D9" i="6"/>
  <c r="C9" i="6"/>
  <c r="B9" i="6"/>
  <c r="E8" i="6"/>
  <c r="D8" i="6"/>
  <c r="C8" i="6"/>
  <c r="B8" i="6"/>
  <c r="D6" i="6"/>
  <c r="E5" i="6"/>
  <c r="D5" i="6"/>
  <c r="C5" i="6"/>
  <c r="B5" i="6"/>
  <c r="E4" i="6"/>
  <c r="D4" i="6"/>
  <c r="C4" i="6"/>
  <c r="B4" i="6"/>
  <c r="E3" i="6"/>
  <c r="D3" i="6"/>
  <c r="C3" i="6"/>
  <c r="B3" i="6"/>
  <c r="A152" i="5"/>
  <c r="A70" i="5"/>
  <c r="A43" i="5"/>
  <c r="A205" i="5"/>
  <c r="A136" i="5"/>
  <c r="A202" i="5"/>
  <c r="A167" i="5"/>
  <c r="A187" i="5"/>
  <c r="A86" i="5"/>
  <c r="A79" i="5"/>
  <c r="A208" i="5"/>
  <c r="A97" i="5"/>
  <c r="A206" i="5"/>
  <c r="A142" i="5"/>
  <c r="A82" i="5"/>
  <c r="A102" i="5"/>
  <c r="A120" i="5"/>
  <c r="A83" i="5"/>
  <c r="A196" i="5"/>
  <c r="A180" i="5"/>
  <c r="A160" i="5"/>
  <c r="A147" i="5"/>
  <c r="A19" i="5"/>
  <c r="A207" i="5"/>
  <c r="A93" i="5"/>
  <c r="A141" i="5"/>
  <c r="A101" i="5"/>
  <c r="A172" i="5"/>
  <c r="A7" i="5"/>
  <c r="A164" i="5"/>
  <c r="A95" i="5"/>
  <c r="A123" i="5"/>
  <c r="A57" i="5"/>
  <c r="A48" i="5"/>
  <c r="A191" i="5"/>
  <c r="A45" i="5"/>
  <c r="A26" i="5"/>
  <c r="A166" i="5"/>
  <c r="A183" i="5"/>
  <c r="A215" i="5"/>
  <c r="A114" i="5"/>
  <c r="A92" i="5"/>
  <c r="A131" i="5"/>
  <c r="A126" i="5"/>
  <c r="A145" i="5"/>
  <c r="A194" i="5"/>
  <c r="A139" i="5"/>
  <c r="A60" i="5"/>
  <c r="A214" i="5"/>
  <c r="A185" i="5"/>
  <c r="A188" i="5"/>
  <c r="A104" i="5"/>
  <c r="A165" i="5"/>
  <c r="A182" i="5"/>
  <c r="A25" i="5"/>
  <c r="A23" i="5"/>
  <c r="A8" i="5"/>
  <c r="A156" i="5"/>
  <c r="A13" i="5"/>
  <c r="A68" i="5"/>
  <c r="A16" i="5"/>
  <c r="A37" i="5"/>
  <c r="A103" i="5"/>
  <c r="A204" i="5"/>
  <c r="A125" i="5"/>
  <c r="A168" i="5"/>
  <c r="A4" i="5"/>
  <c r="A192" i="5"/>
  <c r="A118" i="5"/>
  <c r="A137" i="5"/>
  <c r="A100" i="5"/>
  <c r="A18" i="5"/>
  <c r="A209" i="5"/>
  <c r="A135" i="5"/>
  <c r="A199" i="5"/>
  <c r="A144" i="5"/>
  <c r="A201" i="5"/>
  <c r="A38" i="5"/>
  <c r="A212" i="5"/>
  <c r="A173" i="5"/>
  <c r="A17" i="5"/>
  <c r="A198" i="5"/>
  <c r="A143" i="5"/>
  <c r="A184" i="5"/>
  <c r="A122" i="5"/>
  <c r="A211" i="5"/>
  <c r="A55" i="5"/>
  <c r="A130" i="5"/>
  <c r="A31" i="5"/>
  <c r="A24" i="5"/>
  <c r="A193" i="5"/>
  <c r="A108" i="5"/>
  <c r="A14" i="5"/>
  <c r="A27" i="5"/>
  <c r="A90" i="5"/>
  <c r="A98" i="5"/>
  <c r="A162" i="5"/>
  <c r="A190" i="5"/>
  <c r="A171" i="5"/>
  <c r="A61" i="5"/>
  <c r="A111" i="5"/>
  <c r="A53" i="5"/>
  <c r="A203" i="5"/>
  <c r="A35" i="5"/>
  <c r="A69" i="5"/>
  <c r="A175" i="5"/>
  <c r="A179" i="5"/>
  <c r="A210" i="5"/>
  <c r="A170" i="5"/>
  <c r="A75" i="5"/>
  <c r="A146" i="5"/>
  <c r="A51" i="5"/>
  <c r="A44" i="5"/>
  <c r="A213" i="5"/>
  <c r="A186" i="5"/>
  <c r="A149" i="5"/>
  <c r="A77" i="5"/>
  <c r="A117" i="5"/>
  <c r="A177" i="5"/>
  <c r="A3" i="5"/>
  <c r="A89" i="5"/>
  <c r="A9" i="5"/>
  <c r="A20" i="5"/>
  <c r="A52" i="5"/>
  <c r="A88" i="5"/>
  <c r="A181" i="5"/>
  <c r="A128" i="5"/>
  <c r="A151" i="5"/>
  <c r="A161" i="5"/>
  <c r="A29" i="5"/>
  <c r="A110" i="5"/>
  <c r="A84" i="5"/>
  <c r="A87" i="5"/>
  <c r="A40" i="5"/>
  <c r="A59" i="5"/>
  <c r="A11" i="5"/>
  <c r="A112" i="5"/>
  <c r="A73" i="5"/>
  <c r="A56" i="5"/>
  <c r="A154" i="5"/>
  <c r="A71" i="5"/>
  <c r="A113" i="5"/>
  <c r="A50" i="5"/>
  <c r="A157" i="5"/>
  <c r="A42" i="5"/>
  <c r="A163" i="5"/>
  <c r="A22" i="5"/>
  <c r="A116" i="5"/>
  <c r="A150" i="5"/>
  <c r="A127" i="5"/>
  <c r="A30" i="5"/>
  <c r="A109" i="5"/>
  <c r="A107" i="5"/>
  <c r="A195" i="5"/>
  <c r="A174" i="5"/>
  <c r="A39" i="5"/>
  <c r="A153" i="5"/>
  <c r="A74" i="5"/>
  <c r="A58" i="5"/>
  <c r="A33" i="5"/>
  <c r="A176" i="5"/>
  <c r="A129" i="5"/>
  <c r="A169" i="5"/>
  <c r="A49" i="5"/>
  <c r="A189" i="5"/>
  <c r="A34" i="5"/>
  <c r="A94" i="5"/>
  <c r="A158" i="5"/>
  <c r="A140" i="5"/>
  <c r="A81" i="5"/>
  <c r="A121" i="5"/>
  <c r="A105" i="5"/>
  <c r="A159" i="5"/>
  <c r="A36" i="5"/>
  <c r="A138" i="5"/>
  <c r="A99" i="5"/>
  <c r="A76" i="5"/>
  <c r="A119" i="5"/>
  <c r="A80" i="5"/>
  <c r="A133" i="5"/>
  <c r="A178" i="5"/>
  <c r="A6" i="5"/>
  <c r="A91" i="5"/>
  <c r="A72" i="5"/>
  <c r="A67" i="5"/>
  <c r="A132" i="5"/>
  <c r="A10" i="5"/>
  <c r="A28" i="5"/>
  <c r="A197" i="5"/>
  <c r="A46" i="5"/>
  <c r="A78" i="5"/>
  <c r="A64" i="5"/>
  <c r="A106" i="5"/>
  <c r="A5" i="5"/>
  <c r="A134" i="5"/>
  <c r="A41" i="5"/>
  <c r="A62" i="5"/>
  <c r="A148" i="5"/>
  <c r="A32" i="5"/>
  <c r="A54" i="5"/>
  <c r="A115" i="5"/>
  <c r="A124" i="5"/>
  <c r="A155" i="5"/>
  <c r="A63" i="5"/>
  <c r="A200" i="5"/>
  <c r="A12" i="5"/>
  <c r="A65" i="5"/>
  <c r="A66" i="5"/>
  <c r="A85" i="5"/>
  <c r="A21" i="5"/>
  <c r="A47" i="5"/>
  <c r="A15" i="5"/>
  <c r="A96" i="5"/>
  <c r="A2" i="5"/>
  <c r="E31" i="6" l="1"/>
  <c r="B31" i="6"/>
  <c r="D31" i="6"/>
  <c r="B41" i="6"/>
  <c r="D41" i="6"/>
  <c r="E41" i="6"/>
  <c r="D36" i="6"/>
  <c r="B36" i="6"/>
  <c r="E36" i="6"/>
  <c r="E21" i="6"/>
  <c r="C21" i="6"/>
  <c r="C26" i="6"/>
  <c r="D26" i="6"/>
  <c r="E26" i="6"/>
  <c r="B26" i="6"/>
  <c r="C16" i="6"/>
  <c r="D16" i="6"/>
  <c r="E16" i="6"/>
  <c r="C11" i="6"/>
  <c r="D11" i="6"/>
  <c r="E11" i="6"/>
  <c r="C36" i="6"/>
  <c r="C31" i="6"/>
  <c r="B6" i="6"/>
  <c r="C41" i="6"/>
  <c r="C6" i="6"/>
  <c r="E6" i="6"/>
  <c r="B11" i="6"/>
  <c r="B16" i="6"/>
  <c r="B21" i="6"/>
  <c r="T8" i="2"/>
  <c r="T7" i="2"/>
  <c r="T6" i="2"/>
  <c r="T5" i="2"/>
  <c r="T4" i="2"/>
  <c r="T3" i="2"/>
  <c r="T2" i="2"/>
  <c r="T1" i="2"/>
  <c r="F43" i="1" l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4" i="1"/>
  <c r="AH45" i="1"/>
  <c r="AH43" i="1"/>
  <c r="D21" i="4"/>
  <c r="D16" i="4"/>
  <c r="E26" i="4"/>
  <c r="B26" i="4"/>
  <c r="AF41" i="4"/>
  <c r="AE41" i="4"/>
  <c r="AD41" i="4"/>
  <c r="AC41" i="4"/>
  <c r="AB41" i="4"/>
  <c r="AA41" i="4"/>
  <c r="Z41" i="4"/>
  <c r="Y41" i="4"/>
  <c r="X41" i="4"/>
  <c r="W41" i="4"/>
  <c r="V41" i="4"/>
  <c r="T41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0" i="4"/>
  <c r="D40" i="4"/>
  <c r="C40" i="4"/>
  <c r="B40" i="4"/>
  <c r="E39" i="4"/>
  <c r="D39" i="4"/>
  <c r="C39" i="4"/>
  <c r="B39" i="4"/>
  <c r="E38" i="4"/>
  <c r="D38" i="4"/>
  <c r="C38" i="4"/>
  <c r="B38" i="4"/>
  <c r="E36" i="4"/>
  <c r="D36" i="4"/>
  <c r="C36" i="4"/>
  <c r="B36" i="4"/>
  <c r="E35" i="4"/>
  <c r="D35" i="4"/>
  <c r="C35" i="4"/>
  <c r="B35" i="4"/>
  <c r="E34" i="4"/>
  <c r="D34" i="4"/>
  <c r="C34" i="4"/>
  <c r="B34" i="4"/>
  <c r="E33" i="4"/>
  <c r="D33" i="4"/>
  <c r="C33" i="4"/>
  <c r="B33" i="4"/>
  <c r="E31" i="4"/>
  <c r="E30" i="4"/>
  <c r="D30" i="4"/>
  <c r="C30" i="4"/>
  <c r="B30" i="4"/>
  <c r="E29" i="4"/>
  <c r="D29" i="4"/>
  <c r="C29" i="4"/>
  <c r="B29" i="4"/>
  <c r="E28" i="4"/>
  <c r="D28" i="4"/>
  <c r="C28" i="4"/>
  <c r="B28" i="4"/>
  <c r="D26" i="4"/>
  <c r="E25" i="4"/>
  <c r="D25" i="4"/>
  <c r="C25" i="4"/>
  <c r="B25" i="4"/>
  <c r="E24" i="4"/>
  <c r="D24" i="4"/>
  <c r="C24" i="4"/>
  <c r="B24" i="4"/>
  <c r="E23" i="4"/>
  <c r="D23" i="4"/>
  <c r="C23" i="4"/>
  <c r="B23" i="4"/>
  <c r="E21" i="4"/>
  <c r="C21" i="4"/>
  <c r="B21" i="4"/>
  <c r="E20" i="4"/>
  <c r="D20" i="4"/>
  <c r="C20" i="4"/>
  <c r="B20" i="4"/>
  <c r="E19" i="4"/>
  <c r="D19" i="4"/>
  <c r="C19" i="4"/>
  <c r="B19" i="4"/>
  <c r="E18" i="4"/>
  <c r="D18" i="4"/>
  <c r="C18" i="4"/>
  <c r="B18" i="4"/>
  <c r="B16" i="4"/>
  <c r="E15" i="4"/>
  <c r="D15" i="4"/>
  <c r="C15" i="4"/>
  <c r="B15" i="4"/>
  <c r="E14" i="4"/>
  <c r="D14" i="4"/>
  <c r="C14" i="4"/>
  <c r="B14" i="4"/>
  <c r="E13" i="4"/>
  <c r="D13" i="4"/>
  <c r="C13" i="4"/>
  <c r="B13" i="4"/>
  <c r="E11" i="4"/>
  <c r="D11" i="4"/>
  <c r="C11" i="4"/>
  <c r="E10" i="4"/>
  <c r="D10" i="4"/>
  <c r="C10" i="4"/>
  <c r="B10" i="4"/>
  <c r="E9" i="4"/>
  <c r="D9" i="4"/>
  <c r="C9" i="4"/>
  <c r="B9" i="4"/>
  <c r="E8" i="4"/>
  <c r="D8" i="4"/>
  <c r="C8" i="4"/>
  <c r="B8" i="4"/>
  <c r="E5" i="4"/>
  <c r="D5" i="4"/>
  <c r="C5" i="4"/>
  <c r="B5" i="4"/>
  <c r="E4" i="4"/>
  <c r="D4" i="4"/>
  <c r="C4" i="4"/>
  <c r="B4" i="4"/>
  <c r="E3" i="4"/>
  <c r="D3" i="4"/>
  <c r="C3" i="4"/>
  <c r="B3" i="4"/>
  <c r="E10" i="1"/>
  <c r="D10" i="1"/>
  <c r="C10" i="1"/>
  <c r="B10" i="1"/>
  <c r="E9" i="1"/>
  <c r="D9" i="1"/>
  <c r="C9" i="1"/>
  <c r="B9" i="1"/>
  <c r="E8" i="1"/>
  <c r="D8" i="1"/>
  <c r="C8" i="1"/>
  <c r="B8" i="1"/>
  <c r="E40" i="1"/>
  <c r="D40" i="1"/>
  <c r="C40" i="1"/>
  <c r="B40" i="1"/>
  <c r="E39" i="1"/>
  <c r="D39" i="1"/>
  <c r="C39" i="1"/>
  <c r="B39" i="1"/>
  <c r="E38" i="1"/>
  <c r="D38" i="1"/>
  <c r="C38" i="1"/>
  <c r="B38" i="1"/>
  <c r="E20" i="1"/>
  <c r="D20" i="1"/>
  <c r="C20" i="1"/>
  <c r="B20" i="1"/>
  <c r="E19" i="1"/>
  <c r="D19" i="1"/>
  <c r="C19" i="1"/>
  <c r="B19" i="1"/>
  <c r="E18" i="1"/>
  <c r="D18" i="1"/>
  <c r="C18" i="1"/>
  <c r="B18" i="1"/>
  <c r="E35" i="1"/>
  <c r="D35" i="1"/>
  <c r="C35" i="1"/>
  <c r="B35" i="1"/>
  <c r="E34" i="1"/>
  <c r="D34" i="1"/>
  <c r="C34" i="1"/>
  <c r="B34" i="1"/>
  <c r="E33" i="1"/>
  <c r="D33" i="1"/>
  <c r="C33" i="1"/>
  <c r="B33" i="1"/>
  <c r="E30" i="1"/>
  <c r="D30" i="1"/>
  <c r="C30" i="1"/>
  <c r="B30" i="1"/>
  <c r="E29" i="1"/>
  <c r="D29" i="1"/>
  <c r="C29" i="1"/>
  <c r="B29" i="1"/>
  <c r="E28" i="1"/>
  <c r="D28" i="1"/>
  <c r="C28" i="1"/>
  <c r="B28" i="1"/>
  <c r="E15" i="1"/>
  <c r="D15" i="1"/>
  <c r="C15" i="1"/>
  <c r="B15" i="1"/>
  <c r="E14" i="1"/>
  <c r="D14" i="1"/>
  <c r="C14" i="1"/>
  <c r="B14" i="1"/>
  <c r="E13" i="1"/>
  <c r="D13" i="1"/>
  <c r="C13" i="1"/>
  <c r="B13" i="1"/>
  <c r="E25" i="1"/>
  <c r="D25" i="1"/>
  <c r="C25" i="1"/>
  <c r="B25" i="1"/>
  <c r="E24" i="1"/>
  <c r="D24" i="1"/>
  <c r="C24" i="1"/>
  <c r="B24" i="1"/>
  <c r="E23" i="1"/>
  <c r="D23" i="1"/>
  <c r="C23" i="1"/>
  <c r="B23" i="1"/>
  <c r="D4" i="1"/>
  <c r="E4" i="1"/>
  <c r="D5" i="1"/>
  <c r="E5" i="1"/>
  <c r="E3" i="1"/>
  <c r="D3" i="1"/>
  <c r="C4" i="1"/>
  <c r="C5" i="1"/>
  <c r="C3" i="1"/>
  <c r="B5" i="1"/>
  <c r="B4" i="1"/>
  <c r="B3" i="1"/>
  <c r="C31" i="4" l="1"/>
  <c r="D31" i="4"/>
  <c r="B41" i="4"/>
  <c r="E44" i="1"/>
  <c r="E21" i="1"/>
  <c r="D21" i="1"/>
  <c r="B43" i="1"/>
  <c r="E43" i="1"/>
  <c r="D43" i="1"/>
  <c r="C43" i="1"/>
  <c r="B44" i="1"/>
  <c r="B45" i="1"/>
  <c r="D44" i="1"/>
  <c r="C36" i="1"/>
  <c r="D36" i="1"/>
  <c r="E36" i="1"/>
  <c r="C21" i="1"/>
  <c r="D11" i="1"/>
  <c r="E11" i="1"/>
  <c r="C45" i="1"/>
  <c r="E45" i="1"/>
  <c r="C31" i="1"/>
  <c r="D31" i="1"/>
  <c r="C44" i="1"/>
  <c r="D45" i="1"/>
  <c r="B41" i="1"/>
  <c r="B11" i="4"/>
  <c r="C16" i="4"/>
  <c r="E16" i="4"/>
  <c r="E6" i="1"/>
  <c r="C16" i="1"/>
  <c r="D16" i="1"/>
  <c r="E16" i="1"/>
  <c r="C11" i="1"/>
  <c r="D41" i="1"/>
  <c r="B11" i="1"/>
  <c r="D6" i="1"/>
  <c r="C41" i="4"/>
  <c r="D41" i="4"/>
  <c r="E41" i="4"/>
  <c r="B31" i="4"/>
  <c r="C26" i="4"/>
  <c r="E26" i="1"/>
  <c r="E6" i="4"/>
  <c r="B6" i="4"/>
  <c r="D6" i="4"/>
  <c r="C6" i="4"/>
  <c r="E41" i="1"/>
  <c r="C41" i="1"/>
  <c r="B21" i="1"/>
  <c r="B36" i="1"/>
  <c r="B31" i="1"/>
  <c r="C6" i="1"/>
  <c r="B6" i="1"/>
  <c r="D26" i="1"/>
  <c r="C26" i="1"/>
  <c r="E31" i="1"/>
  <c r="B16" i="1"/>
  <c r="B26" i="1"/>
</calcChain>
</file>

<file path=xl/sharedStrings.xml><?xml version="1.0" encoding="utf-8"?>
<sst xmlns="http://schemas.openxmlformats.org/spreadsheetml/2006/main" count="7675" uniqueCount="260">
  <si>
    <t>Deals</t>
  </si>
  <si>
    <t>Profit</t>
  </si>
  <si>
    <t>DD</t>
  </si>
  <si>
    <t>Generic v9</t>
  </si>
  <si>
    <t>EUR_CHF</t>
  </si>
  <si>
    <t>Total</t>
  </si>
  <si>
    <t>2012-2013</t>
  </si>
  <si>
    <t>2014-2015</t>
  </si>
  <si>
    <t>Ratio</t>
  </si>
  <si>
    <t>EUR_GBP</t>
  </si>
  <si>
    <t>GBP_CAD</t>
  </si>
  <si>
    <t>GBP_CHF</t>
  </si>
  <si>
    <t>GBP_USD</t>
  </si>
  <si>
    <t>USD_CAD</t>
  </si>
  <si>
    <t>USD_CHF</t>
  </si>
  <si>
    <t>USD_JPY</t>
  </si>
  <si>
    <t xml:space="preserve">earaud </t>
  </si>
  <si>
    <t xml:space="preserve">audcad </t>
  </si>
  <si>
    <t xml:space="preserve">audchf </t>
  </si>
  <si>
    <t xml:space="preserve">gbpaud </t>
  </si>
  <si>
    <t>cadchf</t>
  </si>
  <si>
    <t xml:space="preserve"> chfjpy </t>
  </si>
  <si>
    <t>gbpjpy</t>
  </si>
  <si>
    <t xml:space="preserve">Stop_Loss=40 </t>
  </si>
  <si>
    <t xml:space="preserve">Take_Profit=110 </t>
  </si>
  <si>
    <t xml:space="preserve">min_TP=20 </t>
  </si>
  <si>
    <t xml:space="preserve">Channel_Period=12 </t>
  </si>
  <si>
    <t xml:space="preserve">MaxDailyRange=20 </t>
  </si>
  <si>
    <t>Exit_Minutes=150</t>
  </si>
  <si>
    <t xml:space="preserve">MagicNumber=11052016 </t>
  </si>
  <si>
    <t xml:space="preserve">Max_Spread=4 </t>
  </si>
  <si>
    <t xml:space="preserve">Slipage=1 </t>
  </si>
  <si>
    <t xml:space="preserve">use_dyn_TP=0 </t>
  </si>
  <si>
    <t xml:space="preserve">TP_perc=80 </t>
  </si>
  <si>
    <t xml:space="preserve">use_BE=0 </t>
  </si>
  <si>
    <t xml:space="preserve">X=7 </t>
  </si>
  <si>
    <t xml:space="preserve">Y=1 </t>
  </si>
  <si>
    <t xml:space="preserve">Entry_Break=4 </t>
  </si>
  <si>
    <t xml:space="preserve">Exit_Distance=-5 </t>
  </si>
  <si>
    <t xml:space="preserve">Lots=0.1 </t>
  </si>
  <si>
    <t xml:space="preserve">Auto_Risk=0 </t>
  </si>
  <si>
    <t xml:space="preserve">Min_Volatility=5 </t>
  </si>
  <si>
    <t xml:space="preserve">Exit_Profit_Pips=-100 </t>
  </si>
  <si>
    <t xml:space="preserve">Reverse_Profit=15 </t>
  </si>
  <si>
    <t xml:space="preserve">Time_Profit_Pips=10 </t>
  </si>
  <si>
    <t xml:space="preserve">Filter_1=1 </t>
  </si>
  <si>
    <t xml:space="preserve">Filter_2=1 </t>
  </si>
  <si>
    <t xml:space="preserve">Filter_3=1 </t>
  </si>
  <si>
    <t xml:space="preserve">monday=1 </t>
  </si>
  <si>
    <t xml:space="preserve">tuesday=1 </t>
  </si>
  <si>
    <t xml:space="preserve">wednesday=1 </t>
  </si>
  <si>
    <t xml:space="preserve">thursday=1 </t>
  </si>
  <si>
    <t xml:space="preserve">friday=1 </t>
  </si>
  <si>
    <t xml:space="preserve">sunday=2 </t>
  </si>
  <si>
    <t>use_rollover_filter=1</t>
  </si>
  <si>
    <t xml:space="preserve">Stop_Loss=55 </t>
  </si>
  <si>
    <t xml:space="preserve">Take_Profit=130 </t>
  </si>
  <si>
    <t xml:space="preserve">min_TP=10 </t>
  </si>
  <si>
    <t xml:space="preserve">Channel_Period=8 </t>
  </si>
  <si>
    <t xml:space="preserve">MaxDailyRange=15 </t>
  </si>
  <si>
    <t xml:space="preserve">Channel_Period=10 </t>
  </si>
  <si>
    <t xml:space="preserve">Take_Profit=100 </t>
  </si>
  <si>
    <t xml:space="preserve">Channel_Period=14 </t>
  </si>
  <si>
    <t xml:space="preserve">MaxDailyRange=10 </t>
  </si>
  <si>
    <t>Exit_Minutes=200</t>
  </si>
  <si>
    <t xml:space="preserve">Stop_Loss=50 </t>
  </si>
  <si>
    <t xml:space="preserve">Channel_Period=16 </t>
  </si>
  <si>
    <t xml:space="preserve">MaxDailyRange=25 </t>
  </si>
  <si>
    <t xml:space="preserve">Stop_Loss=35 </t>
  </si>
  <si>
    <t>Exit_Minutes=250</t>
  </si>
  <si>
    <t xml:space="preserve">Take_Profit=180 </t>
  </si>
  <si>
    <t xml:space="preserve">min_TP=15 </t>
  </si>
  <si>
    <t>Exit_Minutes=100</t>
  </si>
  <si>
    <t xml:space="preserve">Take_Profit=140 </t>
  </si>
  <si>
    <t xml:space="preserve">Stop_Loss=45 </t>
  </si>
  <si>
    <t xml:space="preserve">Take_Profit=150 </t>
  </si>
  <si>
    <t xml:space="preserve">Take_Profit=160 </t>
  </si>
  <si>
    <t xml:space="preserve">Take_Profit=120 </t>
  </si>
  <si>
    <t xml:space="preserve">Take_Profit=170 </t>
  </si>
  <si>
    <t>01,01,1982</t>
  </si>
  <si>
    <t>04,02,2016</t>
  </si>
  <si>
    <t>01,01,1988</t>
  </si>
  <si>
    <t>01,03,1935</t>
  </si>
  <si>
    <t>01,01,1980</t>
  </si>
  <si>
    <t>01,03,1987</t>
  </si>
  <si>
    <t>02,08,2016</t>
  </si>
  <si>
    <t>01,04,1988</t>
  </si>
  <si>
    <t>01,01,1951</t>
  </si>
  <si>
    <t>01,03,1930</t>
  </si>
  <si>
    <t>01,01,1969</t>
  </si>
  <si>
    <t>01,03,1973</t>
  </si>
  <si>
    <t>01,01,1944</t>
  </si>
  <si>
    <t>01,02,1988</t>
  </si>
  <si>
    <t>01,01,1987</t>
  </si>
  <si>
    <t>01,03,1994</t>
  </si>
  <si>
    <t>01,01,1956</t>
  </si>
  <si>
    <t>01,02,1968</t>
  </si>
  <si>
    <t>01,03,1968</t>
  </si>
  <si>
    <t>01,01,1970</t>
  </si>
  <si>
    <t>01,03,1982</t>
  </si>
  <si>
    <t>01,01,1939</t>
  </si>
  <si>
    <t>01,02,1971</t>
  </si>
  <si>
    <t>02,01,2016</t>
  </si>
  <si>
    <t>01,04,1934</t>
  </si>
  <si>
    <t>01,01,1945</t>
  </si>
  <si>
    <t>01,02,1991</t>
  </si>
  <si>
    <t>01,01,1993</t>
  </si>
  <si>
    <t>01,04,1942</t>
  </si>
  <si>
    <t>04,01,2016</t>
  </si>
  <si>
    <t>01,01,1989</t>
  </si>
  <si>
    <t>01,03,1949</t>
  </si>
  <si>
    <t>03,11,2016</t>
  </si>
  <si>
    <t>01,01,1996</t>
  </si>
  <si>
    <t>01,04,2019</t>
  </si>
  <si>
    <t>01,01,1955</t>
  </si>
  <si>
    <t>01,03,1958</t>
  </si>
  <si>
    <t>01,03,2023</t>
  </si>
  <si>
    <t>01,01,1952</t>
  </si>
  <si>
    <t>01,02,1957</t>
  </si>
  <si>
    <t>04,04,2016</t>
  </si>
  <si>
    <t>01,04,2013</t>
  </si>
  <si>
    <t>01,01,1963</t>
  </si>
  <si>
    <t>01,03,1954</t>
  </si>
  <si>
    <t>01,01,1968</t>
  </si>
  <si>
    <t>01,03,1965</t>
  </si>
  <si>
    <t>01,01,1984</t>
  </si>
  <si>
    <t>01,03,1992</t>
  </si>
  <si>
    <t>01,01,1950</t>
  </si>
  <si>
    <t>01,02,1946</t>
  </si>
  <si>
    <t>02,11,2016</t>
  </si>
  <si>
    <t>05,01,2016</t>
  </si>
  <si>
    <t>01,04,2018</t>
  </si>
  <si>
    <t>01,01,1976</t>
  </si>
  <si>
    <t>01,03,1976</t>
  </si>
  <si>
    <t>01,01,1995</t>
  </si>
  <si>
    <t>01,04,1949</t>
  </si>
  <si>
    <t>01,03,1934</t>
  </si>
  <si>
    <t>01,01,1999</t>
  </si>
  <si>
    <t>01,04,1950</t>
  </si>
  <si>
    <t>01,02,2027</t>
  </si>
  <si>
    <t>01,05,2029</t>
  </si>
  <si>
    <t>01,01,1973</t>
  </si>
  <si>
    <t>01,04,1932</t>
  </si>
  <si>
    <t>01,01,1958</t>
  </si>
  <si>
    <t>01,03,1951</t>
  </si>
  <si>
    <t>01,01,1937</t>
  </si>
  <si>
    <t>01,02,1955</t>
  </si>
  <si>
    <t>01,04,2015</t>
  </si>
  <si>
    <t>01,01,1961</t>
  </si>
  <si>
    <t>01,03,1937</t>
  </si>
  <si>
    <t>01,01,1992</t>
  </si>
  <si>
    <t>01,03,1943</t>
  </si>
  <si>
    <t>01,03,1946</t>
  </si>
  <si>
    <t>01,01,1974</t>
  </si>
  <si>
    <t>01,03,2019</t>
  </si>
  <si>
    <t>01,02,1998</t>
  </si>
  <si>
    <t>01,03,1997</t>
  </si>
  <si>
    <t>01,01,1981</t>
  </si>
  <si>
    <t>01,03,1986</t>
  </si>
  <si>
    <t>01,01,1959</t>
  </si>
  <si>
    <t>03,08,2016</t>
  </si>
  <si>
    <t>01,03,1944</t>
  </si>
  <si>
    <t>04,06,2016</t>
  </si>
  <si>
    <t>01,01,1977</t>
  </si>
  <si>
    <t>01,04,1940</t>
  </si>
  <si>
    <t>05,02,2016</t>
  </si>
  <si>
    <t>01,04,2017</t>
  </si>
  <si>
    <t>01,04,2016</t>
  </si>
  <si>
    <t>01,01,1998</t>
  </si>
  <si>
    <t>01,04,1952</t>
  </si>
  <si>
    <t>02,02,2016</t>
  </si>
  <si>
    <t>01,04,1945</t>
  </si>
  <si>
    <t>01,01,1986</t>
  </si>
  <si>
    <t>01,02,1999</t>
  </si>
  <si>
    <t>01,02,1949</t>
  </si>
  <si>
    <t>02,05,2016</t>
  </si>
  <si>
    <t>01,04,1998</t>
  </si>
  <si>
    <t>01,01,1941</t>
  </si>
  <si>
    <t>01,02,2013</t>
  </si>
  <si>
    <t>01,01,1975</t>
  </si>
  <si>
    <t>01,01,1965</t>
  </si>
  <si>
    <t>01,02,1992</t>
  </si>
  <si>
    <t>01,03,1993</t>
  </si>
  <si>
    <t>01,02,1974</t>
  </si>
  <si>
    <t>04,03,2016</t>
  </si>
  <si>
    <t>01,01,1953</t>
  </si>
  <si>
    <t>01,03,2017</t>
  </si>
  <si>
    <t>01,03,1960</t>
  </si>
  <si>
    <t>01,01,1940</t>
  </si>
  <si>
    <t>02,09,2016</t>
  </si>
  <si>
    <t>01,01,1983</t>
  </si>
  <si>
    <t>01,02,1970</t>
  </si>
  <si>
    <t>01,01,1949</t>
  </si>
  <si>
    <t>01,03,2018</t>
  </si>
  <si>
    <t>01,01,1979</t>
  </si>
  <si>
    <t>04,12,2016</t>
  </si>
  <si>
    <t>01,02,2017</t>
  </si>
  <si>
    <t>01,05,2016</t>
  </si>
  <si>
    <t>01,01,1985</t>
  </si>
  <si>
    <t>01,04,2025</t>
  </si>
  <si>
    <t>01,03,1938</t>
  </si>
  <si>
    <t>01,03,1979</t>
  </si>
  <si>
    <t>01,03,1984</t>
  </si>
  <si>
    <t>01,04,1946</t>
  </si>
  <si>
    <t>01,04,2023</t>
  </si>
  <si>
    <t>01,01,1946</t>
  </si>
  <si>
    <t>01,02,1994</t>
  </si>
  <si>
    <t>04,08,2016</t>
  </si>
  <si>
    <t>01,03,1975</t>
  </si>
  <si>
    <t>01,03,1990</t>
  </si>
  <si>
    <t>04,05,2016</t>
  </si>
  <si>
    <t>01,01,1954</t>
  </si>
  <si>
    <t>01,04,2024</t>
  </si>
  <si>
    <t>01,01,1997</t>
  </si>
  <si>
    <t>01,04,2022</t>
  </si>
  <si>
    <t>03,10,2016</t>
  </si>
  <si>
    <t>02,06,2016</t>
  </si>
  <si>
    <t>01,04,1955</t>
  </si>
  <si>
    <t>01,03,2022</t>
  </si>
  <si>
    <t>01,03,1942</t>
  </si>
  <si>
    <t>01,02,1959</t>
  </si>
  <si>
    <t>01,03,1945</t>
  </si>
  <si>
    <t>01,03,1967</t>
  </si>
  <si>
    <t>01,03,1972</t>
  </si>
  <si>
    <t>01,03,1988</t>
  </si>
  <si>
    <t>04,11,2016</t>
  </si>
  <si>
    <t>01,01,1960</t>
  </si>
  <si>
    <t>01,03,1941</t>
  </si>
  <si>
    <t>01,01,1994</t>
  </si>
  <si>
    <t>01,04,1943</t>
  </si>
  <si>
    <t>01,03,1998</t>
  </si>
  <si>
    <t>01,04,2027</t>
  </si>
  <si>
    <t>01,01,1978</t>
  </si>
  <si>
    <t>01,03,1989</t>
  </si>
  <si>
    <t>01,04,1951</t>
  </si>
  <si>
    <t>01,01,1966</t>
  </si>
  <si>
    <t>01,02,1948</t>
  </si>
  <si>
    <t>01,04,1948</t>
  </si>
  <si>
    <t>03,07,2016</t>
  </si>
  <si>
    <t>04,10,2016</t>
  </si>
  <si>
    <t>01,03,1953</t>
  </si>
  <si>
    <t>01,03,1996</t>
  </si>
  <si>
    <t>04,07,2016</t>
  </si>
  <si>
    <t>01,04,2020</t>
  </si>
  <si>
    <t>01,03,1957</t>
  </si>
  <si>
    <t>01,04,2026</t>
  </si>
  <si>
    <t>01,04,1997</t>
  </si>
  <si>
    <t>01,03,1936</t>
  </si>
  <si>
    <t>01,04,1947</t>
  </si>
  <si>
    <t>01,04,2021</t>
  </si>
  <si>
    <t>01,03,1932</t>
  </si>
  <si>
    <t>01,03,2016</t>
  </si>
  <si>
    <t>01,04,1954</t>
  </si>
  <si>
    <t>02,04,2016</t>
  </si>
  <si>
    <t>01,04,1944</t>
  </si>
  <si>
    <t>01,03,1985</t>
  </si>
  <si>
    <t>01,03,1995</t>
  </si>
  <si>
    <t>Date: 2015-2016</t>
  </si>
  <si>
    <t>Generic v11.86</t>
  </si>
  <si>
    <t>Generic v11.87 SVS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</si>
</sst>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 tint="0.499984740745262"/>
      <name val="Calibri"/>
      <family val="2"/>
      <charset val="204"/>
      <scheme val="minor"/>
    </font>
    <font>
      <b/>
      <i/>
      <sz val="11"/>
      <color theme="1" tint="0.49998474074526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2" borderId="0" xfId="0" applyNumberFormat="1" applyFont="1" applyFill="1" applyAlignment="1">
      <alignment horizontal="left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1" fontId="2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0" fontId="0" fillId="0" borderId="2" xfId="0" applyBorder="1"/>
    <xf numFmtId="1" fontId="0" fillId="0" borderId="2" xfId="0" applyNumberFormat="1" applyBorder="1" applyAlignment="1">
      <alignment horizontal="center"/>
    </xf>
    <xf numFmtId="0" fontId="2" fillId="0" borderId="0" xfId="0" applyFont="1" applyBorder="1"/>
    <xf numFmtId="1" fontId="2" fillId="0" borderId="0" xfId="0" applyNumberFormat="1" applyFont="1" applyBorder="1" applyAlignment="1">
      <alignment horizontal="center"/>
    </xf>
    <xf numFmtId="14" fontId="0" fillId="0" borderId="0" xfId="0" applyNumberFormat="1"/>
    <xf numFmtId="17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6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6" fontId="2" fillId="3" borderId="0" xfId="0" applyNumberFormat="1" applyFont="1" applyFill="1" applyAlignment="1">
      <alignment horizontal="center"/>
    </xf>
    <xf numFmtId="17" fontId="2" fillId="3" borderId="0" xfId="0" applyNumberFormat="1" applyFont="1" applyFill="1" applyAlignment="1">
      <alignment horizontal="center"/>
    </xf>
    <xf numFmtId="10" fontId="2" fillId="3" borderId="0" xfId="0" applyNumberFormat="1" applyFont="1" applyFill="1" applyAlignment="1">
      <alignment horizontal="center"/>
    </xf>
    <xf numFmtId="0" fontId="2" fillId="3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abSelected="1" zoomScaleNormal="100" workbookViewId="0"/>
  </sheetViews>
  <sheetFormatPr defaultRowHeight="15" x14ac:dyDescent="0.25"/>
  <cols>
    <col min="6" max="6" width="3.5" customWidth="1"/>
    <col min="12" max="12" width="3.625" customWidth="1"/>
  </cols>
  <sheetData>
    <row r="1" spans="1:21" x14ac:dyDescent="0.25">
      <c r="A1" s="2" t="s">
        <v>258</v>
      </c>
      <c r="B1" s="1"/>
      <c r="C1" s="1"/>
      <c r="D1" s="1"/>
      <c r="E1" s="1"/>
      <c r="G1" s="2" t="s">
        <v>3</v>
      </c>
      <c r="H1" s="1"/>
      <c r="I1" s="1"/>
      <c r="J1" s="1"/>
      <c r="K1" s="1"/>
      <c r="M1" s="2" t="s">
        <v>259</v>
      </c>
      <c r="N1" s="1"/>
      <c r="O1" s="1"/>
      <c r="P1" s="1"/>
      <c r="Q1" s="1"/>
      <c r="T1" s="17" t="str">
        <f>G2</f>
        <v>EUR_CHF</v>
      </c>
      <c r="U1" t="s">
        <v>16</v>
      </c>
    </row>
    <row r="2" spans="1:21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G2" s="5" t="s">
        <v>4</v>
      </c>
      <c r="H2" s="3" t="s">
        <v>5</v>
      </c>
      <c r="I2" s="3" t="s">
        <v>6</v>
      </c>
      <c r="J2" s="3" t="s">
        <v>7</v>
      </c>
      <c r="K2" s="3">
        <v>2016</v>
      </c>
      <c r="M2" s="5" t="s">
        <v>4</v>
      </c>
      <c r="N2" s="3" t="s">
        <v>5</v>
      </c>
      <c r="O2" s="3" t="s">
        <v>6</v>
      </c>
      <c r="P2" s="3" t="s">
        <v>7</v>
      </c>
      <c r="Q2" s="3">
        <v>2016</v>
      </c>
      <c r="T2" s="17" t="str">
        <f>G7</f>
        <v>EUR_GBP</v>
      </c>
      <c r="U2" t="s">
        <v>17</v>
      </c>
    </row>
    <row r="3" spans="1:21" x14ac:dyDescent="0.25">
      <c r="A3" t="s">
        <v>0</v>
      </c>
      <c r="B3" s="9">
        <v>346</v>
      </c>
      <c r="C3" s="9">
        <v>95</v>
      </c>
      <c r="D3" s="9">
        <v>181</v>
      </c>
      <c r="E3" s="9">
        <v>70</v>
      </c>
      <c r="G3" t="s">
        <v>0</v>
      </c>
      <c r="H3" s="9">
        <v>347</v>
      </c>
      <c r="I3" s="9">
        <v>95</v>
      </c>
      <c r="J3" s="9">
        <v>182</v>
      </c>
      <c r="K3" s="9">
        <v>70</v>
      </c>
      <c r="M3" t="s">
        <v>0</v>
      </c>
      <c r="N3" s="9">
        <v>788</v>
      </c>
      <c r="O3" s="9">
        <v>247</v>
      </c>
      <c r="P3" s="9">
        <v>358</v>
      </c>
      <c r="Q3" s="9">
        <v>183</v>
      </c>
      <c r="T3" s="17" t="str">
        <f>G12</f>
        <v>GBP_CAD</v>
      </c>
      <c r="U3" t="s">
        <v>18</v>
      </c>
    </row>
    <row r="4" spans="1:21" x14ac:dyDescent="0.25">
      <c r="A4" t="s">
        <v>1</v>
      </c>
      <c r="B4" s="9">
        <v>2013.0799999999995</v>
      </c>
      <c r="C4" s="9">
        <v>276.81</v>
      </c>
      <c r="D4" s="9">
        <v>1167.3</v>
      </c>
      <c r="E4" s="9">
        <v>568.97</v>
      </c>
      <c r="G4" t="s">
        <v>1</v>
      </c>
      <c r="H4" s="9">
        <v>2307.14</v>
      </c>
      <c r="I4" s="9">
        <v>353.27</v>
      </c>
      <c r="J4" s="9">
        <v>1324.1000000000001</v>
      </c>
      <c r="K4" s="9">
        <v>629.77</v>
      </c>
      <c r="M4" t="s">
        <v>1</v>
      </c>
      <c r="N4" s="9">
        <v>2296.04</v>
      </c>
      <c r="O4" s="9">
        <v>213.63000000000002</v>
      </c>
      <c r="P4" s="9">
        <v>1151.0899999999999</v>
      </c>
      <c r="Q4" s="9">
        <v>931.31999999999994</v>
      </c>
      <c r="T4" s="17" t="str">
        <f>G17</f>
        <v>GBP_CHF</v>
      </c>
      <c r="U4" t="s">
        <v>19</v>
      </c>
    </row>
    <row r="5" spans="1:21" x14ac:dyDescent="0.25">
      <c r="A5" t="s">
        <v>2</v>
      </c>
      <c r="B5" s="9">
        <v>116.03</v>
      </c>
      <c r="C5" s="9">
        <v>50.89</v>
      </c>
      <c r="D5" s="9">
        <v>51.25</v>
      </c>
      <c r="E5" s="9">
        <v>13.89</v>
      </c>
      <c r="G5" t="s">
        <v>2</v>
      </c>
      <c r="H5" s="9">
        <v>112.88999999999999</v>
      </c>
      <c r="I5" s="9">
        <v>49.769999999999996</v>
      </c>
      <c r="J5" s="9">
        <v>49.59</v>
      </c>
      <c r="K5" s="9">
        <v>13.53</v>
      </c>
      <c r="M5" t="s">
        <v>2</v>
      </c>
      <c r="N5" s="9">
        <v>170.05999999999997</v>
      </c>
      <c r="O5" s="9">
        <v>62.2</v>
      </c>
      <c r="P5" s="9">
        <v>79.790000000000006</v>
      </c>
      <c r="Q5" s="9">
        <v>28.07</v>
      </c>
      <c r="T5" s="17" t="str">
        <f>G22</f>
        <v>GBP_USD</v>
      </c>
      <c r="U5" t="s">
        <v>20</v>
      </c>
    </row>
    <row r="6" spans="1:21" x14ac:dyDescent="0.25">
      <c r="A6" s="7" t="s">
        <v>8</v>
      </c>
      <c r="B6" s="10">
        <v>528.05802710537967</v>
      </c>
      <c r="C6" s="10">
        <v>104.13625513797939</v>
      </c>
      <c r="D6" s="10">
        <v>236.59225457801426</v>
      </c>
      <c r="E6" s="10">
        <v>187.32951738938593</v>
      </c>
      <c r="G6" s="7" t="s">
        <v>8</v>
      </c>
      <c r="H6" s="10">
        <v>610.27962058637581</v>
      </c>
      <c r="I6" s="10">
        <v>128.9246186238023</v>
      </c>
      <c r="J6" s="10">
        <v>270.49501655737953</v>
      </c>
      <c r="K6" s="10">
        <v>210.85998540519392</v>
      </c>
      <c r="M6" s="7" t="s">
        <v>8</v>
      </c>
      <c r="N6" s="10">
        <v>498.76440612804879</v>
      </c>
      <c r="O6" s="10">
        <v>72.179643987094366</v>
      </c>
      <c r="P6" s="10">
        <v>216.47149917498723</v>
      </c>
      <c r="Q6" s="10">
        <v>210.11326296596724</v>
      </c>
      <c r="T6" s="17" t="str">
        <f>G27</f>
        <v>USD_CAD</v>
      </c>
      <c r="U6" t="s">
        <v>21</v>
      </c>
    </row>
    <row r="7" spans="1:21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G7" s="5" t="s">
        <v>9</v>
      </c>
      <c r="H7" s="3" t="s">
        <v>5</v>
      </c>
      <c r="I7" s="3" t="s">
        <v>6</v>
      </c>
      <c r="J7" s="3" t="s">
        <v>7</v>
      </c>
      <c r="K7" s="3">
        <v>2016</v>
      </c>
      <c r="M7" s="5" t="s">
        <v>9</v>
      </c>
      <c r="N7" s="3" t="s">
        <v>5</v>
      </c>
      <c r="O7" s="3" t="s">
        <v>6</v>
      </c>
      <c r="P7" s="3" t="s">
        <v>7</v>
      </c>
      <c r="Q7" s="3">
        <v>2016</v>
      </c>
      <c r="T7" s="17" t="str">
        <f>G32</f>
        <v>USD_CHF</v>
      </c>
      <c r="U7" t="s">
        <v>22</v>
      </c>
    </row>
    <row r="8" spans="1:21" x14ac:dyDescent="0.25">
      <c r="A8" t="s">
        <v>0</v>
      </c>
      <c r="B8" s="9">
        <v>130</v>
      </c>
      <c r="C8" s="9">
        <v>27</v>
      </c>
      <c r="D8" s="9">
        <v>44</v>
      </c>
      <c r="E8" s="9">
        <v>59</v>
      </c>
      <c r="G8" t="s">
        <v>0</v>
      </c>
      <c r="H8" s="9">
        <v>173</v>
      </c>
      <c r="I8" s="9">
        <v>52</v>
      </c>
      <c r="J8" s="9">
        <v>58</v>
      </c>
      <c r="K8" s="9">
        <v>63</v>
      </c>
      <c r="M8" t="s">
        <v>0</v>
      </c>
      <c r="N8" s="9">
        <v>356</v>
      </c>
      <c r="O8" s="9">
        <v>106</v>
      </c>
      <c r="P8" s="9">
        <v>129</v>
      </c>
      <c r="Q8" s="9">
        <v>121</v>
      </c>
      <c r="T8" s="17" t="str">
        <f>G37</f>
        <v>USD_JPY</v>
      </c>
    </row>
    <row r="9" spans="1:21" x14ac:dyDescent="0.25">
      <c r="A9" t="s">
        <v>1</v>
      </c>
      <c r="B9" s="9">
        <v>685.8</v>
      </c>
      <c r="C9" s="9">
        <v>30.9</v>
      </c>
      <c r="D9" s="9">
        <v>40.699999999999996</v>
      </c>
      <c r="E9" s="9">
        <v>614.20000000000005</v>
      </c>
      <c r="G9" t="s">
        <v>1</v>
      </c>
      <c r="H9" s="9">
        <v>711.84</v>
      </c>
      <c r="I9" s="9">
        <v>63.62</v>
      </c>
      <c r="J9" s="9">
        <v>166.39</v>
      </c>
      <c r="K9" s="9">
        <v>481.83000000000004</v>
      </c>
      <c r="M9" t="s">
        <v>1</v>
      </c>
      <c r="N9" s="9">
        <v>974.55000000000007</v>
      </c>
      <c r="O9" s="9">
        <v>24.089999999999993</v>
      </c>
      <c r="P9" s="9">
        <v>238.32000000000005</v>
      </c>
      <c r="Q9" s="9">
        <v>712.14</v>
      </c>
    </row>
    <row r="10" spans="1:21" x14ac:dyDescent="0.25">
      <c r="A10" t="s">
        <v>2</v>
      </c>
      <c r="B10" s="9">
        <v>71.599999999999994</v>
      </c>
      <c r="C10" s="9">
        <v>19.8</v>
      </c>
      <c r="D10" s="9">
        <v>29.200000000000003</v>
      </c>
      <c r="E10" s="9">
        <v>22.6</v>
      </c>
      <c r="G10" t="s">
        <v>2</v>
      </c>
      <c r="H10" s="9">
        <v>92.64</v>
      </c>
      <c r="I10" s="9">
        <v>31.909999999999997</v>
      </c>
      <c r="J10" s="9">
        <v>36.870000000000005</v>
      </c>
      <c r="K10" s="9">
        <v>23.860000000000003</v>
      </c>
      <c r="M10" t="s">
        <v>2</v>
      </c>
      <c r="N10" s="9">
        <v>120.60000000000001</v>
      </c>
      <c r="O10" s="9">
        <v>49.41</v>
      </c>
      <c r="P10" s="9">
        <v>41.98</v>
      </c>
      <c r="Q10" s="9">
        <v>29.21</v>
      </c>
    </row>
    <row r="11" spans="1:21" x14ac:dyDescent="0.25">
      <c r="A11" s="7" t="s">
        <v>8</v>
      </c>
      <c r="B11" s="10">
        <v>309.80883054107301</v>
      </c>
      <c r="C11" s="10">
        <v>57.655976677755248</v>
      </c>
      <c r="D11" s="10">
        <v>122.52536046838253</v>
      </c>
      <c r="E11" s="10">
        <v>129.62749339493524</v>
      </c>
      <c r="G11" s="7" t="s">
        <v>8</v>
      </c>
      <c r="H11" s="10">
        <v>291.17768640370724</v>
      </c>
      <c r="I11" s="10">
        <v>56.89745710104804</v>
      </c>
      <c r="J11" s="10">
        <v>55.699965058406278</v>
      </c>
      <c r="K11" s="10">
        <v>178.58026424425293</v>
      </c>
      <c r="M11" s="7" t="s">
        <v>8</v>
      </c>
      <c r="N11" s="10">
        <v>273.69264919494111</v>
      </c>
      <c r="O11" s="10">
        <v>36.274262771801112</v>
      </c>
      <c r="P11" s="10">
        <v>97.630263233165465</v>
      </c>
      <c r="Q11" s="10">
        <v>139.78812318997456</v>
      </c>
    </row>
    <row r="12" spans="1:21" x14ac:dyDescent="0.25">
      <c r="A12" s="5" t="s">
        <v>10</v>
      </c>
      <c r="B12" s="3" t="s">
        <v>5</v>
      </c>
      <c r="C12" s="3" t="s">
        <v>6</v>
      </c>
      <c r="D12" s="3" t="s">
        <v>7</v>
      </c>
      <c r="E12" s="3">
        <v>2016</v>
      </c>
      <c r="G12" s="5" t="s">
        <v>10</v>
      </c>
      <c r="H12" s="3" t="s">
        <v>5</v>
      </c>
      <c r="I12" s="3" t="s">
        <v>6</v>
      </c>
      <c r="J12" s="3" t="s">
        <v>7</v>
      </c>
      <c r="K12" s="3">
        <v>2016</v>
      </c>
      <c r="M12" s="5" t="s">
        <v>10</v>
      </c>
      <c r="N12" s="3" t="s">
        <v>5</v>
      </c>
      <c r="O12" s="3" t="s">
        <v>6</v>
      </c>
      <c r="P12" s="3" t="s">
        <v>7</v>
      </c>
      <c r="Q12" s="3">
        <v>2016</v>
      </c>
    </row>
    <row r="13" spans="1:21" x14ac:dyDescent="0.25">
      <c r="A13" t="s">
        <v>0</v>
      </c>
      <c r="B13" s="9">
        <v>316</v>
      </c>
      <c r="C13" s="9">
        <v>92</v>
      </c>
      <c r="D13" s="9">
        <v>133</v>
      </c>
      <c r="E13" s="9">
        <v>91</v>
      </c>
      <c r="G13" t="s">
        <v>0</v>
      </c>
      <c r="H13" s="9">
        <v>331</v>
      </c>
      <c r="I13" s="9">
        <v>95</v>
      </c>
      <c r="J13" s="9">
        <v>149</v>
      </c>
      <c r="K13" s="9">
        <v>87</v>
      </c>
      <c r="M13" t="s">
        <v>0</v>
      </c>
      <c r="N13" s="9">
        <v>732</v>
      </c>
      <c r="O13" s="9">
        <v>230</v>
      </c>
      <c r="P13" s="9">
        <v>316</v>
      </c>
      <c r="Q13" s="9">
        <v>186</v>
      </c>
    </row>
    <row r="14" spans="1:21" x14ac:dyDescent="0.25">
      <c r="A14" t="s">
        <v>1</v>
      </c>
      <c r="B14" s="9">
        <v>2262.7999999999997</v>
      </c>
      <c r="C14" s="9">
        <v>388.80000000000007</v>
      </c>
      <c r="D14" s="9">
        <v>979.50000000000011</v>
      </c>
      <c r="E14" s="9">
        <v>894.50000000000011</v>
      </c>
      <c r="G14" t="s">
        <v>1</v>
      </c>
      <c r="H14" s="9">
        <v>2724.7</v>
      </c>
      <c r="I14" s="9">
        <v>665.94999999999993</v>
      </c>
      <c r="J14" s="9">
        <v>1265.94</v>
      </c>
      <c r="K14" s="9">
        <v>792.81</v>
      </c>
      <c r="M14" t="s">
        <v>1</v>
      </c>
      <c r="N14" s="9">
        <v>3346.83</v>
      </c>
      <c r="O14" s="9">
        <v>582.11</v>
      </c>
      <c r="P14" s="9">
        <v>1477.77</v>
      </c>
      <c r="Q14" s="9">
        <v>1286.95</v>
      </c>
    </row>
    <row r="15" spans="1:21" x14ac:dyDescent="0.25">
      <c r="A15" t="s">
        <v>2</v>
      </c>
      <c r="B15" s="9">
        <v>156.30000000000001</v>
      </c>
      <c r="C15" s="9">
        <v>62.900000000000006</v>
      </c>
      <c r="D15" s="9">
        <v>61.599999999999994</v>
      </c>
      <c r="E15" s="9">
        <v>31.8</v>
      </c>
      <c r="G15" t="s">
        <v>2</v>
      </c>
      <c r="H15" s="9">
        <v>160.32999999999998</v>
      </c>
      <c r="I15" s="9">
        <v>58.4</v>
      </c>
      <c r="J15" s="9">
        <v>66.67</v>
      </c>
      <c r="K15" s="9">
        <v>35.26</v>
      </c>
      <c r="M15" t="s">
        <v>2</v>
      </c>
      <c r="N15" s="9">
        <v>217.26999999999998</v>
      </c>
      <c r="O15" s="9">
        <v>87.18</v>
      </c>
      <c r="P15" s="9">
        <v>83.839999999999989</v>
      </c>
      <c r="Q15" s="9">
        <v>46.25</v>
      </c>
    </row>
    <row r="16" spans="1:21" x14ac:dyDescent="0.25">
      <c r="A16" s="7" t="s">
        <v>8</v>
      </c>
      <c r="B16" s="10">
        <v>469.51843422591776</v>
      </c>
      <c r="C16" s="10">
        <v>91.792001841292048</v>
      </c>
      <c r="D16" s="10">
        <v>236.42127005993692</v>
      </c>
      <c r="E16" s="10">
        <v>141.30516232468875</v>
      </c>
      <c r="G16" s="7" t="s">
        <v>8</v>
      </c>
      <c r="H16" s="10">
        <v>649.00301163522579</v>
      </c>
      <c r="I16" s="10">
        <v>208.72133238746079</v>
      </c>
      <c r="J16" s="10">
        <v>309.91390411951215</v>
      </c>
      <c r="K16" s="10">
        <v>130.36777512825276</v>
      </c>
      <c r="M16" s="7" t="s">
        <v>8</v>
      </c>
      <c r="N16" s="10">
        <v>535.1202331922226</v>
      </c>
      <c r="O16" s="10">
        <v>108.85135164507314</v>
      </c>
      <c r="P16" s="10">
        <v>258.33389582359911</v>
      </c>
      <c r="Q16" s="10">
        <v>167.93498572355043</v>
      </c>
    </row>
    <row r="17" spans="1:17" x14ac:dyDescent="0.25">
      <c r="A17" s="5" t="s">
        <v>11</v>
      </c>
      <c r="B17" s="3" t="s">
        <v>5</v>
      </c>
      <c r="C17" s="3" t="s">
        <v>6</v>
      </c>
      <c r="D17" s="3" t="s">
        <v>7</v>
      </c>
      <c r="E17" s="3">
        <v>2016</v>
      </c>
      <c r="G17" s="5" t="s">
        <v>11</v>
      </c>
      <c r="H17" s="3" t="s">
        <v>5</v>
      </c>
      <c r="I17" s="3" t="s">
        <v>6</v>
      </c>
      <c r="J17" s="3" t="s">
        <v>7</v>
      </c>
      <c r="K17" s="3">
        <v>2016</v>
      </c>
      <c r="M17" s="5" t="s">
        <v>11</v>
      </c>
      <c r="N17" s="3" t="s">
        <v>5</v>
      </c>
      <c r="O17" s="3" t="s">
        <v>6</v>
      </c>
      <c r="P17" s="3" t="s">
        <v>7</v>
      </c>
      <c r="Q17" s="3">
        <v>2016</v>
      </c>
    </row>
    <row r="18" spans="1:17" x14ac:dyDescent="0.25">
      <c r="A18" t="s">
        <v>0</v>
      </c>
      <c r="B18" s="9">
        <v>176</v>
      </c>
      <c r="C18" s="9">
        <v>58</v>
      </c>
      <c r="D18" s="9">
        <v>68</v>
      </c>
      <c r="E18" s="9">
        <v>50</v>
      </c>
      <c r="G18" t="s">
        <v>0</v>
      </c>
      <c r="H18" s="9">
        <v>212</v>
      </c>
      <c r="I18" s="9">
        <v>76</v>
      </c>
      <c r="J18" s="9">
        <v>73</v>
      </c>
      <c r="K18" s="9">
        <v>63</v>
      </c>
      <c r="M18" t="s">
        <v>0</v>
      </c>
      <c r="N18" s="9">
        <v>435</v>
      </c>
      <c r="O18" s="9">
        <v>145</v>
      </c>
      <c r="P18" s="9">
        <v>178</v>
      </c>
      <c r="Q18" s="9">
        <v>112</v>
      </c>
    </row>
    <row r="19" spans="1:17" x14ac:dyDescent="0.25">
      <c r="A19" t="s">
        <v>1</v>
      </c>
      <c r="B19" s="9">
        <v>2271.0299999999997</v>
      </c>
      <c r="C19" s="9">
        <v>572.79</v>
      </c>
      <c r="D19" s="9">
        <v>727.06999999999994</v>
      </c>
      <c r="E19" s="9">
        <v>971.17000000000007</v>
      </c>
      <c r="G19" t="s">
        <v>1</v>
      </c>
      <c r="H19" s="9">
        <v>2419.5100000000007</v>
      </c>
      <c r="I19" s="9">
        <v>477.02000000000004</v>
      </c>
      <c r="J19" s="9">
        <v>1043.8399999999997</v>
      </c>
      <c r="K19" s="9">
        <v>898.65000000000009</v>
      </c>
      <c r="M19" t="s">
        <v>1</v>
      </c>
      <c r="N19" s="9">
        <v>3642.6599999999994</v>
      </c>
      <c r="O19" s="9">
        <v>810.91000000000008</v>
      </c>
      <c r="P19" s="9">
        <v>1391.19</v>
      </c>
      <c r="Q19" s="9">
        <v>1440.56</v>
      </c>
    </row>
    <row r="20" spans="1:17" x14ac:dyDescent="0.25">
      <c r="A20" t="s">
        <v>2</v>
      </c>
      <c r="B20" s="9">
        <v>119.69000000000005</v>
      </c>
      <c r="C20" s="9">
        <v>38.449999999999996</v>
      </c>
      <c r="D20" s="9">
        <v>52.370000000000005</v>
      </c>
      <c r="E20" s="9">
        <v>28.87</v>
      </c>
      <c r="G20" t="s">
        <v>2</v>
      </c>
      <c r="H20" s="9">
        <v>154.41999999999999</v>
      </c>
      <c r="I20" s="9">
        <v>61.519999999999989</v>
      </c>
      <c r="J20" s="9">
        <v>50.68</v>
      </c>
      <c r="K20" s="9">
        <v>42.22</v>
      </c>
      <c r="M20" t="s">
        <v>2</v>
      </c>
      <c r="N20" s="9">
        <v>198.41</v>
      </c>
      <c r="O20" s="9">
        <v>70.59</v>
      </c>
      <c r="P20" s="9">
        <v>87.210000000000008</v>
      </c>
      <c r="Q20" s="9">
        <v>40.61</v>
      </c>
    </row>
    <row r="21" spans="1:17" x14ac:dyDescent="0.25">
      <c r="A21" s="7" t="s">
        <v>8</v>
      </c>
      <c r="B21" s="10">
        <v>634.210707280728</v>
      </c>
      <c r="C21" s="10">
        <v>242.76521919424636</v>
      </c>
      <c r="D21" s="10">
        <v>168.2887890189437</v>
      </c>
      <c r="E21" s="10">
        <v>223.15669906753797</v>
      </c>
      <c r="G21" s="7" t="s">
        <v>8</v>
      </c>
      <c r="H21" s="10">
        <v>635.0986758284289</v>
      </c>
      <c r="I21" s="10">
        <v>151.29032423186149</v>
      </c>
      <c r="J21" s="10">
        <v>276.98633306116051</v>
      </c>
      <c r="K21" s="10">
        <v>206.82201853540687</v>
      </c>
      <c r="M21" s="7" t="s">
        <v>8</v>
      </c>
      <c r="N21" s="10">
        <v>672.82616698646166</v>
      </c>
      <c r="O21" s="10">
        <v>180.65749930674187</v>
      </c>
      <c r="P21" s="10">
        <v>259.38028990586696</v>
      </c>
      <c r="Q21" s="10">
        <v>232.7883777738528</v>
      </c>
    </row>
    <row r="22" spans="1:17" x14ac:dyDescent="0.25">
      <c r="A22" s="5" t="s">
        <v>12</v>
      </c>
      <c r="B22" s="3" t="s">
        <v>5</v>
      </c>
      <c r="C22" s="3" t="s">
        <v>6</v>
      </c>
      <c r="D22" s="3" t="s">
        <v>7</v>
      </c>
      <c r="E22" s="3">
        <v>2016</v>
      </c>
      <c r="G22" s="5" t="s">
        <v>12</v>
      </c>
      <c r="H22" s="3" t="s">
        <v>5</v>
      </c>
      <c r="I22" s="3" t="s">
        <v>6</v>
      </c>
      <c r="J22" s="3" t="s">
        <v>7</v>
      </c>
      <c r="K22" s="3">
        <v>2016</v>
      </c>
      <c r="M22" s="5" t="s">
        <v>12</v>
      </c>
      <c r="N22" s="3" t="s">
        <v>5</v>
      </c>
      <c r="O22" s="3" t="s">
        <v>6</v>
      </c>
      <c r="P22" s="3" t="s">
        <v>7</v>
      </c>
      <c r="Q22" s="3">
        <v>2016</v>
      </c>
    </row>
    <row r="23" spans="1:17" x14ac:dyDescent="0.25">
      <c r="A23" t="s">
        <v>0</v>
      </c>
      <c r="B23" s="9">
        <v>300</v>
      </c>
      <c r="C23" s="9">
        <v>93</v>
      </c>
      <c r="D23" s="9">
        <v>112</v>
      </c>
      <c r="E23" s="9">
        <v>95</v>
      </c>
      <c r="G23" t="s">
        <v>0</v>
      </c>
      <c r="H23" s="9">
        <v>238</v>
      </c>
      <c r="I23" s="9">
        <v>108</v>
      </c>
      <c r="J23" s="9">
        <v>102</v>
      </c>
      <c r="K23" s="9">
        <v>28</v>
      </c>
      <c r="M23" t="s">
        <v>0</v>
      </c>
      <c r="N23" s="9">
        <v>845</v>
      </c>
      <c r="O23" s="9">
        <v>301</v>
      </c>
      <c r="P23" s="9">
        <v>316</v>
      </c>
      <c r="Q23" s="9">
        <v>228</v>
      </c>
    </row>
    <row r="24" spans="1:17" x14ac:dyDescent="0.25">
      <c r="A24" t="s">
        <v>1</v>
      </c>
      <c r="B24" s="9">
        <v>976.33</v>
      </c>
      <c r="C24" s="9">
        <v>107.11</v>
      </c>
      <c r="D24" s="9">
        <v>436.05</v>
      </c>
      <c r="E24" s="9">
        <v>433.16999999999996</v>
      </c>
      <c r="G24" t="s">
        <v>1</v>
      </c>
      <c r="H24" s="9">
        <v>737.47000000000014</v>
      </c>
      <c r="I24" s="9">
        <v>345.22000000000008</v>
      </c>
      <c r="J24" s="9">
        <v>328.35</v>
      </c>
      <c r="K24" s="9">
        <v>63.9</v>
      </c>
      <c r="M24" t="s">
        <v>1</v>
      </c>
      <c r="N24" s="9">
        <v>827.81</v>
      </c>
      <c r="O24" s="9">
        <v>158.22</v>
      </c>
      <c r="P24" s="9">
        <v>337.76</v>
      </c>
      <c r="Q24" s="9">
        <v>331.83000000000004</v>
      </c>
    </row>
    <row r="25" spans="1:17" x14ac:dyDescent="0.25">
      <c r="A25" t="s">
        <v>2</v>
      </c>
      <c r="B25" s="9">
        <v>120.81</v>
      </c>
      <c r="C25" s="9">
        <v>44.42</v>
      </c>
      <c r="D25" s="9">
        <v>47.16</v>
      </c>
      <c r="E25" s="9">
        <v>29.230000000000004</v>
      </c>
      <c r="G25" t="s">
        <v>2</v>
      </c>
      <c r="H25" s="9">
        <v>105.23</v>
      </c>
      <c r="I25" s="9">
        <v>43.550000000000004</v>
      </c>
      <c r="J25" s="9">
        <v>43.51</v>
      </c>
      <c r="K25" s="9">
        <v>18.169999999999998</v>
      </c>
      <c r="M25" t="s">
        <v>2</v>
      </c>
      <c r="N25" s="9">
        <v>199.85000000000002</v>
      </c>
      <c r="O25" s="9">
        <v>78.329999999999984</v>
      </c>
      <c r="P25" s="9">
        <v>77.679999999999993</v>
      </c>
      <c r="Q25" s="9">
        <v>43.839999999999996</v>
      </c>
    </row>
    <row r="26" spans="1:17" x14ac:dyDescent="0.25">
      <c r="A26" s="7" t="s">
        <v>8</v>
      </c>
      <c r="B26" s="10">
        <v>300.17359723458304</v>
      </c>
      <c r="C26" s="10">
        <v>75.467231378159767</v>
      </c>
      <c r="D26" s="10">
        <v>155.79663119440926</v>
      </c>
      <c r="E26" s="10">
        <v>68.909734662014017</v>
      </c>
      <c r="G26" s="7" t="s">
        <v>8</v>
      </c>
      <c r="H26" s="10">
        <v>266.73281230962988</v>
      </c>
      <c r="I26" s="10">
        <v>113.03562267877393</v>
      </c>
      <c r="J26" s="10">
        <v>86.370464779783063</v>
      </c>
      <c r="K26" s="10">
        <v>67.326724851072882</v>
      </c>
      <c r="M26" s="7" t="s">
        <v>8</v>
      </c>
      <c r="N26" s="10">
        <v>201.83762406591234</v>
      </c>
      <c r="O26" s="10">
        <v>65.222012784644235</v>
      </c>
      <c r="P26" s="10">
        <v>77.387049746257418</v>
      </c>
      <c r="Q26" s="10">
        <v>59.228561535010698</v>
      </c>
    </row>
    <row r="27" spans="1:17" x14ac:dyDescent="0.25">
      <c r="A27" s="5" t="s">
        <v>13</v>
      </c>
      <c r="B27" s="3" t="s">
        <v>5</v>
      </c>
      <c r="C27" s="3" t="s">
        <v>6</v>
      </c>
      <c r="D27" s="3" t="s">
        <v>7</v>
      </c>
      <c r="E27" s="3">
        <v>2016</v>
      </c>
      <c r="G27" s="5" t="s">
        <v>13</v>
      </c>
      <c r="H27" s="3" t="s">
        <v>5</v>
      </c>
      <c r="I27" s="3" t="s">
        <v>6</v>
      </c>
      <c r="J27" s="3" t="s">
        <v>7</v>
      </c>
      <c r="K27" s="3">
        <v>2016</v>
      </c>
      <c r="M27" s="5" t="s">
        <v>13</v>
      </c>
      <c r="N27" s="3" t="s">
        <v>5</v>
      </c>
      <c r="O27" s="3" t="s">
        <v>6</v>
      </c>
      <c r="P27" s="3" t="s">
        <v>7</v>
      </c>
      <c r="Q27" s="3">
        <v>2016</v>
      </c>
    </row>
    <row r="28" spans="1:17" x14ac:dyDescent="0.25">
      <c r="A28" t="s">
        <v>0</v>
      </c>
      <c r="B28" s="9">
        <v>237</v>
      </c>
      <c r="C28" s="9">
        <v>34</v>
      </c>
      <c r="D28" s="9">
        <v>107</v>
      </c>
      <c r="E28" s="9">
        <v>96</v>
      </c>
      <c r="G28" t="s">
        <v>0</v>
      </c>
      <c r="H28" s="9">
        <v>289</v>
      </c>
      <c r="I28" s="9">
        <v>64</v>
      </c>
      <c r="J28" s="9">
        <v>130</v>
      </c>
      <c r="K28" s="9">
        <v>95</v>
      </c>
      <c r="M28" t="s">
        <v>0</v>
      </c>
      <c r="N28" s="9">
        <v>622</v>
      </c>
      <c r="O28" s="9">
        <v>157</v>
      </c>
      <c r="P28" s="9">
        <v>275</v>
      </c>
      <c r="Q28" s="9">
        <v>190</v>
      </c>
    </row>
    <row r="29" spans="1:17" x14ac:dyDescent="0.25">
      <c r="A29" t="s">
        <v>1</v>
      </c>
      <c r="B29" s="9">
        <v>390.12</v>
      </c>
      <c r="C29" s="9">
        <v>-17.04999999999999</v>
      </c>
      <c r="D29" s="9">
        <v>198.3</v>
      </c>
      <c r="E29" s="9">
        <v>208.86999999999998</v>
      </c>
      <c r="G29" t="s">
        <v>1</v>
      </c>
      <c r="H29" s="9">
        <v>257.23</v>
      </c>
      <c r="I29" s="9">
        <v>-88.170000000000016</v>
      </c>
      <c r="J29" s="9">
        <v>138.63999999999999</v>
      </c>
      <c r="K29" s="9">
        <v>206.76</v>
      </c>
      <c r="M29" t="s">
        <v>1</v>
      </c>
      <c r="N29" s="9">
        <v>268.71999999999997</v>
      </c>
      <c r="O29" s="9">
        <v>48.139999999999979</v>
      </c>
      <c r="P29" s="9">
        <v>68.88</v>
      </c>
      <c r="Q29" s="9">
        <v>151.69999999999999</v>
      </c>
    </row>
    <row r="30" spans="1:17" x14ac:dyDescent="0.25">
      <c r="A30" t="s">
        <v>2</v>
      </c>
      <c r="B30" s="9">
        <v>68.61999999999999</v>
      </c>
      <c r="C30" s="9">
        <v>19.16</v>
      </c>
      <c r="D30" s="9">
        <v>24.94</v>
      </c>
      <c r="E30" s="9">
        <v>24.520000000000003</v>
      </c>
      <c r="G30" t="s">
        <v>2</v>
      </c>
      <c r="H30" s="9">
        <v>103.95000000000002</v>
      </c>
      <c r="I30" s="9">
        <v>33.21</v>
      </c>
      <c r="J30" s="9">
        <v>43.97</v>
      </c>
      <c r="K30" s="9">
        <v>26.769999999999996</v>
      </c>
      <c r="M30" t="s">
        <v>2</v>
      </c>
      <c r="N30" s="9">
        <v>140.88</v>
      </c>
      <c r="O30" s="9">
        <v>46.370000000000005</v>
      </c>
      <c r="P30" s="9">
        <v>61.19</v>
      </c>
      <c r="Q30" s="9">
        <v>33.319999999999993</v>
      </c>
    </row>
    <row r="31" spans="1:17" x14ac:dyDescent="0.25">
      <c r="A31" s="7" t="s">
        <v>8</v>
      </c>
      <c r="B31" s="10">
        <v>212.41512859410673</v>
      </c>
      <c r="C31" s="10">
        <v>50.479656187400366</v>
      </c>
      <c r="D31" s="10">
        <v>84.275987531659325</v>
      </c>
      <c r="E31" s="10">
        <v>77.659484875047028</v>
      </c>
      <c r="G31" s="7" t="s">
        <v>8</v>
      </c>
      <c r="H31" s="10">
        <v>122.2569914774228</v>
      </c>
      <c r="I31" s="10">
        <v>23.840896395269937</v>
      </c>
      <c r="J31" s="10">
        <v>61.344748136365169</v>
      </c>
      <c r="K31" s="10">
        <v>37.071346945787717</v>
      </c>
      <c r="M31" s="7" t="s">
        <v>8</v>
      </c>
      <c r="N31" s="10">
        <v>235.69275643936081</v>
      </c>
      <c r="O31" s="10">
        <v>104.65167322624292</v>
      </c>
      <c r="P31" s="10">
        <v>102.59656831744388</v>
      </c>
      <c r="Q31" s="10">
        <v>28.444514895674033</v>
      </c>
    </row>
    <row r="32" spans="1:17" x14ac:dyDescent="0.25">
      <c r="A32" s="5" t="s">
        <v>14</v>
      </c>
      <c r="B32" s="3" t="s">
        <v>5</v>
      </c>
      <c r="C32" s="3" t="s">
        <v>6</v>
      </c>
      <c r="D32" s="3" t="s">
        <v>7</v>
      </c>
      <c r="E32" s="3">
        <v>2016</v>
      </c>
      <c r="G32" s="5" t="s">
        <v>14</v>
      </c>
      <c r="H32" s="3" t="s">
        <v>5</v>
      </c>
      <c r="I32" s="3" t="s">
        <v>6</v>
      </c>
      <c r="J32" s="3" t="s">
        <v>7</v>
      </c>
      <c r="K32" s="3">
        <v>2016</v>
      </c>
      <c r="M32" s="5" t="s">
        <v>14</v>
      </c>
      <c r="N32" s="3" t="s">
        <v>5</v>
      </c>
      <c r="O32" s="3" t="s">
        <v>6</v>
      </c>
      <c r="P32" s="3" t="s">
        <v>7</v>
      </c>
      <c r="Q32" s="3">
        <v>2016</v>
      </c>
    </row>
    <row r="33" spans="1:17" x14ac:dyDescent="0.25">
      <c r="A33" t="s">
        <v>0</v>
      </c>
      <c r="B33" s="9">
        <v>0</v>
      </c>
      <c r="C33" s="9">
        <v>0</v>
      </c>
      <c r="D33" s="9">
        <v>0</v>
      </c>
      <c r="E33" s="9">
        <v>0</v>
      </c>
      <c r="G33" t="s">
        <v>0</v>
      </c>
      <c r="H33" s="9">
        <v>165</v>
      </c>
      <c r="I33" s="9">
        <v>82</v>
      </c>
      <c r="J33" s="9">
        <v>61</v>
      </c>
      <c r="K33" s="9">
        <v>22</v>
      </c>
      <c r="M33" t="s">
        <v>0</v>
      </c>
      <c r="N33" s="9">
        <v>353</v>
      </c>
      <c r="O33" s="9">
        <v>150</v>
      </c>
      <c r="P33" s="9">
        <v>143</v>
      </c>
      <c r="Q33" s="9">
        <v>60</v>
      </c>
    </row>
    <row r="34" spans="1:17" x14ac:dyDescent="0.25">
      <c r="A34" t="s">
        <v>1</v>
      </c>
      <c r="B34" s="9">
        <v>0</v>
      </c>
      <c r="C34" s="9">
        <v>0</v>
      </c>
      <c r="D34" s="9">
        <v>0</v>
      </c>
      <c r="E34" s="9">
        <v>0</v>
      </c>
      <c r="G34" t="s">
        <v>1</v>
      </c>
      <c r="H34" s="9">
        <v>1377.2800000000002</v>
      </c>
      <c r="I34" s="9">
        <v>516.72</v>
      </c>
      <c r="J34" s="9">
        <v>479.10999999999996</v>
      </c>
      <c r="K34" s="9">
        <v>381.45000000000005</v>
      </c>
      <c r="M34" t="s">
        <v>1</v>
      </c>
      <c r="N34" s="9">
        <v>454.59000000000009</v>
      </c>
      <c r="O34" s="9">
        <v>-139.36999999999998</v>
      </c>
      <c r="P34" s="9">
        <v>346.32</v>
      </c>
      <c r="Q34" s="9">
        <v>247.64000000000001</v>
      </c>
    </row>
    <row r="35" spans="1:17" x14ac:dyDescent="0.25">
      <c r="A35" t="s">
        <v>2</v>
      </c>
      <c r="B35" s="9">
        <v>0</v>
      </c>
      <c r="C35" s="9">
        <v>0</v>
      </c>
      <c r="D35" s="9">
        <v>0</v>
      </c>
      <c r="E35" s="9">
        <v>0</v>
      </c>
      <c r="G35" t="s">
        <v>2</v>
      </c>
      <c r="H35" s="9">
        <v>104.54000000000002</v>
      </c>
      <c r="I35" s="9">
        <v>46.21</v>
      </c>
      <c r="J35" s="9">
        <v>44.96</v>
      </c>
      <c r="K35" s="9">
        <v>13.370000000000001</v>
      </c>
      <c r="M35" t="s">
        <v>2</v>
      </c>
      <c r="N35" s="9">
        <v>224.78999999999996</v>
      </c>
      <c r="O35" s="9">
        <v>105.81</v>
      </c>
      <c r="P35" s="9">
        <v>86.47999999999999</v>
      </c>
      <c r="Q35" s="9">
        <v>32.5</v>
      </c>
    </row>
    <row r="36" spans="1:17" x14ac:dyDescent="0.25">
      <c r="A36" s="7" t="s">
        <v>8</v>
      </c>
      <c r="B36" s="10">
        <v>0</v>
      </c>
      <c r="C36" s="10">
        <v>0</v>
      </c>
      <c r="D36" s="10">
        <v>0</v>
      </c>
      <c r="E36" s="10">
        <v>0</v>
      </c>
      <c r="G36" s="7" t="s">
        <v>8</v>
      </c>
      <c r="H36" s="10">
        <v>400.08561664717638</v>
      </c>
      <c r="I36" s="10">
        <v>156.74414065018479</v>
      </c>
      <c r="J36" s="10">
        <v>143.58571942808058</v>
      </c>
      <c r="K36" s="10">
        <v>99.755756568911011</v>
      </c>
      <c r="M36" s="7" t="s">
        <v>8</v>
      </c>
      <c r="N36" s="10">
        <v>137.85734253869529</v>
      </c>
      <c r="O36" s="10">
        <v>15.108232376955437</v>
      </c>
      <c r="P36" s="10">
        <v>75.402394304076225</v>
      </c>
      <c r="Q36" s="10">
        <v>47.346715857663625</v>
      </c>
    </row>
    <row r="37" spans="1:17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G37" s="5" t="s">
        <v>15</v>
      </c>
      <c r="H37" s="3" t="s">
        <v>5</v>
      </c>
      <c r="I37" s="3" t="s">
        <v>6</v>
      </c>
      <c r="J37" s="3" t="s">
        <v>7</v>
      </c>
      <c r="K37" s="3">
        <v>2016</v>
      </c>
      <c r="M37" s="5" t="s">
        <v>15</v>
      </c>
      <c r="N37" s="3" t="s">
        <v>5</v>
      </c>
      <c r="O37" s="3" t="s">
        <v>6</v>
      </c>
      <c r="P37" s="3" t="s">
        <v>7</v>
      </c>
      <c r="Q37" s="3">
        <v>2016</v>
      </c>
    </row>
    <row r="38" spans="1:17" x14ac:dyDescent="0.25">
      <c r="A38" t="s">
        <v>0</v>
      </c>
      <c r="B38" s="9">
        <v>242</v>
      </c>
      <c r="C38" s="9">
        <v>106</v>
      </c>
      <c r="D38" s="9">
        <v>95</v>
      </c>
      <c r="E38" s="9">
        <v>41</v>
      </c>
      <c r="G38" t="s">
        <v>0</v>
      </c>
      <c r="H38" s="9">
        <v>300</v>
      </c>
      <c r="I38" s="9">
        <v>162</v>
      </c>
      <c r="J38" s="9">
        <v>113</v>
      </c>
      <c r="K38" s="9">
        <v>25</v>
      </c>
      <c r="M38" t="s">
        <v>0</v>
      </c>
      <c r="N38" s="9">
        <v>782</v>
      </c>
      <c r="O38" s="9">
        <v>329</v>
      </c>
      <c r="P38" s="9">
        <v>307</v>
      </c>
      <c r="Q38" s="9">
        <v>146</v>
      </c>
    </row>
    <row r="39" spans="1:17" x14ac:dyDescent="0.25">
      <c r="A39" t="s">
        <v>1</v>
      </c>
      <c r="B39" s="9">
        <v>446.68000000000006</v>
      </c>
      <c r="C39" s="9">
        <v>181.06000000000003</v>
      </c>
      <c r="D39" s="9">
        <v>287.09000000000003</v>
      </c>
      <c r="E39" s="9">
        <v>-21.47</v>
      </c>
      <c r="G39" t="s">
        <v>1</v>
      </c>
      <c r="H39" s="9">
        <v>571.68999999999994</v>
      </c>
      <c r="I39" s="9">
        <v>382.84000000000003</v>
      </c>
      <c r="J39" s="9">
        <v>257.54000000000002</v>
      </c>
      <c r="K39" s="9">
        <v>-68.69</v>
      </c>
      <c r="M39" t="s">
        <v>1</v>
      </c>
      <c r="N39" s="9">
        <v>-132.14000000000001</v>
      </c>
      <c r="O39" s="9">
        <v>112.82000000000001</v>
      </c>
      <c r="P39" s="9">
        <v>-28.14</v>
      </c>
      <c r="Q39" s="9">
        <v>-216.82000000000002</v>
      </c>
    </row>
    <row r="40" spans="1:17" x14ac:dyDescent="0.25">
      <c r="A40" t="s">
        <v>2</v>
      </c>
      <c r="B40" s="9">
        <v>118.06</v>
      </c>
      <c r="C40" s="9">
        <v>52.71</v>
      </c>
      <c r="D40" s="9">
        <v>36.9</v>
      </c>
      <c r="E40" s="9">
        <v>28.45</v>
      </c>
      <c r="G40" t="s">
        <v>2</v>
      </c>
      <c r="H40" s="9">
        <v>132.56</v>
      </c>
      <c r="I40" s="9">
        <v>64.61999999999999</v>
      </c>
      <c r="J40" s="9">
        <v>46.3</v>
      </c>
      <c r="K40" s="9">
        <v>21.64</v>
      </c>
      <c r="M40" t="s">
        <v>2</v>
      </c>
      <c r="N40" s="9">
        <v>254.00000000000003</v>
      </c>
      <c r="O40" s="9">
        <v>101.69</v>
      </c>
      <c r="P40" s="9">
        <v>91.719999999999985</v>
      </c>
      <c r="Q40" s="9">
        <v>60.59</v>
      </c>
    </row>
    <row r="41" spans="1:17" x14ac:dyDescent="0.25">
      <c r="A41" s="7" t="s">
        <v>8</v>
      </c>
      <c r="B41" s="10">
        <v>200.68011794401144</v>
      </c>
      <c r="C41" s="10">
        <v>86.397501940054397</v>
      </c>
      <c r="D41" s="10">
        <v>117.17913015120288</v>
      </c>
      <c r="E41" s="10">
        <v>-2.8965141472458815</v>
      </c>
      <c r="G41" s="7" t="s">
        <v>8</v>
      </c>
      <c r="H41" s="10">
        <v>148.33355287588361</v>
      </c>
      <c r="I41" s="10">
        <v>79.1537900785045</v>
      </c>
      <c r="J41" s="10">
        <v>78.210462077465849</v>
      </c>
      <c r="K41" s="10">
        <v>-9.0306992800867576</v>
      </c>
      <c r="M41" s="7" t="s">
        <v>8</v>
      </c>
      <c r="N41" s="10">
        <v>96.99398299212892</v>
      </c>
      <c r="O41" s="10">
        <v>60.680501472653326</v>
      </c>
      <c r="P41" s="10">
        <v>34.806661125842737</v>
      </c>
      <c r="Q41" s="10">
        <v>1.5068203936328608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C30" sqref="C30"/>
    </sheetView>
  </sheetViews>
  <sheetFormatPr defaultRowHeight="15" x14ac:dyDescent="0.25"/>
  <cols>
    <col min="1" max="1" width="14.625" customWidth="1"/>
    <col min="2" max="5" width="9.625" style="1" customWidth="1"/>
    <col min="6" max="34" width="10.75" style="1" customWidth="1"/>
  </cols>
  <sheetData>
    <row r="1" spans="1:34" x14ac:dyDescent="0.25">
      <c r="A1" s="2" t="s">
        <v>259</v>
      </c>
    </row>
    <row r="2" spans="1:34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4">
        <v>40909</v>
      </c>
      <c r="G2" s="4">
        <v>40969</v>
      </c>
      <c r="H2" s="4">
        <v>41030</v>
      </c>
      <c r="I2" s="4">
        <v>41091</v>
      </c>
      <c r="J2" s="4">
        <v>41153</v>
      </c>
      <c r="K2" s="4">
        <v>41214</v>
      </c>
      <c r="L2" s="4">
        <v>41275</v>
      </c>
      <c r="M2" s="4">
        <v>41334</v>
      </c>
      <c r="N2" s="4">
        <v>41395</v>
      </c>
      <c r="O2" s="4">
        <v>41456</v>
      </c>
      <c r="P2" s="4">
        <v>41518</v>
      </c>
      <c r="Q2" s="4">
        <v>41579</v>
      </c>
      <c r="R2" s="4">
        <v>41640</v>
      </c>
      <c r="S2" s="4">
        <v>41699</v>
      </c>
      <c r="T2" s="4">
        <v>41760</v>
      </c>
      <c r="U2" s="4">
        <v>41821</v>
      </c>
      <c r="V2" s="4">
        <v>41883</v>
      </c>
      <c r="W2" s="4">
        <v>41944</v>
      </c>
      <c r="X2" s="4">
        <v>42005</v>
      </c>
      <c r="Y2" s="4">
        <v>42064</v>
      </c>
      <c r="Z2" s="4">
        <v>42125</v>
      </c>
      <c r="AA2" s="4">
        <v>42186</v>
      </c>
      <c r="AB2" s="4">
        <v>42248</v>
      </c>
      <c r="AC2" s="4">
        <v>42309</v>
      </c>
      <c r="AD2" s="4">
        <v>42370</v>
      </c>
      <c r="AE2" s="4">
        <v>42430</v>
      </c>
      <c r="AF2" s="4">
        <v>42491</v>
      </c>
      <c r="AG2" s="4">
        <v>42552</v>
      </c>
      <c r="AH2" s="4">
        <v>42614</v>
      </c>
    </row>
    <row r="3" spans="1:34" x14ac:dyDescent="0.25">
      <c r="A3" t="s">
        <v>0</v>
      </c>
      <c r="B3" s="9">
        <f>SUM(F3:AH3)</f>
        <v>788</v>
      </c>
      <c r="C3" s="9">
        <f>SUM(F3:Q3)</f>
        <v>247</v>
      </c>
      <c r="D3" s="9">
        <f>SUM(R3:AC3)</f>
        <v>358</v>
      </c>
      <c r="E3" s="9">
        <f>SUM(AD3:AH3)</f>
        <v>183</v>
      </c>
      <c r="F3" s="1">
        <v>22</v>
      </c>
      <c r="G3" s="1">
        <v>5</v>
      </c>
      <c r="H3" s="1">
        <v>1</v>
      </c>
      <c r="I3" s="1">
        <v>0</v>
      </c>
      <c r="J3" s="1">
        <v>16</v>
      </c>
      <c r="K3" s="1">
        <v>5</v>
      </c>
      <c r="L3" s="1">
        <v>41</v>
      </c>
      <c r="M3" s="1">
        <v>32</v>
      </c>
      <c r="N3" s="1">
        <v>46</v>
      </c>
      <c r="O3" s="1">
        <v>33</v>
      </c>
      <c r="P3" s="1">
        <v>28</v>
      </c>
      <c r="Q3" s="1">
        <v>18</v>
      </c>
      <c r="R3" s="1">
        <v>26</v>
      </c>
      <c r="S3" s="1">
        <v>15</v>
      </c>
      <c r="T3" s="1">
        <v>3</v>
      </c>
      <c r="U3" s="1">
        <v>0</v>
      </c>
      <c r="V3" s="1">
        <v>6</v>
      </c>
      <c r="W3" s="1">
        <v>2</v>
      </c>
      <c r="X3" s="1">
        <v>46</v>
      </c>
      <c r="Y3" s="1">
        <v>55</v>
      </c>
      <c r="Z3" s="1">
        <v>52</v>
      </c>
      <c r="AA3" s="1">
        <v>54</v>
      </c>
      <c r="AB3" s="1">
        <v>51</v>
      </c>
      <c r="AC3" s="1">
        <v>48</v>
      </c>
      <c r="AD3" s="1">
        <v>49</v>
      </c>
      <c r="AE3" s="1">
        <v>37</v>
      </c>
      <c r="AF3" s="1">
        <v>40</v>
      </c>
      <c r="AG3" s="1">
        <v>26</v>
      </c>
      <c r="AH3" s="1">
        <v>31</v>
      </c>
    </row>
    <row r="4" spans="1:34" x14ac:dyDescent="0.25">
      <c r="A4" t="s">
        <v>1</v>
      </c>
      <c r="B4" s="9">
        <f>SUM(F4:AH4)</f>
        <v>2296.04</v>
      </c>
      <c r="C4" s="9">
        <f t="shared" ref="C4:C6" si="0">SUM(F4:Q4)</f>
        <v>213.63000000000002</v>
      </c>
      <c r="D4" s="9">
        <f t="shared" ref="D4:D6" si="1">SUM(R4:AC4)</f>
        <v>1151.0899999999999</v>
      </c>
      <c r="E4" s="9">
        <f t="shared" ref="E4:E6" si="2">SUM(AD4:AH4)</f>
        <v>931.31999999999994</v>
      </c>
      <c r="F4" s="1">
        <v>76.2</v>
      </c>
      <c r="G4" s="1">
        <v>7.94</v>
      </c>
      <c r="H4" s="1">
        <v>3.24</v>
      </c>
      <c r="I4" s="1">
        <v>0</v>
      </c>
      <c r="J4" s="1">
        <v>63.59</v>
      </c>
      <c r="K4" s="1">
        <v>10.25</v>
      </c>
      <c r="L4" s="1">
        <v>-80.87</v>
      </c>
      <c r="M4" s="1">
        <v>93.44</v>
      </c>
      <c r="N4" s="1">
        <v>43.58</v>
      </c>
      <c r="O4" s="1">
        <v>-32.700000000000003</v>
      </c>
      <c r="P4" s="1">
        <v>6.09</v>
      </c>
      <c r="Q4" s="1">
        <v>22.87</v>
      </c>
      <c r="R4" s="1">
        <v>-32.1</v>
      </c>
      <c r="S4" s="1">
        <v>-15.42</v>
      </c>
      <c r="T4" s="1">
        <v>1.83</v>
      </c>
      <c r="U4" s="1">
        <v>0</v>
      </c>
      <c r="V4" s="1">
        <v>35.04</v>
      </c>
      <c r="W4" s="1">
        <v>3.75</v>
      </c>
      <c r="X4" s="1">
        <v>526.17999999999995</v>
      </c>
      <c r="Y4" s="1">
        <v>327.47000000000003</v>
      </c>
      <c r="Z4" s="1">
        <v>-69.42</v>
      </c>
      <c r="AA4" s="1">
        <v>43.53</v>
      </c>
      <c r="AB4" s="1">
        <v>214.19</v>
      </c>
      <c r="AC4" s="1">
        <v>116.04</v>
      </c>
      <c r="AD4" s="1">
        <v>362.87</v>
      </c>
      <c r="AE4" s="1">
        <v>218.01</v>
      </c>
      <c r="AF4" s="1">
        <v>114.69</v>
      </c>
      <c r="AG4" s="1">
        <v>103.82</v>
      </c>
      <c r="AH4" s="1">
        <v>131.93</v>
      </c>
    </row>
    <row r="5" spans="1:34" x14ac:dyDescent="0.25">
      <c r="A5" t="s">
        <v>2</v>
      </c>
      <c r="B5" s="9">
        <f>SUM(F5:AH5)</f>
        <v>170.05999999999997</v>
      </c>
      <c r="C5" s="9">
        <f t="shared" si="0"/>
        <v>62.2</v>
      </c>
      <c r="D5" s="9">
        <f t="shared" si="1"/>
        <v>79.790000000000006</v>
      </c>
      <c r="E5" s="9">
        <f t="shared" si="2"/>
        <v>28.07</v>
      </c>
      <c r="F5" s="1">
        <v>3.13</v>
      </c>
      <c r="G5" s="1">
        <v>1.94</v>
      </c>
      <c r="H5" s="1">
        <v>1.84</v>
      </c>
      <c r="I5" s="1">
        <v>0</v>
      </c>
      <c r="J5" s="1">
        <v>4.62</v>
      </c>
      <c r="K5" s="1">
        <v>1.98</v>
      </c>
      <c r="L5" s="1">
        <v>15.69</v>
      </c>
      <c r="M5" s="1">
        <v>5.43</v>
      </c>
      <c r="N5" s="1">
        <v>8.4</v>
      </c>
      <c r="O5" s="1">
        <v>11.45</v>
      </c>
      <c r="P5" s="1">
        <v>4.5999999999999996</v>
      </c>
      <c r="Q5" s="1">
        <v>3.12</v>
      </c>
      <c r="R5" s="1">
        <v>8.75</v>
      </c>
      <c r="S5" s="1">
        <v>6.09</v>
      </c>
      <c r="T5" s="1">
        <v>1.64</v>
      </c>
      <c r="U5" s="1">
        <v>0</v>
      </c>
      <c r="V5" s="1">
        <v>1.65</v>
      </c>
      <c r="W5" s="1">
        <v>1.08</v>
      </c>
      <c r="X5" s="1">
        <v>5.09</v>
      </c>
      <c r="Y5" s="1">
        <v>6.26</v>
      </c>
      <c r="Z5" s="1">
        <v>18.309999999999999</v>
      </c>
      <c r="AA5" s="1">
        <v>13.41</v>
      </c>
      <c r="AB5" s="1">
        <v>6.98</v>
      </c>
      <c r="AC5" s="1">
        <v>10.53</v>
      </c>
      <c r="AD5" s="1">
        <v>3.82</v>
      </c>
      <c r="AE5" s="1">
        <v>4.2300000000000004</v>
      </c>
      <c r="AF5" s="1">
        <v>11.17</v>
      </c>
      <c r="AG5" s="1">
        <v>4.45</v>
      </c>
      <c r="AH5" s="1">
        <v>4.4000000000000004</v>
      </c>
    </row>
    <row r="6" spans="1:34" s="7" customFormat="1" x14ac:dyDescent="0.25">
      <c r="A6" s="7" t="s">
        <v>8</v>
      </c>
      <c r="B6" s="10">
        <f>SUM(F6:AH6)</f>
        <v>498.76440612804879</v>
      </c>
      <c r="C6" s="10">
        <f t="shared" si="0"/>
        <v>72.179643987094366</v>
      </c>
      <c r="D6" s="10">
        <f t="shared" si="1"/>
        <v>216.47149917498723</v>
      </c>
      <c r="E6" s="10">
        <f t="shared" si="2"/>
        <v>210.11326296596724</v>
      </c>
      <c r="F6" s="8">
        <f>IF(F4=0,0,F4/F5)</f>
        <v>24.345047923322685</v>
      </c>
      <c r="G6" s="8">
        <f t="shared" ref="G6:H6" si="3">IF(G4=0,0,G4/G5)</f>
        <v>4.0927835051546397</v>
      </c>
      <c r="H6" s="8">
        <f t="shared" si="3"/>
        <v>1.7608695652173914</v>
      </c>
      <c r="I6" s="8">
        <f>IF(I4=0,0,I4/I5)</f>
        <v>0</v>
      </c>
      <c r="J6" s="8">
        <f t="shared" ref="J6" si="4">IF(J4=0,0,J4/J5)</f>
        <v>13.764069264069265</v>
      </c>
      <c r="K6" s="8">
        <f t="shared" ref="K6" si="5">IF(K4=0,0,K4/K5)</f>
        <v>5.1767676767676765</v>
      </c>
      <c r="L6" s="8">
        <f t="shared" ref="L6:N6" si="6">IF(L4=0,0,L4/L5)</f>
        <v>-5.1542383683875084</v>
      </c>
      <c r="M6" s="8">
        <f t="shared" si="6"/>
        <v>17.208103130755067</v>
      </c>
      <c r="N6" s="8">
        <f t="shared" si="6"/>
        <v>5.1880952380952374</v>
      </c>
      <c r="O6" s="8">
        <f t="shared" ref="O6" si="7">IF(O4=0,0,O4/O5)</f>
        <v>-2.8558951965065504</v>
      </c>
      <c r="P6" s="8">
        <f t="shared" ref="P6:R6" si="8">IF(P4=0,0,P4/P5)</f>
        <v>1.3239130434782609</v>
      </c>
      <c r="Q6" s="8">
        <f t="shared" si="8"/>
        <v>7.3301282051282053</v>
      </c>
      <c r="R6" s="8">
        <f t="shared" si="8"/>
        <v>-3.6685714285714286</v>
      </c>
      <c r="S6" s="8">
        <f t="shared" ref="S6" si="9">IF(S4=0,0,S4/S5)</f>
        <v>-2.5320197044334978</v>
      </c>
      <c r="T6" s="8">
        <f t="shared" ref="T6:V6" si="10">IF(T4=0,0,T4/T5)</f>
        <v>1.1158536585365855</v>
      </c>
      <c r="U6" s="8">
        <f t="shared" si="10"/>
        <v>0</v>
      </c>
      <c r="V6" s="8">
        <f t="shared" si="10"/>
        <v>21.236363636363638</v>
      </c>
      <c r="W6" s="8">
        <f t="shared" ref="W6" si="11">IF(W4=0,0,W4/W5)</f>
        <v>3.4722222222222219</v>
      </c>
      <c r="X6" s="8">
        <f t="shared" ref="X6:Z6" si="12">IF(X4=0,0,X4/X5)</f>
        <v>103.37524557956777</v>
      </c>
      <c r="Y6" s="8">
        <f t="shared" si="12"/>
        <v>52.311501597444092</v>
      </c>
      <c r="Z6" s="8">
        <f t="shared" si="12"/>
        <v>-3.7913708356089573</v>
      </c>
      <c r="AA6" s="8">
        <f t="shared" ref="AA6" si="13">IF(AA4=0,0,AA4/AA5)</f>
        <v>3.2460850111856825</v>
      </c>
      <c r="AB6" s="8">
        <f t="shared" ref="AB6:AD6" si="14">IF(AB4=0,0,AB4/AB5)</f>
        <v>30.686246418338108</v>
      </c>
      <c r="AC6" s="8">
        <f t="shared" si="14"/>
        <v>11.019943019943021</v>
      </c>
      <c r="AD6" s="8">
        <f t="shared" si="14"/>
        <v>94.992146596858646</v>
      </c>
      <c r="AE6" s="8">
        <f t="shared" ref="AE6" si="15">IF(AE4=0,0,AE4/AE5)</f>
        <v>51.539007092198574</v>
      </c>
      <c r="AF6" s="8">
        <f t="shared" ref="AF6:AH6" si="16">IF(AF4=0,0,AF4/AF5)</f>
        <v>10.267681289167413</v>
      </c>
      <c r="AG6" s="8">
        <f t="shared" si="16"/>
        <v>23.330337078651684</v>
      </c>
      <c r="AH6" s="8">
        <f t="shared" si="16"/>
        <v>29.984090909090909</v>
      </c>
    </row>
    <row r="7" spans="1:34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F7" s="4">
        <v>40909</v>
      </c>
      <c r="G7" s="4">
        <v>40969</v>
      </c>
      <c r="H7" s="4">
        <v>41030</v>
      </c>
      <c r="I7" s="4">
        <v>41091</v>
      </c>
      <c r="J7" s="4">
        <v>41153</v>
      </c>
      <c r="K7" s="4">
        <v>41214</v>
      </c>
      <c r="L7" s="4">
        <v>41275</v>
      </c>
      <c r="M7" s="4">
        <v>41334</v>
      </c>
      <c r="N7" s="4">
        <v>41395</v>
      </c>
      <c r="O7" s="4">
        <v>41456</v>
      </c>
      <c r="P7" s="4">
        <v>41518</v>
      </c>
      <c r="Q7" s="4">
        <v>41579</v>
      </c>
      <c r="R7" s="4">
        <v>41640</v>
      </c>
      <c r="S7" s="4">
        <v>41699</v>
      </c>
      <c r="T7" s="4">
        <v>41760</v>
      </c>
      <c r="U7" s="4">
        <v>41821</v>
      </c>
      <c r="V7" s="4">
        <v>41883</v>
      </c>
      <c r="W7" s="4">
        <v>41944</v>
      </c>
      <c r="X7" s="4">
        <v>42005</v>
      </c>
      <c r="Y7" s="4">
        <v>42064</v>
      </c>
      <c r="Z7" s="4">
        <v>42125</v>
      </c>
      <c r="AA7" s="4">
        <v>42186</v>
      </c>
      <c r="AB7" s="4">
        <v>42248</v>
      </c>
      <c r="AC7" s="4">
        <v>42309</v>
      </c>
      <c r="AD7" s="4">
        <v>42370</v>
      </c>
      <c r="AE7" s="4">
        <v>42430</v>
      </c>
      <c r="AF7" s="4">
        <v>42491</v>
      </c>
      <c r="AG7" s="4">
        <v>42552</v>
      </c>
      <c r="AH7" s="4">
        <v>42614</v>
      </c>
    </row>
    <row r="8" spans="1:34" x14ac:dyDescent="0.25">
      <c r="A8" t="s">
        <v>0</v>
      </c>
      <c r="B8" s="9">
        <f>SUM(F8:AH8)</f>
        <v>356</v>
      </c>
      <c r="C8" s="9">
        <f>SUM(F8:Q8)</f>
        <v>106</v>
      </c>
      <c r="D8" s="9">
        <f>SUM(R8:AC8)</f>
        <v>129</v>
      </c>
      <c r="E8" s="9">
        <f>SUM(AD8:AH8)</f>
        <v>121</v>
      </c>
      <c r="F8" s="1">
        <v>13</v>
      </c>
      <c r="G8" s="1">
        <v>11</v>
      </c>
      <c r="H8" s="1">
        <v>13</v>
      </c>
      <c r="I8" s="1">
        <v>8</v>
      </c>
      <c r="J8" s="1">
        <v>7</v>
      </c>
      <c r="K8" s="1">
        <v>2</v>
      </c>
      <c r="L8" s="1">
        <v>11</v>
      </c>
      <c r="M8" s="1">
        <v>10</v>
      </c>
      <c r="N8" s="1">
        <v>7</v>
      </c>
      <c r="O8" s="1">
        <v>8</v>
      </c>
      <c r="P8" s="1">
        <v>7</v>
      </c>
      <c r="Q8" s="1">
        <v>9</v>
      </c>
      <c r="R8" s="1">
        <v>2</v>
      </c>
      <c r="S8" s="1">
        <v>4</v>
      </c>
      <c r="T8" s="1">
        <v>4</v>
      </c>
      <c r="U8" s="1">
        <v>5</v>
      </c>
      <c r="V8" s="1">
        <v>9</v>
      </c>
      <c r="W8" s="1">
        <v>11</v>
      </c>
      <c r="X8" s="1">
        <v>17</v>
      </c>
      <c r="Y8" s="1">
        <v>15</v>
      </c>
      <c r="Z8" s="1">
        <v>18</v>
      </c>
      <c r="AA8" s="1">
        <v>15</v>
      </c>
      <c r="AB8" s="1">
        <v>14</v>
      </c>
      <c r="AC8" s="1">
        <v>15</v>
      </c>
      <c r="AD8" s="1">
        <v>20</v>
      </c>
      <c r="AE8" s="1">
        <v>20</v>
      </c>
      <c r="AF8" s="1">
        <v>28</v>
      </c>
      <c r="AG8" s="1">
        <v>26</v>
      </c>
      <c r="AH8" s="1">
        <v>27</v>
      </c>
    </row>
    <row r="9" spans="1:34" x14ac:dyDescent="0.25">
      <c r="A9" t="s">
        <v>1</v>
      </c>
      <c r="B9" s="9">
        <f>SUM(F9:AH9)</f>
        <v>974.55000000000007</v>
      </c>
      <c r="C9" s="9">
        <f t="shared" ref="C9:C11" si="17">SUM(F9:Q9)</f>
        <v>24.089999999999993</v>
      </c>
      <c r="D9" s="9">
        <f t="shared" ref="D9:D11" si="18">SUM(R9:AC9)</f>
        <v>238.32000000000005</v>
      </c>
      <c r="E9" s="9">
        <f t="shared" ref="E9:E11" si="19">SUM(AD9:AH9)</f>
        <v>712.14</v>
      </c>
      <c r="F9" s="1">
        <v>16.88</v>
      </c>
      <c r="G9" s="1">
        <v>-53.58</v>
      </c>
      <c r="H9" s="1">
        <v>20.72</v>
      </c>
      <c r="I9" s="1">
        <v>-43.36</v>
      </c>
      <c r="J9" s="1">
        <v>-27.9</v>
      </c>
      <c r="K9" s="1">
        <v>-5.75</v>
      </c>
      <c r="L9" s="1">
        <v>32.51</v>
      </c>
      <c r="M9" s="1">
        <v>47.84</v>
      </c>
      <c r="N9" s="1">
        <v>-10.09</v>
      </c>
      <c r="O9" s="1">
        <v>36.72</v>
      </c>
      <c r="P9" s="1">
        <v>-19.63</v>
      </c>
      <c r="Q9" s="1">
        <v>29.73</v>
      </c>
      <c r="R9" s="1">
        <v>17.96</v>
      </c>
      <c r="S9" s="1">
        <v>-3.32</v>
      </c>
      <c r="T9" s="1">
        <v>13.74</v>
      </c>
      <c r="U9" s="1">
        <v>23.69</v>
      </c>
      <c r="V9" s="1">
        <v>0.4</v>
      </c>
      <c r="W9" s="1">
        <v>0.93</v>
      </c>
      <c r="X9" s="1">
        <v>62.83</v>
      </c>
      <c r="Y9" s="1">
        <v>53.69</v>
      </c>
      <c r="Z9" s="1">
        <v>-5.51</v>
      </c>
      <c r="AA9" s="1">
        <v>-9.51</v>
      </c>
      <c r="AB9" s="1">
        <v>48.11</v>
      </c>
      <c r="AC9" s="1">
        <v>35.31</v>
      </c>
      <c r="AD9" s="1">
        <v>135.43</v>
      </c>
      <c r="AE9" s="1">
        <v>65.09</v>
      </c>
      <c r="AF9" s="1">
        <v>213.11</v>
      </c>
      <c r="AG9" s="1">
        <v>209.48</v>
      </c>
      <c r="AH9" s="1">
        <v>89.03</v>
      </c>
    </row>
    <row r="10" spans="1:34" x14ac:dyDescent="0.25">
      <c r="A10" t="s">
        <v>2</v>
      </c>
      <c r="B10" s="9">
        <f>SUM(F10:AH10)</f>
        <v>120.60000000000001</v>
      </c>
      <c r="C10" s="9">
        <f t="shared" si="17"/>
        <v>49.41</v>
      </c>
      <c r="D10" s="9">
        <f t="shared" si="18"/>
        <v>41.98</v>
      </c>
      <c r="E10" s="9">
        <f t="shared" si="19"/>
        <v>29.21</v>
      </c>
      <c r="F10" s="1">
        <v>3.87</v>
      </c>
      <c r="G10" s="1">
        <v>8.27</v>
      </c>
      <c r="H10" s="1">
        <v>3.87</v>
      </c>
      <c r="I10" s="1">
        <v>6.59</v>
      </c>
      <c r="J10" s="1">
        <v>4.68</v>
      </c>
      <c r="K10" s="1">
        <v>2.94</v>
      </c>
      <c r="L10" s="1">
        <v>3.09</v>
      </c>
      <c r="M10" s="1">
        <v>3.48</v>
      </c>
      <c r="N10" s="1">
        <v>3.88</v>
      </c>
      <c r="O10" s="1">
        <v>2.37</v>
      </c>
      <c r="P10" s="1">
        <v>4.37</v>
      </c>
      <c r="Q10" s="1">
        <v>2</v>
      </c>
      <c r="R10" s="1">
        <v>0.97</v>
      </c>
      <c r="S10" s="1">
        <v>1.82</v>
      </c>
      <c r="T10" s="1">
        <v>0.91</v>
      </c>
      <c r="U10" s="1">
        <v>1.59</v>
      </c>
      <c r="V10" s="1">
        <v>3</v>
      </c>
      <c r="W10" s="1">
        <v>3.47</v>
      </c>
      <c r="X10" s="1">
        <v>6.76</v>
      </c>
      <c r="Y10" s="1">
        <v>5.19</v>
      </c>
      <c r="Z10" s="1">
        <v>4.32</v>
      </c>
      <c r="AA10" s="1">
        <v>8.9600000000000009</v>
      </c>
      <c r="AB10" s="1">
        <v>2.69</v>
      </c>
      <c r="AC10" s="1">
        <v>2.2999999999999998</v>
      </c>
      <c r="AD10" s="1">
        <v>3.47</v>
      </c>
      <c r="AE10" s="1">
        <v>5.01</v>
      </c>
      <c r="AF10" s="1">
        <v>9.8000000000000007</v>
      </c>
      <c r="AG10" s="1">
        <v>3.93</v>
      </c>
      <c r="AH10" s="1">
        <v>7</v>
      </c>
    </row>
    <row r="11" spans="1:34" s="7" customFormat="1" x14ac:dyDescent="0.25">
      <c r="A11" s="7" t="s">
        <v>8</v>
      </c>
      <c r="B11" s="10">
        <f>SUM(F11:AH11)</f>
        <v>273.69264919494111</v>
      </c>
      <c r="C11" s="10">
        <f t="shared" si="17"/>
        <v>36.274262771801112</v>
      </c>
      <c r="D11" s="10">
        <f t="shared" si="18"/>
        <v>97.630263233165465</v>
      </c>
      <c r="E11" s="10">
        <f t="shared" si="19"/>
        <v>139.78812318997456</v>
      </c>
      <c r="F11" s="8">
        <f>IF(F9=0,0,F9/F10)</f>
        <v>4.3617571059431519</v>
      </c>
      <c r="G11" s="8">
        <f t="shared" ref="G11" si="20">IF(G9=0,0,G9/G10)</f>
        <v>-6.4788391777509071</v>
      </c>
      <c r="H11" s="8">
        <f t="shared" ref="H11" si="21">IF(H9=0,0,H9/H10)</f>
        <v>5.3540051679586558</v>
      </c>
      <c r="I11" s="8">
        <f>IF(I9=0,0,I9/I10)</f>
        <v>-6.5796661608497722</v>
      </c>
      <c r="J11" s="8">
        <f t="shared" ref="J11" si="22">IF(J9=0,0,J9/J10)</f>
        <v>-5.9615384615384617</v>
      </c>
      <c r="K11" s="8">
        <f t="shared" ref="K11" si="23">IF(K9=0,0,K9/K10)</f>
        <v>-1.9557823129251701</v>
      </c>
      <c r="L11" s="8">
        <f t="shared" ref="L11" si="24">IF(L9=0,0,L9/L10)</f>
        <v>10.521035598705501</v>
      </c>
      <c r="M11" s="8">
        <f t="shared" ref="M11" si="25">IF(M9=0,0,M9/M10)</f>
        <v>13.74712643678161</v>
      </c>
      <c r="N11" s="8">
        <f t="shared" ref="N11" si="26">IF(N9=0,0,N9/N10)</f>
        <v>-2.6005154639175259</v>
      </c>
      <c r="O11" s="8">
        <f t="shared" ref="O11" si="27">IF(O9=0,0,O9/O10)</f>
        <v>15.493670886075948</v>
      </c>
      <c r="P11" s="8">
        <f t="shared" ref="P11" si="28">IF(P9=0,0,P9/P10)</f>
        <v>-4.4919908466819223</v>
      </c>
      <c r="Q11" s="8">
        <f t="shared" ref="Q11" si="29">IF(Q9=0,0,Q9/Q10)</f>
        <v>14.865</v>
      </c>
      <c r="R11" s="8">
        <f t="shared" ref="R11" si="30">IF(R9=0,0,R9/R10)</f>
        <v>18.515463917525775</v>
      </c>
      <c r="S11" s="8">
        <f t="shared" ref="S11" si="31">IF(S9=0,0,S9/S10)</f>
        <v>-1.8241758241758241</v>
      </c>
      <c r="T11" s="8">
        <f t="shared" ref="T11" si="32">IF(T9=0,0,T9/T10)</f>
        <v>15.098901098901099</v>
      </c>
      <c r="U11" s="8">
        <f t="shared" ref="U11" si="33">IF(U9=0,0,U9/U10)</f>
        <v>14.89937106918239</v>
      </c>
      <c r="V11" s="8">
        <f t="shared" ref="V11" si="34">IF(V9=0,0,V9/V10)</f>
        <v>0.13333333333333333</v>
      </c>
      <c r="W11" s="8">
        <f t="shared" ref="W11" si="35">IF(W9=0,0,W9/W10)</f>
        <v>0.2680115273775216</v>
      </c>
      <c r="X11" s="8">
        <f t="shared" ref="X11" si="36">IF(X9=0,0,X9/X10)</f>
        <v>9.2943786982248522</v>
      </c>
      <c r="Y11" s="8">
        <f t="shared" ref="Y11" si="37">IF(Y9=0,0,Y9/Y10)</f>
        <v>10.34489402697495</v>
      </c>
      <c r="Z11" s="8">
        <f t="shared" ref="Z11" si="38">IF(Z9=0,0,Z9/Z10)</f>
        <v>-1.2754629629629628</v>
      </c>
      <c r="AA11" s="8">
        <f t="shared" ref="AA11" si="39">IF(AA9=0,0,AA9/AA10)</f>
        <v>-1.0613839285714284</v>
      </c>
      <c r="AB11" s="8">
        <f t="shared" ref="AB11" si="40">IF(AB9=0,0,AB9/AB10)</f>
        <v>17.884758364312269</v>
      </c>
      <c r="AC11" s="8">
        <f t="shared" ref="AC11" si="41">IF(AC9=0,0,AC9/AC10)</f>
        <v>15.35217391304348</v>
      </c>
      <c r="AD11" s="8">
        <f t="shared" ref="AD11" si="42">IF(AD9=0,0,AD9/AD10)</f>
        <v>39.028818443804035</v>
      </c>
      <c r="AE11" s="8">
        <f t="shared" ref="AE11" si="43">IF(AE9=0,0,AE9/AE10)</f>
        <v>12.992015968063873</v>
      </c>
      <c r="AF11" s="8">
        <f t="shared" ref="AF11" si="44">IF(AF9=0,0,AF9/AF10)</f>
        <v>21.745918367346938</v>
      </c>
      <c r="AG11" s="8">
        <f t="shared" ref="AG11" si="45">IF(AG9=0,0,AG9/AG10)</f>
        <v>53.302798982188293</v>
      </c>
      <c r="AH11" s="8">
        <f t="shared" ref="AH11" si="46">IF(AH9=0,0,AH9/AH10)</f>
        <v>12.718571428571428</v>
      </c>
    </row>
    <row r="12" spans="1:34" x14ac:dyDescent="0.25">
      <c r="A12" s="5" t="s">
        <v>10</v>
      </c>
      <c r="B12" s="3" t="s">
        <v>5</v>
      </c>
      <c r="C12" s="3" t="s">
        <v>6</v>
      </c>
      <c r="D12" s="3" t="s">
        <v>7</v>
      </c>
      <c r="E12" s="3">
        <v>2016</v>
      </c>
      <c r="F12" s="4">
        <v>40909</v>
      </c>
      <c r="G12" s="4">
        <v>40969</v>
      </c>
      <c r="H12" s="4">
        <v>41030</v>
      </c>
      <c r="I12" s="4">
        <v>41091</v>
      </c>
      <c r="J12" s="4">
        <v>41153</v>
      </c>
      <c r="K12" s="4">
        <v>41214</v>
      </c>
      <c r="L12" s="4">
        <v>41275</v>
      </c>
      <c r="M12" s="4">
        <v>41334</v>
      </c>
      <c r="N12" s="4">
        <v>41395</v>
      </c>
      <c r="O12" s="4">
        <v>41456</v>
      </c>
      <c r="P12" s="4">
        <v>41518</v>
      </c>
      <c r="Q12" s="4">
        <v>41579</v>
      </c>
      <c r="R12" s="4">
        <v>41640</v>
      </c>
      <c r="S12" s="4">
        <v>41699</v>
      </c>
      <c r="T12" s="4">
        <v>41760</v>
      </c>
      <c r="U12" s="4">
        <v>41821</v>
      </c>
      <c r="V12" s="4">
        <v>41883</v>
      </c>
      <c r="W12" s="4">
        <v>41944</v>
      </c>
      <c r="X12" s="4">
        <v>42005</v>
      </c>
      <c r="Y12" s="4">
        <v>42064</v>
      </c>
      <c r="Z12" s="4">
        <v>42125</v>
      </c>
      <c r="AA12" s="4">
        <v>42186</v>
      </c>
      <c r="AB12" s="4">
        <v>42248</v>
      </c>
      <c r="AC12" s="4">
        <v>42309</v>
      </c>
      <c r="AD12" s="4">
        <v>42370</v>
      </c>
      <c r="AE12" s="4">
        <v>42430</v>
      </c>
      <c r="AF12" s="4">
        <v>42491</v>
      </c>
      <c r="AG12" s="4">
        <v>42552</v>
      </c>
      <c r="AH12" s="4">
        <v>42614</v>
      </c>
    </row>
    <row r="13" spans="1:34" x14ac:dyDescent="0.25">
      <c r="A13" t="s">
        <v>0</v>
      </c>
      <c r="B13" s="9">
        <f>SUM(F13:AH13)</f>
        <v>732</v>
      </c>
      <c r="C13" s="9">
        <f>SUM(F13:Q13)</f>
        <v>230</v>
      </c>
      <c r="D13" s="9">
        <f>SUM(R13:AC13)</f>
        <v>316</v>
      </c>
      <c r="E13" s="9">
        <f>SUM(AD13:AH13)</f>
        <v>186</v>
      </c>
      <c r="F13" s="1">
        <v>24</v>
      </c>
      <c r="G13" s="1">
        <v>26</v>
      </c>
      <c r="H13" s="1">
        <v>24</v>
      </c>
      <c r="I13" s="1">
        <v>12</v>
      </c>
      <c r="J13" s="1">
        <v>11</v>
      </c>
      <c r="K13" s="1">
        <v>12</v>
      </c>
      <c r="L13" s="1">
        <v>22</v>
      </c>
      <c r="M13" s="1">
        <v>17</v>
      </c>
      <c r="N13" s="1">
        <v>26</v>
      </c>
      <c r="O13" s="1">
        <v>25</v>
      </c>
      <c r="P13" s="1">
        <v>15</v>
      </c>
      <c r="Q13" s="1">
        <v>16</v>
      </c>
      <c r="R13" s="1">
        <v>28</v>
      </c>
      <c r="S13" s="1">
        <v>18</v>
      </c>
      <c r="T13" s="1">
        <v>10</v>
      </c>
      <c r="U13" s="1">
        <v>8</v>
      </c>
      <c r="V13" s="1">
        <v>29</v>
      </c>
      <c r="W13" s="1">
        <v>19</v>
      </c>
      <c r="X13" s="1">
        <v>34</v>
      </c>
      <c r="Y13" s="1">
        <v>32</v>
      </c>
      <c r="Z13" s="1">
        <v>36</v>
      </c>
      <c r="AA13" s="1">
        <v>35</v>
      </c>
      <c r="AB13" s="1">
        <v>39</v>
      </c>
      <c r="AC13" s="1">
        <v>28</v>
      </c>
      <c r="AD13" s="1">
        <v>39</v>
      </c>
      <c r="AE13" s="1">
        <v>40</v>
      </c>
      <c r="AF13" s="1">
        <v>51</v>
      </c>
      <c r="AG13" s="1">
        <v>29</v>
      </c>
      <c r="AH13" s="1">
        <v>27</v>
      </c>
    </row>
    <row r="14" spans="1:34" x14ac:dyDescent="0.25">
      <c r="A14" t="s">
        <v>1</v>
      </c>
      <c r="B14" s="9">
        <f>SUM(F14:AH14)</f>
        <v>3346.83</v>
      </c>
      <c r="C14" s="9">
        <f t="shared" ref="C14:C16" si="47">SUM(F14:Q14)</f>
        <v>582.11</v>
      </c>
      <c r="D14" s="9">
        <f t="shared" ref="D14:D16" si="48">SUM(R14:AC14)</f>
        <v>1477.77</v>
      </c>
      <c r="E14" s="9">
        <f t="shared" ref="E14:E16" si="49">SUM(AD14:AH14)</f>
        <v>1286.95</v>
      </c>
      <c r="F14" s="1">
        <v>166.83</v>
      </c>
      <c r="G14" s="1">
        <v>142.37</v>
      </c>
      <c r="H14" s="1">
        <v>93.19</v>
      </c>
      <c r="I14" s="1">
        <v>64.13</v>
      </c>
      <c r="J14" s="1">
        <v>7.05</v>
      </c>
      <c r="K14" s="1">
        <v>42.29</v>
      </c>
      <c r="L14" s="1">
        <v>-14.41</v>
      </c>
      <c r="M14" s="1">
        <v>31.43</v>
      </c>
      <c r="N14" s="1">
        <v>78.48</v>
      </c>
      <c r="O14" s="1">
        <v>57.49</v>
      </c>
      <c r="P14" s="1">
        <v>10.029999999999999</v>
      </c>
      <c r="Q14" s="1">
        <v>-96.77</v>
      </c>
      <c r="R14" s="1">
        <v>121.42</v>
      </c>
      <c r="S14" s="1">
        <v>-46.02</v>
      </c>
      <c r="T14" s="1">
        <v>-20.12</v>
      </c>
      <c r="U14" s="1">
        <v>-15.26</v>
      </c>
      <c r="V14" s="1">
        <v>-45.5</v>
      </c>
      <c r="W14" s="1">
        <v>77.23</v>
      </c>
      <c r="X14" s="1">
        <v>304.06</v>
      </c>
      <c r="Y14" s="1">
        <v>231.13</v>
      </c>
      <c r="Z14" s="1">
        <v>170.37</v>
      </c>
      <c r="AA14" s="1">
        <v>224.13</v>
      </c>
      <c r="AB14" s="1">
        <v>223.01</v>
      </c>
      <c r="AC14" s="1">
        <v>253.32</v>
      </c>
      <c r="AD14" s="1">
        <v>219.52</v>
      </c>
      <c r="AE14" s="1">
        <v>209.16</v>
      </c>
      <c r="AF14" s="1">
        <v>325.94</v>
      </c>
      <c r="AG14" s="1">
        <v>229.47</v>
      </c>
      <c r="AH14" s="1">
        <v>302.86</v>
      </c>
    </row>
    <row r="15" spans="1:34" x14ac:dyDescent="0.25">
      <c r="A15" t="s">
        <v>2</v>
      </c>
      <c r="B15" s="9">
        <f>SUM(F15:AH15)</f>
        <v>217.26999999999998</v>
      </c>
      <c r="C15" s="9">
        <f t="shared" si="47"/>
        <v>87.18</v>
      </c>
      <c r="D15" s="9">
        <f t="shared" si="48"/>
        <v>83.839999999999989</v>
      </c>
      <c r="E15" s="9">
        <f t="shared" si="49"/>
        <v>46.25</v>
      </c>
      <c r="F15" s="1">
        <v>7.22</v>
      </c>
      <c r="G15" s="1">
        <v>4.9000000000000004</v>
      </c>
      <c r="H15" s="1">
        <v>6.47</v>
      </c>
      <c r="I15" s="1">
        <v>4.38</v>
      </c>
      <c r="J15" s="1">
        <v>7.7</v>
      </c>
      <c r="K15" s="1">
        <v>4.58</v>
      </c>
      <c r="L15" s="1">
        <v>8.4600000000000009</v>
      </c>
      <c r="M15" s="1">
        <v>6.35</v>
      </c>
      <c r="N15" s="1">
        <v>8.17</v>
      </c>
      <c r="O15" s="1">
        <v>5.67</v>
      </c>
      <c r="P15" s="1">
        <v>8.7200000000000006</v>
      </c>
      <c r="Q15" s="1">
        <v>14.56</v>
      </c>
      <c r="R15" s="1">
        <v>6.49</v>
      </c>
      <c r="S15" s="1">
        <v>12.31</v>
      </c>
      <c r="T15" s="1">
        <v>7.54</v>
      </c>
      <c r="U15" s="1">
        <v>2.75</v>
      </c>
      <c r="V15" s="1">
        <v>12.08</v>
      </c>
      <c r="W15" s="1">
        <v>3.97</v>
      </c>
      <c r="X15" s="1">
        <v>7.54</v>
      </c>
      <c r="Y15" s="1">
        <v>4.3899999999999997</v>
      </c>
      <c r="Z15" s="1">
        <v>7.07</v>
      </c>
      <c r="AA15" s="1">
        <v>7.38</v>
      </c>
      <c r="AB15" s="1">
        <v>8.18</v>
      </c>
      <c r="AC15" s="1">
        <v>4.1399999999999997</v>
      </c>
      <c r="AD15" s="1">
        <v>13.17</v>
      </c>
      <c r="AE15" s="1">
        <v>7.8</v>
      </c>
      <c r="AF15" s="1">
        <v>14.93</v>
      </c>
      <c r="AG15" s="1">
        <v>5.07</v>
      </c>
      <c r="AH15" s="1">
        <v>5.28</v>
      </c>
    </row>
    <row r="16" spans="1:34" s="7" customFormat="1" x14ac:dyDescent="0.25">
      <c r="A16" s="7" t="s">
        <v>8</v>
      </c>
      <c r="B16" s="10">
        <f>SUM(F16:AH16)</f>
        <v>535.1202331922226</v>
      </c>
      <c r="C16" s="10">
        <f t="shared" si="47"/>
        <v>108.85135164507314</v>
      </c>
      <c r="D16" s="10">
        <f t="shared" si="48"/>
        <v>258.33389582359911</v>
      </c>
      <c r="E16" s="10">
        <f t="shared" si="49"/>
        <v>167.93498572355043</v>
      </c>
      <c r="F16" s="8">
        <f>IF(F14=0,0,F14/F15)</f>
        <v>23.106648199445985</v>
      </c>
      <c r="G16" s="8">
        <f t="shared" ref="G16" si="50">IF(G14=0,0,G14/G15)</f>
        <v>29.055102040816326</v>
      </c>
      <c r="H16" s="8">
        <f t="shared" ref="H16" si="51">IF(H14=0,0,H14/H15)</f>
        <v>14.403400309119011</v>
      </c>
      <c r="I16" s="8">
        <f>IF(I14=0,0,I14/I15)</f>
        <v>14.641552511415524</v>
      </c>
      <c r="J16" s="8">
        <f t="shared" ref="J16" si="52">IF(J14=0,0,J14/J15)</f>
        <v>0.9155844155844155</v>
      </c>
      <c r="K16" s="8">
        <f t="shared" ref="K16" si="53">IF(K14=0,0,K14/K15)</f>
        <v>9.2336244541484707</v>
      </c>
      <c r="L16" s="8">
        <f t="shared" ref="L16" si="54">IF(L14=0,0,L14/L15)</f>
        <v>-1.7033096926713946</v>
      </c>
      <c r="M16" s="8">
        <f t="shared" ref="M16" si="55">IF(M14=0,0,M14/M15)</f>
        <v>4.9496062992125989</v>
      </c>
      <c r="N16" s="8">
        <f t="shared" ref="N16" si="56">IF(N14=0,0,N14/N15)</f>
        <v>9.6058751529987774</v>
      </c>
      <c r="O16" s="8">
        <f t="shared" ref="O16" si="57">IF(O14=0,0,O14/O15)</f>
        <v>10.139329805996473</v>
      </c>
      <c r="P16" s="8">
        <f t="shared" ref="P16" si="58">IF(P14=0,0,P14/P15)</f>
        <v>1.150229357798165</v>
      </c>
      <c r="Q16" s="8">
        <f t="shared" ref="Q16" si="59">IF(Q14=0,0,Q14/Q15)</f>
        <v>-6.646291208791208</v>
      </c>
      <c r="R16" s="8">
        <f t="shared" ref="R16" si="60">IF(R14=0,0,R14/R15)</f>
        <v>18.708782742681048</v>
      </c>
      <c r="S16" s="8">
        <f t="shared" ref="S16" si="61">IF(S14=0,0,S14/S15)</f>
        <v>-3.7384240454914703</v>
      </c>
      <c r="T16" s="8">
        <f t="shared" ref="T16" si="62">IF(T14=0,0,T14/T15)</f>
        <v>-2.6684350132625996</v>
      </c>
      <c r="U16" s="8">
        <f t="shared" ref="U16" si="63">IF(U14=0,0,U14/U15)</f>
        <v>-5.5490909090909089</v>
      </c>
      <c r="V16" s="8">
        <f t="shared" ref="V16" si="64">IF(V14=0,0,V14/V15)</f>
        <v>-3.7665562913907285</v>
      </c>
      <c r="W16" s="8">
        <f t="shared" ref="W16" si="65">IF(W14=0,0,W14/W15)</f>
        <v>19.453400503778337</v>
      </c>
      <c r="X16" s="8">
        <f t="shared" ref="X16" si="66">IF(X14=0,0,X14/X15)</f>
        <v>40.326259946949605</v>
      </c>
      <c r="Y16" s="8">
        <f t="shared" ref="Y16" si="67">IF(Y14=0,0,Y14/Y15)</f>
        <v>52.649202733485197</v>
      </c>
      <c r="Z16" s="8">
        <f t="shared" ref="Z16" si="68">IF(Z14=0,0,Z14/Z15)</f>
        <v>24.097595473833096</v>
      </c>
      <c r="AA16" s="8">
        <f t="shared" ref="AA16" si="69">IF(AA14=0,0,AA14/AA15)</f>
        <v>30.369918699186993</v>
      </c>
      <c r="AB16" s="8">
        <f t="shared" ref="AB16" si="70">IF(AB14=0,0,AB14/AB15)</f>
        <v>27.262836185819072</v>
      </c>
      <c r="AC16" s="8">
        <f t="shared" ref="AC16" si="71">IF(AC14=0,0,AC14/AC15)</f>
        <v>61.188405797101453</v>
      </c>
      <c r="AD16" s="8">
        <f t="shared" ref="AD16" si="72">IF(AD14=0,0,AD14/AD15)</f>
        <v>16.668185269552012</v>
      </c>
      <c r="AE16" s="8">
        <f t="shared" ref="AE16" si="73">IF(AE14=0,0,AE14/AE15)</f>
        <v>26.815384615384616</v>
      </c>
      <c r="AF16" s="8">
        <f t="shared" ref="AF16" si="74">IF(AF14=0,0,AF14/AF15)</f>
        <v>21.831212324179504</v>
      </c>
      <c r="AG16" s="8">
        <f t="shared" ref="AG16" si="75">IF(AG14=0,0,AG14/AG15)</f>
        <v>45.260355029585796</v>
      </c>
      <c r="AH16" s="8">
        <f t="shared" ref="AH16" si="76">IF(AH14=0,0,AH14/AH15)</f>
        <v>57.359848484848484</v>
      </c>
    </row>
    <row r="17" spans="1:34" x14ac:dyDescent="0.25">
      <c r="A17" s="5" t="s">
        <v>11</v>
      </c>
      <c r="B17" s="3" t="s">
        <v>5</v>
      </c>
      <c r="C17" s="3" t="s">
        <v>6</v>
      </c>
      <c r="D17" s="3" t="s">
        <v>7</v>
      </c>
      <c r="E17" s="3">
        <v>2016</v>
      </c>
      <c r="F17" s="4">
        <v>40909</v>
      </c>
      <c r="G17" s="4">
        <v>40969</v>
      </c>
      <c r="H17" s="4">
        <v>41030</v>
      </c>
      <c r="I17" s="4">
        <v>41091</v>
      </c>
      <c r="J17" s="4">
        <v>41153</v>
      </c>
      <c r="K17" s="4">
        <v>41214</v>
      </c>
      <c r="L17" s="4">
        <v>41275</v>
      </c>
      <c r="M17" s="4">
        <v>41334</v>
      </c>
      <c r="N17" s="4">
        <v>41395</v>
      </c>
      <c r="O17" s="4">
        <v>41456</v>
      </c>
      <c r="P17" s="4">
        <v>41518</v>
      </c>
      <c r="Q17" s="4">
        <v>41579</v>
      </c>
      <c r="R17" s="4">
        <v>41640</v>
      </c>
      <c r="S17" s="4">
        <v>41699</v>
      </c>
      <c r="T17" s="4">
        <v>41760</v>
      </c>
      <c r="U17" s="4">
        <v>41821</v>
      </c>
      <c r="V17" s="4">
        <v>41883</v>
      </c>
      <c r="W17" s="4">
        <v>41944</v>
      </c>
      <c r="X17" s="4">
        <v>42005</v>
      </c>
      <c r="Y17" s="4">
        <v>42064</v>
      </c>
      <c r="Z17" s="4">
        <v>42125</v>
      </c>
      <c r="AA17" s="4">
        <v>42186</v>
      </c>
      <c r="AB17" s="4">
        <v>42248</v>
      </c>
      <c r="AC17" s="4">
        <v>42309</v>
      </c>
      <c r="AD17" s="4">
        <v>42370</v>
      </c>
      <c r="AE17" s="4">
        <v>42430</v>
      </c>
      <c r="AF17" s="4">
        <v>42491</v>
      </c>
      <c r="AG17" s="4">
        <v>42552</v>
      </c>
      <c r="AH17" s="4">
        <v>42614</v>
      </c>
    </row>
    <row r="18" spans="1:34" x14ac:dyDescent="0.25">
      <c r="A18" t="s">
        <v>0</v>
      </c>
      <c r="B18" s="9">
        <f>SUM(F18:AH18)</f>
        <v>435</v>
      </c>
      <c r="C18" s="9">
        <f>SUM(F18:Q18)</f>
        <v>145</v>
      </c>
      <c r="D18" s="9">
        <f>SUM(R18:AC18)</f>
        <v>178</v>
      </c>
      <c r="E18" s="9">
        <f>SUM(AD18:AH18)</f>
        <v>112</v>
      </c>
      <c r="F18" s="1">
        <v>14</v>
      </c>
      <c r="G18" s="1">
        <v>8</v>
      </c>
      <c r="H18" s="1">
        <v>17</v>
      </c>
      <c r="I18" s="1">
        <v>12</v>
      </c>
      <c r="J18" s="1">
        <v>8</v>
      </c>
      <c r="K18" s="1">
        <v>6</v>
      </c>
      <c r="L18" s="1">
        <v>12</v>
      </c>
      <c r="M18" s="1">
        <v>16</v>
      </c>
      <c r="N18" s="1">
        <v>21</v>
      </c>
      <c r="O18" s="1">
        <v>11</v>
      </c>
      <c r="P18" s="1">
        <v>8</v>
      </c>
      <c r="Q18" s="1">
        <v>12</v>
      </c>
      <c r="R18" s="1">
        <v>5</v>
      </c>
      <c r="S18" s="1">
        <v>5</v>
      </c>
      <c r="T18" s="1">
        <v>3</v>
      </c>
      <c r="U18" s="1">
        <v>4</v>
      </c>
      <c r="V18" s="1">
        <v>12</v>
      </c>
      <c r="W18" s="1">
        <v>15</v>
      </c>
      <c r="X18" s="1">
        <v>27</v>
      </c>
      <c r="Y18" s="1">
        <v>20</v>
      </c>
      <c r="Z18" s="1">
        <v>18</v>
      </c>
      <c r="AA18" s="1">
        <v>25</v>
      </c>
      <c r="AB18" s="1">
        <v>23</v>
      </c>
      <c r="AC18" s="1">
        <v>21</v>
      </c>
      <c r="AD18" s="1">
        <v>23</v>
      </c>
      <c r="AE18" s="1">
        <v>16</v>
      </c>
      <c r="AF18" s="1">
        <v>29</v>
      </c>
      <c r="AG18" s="1">
        <v>25</v>
      </c>
      <c r="AH18" s="1">
        <v>19</v>
      </c>
    </row>
    <row r="19" spans="1:34" x14ac:dyDescent="0.25">
      <c r="A19" t="s">
        <v>1</v>
      </c>
      <c r="B19" s="9">
        <f>SUM(F19:AH19)</f>
        <v>3642.6599999999994</v>
      </c>
      <c r="C19" s="9">
        <f t="shared" ref="C19:C21" si="77">SUM(F19:Q19)</f>
        <v>810.91000000000008</v>
      </c>
      <c r="D19" s="9">
        <f t="shared" ref="D19:D21" si="78">SUM(R19:AC19)</f>
        <v>1391.19</v>
      </c>
      <c r="E19" s="9">
        <f t="shared" ref="E19:E21" si="79">SUM(AD19:AH19)</f>
        <v>1440.56</v>
      </c>
      <c r="F19" s="1">
        <v>82.82</v>
      </c>
      <c r="G19" s="1">
        <v>-11.25</v>
      </c>
      <c r="H19" s="1">
        <v>122.68</v>
      </c>
      <c r="I19" s="1">
        <v>63.16</v>
      </c>
      <c r="J19" s="1">
        <v>30.22</v>
      </c>
      <c r="K19" s="1">
        <v>55.26</v>
      </c>
      <c r="L19" s="1">
        <v>-21.18</v>
      </c>
      <c r="M19" s="1">
        <v>105.9</v>
      </c>
      <c r="N19" s="1">
        <v>181.83</v>
      </c>
      <c r="O19" s="1">
        <v>82.14</v>
      </c>
      <c r="P19" s="1">
        <v>-10.119999999999999</v>
      </c>
      <c r="Q19" s="1">
        <v>129.44999999999999</v>
      </c>
      <c r="R19" s="1">
        <v>44.76</v>
      </c>
      <c r="S19" s="1">
        <v>16.22</v>
      </c>
      <c r="T19" s="1">
        <v>-63.05</v>
      </c>
      <c r="U19" s="1">
        <v>30.5</v>
      </c>
      <c r="V19" s="1">
        <v>73.91</v>
      </c>
      <c r="W19" s="1">
        <v>155.71</v>
      </c>
      <c r="X19" s="1">
        <v>596.95000000000005</v>
      </c>
      <c r="Y19" s="1">
        <v>170.96</v>
      </c>
      <c r="Z19" s="1">
        <v>-14.56</v>
      </c>
      <c r="AA19" s="1">
        <v>211.84</v>
      </c>
      <c r="AB19" s="1">
        <v>75.989999999999995</v>
      </c>
      <c r="AC19" s="1">
        <v>91.96</v>
      </c>
      <c r="AD19" s="1">
        <v>260.37</v>
      </c>
      <c r="AE19" s="1">
        <v>171.29</v>
      </c>
      <c r="AF19" s="1">
        <v>363.16</v>
      </c>
      <c r="AG19" s="1">
        <v>440.97</v>
      </c>
      <c r="AH19" s="1">
        <v>204.77</v>
      </c>
    </row>
    <row r="20" spans="1:34" x14ac:dyDescent="0.25">
      <c r="A20" t="s">
        <v>2</v>
      </c>
      <c r="B20" s="9">
        <f>SUM(F20:AH20)</f>
        <v>198.41</v>
      </c>
      <c r="C20" s="9">
        <f t="shared" si="77"/>
        <v>70.59</v>
      </c>
      <c r="D20" s="9">
        <f t="shared" si="78"/>
        <v>87.210000000000008</v>
      </c>
      <c r="E20" s="9">
        <f t="shared" si="79"/>
        <v>40.61</v>
      </c>
      <c r="F20" s="1">
        <v>4.33</v>
      </c>
      <c r="G20" s="1">
        <v>7.09</v>
      </c>
      <c r="H20" s="1">
        <v>6.06</v>
      </c>
      <c r="I20" s="1">
        <v>10.220000000000001</v>
      </c>
      <c r="J20" s="1">
        <v>4.6500000000000004</v>
      </c>
      <c r="K20" s="1">
        <v>3.16</v>
      </c>
      <c r="L20" s="1">
        <v>9.83</v>
      </c>
      <c r="M20" s="1">
        <v>4.93</v>
      </c>
      <c r="N20" s="1">
        <v>4.7300000000000004</v>
      </c>
      <c r="O20" s="1">
        <v>6.03</v>
      </c>
      <c r="P20" s="1">
        <v>6.54</v>
      </c>
      <c r="Q20" s="1">
        <v>3.02</v>
      </c>
      <c r="R20" s="1">
        <v>1.92</v>
      </c>
      <c r="S20" s="1">
        <v>4.7</v>
      </c>
      <c r="T20" s="1">
        <v>7.75</v>
      </c>
      <c r="U20" s="1">
        <v>2.2799999999999998</v>
      </c>
      <c r="V20" s="1">
        <v>6.65</v>
      </c>
      <c r="W20" s="1">
        <v>3.64</v>
      </c>
      <c r="X20" s="1">
        <v>6.05</v>
      </c>
      <c r="Y20" s="1">
        <v>5.53</v>
      </c>
      <c r="Z20" s="1">
        <v>11.59</v>
      </c>
      <c r="AA20" s="1">
        <v>7.23</v>
      </c>
      <c r="AB20" s="1">
        <v>22.5</v>
      </c>
      <c r="AC20" s="1">
        <v>7.37</v>
      </c>
      <c r="AD20" s="1">
        <v>10.77</v>
      </c>
      <c r="AE20" s="1">
        <v>5.82</v>
      </c>
      <c r="AF20" s="1">
        <v>15.6</v>
      </c>
      <c r="AG20" s="1">
        <v>4.04</v>
      </c>
      <c r="AH20" s="1">
        <v>4.38</v>
      </c>
    </row>
    <row r="21" spans="1:34" s="7" customFormat="1" x14ac:dyDescent="0.25">
      <c r="A21" s="7" t="s">
        <v>8</v>
      </c>
      <c r="B21" s="10">
        <f>SUM(F21:AH21)</f>
        <v>672.82616698646166</v>
      </c>
      <c r="C21" s="10">
        <f t="shared" si="77"/>
        <v>180.65749930674187</v>
      </c>
      <c r="D21" s="10">
        <f t="shared" si="78"/>
        <v>259.38028990586696</v>
      </c>
      <c r="E21" s="10">
        <f t="shared" si="79"/>
        <v>232.7883777738528</v>
      </c>
      <c r="F21" s="8">
        <f>IF(F19=0,0,F19/F20)</f>
        <v>19.127020785219397</v>
      </c>
      <c r="G21" s="8">
        <f t="shared" ref="G21" si="80">IF(G19=0,0,G19/G20)</f>
        <v>-1.5867418899858956</v>
      </c>
      <c r="H21" s="8">
        <f t="shared" ref="H21" si="81">IF(H19=0,0,H19/H20)</f>
        <v>20.244224422442247</v>
      </c>
      <c r="I21" s="8">
        <f>IF(I19=0,0,I19/I20)</f>
        <v>6.1800391389432479</v>
      </c>
      <c r="J21" s="8">
        <f t="shared" ref="J21" si="82">IF(J19=0,0,J19/J20)</f>
        <v>6.4989247311827949</v>
      </c>
      <c r="K21" s="8">
        <f t="shared" ref="K21" si="83">IF(K19=0,0,K19/K20)</f>
        <v>17.487341772151897</v>
      </c>
      <c r="L21" s="8">
        <f t="shared" ref="L21" si="84">IF(L19=0,0,L19/L20)</f>
        <v>-2.1546286876907428</v>
      </c>
      <c r="M21" s="8">
        <f t="shared" ref="M21" si="85">IF(M19=0,0,M19/M20)</f>
        <v>21.480730223123736</v>
      </c>
      <c r="N21" s="8">
        <f t="shared" ref="N21" si="86">IF(N19=0,0,N19/N20)</f>
        <v>38.441860465116278</v>
      </c>
      <c r="O21" s="8">
        <f t="shared" ref="O21" si="87">IF(O19=0,0,O19/O20)</f>
        <v>13.621890547263682</v>
      </c>
      <c r="P21" s="8">
        <f t="shared" ref="P21" si="88">IF(P19=0,0,P19/P20)</f>
        <v>-1.547400611620795</v>
      </c>
      <c r="Q21" s="8">
        <f t="shared" ref="Q21" si="89">IF(Q19=0,0,Q19/Q20)</f>
        <v>42.864238410596023</v>
      </c>
      <c r="R21" s="8">
        <f t="shared" ref="R21" si="90">IF(R19=0,0,R19/R20)</f>
        <v>23.3125</v>
      </c>
      <c r="S21" s="8">
        <f t="shared" ref="S21" si="91">IF(S19=0,0,S19/S20)</f>
        <v>3.4510638297872336</v>
      </c>
      <c r="T21" s="8">
        <f t="shared" ref="T21" si="92">IF(T19=0,0,T19/T20)</f>
        <v>-8.1354838709677413</v>
      </c>
      <c r="U21" s="8">
        <f t="shared" ref="U21" si="93">IF(U19=0,0,U19/U20)</f>
        <v>13.377192982456142</v>
      </c>
      <c r="V21" s="8">
        <f t="shared" ref="V21" si="94">IF(V19=0,0,V19/V20)</f>
        <v>11.114285714285714</v>
      </c>
      <c r="W21" s="8">
        <f t="shared" ref="W21" si="95">IF(W19=0,0,W19/W20)</f>
        <v>42.777472527472526</v>
      </c>
      <c r="X21" s="8">
        <f t="shared" ref="X21" si="96">IF(X19=0,0,X19/X20)</f>
        <v>98.669421487603316</v>
      </c>
      <c r="Y21" s="8">
        <f t="shared" ref="Y21" si="97">IF(Y19=0,0,Y19/Y20)</f>
        <v>30.915009041591318</v>
      </c>
      <c r="Z21" s="8">
        <f t="shared" ref="Z21" si="98">IF(Z19=0,0,Z19/Z20)</f>
        <v>-1.2562553925798103</v>
      </c>
      <c r="AA21" s="8">
        <f t="shared" ref="AA21" si="99">IF(AA19=0,0,AA19/AA20)</f>
        <v>29.300138312586444</v>
      </c>
      <c r="AB21" s="8">
        <f t="shared" ref="AB21" si="100">IF(AB19=0,0,AB19/AB20)</f>
        <v>3.3773333333333331</v>
      </c>
      <c r="AC21" s="8">
        <f t="shared" ref="AC21" si="101">IF(AC19=0,0,AC19/AC20)</f>
        <v>12.477611940298507</v>
      </c>
      <c r="AD21" s="8">
        <f t="shared" ref="AD21" si="102">IF(AD19=0,0,AD19/AD20)</f>
        <v>24.17548746518106</v>
      </c>
      <c r="AE21" s="8">
        <f t="shared" ref="AE21" si="103">IF(AE19=0,0,AE19/AE20)</f>
        <v>29.431271477663227</v>
      </c>
      <c r="AF21" s="8">
        <f t="shared" ref="AF21" si="104">IF(AF19=0,0,AF19/AF20)</f>
        <v>23.27948717948718</v>
      </c>
      <c r="AG21" s="8">
        <f t="shared" ref="AG21" si="105">IF(AG19=0,0,AG19/AG20)</f>
        <v>109.1509900990099</v>
      </c>
      <c r="AH21" s="8">
        <f t="shared" ref="AH21" si="106">IF(AH19=0,0,AH19/AH20)</f>
        <v>46.75114155251142</v>
      </c>
    </row>
    <row r="22" spans="1:34" x14ac:dyDescent="0.25">
      <c r="A22" s="5" t="s">
        <v>12</v>
      </c>
      <c r="B22" s="3" t="s">
        <v>5</v>
      </c>
      <c r="C22" s="3" t="s">
        <v>6</v>
      </c>
      <c r="D22" s="3" t="s">
        <v>7</v>
      </c>
      <c r="E22" s="3">
        <v>2016</v>
      </c>
      <c r="F22" s="4">
        <v>40909</v>
      </c>
      <c r="G22" s="4">
        <v>40969</v>
      </c>
      <c r="H22" s="4">
        <v>41030</v>
      </c>
      <c r="I22" s="4">
        <v>41091</v>
      </c>
      <c r="J22" s="4">
        <v>41153</v>
      </c>
      <c r="K22" s="4">
        <v>41214</v>
      </c>
      <c r="L22" s="4">
        <v>41275</v>
      </c>
      <c r="M22" s="4">
        <v>41334</v>
      </c>
      <c r="N22" s="4">
        <v>41395</v>
      </c>
      <c r="O22" s="4">
        <v>41456</v>
      </c>
      <c r="P22" s="4">
        <v>41518</v>
      </c>
      <c r="Q22" s="4">
        <v>41579</v>
      </c>
      <c r="R22" s="4">
        <v>41640</v>
      </c>
      <c r="S22" s="4">
        <v>41699</v>
      </c>
      <c r="T22" s="4">
        <v>41760</v>
      </c>
      <c r="U22" s="4">
        <v>41821</v>
      </c>
      <c r="V22" s="4">
        <v>41883</v>
      </c>
      <c r="W22" s="4">
        <v>41944</v>
      </c>
      <c r="X22" s="4">
        <v>42005</v>
      </c>
      <c r="Y22" s="4">
        <v>42064</v>
      </c>
      <c r="Z22" s="4">
        <v>42125</v>
      </c>
      <c r="AA22" s="4">
        <v>42186</v>
      </c>
      <c r="AB22" s="4">
        <v>42248</v>
      </c>
      <c r="AC22" s="4">
        <v>42309</v>
      </c>
      <c r="AD22" s="4">
        <v>42370</v>
      </c>
      <c r="AE22" s="4">
        <v>42430</v>
      </c>
      <c r="AF22" s="4">
        <v>42491</v>
      </c>
      <c r="AG22" s="4">
        <v>42552</v>
      </c>
      <c r="AH22" s="4">
        <v>42614</v>
      </c>
    </row>
    <row r="23" spans="1:34" x14ac:dyDescent="0.25">
      <c r="A23" t="s">
        <v>0</v>
      </c>
      <c r="B23" s="9">
        <f>SUM(F23:AH23)</f>
        <v>845</v>
      </c>
      <c r="C23" s="9">
        <f>SUM(F23:Q23)</f>
        <v>301</v>
      </c>
      <c r="D23" s="9">
        <f>SUM(R23:AC23)</f>
        <v>316</v>
      </c>
      <c r="E23" s="9">
        <f>SUM(AD23:AH23)</f>
        <v>228</v>
      </c>
      <c r="F23" s="1">
        <v>37</v>
      </c>
      <c r="G23" s="1">
        <v>22</v>
      </c>
      <c r="H23" s="1">
        <v>29</v>
      </c>
      <c r="I23" s="1">
        <v>15</v>
      </c>
      <c r="J23" s="1">
        <v>19</v>
      </c>
      <c r="K23" s="1">
        <v>12</v>
      </c>
      <c r="L23" s="1">
        <v>32</v>
      </c>
      <c r="M23" s="1">
        <v>27</v>
      </c>
      <c r="N23" s="1">
        <v>32</v>
      </c>
      <c r="O23" s="1">
        <v>30</v>
      </c>
      <c r="P23" s="1">
        <v>20</v>
      </c>
      <c r="Q23" s="1">
        <v>26</v>
      </c>
      <c r="R23" s="1">
        <v>21</v>
      </c>
      <c r="S23" s="1">
        <v>9</v>
      </c>
      <c r="T23" s="1">
        <v>9</v>
      </c>
      <c r="U23" s="1">
        <v>12</v>
      </c>
      <c r="V23" s="1">
        <v>25</v>
      </c>
      <c r="W23" s="1">
        <v>29</v>
      </c>
      <c r="X23" s="1">
        <v>48</v>
      </c>
      <c r="Y23" s="1">
        <v>33</v>
      </c>
      <c r="Z23" s="1">
        <v>37</v>
      </c>
      <c r="AA23" s="1">
        <v>34</v>
      </c>
      <c r="AB23" s="1">
        <v>31</v>
      </c>
      <c r="AC23" s="1">
        <v>28</v>
      </c>
      <c r="AD23" s="1">
        <v>47</v>
      </c>
      <c r="AE23" s="1">
        <v>32</v>
      </c>
      <c r="AF23" s="1">
        <v>76</v>
      </c>
      <c r="AG23" s="1">
        <v>40</v>
      </c>
      <c r="AH23" s="1">
        <v>33</v>
      </c>
    </row>
    <row r="24" spans="1:34" x14ac:dyDescent="0.25">
      <c r="A24" t="s">
        <v>1</v>
      </c>
      <c r="B24" s="9">
        <f>SUM(F24:AH24)</f>
        <v>827.81</v>
      </c>
      <c r="C24" s="9">
        <f t="shared" ref="C24:C26" si="107">SUM(F24:Q24)</f>
        <v>158.22</v>
      </c>
      <c r="D24" s="9">
        <f t="shared" ref="D24:D26" si="108">SUM(R24:AC24)</f>
        <v>337.76</v>
      </c>
      <c r="E24" s="9">
        <f t="shared" ref="E24:E26" si="109">SUM(AD24:AH24)</f>
        <v>331.83000000000004</v>
      </c>
      <c r="F24" s="1">
        <v>31.23</v>
      </c>
      <c r="G24" s="1">
        <v>80.319999999999993</v>
      </c>
      <c r="H24" s="1">
        <v>2.06</v>
      </c>
      <c r="I24" s="1">
        <v>19.71</v>
      </c>
      <c r="J24" s="1">
        <v>-83.32</v>
      </c>
      <c r="K24" s="1">
        <v>43.01</v>
      </c>
      <c r="L24" s="1">
        <v>38.520000000000003</v>
      </c>
      <c r="M24" s="1">
        <v>93.97</v>
      </c>
      <c r="N24" s="1">
        <v>-51.55</v>
      </c>
      <c r="O24" s="1">
        <v>-20.23</v>
      </c>
      <c r="P24" s="1">
        <v>-9.5</v>
      </c>
      <c r="Q24" s="1">
        <v>14</v>
      </c>
      <c r="R24" s="1">
        <v>32.85</v>
      </c>
      <c r="S24" s="1">
        <v>36.83</v>
      </c>
      <c r="T24" s="1">
        <v>32.869999999999997</v>
      </c>
      <c r="U24" s="1">
        <v>-21.58</v>
      </c>
      <c r="V24" s="1">
        <v>11.36</v>
      </c>
      <c r="W24" s="1">
        <v>1.88</v>
      </c>
      <c r="X24" s="1">
        <v>107.24</v>
      </c>
      <c r="Y24" s="1">
        <v>-32.4</v>
      </c>
      <c r="Z24" s="1">
        <v>93.21</v>
      </c>
      <c r="AA24" s="1">
        <v>45.17</v>
      </c>
      <c r="AB24" s="1">
        <v>-8.73</v>
      </c>
      <c r="AC24" s="1">
        <v>39.06</v>
      </c>
      <c r="AD24" s="1">
        <v>34.97</v>
      </c>
      <c r="AE24" s="1">
        <v>67.28</v>
      </c>
      <c r="AF24" s="1">
        <v>70.569999999999993</v>
      </c>
      <c r="AG24" s="1">
        <v>16.43</v>
      </c>
      <c r="AH24" s="1">
        <v>142.58000000000001</v>
      </c>
    </row>
    <row r="25" spans="1:34" x14ac:dyDescent="0.25">
      <c r="A25" t="s">
        <v>2</v>
      </c>
      <c r="B25" s="9">
        <f>SUM(F25:AH25)</f>
        <v>199.85000000000002</v>
      </c>
      <c r="C25" s="9">
        <f t="shared" si="107"/>
        <v>78.329999999999984</v>
      </c>
      <c r="D25" s="9">
        <f t="shared" si="108"/>
        <v>77.679999999999993</v>
      </c>
      <c r="E25" s="9">
        <f t="shared" si="109"/>
        <v>43.839999999999996</v>
      </c>
      <c r="F25" s="1">
        <v>9</v>
      </c>
      <c r="G25" s="1">
        <v>3.95</v>
      </c>
      <c r="H25" s="1">
        <v>8.61</v>
      </c>
      <c r="I25" s="1">
        <v>3.91</v>
      </c>
      <c r="J25" s="1">
        <v>10.67</v>
      </c>
      <c r="K25" s="1">
        <v>2.35</v>
      </c>
      <c r="L25" s="1">
        <v>7.04</v>
      </c>
      <c r="M25" s="1">
        <v>3.54</v>
      </c>
      <c r="N25" s="1">
        <v>8.9</v>
      </c>
      <c r="O25" s="1">
        <v>9.08</v>
      </c>
      <c r="P25" s="1">
        <v>6.71</v>
      </c>
      <c r="Q25" s="1">
        <v>4.57</v>
      </c>
      <c r="R25" s="1">
        <v>3.08</v>
      </c>
      <c r="S25" s="1">
        <v>1.89</v>
      </c>
      <c r="T25" s="1">
        <v>1.7</v>
      </c>
      <c r="U25" s="1">
        <v>6.65</v>
      </c>
      <c r="V25" s="1">
        <v>7.2</v>
      </c>
      <c r="W25" s="1">
        <v>6.84</v>
      </c>
      <c r="X25" s="1">
        <v>8.8699999999999992</v>
      </c>
      <c r="Y25" s="1">
        <v>9.6300000000000008</v>
      </c>
      <c r="Z25" s="1">
        <v>10.029999999999999</v>
      </c>
      <c r="AA25" s="1">
        <v>7.62</v>
      </c>
      <c r="AB25" s="1">
        <v>8.09</v>
      </c>
      <c r="AC25" s="1">
        <v>6.08</v>
      </c>
      <c r="AD25" s="1">
        <v>13.09</v>
      </c>
      <c r="AE25" s="1">
        <v>6.27</v>
      </c>
      <c r="AF25" s="1">
        <v>12.68</v>
      </c>
      <c r="AG25" s="1">
        <v>8.07</v>
      </c>
      <c r="AH25" s="1">
        <v>3.73</v>
      </c>
    </row>
    <row r="26" spans="1:34" s="7" customFormat="1" x14ac:dyDescent="0.25">
      <c r="A26" s="7" t="s">
        <v>8</v>
      </c>
      <c r="B26" s="10">
        <f>SUM(F26:AH26)</f>
        <v>201.83762406591234</v>
      </c>
      <c r="C26" s="10">
        <f t="shared" si="107"/>
        <v>65.222012784644235</v>
      </c>
      <c r="D26" s="10">
        <f t="shared" si="108"/>
        <v>77.387049746257418</v>
      </c>
      <c r="E26" s="10">
        <f t="shared" si="109"/>
        <v>59.228561535010698</v>
      </c>
      <c r="F26" s="8">
        <f>IF(F24=0,0,F24/F25)</f>
        <v>3.47</v>
      </c>
      <c r="G26" s="8">
        <f t="shared" ref="G26" si="110">IF(G24=0,0,G24/G25)</f>
        <v>20.334177215189872</v>
      </c>
      <c r="H26" s="8">
        <f t="shared" ref="H26" si="111">IF(H24=0,0,H24/H25)</f>
        <v>0.23925667828106856</v>
      </c>
      <c r="I26" s="8">
        <f>IF(I24=0,0,I24/I25)</f>
        <v>5.0409207161125318</v>
      </c>
      <c r="J26" s="8">
        <f t="shared" ref="J26" si="112">IF(J24=0,0,J24/J25)</f>
        <v>-7.8088097469540765</v>
      </c>
      <c r="K26" s="8">
        <f t="shared" ref="K26" si="113">IF(K24=0,0,K24/K25)</f>
        <v>18.302127659574467</v>
      </c>
      <c r="L26" s="8">
        <f t="shared" ref="L26" si="114">IF(L24=0,0,L24/L25)</f>
        <v>5.4715909090909092</v>
      </c>
      <c r="M26" s="8">
        <f t="shared" ref="M26" si="115">IF(M24=0,0,M24/M25)</f>
        <v>26.545197740112993</v>
      </c>
      <c r="N26" s="8">
        <f t="shared" ref="N26" si="116">IF(N24=0,0,N24/N25)</f>
        <v>-5.7921348314606735</v>
      </c>
      <c r="O26" s="8">
        <f t="shared" ref="O26" si="117">IF(O24=0,0,O24/O25)</f>
        <v>-2.2279735682819384</v>
      </c>
      <c r="P26" s="8">
        <f t="shared" ref="P26" si="118">IF(P24=0,0,P24/P25)</f>
        <v>-1.4157973174366618</v>
      </c>
      <c r="Q26" s="8">
        <f t="shared" ref="Q26" si="119">IF(Q24=0,0,Q24/Q25)</f>
        <v>3.0634573304157549</v>
      </c>
      <c r="R26" s="8">
        <f t="shared" ref="R26" si="120">IF(R24=0,0,R24/R25)</f>
        <v>10.665584415584416</v>
      </c>
      <c r="S26" s="8">
        <f t="shared" ref="S26" si="121">IF(S24=0,0,S24/S25)</f>
        <v>19.486772486772487</v>
      </c>
      <c r="T26" s="8">
        <f t="shared" ref="T26" si="122">IF(T24=0,0,T24/T25)</f>
        <v>19.335294117647059</v>
      </c>
      <c r="U26" s="8">
        <f t="shared" ref="U26" si="123">IF(U24=0,0,U24/U25)</f>
        <v>-3.2451127819548868</v>
      </c>
      <c r="V26" s="8">
        <f t="shared" ref="V26" si="124">IF(V24=0,0,V24/V25)</f>
        <v>1.5777777777777777</v>
      </c>
      <c r="W26" s="8">
        <f t="shared" ref="W26" si="125">IF(W24=0,0,W24/W25)</f>
        <v>0.27485380116959063</v>
      </c>
      <c r="X26" s="8">
        <f t="shared" ref="X26" si="126">IF(X24=0,0,X24/X25)</f>
        <v>12.090191657271703</v>
      </c>
      <c r="Y26" s="8">
        <f t="shared" ref="Y26" si="127">IF(Y24=0,0,Y24/Y25)</f>
        <v>-3.3644859813084107</v>
      </c>
      <c r="Z26" s="8">
        <f t="shared" ref="Z26" si="128">IF(Z24=0,0,Z24/Z25)</f>
        <v>9.2931206380857425</v>
      </c>
      <c r="AA26" s="8">
        <f t="shared" ref="AA26" si="129">IF(AA24=0,0,AA24/AA25)</f>
        <v>5.9278215223097117</v>
      </c>
      <c r="AB26" s="8">
        <f t="shared" ref="AB26" si="130">IF(AB24=0,0,AB24/AB25)</f>
        <v>-1.0791100123609394</v>
      </c>
      <c r="AC26" s="8">
        <f t="shared" ref="AC26" si="131">IF(AC24=0,0,AC24/AC25)</f>
        <v>6.4243421052631584</v>
      </c>
      <c r="AD26" s="8">
        <f t="shared" ref="AD26" si="132">IF(AD24=0,0,AD24/AD25)</f>
        <v>2.6715049656226126</v>
      </c>
      <c r="AE26" s="8">
        <f t="shared" ref="AE26" si="133">IF(AE24=0,0,AE24/AE25)</f>
        <v>10.730462519936205</v>
      </c>
      <c r="AF26" s="8">
        <f t="shared" ref="AF26" si="134">IF(AF24=0,0,AF24/AF25)</f>
        <v>5.5654574132492112</v>
      </c>
      <c r="AG26" s="8">
        <f t="shared" ref="AG26" si="135">IF(AG24=0,0,AG24/AG25)</f>
        <v>2.0359355638166048</v>
      </c>
      <c r="AH26" s="8">
        <f t="shared" ref="AH26" si="136">IF(AH24=0,0,AH24/AH25)</f>
        <v>38.225201072386064</v>
      </c>
    </row>
    <row r="27" spans="1:34" x14ac:dyDescent="0.25">
      <c r="A27" s="5" t="s">
        <v>13</v>
      </c>
      <c r="B27" s="3" t="s">
        <v>5</v>
      </c>
      <c r="C27" s="3" t="s">
        <v>6</v>
      </c>
      <c r="D27" s="3" t="s">
        <v>7</v>
      </c>
      <c r="E27" s="3">
        <v>2016</v>
      </c>
      <c r="F27" s="4">
        <v>40909</v>
      </c>
      <c r="G27" s="4">
        <v>40969</v>
      </c>
      <c r="H27" s="4">
        <v>41030</v>
      </c>
      <c r="I27" s="4">
        <v>41091</v>
      </c>
      <c r="J27" s="4">
        <v>41153</v>
      </c>
      <c r="K27" s="4">
        <v>41214</v>
      </c>
      <c r="L27" s="4">
        <v>41275</v>
      </c>
      <c r="M27" s="4">
        <v>41334</v>
      </c>
      <c r="N27" s="4">
        <v>41395</v>
      </c>
      <c r="O27" s="4">
        <v>41456</v>
      </c>
      <c r="P27" s="4">
        <v>41518</v>
      </c>
      <c r="Q27" s="4">
        <v>41579</v>
      </c>
      <c r="R27" s="4">
        <v>41640</v>
      </c>
      <c r="S27" s="4">
        <v>41699</v>
      </c>
      <c r="T27" s="4">
        <v>41760</v>
      </c>
      <c r="U27" s="4">
        <v>41821</v>
      </c>
      <c r="V27" s="4">
        <v>41883</v>
      </c>
      <c r="W27" s="4">
        <v>41944</v>
      </c>
      <c r="X27" s="4">
        <v>42005</v>
      </c>
      <c r="Y27" s="4">
        <v>42064</v>
      </c>
      <c r="Z27" s="4">
        <v>42125</v>
      </c>
      <c r="AA27" s="4">
        <v>42186</v>
      </c>
      <c r="AB27" s="4">
        <v>42248</v>
      </c>
      <c r="AC27" s="4">
        <v>42309</v>
      </c>
      <c r="AD27" s="4">
        <v>42370</v>
      </c>
      <c r="AE27" s="4">
        <v>42430</v>
      </c>
      <c r="AF27" s="4">
        <v>42491</v>
      </c>
      <c r="AG27" s="4">
        <v>42552</v>
      </c>
      <c r="AH27" s="4">
        <v>42614</v>
      </c>
    </row>
    <row r="28" spans="1:34" x14ac:dyDescent="0.25">
      <c r="A28" t="s">
        <v>0</v>
      </c>
      <c r="B28" s="9">
        <f>SUM(F28:AH28)</f>
        <v>622</v>
      </c>
      <c r="C28" s="9">
        <f>SUM(F28:Q28)</f>
        <v>157</v>
      </c>
      <c r="D28" s="9">
        <f>SUM(R28:AC28)</f>
        <v>275</v>
      </c>
      <c r="E28" s="9">
        <f>SUM(AD28:AH28)</f>
        <v>190</v>
      </c>
      <c r="F28" s="1">
        <v>25</v>
      </c>
      <c r="G28" s="1">
        <v>16</v>
      </c>
      <c r="H28" s="1">
        <v>26</v>
      </c>
      <c r="I28" s="1">
        <v>9</v>
      </c>
      <c r="J28" s="1">
        <v>14</v>
      </c>
      <c r="K28" s="1">
        <v>3</v>
      </c>
      <c r="L28" s="1">
        <v>7</v>
      </c>
      <c r="M28" s="1">
        <v>9</v>
      </c>
      <c r="N28" s="1">
        <v>13</v>
      </c>
      <c r="O28" s="1">
        <v>13</v>
      </c>
      <c r="P28" s="1">
        <v>8</v>
      </c>
      <c r="Q28" s="1">
        <v>14</v>
      </c>
      <c r="R28" s="1">
        <v>28</v>
      </c>
      <c r="S28" s="1">
        <v>5</v>
      </c>
      <c r="T28" s="1">
        <v>1</v>
      </c>
      <c r="U28" s="1">
        <v>5</v>
      </c>
      <c r="V28" s="1">
        <v>14</v>
      </c>
      <c r="W28" s="1">
        <v>25</v>
      </c>
      <c r="X28" s="1">
        <v>32</v>
      </c>
      <c r="Y28" s="1">
        <v>35</v>
      </c>
      <c r="Z28" s="1">
        <v>31</v>
      </c>
      <c r="AA28" s="1">
        <v>33</v>
      </c>
      <c r="AB28" s="1">
        <v>32</v>
      </c>
      <c r="AC28" s="1">
        <v>34</v>
      </c>
      <c r="AD28" s="1">
        <v>51</v>
      </c>
      <c r="AE28" s="1">
        <v>33</v>
      </c>
      <c r="AF28" s="1">
        <v>38</v>
      </c>
      <c r="AG28" s="1">
        <v>36</v>
      </c>
      <c r="AH28" s="1">
        <v>32</v>
      </c>
    </row>
    <row r="29" spans="1:34" x14ac:dyDescent="0.25">
      <c r="A29" t="s">
        <v>1</v>
      </c>
      <c r="B29" s="9">
        <f>SUM(F29:AH29)</f>
        <v>268.71999999999997</v>
      </c>
      <c r="C29" s="9">
        <f t="shared" ref="C29:C31" si="137">SUM(F29:Q29)</f>
        <v>48.139999999999979</v>
      </c>
      <c r="D29" s="9">
        <f t="shared" ref="D29:D31" si="138">SUM(R29:AC29)</f>
        <v>68.88</v>
      </c>
      <c r="E29" s="9">
        <f t="shared" ref="E29:E31" si="139">SUM(AD29:AH29)</f>
        <v>151.69999999999999</v>
      </c>
      <c r="F29" s="1">
        <v>-9.8000000000000007</v>
      </c>
      <c r="G29" s="1">
        <v>0.15</v>
      </c>
      <c r="H29" s="1">
        <v>-146.15</v>
      </c>
      <c r="I29" s="1">
        <v>13.78</v>
      </c>
      <c r="J29" s="1">
        <v>25.77</v>
      </c>
      <c r="K29" s="1">
        <v>-20.27</v>
      </c>
      <c r="L29" s="1">
        <v>26.74</v>
      </c>
      <c r="M29" s="1">
        <v>6.6</v>
      </c>
      <c r="N29" s="1">
        <v>53.87</v>
      </c>
      <c r="O29" s="1">
        <v>58.35</v>
      </c>
      <c r="P29" s="1">
        <v>31.72</v>
      </c>
      <c r="Q29" s="1">
        <v>7.38</v>
      </c>
      <c r="R29" s="1">
        <v>2.4</v>
      </c>
      <c r="S29" s="1">
        <v>-7</v>
      </c>
      <c r="T29" s="1">
        <v>-3.06</v>
      </c>
      <c r="U29" s="1">
        <v>16.829999999999998</v>
      </c>
      <c r="V29" s="1">
        <v>5.14</v>
      </c>
      <c r="W29" s="1">
        <v>61.71</v>
      </c>
      <c r="X29" s="1">
        <v>-11.08</v>
      </c>
      <c r="Y29" s="1">
        <v>14.3</v>
      </c>
      <c r="Z29" s="1">
        <v>-37.58</v>
      </c>
      <c r="AA29" s="1">
        <v>-99.16</v>
      </c>
      <c r="AB29" s="1">
        <v>-1.84</v>
      </c>
      <c r="AC29" s="1">
        <v>128.22</v>
      </c>
      <c r="AD29" s="1">
        <v>-6.17</v>
      </c>
      <c r="AE29" s="1">
        <v>118.17</v>
      </c>
      <c r="AF29" s="1">
        <v>-2.4300000000000002</v>
      </c>
      <c r="AG29" s="1">
        <v>19.73</v>
      </c>
      <c r="AH29" s="1">
        <v>22.4</v>
      </c>
    </row>
    <row r="30" spans="1:34" x14ac:dyDescent="0.25">
      <c r="A30" t="s">
        <v>2</v>
      </c>
      <c r="B30" s="9">
        <f>SUM(F30:AH30)</f>
        <v>140.88</v>
      </c>
      <c r="C30" s="9">
        <f t="shared" si="137"/>
        <v>46.370000000000005</v>
      </c>
      <c r="D30" s="9">
        <f t="shared" si="138"/>
        <v>61.19</v>
      </c>
      <c r="E30" s="9">
        <f t="shared" si="139"/>
        <v>33.319999999999993</v>
      </c>
      <c r="F30" s="1">
        <v>6.34</v>
      </c>
      <c r="G30" s="1">
        <v>3.77</v>
      </c>
      <c r="H30" s="1">
        <v>15.48</v>
      </c>
      <c r="I30" s="1">
        <v>2.93</v>
      </c>
      <c r="J30" s="1">
        <v>1.73</v>
      </c>
      <c r="K30" s="1">
        <v>3.03</v>
      </c>
      <c r="L30" s="1">
        <v>1.49</v>
      </c>
      <c r="M30" s="1">
        <v>2.82</v>
      </c>
      <c r="N30" s="1">
        <v>1.95</v>
      </c>
      <c r="O30" s="1">
        <v>1.5</v>
      </c>
      <c r="P30" s="1">
        <v>2.37</v>
      </c>
      <c r="Q30" s="1">
        <v>2.96</v>
      </c>
      <c r="R30" s="1">
        <v>6.95</v>
      </c>
      <c r="S30" s="1">
        <v>2.76</v>
      </c>
      <c r="T30" s="1">
        <v>0.63</v>
      </c>
      <c r="U30" s="1">
        <v>0.91</v>
      </c>
      <c r="V30" s="1">
        <v>2.73</v>
      </c>
      <c r="W30" s="1">
        <v>3.29</v>
      </c>
      <c r="X30" s="1">
        <v>7.12</v>
      </c>
      <c r="Y30" s="1">
        <v>5.7</v>
      </c>
      <c r="Z30" s="1">
        <v>7.32</v>
      </c>
      <c r="AA30" s="1">
        <v>12.65</v>
      </c>
      <c r="AB30" s="1">
        <v>9.58</v>
      </c>
      <c r="AC30" s="1">
        <v>1.55</v>
      </c>
      <c r="AD30" s="1">
        <v>8.2799999999999994</v>
      </c>
      <c r="AE30" s="1">
        <v>5.8</v>
      </c>
      <c r="AF30" s="1">
        <v>9.93</v>
      </c>
      <c r="AG30" s="1">
        <v>4.72</v>
      </c>
      <c r="AH30" s="1">
        <v>4.59</v>
      </c>
    </row>
    <row r="31" spans="1:34" s="7" customFormat="1" x14ac:dyDescent="0.25">
      <c r="A31" s="7" t="s">
        <v>8</v>
      </c>
      <c r="B31" s="10">
        <f>SUM(F31:AH31)</f>
        <v>235.69275643936081</v>
      </c>
      <c r="C31" s="10">
        <f t="shared" si="137"/>
        <v>104.65167322624292</v>
      </c>
      <c r="D31" s="10">
        <f t="shared" si="138"/>
        <v>102.59656831744388</v>
      </c>
      <c r="E31" s="10">
        <f t="shared" si="139"/>
        <v>28.444514895674033</v>
      </c>
      <c r="F31" s="8">
        <f>IF(F29=0,0,F29/F30)</f>
        <v>-1.5457413249211358</v>
      </c>
      <c r="G31" s="8">
        <f t="shared" ref="G31" si="140">IF(G29=0,0,G29/G30)</f>
        <v>3.9787798408488062E-2</v>
      </c>
      <c r="H31" s="8">
        <f t="shared" ref="H31" si="141">IF(H29=0,0,H29/H30)</f>
        <v>-9.4412144702842387</v>
      </c>
      <c r="I31" s="8">
        <f>IF(I29=0,0,I29/I30)</f>
        <v>4.7030716723549482</v>
      </c>
      <c r="J31" s="8">
        <f t="shared" ref="J31" si="142">IF(J29=0,0,J29/J30)</f>
        <v>14.895953757225433</v>
      </c>
      <c r="K31" s="8">
        <f t="shared" ref="K31" si="143">IF(K29=0,0,K29/K30)</f>
        <v>-6.6897689768976898</v>
      </c>
      <c r="L31" s="8">
        <f t="shared" ref="L31" si="144">IF(L29=0,0,L29/L30)</f>
        <v>17.946308724832214</v>
      </c>
      <c r="M31" s="8">
        <f t="shared" ref="M31" si="145">IF(M29=0,0,M29/M30)</f>
        <v>2.3404255319148937</v>
      </c>
      <c r="N31" s="8">
        <f t="shared" ref="N31" si="146">IF(N29=0,0,N29/N30)</f>
        <v>27.625641025641023</v>
      </c>
      <c r="O31" s="8">
        <f t="shared" ref="O31" si="147">IF(O29=0,0,O29/O30)</f>
        <v>38.9</v>
      </c>
      <c r="P31" s="8">
        <f t="shared" ref="P31" si="148">IF(P29=0,0,P29/P30)</f>
        <v>13.383966244725737</v>
      </c>
      <c r="Q31" s="8">
        <f t="shared" ref="Q31" si="149">IF(Q29=0,0,Q29/Q30)</f>
        <v>2.4932432432432434</v>
      </c>
      <c r="R31" s="8">
        <f t="shared" ref="R31" si="150">IF(R29=0,0,R29/R30)</f>
        <v>0.34532374100719421</v>
      </c>
      <c r="S31" s="8">
        <f t="shared" ref="S31" si="151">IF(S29=0,0,S29/S30)</f>
        <v>-2.5362318840579712</v>
      </c>
      <c r="T31" s="8">
        <f t="shared" ref="T31" si="152">IF(T29=0,0,T29/T30)</f>
        <v>-4.8571428571428568</v>
      </c>
      <c r="U31" s="8">
        <f t="shared" ref="U31" si="153">IF(U29=0,0,U29/U30)</f>
        <v>18.494505494505493</v>
      </c>
      <c r="V31" s="8">
        <f t="shared" ref="V31" si="154">IF(V29=0,0,V29/V30)</f>
        <v>1.8827838827838828</v>
      </c>
      <c r="W31" s="8">
        <f t="shared" ref="W31" si="155">IF(W29=0,0,W29/W30)</f>
        <v>18.756838905775076</v>
      </c>
      <c r="X31" s="8">
        <f t="shared" ref="X31" si="156">IF(X29=0,0,X29/X30)</f>
        <v>-1.5561797752808988</v>
      </c>
      <c r="Y31" s="8">
        <f t="shared" ref="Y31" si="157">IF(Y29=0,0,Y29/Y30)</f>
        <v>2.5087719298245617</v>
      </c>
      <c r="Z31" s="8">
        <f t="shared" ref="Z31" si="158">IF(Z29=0,0,Z29/Z30)</f>
        <v>-5.1338797814207648</v>
      </c>
      <c r="AA31" s="8">
        <f t="shared" ref="AA31" si="159">IF(AA29=0,0,AA29/AA30)</f>
        <v>-7.8387351778656118</v>
      </c>
      <c r="AB31" s="8">
        <f t="shared" ref="AB31" si="160">IF(AB29=0,0,AB29/AB30)</f>
        <v>-0.1920668058455115</v>
      </c>
      <c r="AC31" s="8">
        <f t="shared" ref="AC31" si="161">IF(AC29=0,0,AC29/AC30)</f>
        <v>82.722580645161287</v>
      </c>
      <c r="AD31" s="8">
        <f t="shared" ref="AD31" si="162">IF(AD29=0,0,AD29/AD30)</f>
        <v>-0.74516908212560395</v>
      </c>
      <c r="AE31" s="8">
        <f t="shared" ref="AE31" si="163">IF(AE29=0,0,AE29/AE30)</f>
        <v>20.374137931034483</v>
      </c>
      <c r="AF31" s="8">
        <f t="shared" ref="AF31" si="164">IF(AF29=0,0,AF29/AF30)</f>
        <v>-0.24471299093655591</v>
      </c>
      <c r="AG31" s="8">
        <f t="shared" ref="AG31" si="165">IF(AG29=0,0,AG29/AG30)</f>
        <v>4.1800847457627119</v>
      </c>
      <c r="AH31" s="8">
        <f t="shared" ref="AH31" si="166">IF(AH29=0,0,AH29/AH30)</f>
        <v>4.8801742919389977</v>
      </c>
    </row>
    <row r="32" spans="1:34" x14ac:dyDescent="0.25">
      <c r="A32" s="5" t="s">
        <v>14</v>
      </c>
      <c r="B32" s="3" t="s">
        <v>5</v>
      </c>
      <c r="C32" s="3" t="s">
        <v>6</v>
      </c>
      <c r="D32" s="3" t="s">
        <v>7</v>
      </c>
      <c r="E32" s="3">
        <v>2016</v>
      </c>
      <c r="F32" s="4">
        <v>40909</v>
      </c>
      <c r="G32" s="4">
        <v>40969</v>
      </c>
      <c r="H32" s="4">
        <v>41030</v>
      </c>
      <c r="I32" s="4">
        <v>41091</v>
      </c>
      <c r="J32" s="4">
        <v>41153</v>
      </c>
      <c r="K32" s="4">
        <v>41214</v>
      </c>
      <c r="L32" s="4">
        <v>41275</v>
      </c>
      <c r="M32" s="4">
        <v>41334</v>
      </c>
      <c r="N32" s="4">
        <v>41395</v>
      </c>
      <c r="O32" s="4">
        <v>41456</v>
      </c>
      <c r="P32" s="4">
        <v>41518</v>
      </c>
      <c r="Q32" s="4">
        <v>41579</v>
      </c>
      <c r="R32" s="4">
        <v>41640</v>
      </c>
      <c r="S32" s="4">
        <v>41699</v>
      </c>
      <c r="T32" s="4">
        <v>41760</v>
      </c>
      <c r="U32" s="4">
        <v>41821</v>
      </c>
      <c r="V32" s="4">
        <v>41883</v>
      </c>
      <c r="W32" s="4">
        <v>41944</v>
      </c>
      <c r="X32" s="4">
        <v>42005</v>
      </c>
      <c r="Y32" s="4">
        <v>42064</v>
      </c>
      <c r="Z32" s="4">
        <v>42125</v>
      </c>
      <c r="AA32" s="4">
        <v>42186</v>
      </c>
      <c r="AB32" s="4">
        <v>42248</v>
      </c>
      <c r="AC32" s="4">
        <v>42309</v>
      </c>
      <c r="AD32" s="4">
        <v>42370</v>
      </c>
      <c r="AE32" s="4">
        <v>42430</v>
      </c>
      <c r="AF32" s="4">
        <v>42491</v>
      </c>
      <c r="AG32" s="4">
        <v>42552</v>
      </c>
      <c r="AH32" s="4">
        <v>42614</v>
      </c>
    </row>
    <row r="33" spans="1:34" x14ac:dyDescent="0.25">
      <c r="A33" t="s">
        <v>0</v>
      </c>
      <c r="B33" s="9">
        <f>SUM(F33:AH33)</f>
        <v>353</v>
      </c>
      <c r="C33" s="9">
        <f>SUM(F33:Q33)</f>
        <v>150</v>
      </c>
      <c r="D33" s="9">
        <f>SUM(R33:AC33)</f>
        <v>143</v>
      </c>
      <c r="E33" s="9">
        <f>SUM(AD33:AH33)</f>
        <v>60</v>
      </c>
      <c r="F33" s="6">
        <v>17</v>
      </c>
      <c r="G33" s="6">
        <v>10</v>
      </c>
      <c r="H33" s="6">
        <v>19</v>
      </c>
      <c r="I33" s="6">
        <v>11</v>
      </c>
      <c r="J33" s="6">
        <v>13</v>
      </c>
      <c r="K33" s="6">
        <v>7</v>
      </c>
      <c r="L33" s="6">
        <v>14</v>
      </c>
      <c r="M33" s="6">
        <v>11</v>
      </c>
      <c r="N33" s="6">
        <v>17</v>
      </c>
      <c r="O33" s="6">
        <v>11</v>
      </c>
      <c r="P33" s="6">
        <v>10</v>
      </c>
      <c r="Q33" s="6">
        <v>10</v>
      </c>
      <c r="R33" s="6">
        <v>5</v>
      </c>
      <c r="S33" s="6">
        <v>3</v>
      </c>
      <c r="T33" s="6">
        <v>2</v>
      </c>
      <c r="U33" s="6">
        <v>2</v>
      </c>
      <c r="V33" s="6">
        <v>5</v>
      </c>
      <c r="W33" s="6">
        <v>11</v>
      </c>
      <c r="X33" s="6">
        <v>30</v>
      </c>
      <c r="Y33" s="6">
        <v>17</v>
      </c>
      <c r="Z33" s="6">
        <v>14</v>
      </c>
      <c r="AA33" s="6">
        <v>23</v>
      </c>
      <c r="AB33" s="6">
        <v>16</v>
      </c>
      <c r="AC33" s="6">
        <v>15</v>
      </c>
      <c r="AD33" s="6">
        <v>19</v>
      </c>
      <c r="AE33" s="6">
        <v>15</v>
      </c>
      <c r="AF33" s="6">
        <v>21</v>
      </c>
      <c r="AG33" s="6">
        <v>5</v>
      </c>
      <c r="AH33" s="6">
        <v>0</v>
      </c>
    </row>
    <row r="34" spans="1:34" x14ac:dyDescent="0.25">
      <c r="A34" t="s">
        <v>1</v>
      </c>
      <c r="B34" s="9">
        <f>SUM(F34:AH34)</f>
        <v>454.59000000000009</v>
      </c>
      <c r="C34" s="9">
        <f t="shared" ref="C34:C36" si="167">SUM(F34:Q34)</f>
        <v>-139.36999999999998</v>
      </c>
      <c r="D34" s="9">
        <f t="shared" ref="D34:D36" si="168">SUM(R34:AC34)</f>
        <v>346.32</v>
      </c>
      <c r="E34" s="9">
        <f t="shared" ref="E34:E36" si="169">SUM(AD34:AH34)</f>
        <v>247.64000000000001</v>
      </c>
      <c r="F34" s="6">
        <v>23.5</v>
      </c>
      <c r="G34" s="6">
        <v>-183.62</v>
      </c>
      <c r="H34" s="6">
        <v>-73.66</v>
      </c>
      <c r="I34" s="6">
        <v>-38.43</v>
      </c>
      <c r="J34" s="6">
        <v>26.72</v>
      </c>
      <c r="K34" s="6">
        <v>19.239999999999998</v>
      </c>
      <c r="L34" s="6">
        <v>22.23</v>
      </c>
      <c r="M34" s="6">
        <v>-5.48</v>
      </c>
      <c r="N34" s="6">
        <v>45.1</v>
      </c>
      <c r="O34" s="6">
        <v>1.6</v>
      </c>
      <c r="P34" s="6">
        <v>-18.510000000000002</v>
      </c>
      <c r="Q34" s="6">
        <v>41.94</v>
      </c>
      <c r="R34" s="6">
        <v>-31.88</v>
      </c>
      <c r="S34" s="6">
        <v>3.72</v>
      </c>
      <c r="T34" s="6">
        <v>-13.01</v>
      </c>
      <c r="U34" s="6">
        <v>17.36</v>
      </c>
      <c r="V34" s="6">
        <v>-35.520000000000003</v>
      </c>
      <c r="W34" s="6">
        <v>37.71</v>
      </c>
      <c r="X34" s="6">
        <v>258.92</v>
      </c>
      <c r="Y34" s="6">
        <v>-58.11</v>
      </c>
      <c r="Z34" s="6">
        <v>23.89</v>
      </c>
      <c r="AA34" s="6">
        <v>144.07</v>
      </c>
      <c r="AB34" s="6">
        <v>-84.21</v>
      </c>
      <c r="AC34" s="6">
        <v>83.38</v>
      </c>
      <c r="AD34" s="6">
        <v>38.799999999999997</v>
      </c>
      <c r="AE34" s="6">
        <v>-47.03</v>
      </c>
      <c r="AF34" s="6">
        <v>203.77</v>
      </c>
      <c r="AG34" s="6">
        <v>52.1</v>
      </c>
      <c r="AH34" s="6">
        <v>0</v>
      </c>
    </row>
    <row r="35" spans="1:34" x14ac:dyDescent="0.25">
      <c r="A35" t="s">
        <v>2</v>
      </c>
      <c r="B35" s="9">
        <f>SUM(F35:AH35)</f>
        <v>224.78999999999996</v>
      </c>
      <c r="C35" s="9">
        <f t="shared" si="167"/>
        <v>105.81</v>
      </c>
      <c r="D35" s="9">
        <f t="shared" si="168"/>
        <v>86.47999999999999</v>
      </c>
      <c r="E35" s="9">
        <f t="shared" si="169"/>
        <v>32.5</v>
      </c>
      <c r="F35" s="1">
        <v>9.7899999999999991</v>
      </c>
      <c r="G35" s="1">
        <v>21.68</v>
      </c>
      <c r="H35" s="1">
        <v>13.55</v>
      </c>
      <c r="I35" s="1">
        <v>13.7</v>
      </c>
      <c r="J35" s="1">
        <v>5.14</v>
      </c>
      <c r="K35" s="1">
        <v>3.67</v>
      </c>
      <c r="L35" s="1">
        <v>7.7</v>
      </c>
      <c r="M35" s="1">
        <v>7.94</v>
      </c>
      <c r="N35" s="1">
        <v>6.17</v>
      </c>
      <c r="O35" s="1">
        <v>8.3699999999999992</v>
      </c>
      <c r="P35" s="1">
        <v>4.8899999999999997</v>
      </c>
      <c r="Q35" s="1">
        <v>3.21</v>
      </c>
      <c r="R35" s="1">
        <v>6.06</v>
      </c>
      <c r="S35" s="1">
        <v>4.5599999999999996</v>
      </c>
      <c r="T35" s="1">
        <v>4.18</v>
      </c>
      <c r="U35" s="1">
        <v>1.71</v>
      </c>
      <c r="V35" s="1">
        <v>6.5</v>
      </c>
      <c r="W35" s="1">
        <v>5.65</v>
      </c>
      <c r="X35" s="1">
        <v>5.85</v>
      </c>
      <c r="Y35" s="1">
        <v>11.94</v>
      </c>
      <c r="Z35" s="1">
        <v>9.1999999999999993</v>
      </c>
      <c r="AA35" s="1">
        <v>5.97</v>
      </c>
      <c r="AB35" s="1">
        <v>16.89</v>
      </c>
      <c r="AC35" s="1">
        <v>7.97</v>
      </c>
      <c r="AD35" s="1">
        <v>8.35</v>
      </c>
      <c r="AE35" s="1">
        <v>12.73</v>
      </c>
      <c r="AF35" s="1">
        <v>9.2899999999999991</v>
      </c>
      <c r="AG35" s="1">
        <v>2.13</v>
      </c>
      <c r="AH35" s="1">
        <v>0</v>
      </c>
    </row>
    <row r="36" spans="1:34" s="7" customFormat="1" x14ac:dyDescent="0.25">
      <c r="A36" s="7" t="s">
        <v>8</v>
      </c>
      <c r="B36" s="10">
        <f>SUM(F36:AH36)</f>
        <v>137.85734253869529</v>
      </c>
      <c r="C36" s="10">
        <f t="shared" si="167"/>
        <v>15.108232376955437</v>
      </c>
      <c r="D36" s="10">
        <f t="shared" si="168"/>
        <v>75.402394304076225</v>
      </c>
      <c r="E36" s="10">
        <f t="shared" si="169"/>
        <v>47.346715857663625</v>
      </c>
      <c r="F36" s="8">
        <f>IF(F34=0,0,F34/F35)</f>
        <v>2.4004085801838615</v>
      </c>
      <c r="G36" s="8">
        <f t="shared" ref="G36" si="170">IF(G34=0,0,G34/G35)</f>
        <v>-8.4695571955719569</v>
      </c>
      <c r="H36" s="8">
        <f t="shared" ref="H36" si="171">IF(H34=0,0,H34/H35)</f>
        <v>-5.4361623616236159</v>
      </c>
      <c r="I36" s="8">
        <f>IF(I34=0,0,I34/I35)</f>
        <v>-2.805109489051095</v>
      </c>
      <c r="J36" s="8">
        <f t="shared" ref="J36" si="172">IF(J34=0,0,J34/J35)</f>
        <v>5.1984435797665371</v>
      </c>
      <c r="K36" s="8">
        <f t="shared" ref="K36" si="173">IF(K34=0,0,K34/K35)</f>
        <v>5.2425068119891005</v>
      </c>
      <c r="L36" s="8">
        <f t="shared" ref="L36" si="174">IF(L34=0,0,L34/L35)</f>
        <v>2.8870129870129868</v>
      </c>
      <c r="M36" s="8">
        <f t="shared" ref="M36" si="175">IF(M34=0,0,M34/M35)</f>
        <v>-0.69017632241813609</v>
      </c>
      <c r="N36" s="8">
        <f t="shared" ref="N36" si="176">IF(N34=0,0,N34/N35)</f>
        <v>7.3095623987034042</v>
      </c>
      <c r="O36" s="8">
        <f t="shared" ref="O36" si="177">IF(O34=0,0,O34/O35)</f>
        <v>0.19115890083632023</v>
      </c>
      <c r="P36" s="8">
        <f t="shared" ref="P36" si="178">IF(P34=0,0,P34/P35)</f>
        <v>-3.7852760736196323</v>
      </c>
      <c r="Q36" s="8">
        <f t="shared" ref="Q36" si="179">IF(Q34=0,0,Q34/Q35)</f>
        <v>13.065420560747663</v>
      </c>
      <c r="R36" s="8">
        <f t="shared" ref="R36" si="180">IF(R34=0,0,R34/R35)</f>
        <v>-5.2607260726072607</v>
      </c>
      <c r="S36" s="8">
        <f t="shared" ref="S36" si="181">IF(S34=0,0,S34/S35)</f>
        <v>0.81578947368421062</v>
      </c>
      <c r="T36" s="8">
        <f t="shared" ref="T36" si="182">IF(T34=0,0,T34/T35)</f>
        <v>-3.1124401913875599</v>
      </c>
      <c r="U36" s="8">
        <f t="shared" ref="U36" si="183">IF(U34=0,0,U34/U35)</f>
        <v>10.15204678362573</v>
      </c>
      <c r="V36" s="8">
        <f t="shared" ref="V36" si="184">IF(V34=0,0,V34/V35)</f>
        <v>-5.4646153846153851</v>
      </c>
      <c r="W36" s="8">
        <f t="shared" ref="W36" si="185">IF(W34=0,0,W34/W35)</f>
        <v>6.6743362831858404</v>
      </c>
      <c r="X36" s="8">
        <f t="shared" ref="X36" si="186">IF(X34=0,0,X34/X35)</f>
        <v>44.259829059829066</v>
      </c>
      <c r="Y36" s="8">
        <f t="shared" ref="Y36" si="187">IF(Y34=0,0,Y34/Y35)</f>
        <v>-4.8668341708542719</v>
      </c>
      <c r="Z36" s="8">
        <f t="shared" ref="Z36" si="188">IF(Z34=0,0,Z34/Z35)</f>
        <v>2.5967391304347829</v>
      </c>
      <c r="AA36" s="8">
        <f t="shared" ref="AA36" si="189">IF(AA34=0,0,AA34/AA35)</f>
        <v>24.132328308207704</v>
      </c>
      <c r="AB36" s="8">
        <f t="shared" ref="AB36" si="190">IF(AB34=0,0,AB34/AB35)</f>
        <v>-4.9857904085257543</v>
      </c>
      <c r="AC36" s="8">
        <f t="shared" ref="AC36" si="191">IF(AC34=0,0,AC34/AC35)</f>
        <v>10.461731493099121</v>
      </c>
      <c r="AD36" s="8">
        <f t="shared" ref="AD36" si="192">IF(AD34=0,0,AD34/AD35)</f>
        <v>4.6467065868263475</v>
      </c>
      <c r="AE36" s="8">
        <f t="shared" ref="AE36" si="193">IF(AE34=0,0,AE34/AE35)</f>
        <v>-3.6944226237234878</v>
      </c>
      <c r="AF36" s="8">
        <f t="shared" ref="AF36" si="194">IF(AF34=0,0,AF34/AF35)</f>
        <v>21.934337997847152</v>
      </c>
      <c r="AG36" s="8">
        <f t="shared" ref="AG36" si="195">IF(AG34=0,0,AG34/AG35)</f>
        <v>24.460093896713616</v>
      </c>
      <c r="AH36" s="8">
        <f t="shared" ref="AH36" si="196">IF(AH34=0,0,AH34/AH35)</f>
        <v>0</v>
      </c>
    </row>
    <row r="37" spans="1:34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F37" s="4">
        <v>40909</v>
      </c>
      <c r="G37" s="4">
        <v>40969</v>
      </c>
      <c r="H37" s="4">
        <v>41030</v>
      </c>
      <c r="I37" s="4">
        <v>41091</v>
      </c>
      <c r="J37" s="4">
        <v>41153</v>
      </c>
      <c r="K37" s="4">
        <v>41214</v>
      </c>
      <c r="L37" s="4">
        <v>41275</v>
      </c>
      <c r="M37" s="4">
        <v>41334</v>
      </c>
      <c r="N37" s="4">
        <v>41395</v>
      </c>
      <c r="O37" s="4">
        <v>41456</v>
      </c>
      <c r="P37" s="4">
        <v>41518</v>
      </c>
      <c r="Q37" s="4">
        <v>41579</v>
      </c>
      <c r="R37" s="4">
        <v>41640</v>
      </c>
      <c r="S37" s="4">
        <v>41699</v>
      </c>
      <c r="T37" s="4">
        <v>41760</v>
      </c>
      <c r="U37" s="4">
        <v>41821</v>
      </c>
      <c r="V37" s="4">
        <v>41883</v>
      </c>
      <c r="W37" s="4">
        <v>41944</v>
      </c>
      <c r="X37" s="4">
        <v>42005</v>
      </c>
      <c r="Y37" s="4">
        <v>42064</v>
      </c>
      <c r="Z37" s="4">
        <v>42125</v>
      </c>
      <c r="AA37" s="4">
        <v>42186</v>
      </c>
      <c r="AB37" s="4">
        <v>42248</v>
      </c>
      <c r="AC37" s="4">
        <v>42309</v>
      </c>
      <c r="AD37" s="4">
        <v>42370</v>
      </c>
      <c r="AE37" s="4">
        <v>42430</v>
      </c>
      <c r="AF37" s="4">
        <v>42491</v>
      </c>
      <c r="AG37" s="4">
        <v>42552</v>
      </c>
      <c r="AH37" s="4">
        <v>42614</v>
      </c>
    </row>
    <row r="38" spans="1:34" x14ac:dyDescent="0.25">
      <c r="A38" t="s">
        <v>0</v>
      </c>
      <c r="B38" s="9">
        <f>SUM(F38:AH38)</f>
        <v>782</v>
      </c>
      <c r="C38" s="9">
        <f>SUM(F38:Q38)</f>
        <v>329</v>
      </c>
      <c r="D38" s="9">
        <f>SUM(R38:AC38)</f>
        <v>307</v>
      </c>
      <c r="E38" s="9">
        <f>SUM(AD38:AH38)</f>
        <v>146</v>
      </c>
      <c r="F38" s="6">
        <v>14</v>
      </c>
      <c r="G38" s="6">
        <v>31</v>
      </c>
      <c r="H38" s="6">
        <v>18</v>
      </c>
      <c r="I38" s="6">
        <v>7</v>
      </c>
      <c r="J38" s="6">
        <v>7</v>
      </c>
      <c r="K38" s="6">
        <v>21</v>
      </c>
      <c r="L38" s="6">
        <v>46</v>
      </c>
      <c r="M38" s="6">
        <v>37</v>
      </c>
      <c r="N38" s="6">
        <v>49</v>
      </c>
      <c r="O38" s="6">
        <v>43</v>
      </c>
      <c r="P38" s="6">
        <v>28</v>
      </c>
      <c r="Q38" s="6">
        <v>28</v>
      </c>
      <c r="R38" s="6">
        <v>31</v>
      </c>
      <c r="S38" s="6">
        <v>18</v>
      </c>
      <c r="T38" s="6">
        <v>6</v>
      </c>
      <c r="U38" s="6">
        <v>7</v>
      </c>
      <c r="V38" s="6">
        <v>32</v>
      </c>
      <c r="W38" s="6">
        <v>38</v>
      </c>
      <c r="X38" s="6">
        <v>38</v>
      </c>
      <c r="Y38" s="6">
        <v>33</v>
      </c>
      <c r="Z38" s="6">
        <v>23</v>
      </c>
      <c r="AA38" s="6">
        <v>32</v>
      </c>
      <c r="AB38" s="6">
        <v>28</v>
      </c>
      <c r="AC38" s="6">
        <v>21</v>
      </c>
      <c r="AD38" s="6">
        <v>30</v>
      </c>
      <c r="AE38" s="6">
        <v>32</v>
      </c>
      <c r="AF38" s="6">
        <v>29</v>
      </c>
      <c r="AG38" s="6">
        <v>29</v>
      </c>
      <c r="AH38" s="6">
        <v>26</v>
      </c>
    </row>
    <row r="39" spans="1:34" x14ac:dyDescent="0.25">
      <c r="A39" t="s">
        <v>1</v>
      </c>
      <c r="B39" s="9">
        <f>SUM(F39:AH39)</f>
        <v>-132.14000000000001</v>
      </c>
      <c r="C39" s="9">
        <f t="shared" ref="C39:C41" si="197">SUM(F39:Q39)</f>
        <v>112.82000000000001</v>
      </c>
      <c r="D39" s="9">
        <f t="shared" ref="D39:D41" si="198">SUM(R39:AC39)</f>
        <v>-28.14</v>
      </c>
      <c r="E39" s="9">
        <f t="shared" ref="E39:E41" si="199">SUM(AD39:AH39)</f>
        <v>-216.82000000000002</v>
      </c>
      <c r="F39" s="6">
        <v>58.33</v>
      </c>
      <c r="G39" s="6">
        <v>-25.92</v>
      </c>
      <c r="H39" s="6">
        <v>32.21</v>
      </c>
      <c r="I39" s="6">
        <v>11.94</v>
      </c>
      <c r="J39" s="6">
        <v>5.23</v>
      </c>
      <c r="K39" s="6">
        <v>-73.989999999999995</v>
      </c>
      <c r="L39" s="6">
        <v>70.16</v>
      </c>
      <c r="M39" s="6">
        <v>-59.29</v>
      </c>
      <c r="N39" s="6">
        <v>-115.68</v>
      </c>
      <c r="O39" s="6">
        <v>45.58</v>
      </c>
      <c r="P39" s="6">
        <v>65.59</v>
      </c>
      <c r="Q39" s="6">
        <v>98.66</v>
      </c>
      <c r="R39" s="6">
        <v>-91.31</v>
      </c>
      <c r="S39" s="6">
        <v>27.78</v>
      </c>
      <c r="T39" s="6">
        <v>-4.68</v>
      </c>
      <c r="U39" s="6">
        <v>9.77</v>
      </c>
      <c r="V39" s="6">
        <v>-115.81</v>
      </c>
      <c r="W39" s="6">
        <v>-53.73</v>
      </c>
      <c r="X39" s="6">
        <v>101.37</v>
      </c>
      <c r="Y39" s="6">
        <v>25.72</v>
      </c>
      <c r="Z39" s="6">
        <v>1.57</v>
      </c>
      <c r="AA39" s="6">
        <v>87.24</v>
      </c>
      <c r="AB39" s="6">
        <v>-66.22</v>
      </c>
      <c r="AC39" s="6">
        <v>50.16</v>
      </c>
      <c r="AD39" s="6">
        <v>-101.26</v>
      </c>
      <c r="AE39" s="6">
        <v>-26.12</v>
      </c>
      <c r="AF39" s="6">
        <v>-152.22</v>
      </c>
      <c r="AG39" s="6">
        <v>-57.19</v>
      </c>
      <c r="AH39" s="6">
        <v>119.97</v>
      </c>
    </row>
    <row r="40" spans="1:34" x14ac:dyDescent="0.25">
      <c r="A40" t="s">
        <v>2</v>
      </c>
      <c r="B40" s="9">
        <f>SUM(F40:AH40)</f>
        <v>254.00000000000003</v>
      </c>
      <c r="C40" s="9">
        <f t="shared" si="197"/>
        <v>101.69</v>
      </c>
      <c r="D40" s="9">
        <f t="shared" si="198"/>
        <v>91.719999999999985</v>
      </c>
      <c r="E40" s="9">
        <f t="shared" si="199"/>
        <v>60.59</v>
      </c>
      <c r="F40" s="1">
        <v>4.68</v>
      </c>
      <c r="G40" s="1">
        <v>10.36</v>
      </c>
      <c r="H40" s="1">
        <v>5.65</v>
      </c>
      <c r="I40" s="1">
        <v>2.1</v>
      </c>
      <c r="J40" s="1">
        <v>2.69</v>
      </c>
      <c r="K40" s="1">
        <v>8.94</v>
      </c>
      <c r="L40" s="1">
        <v>17.600000000000001</v>
      </c>
      <c r="M40" s="1">
        <v>10.87</v>
      </c>
      <c r="N40" s="1">
        <v>23.01</v>
      </c>
      <c r="O40" s="1">
        <v>7.77</v>
      </c>
      <c r="P40" s="1">
        <v>5.0599999999999996</v>
      </c>
      <c r="Q40" s="1">
        <v>2.96</v>
      </c>
      <c r="R40" s="1">
        <v>14.35</v>
      </c>
      <c r="S40" s="1">
        <v>2.75</v>
      </c>
      <c r="T40" s="1">
        <v>1.93</v>
      </c>
      <c r="U40" s="1">
        <v>1.4</v>
      </c>
      <c r="V40" s="1">
        <v>17.010000000000002</v>
      </c>
      <c r="W40" s="1">
        <v>12.05</v>
      </c>
      <c r="X40" s="1">
        <v>7.54</v>
      </c>
      <c r="Y40" s="1">
        <v>4.01</v>
      </c>
      <c r="Z40" s="1">
        <v>5.72</v>
      </c>
      <c r="AA40" s="1">
        <v>7.88</v>
      </c>
      <c r="AB40" s="1">
        <v>12.81</v>
      </c>
      <c r="AC40" s="1">
        <v>4.2699999999999996</v>
      </c>
      <c r="AD40" s="1">
        <v>10.84</v>
      </c>
      <c r="AE40" s="1">
        <v>8.0500000000000007</v>
      </c>
      <c r="AF40" s="1">
        <v>22.48</v>
      </c>
      <c r="AG40" s="1">
        <v>14.39</v>
      </c>
      <c r="AH40" s="1">
        <v>4.83</v>
      </c>
    </row>
    <row r="41" spans="1:34" s="7" customFormat="1" x14ac:dyDescent="0.25">
      <c r="A41" s="7" t="s">
        <v>8</v>
      </c>
      <c r="B41" s="10">
        <f>SUM(F41:AH41)</f>
        <v>96.99398299212892</v>
      </c>
      <c r="C41" s="10">
        <f t="shared" si="197"/>
        <v>60.680501472653326</v>
      </c>
      <c r="D41" s="10">
        <f t="shared" si="198"/>
        <v>34.806661125842737</v>
      </c>
      <c r="E41" s="10">
        <f t="shared" si="199"/>
        <v>1.5068203936328608</v>
      </c>
      <c r="F41" s="8">
        <f>IF(F39=0,0,F39/F40)</f>
        <v>12.463675213675215</v>
      </c>
      <c r="G41" s="8">
        <f t="shared" ref="G41" si="200">IF(G39=0,0,G39/G40)</f>
        <v>-2.5019305019305023</v>
      </c>
      <c r="H41" s="8">
        <f t="shared" ref="H41" si="201">IF(H39=0,0,H39/H40)</f>
        <v>5.7008849557522119</v>
      </c>
      <c r="I41" s="8">
        <f>IF(I39=0,0,I39/I40)</f>
        <v>5.6857142857142851</v>
      </c>
      <c r="J41" s="8">
        <f t="shared" ref="J41" si="202">IF(J39=0,0,J39/J40)</f>
        <v>1.9442379182156135</v>
      </c>
      <c r="K41" s="8">
        <f t="shared" ref="K41" si="203">IF(K39=0,0,K39/K40)</f>
        <v>-8.2762863534675617</v>
      </c>
      <c r="L41" s="8">
        <f t="shared" ref="L41" si="204">IF(L39=0,0,L39/L40)</f>
        <v>3.9863636363636359</v>
      </c>
      <c r="M41" s="8">
        <f t="shared" ref="M41" si="205">IF(M39=0,0,M39/M40)</f>
        <v>-5.454461821527139</v>
      </c>
      <c r="N41" s="8">
        <f t="shared" ref="N41" si="206">IF(N39=0,0,N39/N40)</f>
        <v>-5.0273794002607559</v>
      </c>
      <c r="O41" s="8">
        <f t="shared" ref="O41" si="207">IF(O39=0,0,O39/O40)</f>
        <v>5.8661518661518661</v>
      </c>
      <c r="P41" s="8">
        <f t="shared" ref="P41" si="208">IF(P39=0,0,P39/P40)</f>
        <v>12.962450592885377</v>
      </c>
      <c r="Q41" s="8">
        <f t="shared" ref="Q41" si="209">IF(Q39=0,0,Q39/Q40)</f>
        <v>33.331081081081081</v>
      </c>
      <c r="R41" s="8">
        <f t="shared" ref="R41" si="210">IF(R39=0,0,R39/R40)</f>
        <v>-6.363066202090593</v>
      </c>
      <c r="S41" s="8">
        <f t="shared" ref="S41" si="211">IF(S39=0,0,S39/S40)</f>
        <v>10.101818181818182</v>
      </c>
      <c r="T41" s="8">
        <f t="shared" ref="T41" si="212">IF(T39=0,0,T39/T40)</f>
        <v>-2.4248704663212433</v>
      </c>
      <c r="U41" s="8">
        <f t="shared" ref="U41" si="213">IF(U39=0,0,U39/U40)</f>
        <v>6.9785714285714286</v>
      </c>
      <c r="V41" s="8">
        <f t="shared" ref="V41" si="214">IF(V39=0,0,V39/V40)</f>
        <v>-6.8083480305702526</v>
      </c>
      <c r="W41" s="8">
        <f t="shared" ref="W41" si="215">IF(W39=0,0,W39/W40)</f>
        <v>-4.4589211618257254</v>
      </c>
      <c r="X41" s="8">
        <f t="shared" ref="X41" si="216">IF(X39=0,0,X39/X40)</f>
        <v>13.444297082228116</v>
      </c>
      <c r="Y41" s="8">
        <f t="shared" ref="Y41" si="217">IF(Y39=0,0,Y39/Y40)</f>
        <v>6.4139650872817953</v>
      </c>
      <c r="Z41" s="8">
        <f t="shared" ref="Z41" si="218">IF(Z39=0,0,Z39/Z40)</f>
        <v>0.27447552447552448</v>
      </c>
      <c r="AA41" s="8">
        <f t="shared" ref="AA41" si="219">IF(AA39=0,0,AA39/AA40)</f>
        <v>11.071065989847716</v>
      </c>
      <c r="AB41" s="8">
        <f t="shared" ref="AB41" si="220">IF(AB39=0,0,AB39/AB40)</f>
        <v>-5.1693989071038251</v>
      </c>
      <c r="AC41" s="8">
        <f t="shared" ref="AC41" si="221">IF(AC39=0,0,AC39/AC40)</f>
        <v>11.747072599531617</v>
      </c>
      <c r="AD41" s="8">
        <f t="shared" ref="AD41" si="222">IF(AD39=0,0,AD39/AD40)</f>
        <v>-9.341328413284133</v>
      </c>
      <c r="AE41" s="8">
        <f t="shared" ref="AE41" si="223">IF(AE39=0,0,AE39/AE40)</f>
        <v>-3.2447204968944097</v>
      </c>
      <c r="AF41" s="8">
        <f t="shared" ref="AF41" si="224">IF(AF39=0,0,AF39/AF40)</f>
        <v>-6.7713523131672595</v>
      </c>
      <c r="AG41" s="8">
        <f t="shared" ref="AG41" si="225">IF(AG39=0,0,AG39/AG40)</f>
        <v>-3.9742876997915215</v>
      </c>
      <c r="AH41" s="8">
        <f t="shared" ref="AH41" si="226">IF(AH39=0,0,AH39/AH40)</f>
        <v>24.838509316770185</v>
      </c>
    </row>
    <row r="44" spans="1:34" x14ac:dyDescent="0.25"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workbookViewId="0">
      <selection activeCell="E41" sqref="B2:E41"/>
    </sheetView>
  </sheetViews>
  <sheetFormatPr defaultRowHeight="15" x14ac:dyDescent="0.25"/>
  <cols>
    <col min="1" max="1" width="14.625" customWidth="1"/>
    <col min="2" max="5" width="9.625" style="1" customWidth="1"/>
    <col min="6" max="34" width="10.75" style="1" customWidth="1"/>
  </cols>
  <sheetData>
    <row r="1" spans="1:34" x14ac:dyDescent="0.25">
      <c r="A1" s="2" t="s">
        <v>258</v>
      </c>
    </row>
    <row r="2" spans="1:34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4">
        <v>40909</v>
      </c>
      <c r="G2" s="4">
        <v>40969</v>
      </c>
      <c r="H2" s="4">
        <v>41030</v>
      </c>
      <c r="I2" s="4">
        <v>41091</v>
      </c>
      <c r="J2" s="4">
        <v>41153</v>
      </c>
      <c r="K2" s="4">
        <v>41214</v>
      </c>
      <c r="L2" s="4">
        <v>41275</v>
      </c>
      <c r="M2" s="4">
        <v>41334</v>
      </c>
      <c r="N2" s="4">
        <v>41395</v>
      </c>
      <c r="O2" s="4">
        <v>41456</v>
      </c>
      <c r="P2" s="4">
        <v>41518</v>
      </c>
      <c r="Q2" s="4">
        <v>41579</v>
      </c>
      <c r="R2" s="4">
        <v>41640</v>
      </c>
      <c r="S2" s="4">
        <v>41699</v>
      </c>
      <c r="T2" s="4">
        <v>41760</v>
      </c>
      <c r="U2" s="4">
        <v>41821</v>
      </c>
      <c r="V2" s="4">
        <v>41883</v>
      </c>
      <c r="W2" s="4">
        <v>41944</v>
      </c>
      <c r="X2" s="4">
        <v>42005</v>
      </c>
      <c r="Y2" s="4">
        <v>42064</v>
      </c>
      <c r="Z2" s="4">
        <v>42125</v>
      </c>
      <c r="AA2" s="4">
        <v>42186</v>
      </c>
      <c r="AB2" s="4">
        <v>42248</v>
      </c>
      <c r="AC2" s="4">
        <v>42309</v>
      </c>
      <c r="AD2" s="4">
        <v>42370</v>
      </c>
      <c r="AE2" s="4">
        <v>42430</v>
      </c>
      <c r="AF2" s="4">
        <v>42491</v>
      </c>
      <c r="AG2" s="4">
        <v>42552</v>
      </c>
      <c r="AH2" s="4">
        <v>42614</v>
      </c>
    </row>
    <row r="3" spans="1:34" x14ac:dyDescent="0.25">
      <c r="A3" t="s">
        <v>0</v>
      </c>
      <c r="B3" s="9">
        <f>SUM(F3:AH3)</f>
        <v>346</v>
      </c>
      <c r="C3" s="9">
        <f>SUM(F3:Q3)</f>
        <v>95</v>
      </c>
      <c r="D3" s="9">
        <f>SUM(R3:AC3)</f>
        <v>181</v>
      </c>
      <c r="E3" s="9">
        <f>SUM(AD3:AH3)</f>
        <v>70</v>
      </c>
      <c r="F3" s="6">
        <v>9</v>
      </c>
      <c r="G3" s="6">
        <v>2</v>
      </c>
      <c r="H3" s="6">
        <v>1</v>
      </c>
      <c r="I3" s="6">
        <v>0</v>
      </c>
      <c r="J3" s="6">
        <v>7</v>
      </c>
      <c r="K3" s="6">
        <v>3</v>
      </c>
      <c r="L3" s="6">
        <v>21</v>
      </c>
      <c r="M3" s="6">
        <v>12</v>
      </c>
      <c r="N3" s="6">
        <v>17</v>
      </c>
      <c r="O3" s="6">
        <v>12</v>
      </c>
      <c r="P3" s="6">
        <v>7</v>
      </c>
      <c r="Q3" s="6">
        <v>4</v>
      </c>
      <c r="R3" s="6">
        <v>11</v>
      </c>
      <c r="S3" s="6">
        <v>5</v>
      </c>
      <c r="T3" s="6">
        <v>1</v>
      </c>
      <c r="U3" s="6">
        <v>0</v>
      </c>
      <c r="V3" s="6">
        <v>2</v>
      </c>
      <c r="W3" s="6">
        <v>2</v>
      </c>
      <c r="X3" s="6">
        <v>18</v>
      </c>
      <c r="Y3" s="6">
        <v>23</v>
      </c>
      <c r="Z3" s="6">
        <v>31</v>
      </c>
      <c r="AA3" s="6">
        <v>28</v>
      </c>
      <c r="AB3" s="6">
        <v>30</v>
      </c>
      <c r="AC3" s="6">
        <v>30</v>
      </c>
      <c r="AD3" s="6">
        <v>31</v>
      </c>
      <c r="AE3" s="6">
        <v>20</v>
      </c>
      <c r="AF3" s="6">
        <v>3</v>
      </c>
      <c r="AG3" s="6">
        <v>5</v>
      </c>
      <c r="AH3" s="6">
        <v>11</v>
      </c>
    </row>
    <row r="4" spans="1:34" x14ac:dyDescent="0.25">
      <c r="A4" t="s">
        <v>1</v>
      </c>
      <c r="B4" s="9">
        <f>SUM(F4:AH4)</f>
        <v>2013.0799999999995</v>
      </c>
      <c r="C4" s="9">
        <f t="shared" ref="C4:C6" si="0">SUM(F4:Q4)</f>
        <v>276.81</v>
      </c>
      <c r="D4" s="9">
        <f t="shared" ref="D4:D6" si="1">SUM(R4:AC4)</f>
        <v>1167.3</v>
      </c>
      <c r="E4" s="9">
        <f t="shared" ref="E4:E6" si="2">SUM(AD4:AH4)</f>
        <v>568.97</v>
      </c>
      <c r="F4" s="6">
        <v>78.819999999999993</v>
      </c>
      <c r="G4" s="6">
        <v>-35</v>
      </c>
      <c r="H4" s="6">
        <v>9.57</v>
      </c>
      <c r="I4" s="6">
        <v>0</v>
      </c>
      <c r="J4" s="6">
        <v>13.03</v>
      </c>
      <c r="K4" s="6">
        <v>4.28</v>
      </c>
      <c r="L4" s="6">
        <v>2.69</v>
      </c>
      <c r="M4" s="6">
        <v>46.77</v>
      </c>
      <c r="N4" s="6">
        <v>86.17</v>
      </c>
      <c r="O4" s="6">
        <v>55.35</v>
      </c>
      <c r="P4" s="6">
        <v>-11.45</v>
      </c>
      <c r="Q4" s="6">
        <v>26.58</v>
      </c>
      <c r="R4" s="6">
        <v>31.58</v>
      </c>
      <c r="S4" s="6">
        <v>32.9</v>
      </c>
      <c r="T4" s="6">
        <v>5.05</v>
      </c>
      <c r="U4" s="6">
        <v>0</v>
      </c>
      <c r="V4" s="6">
        <v>12.8</v>
      </c>
      <c r="W4" s="6">
        <v>5.46</v>
      </c>
      <c r="X4" s="6">
        <v>241.73</v>
      </c>
      <c r="Y4" s="6">
        <v>92.22</v>
      </c>
      <c r="Z4" s="6">
        <v>41.56</v>
      </c>
      <c r="AA4" s="6">
        <v>217.07</v>
      </c>
      <c r="AB4" s="6">
        <v>280.58999999999997</v>
      </c>
      <c r="AC4" s="6">
        <v>206.34</v>
      </c>
      <c r="AD4" s="6">
        <v>311.76</v>
      </c>
      <c r="AE4" s="6">
        <v>117.17</v>
      </c>
      <c r="AF4" s="6">
        <v>27.84</v>
      </c>
      <c r="AG4" s="6">
        <v>12.86</v>
      </c>
      <c r="AH4" s="6">
        <v>99.34</v>
      </c>
    </row>
    <row r="5" spans="1:34" x14ac:dyDescent="0.25">
      <c r="A5" t="s">
        <v>2</v>
      </c>
      <c r="B5" s="9">
        <f>SUM(F5:AH5)</f>
        <v>116.03</v>
      </c>
      <c r="C5" s="9">
        <f t="shared" si="0"/>
        <v>50.89</v>
      </c>
      <c r="D5" s="9">
        <f t="shared" si="1"/>
        <v>51.25</v>
      </c>
      <c r="E5" s="9">
        <f t="shared" si="2"/>
        <v>13.89</v>
      </c>
      <c r="F5" s="1">
        <v>2</v>
      </c>
      <c r="G5" s="1">
        <v>5.67</v>
      </c>
      <c r="H5" s="1">
        <v>1.84</v>
      </c>
      <c r="I5" s="1">
        <v>0</v>
      </c>
      <c r="J5" s="1">
        <v>4.79</v>
      </c>
      <c r="K5" s="1">
        <v>3.09</v>
      </c>
      <c r="L5" s="1">
        <v>11.12</v>
      </c>
      <c r="M5" s="1">
        <v>4.9000000000000004</v>
      </c>
      <c r="N5" s="1">
        <v>5.04</v>
      </c>
      <c r="O5" s="1">
        <v>6.06</v>
      </c>
      <c r="P5" s="1">
        <v>5.42</v>
      </c>
      <c r="Q5" s="1">
        <v>0.96</v>
      </c>
      <c r="R5" s="1">
        <v>2.54</v>
      </c>
      <c r="S5" s="1">
        <v>1.67</v>
      </c>
      <c r="T5" s="1">
        <v>0.79</v>
      </c>
      <c r="U5" s="1">
        <v>0</v>
      </c>
      <c r="V5" s="1">
        <v>0.64</v>
      </c>
      <c r="W5" s="1">
        <v>1.32</v>
      </c>
      <c r="X5" s="1">
        <v>4.99</v>
      </c>
      <c r="Y5" s="1">
        <v>10.19</v>
      </c>
      <c r="Z5" s="1">
        <v>9.1</v>
      </c>
      <c r="AA5" s="1">
        <v>8.8699999999999992</v>
      </c>
      <c r="AB5" s="1">
        <v>6.41</v>
      </c>
      <c r="AC5" s="1">
        <v>4.7300000000000004</v>
      </c>
      <c r="AD5" s="1">
        <v>3.75</v>
      </c>
      <c r="AE5" s="1">
        <v>4.6900000000000004</v>
      </c>
      <c r="AF5" s="1">
        <v>1.05</v>
      </c>
      <c r="AG5" s="1">
        <v>2.29</v>
      </c>
      <c r="AH5" s="1">
        <v>2.11</v>
      </c>
    </row>
    <row r="6" spans="1:34" s="7" customFormat="1" x14ac:dyDescent="0.25">
      <c r="A6" s="7" t="s">
        <v>8</v>
      </c>
      <c r="B6" s="10">
        <f>SUM(F6:AH6)</f>
        <v>528.05802710537967</v>
      </c>
      <c r="C6" s="10">
        <f t="shared" si="0"/>
        <v>104.13625513797939</v>
      </c>
      <c r="D6" s="10">
        <f t="shared" si="1"/>
        <v>236.59225457801426</v>
      </c>
      <c r="E6" s="10">
        <f t="shared" si="2"/>
        <v>187.32951738938593</v>
      </c>
      <c r="F6" s="8">
        <f>IF(F4=0,0,F4/F5)</f>
        <v>39.409999999999997</v>
      </c>
      <c r="G6" s="8">
        <f t="shared" ref="G6:H6" si="3">IF(G4=0,0,G4/G5)</f>
        <v>-6.1728395061728394</v>
      </c>
      <c r="H6" s="8">
        <f t="shared" si="3"/>
        <v>5.2010869565217392</v>
      </c>
      <c r="I6" s="8">
        <f>IF(I4=0,0,I4/I5)</f>
        <v>0</v>
      </c>
      <c r="J6" s="8">
        <f t="shared" ref="J6:AH6" si="4">IF(J4=0,0,J4/J5)</f>
        <v>2.7202505219206681</v>
      </c>
      <c r="K6" s="8">
        <f t="shared" si="4"/>
        <v>1.3851132686084144</v>
      </c>
      <c r="L6" s="8">
        <f t="shared" si="4"/>
        <v>0.24190647482014391</v>
      </c>
      <c r="M6" s="8">
        <f t="shared" si="4"/>
        <v>9.5448979591836736</v>
      </c>
      <c r="N6" s="8">
        <f t="shared" si="4"/>
        <v>17.097222222222221</v>
      </c>
      <c r="O6" s="8">
        <f t="shared" si="4"/>
        <v>9.1336633663366342</v>
      </c>
      <c r="P6" s="8">
        <f t="shared" si="4"/>
        <v>-2.1125461254612543</v>
      </c>
      <c r="Q6" s="8">
        <f t="shared" si="4"/>
        <v>27.6875</v>
      </c>
      <c r="R6" s="8">
        <f t="shared" si="4"/>
        <v>12.433070866141732</v>
      </c>
      <c r="S6" s="8">
        <f t="shared" si="4"/>
        <v>19.700598802395209</v>
      </c>
      <c r="T6" s="8">
        <f t="shared" si="4"/>
        <v>6.3924050632911387</v>
      </c>
      <c r="U6" s="8">
        <f t="shared" si="4"/>
        <v>0</v>
      </c>
      <c r="V6" s="8">
        <f t="shared" si="4"/>
        <v>20</v>
      </c>
      <c r="W6" s="8">
        <f t="shared" si="4"/>
        <v>4.1363636363636358</v>
      </c>
      <c r="X6" s="8">
        <f t="shared" si="4"/>
        <v>48.442885771543082</v>
      </c>
      <c r="Y6" s="8">
        <f t="shared" si="4"/>
        <v>9.0500490677134451</v>
      </c>
      <c r="Z6" s="8">
        <f t="shared" si="4"/>
        <v>4.5670329670329677</v>
      </c>
      <c r="AA6" s="8">
        <f t="shared" si="4"/>
        <v>24.472378804960542</v>
      </c>
      <c r="AB6" s="8">
        <f t="shared" si="4"/>
        <v>43.773790951638063</v>
      </c>
      <c r="AC6" s="8">
        <f t="shared" si="4"/>
        <v>43.623678646934458</v>
      </c>
      <c r="AD6" s="8">
        <f t="shared" si="4"/>
        <v>83.135999999999996</v>
      </c>
      <c r="AE6" s="8">
        <f t="shared" si="4"/>
        <v>24.982942430703623</v>
      </c>
      <c r="AF6" s="8">
        <f t="shared" si="4"/>
        <v>26.514285714285712</v>
      </c>
      <c r="AG6" s="8">
        <f t="shared" si="4"/>
        <v>5.6157205240174672</v>
      </c>
      <c r="AH6" s="8">
        <f t="shared" si="4"/>
        <v>47.080568720379148</v>
      </c>
    </row>
    <row r="7" spans="1:34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F7" s="4">
        <v>40909</v>
      </c>
      <c r="G7" s="4">
        <v>40969</v>
      </c>
      <c r="H7" s="4">
        <v>41030</v>
      </c>
      <c r="I7" s="4">
        <v>41091</v>
      </c>
      <c r="J7" s="4">
        <v>41153</v>
      </c>
      <c r="K7" s="4">
        <v>41214</v>
      </c>
      <c r="L7" s="4">
        <v>41275</v>
      </c>
      <c r="M7" s="4">
        <v>41334</v>
      </c>
      <c r="N7" s="4">
        <v>41395</v>
      </c>
      <c r="O7" s="4">
        <v>41456</v>
      </c>
      <c r="P7" s="4">
        <v>41518</v>
      </c>
      <c r="Q7" s="4">
        <v>41579</v>
      </c>
      <c r="R7" s="4">
        <v>41640</v>
      </c>
      <c r="S7" s="4">
        <v>41699</v>
      </c>
      <c r="T7" s="4">
        <v>41760</v>
      </c>
      <c r="U7" s="4">
        <v>41821</v>
      </c>
      <c r="V7" s="4">
        <v>41883</v>
      </c>
      <c r="W7" s="4">
        <v>41944</v>
      </c>
      <c r="X7" s="4">
        <v>42005</v>
      </c>
      <c r="Y7" s="4">
        <v>42064</v>
      </c>
      <c r="Z7" s="4">
        <v>42125</v>
      </c>
      <c r="AA7" s="4">
        <v>42186</v>
      </c>
      <c r="AB7" s="4">
        <v>42248</v>
      </c>
      <c r="AC7" s="4">
        <v>42309</v>
      </c>
      <c r="AD7" s="4">
        <v>42370</v>
      </c>
      <c r="AE7" s="4">
        <v>42430</v>
      </c>
      <c r="AF7" s="4">
        <v>42491</v>
      </c>
      <c r="AG7" s="4">
        <v>42552</v>
      </c>
      <c r="AH7" s="4">
        <v>42614</v>
      </c>
    </row>
    <row r="8" spans="1:34" x14ac:dyDescent="0.25">
      <c r="A8" t="s">
        <v>0</v>
      </c>
      <c r="B8" s="9">
        <f>SUM(F8:AH8)</f>
        <v>130</v>
      </c>
      <c r="C8" s="9">
        <f>SUM(F8:Q8)</f>
        <v>27</v>
      </c>
      <c r="D8" s="9">
        <f>SUM(R8:AC8)</f>
        <v>44</v>
      </c>
      <c r="E8" s="9">
        <f>SUM(AD8:AH8)</f>
        <v>59</v>
      </c>
      <c r="F8" s="6">
        <v>4</v>
      </c>
      <c r="G8" s="6">
        <v>3</v>
      </c>
      <c r="H8" s="6">
        <v>1</v>
      </c>
      <c r="I8" s="6">
        <v>1</v>
      </c>
      <c r="J8" s="6">
        <v>3</v>
      </c>
      <c r="K8" s="6">
        <v>1</v>
      </c>
      <c r="L8" s="6">
        <v>1</v>
      </c>
      <c r="M8" s="6">
        <v>3</v>
      </c>
      <c r="N8" s="6">
        <v>3</v>
      </c>
      <c r="O8" s="6">
        <v>1</v>
      </c>
      <c r="P8" s="6">
        <v>2</v>
      </c>
      <c r="Q8" s="6">
        <v>4</v>
      </c>
      <c r="R8" s="6">
        <v>0</v>
      </c>
      <c r="S8" s="6">
        <v>1</v>
      </c>
      <c r="T8" s="6">
        <v>2</v>
      </c>
      <c r="U8" s="6">
        <v>3</v>
      </c>
      <c r="V8" s="6">
        <v>1</v>
      </c>
      <c r="W8" s="6">
        <v>2</v>
      </c>
      <c r="X8" s="6">
        <v>7</v>
      </c>
      <c r="Y8" s="6">
        <v>6</v>
      </c>
      <c r="Z8" s="6">
        <v>7</v>
      </c>
      <c r="AA8" s="6">
        <v>5</v>
      </c>
      <c r="AB8" s="6">
        <v>5</v>
      </c>
      <c r="AC8" s="6">
        <v>5</v>
      </c>
      <c r="AD8" s="6">
        <v>9</v>
      </c>
      <c r="AE8" s="6">
        <v>10</v>
      </c>
      <c r="AF8" s="6">
        <v>15</v>
      </c>
      <c r="AG8" s="6">
        <v>18</v>
      </c>
      <c r="AH8" s="6">
        <v>7</v>
      </c>
    </row>
    <row r="9" spans="1:34" x14ac:dyDescent="0.25">
      <c r="A9" t="s">
        <v>1</v>
      </c>
      <c r="B9" s="9">
        <f>SUM(F9:AH9)</f>
        <v>685.8</v>
      </c>
      <c r="C9" s="9">
        <f t="shared" ref="C9:C11" si="5">SUM(F9:Q9)</f>
        <v>30.9</v>
      </c>
      <c r="D9" s="9">
        <f t="shared" ref="D9:D11" si="6">SUM(R9:AC9)</f>
        <v>40.699999999999996</v>
      </c>
      <c r="E9" s="9">
        <f t="shared" ref="E9:E11" si="7">SUM(AD9:AH9)</f>
        <v>614.20000000000005</v>
      </c>
      <c r="F9" s="6">
        <v>-11.5</v>
      </c>
      <c r="G9" s="6">
        <v>17.8</v>
      </c>
      <c r="H9" s="6">
        <v>-3.2</v>
      </c>
      <c r="I9" s="6">
        <v>10.3</v>
      </c>
      <c r="J9" s="6">
        <v>-13.700000000000001</v>
      </c>
      <c r="K9" s="6">
        <v>-12.7</v>
      </c>
      <c r="L9" s="6">
        <v>-10.700000000000001</v>
      </c>
      <c r="M9" s="6">
        <v>14.299999999999999</v>
      </c>
      <c r="N9" s="6">
        <v>4</v>
      </c>
      <c r="O9" s="6">
        <v>10.4</v>
      </c>
      <c r="P9" s="6">
        <v>-0.4</v>
      </c>
      <c r="Q9" s="6">
        <v>26.299999999999997</v>
      </c>
      <c r="R9" s="6">
        <v>0</v>
      </c>
      <c r="S9" s="6">
        <v>3.8</v>
      </c>
      <c r="T9" s="6">
        <v>14.299999999999999</v>
      </c>
      <c r="U9" s="6">
        <v>31.6</v>
      </c>
      <c r="V9" s="6">
        <v>2.6</v>
      </c>
      <c r="W9" s="6">
        <v>10.4</v>
      </c>
      <c r="X9" s="6">
        <v>0.5</v>
      </c>
      <c r="Y9" s="6">
        <v>22.799999999999997</v>
      </c>
      <c r="Z9" s="6">
        <v>-22.1</v>
      </c>
      <c r="AA9" s="6">
        <v>-70.7</v>
      </c>
      <c r="AB9" s="6">
        <v>31.8</v>
      </c>
      <c r="AC9" s="6">
        <v>15.700000000000001</v>
      </c>
      <c r="AD9" s="6">
        <v>71.8</v>
      </c>
      <c r="AE9" s="6">
        <v>49.2</v>
      </c>
      <c r="AF9" s="6">
        <v>273.2</v>
      </c>
      <c r="AG9" s="6">
        <v>174.5</v>
      </c>
      <c r="AH9" s="6">
        <v>45.5</v>
      </c>
    </row>
    <row r="10" spans="1:34" x14ac:dyDescent="0.25">
      <c r="A10" t="s">
        <v>2</v>
      </c>
      <c r="B10" s="9">
        <f>SUM(F10:AH10)</f>
        <v>71.599999999999994</v>
      </c>
      <c r="C10" s="9">
        <f t="shared" si="5"/>
        <v>19.8</v>
      </c>
      <c r="D10" s="9">
        <f t="shared" si="6"/>
        <v>29.200000000000003</v>
      </c>
      <c r="E10" s="9">
        <f t="shared" si="7"/>
        <v>22.6</v>
      </c>
      <c r="F10" s="1">
        <v>2.9</v>
      </c>
      <c r="G10" s="1">
        <v>1.1000000000000001</v>
      </c>
      <c r="H10" s="1">
        <v>1.3</v>
      </c>
      <c r="I10" s="1">
        <v>0.70000000000000007</v>
      </c>
      <c r="J10" s="1">
        <v>2.2000000000000002</v>
      </c>
      <c r="K10" s="1">
        <v>2.9</v>
      </c>
      <c r="L10" s="1">
        <v>2.7</v>
      </c>
      <c r="M10" s="1">
        <v>1.9</v>
      </c>
      <c r="N10" s="1">
        <v>0.89999999999999991</v>
      </c>
      <c r="O10" s="1">
        <v>0.6</v>
      </c>
      <c r="P10" s="1">
        <v>1.2</v>
      </c>
      <c r="Q10" s="1">
        <v>1.4000000000000001</v>
      </c>
      <c r="R10" s="1">
        <v>0</v>
      </c>
      <c r="S10" s="1">
        <v>0.4</v>
      </c>
      <c r="T10" s="1">
        <v>0.5</v>
      </c>
      <c r="U10" s="1">
        <v>0.6</v>
      </c>
      <c r="V10" s="1">
        <v>0.89999999999999991</v>
      </c>
      <c r="W10" s="1">
        <v>1.6</v>
      </c>
      <c r="X10" s="1">
        <v>3.2</v>
      </c>
      <c r="Y10" s="1">
        <v>2.9</v>
      </c>
      <c r="Z10" s="1">
        <v>5.6999999999999993</v>
      </c>
      <c r="AA10" s="1">
        <v>9.2000000000000011</v>
      </c>
      <c r="AB10" s="1">
        <v>1.6</v>
      </c>
      <c r="AC10" s="1">
        <v>2.6</v>
      </c>
      <c r="AD10" s="1">
        <v>3.7</v>
      </c>
      <c r="AE10" s="1">
        <v>5.5</v>
      </c>
      <c r="AF10" s="1">
        <v>7</v>
      </c>
      <c r="AG10" s="1">
        <v>4.3</v>
      </c>
      <c r="AH10" s="1">
        <v>2.1</v>
      </c>
    </row>
    <row r="11" spans="1:34" s="7" customFormat="1" x14ac:dyDescent="0.25">
      <c r="A11" s="7" t="s">
        <v>8</v>
      </c>
      <c r="B11" s="10">
        <f>SUM(F11:AH11)</f>
        <v>309.80883054107301</v>
      </c>
      <c r="C11" s="10">
        <f t="shared" si="5"/>
        <v>57.655976677755248</v>
      </c>
      <c r="D11" s="10">
        <f t="shared" si="6"/>
        <v>122.52536046838253</v>
      </c>
      <c r="E11" s="10">
        <f t="shared" si="7"/>
        <v>129.62749339493524</v>
      </c>
      <c r="F11" s="8">
        <f>IF(F9=0,0,F9/F10)</f>
        <v>-3.9655172413793105</v>
      </c>
      <c r="G11" s="8">
        <f t="shared" ref="G11:H11" si="8">IF(G9=0,0,G9/G10)</f>
        <v>16.18181818181818</v>
      </c>
      <c r="H11" s="8">
        <f t="shared" si="8"/>
        <v>-2.4615384615384617</v>
      </c>
      <c r="I11" s="8">
        <f>IF(I9=0,0,I9/I10)</f>
        <v>14.714285714285714</v>
      </c>
      <c r="J11" s="8">
        <f t="shared" ref="J11:AH11" si="9">IF(J9=0,0,J9/J10)</f>
        <v>-6.2272727272727275</v>
      </c>
      <c r="K11" s="8">
        <f t="shared" si="9"/>
        <v>-4.3793103448275863</v>
      </c>
      <c r="L11" s="8">
        <f t="shared" si="9"/>
        <v>-3.9629629629629632</v>
      </c>
      <c r="M11" s="8">
        <f t="shared" si="9"/>
        <v>7.5263157894736841</v>
      </c>
      <c r="N11" s="8">
        <f t="shared" si="9"/>
        <v>4.4444444444444446</v>
      </c>
      <c r="O11" s="8">
        <f t="shared" si="9"/>
        <v>17.333333333333336</v>
      </c>
      <c r="P11" s="8">
        <f t="shared" si="9"/>
        <v>-0.33333333333333337</v>
      </c>
      <c r="Q11" s="8">
        <f t="shared" si="9"/>
        <v>18.785714285714281</v>
      </c>
      <c r="R11" s="8">
        <f t="shared" si="9"/>
        <v>0</v>
      </c>
      <c r="S11" s="8">
        <f t="shared" si="9"/>
        <v>9.4999999999999982</v>
      </c>
      <c r="T11" s="8">
        <f t="shared" si="9"/>
        <v>28.599999999999998</v>
      </c>
      <c r="U11" s="8">
        <f t="shared" si="9"/>
        <v>52.666666666666671</v>
      </c>
      <c r="V11" s="8">
        <f t="shared" si="9"/>
        <v>2.8888888888888893</v>
      </c>
      <c r="W11" s="8">
        <f t="shared" si="9"/>
        <v>6.5</v>
      </c>
      <c r="X11" s="8">
        <f t="shared" si="9"/>
        <v>0.15625</v>
      </c>
      <c r="Y11" s="8">
        <f t="shared" si="9"/>
        <v>7.8620689655172402</v>
      </c>
      <c r="Z11" s="8">
        <f t="shared" si="9"/>
        <v>-3.8771929824561413</v>
      </c>
      <c r="AA11" s="8">
        <f t="shared" si="9"/>
        <v>-7.6847826086956514</v>
      </c>
      <c r="AB11" s="8">
        <f t="shared" si="9"/>
        <v>19.875</v>
      </c>
      <c r="AC11" s="8">
        <f t="shared" si="9"/>
        <v>6.0384615384615383</v>
      </c>
      <c r="AD11" s="8">
        <f t="shared" si="9"/>
        <v>19.405405405405403</v>
      </c>
      <c r="AE11" s="8">
        <f t="shared" si="9"/>
        <v>8.9454545454545453</v>
      </c>
      <c r="AF11" s="8">
        <f t="shared" si="9"/>
        <v>39.028571428571425</v>
      </c>
      <c r="AG11" s="8">
        <f t="shared" si="9"/>
        <v>40.581395348837212</v>
      </c>
      <c r="AH11" s="8">
        <f t="shared" si="9"/>
        <v>21.666666666666664</v>
      </c>
    </row>
    <row r="12" spans="1:34" x14ac:dyDescent="0.25">
      <c r="A12" s="5" t="s">
        <v>10</v>
      </c>
      <c r="B12" s="3" t="s">
        <v>5</v>
      </c>
      <c r="C12" s="3" t="s">
        <v>6</v>
      </c>
      <c r="D12" s="3" t="s">
        <v>7</v>
      </c>
      <c r="E12" s="3">
        <v>2016</v>
      </c>
      <c r="F12" s="4">
        <v>40909</v>
      </c>
      <c r="G12" s="4">
        <v>40969</v>
      </c>
      <c r="H12" s="4">
        <v>41030</v>
      </c>
      <c r="I12" s="4">
        <v>41091</v>
      </c>
      <c r="J12" s="4">
        <v>41153</v>
      </c>
      <c r="K12" s="4">
        <v>41214</v>
      </c>
      <c r="L12" s="4">
        <v>41275</v>
      </c>
      <c r="M12" s="4">
        <v>41334</v>
      </c>
      <c r="N12" s="4">
        <v>41395</v>
      </c>
      <c r="O12" s="4">
        <v>41456</v>
      </c>
      <c r="P12" s="4">
        <v>41518</v>
      </c>
      <c r="Q12" s="4">
        <v>41579</v>
      </c>
      <c r="R12" s="4">
        <v>41640</v>
      </c>
      <c r="S12" s="4">
        <v>41699</v>
      </c>
      <c r="T12" s="4">
        <v>41760</v>
      </c>
      <c r="U12" s="4">
        <v>41821</v>
      </c>
      <c r="V12" s="4">
        <v>41883</v>
      </c>
      <c r="W12" s="4">
        <v>41944</v>
      </c>
      <c r="X12" s="4">
        <v>42005</v>
      </c>
      <c r="Y12" s="4">
        <v>42064</v>
      </c>
      <c r="Z12" s="4">
        <v>42125</v>
      </c>
      <c r="AA12" s="4">
        <v>42186</v>
      </c>
      <c r="AB12" s="4">
        <v>42248</v>
      </c>
      <c r="AC12" s="4">
        <v>42309</v>
      </c>
      <c r="AD12" s="4">
        <v>42370</v>
      </c>
      <c r="AE12" s="4">
        <v>42430</v>
      </c>
      <c r="AF12" s="4">
        <v>42491</v>
      </c>
      <c r="AG12" s="4">
        <v>42552</v>
      </c>
      <c r="AH12" s="4">
        <v>42614</v>
      </c>
    </row>
    <row r="13" spans="1:34" x14ac:dyDescent="0.25">
      <c r="A13" t="s">
        <v>0</v>
      </c>
      <c r="B13" s="9">
        <f>SUM(F13:AH13)</f>
        <v>316</v>
      </c>
      <c r="C13" s="9">
        <f>SUM(F13:Q13)</f>
        <v>92</v>
      </c>
      <c r="D13" s="9">
        <f>SUM(R13:AC13)</f>
        <v>133</v>
      </c>
      <c r="E13" s="9">
        <f>SUM(AD13:AH13)</f>
        <v>91</v>
      </c>
      <c r="F13" s="6">
        <v>12</v>
      </c>
      <c r="G13" s="6">
        <v>12</v>
      </c>
      <c r="H13" s="6">
        <v>13</v>
      </c>
      <c r="I13" s="6">
        <v>4</v>
      </c>
      <c r="J13" s="6">
        <v>4</v>
      </c>
      <c r="K13" s="6">
        <v>2</v>
      </c>
      <c r="L13" s="6">
        <v>13</v>
      </c>
      <c r="M13" s="6">
        <v>6</v>
      </c>
      <c r="N13" s="6">
        <v>8</v>
      </c>
      <c r="O13" s="6">
        <v>9</v>
      </c>
      <c r="P13" s="6">
        <v>2</v>
      </c>
      <c r="Q13" s="6">
        <v>7</v>
      </c>
      <c r="R13" s="6">
        <v>16</v>
      </c>
      <c r="S13" s="6">
        <v>3</v>
      </c>
      <c r="T13" s="6">
        <v>4</v>
      </c>
      <c r="U13" s="6">
        <v>2</v>
      </c>
      <c r="V13" s="6">
        <v>10</v>
      </c>
      <c r="W13" s="6">
        <v>10</v>
      </c>
      <c r="X13" s="6">
        <v>13</v>
      </c>
      <c r="Y13" s="6">
        <v>12</v>
      </c>
      <c r="Z13" s="6">
        <v>14</v>
      </c>
      <c r="AA13" s="6">
        <v>17</v>
      </c>
      <c r="AB13" s="6">
        <v>20</v>
      </c>
      <c r="AC13" s="6">
        <v>12</v>
      </c>
      <c r="AD13" s="6">
        <v>15</v>
      </c>
      <c r="AE13" s="6">
        <v>23</v>
      </c>
      <c r="AF13" s="6">
        <v>28</v>
      </c>
      <c r="AG13" s="6">
        <v>13</v>
      </c>
      <c r="AH13" s="6">
        <v>12</v>
      </c>
    </row>
    <row r="14" spans="1:34" x14ac:dyDescent="0.25">
      <c r="A14" t="s">
        <v>1</v>
      </c>
      <c r="B14" s="9">
        <f>SUM(F14:AH14)</f>
        <v>2262.7999999999997</v>
      </c>
      <c r="C14" s="9">
        <f t="shared" ref="C14:C16" si="10">SUM(F14:Q14)</f>
        <v>388.80000000000007</v>
      </c>
      <c r="D14" s="9">
        <f t="shared" ref="D14:D16" si="11">SUM(R14:AC14)</f>
        <v>979.50000000000011</v>
      </c>
      <c r="E14" s="9">
        <f t="shared" ref="E14:E16" si="12">SUM(AD14:AH14)</f>
        <v>894.50000000000011</v>
      </c>
      <c r="F14" s="6">
        <v>105.5</v>
      </c>
      <c r="G14" s="6">
        <v>111.8</v>
      </c>
      <c r="H14" s="6">
        <v>65.599999999999994</v>
      </c>
      <c r="I14" s="6">
        <v>32.200000000000003</v>
      </c>
      <c r="J14" s="6">
        <v>-13.200000000000001</v>
      </c>
      <c r="K14" s="6">
        <v>-3.7</v>
      </c>
      <c r="L14" s="6">
        <v>3.5</v>
      </c>
      <c r="M14" s="6">
        <v>-0.2</v>
      </c>
      <c r="N14" s="6">
        <v>50.599999999999994</v>
      </c>
      <c r="O14" s="6">
        <v>47</v>
      </c>
      <c r="P14" s="6">
        <v>-19.899999999999999</v>
      </c>
      <c r="Q14" s="6">
        <v>9.6</v>
      </c>
      <c r="R14" s="6">
        <v>88.3</v>
      </c>
      <c r="S14" s="6">
        <v>-7.6</v>
      </c>
      <c r="T14" s="6">
        <v>-51.8</v>
      </c>
      <c r="U14" s="6">
        <v>-11.5</v>
      </c>
      <c r="V14" s="6">
        <v>-31</v>
      </c>
      <c r="W14" s="6">
        <v>55.199999999999996</v>
      </c>
      <c r="X14" s="6">
        <v>217.8</v>
      </c>
      <c r="Y14" s="6">
        <v>91.5</v>
      </c>
      <c r="Z14" s="6">
        <v>141.9</v>
      </c>
      <c r="AA14" s="6">
        <v>165</v>
      </c>
      <c r="AB14" s="6">
        <v>194.1</v>
      </c>
      <c r="AC14" s="6">
        <v>127.6</v>
      </c>
      <c r="AD14" s="6">
        <v>144.5</v>
      </c>
      <c r="AE14" s="6">
        <v>229.4</v>
      </c>
      <c r="AF14" s="6">
        <v>269.8</v>
      </c>
      <c r="AG14" s="6">
        <v>129.1</v>
      </c>
      <c r="AH14" s="6">
        <v>121.7</v>
      </c>
    </row>
    <row r="15" spans="1:34" x14ac:dyDescent="0.25">
      <c r="A15" t="s">
        <v>2</v>
      </c>
      <c r="B15" s="9">
        <f>SUM(F15:AH15)</f>
        <v>156.30000000000001</v>
      </c>
      <c r="C15" s="9">
        <f t="shared" si="10"/>
        <v>62.900000000000006</v>
      </c>
      <c r="D15" s="9">
        <f t="shared" si="11"/>
        <v>61.599999999999994</v>
      </c>
      <c r="E15" s="9">
        <f t="shared" si="12"/>
        <v>31.8</v>
      </c>
      <c r="F15" s="1">
        <v>5.8999999999999995</v>
      </c>
      <c r="G15" s="1">
        <v>3.2</v>
      </c>
      <c r="H15" s="1">
        <v>5.6999999999999993</v>
      </c>
      <c r="I15" s="1">
        <v>2.6</v>
      </c>
      <c r="J15" s="1">
        <v>3.8</v>
      </c>
      <c r="K15" s="1">
        <v>4.6999999999999993</v>
      </c>
      <c r="L15" s="1">
        <v>9.1</v>
      </c>
      <c r="M15" s="1">
        <v>6.7</v>
      </c>
      <c r="N15" s="1">
        <v>6.5</v>
      </c>
      <c r="O15" s="1">
        <v>3.8</v>
      </c>
      <c r="P15" s="1">
        <v>6.2</v>
      </c>
      <c r="Q15" s="1">
        <v>4.6999999999999993</v>
      </c>
      <c r="R15" s="1">
        <v>4</v>
      </c>
      <c r="S15" s="1">
        <v>4.6000000000000005</v>
      </c>
      <c r="T15" s="1">
        <v>7.8000000000000007</v>
      </c>
      <c r="U15" s="1">
        <v>2.5</v>
      </c>
      <c r="V15" s="1">
        <v>10.199999999999999</v>
      </c>
      <c r="W15" s="1">
        <v>3.8</v>
      </c>
      <c r="X15" s="1">
        <v>4.3</v>
      </c>
      <c r="Y15" s="1">
        <v>4</v>
      </c>
      <c r="Z15" s="1">
        <v>8.1999999999999993</v>
      </c>
      <c r="AA15" s="1">
        <v>5.2</v>
      </c>
      <c r="AB15" s="1">
        <v>4.4000000000000004</v>
      </c>
      <c r="AC15" s="1">
        <v>2.6</v>
      </c>
      <c r="AD15" s="1">
        <v>6.4</v>
      </c>
      <c r="AE15" s="1">
        <v>6.8000000000000007</v>
      </c>
      <c r="AF15" s="1">
        <v>8</v>
      </c>
      <c r="AG15" s="1">
        <v>3.9000000000000004</v>
      </c>
      <c r="AH15" s="1">
        <v>6.7</v>
      </c>
    </row>
    <row r="16" spans="1:34" s="7" customFormat="1" x14ac:dyDescent="0.25">
      <c r="A16" s="7" t="s">
        <v>8</v>
      </c>
      <c r="B16" s="10">
        <f>SUM(F16:AH16)</f>
        <v>469.51843422591776</v>
      </c>
      <c r="C16" s="10">
        <f t="shared" si="10"/>
        <v>91.792001841292048</v>
      </c>
      <c r="D16" s="10">
        <f t="shared" si="11"/>
        <v>236.42127005993692</v>
      </c>
      <c r="E16" s="10">
        <f t="shared" si="12"/>
        <v>141.30516232468875</v>
      </c>
      <c r="F16" s="8">
        <f>IF(F14=0,0,F14/F15)</f>
        <v>17.881355932203391</v>
      </c>
      <c r="G16" s="8">
        <f t="shared" ref="G16:H16" si="13">IF(G14=0,0,G14/G15)</f>
        <v>34.9375</v>
      </c>
      <c r="H16" s="8">
        <f t="shared" si="13"/>
        <v>11.508771929824562</v>
      </c>
      <c r="I16" s="8">
        <f>IF(I14=0,0,I14/I15)</f>
        <v>12.384615384615385</v>
      </c>
      <c r="J16" s="8">
        <f t="shared" ref="J16:AH16" si="14">IF(J14=0,0,J14/J15)</f>
        <v>-3.4736842105263164</v>
      </c>
      <c r="K16" s="8">
        <f t="shared" si="14"/>
        <v>-0.78723404255319163</v>
      </c>
      <c r="L16" s="8">
        <f t="shared" si="14"/>
        <v>0.38461538461538464</v>
      </c>
      <c r="M16" s="8">
        <f t="shared" si="14"/>
        <v>-2.9850746268656716E-2</v>
      </c>
      <c r="N16" s="8">
        <f t="shared" si="14"/>
        <v>7.7846153846153836</v>
      </c>
      <c r="O16" s="8">
        <f t="shared" si="14"/>
        <v>12.368421052631579</v>
      </c>
      <c r="P16" s="8">
        <f t="shared" si="14"/>
        <v>-3.2096774193548385</v>
      </c>
      <c r="Q16" s="8">
        <f t="shared" si="14"/>
        <v>2.042553191489362</v>
      </c>
      <c r="R16" s="8">
        <f t="shared" si="14"/>
        <v>22.074999999999999</v>
      </c>
      <c r="S16" s="8">
        <f t="shared" si="14"/>
        <v>-1.652173913043478</v>
      </c>
      <c r="T16" s="8">
        <f t="shared" si="14"/>
        <v>-6.6410256410256396</v>
      </c>
      <c r="U16" s="8">
        <f t="shared" si="14"/>
        <v>-4.5999999999999996</v>
      </c>
      <c r="V16" s="8">
        <f t="shared" si="14"/>
        <v>-3.0392156862745101</v>
      </c>
      <c r="W16" s="8">
        <f t="shared" si="14"/>
        <v>14.526315789473683</v>
      </c>
      <c r="X16" s="8">
        <f t="shared" si="14"/>
        <v>50.651162790697683</v>
      </c>
      <c r="Y16" s="8">
        <f t="shared" si="14"/>
        <v>22.875</v>
      </c>
      <c r="Z16" s="8">
        <f t="shared" si="14"/>
        <v>17.304878048780491</v>
      </c>
      <c r="AA16" s="8">
        <f t="shared" si="14"/>
        <v>31.73076923076923</v>
      </c>
      <c r="AB16" s="8">
        <f t="shared" si="14"/>
        <v>44.11363636363636</v>
      </c>
      <c r="AC16" s="8">
        <f t="shared" si="14"/>
        <v>49.076923076923073</v>
      </c>
      <c r="AD16" s="8">
        <f t="shared" si="14"/>
        <v>22.578125</v>
      </c>
      <c r="AE16" s="8">
        <f t="shared" si="14"/>
        <v>33.735294117647058</v>
      </c>
      <c r="AF16" s="8">
        <f t="shared" si="14"/>
        <v>33.725000000000001</v>
      </c>
      <c r="AG16" s="8">
        <f t="shared" si="14"/>
        <v>33.102564102564095</v>
      </c>
      <c r="AH16" s="8">
        <f t="shared" si="14"/>
        <v>18.164179104477611</v>
      </c>
    </row>
    <row r="17" spans="1:34" x14ac:dyDescent="0.25">
      <c r="A17" s="5" t="s">
        <v>11</v>
      </c>
      <c r="B17" s="3" t="s">
        <v>5</v>
      </c>
      <c r="C17" s="3" t="s">
        <v>6</v>
      </c>
      <c r="D17" s="3" t="s">
        <v>7</v>
      </c>
      <c r="E17" s="3">
        <v>2016</v>
      </c>
      <c r="F17" s="4">
        <v>40909</v>
      </c>
      <c r="G17" s="4">
        <v>40969</v>
      </c>
      <c r="H17" s="4">
        <v>41030</v>
      </c>
      <c r="I17" s="4">
        <v>41091</v>
      </c>
      <c r="J17" s="4">
        <v>41153</v>
      </c>
      <c r="K17" s="4">
        <v>41214</v>
      </c>
      <c r="L17" s="4">
        <v>41275</v>
      </c>
      <c r="M17" s="4">
        <v>41334</v>
      </c>
      <c r="N17" s="4">
        <v>41395</v>
      </c>
      <c r="O17" s="4">
        <v>41456</v>
      </c>
      <c r="P17" s="4">
        <v>41518</v>
      </c>
      <c r="Q17" s="4">
        <v>41579</v>
      </c>
      <c r="R17" s="4">
        <v>41640</v>
      </c>
      <c r="S17" s="4">
        <v>41699</v>
      </c>
      <c r="T17" s="4">
        <v>41760</v>
      </c>
      <c r="U17" s="4">
        <v>41821</v>
      </c>
      <c r="V17" s="4">
        <v>41883</v>
      </c>
      <c r="W17" s="4">
        <v>41944</v>
      </c>
      <c r="X17" s="4">
        <v>42005</v>
      </c>
      <c r="Y17" s="4">
        <v>42064</v>
      </c>
      <c r="Z17" s="4">
        <v>42125</v>
      </c>
      <c r="AA17" s="4">
        <v>42186</v>
      </c>
      <c r="AB17" s="4">
        <v>42248</v>
      </c>
      <c r="AC17" s="4">
        <v>42309</v>
      </c>
      <c r="AD17" s="4">
        <v>42370</v>
      </c>
      <c r="AE17" s="4">
        <v>42430</v>
      </c>
      <c r="AF17" s="4">
        <v>42491</v>
      </c>
      <c r="AG17" s="4">
        <v>42552</v>
      </c>
      <c r="AH17" s="4">
        <v>42614</v>
      </c>
    </row>
    <row r="18" spans="1:34" x14ac:dyDescent="0.25">
      <c r="A18" t="s">
        <v>0</v>
      </c>
      <c r="B18" s="9">
        <f>SUM(F18:AH18)</f>
        <v>176</v>
      </c>
      <c r="C18" s="9">
        <f>SUM(F18:Q18)</f>
        <v>58</v>
      </c>
      <c r="D18" s="9">
        <f>SUM(R18:AC18)</f>
        <v>68</v>
      </c>
      <c r="E18" s="9">
        <f>SUM(AD18:AH18)</f>
        <v>50</v>
      </c>
      <c r="F18" s="6">
        <v>6</v>
      </c>
      <c r="G18" s="6">
        <v>5</v>
      </c>
      <c r="H18" s="6">
        <v>2</v>
      </c>
      <c r="I18" s="6">
        <v>4</v>
      </c>
      <c r="J18" s="6">
        <v>4</v>
      </c>
      <c r="K18" s="6">
        <v>5</v>
      </c>
      <c r="L18" s="6">
        <v>5</v>
      </c>
      <c r="M18" s="6">
        <v>9</v>
      </c>
      <c r="N18" s="6">
        <v>7</v>
      </c>
      <c r="O18" s="6">
        <v>3</v>
      </c>
      <c r="P18" s="6">
        <v>1</v>
      </c>
      <c r="Q18" s="6">
        <v>7</v>
      </c>
      <c r="R18" s="6">
        <v>2</v>
      </c>
      <c r="S18" s="6">
        <v>0</v>
      </c>
      <c r="T18" s="6">
        <v>1</v>
      </c>
      <c r="U18" s="6">
        <v>0</v>
      </c>
      <c r="V18" s="6">
        <v>3</v>
      </c>
      <c r="W18" s="6">
        <v>6</v>
      </c>
      <c r="X18" s="6">
        <v>12</v>
      </c>
      <c r="Y18" s="6">
        <v>8</v>
      </c>
      <c r="Z18" s="6">
        <v>9</v>
      </c>
      <c r="AA18" s="6">
        <v>8</v>
      </c>
      <c r="AB18" s="6">
        <v>11</v>
      </c>
      <c r="AC18" s="6">
        <v>8</v>
      </c>
      <c r="AD18" s="6">
        <v>8</v>
      </c>
      <c r="AE18" s="6">
        <v>6</v>
      </c>
      <c r="AF18" s="6">
        <v>14</v>
      </c>
      <c r="AG18" s="6">
        <v>11</v>
      </c>
      <c r="AH18" s="6">
        <v>11</v>
      </c>
    </row>
    <row r="19" spans="1:34" x14ac:dyDescent="0.25">
      <c r="A19" t="s">
        <v>1</v>
      </c>
      <c r="B19" s="9">
        <f>SUM(F19:AH19)</f>
        <v>2271.0299999999997</v>
      </c>
      <c r="C19" s="9">
        <f t="shared" ref="C19:C21" si="15">SUM(F19:Q19)</f>
        <v>572.79</v>
      </c>
      <c r="D19" s="9">
        <f t="shared" ref="D19:D21" si="16">SUM(R19:AC19)</f>
        <v>727.06999999999994</v>
      </c>
      <c r="E19" s="9">
        <f t="shared" ref="E19:E21" si="17">SUM(AD19:AH19)</f>
        <v>971.17000000000007</v>
      </c>
      <c r="F19" s="6">
        <v>51.94</v>
      </c>
      <c r="G19" s="6">
        <v>53.28</v>
      </c>
      <c r="H19" s="6">
        <v>29.2</v>
      </c>
      <c r="I19" s="6">
        <v>65.010000000000005</v>
      </c>
      <c r="J19" s="6">
        <v>35.81</v>
      </c>
      <c r="K19" s="6">
        <v>35.46</v>
      </c>
      <c r="L19" s="6">
        <v>-44.11</v>
      </c>
      <c r="M19" s="6">
        <v>114.53</v>
      </c>
      <c r="N19" s="6">
        <v>119.11</v>
      </c>
      <c r="O19" s="6">
        <v>23.19</v>
      </c>
      <c r="P19" s="6">
        <v>13.18</v>
      </c>
      <c r="Q19" s="6">
        <v>76.19</v>
      </c>
      <c r="R19" s="6">
        <v>-2.62</v>
      </c>
      <c r="S19" s="6">
        <v>0</v>
      </c>
      <c r="T19" s="6">
        <v>-70.86</v>
      </c>
      <c r="U19" s="6">
        <v>0</v>
      </c>
      <c r="V19" s="6">
        <v>-29.41</v>
      </c>
      <c r="W19" s="6">
        <v>90.57</v>
      </c>
      <c r="X19" s="6">
        <v>288.24</v>
      </c>
      <c r="Y19" s="6">
        <v>119.04</v>
      </c>
      <c r="Z19" s="6">
        <v>24.44</v>
      </c>
      <c r="AA19" s="6">
        <v>52.01</v>
      </c>
      <c r="AB19" s="6">
        <v>167.22</v>
      </c>
      <c r="AC19" s="6">
        <v>88.44</v>
      </c>
      <c r="AD19" s="6">
        <v>141.52000000000001</v>
      </c>
      <c r="AE19" s="6">
        <v>101.36</v>
      </c>
      <c r="AF19" s="6">
        <v>284.13</v>
      </c>
      <c r="AG19" s="6">
        <v>251.44</v>
      </c>
      <c r="AH19" s="6">
        <v>192.72</v>
      </c>
    </row>
    <row r="20" spans="1:34" x14ac:dyDescent="0.25">
      <c r="A20" t="s">
        <v>2</v>
      </c>
      <c r="B20" s="9">
        <f>SUM(F20:AH20)</f>
        <v>119.69000000000005</v>
      </c>
      <c r="C20" s="9">
        <f t="shared" si="15"/>
        <v>38.449999999999996</v>
      </c>
      <c r="D20" s="9">
        <f t="shared" si="16"/>
        <v>52.370000000000005</v>
      </c>
      <c r="E20" s="9">
        <f t="shared" si="17"/>
        <v>28.87</v>
      </c>
      <c r="F20" s="1">
        <v>2.63</v>
      </c>
      <c r="G20" s="1">
        <v>3.82</v>
      </c>
      <c r="H20" s="1">
        <v>1.88</v>
      </c>
      <c r="I20" s="1">
        <v>5.33</v>
      </c>
      <c r="J20" s="1">
        <v>2.1</v>
      </c>
      <c r="K20" s="1">
        <v>3.15</v>
      </c>
      <c r="L20" s="1">
        <v>7.66</v>
      </c>
      <c r="M20" s="1">
        <v>2.98</v>
      </c>
      <c r="N20" s="1">
        <v>2.63</v>
      </c>
      <c r="O20" s="1">
        <v>2.46</v>
      </c>
      <c r="P20" s="1">
        <v>0.3</v>
      </c>
      <c r="Q20" s="1">
        <v>3.51</v>
      </c>
      <c r="R20" s="1">
        <v>1.96</v>
      </c>
      <c r="S20" s="1">
        <v>0</v>
      </c>
      <c r="T20" s="1">
        <v>7.09</v>
      </c>
      <c r="U20" s="1">
        <v>0</v>
      </c>
      <c r="V20" s="1">
        <v>7.56</v>
      </c>
      <c r="W20" s="1">
        <v>3.49</v>
      </c>
      <c r="X20" s="1">
        <v>5.5</v>
      </c>
      <c r="Y20" s="1">
        <v>4.2300000000000004</v>
      </c>
      <c r="Z20" s="1">
        <v>7.87</v>
      </c>
      <c r="AA20" s="1">
        <v>6.34</v>
      </c>
      <c r="AB20" s="1">
        <v>3.54</v>
      </c>
      <c r="AC20" s="1">
        <v>4.79</v>
      </c>
      <c r="AD20" s="1">
        <v>7.87</v>
      </c>
      <c r="AE20" s="1">
        <v>4.75</v>
      </c>
      <c r="AF20" s="1">
        <v>10.51</v>
      </c>
      <c r="AG20" s="1">
        <v>2.68</v>
      </c>
      <c r="AH20" s="1">
        <v>3.06</v>
      </c>
    </row>
    <row r="21" spans="1:34" s="7" customFormat="1" x14ac:dyDescent="0.25">
      <c r="A21" s="7" t="s">
        <v>8</v>
      </c>
      <c r="B21" s="10">
        <f>SUM(F21:AH21)</f>
        <v>634.210707280728</v>
      </c>
      <c r="C21" s="10">
        <f t="shared" si="15"/>
        <v>242.76521919424636</v>
      </c>
      <c r="D21" s="10">
        <f t="shared" si="16"/>
        <v>168.2887890189437</v>
      </c>
      <c r="E21" s="10">
        <f t="shared" si="17"/>
        <v>223.15669906753797</v>
      </c>
      <c r="F21" s="8">
        <f>IF(F19=0,0,F19/F20)</f>
        <v>19.749049429657795</v>
      </c>
      <c r="G21" s="8">
        <f t="shared" ref="G21:H21" si="18">IF(G19=0,0,G19/G20)</f>
        <v>13.947643979057592</v>
      </c>
      <c r="H21" s="8">
        <f t="shared" si="18"/>
        <v>15.531914893617023</v>
      </c>
      <c r="I21" s="8">
        <f>IF(I19=0,0,I19/I20)</f>
        <v>12.196998123827393</v>
      </c>
      <c r="J21" s="8">
        <f t="shared" ref="J21:AH21" si="19">IF(J19=0,0,J19/J20)</f>
        <v>17.052380952380954</v>
      </c>
      <c r="K21" s="8">
        <f t="shared" si="19"/>
        <v>11.257142857142858</v>
      </c>
      <c r="L21" s="8">
        <f t="shared" si="19"/>
        <v>-5.7584856396866835</v>
      </c>
      <c r="M21" s="8">
        <f t="shared" si="19"/>
        <v>38.432885906040269</v>
      </c>
      <c r="N21" s="8">
        <f t="shared" si="19"/>
        <v>45.28897338403042</v>
      </c>
      <c r="O21" s="8">
        <f t="shared" si="19"/>
        <v>9.4268292682926838</v>
      </c>
      <c r="P21" s="8">
        <f t="shared" si="19"/>
        <v>43.933333333333337</v>
      </c>
      <c r="Q21" s="8">
        <f t="shared" si="19"/>
        <v>21.706552706552706</v>
      </c>
      <c r="R21" s="8">
        <f t="shared" si="19"/>
        <v>-1.3367346938775511</v>
      </c>
      <c r="S21" s="8">
        <f t="shared" si="19"/>
        <v>0</v>
      </c>
      <c r="T21" s="8">
        <f t="shared" si="19"/>
        <v>-9.9943582510578288</v>
      </c>
      <c r="U21" s="8">
        <f t="shared" si="19"/>
        <v>0</v>
      </c>
      <c r="V21" s="8">
        <f t="shared" si="19"/>
        <v>-3.8902116402116405</v>
      </c>
      <c r="W21" s="8">
        <f t="shared" si="19"/>
        <v>25.9512893982808</v>
      </c>
      <c r="X21" s="8">
        <f t="shared" si="19"/>
        <v>52.407272727272726</v>
      </c>
      <c r="Y21" s="8">
        <f t="shared" si="19"/>
        <v>28.141843971631204</v>
      </c>
      <c r="Z21" s="8">
        <f t="shared" si="19"/>
        <v>3.1054637865311312</v>
      </c>
      <c r="AA21" s="8">
        <f t="shared" si="19"/>
        <v>8.2034700315457414</v>
      </c>
      <c r="AB21" s="8">
        <f t="shared" si="19"/>
        <v>47.237288135593218</v>
      </c>
      <c r="AC21" s="8">
        <f t="shared" si="19"/>
        <v>18.463465553235906</v>
      </c>
      <c r="AD21" s="8">
        <f t="shared" si="19"/>
        <v>17.982210927573064</v>
      </c>
      <c r="AE21" s="8">
        <f t="shared" si="19"/>
        <v>21.338947368421053</v>
      </c>
      <c r="AF21" s="8">
        <f t="shared" si="19"/>
        <v>27.034253092293053</v>
      </c>
      <c r="AG21" s="8">
        <f t="shared" si="19"/>
        <v>93.820895522388057</v>
      </c>
      <c r="AH21" s="8">
        <f t="shared" si="19"/>
        <v>62.980392156862742</v>
      </c>
    </row>
    <row r="22" spans="1:34" x14ac:dyDescent="0.25">
      <c r="A22" s="5" t="s">
        <v>12</v>
      </c>
      <c r="B22" s="3" t="s">
        <v>5</v>
      </c>
      <c r="C22" s="3" t="s">
        <v>6</v>
      </c>
      <c r="D22" s="3" t="s">
        <v>7</v>
      </c>
      <c r="E22" s="3">
        <v>2016</v>
      </c>
      <c r="F22" s="4">
        <v>40909</v>
      </c>
      <c r="G22" s="4">
        <v>40969</v>
      </c>
      <c r="H22" s="4">
        <v>41030</v>
      </c>
      <c r="I22" s="4">
        <v>41091</v>
      </c>
      <c r="J22" s="4">
        <v>41153</v>
      </c>
      <c r="K22" s="4">
        <v>41214</v>
      </c>
      <c r="L22" s="4">
        <v>41275</v>
      </c>
      <c r="M22" s="4">
        <v>41334</v>
      </c>
      <c r="N22" s="4">
        <v>41395</v>
      </c>
      <c r="O22" s="4">
        <v>41456</v>
      </c>
      <c r="P22" s="4">
        <v>41518</v>
      </c>
      <c r="Q22" s="4">
        <v>41579</v>
      </c>
      <c r="R22" s="4">
        <v>41640</v>
      </c>
      <c r="S22" s="4">
        <v>41699</v>
      </c>
      <c r="T22" s="4">
        <v>41760</v>
      </c>
      <c r="U22" s="4">
        <v>41821</v>
      </c>
      <c r="V22" s="4">
        <v>41883</v>
      </c>
      <c r="W22" s="4">
        <v>41944</v>
      </c>
      <c r="X22" s="4">
        <v>42005</v>
      </c>
      <c r="Y22" s="4">
        <v>42064</v>
      </c>
      <c r="Z22" s="4">
        <v>42125</v>
      </c>
      <c r="AA22" s="4">
        <v>42186</v>
      </c>
      <c r="AB22" s="4">
        <v>42248</v>
      </c>
      <c r="AC22" s="4">
        <v>42309</v>
      </c>
      <c r="AD22" s="4">
        <v>42370</v>
      </c>
      <c r="AE22" s="4">
        <v>42430</v>
      </c>
      <c r="AF22" s="4">
        <v>42491</v>
      </c>
      <c r="AG22" s="4">
        <v>42552</v>
      </c>
      <c r="AH22" s="4">
        <v>42614</v>
      </c>
    </row>
    <row r="23" spans="1:34" x14ac:dyDescent="0.25">
      <c r="A23" t="s">
        <v>0</v>
      </c>
      <c r="B23" s="9">
        <f>SUM(F23:AH23)</f>
        <v>300</v>
      </c>
      <c r="C23" s="9">
        <f>SUM(F23:Q23)</f>
        <v>93</v>
      </c>
      <c r="D23" s="9">
        <f>SUM(R23:AC23)</f>
        <v>112</v>
      </c>
      <c r="E23" s="9">
        <f>SUM(AD23:AH23)</f>
        <v>95</v>
      </c>
      <c r="F23" s="6">
        <v>17</v>
      </c>
      <c r="G23" s="6">
        <v>6</v>
      </c>
      <c r="H23" s="6">
        <v>2</v>
      </c>
      <c r="I23" s="6">
        <v>2</v>
      </c>
      <c r="J23" s="6">
        <v>5</v>
      </c>
      <c r="K23" s="6">
        <v>3</v>
      </c>
      <c r="L23" s="6">
        <v>15</v>
      </c>
      <c r="M23" s="6">
        <v>8</v>
      </c>
      <c r="N23" s="6">
        <v>11</v>
      </c>
      <c r="O23" s="6">
        <v>11</v>
      </c>
      <c r="P23" s="6">
        <v>5</v>
      </c>
      <c r="Q23" s="6">
        <v>8</v>
      </c>
      <c r="R23" s="6">
        <v>8</v>
      </c>
      <c r="S23" s="6">
        <v>2</v>
      </c>
      <c r="T23" s="6">
        <v>3</v>
      </c>
      <c r="U23" s="6">
        <v>6</v>
      </c>
      <c r="V23" s="6">
        <v>7</v>
      </c>
      <c r="W23" s="6">
        <v>9</v>
      </c>
      <c r="X23" s="6">
        <v>19</v>
      </c>
      <c r="Y23" s="6">
        <v>15</v>
      </c>
      <c r="Z23" s="6">
        <v>12</v>
      </c>
      <c r="AA23" s="6">
        <v>12</v>
      </c>
      <c r="AB23" s="6">
        <v>12</v>
      </c>
      <c r="AC23" s="6">
        <v>7</v>
      </c>
      <c r="AD23" s="6">
        <v>17</v>
      </c>
      <c r="AE23" s="6">
        <v>12</v>
      </c>
      <c r="AF23" s="6">
        <v>30</v>
      </c>
      <c r="AG23" s="6">
        <v>18</v>
      </c>
      <c r="AH23" s="6">
        <v>18</v>
      </c>
    </row>
    <row r="24" spans="1:34" x14ac:dyDescent="0.25">
      <c r="A24" t="s">
        <v>1</v>
      </c>
      <c r="B24" s="9">
        <f>SUM(F24:AH24)</f>
        <v>976.33</v>
      </c>
      <c r="C24" s="9">
        <f t="shared" ref="C24:C26" si="20">SUM(F24:Q24)</f>
        <v>107.11</v>
      </c>
      <c r="D24" s="9">
        <f t="shared" ref="D24:D26" si="21">SUM(R24:AC24)</f>
        <v>436.05</v>
      </c>
      <c r="E24" s="9">
        <f t="shared" ref="E24:E26" si="22">SUM(AD24:AH24)</f>
        <v>433.16999999999996</v>
      </c>
      <c r="F24" s="6">
        <v>-38.83</v>
      </c>
      <c r="G24" s="6">
        <v>31.77</v>
      </c>
      <c r="H24" s="6">
        <v>5.08</v>
      </c>
      <c r="I24" s="6">
        <v>-8.93</v>
      </c>
      <c r="J24" s="6">
        <v>-10.28</v>
      </c>
      <c r="K24" s="6">
        <v>5.83</v>
      </c>
      <c r="L24" s="6">
        <v>33.1</v>
      </c>
      <c r="M24" s="6">
        <v>37.130000000000003</v>
      </c>
      <c r="N24" s="6">
        <v>3.26</v>
      </c>
      <c r="O24" s="6">
        <v>-22.95</v>
      </c>
      <c r="P24" s="6">
        <v>35.729999999999997</v>
      </c>
      <c r="Q24" s="6">
        <v>36.200000000000003</v>
      </c>
      <c r="R24" s="6">
        <v>33.99</v>
      </c>
      <c r="S24" s="6">
        <v>24.59</v>
      </c>
      <c r="T24" s="6">
        <v>15.08</v>
      </c>
      <c r="U24" s="6">
        <v>20.53</v>
      </c>
      <c r="V24" s="6">
        <v>-26.26</v>
      </c>
      <c r="W24" s="6">
        <v>32.76</v>
      </c>
      <c r="X24" s="6">
        <v>59.33</v>
      </c>
      <c r="Y24" s="6">
        <v>0.61</v>
      </c>
      <c r="Z24" s="6">
        <v>163.21</v>
      </c>
      <c r="AA24" s="6">
        <v>60.11</v>
      </c>
      <c r="AB24" s="6">
        <v>58.71</v>
      </c>
      <c r="AC24" s="6">
        <v>-6.61</v>
      </c>
      <c r="AD24" s="6">
        <v>87.87</v>
      </c>
      <c r="AE24" s="6">
        <v>29.05</v>
      </c>
      <c r="AF24" s="6">
        <v>207.21</v>
      </c>
      <c r="AG24" s="6">
        <v>54.52</v>
      </c>
      <c r="AH24" s="6">
        <v>54.52</v>
      </c>
    </row>
    <row r="25" spans="1:34" x14ac:dyDescent="0.25">
      <c r="A25" t="s">
        <v>2</v>
      </c>
      <c r="B25" s="9">
        <f>SUM(F25:AH25)</f>
        <v>120.81</v>
      </c>
      <c r="C25" s="9">
        <f t="shared" si="20"/>
        <v>44.42</v>
      </c>
      <c r="D25" s="9">
        <f t="shared" si="21"/>
        <v>47.16</v>
      </c>
      <c r="E25" s="9">
        <f t="shared" si="22"/>
        <v>29.230000000000004</v>
      </c>
      <c r="F25" s="1">
        <v>9.43</v>
      </c>
      <c r="G25" s="1">
        <v>1.9</v>
      </c>
      <c r="H25" s="1">
        <v>1.57</v>
      </c>
      <c r="I25" s="1">
        <v>2.5499999999999998</v>
      </c>
      <c r="J25" s="1">
        <v>4.4400000000000004</v>
      </c>
      <c r="K25" s="1">
        <v>1.87</v>
      </c>
      <c r="L25" s="1">
        <v>3.82</v>
      </c>
      <c r="M25" s="1">
        <v>3.01</v>
      </c>
      <c r="N25" s="1">
        <v>5.4</v>
      </c>
      <c r="O25" s="1">
        <v>6.82</v>
      </c>
      <c r="P25" s="1">
        <v>1.24</v>
      </c>
      <c r="Q25" s="1">
        <v>2.37</v>
      </c>
      <c r="R25" s="1">
        <v>1.76</v>
      </c>
      <c r="S25" s="1">
        <v>0.57999999999999996</v>
      </c>
      <c r="T25" s="1">
        <v>1.71</v>
      </c>
      <c r="U25" s="1">
        <v>2.92</v>
      </c>
      <c r="V25" s="1">
        <v>7.17</v>
      </c>
      <c r="W25" s="1">
        <v>3.19</v>
      </c>
      <c r="X25" s="1">
        <v>8.4</v>
      </c>
      <c r="Y25" s="1">
        <v>4.4000000000000004</v>
      </c>
      <c r="Z25" s="1">
        <v>5.98</v>
      </c>
      <c r="AA25" s="1">
        <v>2.83</v>
      </c>
      <c r="AB25" s="1">
        <v>3.4</v>
      </c>
      <c r="AC25" s="1">
        <v>4.82</v>
      </c>
      <c r="AD25" s="1">
        <v>4.24</v>
      </c>
      <c r="AE25" s="1">
        <v>4.6100000000000003</v>
      </c>
      <c r="AF25" s="1">
        <v>10.68</v>
      </c>
      <c r="AG25" s="1">
        <v>4.8499999999999996</v>
      </c>
      <c r="AH25" s="1">
        <v>4.8499999999999996</v>
      </c>
    </row>
    <row r="26" spans="1:34" s="7" customFormat="1" x14ac:dyDescent="0.25">
      <c r="A26" s="7" t="s">
        <v>8</v>
      </c>
      <c r="B26" s="10">
        <f>SUM(F26:AH26)</f>
        <v>300.17359723458304</v>
      </c>
      <c r="C26" s="10">
        <f t="shared" si="20"/>
        <v>75.467231378159767</v>
      </c>
      <c r="D26" s="10">
        <f t="shared" si="21"/>
        <v>155.79663119440926</v>
      </c>
      <c r="E26" s="10">
        <f t="shared" si="22"/>
        <v>68.909734662014017</v>
      </c>
      <c r="F26" s="8">
        <f>IF(F24=0,0,F24/F25)</f>
        <v>-4.1177094379639447</v>
      </c>
      <c r="G26" s="8">
        <f t="shared" ref="G26" si="23">IF(G24=0,0,G24/G25)</f>
        <v>16.721052631578949</v>
      </c>
      <c r="H26" s="8">
        <f t="shared" ref="H26" si="24">IF(H24=0,0,H24/H25)</f>
        <v>3.2356687898089169</v>
      </c>
      <c r="I26" s="8">
        <f>IF(I24=0,0,I24/I25)</f>
        <v>-3.5019607843137255</v>
      </c>
      <c r="J26" s="8">
        <f t="shared" ref="J26" si="25">IF(J24=0,0,J24/J25)</f>
        <v>-2.3153153153153148</v>
      </c>
      <c r="K26" s="8">
        <f t="shared" ref="K26" si="26">IF(K24=0,0,K24/K25)</f>
        <v>3.1176470588235294</v>
      </c>
      <c r="L26" s="8">
        <f t="shared" ref="L26" si="27">IF(L24=0,0,L24/L25)</f>
        <v>8.6649214659685878</v>
      </c>
      <c r="M26" s="8">
        <f t="shared" ref="M26" si="28">IF(M24=0,0,M24/M25)</f>
        <v>12.335548172757477</v>
      </c>
      <c r="N26" s="8">
        <f t="shared" ref="N26" si="29">IF(N24=0,0,N24/N25)</f>
        <v>0.60370370370370363</v>
      </c>
      <c r="O26" s="8">
        <f t="shared" ref="O26" si="30">IF(O24=0,0,O24/O25)</f>
        <v>-3.3651026392961874</v>
      </c>
      <c r="P26" s="8">
        <f t="shared" ref="P26" si="31">IF(P24=0,0,P24/P25)</f>
        <v>28.814516129032256</v>
      </c>
      <c r="Q26" s="8">
        <f t="shared" ref="Q26" si="32">IF(Q24=0,0,Q24/Q25)</f>
        <v>15.274261603375528</v>
      </c>
      <c r="R26" s="8">
        <f t="shared" ref="R26" si="33">IF(R24=0,0,R24/R25)</f>
        <v>19.3125</v>
      </c>
      <c r="S26" s="8">
        <f t="shared" ref="S26" si="34">IF(S24=0,0,S24/S25)</f>
        <v>42.396551724137936</v>
      </c>
      <c r="T26" s="8">
        <f t="shared" ref="T26" si="35">IF(T24=0,0,T24/T25)</f>
        <v>8.8187134502923978</v>
      </c>
      <c r="U26" s="8">
        <f t="shared" ref="U26" si="36">IF(U24=0,0,U24/U25)</f>
        <v>7.0308219178082201</v>
      </c>
      <c r="V26" s="8">
        <f t="shared" ref="V26" si="37">IF(V24=0,0,V24/V25)</f>
        <v>-3.662482566248257</v>
      </c>
      <c r="W26" s="8">
        <f t="shared" ref="W26" si="38">IF(W24=0,0,W24/W25)</f>
        <v>10.269592476489027</v>
      </c>
      <c r="X26" s="8">
        <f t="shared" ref="X26" si="39">IF(X24=0,0,X24/X25)</f>
        <v>7.0630952380952374</v>
      </c>
      <c r="Y26" s="8">
        <f t="shared" ref="Y26" si="40">IF(Y24=0,0,Y24/Y25)</f>
        <v>0.13863636363636361</v>
      </c>
      <c r="Z26" s="8">
        <f t="shared" ref="Z26" si="41">IF(Z24=0,0,Z24/Z25)</f>
        <v>27.292642140468228</v>
      </c>
      <c r="AA26" s="8">
        <f t="shared" ref="AA26" si="42">IF(AA24=0,0,AA24/AA25)</f>
        <v>21.240282685512366</v>
      </c>
      <c r="AB26" s="8">
        <f t="shared" ref="AB26" si="43">IF(AB24=0,0,AB24/AB25)</f>
        <v>17.267647058823531</v>
      </c>
      <c r="AC26" s="8">
        <f t="shared" ref="AC26" si="44">IF(AC24=0,0,AC24/AC25)</f>
        <v>-1.3713692946058091</v>
      </c>
      <c r="AD26" s="8">
        <f t="shared" ref="AD26" si="45">IF(AD24=0,0,AD24/AD25)</f>
        <v>20.724056603773583</v>
      </c>
      <c r="AE26" s="8">
        <f t="shared" ref="AE26" si="46">IF(AE24=0,0,AE24/AE25)</f>
        <v>6.3015184381778742</v>
      </c>
      <c r="AF26" s="8">
        <f t="shared" ref="AF26" si="47">IF(AF24=0,0,AF24/AF25)</f>
        <v>19.401685393258429</v>
      </c>
      <c r="AG26" s="8">
        <f t="shared" ref="AG26" si="48">IF(AG24=0,0,AG24/AG25)</f>
        <v>11.241237113402063</v>
      </c>
      <c r="AH26" s="8">
        <f t="shared" ref="AH26" si="49">IF(AH24=0,0,AH24/AH25)</f>
        <v>11.241237113402063</v>
      </c>
    </row>
    <row r="27" spans="1:34" x14ac:dyDescent="0.25">
      <c r="A27" s="5" t="s">
        <v>13</v>
      </c>
      <c r="B27" s="3" t="s">
        <v>5</v>
      </c>
      <c r="C27" s="3" t="s">
        <v>6</v>
      </c>
      <c r="D27" s="3" t="s">
        <v>7</v>
      </c>
      <c r="E27" s="3">
        <v>2016</v>
      </c>
      <c r="F27" s="4">
        <v>40909</v>
      </c>
      <c r="G27" s="4">
        <v>40969</v>
      </c>
      <c r="H27" s="4">
        <v>41030</v>
      </c>
      <c r="I27" s="4">
        <v>41091</v>
      </c>
      <c r="J27" s="4">
        <v>41153</v>
      </c>
      <c r="K27" s="4">
        <v>41214</v>
      </c>
      <c r="L27" s="4">
        <v>41275</v>
      </c>
      <c r="M27" s="4">
        <v>41334</v>
      </c>
      <c r="N27" s="4">
        <v>41395</v>
      </c>
      <c r="O27" s="4">
        <v>41456</v>
      </c>
      <c r="P27" s="4">
        <v>41518</v>
      </c>
      <c r="Q27" s="4">
        <v>41579</v>
      </c>
      <c r="R27" s="4">
        <v>41640</v>
      </c>
      <c r="S27" s="4">
        <v>41699</v>
      </c>
      <c r="T27" s="4">
        <v>41760</v>
      </c>
      <c r="U27" s="4">
        <v>41821</v>
      </c>
      <c r="V27" s="4">
        <v>41883</v>
      </c>
      <c r="W27" s="4">
        <v>41944</v>
      </c>
      <c r="X27" s="4">
        <v>42005</v>
      </c>
      <c r="Y27" s="4">
        <v>42064</v>
      </c>
      <c r="Z27" s="4">
        <v>42125</v>
      </c>
      <c r="AA27" s="4">
        <v>42186</v>
      </c>
      <c r="AB27" s="4">
        <v>42248</v>
      </c>
      <c r="AC27" s="4">
        <v>42309</v>
      </c>
      <c r="AD27" s="4">
        <v>42370</v>
      </c>
      <c r="AE27" s="4">
        <v>42430</v>
      </c>
      <c r="AF27" s="4">
        <v>42491</v>
      </c>
      <c r="AG27" s="4">
        <v>42552</v>
      </c>
      <c r="AH27" s="4">
        <v>42614</v>
      </c>
    </row>
    <row r="28" spans="1:34" x14ac:dyDescent="0.25">
      <c r="A28" t="s">
        <v>0</v>
      </c>
      <c r="B28" s="9">
        <f>SUM(F28:AH28)</f>
        <v>237</v>
      </c>
      <c r="C28" s="9">
        <f>SUM(F28:Q28)</f>
        <v>34</v>
      </c>
      <c r="D28" s="9">
        <f>SUM(R28:AC28)</f>
        <v>107</v>
      </c>
      <c r="E28" s="9">
        <f>SUM(AD28:AH28)</f>
        <v>96</v>
      </c>
      <c r="F28" s="6">
        <v>9</v>
      </c>
      <c r="G28" s="6">
        <v>2</v>
      </c>
      <c r="H28" s="6">
        <v>4</v>
      </c>
      <c r="I28" s="6">
        <v>1</v>
      </c>
      <c r="J28" s="6">
        <v>1</v>
      </c>
      <c r="K28" s="6">
        <v>0</v>
      </c>
      <c r="L28" s="6">
        <v>2</v>
      </c>
      <c r="M28" s="6">
        <v>3</v>
      </c>
      <c r="N28" s="6">
        <v>4</v>
      </c>
      <c r="O28" s="6">
        <v>3</v>
      </c>
      <c r="P28" s="6">
        <v>1</v>
      </c>
      <c r="Q28" s="6">
        <v>4</v>
      </c>
      <c r="R28" s="6">
        <v>11</v>
      </c>
      <c r="S28" s="6">
        <v>1</v>
      </c>
      <c r="T28" s="6">
        <v>0</v>
      </c>
      <c r="U28" s="6">
        <v>0</v>
      </c>
      <c r="V28" s="6">
        <v>5</v>
      </c>
      <c r="W28" s="6">
        <v>10</v>
      </c>
      <c r="X28" s="6">
        <v>15</v>
      </c>
      <c r="Y28" s="6">
        <v>13</v>
      </c>
      <c r="Z28" s="6">
        <v>14</v>
      </c>
      <c r="AA28" s="6">
        <v>13</v>
      </c>
      <c r="AB28" s="6">
        <v>11</v>
      </c>
      <c r="AC28" s="6">
        <v>14</v>
      </c>
      <c r="AD28" s="6">
        <v>28</v>
      </c>
      <c r="AE28" s="6">
        <v>19</v>
      </c>
      <c r="AF28" s="6">
        <v>20</v>
      </c>
      <c r="AG28" s="6">
        <v>14</v>
      </c>
      <c r="AH28" s="6">
        <v>15</v>
      </c>
    </row>
    <row r="29" spans="1:34" x14ac:dyDescent="0.25">
      <c r="A29" t="s">
        <v>1</v>
      </c>
      <c r="B29" s="9">
        <f>SUM(F29:AH29)</f>
        <v>390.12</v>
      </c>
      <c r="C29" s="9">
        <f t="shared" ref="C29:C31" si="50">SUM(F29:Q29)</f>
        <v>-17.04999999999999</v>
      </c>
      <c r="D29" s="9">
        <f t="shared" ref="D29:D31" si="51">SUM(R29:AC29)</f>
        <v>198.3</v>
      </c>
      <c r="E29" s="9">
        <f t="shared" ref="E29:E31" si="52">SUM(AD29:AH29)</f>
        <v>208.86999999999998</v>
      </c>
      <c r="F29" s="6">
        <v>-6.27</v>
      </c>
      <c r="G29" s="6">
        <v>-5.21</v>
      </c>
      <c r="H29" s="6">
        <v>-41.9</v>
      </c>
      <c r="I29" s="6">
        <v>-0.78</v>
      </c>
      <c r="J29" s="6">
        <v>4.09</v>
      </c>
      <c r="K29" s="6">
        <v>0</v>
      </c>
      <c r="L29" s="6">
        <v>10.210000000000001</v>
      </c>
      <c r="M29" s="6">
        <v>2.5299999999999998</v>
      </c>
      <c r="N29" s="6">
        <v>17.87</v>
      </c>
      <c r="O29" s="6">
        <v>12.83</v>
      </c>
      <c r="P29" s="6">
        <v>-13.76</v>
      </c>
      <c r="Q29" s="6">
        <v>3.34</v>
      </c>
      <c r="R29" s="6">
        <v>5.49</v>
      </c>
      <c r="S29" s="6">
        <v>1.85</v>
      </c>
      <c r="T29" s="6">
        <v>0</v>
      </c>
      <c r="U29" s="6">
        <v>0</v>
      </c>
      <c r="V29" s="6">
        <v>-3.43</v>
      </c>
      <c r="W29" s="6">
        <v>23.33</v>
      </c>
      <c r="X29" s="6">
        <v>36.53</v>
      </c>
      <c r="Y29" s="6">
        <v>-10.81</v>
      </c>
      <c r="Z29" s="6">
        <v>37.520000000000003</v>
      </c>
      <c r="AA29" s="6">
        <v>33.909999999999997</v>
      </c>
      <c r="AB29" s="6">
        <v>40.799999999999997</v>
      </c>
      <c r="AC29" s="6">
        <v>33.11</v>
      </c>
      <c r="AD29" s="6">
        <v>-65.34</v>
      </c>
      <c r="AE29" s="6">
        <v>137.22</v>
      </c>
      <c r="AF29" s="6">
        <v>80.37</v>
      </c>
      <c r="AG29" s="6">
        <v>50.95</v>
      </c>
      <c r="AH29" s="6">
        <v>5.67</v>
      </c>
    </row>
    <row r="30" spans="1:34" x14ac:dyDescent="0.25">
      <c r="A30" t="s">
        <v>2</v>
      </c>
      <c r="B30" s="9">
        <f>SUM(F30:AH30)</f>
        <v>68.61999999999999</v>
      </c>
      <c r="C30" s="9">
        <f t="shared" si="50"/>
        <v>19.16</v>
      </c>
      <c r="D30" s="9">
        <f t="shared" si="51"/>
        <v>24.94</v>
      </c>
      <c r="E30" s="9">
        <f t="shared" si="52"/>
        <v>24.520000000000003</v>
      </c>
      <c r="F30" s="1">
        <v>4.3600000000000003</v>
      </c>
      <c r="G30" s="1">
        <v>1.54</v>
      </c>
      <c r="H30" s="1">
        <v>4.67</v>
      </c>
      <c r="I30" s="1">
        <v>0.75</v>
      </c>
      <c r="J30" s="1">
        <v>0.3</v>
      </c>
      <c r="K30" s="1">
        <v>0</v>
      </c>
      <c r="L30" s="1">
        <v>0.34</v>
      </c>
      <c r="M30" s="1">
        <v>1.2</v>
      </c>
      <c r="N30" s="1">
        <v>1.61</v>
      </c>
      <c r="O30" s="1">
        <v>0.91</v>
      </c>
      <c r="P30" s="1">
        <v>1.8</v>
      </c>
      <c r="Q30" s="1">
        <v>1.68</v>
      </c>
      <c r="R30" s="1">
        <v>4.4400000000000004</v>
      </c>
      <c r="S30" s="1">
        <v>0.47</v>
      </c>
      <c r="T30" s="1">
        <v>0</v>
      </c>
      <c r="U30" s="1">
        <v>0</v>
      </c>
      <c r="V30" s="1">
        <v>2.91</v>
      </c>
      <c r="W30" s="1">
        <v>1.77</v>
      </c>
      <c r="X30" s="1">
        <v>2.81</v>
      </c>
      <c r="Y30" s="1">
        <v>2.38</v>
      </c>
      <c r="Z30" s="1">
        <v>2.25</v>
      </c>
      <c r="AA30" s="1">
        <v>3.2</v>
      </c>
      <c r="AB30" s="1">
        <v>2.59</v>
      </c>
      <c r="AC30" s="1">
        <v>2.12</v>
      </c>
      <c r="AD30" s="1">
        <v>8.6999999999999993</v>
      </c>
      <c r="AE30" s="1">
        <v>3.03</v>
      </c>
      <c r="AF30" s="1">
        <v>5.16</v>
      </c>
      <c r="AG30" s="1">
        <v>2.19</v>
      </c>
      <c r="AH30" s="1">
        <v>5.44</v>
      </c>
    </row>
    <row r="31" spans="1:34" s="7" customFormat="1" x14ac:dyDescent="0.25">
      <c r="A31" s="7" t="s">
        <v>8</v>
      </c>
      <c r="B31" s="10">
        <f>SUM(F31:AH31)</f>
        <v>212.41512859410673</v>
      </c>
      <c r="C31" s="10">
        <f t="shared" si="50"/>
        <v>50.479656187400366</v>
      </c>
      <c r="D31" s="10">
        <f t="shared" si="51"/>
        <v>84.275987531659325</v>
      </c>
      <c r="E31" s="10">
        <f t="shared" si="52"/>
        <v>77.659484875047028</v>
      </c>
      <c r="F31" s="8">
        <f>IF(F29=0,0,F29/F30)</f>
        <v>-1.4380733944954127</v>
      </c>
      <c r="G31" s="8">
        <f t="shared" ref="G31" si="53">IF(G29=0,0,G29/G30)</f>
        <v>-3.383116883116883</v>
      </c>
      <c r="H31" s="8">
        <f t="shared" ref="H31" si="54">IF(H29=0,0,H29/H30)</f>
        <v>-8.9721627408993569</v>
      </c>
      <c r="I31" s="8">
        <f>IF(I29=0,0,I29/I30)</f>
        <v>-1.04</v>
      </c>
      <c r="J31" s="8">
        <f t="shared" ref="J31" si="55">IF(J29=0,0,J29/J30)</f>
        <v>13.633333333333333</v>
      </c>
      <c r="K31" s="8">
        <f t="shared" ref="K31" si="56">IF(K29=0,0,K29/K30)</f>
        <v>0</v>
      </c>
      <c r="L31" s="8">
        <f t="shared" ref="L31" si="57">IF(L29=0,0,L29/L30)</f>
        <v>30.029411764705884</v>
      </c>
      <c r="M31" s="8">
        <f t="shared" ref="M31" si="58">IF(M29=0,0,M29/M30)</f>
        <v>2.1083333333333334</v>
      </c>
      <c r="N31" s="8">
        <f t="shared" ref="N31" si="59">IF(N29=0,0,N29/N30)</f>
        <v>11.099378881987578</v>
      </c>
      <c r="O31" s="8">
        <f t="shared" ref="O31" si="60">IF(O29=0,0,O29/O30)</f>
        <v>14.098901098901099</v>
      </c>
      <c r="P31" s="8">
        <f t="shared" ref="P31" si="61">IF(P29=0,0,P29/P30)</f>
        <v>-7.6444444444444439</v>
      </c>
      <c r="Q31" s="8">
        <f t="shared" ref="Q31" si="62">IF(Q29=0,0,Q29/Q30)</f>
        <v>1.9880952380952381</v>
      </c>
      <c r="R31" s="8">
        <f t="shared" ref="R31" si="63">IF(R29=0,0,R29/R30)</f>
        <v>1.2364864864864864</v>
      </c>
      <c r="S31" s="8">
        <f t="shared" ref="S31" si="64">IF(S29=0,0,S29/S30)</f>
        <v>3.9361702127659579</v>
      </c>
      <c r="T31" s="8">
        <f t="shared" ref="T31" si="65">IF(T29=0,0,T29/T30)</f>
        <v>0</v>
      </c>
      <c r="U31" s="8">
        <f t="shared" ref="U31" si="66">IF(U29=0,0,U29/U30)</f>
        <v>0</v>
      </c>
      <c r="V31" s="8">
        <f t="shared" ref="V31" si="67">IF(V29=0,0,V29/V30)</f>
        <v>-1.1786941580756014</v>
      </c>
      <c r="W31" s="8">
        <f t="shared" ref="W31" si="68">IF(W29=0,0,W29/W30)</f>
        <v>13.180790960451976</v>
      </c>
      <c r="X31" s="8">
        <f t="shared" ref="X31" si="69">IF(X29=0,0,X29/X30)</f>
        <v>13</v>
      </c>
      <c r="Y31" s="8">
        <f t="shared" ref="Y31" si="70">IF(Y29=0,0,Y29/Y30)</f>
        <v>-4.5420168067226898</v>
      </c>
      <c r="Z31" s="8">
        <f t="shared" ref="Z31" si="71">IF(Z29=0,0,Z29/Z30)</f>
        <v>16.675555555555558</v>
      </c>
      <c r="AA31" s="8">
        <f t="shared" ref="AA31" si="72">IF(AA29=0,0,AA29/AA30)</f>
        <v>10.596874999999999</v>
      </c>
      <c r="AB31" s="8">
        <f t="shared" ref="AB31" si="73">IF(AB29=0,0,AB29/AB30)</f>
        <v>15.752895752895753</v>
      </c>
      <c r="AC31" s="8">
        <f t="shared" ref="AC31" si="74">IF(AC29=0,0,AC29/AC30)</f>
        <v>15.617924528301886</v>
      </c>
      <c r="AD31" s="8">
        <f t="shared" ref="AD31" si="75">IF(AD29=0,0,AD29/AD30)</f>
        <v>-7.5103448275862075</v>
      </c>
      <c r="AE31" s="8">
        <f t="shared" ref="AE31" si="76">IF(AE29=0,0,AE29/AE30)</f>
        <v>45.287128712871286</v>
      </c>
      <c r="AF31" s="8">
        <f t="shared" ref="AF31" si="77">IF(AF29=0,0,AF29/AF30)</f>
        <v>15.575581395348838</v>
      </c>
      <c r="AG31" s="8">
        <f t="shared" ref="AG31" si="78">IF(AG29=0,0,AG29/AG30)</f>
        <v>23.264840182648403</v>
      </c>
      <c r="AH31" s="8">
        <f t="shared" ref="AH31" si="79">IF(AH29=0,0,AH29/AH30)</f>
        <v>1.0422794117647058</v>
      </c>
    </row>
    <row r="32" spans="1:34" x14ac:dyDescent="0.25">
      <c r="A32" s="5" t="s">
        <v>14</v>
      </c>
      <c r="B32" s="3" t="s">
        <v>5</v>
      </c>
      <c r="C32" s="3" t="s">
        <v>6</v>
      </c>
      <c r="D32" s="3" t="s">
        <v>7</v>
      </c>
      <c r="E32" s="3">
        <v>2016</v>
      </c>
      <c r="F32" s="4">
        <v>40909</v>
      </c>
      <c r="G32" s="4">
        <v>40969</v>
      </c>
      <c r="H32" s="4">
        <v>41030</v>
      </c>
      <c r="I32" s="4">
        <v>41091</v>
      </c>
      <c r="J32" s="4">
        <v>41153</v>
      </c>
      <c r="K32" s="4">
        <v>41214</v>
      </c>
      <c r="L32" s="4">
        <v>41275</v>
      </c>
      <c r="M32" s="4">
        <v>41334</v>
      </c>
      <c r="N32" s="4">
        <v>41395</v>
      </c>
      <c r="O32" s="4">
        <v>41456</v>
      </c>
      <c r="P32" s="4">
        <v>41518</v>
      </c>
      <c r="Q32" s="4">
        <v>41579</v>
      </c>
      <c r="R32" s="4">
        <v>41640</v>
      </c>
      <c r="S32" s="4">
        <v>41699</v>
      </c>
      <c r="T32" s="4">
        <v>41760</v>
      </c>
      <c r="U32" s="4">
        <v>41821</v>
      </c>
      <c r="V32" s="4">
        <v>41883</v>
      </c>
      <c r="W32" s="4">
        <v>41944</v>
      </c>
      <c r="X32" s="4">
        <v>42005</v>
      </c>
      <c r="Y32" s="4">
        <v>42064</v>
      </c>
      <c r="Z32" s="4">
        <v>42125</v>
      </c>
      <c r="AA32" s="4">
        <v>42186</v>
      </c>
      <c r="AB32" s="4">
        <v>42248</v>
      </c>
      <c r="AC32" s="4">
        <v>42309</v>
      </c>
      <c r="AD32" s="4">
        <v>42370</v>
      </c>
      <c r="AE32" s="4">
        <v>42430</v>
      </c>
      <c r="AF32" s="4">
        <v>42491</v>
      </c>
      <c r="AG32" s="4">
        <v>42552</v>
      </c>
      <c r="AH32" s="4">
        <v>42614</v>
      </c>
    </row>
    <row r="33" spans="1:34" x14ac:dyDescent="0.25">
      <c r="A33" t="s">
        <v>0</v>
      </c>
      <c r="B33" s="9">
        <f>SUM(F33:AH33)</f>
        <v>0</v>
      </c>
      <c r="C33" s="9">
        <f>SUM(F33:Q33)</f>
        <v>0</v>
      </c>
      <c r="D33" s="9">
        <f>SUM(R33:AC33)</f>
        <v>0</v>
      </c>
      <c r="E33" s="9">
        <f>SUM(AD33:AH33)</f>
        <v>0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t="s">
        <v>1</v>
      </c>
      <c r="B34" s="9">
        <f>SUM(F34:AH34)</f>
        <v>0</v>
      </c>
      <c r="C34" s="9">
        <f t="shared" ref="C34:C36" si="80">SUM(F34:Q34)</f>
        <v>0</v>
      </c>
      <c r="D34" s="9">
        <f t="shared" ref="D34:D36" si="81">SUM(R34:AC34)</f>
        <v>0</v>
      </c>
      <c r="E34" s="9">
        <f t="shared" ref="E34:E36" si="82">SUM(AD34:AH34)</f>
        <v>0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x14ac:dyDescent="0.25">
      <c r="A35" t="s">
        <v>2</v>
      </c>
      <c r="B35" s="9">
        <f>SUM(F35:AH35)</f>
        <v>0</v>
      </c>
      <c r="C35" s="9">
        <f t="shared" si="80"/>
        <v>0</v>
      </c>
      <c r="D35" s="9">
        <f t="shared" si="81"/>
        <v>0</v>
      </c>
      <c r="E35" s="9">
        <f t="shared" si="82"/>
        <v>0</v>
      </c>
    </row>
    <row r="36" spans="1:34" s="7" customFormat="1" x14ac:dyDescent="0.25">
      <c r="A36" s="7" t="s">
        <v>8</v>
      </c>
      <c r="B36" s="10">
        <f>SUM(F36:AH36)</f>
        <v>0</v>
      </c>
      <c r="C36" s="10">
        <f t="shared" si="80"/>
        <v>0</v>
      </c>
      <c r="D36" s="10">
        <f t="shared" si="81"/>
        <v>0</v>
      </c>
      <c r="E36" s="10">
        <f t="shared" si="82"/>
        <v>0</v>
      </c>
      <c r="F36" s="8">
        <f>IF(F34=0,0,F34/F35)</f>
        <v>0</v>
      </c>
      <c r="G36" s="8">
        <f t="shared" ref="G36" si="83">IF(G34=0,0,G34/G35)</f>
        <v>0</v>
      </c>
      <c r="H36" s="8">
        <f t="shared" ref="H36" si="84">IF(H34=0,0,H34/H35)</f>
        <v>0</v>
      </c>
      <c r="I36" s="8">
        <f>IF(I34=0,0,I34/I35)</f>
        <v>0</v>
      </c>
      <c r="J36" s="8">
        <f t="shared" ref="J36" si="85">IF(J34=0,0,J34/J35)</f>
        <v>0</v>
      </c>
      <c r="K36" s="8">
        <f t="shared" ref="K36" si="86">IF(K34=0,0,K34/K35)</f>
        <v>0</v>
      </c>
      <c r="L36" s="8">
        <f t="shared" ref="L36" si="87">IF(L34=0,0,L34/L35)</f>
        <v>0</v>
      </c>
      <c r="M36" s="8">
        <f t="shared" ref="M36" si="88">IF(M34=0,0,M34/M35)</f>
        <v>0</v>
      </c>
      <c r="N36" s="8">
        <f t="shared" ref="N36" si="89">IF(N34=0,0,N34/N35)</f>
        <v>0</v>
      </c>
      <c r="O36" s="8">
        <f t="shared" ref="O36" si="90">IF(O34=0,0,O34/O35)</f>
        <v>0</v>
      </c>
      <c r="P36" s="8">
        <f t="shared" ref="P36" si="91">IF(P34=0,0,P34/P35)</f>
        <v>0</v>
      </c>
      <c r="Q36" s="8">
        <f t="shared" ref="Q36" si="92">IF(Q34=0,0,Q34/Q35)</f>
        <v>0</v>
      </c>
      <c r="R36" s="8">
        <f t="shared" ref="R36" si="93">IF(R34=0,0,R34/R35)</f>
        <v>0</v>
      </c>
      <c r="S36" s="8">
        <f t="shared" ref="S36" si="94">IF(S34=0,0,S34/S35)</f>
        <v>0</v>
      </c>
      <c r="T36" s="8">
        <f t="shared" ref="T36" si="95">IF(T34=0,0,T34/T35)</f>
        <v>0</v>
      </c>
      <c r="U36" s="8">
        <f t="shared" ref="U36" si="96">IF(U34=0,0,U34/U35)</f>
        <v>0</v>
      </c>
      <c r="V36" s="8">
        <f t="shared" ref="V36" si="97">IF(V34=0,0,V34/V35)</f>
        <v>0</v>
      </c>
      <c r="W36" s="8">
        <f t="shared" ref="W36" si="98">IF(W34=0,0,W34/W35)</f>
        <v>0</v>
      </c>
      <c r="X36" s="8">
        <f t="shared" ref="X36" si="99">IF(X34=0,0,X34/X35)</f>
        <v>0</v>
      </c>
      <c r="Y36" s="8">
        <f t="shared" ref="Y36" si="100">IF(Y34=0,0,Y34/Y35)</f>
        <v>0</v>
      </c>
      <c r="Z36" s="8">
        <f t="shared" ref="Z36" si="101">IF(Z34=0,0,Z34/Z35)</f>
        <v>0</v>
      </c>
      <c r="AA36" s="8">
        <f t="shared" ref="AA36" si="102">IF(AA34=0,0,AA34/AA35)</f>
        <v>0</v>
      </c>
      <c r="AB36" s="8">
        <f t="shared" ref="AB36" si="103">IF(AB34=0,0,AB34/AB35)</f>
        <v>0</v>
      </c>
      <c r="AC36" s="8">
        <f t="shared" ref="AC36" si="104">IF(AC34=0,0,AC34/AC35)</f>
        <v>0</v>
      </c>
      <c r="AD36" s="8">
        <f t="shared" ref="AD36" si="105">IF(AD34=0,0,AD34/AD35)</f>
        <v>0</v>
      </c>
      <c r="AE36" s="8">
        <f t="shared" ref="AE36" si="106">IF(AE34=0,0,AE34/AE35)</f>
        <v>0</v>
      </c>
      <c r="AF36" s="8">
        <f t="shared" ref="AF36" si="107">IF(AF34=0,0,AF34/AF35)</f>
        <v>0</v>
      </c>
      <c r="AG36" s="8">
        <f t="shared" ref="AG36" si="108">IF(AG34=0,0,AG34/AG35)</f>
        <v>0</v>
      </c>
      <c r="AH36" s="8">
        <f t="shared" ref="AH36" si="109">IF(AH34=0,0,AH34/AH35)</f>
        <v>0</v>
      </c>
    </row>
    <row r="37" spans="1:34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F37" s="4">
        <v>40909</v>
      </c>
      <c r="G37" s="4">
        <v>40969</v>
      </c>
      <c r="H37" s="4">
        <v>41030</v>
      </c>
      <c r="I37" s="4">
        <v>41091</v>
      </c>
      <c r="J37" s="4">
        <v>41153</v>
      </c>
      <c r="K37" s="4">
        <v>41214</v>
      </c>
      <c r="L37" s="4">
        <v>41275</v>
      </c>
      <c r="M37" s="4">
        <v>41334</v>
      </c>
      <c r="N37" s="4">
        <v>41395</v>
      </c>
      <c r="O37" s="4">
        <v>41456</v>
      </c>
      <c r="P37" s="4">
        <v>41518</v>
      </c>
      <c r="Q37" s="4">
        <v>41579</v>
      </c>
      <c r="R37" s="4">
        <v>41640</v>
      </c>
      <c r="S37" s="4">
        <v>41699</v>
      </c>
      <c r="T37" s="4">
        <v>41760</v>
      </c>
      <c r="U37" s="4">
        <v>41821</v>
      </c>
      <c r="V37" s="4">
        <v>41883</v>
      </c>
      <c r="W37" s="4">
        <v>41944</v>
      </c>
      <c r="X37" s="4">
        <v>42005</v>
      </c>
      <c r="Y37" s="4">
        <v>42064</v>
      </c>
      <c r="Z37" s="4">
        <v>42125</v>
      </c>
      <c r="AA37" s="4">
        <v>42186</v>
      </c>
      <c r="AB37" s="4">
        <v>42248</v>
      </c>
      <c r="AC37" s="4">
        <v>42309</v>
      </c>
      <c r="AD37" s="4">
        <v>42370</v>
      </c>
      <c r="AE37" s="4">
        <v>42430</v>
      </c>
      <c r="AF37" s="4">
        <v>42491</v>
      </c>
      <c r="AG37" s="4">
        <v>42552</v>
      </c>
      <c r="AH37" s="4">
        <v>42614</v>
      </c>
    </row>
    <row r="38" spans="1:34" x14ac:dyDescent="0.25">
      <c r="A38" t="s">
        <v>0</v>
      </c>
      <c r="B38" s="9">
        <f>SUM(F38:AH38)</f>
        <v>242</v>
      </c>
      <c r="C38" s="9">
        <f>SUM(F38:Q38)</f>
        <v>106</v>
      </c>
      <c r="D38" s="9">
        <f>SUM(R38:AC38)</f>
        <v>95</v>
      </c>
      <c r="E38" s="9">
        <f>SUM(AD38:AH38)</f>
        <v>41</v>
      </c>
      <c r="F38" s="6">
        <v>3</v>
      </c>
      <c r="G38" s="6">
        <v>4</v>
      </c>
      <c r="H38" s="6">
        <v>3</v>
      </c>
      <c r="I38" s="6">
        <v>1</v>
      </c>
      <c r="J38" s="6">
        <v>1</v>
      </c>
      <c r="K38" s="6">
        <v>8</v>
      </c>
      <c r="L38" s="6">
        <v>21</v>
      </c>
      <c r="M38" s="6">
        <v>14</v>
      </c>
      <c r="N38" s="6">
        <v>19</v>
      </c>
      <c r="O38" s="6">
        <v>13</v>
      </c>
      <c r="P38" s="6">
        <v>8</v>
      </c>
      <c r="Q38" s="6">
        <v>11</v>
      </c>
      <c r="R38" s="6">
        <v>14</v>
      </c>
      <c r="S38" s="6">
        <v>3</v>
      </c>
      <c r="T38" s="6">
        <v>1</v>
      </c>
      <c r="U38" s="6">
        <v>0</v>
      </c>
      <c r="V38" s="6">
        <v>10</v>
      </c>
      <c r="W38" s="6">
        <v>16</v>
      </c>
      <c r="X38" s="6">
        <v>13</v>
      </c>
      <c r="Y38" s="6">
        <v>9</v>
      </c>
      <c r="Z38" s="6">
        <v>5</v>
      </c>
      <c r="AA38" s="6">
        <v>13</v>
      </c>
      <c r="AB38" s="6">
        <v>4</v>
      </c>
      <c r="AC38" s="6">
        <v>7</v>
      </c>
      <c r="AD38" s="6">
        <v>8</v>
      </c>
      <c r="AE38" s="6">
        <v>7</v>
      </c>
      <c r="AF38" s="6">
        <v>10</v>
      </c>
      <c r="AG38" s="6">
        <v>10</v>
      </c>
      <c r="AH38" s="6">
        <v>6</v>
      </c>
    </row>
    <row r="39" spans="1:34" x14ac:dyDescent="0.25">
      <c r="A39" t="s">
        <v>1</v>
      </c>
      <c r="B39" s="9">
        <f>SUM(F39:AH39)</f>
        <v>446.68000000000006</v>
      </c>
      <c r="C39" s="9">
        <f t="shared" ref="C39:C41" si="110">SUM(F39:Q39)</f>
        <v>181.06000000000003</v>
      </c>
      <c r="D39" s="9">
        <f t="shared" ref="D39:D41" si="111">SUM(R39:AC39)</f>
        <v>287.09000000000003</v>
      </c>
      <c r="E39" s="9">
        <f t="shared" ref="E39:E41" si="112">SUM(AD39:AH39)</f>
        <v>-21.47</v>
      </c>
      <c r="F39" s="6">
        <v>18.84</v>
      </c>
      <c r="G39" s="6">
        <v>31.47</v>
      </c>
      <c r="H39" s="6">
        <v>-0.35</v>
      </c>
      <c r="I39" s="6">
        <v>-3.45</v>
      </c>
      <c r="J39" s="6">
        <v>-5.55</v>
      </c>
      <c r="K39" s="6">
        <v>-91</v>
      </c>
      <c r="L39" s="6">
        <v>89.12</v>
      </c>
      <c r="M39" s="6">
        <v>91.66</v>
      </c>
      <c r="N39" s="6">
        <v>-12.72</v>
      </c>
      <c r="O39" s="6">
        <v>10.58</v>
      </c>
      <c r="P39" s="6">
        <v>18.8</v>
      </c>
      <c r="Q39" s="6">
        <v>33.659999999999997</v>
      </c>
      <c r="R39" s="6">
        <v>-61.72</v>
      </c>
      <c r="S39" s="6">
        <v>17.29</v>
      </c>
      <c r="T39" s="6">
        <v>1.23</v>
      </c>
      <c r="U39" s="6">
        <v>0</v>
      </c>
      <c r="V39" s="6">
        <v>7.98</v>
      </c>
      <c r="W39" s="6">
        <v>84.81</v>
      </c>
      <c r="X39" s="6">
        <v>53.5</v>
      </c>
      <c r="Y39" s="6">
        <v>21.3</v>
      </c>
      <c r="Z39" s="6">
        <v>26.05</v>
      </c>
      <c r="AA39" s="6">
        <v>109.49</v>
      </c>
      <c r="AB39" s="6">
        <v>17.41</v>
      </c>
      <c r="AC39" s="6">
        <v>9.75</v>
      </c>
      <c r="AD39" s="6">
        <v>-25.46</v>
      </c>
      <c r="AE39" s="6">
        <v>24.05</v>
      </c>
      <c r="AF39" s="6">
        <v>-20.69</v>
      </c>
      <c r="AG39" s="6">
        <v>-18.829999999999998</v>
      </c>
      <c r="AH39" s="6">
        <v>19.46</v>
      </c>
    </row>
    <row r="40" spans="1:34" x14ac:dyDescent="0.25">
      <c r="A40" t="s">
        <v>2</v>
      </c>
      <c r="B40" s="9">
        <f>SUM(F40:AH40)</f>
        <v>118.06</v>
      </c>
      <c r="C40" s="9">
        <f t="shared" si="110"/>
        <v>52.71</v>
      </c>
      <c r="D40" s="9">
        <f t="shared" si="111"/>
        <v>36.9</v>
      </c>
      <c r="E40" s="9">
        <f t="shared" si="112"/>
        <v>28.45</v>
      </c>
      <c r="F40" s="1">
        <v>1.53</v>
      </c>
      <c r="G40" s="1">
        <v>0.99</v>
      </c>
      <c r="H40" s="1">
        <v>2.31</v>
      </c>
      <c r="I40" s="1">
        <v>1.63</v>
      </c>
      <c r="J40" s="1">
        <v>1.35</v>
      </c>
      <c r="K40" s="1">
        <v>11.29</v>
      </c>
      <c r="L40" s="1">
        <v>11.69</v>
      </c>
      <c r="M40" s="1">
        <v>4.38</v>
      </c>
      <c r="N40" s="1">
        <v>8.75</v>
      </c>
      <c r="O40" s="1">
        <v>4.3899999999999997</v>
      </c>
      <c r="P40" s="1">
        <v>2.48</v>
      </c>
      <c r="Q40" s="1">
        <v>1.92</v>
      </c>
      <c r="R40" s="1">
        <v>10.46</v>
      </c>
      <c r="S40" s="1">
        <v>1.29</v>
      </c>
      <c r="T40" s="1">
        <v>0.31</v>
      </c>
      <c r="U40" s="1">
        <v>0</v>
      </c>
      <c r="V40" s="1">
        <v>4.29</v>
      </c>
      <c r="W40" s="1">
        <v>4.51</v>
      </c>
      <c r="X40" s="1">
        <v>3.57</v>
      </c>
      <c r="Y40" s="1">
        <v>1.31</v>
      </c>
      <c r="Z40" s="1">
        <v>1.25</v>
      </c>
      <c r="AA40" s="1">
        <v>5.05</v>
      </c>
      <c r="AB40" s="1">
        <v>2.36</v>
      </c>
      <c r="AC40" s="1">
        <v>2.5</v>
      </c>
      <c r="AD40" s="1">
        <v>8.14</v>
      </c>
      <c r="AE40" s="1">
        <v>5.93</v>
      </c>
      <c r="AF40" s="1">
        <v>5.41</v>
      </c>
      <c r="AG40" s="1">
        <v>7.57</v>
      </c>
      <c r="AH40" s="1">
        <v>1.4</v>
      </c>
    </row>
    <row r="41" spans="1:34" s="7" customFormat="1" x14ac:dyDescent="0.25">
      <c r="A41" s="7" t="s">
        <v>8</v>
      </c>
      <c r="B41" s="10">
        <f>SUM(F41:AH41)</f>
        <v>200.68011794401144</v>
      </c>
      <c r="C41" s="10">
        <f t="shared" si="110"/>
        <v>86.397501940054397</v>
      </c>
      <c r="D41" s="10">
        <f t="shared" si="111"/>
        <v>117.17913015120288</v>
      </c>
      <c r="E41" s="10">
        <f t="shared" si="112"/>
        <v>-2.8965141472458815</v>
      </c>
      <c r="F41" s="8">
        <f t="shared" ref="F41:H41" si="113">F39/F40</f>
        <v>12.313725490196077</v>
      </c>
      <c r="G41" s="8">
        <f t="shared" si="113"/>
        <v>31.787878787878785</v>
      </c>
      <c r="H41" s="8">
        <f t="shared" si="113"/>
        <v>-0.15151515151515149</v>
      </c>
      <c r="I41" s="8">
        <v>0</v>
      </c>
      <c r="J41" s="8">
        <f t="shared" ref="J41:AF41" si="114">J39/J40</f>
        <v>-4.1111111111111107</v>
      </c>
      <c r="K41" s="8">
        <f t="shared" si="114"/>
        <v>-8.060230292294067</v>
      </c>
      <c r="L41" s="8">
        <f t="shared" si="114"/>
        <v>7.6236099230111209</v>
      </c>
      <c r="M41" s="8">
        <f t="shared" si="114"/>
        <v>20.926940639269407</v>
      </c>
      <c r="N41" s="8">
        <f t="shared" si="114"/>
        <v>-1.4537142857142857</v>
      </c>
      <c r="O41" s="8">
        <f t="shared" si="114"/>
        <v>2.4100227790432802</v>
      </c>
      <c r="P41" s="8">
        <f t="shared" si="114"/>
        <v>7.580645161290323</v>
      </c>
      <c r="Q41" s="8">
        <f t="shared" si="114"/>
        <v>17.53125</v>
      </c>
      <c r="R41" s="8">
        <f t="shared" si="114"/>
        <v>-5.9005736137667295</v>
      </c>
      <c r="S41" s="8">
        <f t="shared" si="114"/>
        <v>13.403100775193797</v>
      </c>
      <c r="T41" s="8">
        <f t="shared" si="114"/>
        <v>3.967741935483871</v>
      </c>
      <c r="U41" s="8">
        <v>0</v>
      </c>
      <c r="V41" s="8">
        <f t="shared" si="114"/>
        <v>1.8601398601398602</v>
      </c>
      <c r="W41" s="8">
        <f t="shared" si="114"/>
        <v>18.804878048780488</v>
      </c>
      <c r="X41" s="8">
        <f t="shared" si="114"/>
        <v>14.985994397759104</v>
      </c>
      <c r="Y41" s="8">
        <f t="shared" si="114"/>
        <v>16.259541984732824</v>
      </c>
      <c r="Z41" s="8">
        <f t="shared" si="114"/>
        <v>20.84</v>
      </c>
      <c r="AA41" s="8">
        <f t="shared" si="114"/>
        <v>21.681188118811882</v>
      </c>
      <c r="AB41" s="8">
        <f t="shared" si="114"/>
        <v>7.3771186440677967</v>
      </c>
      <c r="AC41" s="8">
        <f t="shared" si="114"/>
        <v>3.9</v>
      </c>
      <c r="AD41" s="8">
        <f t="shared" si="114"/>
        <v>-3.1277641277641277</v>
      </c>
      <c r="AE41" s="8">
        <f t="shared" si="114"/>
        <v>4.0556492411467122</v>
      </c>
      <c r="AF41" s="8">
        <f t="shared" si="114"/>
        <v>-3.824399260628466</v>
      </c>
      <c r="AG41" s="8">
        <v>0</v>
      </c>
      <c r="AH41" s="8">
        <v>0</v>
      </c>
    </row>
    <row r="44" spans="1:34" x14ac:dyDescent="0.25"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3" workbookViewId="0">
      <selection activeCell="F41" sqref="F41:AH41"/>
    </sheetView>
  </sheetViews>
  <sheetFormatPr defaultRowHeight="15" x14ac:dyDescent="0.25"/>
  <cols>
    <col min="1" max="1" width="14.625" customWidth="1"/>
    <col min="2" max="5" width="9.625" style="1" customWidth="1"/>
    <col min="6" max="34" width="10.75" style="1" customWidth="1"/>
  </cols>
  <sheetData>
    <row r="1" spans="1:34" x14ac:dyDescent="0.25">
      <c r="A1" s="2" t="s">
        <v>3</v>
      </c>
    </row>
    <row r="2" spans="1:34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4">
        <v>40909</v>
      </c>
      <c r="G2" s="4">
        <v>40969</v>
      </c>
      <c r="H2" s="4">
        <v>41030</v>
      </c>
      <c r="I2" s="4">
        <v>41091</v>
      </c>
      <c r="J2" s="4">
        <v>41153</v>
      </c>
      <c r="K2" s="4">
        <v>41214</v>
      </c>
      <c r="L2" s="4">
        <v>41275</v>
      </c>
      <c r="M2" s="4">
        <v>41334</v>
      </c>
      <c r="N2" s="4">
        <v>41395</v>
      </c>
      <c r="O2" s="4">
        <v>41456</v>
      </c>
      <c r="P2" s="4">
        <v>41518</v>
      </c>
      <c r="Q2" s="4">
        <v>41579</v>
      </c>
      <c r="R2" s="4">
        <v>41640</v>
      </c>
      <c r="S2" s="4">
        <v>41699</v>
      </c>
      <c r="T2" s="4">
        <v>41760</v>
      </c>
      <c r="U2" s="4">
        <v>41821</v>
      </c>
      <c r="V2" s="4">
        <v>41883</v>
      </c>
      <c r="W2" s="4">
        <v>41944</v>
      </c>
      <c r="X2" s="4">
        <v>42005</v>
      </c>
      <c r="Y2" s="4">
        <v>42064</v>
      </c>
      <c r="Z2" s="4">
        <v>42125</v>
      </c>
      <c r="AA2" s="4">
        <v>42186</v>
      </c>
      <c r="AB2" s="4">
        <v>42248</v>
      </c>
      <c r="AC2" s="4">
        <v>42309</v>
      </c>
      <c r="AD2" s="4">
        <v>42370</v>
      </c>
      <c r="AE2" s="4">
        <v>42430</v>
      </c>
      <c r="AF2" s="4">
        <v>42491</v>
      </c>
      <c r="AG2" s="4">
        <v>42552</v>
      </c>
      <c r="AH2" s="4">
        <v>42614</v>
      </c>
    </row>
    <row r="3" spans="1:34" x14ac:dyDescent="0.25">
      <c r="A3" t="s">
        <v>0</v>
      </c>
      <c r="B3" s="9">
        <f>SUM(F3:AH3)</f>
        <v>347</v>
      </c>
      <c r="C3" s="9">
        <f>SUM(F3:Q3)</f>
        <v>95</v>
      </c>
      <c r="D3" s="9">
        <f>SUM(R3:AC3)</f>
        <v>182</v>
      </c>
      <c r="E3" s="9">
        <f>SUM(AD3:AH3)</f>
        <v>70</v>
      </c>
      <c r="F3" s="6">
        <v>9</v>
      </c>
      <c r="G3" s="6">
        <v>2</v>
      </c>
      <c r="H3" s="6">
        <v>1</v>
      </c>
      <c r="I3" s="6">
        <v>0</v>
      </c>
      <c r="J3" s="6">
        <v>7</v>
      </c>
      <c r="K3" s="6">
        <v>3</v>
      </c>
      <c r="L3" s="6">
        <v>21</v>
      </c>
      <c r="M3" s="6">
        <v>12</v>
      </c>
      <c r="N3" s="6">
        <v>17</v>
      </c>
      <c r="O3" s="6">
        <v>12</v>
      </c>
      <c r="P3" s="6">
        <v>7</v>
      </c>
      <c r="Q3" s="6">
        <v>4</v>
      </c>
      <c r="R3" s="6">
        <v>11</v>
      </c>
      <c r="S3" s="6">
        <v>5</v>
      </c>
      <c r="T3" s="6">
        <v>1</v>
      </c>
      <c r="U3" s="6">
        <v>0</v>
      </c>
      <c r="V3" s="6">
        <v>2</v>
      </c>
      <c r="W3" s="6">
        <v>2</v>
      </c>
      <c r="X3" s="6">
        <v>18</v>
      </c>
      <c r="Y3" s="6">
        <v>23</v>
      </c>
      <c r="Z3" s="6">
        <v>31</v>
      </c>
      <c r="AA3" s="6">
        <v>29</v>
      </c>
      <c r="AB3" s="6">
        <v>30</v>
      </c>
      <c r="AC3" s="6">
        <v>30</v>
      </c>
      <c r="AD3" s="6">
        <v>31</v>
      </c>
      <c r="AE3" s="6">
        <v>20</v>
      </c>
      <c r="AF3" s="6">
        <v>3</v>
      </c>
      <c r="AG3" s="6">
        <v>5</v>
      </c>
      <c r="AH3" s="6">
        <v>11</v>
      </c>
    </row>
    <row r="4" spans="1:34" x14ac:dyDescent="0.25">
      <c r="A4" t="s">
        <v>1</v>
      </c>
      <c r="B4" s="9">
        <f>SUM(F4:AH4)</f>
        <v>2307.14</v>
      </c>
      <c r="C4" s="9">
        <f t="shared" ref="C4:C6" si="0">SUM(F4:Q4)</f>
        <v>353.27</v>
      </c>
      <c r="D4" s="9">
        <f t="shared" ref="D4:D6" si="1">SUM(R4:AC4)</f>
        <v>1324.1000000000001</v>
      </c>
      <c r="E4" s="9">
        <f t="shared" ref="E4:E6" si="2">SUM(AD4:AH4)</f>
        <v>629.77</v>
      </c>
      <c r="F4" s="6">
        <v>87.83</v>
      </c>
      <c r="G4" s="6">
        <v>-35.11</v>
      </c>
      <c r="H4" s="6">
        <v>9.58</v>
      </c>
      <c r="I4" s="6">
        <v>0</v>
      </c>
      <c r="J4" s="6">
        <v>24.8</v>
      </c>
      <c r="K4" s="6">
        <v>7.29</v>
      </c>
      <c r="L4" s="6">
        <v>20.170000000000002</v>
      </c>
      <c r="M4" s="6">
        <v>54.97</v>
      </c>
      <c r="N4" s="6">
        <v>95.47</v>
      </c>
      <c r="O4" s="6">
        <v>63.3</v>
      </c>
      <c r="P4" s="6">
        <v>-4.42</v>
      </c>
      <c r="Q4" s="6">
        <v>29.39</v>
      </c>
      <c r="R4" s="6">
        <v>41.4</v>
      </c>
      <c r="S4" s="6">
        <v>34.31</v>
      </c>
      <c r="T4" s="6">
        <v>6.06</v>
      </c>
      <c r="U4" s="6">
        <v>0</v>
      </c>
      <c r="V4" s="6">
        <v>13.6</v>
      </c>
      <c r="W4" s="6">
        <v>7.48</v>
      </c>
      <c r="X4" s="6">
        <v>256.29000000000002</v>
      </c>
      <c r="Y4" s="6">
        <v>103.55</v>
      </c>
      <c r="Z4" s="6">
        <v>58.27</v>
      </c>
      <c r="AA4" s="6">
        <v>259.39</v>
      </c>
      <c r="AB4" s="6">
        <v>311.74</v>
      </c>
      <c r="AC4" s="6">
        <v>232.01</v>
      </c>
      <c r="AD4" s="6">
        <v>332.36</v>
      </c>
      <c r="AE4" s="6">
        <v>137.38999999999999</v>
      </c>
      <c r="AF4" s="6">
        <v>29.96</v>
      </c>
      <c r="AG4" s="6">
        <v>17.88</v>
      </c>
      <c r="AH4" s="6">
        <v>112.18</v>
      </c>
    </row>
    <row r="5" spans="1:34" x14ac:dyDescent="0.25">
      <c r="A5" t="s">
        <v>2</v>
      </c>
      <c r="B5" s="9">
        <f>SUM(F5:AH5)</f>
        <v>112.88999999999999</v>
      </c>
      <c r="C5" s="9">
        <f t="shared" si="0"/>
        <v>49.769999999999996</v>
      </c>
      <c r="D5" s="9">
        <f t="shared" si="1"/>
        <v>49.59</v>
      </c>
      <c r="E5" s="9">
        <f t="shared" si="2"/>
        <v>13.53</v>
      </c>
      <c r="F5" s="1">
        <v>1.9</v>
      </c>
      <c r="G5" s="1">
        <v>5.66</v>
      </c>
      <c r="H5" s="1">
        <v>1.84</v>
      </c>
      <c r="I5" s="1">
        <v>0</v>
      </c>
      <c r="J5" s="1">
        <v>4.5599999999999996</v>
      </c>
      <c r="K5" s="1">
        <v>3.08</v>
      </c>
      <c r="L5" s="1">
        <v>10.9</v>
      </c>
      <c r="M5" s="1">
        <v>4.88</v>
      </c>
      <c r="N5" s="1">
        <v>5.0199999999999996</v>
      </c>
      <c r="O5" s="1">
        <v>6.05</v>
      </c>
      <c r="P5" s="1">
        <v>5.0199999999999996</v>
      </c>
      <c r="Q5" s="1">
        <v>0.86</v>
      </c>
      <c r="R5" s="1">
        <v>2.44</v>
      </c>
      <c r="S5" s="1">
        <v>1.71</v>
      </c>
      <c r="T5" s="1">
        <v>0.79</v>
      </c>
      <c r="U5" s="1">
        <v>0</v>
      </c>
      <c r="V5" s="1">
        <v>0.64</v>
      </c>
      <c r="W5" s="1">
        <v>1.32</v>
      </c>
      <c r="X5" s="1">
        <v>4.97</v>
      </c>
      <c r="Y5" s="1">
        <v>10.18</v>
      </c>
      <c r="Z5" s="1">
        <v>7.97</v>
      </c>
      <c r="AA5" s="1">
        <v>8.66</v>
      </c>
      <c r="AB5" s="1">
        <v>6.32</v>
      </c>
      <c r="AC5" s="1">
        <v>4.59</v>
      </c>
      <c r="AD5" s="1">
        <v>3.71</v>
      </c>
      <c r="AE5" s="1">
        <v>4.4000000000000004</v>
      </c>
      <c r="AF5" s="1">
        <v>1.05</v>
      </c>
      <c r="AG5" s="1">
        <v>2.2799999999999998</v>
      </c>
      <c r="AH5" s="1">
        <v>2.09</v>
      </c>
    </row>
    <row r="6" spans="1:34" s="7" customFormat="1" x14ac:dyDescent="0.25">
      <c r="A6" s="7" t="s">
        <v>8</v>
      </c>
      <c r="B6" s="10">
        <f>SUM(F6:AH6)</f>
        <v>610.27962058637581</v>
      </c>
      <c r="C6" s="10">
        <f t="shared" si="0"/>
        <v>128.9246186238023</v>
      </c>
      <c r="D6" s="10">
        <f t="shared" si="1"/>
        <v>270.49501655737953</v>
      </c>
      <c r="E6" s="10">
        <f t="shared" si="2"/>
        <v>210.85998540519392</v>
      </c>
      <c r="F6" s="8">
        <f>IF(F4=0,0,F4/F5)</f>
        <v>46.226315789473688</v>
      </c>
      <c r="G6" s="8">
        <f t="shared" ref="G6:H6" si="3">IF(G4=0,0,G4/G5)</f>
        <v>-6.2031802120141339</v>
      </c>
      <c r="H6" s="8">
        <f t="shared" si="3"/>
        <v>5.2065217391304346</v>
      </c>
      <c r="I6" s="8">
        <f>IF(I4=0,0,I4/I5)</f>
        <v>0</v>
      </c>
      <c r="J6" s="8">
        <f t="shared" ref="J6:AH6" si="4">IF(J4=0,0,J4/J5)</f>
        <v>5.4385964912280711</v>
      </c>
      <c r="K6" s="8">
        <f t="shared" si="4"/>
        <v>2.366883116883117</v>
      </c>
      <c r="L6" s="8">
        <f t="shared" si="4"/>
        <v>1.8504587155963304</v>
      </c>
      <c r="M6" s="8">
        <f t="shared" si="4"/>
        <v>11.264344262295081</v>
      </c>
      <c r="N6" s="8">
        <f t="shared" si="4"/>
        <v>19.017928286852591</v>
      </c>
      <c r="O6" s="8">
        <f t="shared" si="4"/>
        <v>10.462809917355372</v>
      </c>
      <c r="P6" s="8">
        <f t="shared" si="4"/>
        <v>-0.8804780876494025</v>
      </c>
      <c r="Q6" s="8">
        <f t="shared" si="4"/>
        <v>34.174418604651166</v>
      </c>
      <c r="R6" s="8">
        <f t="shared" si="4"/>
        <v>16.967213114754099</v>
      </c>
      <c r="S6" s="8">
        <f t="shared" si="4"/>
        <v>20.064327485380119</v>
      </c>
      <c r="T6" s="8">
        <f t="shared" si="4"/>
        <v>7.6708860759493662</v>
      </c>
      <c r="U6" s="8">
        <f t="shared" si="4"/>
        <v>0</v>
      </c>
      <c r="V6" s="8">
        <f t="shared" si="4"/>
        <v>21.25</v>
      </c>
      <c r="W6" s="8">
        <f t="shared" si="4"/>
        <v>5.666666666666667</v>
      </c>
      <c r="X6" s="8">
        <f t="shared" si="4"/>
        <v>51.567404426559364</v>
      </c>
      <c r="Y6" s="8">
        <f t="shared" si="4"/>
        <v>10.171905697445972</v>
      </c>
      <c r="Z6" s="8">
        <f t="shared" si="4"/>
        <v>7.311166875784191</v>
      </c>
      <c r="AA6" s="8">
        <f t="shared" si="4"/>
        <v>29.952655889145493</v>
      </c>
      <c r="AB6" s="8">
        <f t="shared" si="4"/>
        <v>49.325949367088604</v>
      </c>
      <c r="AC6" s="8">
        <f t="shared" si="4"/>
        <v>50.546840958605664</v>
      </c>
      <c r="AD6" s="8">
        <f t="shared" si="4"/>
        <v>89.584905660377359</v>
      </c>
      <c r="AE6" s="8">
        <f t="shared" si="4"/>
        <v>31.224999999999994</v>
      </c>
      <c r="AF6" s="8">
        <f t="shared" si="4"/>
        <v>28.533333333333331</v>
      </c>
      <c r="AG6" s="8">
        <f t="shared" si="4"/>
        <v>7.8421052631578947</v>
      </c>
      <c r="AH6" s="8">
        <f t="shared" si="4"/>
        <v>53.674641148325364</v>
      </c>
    </row>
    <row r="7" spans="1:34" x14ac:dyDescent="0.25">
      <c r="A7" s="5" t="s">
        <v>10</v>
      </c>
      <c r="B7" s="3" t="s">
        <v>5</v>
      </c>
      <c r="C7" s="3" t="s">
        <v>6</v>
      </c>
      <c r="D7" s="3" t="s">
        <v>7</v>
      </c>
      <c r="E7" s="3">
        <v>2016</v>
      </c>
      <c r="F7" s="4">
        <v>40909</v>
      </c>
      <c r="G7" s="4">
        <v>40969</v>
      </c>
      <c r="H7" s="4">
        <v>41030</v>
      </c>
      <c r="I7" s="4">
        <v>41091</v>
      </c>
      <c r="J7" s="4">
        <v>41153</v>
      </c>
      <c r="K7" s="4">
        <v>41214</v>
      </c>
      <c r="L7" s="4">
        <v>41275</v>
      </c>
      <c r="M7" s="4">
        <v>41334</v>
      </c>
      <c r="N7" s="4">
        <v>41395</v>
      </c>
      <c r="O7" s="4">
        <v>41456</v>
      </c>
      <c r="P7" s="4">
        <v>41518</v>
      </c>
      <c r="Q7" s="4">
        <v>41579</v>
      </c>
      <c r="R7" s="4">
        <v>41640</v>
      </c>
      <c r="S7" s="4">
        <v>41699</v>
      </c>
      <c r="T7" s="4">
        <v>41760</v>
      </c>
      <c r="U7" s="4">
        <v>41821</v>
      </c>
      <c r="V7" s="4">
        <v>41883</v>
      </c>
      <c r="W7" s="4">
        <v>41944</v>
      </c>
      <c r="X7" s="4">
        <v>42005</v>
      </c>
      <c r="Y7" s="4">
        <v>42064</v>
      </c>
      <c r="Z7" s="4">
        <v>42125</v>
      </c>
      <c r="AA7" s="4">
        <v>42186</v>
      </c>
      <c r="AB7" s="4">
        <v>42248</v>
      </c>
      <c r="AC7" s="4">
        <v>42309</v>
      </c>
      <c r="AD7" s="4">
        <v>42370</v>
      </c>
      <c r="AE7" s="4">
        <v>42430</v>
      </c>
      <c r="AF7" s="4">
        <v>42491</v>
      </c>
      <c r="AG7" s="4">
        <v>42552</v>
      </c>
      <c r="AH7" s="4">
        <v>42614</v>
      </c>
    </row>
    <row r="8" spans="1:34" x14ac:dyDescent="0.25">
      <c r="A8" t="s">
        <v>0</v>
      </c>
      <c r="B8" s="9">
        <f>SUM(F8:AH8)</f>
        <v>331</v>
      </c>
      <c r="C8" s="9">
        <f>SUM(F8:Q8)</f>
        <v>95</v>
      </c>
      <c r="D8" s="9">
        <f>SUM(R8:AC8)</f>
        <v>149</v>
      </c>
      <c r="E8" s="9">
        <f>SUM(AD8:AH8)</f>
        <v>87</v>
      </c>
      <c r="F8" s="6">
        <v>11</v>
      </c>
      <c r="G8" s="6">
        <v>7</v>
      </c>
      <c r="H8" s="6">
        <v>10</v>
      </c>
      <c r="I8" s="6">
        <v>7</v>
      </c>
      <c r="J8" s="6">
        <v>6</v>
      </c>
      <c r="K8" s="6">
        <v>4</v>
      </c>
      <c r="L8" s="6">
        <v>15</v>
      </c>
      <c r="M8" s="6">
        <v>5</v>
      </c>
      <c r="N8" s="6">
        <v>8</v>
      </c>
      <c r="O8" s="6">
        <v>11</v>
      </c>
      <c r="P8" s="6">
        <v>5</v>
      </c>
      <c r="Q8" s="6">
        <v>6</v>
      </c>
      <c r="R8" s="6">
        <v>17</v>
      </c>
      <c r="S8" s="6">
        <v>3</v>
      </c>
      <c r="T8" s="6">
        <v>2</v>
      </c>
      <c r="U8" s="6">
        <v>2</v>
      </c>
      <c r="V8" s="6">
        <v>17</v>
      </c>
      <c r="W8" s="6">
        <v>9</v>
      </c>
      <c r="X8" s="6">
        <v>15</v>
      </c>
      <c r="Y8" s="6">
        <v>14</v>
      </c>
      <c r="Z8" s="6">
        <v>18</v>
      </c>
      <c r="AA8" s="6">
        <v>16</v>
      </c>
      <c r="AB8" s="6">
        <v>16</v>
      </c>
      <c r="AC8" s="6">
        <v>20</v>
      </c>
      <c r="AD8" s="6">
        <v>17</v>
      </c>
      <c r="AE8" s="6">
        <v>19</v>
      </c>
      <c r="AF8" s="6">
        <v>25</v>
      </c>
      <c r="AG8" s="6">
        <v>11</v>
      </c>
      <c r="AH8" s="6">
        <v>15</v>
      </c>
    </row>
    <row r="9" spans="1:34" x14ac:dyDescent="0.25">
      <c r="A9" t="s">
        <v>1</v>
      </c>
      <c r="B9" s="9">
        <f>SUM(F9:AH9)</f>
        <v>2724.7</v>
      </c>
      <c r="C9" s="9">
        <f t="shared" ref="C9:C11" si="5">SUM(F9:Q9)</f>
        <v>665.94999999999993</v>
      </c>
      <c r="D9" s="9">
        <f t="shared" ref="D9:D11" si="6">SUM(R9:AC9)</f>
        <v>1265.94</v>
      </c>
      <c r="E9" s="9">
        <f t="shared" ref="E9:E11" si="7">SUM(AD9:AH9)</f>
        <v>792.81</v>
      </c>
      <c r="F9" s="6">
        <v>163.57</v>
      </c>
      <c r="G9" s="6">
        <v>89.81</v>
      </c>
      <c r="H9" s="6">
        <v>51.1</v>
      </c>
      <c r="I9" s="6">
        <v>73.44</v>
      </c>
      <c r="J9" s="6">
        <v>45.93</v>
      </c>
      <c r="K9" s="6">
        <v>16.149999999999999</v>
      </c>
      <c r="L9" s="6">
        <v>47.31</v>
      </c>
      <c r="M9" s="6">
        <v>7.67</v>
      </c>
      <c r="N9" s="6">
        <v>98.04</v>
      </c>
      <c r="O9" s="6">
        <v>86.23</v>
      </c>
      <c r="P9" s="6">
        <v>37.549999999999997</v>
      </c>
      <c r="Q9" s="6">
        <v>-50.85</v>
      </c>
      <c r="R9" s="6">
        <v>90.06</v>
      </c>
      <c r="S9" s="6">
        <v>-30.48</v>
      </c>
      <c r="T9" s="6">
        <v>-63.41</v>
      </c>
      <c r="U9" s="6">
        <v>-63.41</v>
      </c>
      <c r="V9" s="6">
        <v>116.14</v>
      </c>
      <c r="W9" s="6">
        <v>80.31</v>
      </c>
      <c r="X9" s="6">
        <v>122.71</v>
      </c>
      <c r="Y9" s="6">
        <v>115.72</v>
      </c>
      <c r="Z9" s="6">
        <v>225.58</v>
      </c>
      <c r="AA9" s="6">
        <v>232.14</v>
      </c>
      <c r="AB9" s="6">
        <v>195.77</v>
      </c>
      <c r="AC9" s="6">
        <v>244.81</v>
      </c>
      <c r="AD9" s="6">
        <v>185.89</v>
      </c>
      <c r="AE9" s="6">
        <v>216.41</v>
      </c>
      <c r="AF9" s="6">
        <v>88.21</v>
      </c>
      <c r="AG9" s="6">
        <v>126.73</v>
      </c>
      <c r="AH9" s="6">
        <v>175.57</v>
      </c>
    </row>
    <row r="10" spans="1:34" x14ac:dyDescent="0.25">
      <c r="A10" t="s">
        <v>2</v>
      </c>
      <c r="B10" s="9">
        <f>SUM(F10:AH10)</f>
        <v>160.32999999999998</v>
      </c>
      <c r="C10" s="9">
        <f t="shared" si="5"/>
        <v>58.4</v>
      </c>
      <c r="D10" s="9">
        <f t="shared" si="6"/>
        <v>66.67</v>
      </c>
      <c r="E10" s="9">
        <f t="shared" si="7"/>
        <v>35.26</v>
      </c>
      <c r="F10" s="1">
        <v>2.3199999999999998</v>
      </c>
      <c r="G10" s="1">
        <v>1.85</v>
      </c>
      <c r="H10" s="1">
        <v>5.53</v>
      </c>
      <c r="I10" s="1">
        <v>3.63</v>
      </c>
      <c r="J10" s="1">
        <v>2.13</v>
      </c>
      <c r="K10" s="1">
        <v>4.4800000000000004</v>
      </c>
      <c r="L10" s="1">
        <v>11.96</v>
      </c>
      <c r="M10" s="1">
        <v>4.43</v>
      </c>
      <c r="N10" s="1">
        <v>5.52</v>
      </c>
      <c r="O10" s="1">
        <v>3.59</v>
      </c>
      <c r="P10" s="1">
        <v>2.92</v>
      </c>
      <c r="Q10" s="1">
        <v>10.039999999999999</v>
      </c>
      <c r="R10" s="1">
        <v>3.58</v>
      </c>
      <c r="S10" s="1">
        <v>4.59</v>
      </c>
      <c r="T10" s="1">
        <v>7.79</v>
      </c>
      <c r="U10" s="1">
        <v>7.79</v>
      </c>
      <c r="V10" s="1">
        <v>9.17</v>
      </c>
      <c r="W10" s="1">
        <v>3.13</v>
      </c>
      <c r="X10" s="1">
        <v>7.07</v>
      </c>
      <c r="Y10" s="1">
        <v>6.25</v>
      </c>
      <c r="Z10" s="1">
        <v>6.49</v>
      </c>
      <c r="AA10" s="1">
        <v>3.03</v>
      </c>
      <c r="AB10" s="1">
        <v>4.05</v>
      </c>
      <c r="AC10" s="1">
        <v>3.73</v>
      </c>
      <c r="AD10" s="1">
        <v>8.7100000000000009</v>
      </c>
      <c r="AE10" s="1">
        <v>4.71</v>
      </c>
      <c r="AF10" s="1">
        <v>10.91</v>
      </c>
      <c r="AG10" s="1">
        <v>5.17</v>
      </c>
      <c r="AH10" s="1">
        <v>5.76</v>
      </c>
    </row>
    <row r="11" spans="1:34" s="7" customFormat="1" x14ac:dyDescent="0.25">
      <c r="A11" s="7" t="s">
        <v>8</v>
      </c>
      <c r="B11" s="10">
        <f>SUM(F11:AH11)</f>
        <v>661.09449361572626</v>
      </c>
      <c r="C11" s="10">
        <f t="shared" si="5"/>
        <v>228.95273734613846</v>
      </c>
      <c r="D11" s="10">
        <f t="shared" si="6"/>
        <v>301.77398114133501</v>
      </c>
      <c r="E11" s="10">
        <f t="shared" si="7"/>
        <v>130.36777512825276</v>
      </c>
      <c r="F11" s="8">
        <f>IF(F9=0,0,F9/F10)</f>
        <v>70.504310344827587</v>
      </c>
      <c r="G11" s="8">
        <f t="shared" ref="G11:H11" si="8">IF(G9=0,0,G9/G10)</f>
        <v>48.545945945945945</v>
      </c>
      <c r="H11" s="8">
        <f t="shared" si="8"/>
        <v>9.2405063291139236</v>
      </c>
      <c r="I11" s="8">
        <f>IF(I9=0,0,I9/I10)</f>
        <v>20.231404958677686</v>
      </c>
      <c r="J11" s="8">
        <f t="shared" ref="J11:AH11" si="9">IF(J9=0,0,J9/J10)</f>
        <v>21.56338028169014</v>
      </c>
      <c r="K11" s="8">
        <f t="shared" si="9"/>
        <v>3.6049107142857135</v>
      </c>
      <c r="L11" s="8">
        <f t="shared" si="9"/>
        <v>3.9556856187290967</v>
      </c>
      <c r="M11" s="8">
        <f t="shared" si="9"/>
        <v>1.7313769751693002</v>
      </c>
      <c r="N11" s="8">
        <f t="shared" si="9"/>
        <v>17.760869565217394</v>
      </c>
      <c r="O11" s="8">
        <f t="shared" si="9"/>
        <v>24.01949860724234</v>
      </c>
      <c r="P11" s="8">
        <f t="shared" si="9"/>
        <v>12.859589041095889</v>
      </c>
      <c r="Q11" s="8">
        <f t="shared" si="9"/>
        <v>-5.0647410358565743</v>
      </c>
      <c r="R11" s="8">
        <f t="shared" si="9"/>
        <v>25.156424581005588</v>
      </c>
      <c r="S11" s="8">
        <f t="shared" si="9"/>
        <v>-6.6405228758169939</v>
      </c>
      <c r="T11" s="8">
        <f t="shared" si="9"/>
        <v>-8.1399229781771503</v>
      </c>
      <c r="U11" s="8">
        <f t="shared" si="9"/>
        <v>-8.1399229781771503</v>
      </c>
      <c r="V11" s="8">
        <f t="shared" si="9"/>
        <v>12.665212649945474</v>
      </c>
      <c r="W11" s="8">
        <f t="shared" si="9"/>
        <v>25.658146964856233</v>
      </c>
      <c r="X11" s="8">
        <f t="shared" si="9"/>
        <v>17.356435643564353</v>
      </c>
      <c r="Y11" s="8">
        <f t="shared" si="9"/>
        <v>18.5152</v>
      </c>
      <c r="Z11" s="8">
        <f t="shared" si="9"/>
        <v>34.758089368258858</v>
      </c>
      <c r="AA11" s="8">
        <f t="shared" si="9"/>
        <v>76.613861386138609</v>
      </c>
      <c r="AB11" s="8">
        <f t="shared" si="9"/>
        <v>48.338271604938278</v>
      </c>
      <c r="AC11" s="8">
        <f t="shared" si="9"/>
        <v>65.632707774798931</v>
      </c>
      <c r="AD11" s="8">
        <f t="shared" si="9"/>
        <v>21.342135476463831</v>
      </c>
      <c r="AE11" s="8">
        <f t="shared" si="9"/>
        <v>45.946921443736727</v>
      </c>
      <c r="AF11" s="8">
        <f t="shared" si="9"/>
        <v>8.0852428964252976</v>
      </c>
      <c r="AG11" s="8">
        <f t="shared" si="9"/>
        <v>24.512572533849131</v>
      </c>
      <c r="AH11" s="8">
        <f t="shared" si="9"/>
        <v>30.480902777777779</v>
      </c>
    </row>
    <row r="12" spans="1:34" x14ac:dyDescent="0.25">
      <c r="A12" s="5" t="s">
        <v>11</v>
      </c>
      <c r="B12" s="3" t="s">
        <v>5</v>
      </c>
      <c r="C12" s="3" t="s">
        <v>6</v>
      </c>
      <c r="D12" s="3" t="s">
        <v>7</v>
      </c>
      <c r="E12" s="3">
        <v>2016</v>
      </c>
      <c r="F12" s="4">
        <v>40909</v>
      </c>
      <c r="G12" s="4">
        <v>40969</v>
      </c>
      <c r="H12" s="4">
        <v>41030</v>
      </c>
      <c r="I12" s="4">
        <v>41091</v>
      </c>
      <c r="J12" s="4">
        <v>41153</v>
      </c>
      <c r="K12" s="4">
        <v>41214</v>
      </c>
      <c r="L12" s="4">
        <v>41275</v>
      </c>
      <c r="M12" s="4">
        <v>41334</v>
      </c>
      <c r="N12" s="4">
        <v>41395</v>
      </c>
      <c r="O12" s="4">
        <v>41456</v>
      </c>
      <c r="P12" s="4">
        <v>41518</v>
      </c>
      <c r="Q12" s="4">
        <v>41579</v>
      </c>
      <c r="R12" s="4">
        <v>41640</v>
      </c>
      <c r="S12" s="4">
        <v>41699</v>
      </c>
      <c r="T12" s="4">
        <v>41760</v>
      </c>
      <c r="U12" s="4">
        <v>41821</v>
      </c>
      <c r="V12" s="4">
        <v>41883</v>
      </c>
      <c r="W12" s="4">
        <v>41944</v>
      </c>
      <c r="X12" s="4">
        <v>42005</v>
      </c>
      <c r="Y12" s="4">
        <v>42064</v>
      </c>
      <c r="Z12" s="4">
        <v>42125</v>
      </c>
      <c r="AA12" s="4">
        <v>42186</v>
      </c>
      <c r="AB12" s="4">
        <v>42248</v>
      </c>
      <c r="AC12" s="4">
        <v>42309</v>
      </c>
      <c r="AD12" s="4">
        <v>42370</v>
      </c>
      <c r="AE12" s="4">
        <v>42430</v>
      </c>
      <c r="AF12" s="4">
        <v>42491</v>
      </c>
      <c r="AG12" s="4">
        <v>42552</v>
      </c>
      <c r="AH12" s="4">
        <v>42614</v>
      </c>
    </row>
    <row r="13" spans="1:34" x14ac:dyDescent="0.25">
      <c r="A13" t="s">
        <v>0</v>
      </c>
      <c r="B13" s="9">
        <f>SUM(F13:AH13)</f>
        <v>212</v>
      </c>
      <c r="C13" s="9">
        <f>SUM(F13:Q13)</f>
        <v>76</v>
      </c>
      <c r="D13" s="9">
        <f>SUM(R13:AC13)</f>
        <v>73</v>
      </c>
      <c r="E13" s="9">
        <f>SUM(AD13:AH13)</f>
        <v>63</v>
      </c>
      <c r="F13" s="6">
        <v>11</v>
      </c>
      <c r="G13" s="6">
        <v>11</v>
      </c>
      <c r="H13" s="6">
        <v>8</v>
      </c>
      <c r="I13" s="6">
        <v>4</v>
      </c>
      <c r="J13" s="6">
        <v>1</v>
      </c>
      <c r="K13" s="6">
        <v>7</v>
      </c>
      <c r="L13" s="6">
        <v>6</v>
      </c>
      <c r="M13" s="6">
        <v>10</v>
      </c>
      <c r="N13" s="6">
        <v>8</v>
      </c>
      <c r="O13" s="6">
        <v>4</v>
      </c>
      <c r="P13" s="6">
        <v>3</v>
      </c>
      <c r="Q13" s="6">
        <v>3</v>
      </c>
      <c r="R13" s="6">
        <v>1</v>
      </c>
      <c r="S13" s="6">
        <v>2</v>
      </c>
      <c r="T13" s="6">
        <v>1</v>
      </c>
      <c r="U13" s="6">
        <v>2</v>
      </c>
      <c r="V13" s="6">
        <v>6</v>
      </c>
      <c r="W13" s="6">
        <v>7</v>
      </c>
      <c r="X13" s="6">
        <v>13</v>
      </c>
      <c r="Y13" s="6">
        <v>9</v>
      </c>
      <c r="Z13" s="6">
        <v>6</v>
      </c>
      <c r="AA13" s="6">
        <v>12</v>
      </c>
      <c r="AB13" s="6">
        <v>6</v>
      </c>
      <c r="AC13" s="6">
        <v>8</v>
      </c>
      <c r="AD13" s="6">
        <v>14</v>
      </c>
      <c r="AE13" s="6">
        <v>8</v>
      </c>
      <c r="AF13" s="6">
        <v>13</v>
      </c>
      <c r="AG13" s="6">
        <v>13</v>
      </c>
      <c r="AH13" s="6">
        <v>15</v>
      </c>
    </row>
    <row r="14" spans="1:34" x14ac:dyDescent="0.25">
      <c r="A14" t="s">
        <v>1</v>
      </c>
      <c r="B14" s="9">
        <f>SUM(F14:AH14)</f>
        <v>2419.5100000000007</v>
      </c>
      <c r="C14" s="9">
        <f t="shared" ref="C14:C16" si="10">SUM(F14:Q14)</f>
        <v>477.02000000000004</v>
      </c>
      <c r="D14" s="9">
        <f t="shared" ref="D14:D16" si="11">SUM(R14:AC14)</f>
        <v>1043.8399999999997</v>
      </c>
      <c r="E14" s="9">
        <f t="shared" ref="E14:E16" si="12">SUM(AD14:AH14)</f>
        <v>898.65000000000009</v>
      </c>
      <c r="F14" s="6">
        <v>112.32</v>
      </c>
      <c r="G14" s="6">
        <v>112.32</v>
      </c>
      <c r="H14" s="6">
        <v>34.840000000000003</v>
      </c>
      <c r="I14" s="6">
        <v>44.53</v>
      </c>
      <c r="J14" s="6">
        <v>12.6</v>
      </c>
      <c r="K14" s="6">
        <v>52.03</v>
      </c>
      <c r="L14" s="6">
        <v>-24.19</v>
      </c>
      <c r="M14" s="6">
        <v>108.91</v>
      </c>
      <c r="N14" s="6">
        <v>93.36</v>
      </c>
      <c r="O14" s="6">
        <v>-70.83</v>
      </c>
      <c r="P14" s="6">
        <v>-22.67</v>
      </c>
      <c r="Q14" s="6">
        <v>23.8</v>
      </c>
      <c r="R14" s="6">
        <v>-1.06</v>
      </c>
      <c r="S14" s="6">
        <v>33.42</v>
      </c>
      <c r="T14" s="6">
        <v>-71.23</v>
      </c>
      <c r="U14" s="6">
        <v>4.74</v>
      </c>
      <c r="V14" s="6">
        <v>71.78</v>
      </c>
      <c r="W14" s="6">
        <v>131.97999999999999</v>
      </c>
      <c r="X14" s="6">
        <v>387.46</v>
      </c>
      <c r="Y14" s="6">
        <v>131.30000000000001</v>
      </c>
      <c r="Z14" s="6">
        <v>57.52</v>
      </c>
      <c r="AA14" s="6">
        <v>154.81</v>
      </c>
      <c r="AB14" s="6">
        <v>62.41</v>
      </c>
      <c r="AC14" s="6">
        <v>80.709999999999994</v>
      </c>
      <c r="AD14" s="6">
        <v>161.72999999999999</v>
      </c>
      <c r="AE14" s="6">
        <v>144.88</v>
      </c>
      <c r="AF14" s="6">
        <v>-49.82</v>
      </c>
      <c r="AG14" s="6">
        <v>319.06</v>
      </c>
      <c r="AH14" s="6">
        <v>322.8</v>
      </c>
    </row>
    <row r="15" spans="1:34" x14ac:dyDescent="0.25">
      <c r="A15" t="s">
        <v>2</v>
      </c>
      <c r="B15" s="9">
        <f>SUM(F15:AH15)</f>
        <v>154.41999999999999</v>
      </c>
      <c r="C15" s="9">
        <f t="shared" si="10"/>
        <v>61.519999999999989</v>
      </c>
      <c r="D15" s="9">
        <f t="shared" si="11"/>
        <v>50.68</v>
      </c>
      <c r="E15" s="9">
        <f t="shared" si="12"/>
        <v>42.22</v>
      </c>
      <c r="F15" s="1">
        <v>4.25</v>
      </c>
      <c r="G15" s="1">
        <v>4.25</v>
      </c>
      <c r="H15" s="1">
        <v>5.65</v>
      </c>
      <c r="I15" s="1">
        <v>4.18</v>
      </c>
      <c r="J15" s="1">
        <v>1.08</v>
      </c>
      <c r="K15" s="1">
        <v>2.71</v>
      </c>
      <c r="L15" s="1">
        <v>10.32</v>
      </c>
      <c r="M15" s="1">
        <v>4.6900000000000004</v>
      </c>
      <c r="N15" s="1">
        <v>3.16</v>
      </c>
      <c r="O15" s="1">
        <v>12.26</v>
      </c>
      <c r="P15" s="1">
        <v>6.49</v>
      </c>
      <c r="Q15" s="1">
        <v>2.48</v>
      </c>
      <c r="R15" s="1">
        <v>1.96</v>
      </c>
      <c r="S15" s="1">
        <v>1.89</v>
      </c>
      <c r="T15" s="1">
        <v>8.52</v>
      </c>
      <c r="U15" s="1">
        <v>1.41</v>
      </c>
      <c r="V15" s="1">
        <v>5.01</v>
      </c>
      <c r="W15" s="1">
        <v>1.81</v>
      </c>
      <c r="X15" s="1">
        <v>5.1100000000000003</v>
      </c>
      <c r="Y15" s="1">
        <v>3.81</v>
      </c>
      <c r="Z15" s="1">
        <v>4.42</v>
      </c>
      <c r="AA15" s="1">
        <v>5.95</v>
      </c>
      <c r="AB15" s="1">
        <v>3.69</v>
      </c>
      <c r="AC15" s="1">
        <v>7.1</v>
      </c>
      <c r="AD15" s="1">
        <v>8.64</v>
      </c>
      <c r="AE15" s="1">
        <v>4.62</v>
      </c>
      <c r="AF15" s="1">
        <v>20.88</v>
      </c>
      <c r="AG15" s="1">
        <v>4.1900000000000004</v>
      </c>
      <c r="AH15" s="1">
        <v>3.89</v>
      </c>
    </row>
    <row r="16" spans="1:34" s="7" customFormat="1" x14ac:dyDescent="0.25">
      <c r="A16" s="7" t="s">
        <v>8</v>
      </c>
      <c r="B16" s="10">
        <f>SUM(F16:AH16)</f>
        <v>635.0986758284289</v>
      </c>
      <c r="C16" s="10">
        <f t="shared" si="10"/>
        <v>151.29032423186149</v>
      </c>
      <c r="D16" s="10">
        <f t="shared" si="11"/>
        <v>276.98633306116051</v>
      </c>
      <c r="E16" s="10">
        <f t="shared" si="12"/>
        <v>206.82201853540687</v>
      </c>
      <c r="F16" s="8">
        <f>IF(F14=0,0,F14/F15)</f>
        <v>26.428235294117645</v>
      </c>
      <c r="G16" s="8">
        <f t="shared" ref="G16:H16" si="13">IF(G14=0,0,G14/G15)</f>
        <v>26.428235294117645</v>
      </c>
      <c r="H16" s="8">
        <f t="shared" si="13"/>
        <v>6.1663716814159297</v>
      </c>
      <c r="I16" s="8">
        <f>IF(I14=0,0,I14/I15)</f>
        <v>10.653110047846891</v>
      </c>
      <c r="J16" s="8">
        <f t="shared" ref="J16:AH16" si="14">IF(J14=0,0,J14/J15)</f>
        <v>11.666666666666666</v>
      </c>
      <c r="K16" s="8">
        <f t="shared" si="14"/>
        <v>19.199261992619927</v>
      </c>
      <c r="L16" s="8">
        <f t="shared" si="14"/>
        <v>-2.3439922480620154</v>
      </c>
      <c r="M16" s="8">
        <f t="shared" si="14"/>
        <v>23.221748400852874</v>
      </c>
      <c r="N16" s="8">
        <f t="shared" si="14"/>
        <v>29.544303797468352</v>
      </c>
      <c r="O16" s="8">
        <f t="shared" si="14"/>
        <v>-5.7773246329526913</v>
      </c>
      <c r="P16" s="8">
        <f t="shared" si="14"/>
        <v>-3.4930662557781202</v>
      </c>
      <c r="Q16" s="8">
        <f t="shared" si="14"/>
        <v>9.5967741935483879</v>
      </c>
      <c r="R16" s="8">
        <f t="shared" si="14"/>
        <v>-0.54081632653061229</v>
      </c>
      <c r="S16" s="8">
        <f t="shared" si="14"/>
        <v>17.682539682539684</v>
      </c>
      <c r="T16" s="8">
        <f t="shared" si="14"/>
        <v>-8.3603286384976538</v>
      </c>
      <c r="U16" s="8">
        <f t="shared" si="14"/>
        <v>3.3617021276595747</v>
      </c>
      <c r="V16" s="8">
        <f t="shared" si="14"/>
        <v>14.327345309381238</v>
      </c>
      <c r="W16" s="8">
        <f t="shared" si="14"/>
        <v>72.917127071823202</v>
      </c>
      <c r="X16" s="8">
        <f t="shared" si="14"/>
        <v>75.823874755381595</v>
      </c>
      <c r="Y16" s="8">
        <f t="shared" si="14"/>
        <v>34.461942257217849</v>
      </c>
      <c r="Z16" s="8">
        <f t="shared" si="14"/>
        <v>13.013574660633486</v>
      </c>
      <c r="AA16" s="8">
        <f t="shared" si="14"/>
        <v>26.018487394957983</v>
      </c>
      <c r="AB16" s="8">
        <f t="shared" si="14"/>
        <v>16.913279132791327</v>
      </c>
      <c r="AC16" s="8">
        <f t="shared" si="14"/>
        <v>11.367605633802816</v>
      </c>
      <c r="AD16" s="8">
        <f t="shared" si="14"/>
        <v>18.718749999999996</v>
      </c>
      <c r="AE16" s="8">
        <f t="shared" si="14"/>
        <v>31.359307359307358</v>
      </c>
      <c r="AF16" s="8">
        <f t="shared" si="14"/>
        <v>-2.3860153256704981</v>
      </c>
      <c r="AG16" s="8">
        <f t="shared" si="14"/>
        <v>76.14797136038186</v>
      </c>
      <c r="AH16" s="8">
        <f t="shared" si="14"/>
        <v>82.982005141388171</v>
      </c>
    </row>
    <row r="17" spans="1:34" x14ac:dyDescent="0.25">
      <c r="A17" s="5" t="s">
        <v>14</v>
      </c>
      <c r="B17" s="3" t="s">
        <v>5</v>
      </c>
      <c r="C17" s="3" t="s">
        <v>6</v>
      </c>
      <c r="D17" s="3" t="s">
        <v>7</v>
      </c>
      <c r="E17" s="3">
        <v>2016</v>
      </c>
      <c r="F17" s="4">
        <v>40909</v>
      </c>
      <c r="G17" s="4">
        <v>40969</v>
      </c>
      <c r="H17" s="4">
        <v>41030</v>
      </c>
      <c r="I17" s="4">
        <v>41091</v>
      </c>
      <c r="J17" s="4">
        <v>41153</v>
      </c>
      <c r="K17" s="4">
        <v>41214</v>
      </c>
      <c r="L17" s="4">
        <v>41275</v>
      </c>
      <c r="M17" s="4">
        <v>41334</v>
      </c>
      <c r="N17" s="4">
        <v>41395</v>
      </c>
      <c r="O17" s="4">
        <v>41456</v>
      </c>
      <c r="P17" s="4">
        <v>41518</v>
      </c>
      <c r="Q17" s="4">
        <v>41579</v>
      </c>
      <c r="R17" s="4">
        <v>41640</v>
      </c>
      <c r="S17" s="4">
        <v>41699</v>
      </c>
      <c r="T17" s="4">
        <v>41760</v>
      </c>
      <c r="U17" s="4">
        <v>41821</v>
      </c>
      <c r="V17" s="4">
        <v>41883</v>
      </c>
      <c r="W17" s="4">
        <v>41944</v>
      </c>
      <c r="X17" s="4">
        <v>42005</v>
      </c>
      <c r="Y17" s="4">
        <v>42064</v>
      </c>
      <c r="Z17" s="4">
        <v>42125</v>
      </c>
      <c r="AA17" s="4">
        <v>42186</v>
      </c>
      <c r="AB17" s="4">
        <v>42248</v>
      </c>
      <c r="AC17" s="4">
        <v>42309</v>
      </c>
      <c r="AD17" s="4">
        <v>42370</v>
      </c>
      <c r="AE17" s="4">
        <v>42430</v>
      </c>
      <c r="AF17" s="4">
        <v>42491</v>
      </c>
      <c r="AG17" s="4">
        <v>42552</v>
      </c>
      <c r="AH17" s="4">
        <v>42614</v>
      </c>
    </row>
    <row r="18" spans="1:34" x14ac:dyDescent="0.25">
      <c r="A18" t="s">
        <v>0</v>
      </c>
      <c r="B18" s="9">
        <f>SUM(F18:AH18)</f>
        <v>165</v>
      </c>
      <c r="C18" s="9">
        <f>SUM(F18:Q18)</f>
        <v>82</v>
      </c>
      <c r="D18" s="9">
        <f>SUM(R18:AC18)</f>
        <v>61</v>
      </c>
      <c r="E18" s="9">
        <f>SUM(AD18:AH18)</f>
        <v>22</v>
      </c>
      <c r="F18" s="6">
        <v>18</v>
      </c>
      <c r="G18" s="6">
        <v>3</v>
      </c>
      <c r="H18" s="6">
        <v>15</v>
      </c>
      <c r="I18" s="6">
        <v>3</v>
      </c>
      <c r="J18" s="6">
        <v>4</v>
      </c>
      <c r="K18" s="6">
        <v>7</v>
      </c>
      <c r="L18" s="6">
        <v>6</v>
      </c>
      <c r="M18" s="6">
        <v>6</v>
      </c>
      <c r="N18" s="6">
        <v>9</v>
      </c>
      <c r="O18" s="6">
        <v>2</v>
      </c>
      <c r="P18" s="6">
        <v>6</v>
      </c>
      <c r="Q18" s="6">
        <v>3</v>
      </c>
      <c r="R18" s="6">
        <v>2</v>
      </c>
      <c r="S18" s="6">
        <v>1</v>
      </c>
      <c r="T18" s="6">
        <v>0</v>
      </c>
      <c r="U18" s="6">
        <v>1</v>
      </c>
      <c r="V18" s="6">
        <v>2</v>
      </c>
      <c r="W18" s="6">
        <v>7</v>
      </c>
      <c r="X18" s="6">
        <v>13</v>
      </c>
      <c r="Y18" s="6">
        <v>5</v>
      </c>
      <c r="Z18" s="6">
        <v>7</v>
      </c>
      <c r="AA18" s="6">
        <v>9</v>
      </c>
      <c r="AB18" s="6">
        <v>6</v>
      </c>
      <c r="AC18" s="6">
        <v>8</v>
      </c>
      <c r="AD18" s="6">
        <v>8</v>
      </c>
      <c r="AE18" s="6">
        <v>6</v>
      </c>
      <c r="AF18" s="6">
        <v>8</v>
      </c>
      <c r="AG18" s="6">
        <v>0</v>
      </c>
      <c r="AH18" s="6">
        <v>0</v>
      </c>
    </row>
    <row r="19" spans="1:34" x14ac:dyDescent="0.25">
      <c r="A19" t="s">
        <v>1</v>
      </c>
      <c r="B19" s="9">
        <f>SUM(F19:AH19)</f>
        <v>1377.2800000000002</v>
      </c>
      <c r="C19" s="9">
        <f t="shared" ref="C19:C21" si="15">SUM(F19:Q19)</f>
        <v>516.72</v>
      </c>
      <c r="D19" s="9">
        <f t="shared" ref="D19:D21" si="16">SUM(R19:AC19)</f>
        <v>479.10999999999996</v>
      </c>
      <c r="E19" s="9">
        <f t="shared" ref="E19:E21" si="17">SUM(AD19:AH19)</f>
        <v>381.45000000000005</v>
      </c>
      <c r="F19" s="6">
        <v>63.18</v>
      </c>
      <c r="G19" s="6">
        <v>-9.7899999999999991</v>
      </c>
      <c r="H19" s="6">
        <v>89.66</v>
      </c>
      <c r="I19" s="6">
        <v>31.22</v>
      </c>
      <c r="J19" s="6">
        <v>41.57</v>
      </c>
      <c r="K19" s="6">
        <v>61.1</v>
      </c>
      <c r="L19" s="6">
        <v>21.53</v>
      </c>
      <c r="M19" s="6">
        <v>48.42</v>
      </c>
      <c r="N19" s="6">
        <v>101.95</v>
      </c>
      <c r="O19" s="6">
        <v>5.61</v>
      </c>
      <c r="P19" s="6">
        <v>26.63</v>
      </c>
      <c r="Q19" s="6">
        <v>35.64</v>
      </c>
      <c r="R19" s="6">
        <v>12.37</v>
      </c>
      <c r="S19" s="6">
        <v>-16.559999999999999</v>
      </c>
      <c r="T19" s="6">
        <v>0</v>
      </c>
      <c r="U19" s="6">
        <v>10.52</v>
      </c>
      <c r="V19" s="6">
        <v>-18.63</v>
      </c>
      <c r="W19" s="6">
        <v>41.42</v>
      </c>
      <c r="X19" s="6">
        <v>189.84</v>
      </c>
      <c r="Y19" s="6">
        <v>62.71</v>
      </c>
      <c r="Z19" s="6">
        <v>29.45</v>
      </c>
      <c r="AA19" s="6">
        <v>72.95</v>
      </c>
      <c r="AB19" s="6">
        <v>21.21</v>
      </c>
      <c r="AC19" s="6">
        <v>73.83</v>
      </c>
      <c r="AD19" s="6">
        <v>69.97</v>
      </c>
      <c r="AE19" s="6">
        <v>54.43</v>
      </c>
      <c r="AF19" s="6">
        <v>257.05</v>
      </c>
      <c r="AG19" s="6">
        <v>0</v>
      </c>
      <c r="AH19" s="6">
        <v>0</v>
      </c>
    </row>
    <row r="20" spans="1:34" x14ac:dyDescent="0.25">
      <c r="A20" t="s">
        <v>2</v>
      </c>
      <c r="B20" s="9">
        <f>SUM(F20:AH20)</f>
        <v>104.54000000000002</v>
      </c>
      <c r="C20" s="9">
        <f t="shared" si="15"/>
        <v>46.21</v>
      </c>
      <c r="D20" s="9">
        <f t="shared" si="16"/>
        <v>44.96</v>
      </c>
      <c r="E20" s="9">
        <f t="shared" si="17"/>
        <v>13.370000000000001</v>
      </c>
      <c r="F20" s="1">
        <v>8.36</v>
      </c>
      <c r="G20" s="1">
        <v>4.0199999999999996</v>
      </c>
      <c r="H20" s="1">
        <v>4.1399999999999997</v>
      </c>
      <c r="I20" s="1">
        <v>4.0199999999999996</v>
      </c>
      <c r="J20" s="1">
        <v>3.28</v>
      </c>
      <c r="K20" s="1">
        <v>1.8</v>
      </c>
      <c r="L20" s="1">
        <v>4.74</v>
      </c>
      <c r="M20" s="1">
        <v>4.18</v>
      </c>
      <c r="N20" s="1">
        <v>3.1</v>
      </c>
      <c r="O20" s="1">
        <v>1.86</v>
      </c>
      <c r="P20" s="1">
        <v>4.72</v>
      </c>
      <c r="Q20" s="1">
        <v>1.99</v>
      </c>
      <c r="R20" s="1">
        <v>1.95</v>
      </c>
      <c r="S20" s="1">
        <v>4.6500000000000004</v>
      </c>
      <c r="T20" s="1">
        <v>0</v>
      </c>
      <c r="U20" s="1">
        <v>0.75</v>
      </c>
      <c r="V20" s="1">
        <v>4.97</v>
      </c>
      <c r="W20" s="1">
        <v>5.65</v>
      </c>
      <c r="X20" s="1">
        <v>4.79</v>
      </c>
      <c r="Y20" s="1">
        <v>1.68</v>
      </c>
      <c r="Z20" s="1">
        <v>6.21</v>
      </c>
      <c r="AA20" s="1">
        <v>3.92</v>
      </c>
      <c r="AB20" s="1">
        <v>6.64</v>
      </c>
      <c r="AC20" s="1">
        <v>3.75</v>
      </c>
      <c r="AD20" s="1">
        <v>7.15</v>
      </c>
      <c r="AE20" s="1">
        <v>2.4</v>
      </c>
      <c r="AF20" s="1">
        <v>3.82</v>
      </c>
      <c r="AG20" s="1">
        <v>0</v>
      </c>
      <c r="AH20" s="1">
        <v>0</v>
      </c>
    </row>
    <row r="21" spans="1:34" s="7" customFormat="1" x14ac:dyDescent="0.25">
      <c r="A21" s="7" t="s">
        <v>8</v>
      </c>
      <c r="B21" s="10">
        <f>SUM(F21:AH21)</f>
        <v>400.08561664717638</v>
      </c>
      <c r="C21" s="10">
        <f t="shared" si="15"/>
        <v>156.74414065018479</v>
      </c>
      <c r="D21" s="10">
        <f t="shared" si="16"/>
        <v>143.58571942808058</v>
      </c>
      <c r="E21" s="10">
        <f t="shared" si="17"/>
        <v>99.755756568911011</v>
      </c>
      <c r="F21" s="8">
        <f>IF(F19=0,0,F19/F20)</f>
        <v>7.5574162679425845</v>
      </c>
      <c r="G21" s="8">
        <f t="shared" ref="G21:H21" si="18">IF(G19=0,0,G19/G20)</f>
        <v>-2.4353233830845773</v>
      </c>
      <c r="H21" s="8">
        <f t="shared" si="18"/>
        <v>21.657004830917874</v>
      </c>
      <c r="I21" s="8">
        <f>IF(I19=0,0,I19/I20)</f>
        <v>7.766169154228856</v>
      </c>
      <c r="J21" s="8">
        <f t="shared" ref="J21:AH21" si="19">IF(J19=0,0,J19/J20)</f>
        <v>12.673780487804878</v>
      </c>
      <c r="K21" s="8">
        <f t="shared" si="19"/>
        <v>33.944444444444443</v>
      </c>
      <c r="L21" s="8">
        <f t="shared" si="19"/>
        <v>4.5421940928270041</v>
      </c>
      <c r="M21" s="8">
        <f t="shared" si="19"/>
        <v>11.583732057416269</v>
      </c>
      <c r="N21" s="8">
        <f t="shared" si="19"/>
        <v>32.887096774193552</v>
      </c>
      <c r="O21" s="8">
        <f t="shared" si="19"/>
        <v>3.0161290322580645</v>
      </c>
      <c r="P21" s="8">
        <f t="shared" si="19"/>
        <v>5.6419491525423728</v>
      </c>
      <c r="Q21" s="8">
        <f t="shared" si="19"/>
        <v>17.909547738693469</v>
      </c>
      <c r="R21" s="8">
        <f t="shared" si="19"/>
        <v>6.3435897435897433</v>
      </c>
      <c r="S21" s="8">
        <f t="shared" si="19"/>
        <v>-3.5612903225806445</v>
      </c>
      <c r="T21" s="8">
        <f t="shared" si="19"/>
        <v>0</v>
      </c>
      <c r="U21" s="8">
        <f t="shared" si="19"/>
        <v>14.026666666666666</v>
      </c>
      <c r="V21" s="8">
        <f t="shared" si="19"/>
        <v>-3.7484909456740443</v>
      </c>
      <c r="W21" s="8">
        <f t="shared" si="19"/>
        <v>7.3309734513274334</v>
      </c>
      <c r="X21" s="8">
        <f t="shared" si="19"/>
        <v>39.632567849686851</v>
      </c>
      <c r="Y21" s="8">
        <f t="shared" si="19"/>
        <v>37.327380952380956</v>
      </c>
      <c r="Z21" s="8">
        <f t="shared" si="19"/>
        <v>4.7423510466988725</v>
      </c>
      <c r="AA21" s="8">
        <f t="shared" si="19"/>
        <v>18.60969387755102</v>
      </c>
      <c r="AB21" s="8">
        <f t="shared" si="19"/>
        <v>3.1942771084337354</v>
      </c>
      <c r="AC21" s="8">
        <f t="shared" si="19"/>
        <v>19.687999999999999</v>
      </c>
      <c r="AD21" s="8">
        <f t="shared" si="19"/>
        <v>9.7860139860139856</v>
      </c>
      <c r="AE21" s="8">
        <f t="shared" si="19"/>
        <v>22.679166666666667</v>
      </c>
      <c r="AF21" s="8">
        <f t="shared" si="19"/>
        <v>67.290575916230367</v>
      </c>
      <c r="AG21" s="8">
        <f t="shared" si="19"/>
        <v>0</v>
      </c>
      <c r="AH21" s="8">
        <f t="shared" si="19"/>
        <v>0</v>
      </c>
    </row>
    <row r="22" spans="1:34" x14ac:dyDescent="0.25">
      <c r="A22" s="5" t="s">
        <v>9</v>
      </c>
      <c r="B22" s="3" t="s">
        <v>5</v>
      </c>
      <c r="C22" s="3" t="s">
        <v>6</v>
      </c>
      <c r="D22" s="3" t="s">
        <v>7</v>
      </c>
      <c r="E22" s="3">
        <v>2016</v>
      </c>
      <c r="F22" s="4">
        <v>40909</v>
      </c>
      <c r="G22" s="4">
        <v>40969</v>
      </c>
      <c r="H22" s="4">
        <v>41030</v>
      </c>
      <c r="I22" s="4">
        <v>41091</v>
      </c>
      <c r="J22" s="4">
        <v>41153</v>
      </c>
      <c r="K22" s="4">
        <v>41214</v>
      </c>
      <c r="L22" s="4">
        <v>41275</v>
      </c>
      <c r="M22" s="4">
        <v>41334</v>
      </c>
      <c r="N22" s="4">
        <v>41395</v>
      </c>
      <c r="O22" s="4">
        <v>41456</v>
      </c>
      <c r="P22" s="4">
        <v>41518</v>
      </c>
      <c r="Q22" s="4">
        <v>41579</v>
      </c>
      <c r="R22" s="4">
        <v>41640</v>
      </c>
      <c r="S22" s="4">
        <v>41699</v>
      </c>
      <c r="T22" s="4">
        <v>41760</v>
      </c>
      <c r="U22" s="4">
        <v>41821</v>
      </c>
      <c r="V22" s="4">
        <v>41883</v>
      </c>
      <c r="W22" s="4">
        <v>41944</v>
      </c>
      <c r="X22" s="4">
        <v>42005</v>
      </c>
      <c r="Y22" s="4">
        <v>42064</v>
      </c>
      <c r="Z22" s="4">
        <v>42125</v>
      </c>
      <c r="AA22" s="4">
        <v>42186</v>
      </c>
      <c r="AB22" s="4">
        <v>42248</v>
      </c>
      <c r="AC22" s="4">
        <v>42309</v>
      </c>
      <c r="AD22" s="4">
        <v>42370</v>
      </c>
      <c r="AE22" s="4">
        <v>42430</v>
      </c>
      <c r="AF22" s="4">
        <v>42491</v>
      </c>
      <c r="AG22" s="4">
        <v>42552</v>
      </c>
      <c r="AH22" s="4">
        <v>42614</v>
      </c>
    </row>
    <row r="23" spans="1:34" x14ac:dyDescent="0.25">
      <c r="A23" t="s">
        <v>0</v>
      </c>
      <c r="B23" s="9">
        <f>SUM(F23:AH23)</f>
        <v>173</v>
      </c>
      <c r="C23" s="9">
        <f>SUM(F23:Q23)</f>
        <v>52</v>
      </c>
      <c r="D23" s="9">
        <f>SUM(R23:AC23)</f>
        <v>58</v>
      </c>
      <c r="E23" s="9">
        <f>SUM(AD23:AH23)</f>
        <v>63</v>
      </c>
      <c r="F23" s="6">
        <v>9</v>
      </c>
      <c r="G23" s="6">
        <v>9</v>
      </c>
      <c r="H23" s="6">
        <v>6</v>
      </c>
      <c r="I23" s="6">
        <v>3</v>
      </c>
      <c r="J23" s="6">
        <v>2</v>
      </c>
      <c r="K23" s="6">
        <v>2</v>
      </c>
      <c r="L23" s="6">
        <v>4</v>
      </c>
      <c r="M23" s="6">
        <v>6</v>
      </c>
      <c r="N23" s="6">
        <v>2</v>
      </c>
      <c r="O23" s="6">
        <v>2</v>
      </c>
      <c r="P23" s="6">
        <v>5</v>
      </c>
      <c r="Q23" s="6">
        <v>2</v>
      </c>
      <c r="R23" s="6">
        <v>2</v>
      </c>
      <c r="S23" s="6">
        <v>2</v>
      </c>
      <c r="T23" s="6">
        <v>1</v>
      </c>
      <c r="U23" s="6">
        <v>2</v>
      </c>
      <c r="V23" s="6">
        <v>5</v>
      </c>
      <c r="W23" s="6">
        <v>1</v>
      </c>
      <c r="X23" s="6">
        <v>11</v>
      </c>
      <c r="Y23" s="6">
        <v>3</v>
      </c>
      <c r="Z23" s="6">
        <v>6</v>
      </c>
      <c r="AA23" s="6">
        <v>8</v>
      </c>
      <c r="AB23" s="6">
        <v>8</v>
      </c>
      <c r="AC23" s="6">
        <v>9</v>
      </c>
      <c r="AD23" s="6">
        <v>14</v>
      </c>
      <c r="AE23" s="6">
        <v>12</v>
      </c>
      <c r="AF23" s="6">
        <v>14</v>
      </c>
      <c r="AG23" s="6">
        <v>14</v>
      </c>
      <c r="AH23" s="6">
        <v>9</v>
      </c>
    </row>
    <row r="24" spans="1:34" x14ac:dyDescent="0.25">
      <c r="A24" t="s">
        <v>1</v>
      </c>
      <c r="B24" s="9">
        <f>SUM(F24:AH24)</f>
        <v>711.84</v>
      </c>
      <c r="C24" s="9">
        <f t="shared" ref="C24:C26" si="20">SUM(F24:Q24)</f>
        <v>63.62</v>
      </c>
      <c r="D24" s="9">
        <f t="shared" ref="D24:D26" si="21">SUM(R24:AC24)</f>
        <v>166.39</v>
      </c>
      <c r="E24" s="9">
        <f t="shared" ref="E24:E26" si="22">SUM(AD24:AH24)</f>
        <v>481.83000000000004</v>
      </c>
      <c r="F24" s="6">
        <v>9.6999999999999993</v>
      </c>
      <c r="G24" s="6">
        <v>9.6999999999999993</v>
      </c>
      <c r="H24" s="6">
        <v>-15.44</v>
      </c>
      <c r="I24" s="6">
        <v>-8.1</v>
      </c>
      <c r="J24" s="6">
        <v>-28.17</v>
      </c>
      <c r="K24" s="6">
        <v>4.63</v>
      </c>
      <c r="L24" s="6">
        <v>15.29</v>
      </c>
      <c r="M24" s="6">
        <v>94.16</v>
      </c>
      <c r="N24" s="6">
        <v>15.23</v>
      </c>
      <c r="O24" s="6">
        <v>-13.75</v>
      </c>
      <c r="P24" s="6">
        <v>-18.149999999999999</v>
      </c>
      <c r="Q24" s="6">
        <v>-1.48</v>
      </c>
      <c r="R24" s="6">
        <v>11.51</v>
      </c>
      <c r="S24" s="6">
        <v>-7.09</v>
      </c>
      <c r="T24" s="6">
        <v>0.17</v>
      </c>
      <c r="U24" s="6">
        <v>-2.83</v>
      </c>
      <c r="V24" s="6">
        <v>7.85</v>
      </c>
      <c r="W24" s="6">
        <v>1.38</v>
      </c>
      <c r="X24" s="6">
        <v>62.52</v>
      </c>
      <c r="Y24" s="6">
        <v>35.659999999999997</v>
      </c>
      <c r="Z24" s="6">
        <v>-1.85</v>
      </c>
      <c r="AA24" s="6">
        <v>29.56</v>
      </c>
      <c r="AB24" s="6">
        <v>29.56</v>
      </c>
      <c r="AC24" s="6">
        <v>-0.05</v>
      </c>
      <c r="AD24" s="6">
        <v>129.26</v>
      </c>
      <c r="AE24" s="6">
        <v>69.23</v>
      </c>
      <c r="AF24" s="6">
        <v>-2.0299999999999998</v>
      </c>
      <c r="AG24" s="6">
        <v>199.96</v>
      </c>
      <c r="AH24" s="6">
        <v>85.41</v>
      </c>
    </row>
    <row r="25" spans="1:34" x14ac:dyDescent="0.25">
      <c r="A25" t="s">
        <v>2</v>
      </c>
      <c r="B25" s="9">
        <f>SUM(F25:AH25)</f>
        <v>92.64</v>
      </c>
      <c r="C25" s="9">
        <f t="shared" si="20"/>
        <v>31.909999999999997</v>
      </c>
      <c r="D25" s="9">
        <f t="shared" si="21"/>
        <v>36.870000000000005</v>
      </c>
      <c r="E25" s="9">
        <f t="shared" si="22"/>
        <v>23.860000000000003</v>
      </c>
      <c r="F25" s="1">
        <v>3.33</v>
      </c>
      <c r="G25" s="1">
        <v>3.33</v>
      </c>
      <c r="H25" s="1">
        <v>3.74</v>
      </c>
      <c r="I25" s="1">
        <v>2.94</v>
      </c>
      <c r="J25" s="1">
        <v>3.3</v>
      </c>
      <c r="K25" s="1">
        <v>2.19</v>
      </c>
      <c r="L25" s="1">
        <v>2.39</v>
      </c>
      <c r="M25" s="1">
        <v>1.92</v>
      </c>
      <c r="N25" s="1">
        <v>0.77</v>
      </c>
      <c r="O25" s="1">
        <v>2.65</v>
      </c>
      <c r="P25" s="1">
        <v>4.3499999999999996</v>
      </c>
      <c r="Q25" s="1">
        <v>1</v>
      </c>
      <c r="R25" s="1">
        <v>1.17</v>
      </c>
      <c r="S25" s="1">
        <v>2.61</v>
      </c>
      <c r="T25" s="1">
        <v>0.5</v>
      </c>
      <c r="U25" s="1">
        <v>0.8</v>
      </c>
      <c r="V25" s="1">
        <v>1.99</v>
      </c>
      <c r="W25" s="1">
        <v>0.75</v>
      </c>
      <c r="X25" s="1">
        <v>4.38</v>
      </c>
      <c r="Y25" s="1">
        <v>1.1200000000000001</v>
      </c>
      <c r="Z25" s="1">
        <v>4.62</v>
      </c>
      <c r="AA25" s="1">
        <v>5.84</v>
      </c>
      <c r="AB25" s="1">
        <v>5.84</v>
      </c>
      <c r="AC25" s="1">
        <v>7.25</v>
      </c>
      <c r="AD25" s="1">
        <v>5.07</v>
      </c>
      <c r="AE25" s="1">
        <v>2.54</v>
      </c>
      <c r="AF25" s="1">
        <v>11.74</v>
      </c>
      <c r="AG25" s="1">
        <v>2.2799999999999998</v>
      </c>
      <c r="AH25" s="1">
        <v>2.23</v>
      </c>
    </row>
    <row r="26" spans="1:34" s="7" customFormat="1" x14ac:dyDescent="0.25">
      <c r="A26" s="7" t="s">
        <v>8</v>
      </c>
      <c r="B26" s="10">
        <f>SUM(F26:AH26)</f>
        <v>301.01529324131411</v>
      </c>
      <c r="C26" s="10">
        <f t="shared" si="20"/>
        <v>56.89745710104804</v>
      </c>
      <c r="D26" s="10">
        <f t="shared" si="21"/>
        <v>65.537571896013119</v>
      </c>
      <c r="E26" s="10">
        <f t="shared" si="22"/>
        <v>178.58026424425293</v>
      </c>
      <c r="F26" s="8">
        <f>IF(F24=0,0,F24/F25)</f>
        <v>2.9129129129129128</v>
      </c>
      <c r="G26" s="8">
        <f t="shared" ref="G26:H26" si="23">IF(G24=0,0,G24/G25)</f>
        <v>2.9129129129129128</v>
      </c>
      <c r="H26" s="8">
        <f t="shared" si="23"/>
        <v>-4.1283422459893044</v>
      </c>
      <c r="I26" s="8">
        <f>IF(I24=0,0,I24/I25)</f>
        <v>-2.7551020408163263</v>
      </c>
      <c r="J26" s="8">
        <f t="shared" ref="J26:AH26" si="24">IF(J24=0,0,J24/J25)</f>
        <v>-8.536363636363637</v>
      </c>
      <c r="K26" s="8">
        <f t="shared" si="24"/>
        <v>2.1141552511415527</v>
      </c>
      <c r="L26" s="8">
        <f t="shared" si="24"/>
        <v>6.3974895397489533</v>
      </c>
      <c r="M26" s="8">
        <f t="shared" si="24"/>
        <v>49.041666666666664</v>
      </c>
      <c r="N26" s="8">
        <f t="shared" si="24"/>
        <v>19.779220779220779</v>
      </c>
      <c r="O26" s="8">
        <f t="shared" si="24"/>
        <v>-5.1886792452830193</v>
      </c>
      <c r="P26" s="8">
        <f t="shared" si="24"/>
        <v>-4.1724137931034484</v>
      </c>
      <c r="Q26" s="8">
        <f t="shared" si="24"/>
        <v>-1.48</v>
      </c>
      <c r="R26" s="8">
        <f t="shared" si="24"/>
        <v>9.8376068376068382</v>
      </c>
      <c r="S26" s="8">
        <f t="shared" si="24"/>
        <v>-2.7164750957854409</v>
      </c>
      <c r="T26" s="8">
        <f t="shared" si="24"/>
        <v>0.34</v>
      </c>
      <c r="U26" s="8">
        <f t="shared" si="24"/>
        <v>-3.5375000000000001</v>
      </c>
      <c r="V26" s="8">
        <f t="shared" si="24"/>
        <v>3.9447236180904519</v>
      </c>
      <c r="W26" s="8">
        <f t="shared" si="24"/>
        <v>1.8399999999999999</v>
      </c>
      <c r="X26" s="8">
        <f t="shared" si="24"/>
        <v>14.273972602739727</v>
      </c>
      <c r="Y26" s="8">
        <f t="shared" si="24"/>
        <v>31.839285714285708</v>
      </c>
      <c r="Z26" s="8">
        <f t="shared" si="24"/>
        <v>-0.40043290043290042</v>
      </c>
      <c r="AA26" s="8">
        <f t="shared" si="24"/>
        <v>5.0616438356164384</v>
      </c>
      <c r="AB26" s="8">
        <f t="shared" si="24"/>
        <v>5.0616438356164384</v>
      </c>
      <c r="AC26" s="8">
        <f t="shared" si="24"/>
        <v>-6.8965517241379318E-3</v>
      </c>
      <c r="AD26" s="8">
        <f t="shared" si="24"/>
        <v>25.495069033530569</v>
      </c>
      <c r="AE26" s="8">
        <f t="shared" si="24"/>
        <v>27.255905511811026</v>
      </c>
      <c r="AF26" s="8">
        <f t="shared" si="24"/>
        <v>-0.17291311754684835</v>
      </c>
      <c r="AG26" s="8">
        <f t="shared" si="24"/>
        <v>87.701754385964918</v>
      </c>
      <c r="AH26" s="8">
        <f t="shared" si="24"/>
        <v>38.300448430493269</v>
      </c>
    </row>
    <row r="27" spans="1:34" x14ac:dyDescent="0.25">
      <c r="A27" s="5" t="s">
        <v>12</v>
      </c>
      <c r="B27" s="3" t="s">
        <v>5</v>
      </c>
      <c r="C27" s="3" t="s">
        <v>6</v>
      </c>
      <c r="D27" s="3" t="s">
        <v>7</v>
      </c>
      <c r="E27" s="3">
        <v>2016</v>
      </c>
      <c r="F27" s="4">
        <v>40909</v>
      </c>
      <c r="G27" s="4">
        <v>40969</v>
      </c>
      <c r="H27" s="4">
        <v>41030</v>
      </c>
      <c r="I27" s="4">
        <v>41091</v>
      </c>
      <c r="J27" s="4">
        <v>41153</v>
      </c>
      <c r="K27" s="4">
        <v>41214</v>
      </c>
      <c r="L27" s="4">
        <v>41275</v>
      </c>
      <c r="M27" s="4">
        <v>41334</v>
      </c>
      <c r="N27" s="4">
        <v>41395</v>
      </c>
      <c r="O27" s="4">
        <v>41456</v>
      </c>
      <c r="P27" s="4">
        <v>41518</v>
      </c>
      <c r="Q27" s="4">
        <v>41579</v>
      </c>
      <c r="R27" s="4">
        <v>41640</v>
      </c>
      <c r="S27" s="4">
        <v>41699</v>
      </c>
      <c r="T27" s="4">
        <v>41760</v>
      </c>
      <c r="U27" s="4">
        <v>41821</v>
      </c>
      <c r="V27" s="4">
        <v>41883</v>
      </c>
      <c r="W27" s="4">
        <v>41944</v>
      </c>
      <c r="X27" s="4">
        <v>42005</v>
      </c>
      <c r="Y27" s="4">
        <v>42064</v>
      </c>
      <c r="Z27" s="4">
        <v>42125</v>
      </c>
      <c r="AA27" s="4">
        <v>42186</v>
      </c>
      <c r="AB27" s="4">
        <v>42248</v>
      </c>
      <c r="AC27" s="4">
        <v>42309</v>
      </c>
      <c r="AD27" s="4">
        <v>42370</v>
      </c>
      <c r="AE27" s="4">
        <v>42430</v>
      </c>
      <c r="AF27" s="4">
        <v>42491</v>
      </c>
      <c r="AG27" s="4">
        <v>42552</v>
      </c>
      <c r="AH27" s="4">
        <v>42614</v>
      </c>
    </row>
    <row r="28" spans="1:34" x14ac:dyDescent="0.25">
      <c r="A28" t="s">
        <v>0</v>
      </c>
      <c r="B28" s="9">
        <f>SUM(F28:AH28)</f>
        <v>238</v>
      </c>
      <c r="C28" s="9">
        <f>SUM(F28:Q28)</f>
        <v>108</v>
      </c>
      <c r="D28" s="9">
        <f>SUM(R28:AC28)</f>
        <v>102</v>
      </c>
      <c r="E28" s="9">
        <f>SUM(AD28:AH28)</f>
        <v>28</v>
      </c>
      <c r="F28" s="6">
        <v>18</v>
      </c>
      <c r="G28" s="6">
        <v>10</v>
      </c>
      <c r="H28" s="6">
        <v>9</v>
      </c>
      <c r="I28" s="6">
        <v>5</v>
      </c>
      <c r="J28" s="6">
        <v>3</v>
      </c>
      <c r="K28" s="6">
        <v>3</v>
      </c>
      <c r="L28" s="6">
        <v>14</v>
      </c>
      <c r="M28" s="6">
        <v>6</v>
      </c>
      <c r="N28" s="6">
        <v>13</v>
      </c>
      <c r="O28" s="6">
        <v>8</v>
      </c>
      <c r="P28" s="6">
        <v>7</v>
      </c>
      <c r="Q28" s="6">
        <v>12</v>
      </c>
      <c r="R28" s="6">
        <v>4</v>
      </c>
      <c r="S28" s="6">
        <v>2</v>
      </c>
      <c r="T28" s="6">
        <v>0</v>
      </c>
      <c r="U28" s="6">
        <v>3</v>
      </c>
      <c r="V28" s="6">
        <v>6</v>
      </c>
      <c r="W28" s="6">
        <v>9</v>
      </c>
      <c r="X28" s="6">
        <v>19</v>
      </c>
      <c r="Y28" s="6">
        <v>13</v>
      </c>
      <c r="Z28" s="6">
        <v>14</v>
      </c>
      <c r="AA28" s="6">
        <v>12</v>
      </c>
      <c r="AB28" s="6">
        <v>10</v>
      </c>
      <c r="AC28" s="6">
        <v>10</v>
      </c>
      <c r="AD28" s="6">
        <v>13</v>
      </c>
      <c r="AE28" s="6">
        <v>10</v>
      </c>
      <c r="AF28" s="6">
        <v>4</v>
      </c>
      <c r="AG28" s="6">
        <v>0</v>
      </c>
      <c r="AH28" s="6">
        <v>1</v>
      </c>
    </row>
    <row r="29" spans="1:34" x14ac:dyDescent="0.25">
      <c r="A29" t="s">
        <v>1</v>
      </c>
      <c r="B29" s="9">
        <f>SUM(F29:AH29)</f>
        <v>737.47000000000014</v>
      </c>
      <c r="C29" s="9">
        <f t="shared" ref="C29:C31" si="25">SUM(F29:Q29)</f>
        <v>345.22000000000008</v>
      </c>
      <c r="D29" s="9">
        <f t="shared" ref="D29:D31" si="26">SUM(R29:AC29)</f>
        <v>328.35</v>
      </c>
      <c r="E29" s="9">
        <f t="shared" ref="E29:E31" si="27">SUM(AD29:AH29)</f>
        <v>63.9</v>
      </c>
      <c r="F29" s="6">
        <v>40.92</v>
      </c>
      <c r="G29" s="6">
        <v>44.31</v>
      </c>
      <c r="H29" s="6">
        <v>37.69</v>
      </c>
      <c r="I29" s="6">
        <v>12.07</v>
      </c>
      <c r="J29" s="6">
        <v>3.77</v>
      </c>
      <c r="K29" s="6">
        <v>3.77</v>
      </c>
      <c r="L29" s="6">
        <v>31.75</v>
      </c>
      <c r="M29" s="6">
        <v>48.96</v>
      </c>
      <c r="N29" s="6">
        <v>89.43</v>
      </c>
      <c r="O29" s="6">
        <v>-32.020000000000003</v>
      </c>
      <c r="P29" s="6">
        <v>17.399999999999999</v>
      </c>
      <c r="Q29" s="6">
        <v>47.17</v>
      </c>
      <c r="R29" s="6">
        <v>7.96</v>
      </c>
      <c r="S29" s="6">
        <v>15.26</v>
      </c>
      <c r="T29" s="6">
        <v>0</v>
      </c>
      <c r="U29" s="6">
        <v>-9.41</v>
      </c>
      <c r="V29" s="6">
        <v>20.36</v>
      </c>
      <c r="W29" s="6">
        <v>8.42</v>
      </c>
      <c r="X29" s="6">
        <v>82.26</v>
      </c>
      <c r="Y29" s="6">
        <v>19.32</v>
      </c>
      <c r="Z29" s="6">
        <v>36.4</v>
      </c>
      <c r="AA29" s="6">
        <v>43.36</v>
      </c>
      <c r="AB29" s="6">
        <v>47.69</v>
      </c>
      <c r="AC29" s="6">
        <v>56.73</v>
      </c>
      <c r="AD29" s="6">
        <v>93.65</v>
      </c>
      <c r="AE29" s="6">
        <v>-72.680000000000007</v>
      </c>
      <c r="AF29" s="6">
        <v>32.869999999999997</v>
      </c>
      <c r="AG29" s="6">
        <v>0</v>
      </c>
      <c r="AH29" s="6">
        <v>10.06</v>
      </c>
    </row>
    <row r="30" spans="1:34" x14ac:dyDescent="0.25">
      <c r="A30" t="s">
        <v>2</v>
      </c>
      <c r="B30" s="9">
        <f>SUM(F30:AH30)</f>
        <v>105.23</v>
      </c>
      <c r="C30" s="9">
        <f t="shared" si="25"/>
        <v>43.550000000000004</v>
      </c>
      <c r="D30" s="9">
        <f t="shared" si="26"/>
        <v>43.51</v>
      </c>
      <c r="E30" s="9">
        <f t="shared" si="27"/>
        <v>18.169999999999998</v>
      </c>
      <c r="F30" s="1">
        <v>5.27</v>
      </c>
      <c r="G30" s="1">
        <v>3.56</v>
      </c>
      <c r="H30" s="1">
        <v>5.29</v>
      </c>
      <c r="I30" s="1">
        <v>1.73</v>
      </c>
      <c r="J30" s="1">
        <v>1.51</v>
      </c>
      <c r="K30" s="1">
        <v>1.51</v>
      </c>
      <c r="L30" s="1">
        <v>3.7</v>
      </c>
      <c r="M30" s="1">
        <v>1.89</v>
      </c>
      <c r="N30" s="1">
        <v>3.31</v>
      </c>
      <c r="O30" s="1">
        <v>8.1300000000000008</v>
      </c>
      <c r="P30" s="1">
        <v>3.35</v>
      </c>
      <c r="Q30" s="1">
        <v>4.3</v>
      </c>
      <c r="R30" s="1">
        <v>3.34</v>
      </c>
      <c r="S30" s="1">
        <v>1.33</v>
      </c>
      <c r="T30" s="1">
        <v>0</v>
      </c>
      <c r="U30" s="1">
        <v>2.95</v>
      </c>
      <c r="V30" s="1">
        <v>5.92</v>
      </c>
      <c r="W30" s="1">
        <v>4.0999999999999996</v>
      </c>
      <c r="X30" s="1">
        <v>6.4</v>
      </c>
      <c r="Y30" s="1">
        <v>3.86</v>
      </c>
      <c r="Z30" s="1">
        <v>5.94</v>
      </c>
      <c r="AA30" s="1">
        <v>3.31</v>
      </c>
      <c r="AB30" s="1">
        <v>3.37</v>
      </c>
      <c r="AC30" s="1">
        <v>2.99</v>
      </c>
      <c r="AD30" s="1">
        <v>2.37</v>
      </c>
      <c r="AE30" s="1">
        <v>13.28</v>
      </c>
      <c r="AF30" s="1">
        <v>1.32</v>
      </c>
      <c r="AG30" s="1">
        <v>0</v>
      </c>
      <c r="AH30" s="1">
        <v>1.2</v>
      </c>
    </row>
    <row r="31" spans="1:34" s="7" customFormat="1" x14ac:dyDescent="0.25">
      <c r="A31" s="7" t="s">
        <v>8</v>
      </c>
      <c r="B31" s="10">
        <f>SUM(F31:AH31)</f>
        <v>266.73281230962988</v>
      </c>
      <c r="C31" s="10">
        <f t="shared" si="25"/>
        <v>113.03562267877393</v>
      </c>
      <c r="D31" s="10">
        <f t="shared" si="26"/>
        <v>86.370464779783063</v>
      </c>
      <c r="E31" s="10">
        <f t="shared" si="27"/>
        <v>67.326724851072882</v>
      </c>
      <c r="F31" s="8">
        <f>IF(F29=0,0,F29/F30)</f>
        <v>7.764705882352942</v>
      </c>
      <c r="G31" s="8">
        <f t="shared" ref="G31:H31" si="28">IF(G29=0,0,G29/G30)</f>
        <v>12.446629213483147</v>
      </c>
      <c r="H31" s="8">
        <f t="shared" si="28"/>
        <v>7.1247637051039696</v>
      </c>
      <c r="I31" s="8">
        <f>IF(I29=0,0,I29/I30)</f>
        <v>6.9768786127167637</v>
      </c>
      <c r="J31" s="8">
        <f t="shared" ref="J31:AH31" si="29">IF(J29=0,0,J29/J30)</f>
        <v>2.4966887417218544</v>
      </c>
      <c r="K31" s="8">
        <f t="shared" si="29"/>
        <v>2.4966887417218544</v>
      </c>
      <c r="L31" s="8">
        <f t="shared" si="29"/>
        <v>8.5810810810810807</v>
      </c>
      <c r="M31" s="8">
        <f t="shared" si="29"/>
        <v>25.904761904761905</v>
      </c>
      <c r="N31" s="8">
        <f t="shared" si="29"/>
        <v>27.018126888217523</v>
      </c>
      <c r="O31" s="8">
        <f t="shared" si="29"/>
        <v>-3.9384993849938499</v>
      </c>
      <c r="P31" s="8">
        <f t="shared" si="29"/>
        <v>5.1940298507462677</v>
      </c>
      <c r="Q31" s="8">
        <f t="shared" si="29"/>
        <v>10.969767441860466</v>
      </c>
      <c r="R31" s="8">
        <f t="shared" si="29"/>
        <v>2.3832335329341316</v>
      </c>
      <c r="S31" s="8">
        <f t="shared" si="29"/>
        <v>11.473684210526315</v>
      </c>
      <c r="T31" s="8">
        <f t="shared" si="29"/>
        <v>0</v>
      </c>
      <c r="U31" s="8">
        <f t="shared" si="29"/>
        <v>-3.1898305084745759</v>
      </c>
      <c r="V31" s="8">
        <f t="shared" si="29"/>
        <v>3.439189189189189</v>
      </c>
      <c r="W31" s="8">
        <f t="shared" si="29"/>
        <v>2.0536585365853659</v>
      </c>
      <c r="X31" s="8">
        <f t="shared" si="29"/>
        <v>12.853125</v>
      </c>
      <c r="Y31" s="8">
        <f t="shared" si="29"/>
        <v>5.0051813471502591</v>
      </c>
      <c r="Z31" s="8">
        <f t="shared" si="29"/>
        <v>6.1279461279461271</v>
      </c>
      <c r="AA31" s="8">
        <f t="shared" si="29"/>
        <v>13.099697885196374</v>
      </c>
      <c r="AB31" s="8">
        <f t="shared" si="29"/>
        <v>14.1513353115727</v>
      </c>
      <c r="AC31" s="8">
        <f t="shared" si="29"/>
        <v>18.973244147157189</v>
      </c>
      <c r="AD31" s="8">
        <f t="shared" si="29"/>
        <v>39.514767932489455</v>
      </c>
      <c r="AE31" s="8">
        <f t="shared" si="29"/>
        <v>-5.4728915662650612</v>
      </c>
      <c r="AF31" s="8">
        <f t="shared" si="29"/>
        <v>24.901515151515149</v>
      </c>
      <c r="AG31" s="8">
        <f t="shared" si="29"/>
        <v>0</v>
      </c>
      <c r="AH31" s="8">
        <f t="shared" si="29"/>
        <v>8.3833333333333346</v>
      </c>
    </row>
    <row r="32" spans="1:34" x14ac:dyDescent="0.25">
      <c r="A32" s="5" t="s">
        <v>13</v>
      </c>
      <c r="B32" s="3" t="s">
        <v>5</v>
      </c>
      <c r="C32" s="3" t="s">
        <v>6</v>
      </c>
      <c r="D32" s="3" t="s">
        <v>7</v>
      </c>
      <c r="E32" s="3">
        <v>2016</v>
      </c>
      <c r="F32" s="4">
        <v>40909</v>
      </c>
      <c r="G32" s="4">
        <v>40969</v>
      </c>
      <c r="H32" s="4">
        <v>41030</v>
      </c>
      <c r="I32" s="4">
        <v>41091</v>
      </c>
      <c r="J32" s="4">
        <v>41153</v>
      </c>
      <c r="K32" s="4">
        <v>41214</v>
      </c>
      <c r="L32" s="4">
        <v>41275</v>
      </c>
      <c r="M32" s="4">
        <v>41334</v>
      </c>
      <c r="N32" s="4">
        <v>41395</v>
      </c>
      <c r="O32" s="4">
        <v>41456</v>
      </c>
      <c r="P32" s="4">
        <v>41518</v>
      </c>
      <c r="Q32" s="4">
        <v>41579</v>
      </c>
      <c r="R32" s="4">
        <v>41640</v>
      </c>
      <c r="S32" s="4">
        <v>41699</v>
      </c>
      <c r="T32" s="4">
        <v>41760</v>
      </c>
      <c r="U32" s="4">
        <v>41821</v>
      </c>
      <c r="V32" s="4">
        <v>41883</v>
      </c>
      <c r="W32" s="4">
        <v>41944</v>
      </c>
      <c r="X32" s="4">
        <v>42005</v>
      </c>
      <c r="Y32" s="4">
        <v>42064</v>
      </c>
      <c r="Z32" s="4">
        <v>42125</v>
      </c>
      <c r="AA32" s="4">
        <v>42186</v>
      </c>
      <c r="AB32" s="4">
        <v>42248</v>
      </c>
      <c r="AC32" s="4">
        <v>42309</v>
      </c>
      <c r="AD32" s="4">
        <v>42370</v>
      </c>
      <c r="AE32" s="4">
        <v>42430</v>
      </c>
      <c r="AF32" s="4">
        <v>42491</v>
      </c>
      <c r="AG32" s="4">
        <v>42552</v>
      </c>
      <c r="AH32" s="4">
        <v>42614</v>
      </c>
    </row>
    <row r="33" spans="1:34" x14ac:dyDescent="0.25">
      <c r="A33" t="s">
        <v>0</v>
      </c>
      <c r="B33" s="9">
        <f>SUM(F33:AH33)</f>
        <v>289</v>
      </c>
      <c r="C33" s="9">
        <f>SUM(F33:Q33)</f>
        <v>64</v>
      </c>
      <c r="D33" s="9">
        <f>SUM(R33:AC33)</f>
        <v>130</v>
      </c>
      <c r="E33" s="9">
        <f>SUM(AD33:AH33)</f>
        <v>95</v>
      </c>
      <c r="F33" s="6">
        <v>13</v>
      </c>
      <c r="G33" s="6">
        <v>5</v>
      </c>
      <c r="H33" s="6">
        <v>10</v>
      </c>
      <c r="I33" s="6">
        <v>3</v>
      </c>
      <c r="J33" s="6">
        <v>4</v>
      </c>
      <c r="K33" s="6">
        <v>3</v>
      </c>
      <c r="L33" s="6">
        <v>2</v>
      </c>
      <c r="M33" s="6">
        <v>2</v>
      </c>
      <c r="N33" s="6">
        <v>6</v>
      </c>
      <c r="O33" s="6">
        <v>5</v>
      </c>
      <c r="P33" s="6">
        <v>3</v>
      </c>
      <c r="Q33" s="6">
        <v>8</v>
      </c>
      <c r="R33" s="6">
        <v>18</v>
      </c>
      <c r="S33" s="6">
        <v>4</v>
      </c>
      <c r="T33" s="6">
        <v>0</v>
      </c>
      <c r="U33" s="6">
        <v>1</v>
      </c>
      <c r="V33" s="6">
        <v>8</v>
      </c>
      <c r="W33" s="6">
        <v>12</v>
      </c>
      <c r="X33" s="6">
        <v>19</v>
      </c>
      <c r="Y33" s="6">
        <v>16</v>
      </c>
      <c r="Z33" s="6">
        <v>10</v>
      </c>
      <c r="AA33" s="6">
        <v>14</v>
      </c>
      <c r="AB33" s="6">
        <v>9</v>
      </c>
      <c r="AC33" s="6">
        <v>19</v>
      </c>
      <c r="AD33" s="6">
        <v>27</v>
      </c>
      <c r="AE33" s="6">
        <v>16</v>
      </c>
      <c r="AF33" s="6">
        <v>24</v>
      </c>
      <c r="AG33" s="6">
        <v>18</v>
      </c>
      <c r="AH33" s="6">
        <v>10</v>
      </c>
    </row>
    <row r="34" spans="1:34" x14ac:dyDescent="0.25">
      <c r="A34" t="s">
        <v>1</v>
      </c>
      <c r="B34" s="9">
        <f>SUM(F34:AH34)</f>
        <v>257.23</v>
      </c>
      <c r="C34" s="9">
        <f t="shared" ref="C34:C36" si="30">SUM(F34:Q34)</f>
        <v>-88.170000000000016</v>
      </c>
      <c r="D34" s="9">
        <f t="shared" ref="D34:D36" si="31">SUM(R34:AC34)</f>
        <v>138.63999999999999</v>
      </c>
      <c r="E34" s="9">
        <f t="shared" ref="E34:E36" si="32">SUM(AD34:AH34)</f>
        <v>206.76</v>
      </c>
      <c r="F34" s="6">
        <v>-34.76</v>
      </c>
      <c r="G34" s="6">
        <v>18.27</v>
      </c>
      <c r="H34" s="6">
        <v>-58.52</v>
      </c>
      <c r="I34" s="6">
        <v>12.41</v>
      </c>
      <c r="J34" s="6">
        <v>7.11</v>
      </c>
      <c r="K34" s="6">
        <v>-1.2</v>
      </c>
      <c r="L34" s="6">
        <v>6.43</v>
      </c>
      <c r="M34" s="6">
        <v>-18.850000000000001</v>
      </c>
      <c r="N34" s="6">
        <v>24.82</v>
      </c>
      <c r="O34" s="6">
        <v>-18.95</v>
      </c>
      <c r="P34" s="6">
        <v>-29.51</v>
      </c>
      <c r="Q34" s="6">
        <v>4.58</v>
      </c>
      <c r="R34" s="6">
        <v>-5.44</v>
      </c>
      <c r="S34" s="6">
        <v>12.73</v>
      </c>
      <c r="T34" s="6">
        <v>0</v>
      </c>
      <c r="U34" s="6">
        <v>4.71</v>
      </c>
      <c r="V34" s="6">
        <v>-2.6</v>
      </c>
      <c r="W34" s="6">
        <v>23.07</v>
      </c>
      <c r="X34" s="6">
        <v>35.159999999999997</v>
      </c>
      <c r="Y34" s="6">
        <v>18.559999999999999</v>
      </c>
      <c r="Z34" s="6">
        <v>11.58</v>
      </c>
      <c r="AA34" s="6">
        <v>-41.71</v>
      </c>
      <c r="AB34" s="6">
        <v>25.6</v>
      </c>
      <c r="AC34" s="6">
        <v>56.98</v>
      </c>
      <c r="AD34" s="6">
        <v>2.0299999999999998</v>
      </c>
      <c r="AE34" s="6">
        <v>71.319999999999993</v>
      </c>
      <c r="AF34" s="6">
        <v>94.37</v>
      </c>
      <c r="AG34" s="6">
        <v>49.04</v>
      </c>
      <c r="AH34" s="6">
        <v>-10</v>
      </c>
    </row>
    <row r="35" spans="1:34" x14ac:dyDescent="0.25">
      <c r="A35" t="s">
        <v>2</v>
      </c>
      <c r="B35" s="9">
        <f>SUM(F35:AH35)</f>
        <v>103.95000000000002</v>
      </c>
      <c r="C35" s="9">
        <f t="shared" si="30"/>
        <v>33.21</v>
      </c>
      <c r="D35" s="9">
        <f t="shared" si="31"/>
        <v>43.97</v>
      </c>
      <c r="E35" s="9">
        <f t="shared" si="32"/>
        <v>26.769999999999996</v>
      </c>
      <c r="F35" s="1">
        <v>5.77</v>
      </c>
      <c r="G35" s="1">
        <v>1.64</v>
      </c>
      <c r="H35" s="1">
        <v>6.69</v>
      </c>
      <c r="I35" s="1">
        <v>0.74</v>
      </c>
      <c r="J35" s="1">
        <v>1.17</v>
      </c>
      <c r="K35" s="1">
        <v>1.53</v>
      </c>
      <c r="L35" s="1">
        <v>0.83</v>
      </c>
      <c r="M35" s="1">
        <v>2.61</v>
      </c>
      <c r="N35" s="1">
        <v>1.6</v>
      </c>
      <c r="O35" s="1">
        <v>5.13</v>
      </c>
      <c r="P35" s="1">
        <v>3.28</v>
      </c>
      <c r="Q35" s="1">
        <v>2.2200000000000002</v>
      </c>
      <c r="R35" s="1">
        <v>7.4</v>
      </c>
      <c r="S35" s="1">
        <v>0.71</v>
      </c>
      <c r="T35" s="1">
        <v>0</v>
      </c>
      <c r="U35" s="1">
        <v>0.89</v>
      </c>
      <c r="V35" s="1">
        <v>3.98</v>
      </c>
      <c r="W35" s="1">
        <v>3.28</v>
      </c>
      <c r="X35" s="1">
        <v>4.8600000000000003</v>
      </c>
      <c r="Y35" s="1">
        <v>5.7</v>
      </c>
      <c r="Z35" s="1">
        <v>3.17</v>
      </c>
      <c r="AA35" s="1">
        <v>7.34</v>
      </c>
      <c r="AB35" s="1">
        <v>2.85</v>
      </c>
      <c r="AC35" s="1">
        <v>3.79</v>
      </c>
      <c r="AD35" s="1">
        <v>7.52</v>
      </c>
      <c r="AE35" s="1">
        <v>6.54</v>
      </c>
      <c r="AF35" s="1">
        <v>5.56</v>
      </c>
      <c r="AG35" s="1">
        <v>4.04</v>
      </c>
      <c r="AH35" s="1">
        <v>3.11</v>
      </c>
    </row>
    <row r="36" spans="1:34" s="7" customFormat="1" x14ac:dyDescent="0.25">
      <c r="A36" s="7" t="s">
        <v>8</v>
      </c>
      <c r="B36" s="10">
        <f>SUM(F36:AH36)</f>
        <v>122.2569914774228</v>
      </c>
      <c r="C36" s="10">
        <f t="shared" si="30"/>
        <v>23.840896395269937</v>
      </c>
      <c r="D36" s="10">
        <f t="shared" si="31"/>
        <v>61.344748136365169</v>
      </c>
      <c r="E36" s="10">
        <f t="shared" si="32"/>
        <v>37.071346945787717</v>
      </c>
      <c r="F36" s="8">
        <f>IF(F34=0,0,F34/F35)</f>
        <v>-6.0242634315424608</v>
      </c>
      <c r="G36" s="8">
        <f t="shared" ref="G36:H36" si="33">IF(G34=0,0,G34/G35)</f>
        <v>11.140243902439025</v>
      </c>
      <c r="H36" s="8">
        <f t="shared" si="33"/>
        <v>-8.7473841554559044</v>
      </c>
      <c r="I36" s="8">
        <f>IF(I34=0,0,I34/I35)</f>
        <v>16.77027027027027</v>
      </c>
      <c r="J36" s="8">
        <f t="shared" ref="J36:AH36" si="34">IF(J34=0,0,J34/J35)</f>
        <v>6.0769230769230775</v>
      </c>
      <c r="K36" s="8">
        <f t="shared" si="34"/>
        <v>-0.78431372549019607</v>
      </c>
      <c r="L36" s="8">
        <f t="shared" si="34"/>
        <v>7.7469879518072293</v>
      </c>
      <c r="M36" s="8">
        <f t="shared" si="34"/>
        <v>-7.2222222222222232</v>
      </c>
      <c r="N36" s="8">
        <f t="shared" si="34"/>
        <v>15.512499999999999</v>
      </c>
      <c r="O36" s="8">
        <f t="shared" si="34"/>
        <v>-3.6939571150097463</v>
      </c>
      <c r="P36" s="8">
        <f t="shared" si="34"/>
        <v>-8.9969512195121961</v>
      </c>
      <c r="Q36" s="8">
        <f t="shared" si="34"/>
        <v>2.0630630630630629</v>
      </c>
      <c r="R36" s="8">
        <f t="shared" si="34"/>
        <v>-0.73513513513513518</v>
      </c>
      <c r="S36" s="8">
        <f t="shared" si="34"/>
        <v>17.929577464788736</v>
      </c>
      <c r="T36" s="8">
        <f t="shared" si="34"/>
        <v>0</v>
      </c>
      <c r="U36" s="8">
        <f t="shared" si="34"/>
        <v>5.2921348314606744</v>
      </c>
      <c r="V36" s="8">
        <f t="shared" si="34"/>
        <v>-0.65326633165829151</v>
      </c>
      <c r="W36" s="8">
        <f t="shared" si="34"/>
        <v>7.0335365853658542</v>
      </c>
      <c r="X36" s="8">
        <f t="shared" si="34"/>
        <v>7.2345679012345672</v>
      </c>
      <c r="Y36" s="8">
        <f t="shared" si="34"/>
        <v>3.2561403508771924</v>
      </c>
      <c r="Z36" s="8">
        <f t="shared" si="34"/>
        <v>3.6529968454258674</v>
      </c>
      <c r="AA36" s="8">
        <f t="shared" si="34"/>
        <v>-5.6825613079019073</v>
      </c>
      <c r="AB36" s="8">
        <f t="shared" si="34"/>
        <v>8.9824561403508767</v>
      </c>
      <c r="AC36" s="8">
        <f t="shared" si="34"/>
        <v>15.034300791556728</v>
      </c>
      <c r="AD36" s="8">
        <f t="shared" si="34"/>
        <v>0.26994680851063829</v>
      </c>
      <c r="AE36" s="8">
        <f t="shared" si="34"/>
        <v>10.905198776758409</v>
      </c>
      <c r="AF36" s="8">
        <f t="shared" si="34"/>
        <v>16.973021582733814</v>
      </c>
      <c r="AG36" s="8">
        <f t="shared" si="34"/>
        <v>12.138613861386139</v>
      </c>
      <c r="AH36" s="8">
        <f t="shared" si="34"/>
        <v>-3.2154340836012865</v>
      </c>
    </row>
    <row r="37" spans="1:34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F37" s="4">
        <v>40909</v>
      </c>
      <c r="G37" s="4">
        <v>40969</v>
      </c>
      <c r="H37" s="4">
        <v>41030</v>
      </c>
      <c r="I37" s="4">
        <v>41091</v>
      </c>
      <c r="J37" s="4">
        <v>41153</v>
      </c>
      <c r="K37" s="4">
        <v>41214</v>
      </c>
      <c r="L37" s="4">
        <v>41275</v>
      </c>
      <c r="M37" s="4">
        <v>41334</v>
      </c>
      <c r="N37" s="4">
        <v>41395</v>
      </c>
      <c r="O37" s="4">
        <v>41456</v>
      </c>
      <c r="P37" s="4">
        <v>41518</v>
      </c>
      <c r="Q37" s="4">
        <v>41579</v>
      </c>
      <c r="R37" s="4">
        <v>41640</v>
      </c>
      <c r="S37" s="4">
        <v>41699</v>
      </c>
      <c r="T37" s="4">
        <v>41760</v>
      </c>
      <c r="U37" s="4">
        <v>41821</v>
      </c>
      <c r="V37" s="4">
        <v>41883</v>
      </c>
      <c r="W37" s="4">
        <v>41944</v>
      </c>
      <c r="X37" s="4">
        <v>42005</v>
      </c>
      <c r="Y37" s="4">
        <v>42064</v>
      </c>
      <c r="Z37" s="4">
        <v>42125</v>
      </c>
      <c r="AA37" s="4">
        <v>42186</v>
      </c>
      <c r="AB37" s="4">
        <v>42248</v>
      </c>
      <c r="AC37" s="4">
        <v>42309</v>
      </c>
      <c r="AD37" s="4">
        <v>42370</v>
      </c>
      <c r="AE37" s="4">
        <v>42430</v>
      </c>
      <c r="AF37" s="4">
        <v>42491</v>
      </c>
      <c r="AG37" s="4">
        <v>42552</v>
      </c>
      <c r="AH37" s="4">
        <v>42614</v>
      </c>
    </row>
    <row r="38" spans="1:34" x14ac:dyDescent="0.25">
      <c r="A38" t="s">
        <v>0</v>
      </c>
      <c r="B38" s="9">
        <f>SUM(F38:AH38)</f>
        <v>300</v>
      </c>
      <c r="C38" s="9">
        <f>SUM(F38:Q38)</f>
        <v>162</v>
      </c>
      <c r="D38" s="9">
        <f>SUM(R38:AC38)</f>
        <v>113</v>
      </c>
      <c r="E38" s="9">
        <f>SUM(AD38:AH38)</f>
        <v>25</v>
      </c>
      <c r="F38" s="6">
        <v>7</v>
      </c>
      <c r="G38" s="6">
        <v>10</v>
      </c>
      <c r="H38" s="6">
        <v>7</v>
      </c>
      <c r="I38" s="6">
        <v>0</v>
      </c>
      <c r="J38" s="6">
        <v>2</v>
      </c>
      <c r="K38" s="6">
        <v>16</v>
      </c>
      <c r="L38" s="6">
        <v>28</v>
      </c>
      <c r="M38" s="6">
        <v>22</v>
      </c>
      <c r="N38" s="6">
        <v>23</v>
      </c>
      <c r="O38" s="6">
        <v>19</v>
      </c>
      <c r="P38" s="6">
        <v>14</v>
      </c>
      <c r="Q38" s="6">
        <v>14</v>
      </c>
      <c r="R38" s="6">
        <v>14</v>
      </c>
      <c r="S38" s="6">
        <v>9</v>
      </c>
      <c r="T38" s="6">
        <v>1</v>
      </c>
      <c r="U38" s="6">
        <v>1</v>
      </c>
      <c r="V38" s="6">
        <v>1</v>
      </c>
      <c r="W38" s="6">
        <v>23</v>
      </c>
      <c r="X38" s="6">
        <v>23</v>
      </c>
      <c r="Y38" s="6">
        <v>7</v>
      </c>
      <c r="Z38" s="6">
        <v>7</v>
      </c>
      <c r="AA38" s="6">
        <v>12</v>
      </c>
      <c r="AB38" s="6">
        <v>6</v>
      </c>
      <c r="AC38" s="6">
        <v>9</v>
      </c>
      <c r="AD38" s="6">
        <v>13</v>
      </c>
      <c r="AE38" s="6">
        <v>9</v>
      </c>
      <c r="AF38" s="6">
        <v>3</v>
      </c>
      <c r="AG38" s="6">
        <v>0</v>
      </c>
      <c r="AH38" s="6">
        <v>0</v>
      </c>
    </row>
    <row r="39" spans="1:34" x14ac:dyDescent="0.25">
      <c r="A39" t="s">
        <v>1</v>
      </c>
      <c r="B39" s="9">
        <f>SUM(F39:AH39)</f>
        <v>571.68999999999994</v>
      </c>
      <c r="C39" s="9">
        <f t="shared" ref="C39:C41" si="35">SUM(F39:Q39)</f>
        <v>382.84000000000003</v>
      </c>
      <c r="D39" s="9">
        <f t="shared" ref="D39:D41" si="36">SUM(R39:AC39)</f>
        <v>257.54000000000002</v>
      </c>
      <c r="E39" s="9">
        <f t="shared" ref="E39:E41" si="37">SUM(AD39:AH39)</f>
        <v>-68.69</v>
      </c>
      <c r="F39" s="6">
        <v>96.17</v>
      </c>
      <c r="G39" s="6">
        <v>23.08</v>
      </c>
      <c r="H39" s="6">
        <v>-11.68</v>
      </c>
      <c r="I39" s="6">
        <v>0</v>
      </c>
      <c r="J39" s="6">
        <v>-4.41</v>
      </c>
      <c r="K39" s="6">
        <v>-4.87</v>
      </c>
      <c r="L39" s="6">
        <v>176.9</v>
      </c>
      <c r="M39" s="6">
        <v>3.79</v>
      </c>
      <c r="N39" s="6">
        <v>49.31</v>
      </c>
      <c r="O39" s="6">
        <v>40.43</v>
      </c>
      <c r="P39" s="6">
        <v>-20.6</v>
      </c>
      <c r="Q39" s="6">
        <v>34.72</v>
      </c>
      <c r="R39" s="6">
        <v>-42.83</v>
      </c>
      <c r="S39" s="6">
        <v>21.21</v>
      </c>
      <c r="T39" s="6">
        <v>1.61</v>
      </c>
      <c r="U39" s="6">
        <v>-4.1399999999999997</v>
      </c>
      <c r="V39" s="6">
        <v>-4.1399999999999997</v>
      </c>
      <c r="W39" s="6">
        <v>41.01</v>
      </c>
      <c r="X39" s="6">
        <v>41.01</v>
      </c>
      <c r="Y39" s="6">
        <v>32.71</v>
      </c>
      <c r="Z39" s="6">
        <v>-4.12</v>
      </c>
      <c r="AA39" s="6">
        <v>119.37</v>
      </c>
      <c r="AB39" s="6">
        <v>24.96</v>
      </c>
      <c r="AC39" s="6">
        <v>30.89</v>
      </c>
      <c r="AD39" s="6">
        <v>-12.47</v>
      </c>
      <c r="AE39" s="6">
        <v>-42.2</v>
      </c>
      <c r="AF39" s="6">
        <v>-14.02</v>
      </c>
      <c r="AG39" s="6">
        <v>0</v>
      </c>
      <c r="AH39" s="6">
        <v>0</v>
      </c>
    </row>
    <row r="40" spans="1:34" x14ac:dyDescent="0.25">
      <c r="A40" t="s">
        <v>2</v>
      </c>
      <c r="B40" s="9">
        <f>SUM(F40:AH40)</f>
        <v>132.56</v>
      </c>
      <c r="C40" s="9">
        <f t="shared" si="35"/>
        <v>64.61999999999999</v>
      </c>
      <c r="D40" s="9">
        <f t="shared" si="36"/>
        <v>46.3</v>
      </c>
      <c r="E40" s="9">
        <f t="shared" si="37"/>
        <v>21.64</v>
      </c>
      <c r="F40" s="1">
        <v>2.36</v>
      </c>
      <c r="G40" s="1">
        <v>5.15</v>
      </c>
      <c r="H40" s="1">
        <v>6.3</v>
      </c>
      <c r="I40" s="1">
        <v>0</v>
      </c>
      <c r="J40" s="1">
        <v>1.56</v>
      </c>
      <c r="K40" s="1">
        <v>8.0399999999999991</v>
      </c>
      <c r="L40" s="1">
        <v>9.01</v>
      </c>
      <c r="M40" s="1">
        <v>8.33</v>
      </c>
      <c r="N40" s="1">
        <v>6.37</v>
      </c>
      <c r="O40" s="1">
        <v>6.97</v>
      </c>
      <c r="P40" s="1">
        <v>6.55</v>
      </c>
      <c r="Q40" s="1">
        <v>3.98</v>
      </c>
      <c r="R40" s="1">
        <v>10.06</v>
      </c>
      <c r="S40" s="1">
        <v>2.62</v>
      </c>
      <c r="T40" s="1">
        <v>0.28000000000000003</v>
      </c>
      <c r="U40" s="1">
        <v>1.31</v>
      </c>
      <c r="V40" s="1">
        <v>1.31</v>
      </c>
      <c r="W40" s="1">
        <v>6.38</v>
      </c>
      <c r="X40" s="1">
        <v>6.38</v>
      </c>
      <c r="Y40" s="1">
        <v>1.18</v>
      </c>
      <c r="Z40" s="1">
        <v>3.64</v>
      </c>
      <c r="AA40" s="1">
        <v>6.17</v>
      </c>
      <c r="AB40" s="1">
        <v>3.66</v>
      </c>
      <c r="AC40" s="1">
        <v>3.31</v>
      </c>
      <c r="AD40" s="1">
        <v>7.07</v>
      </c>
      <c r="AE40" s="1">
        <v>9.91</v>
      </c>
      <c r="AF40" s="1">
        <v>4.66</v>
      </c>
      <c r="AG40" s="1">
        <v>0</v>
      </c>
      <c r="AH40" s="1">
        <v>0</v>
      </c>
    </row>
    <row r="41" spans="1:34" s="7" customFormat="1" x14ac:dyDescent="0.25">
      <c r="A41" s="7" t="s">
        <v>8</v>
      </c>
      <c r="B41" s="10">
        <f>SUM(F41:AH41)</f>
        <v>148.33355287588361</v>
      </c>
      <c r="C41" s="10">
        <f t="shared" si="35"/>
        <v>79.1537900785045</v>
      </c>
      <c r="D41" s="10">
        <f t="shared" si="36"/>
        <v>78.210462077465849</v>
      </c>
      <c r="E41" s="10">
        <f t="shared" si="37"/>
        <v>-9.0306992800867576</v>
      </c>
      <c r="F41" s="8">
        <f>IF(F39=0,0,F39/F40)</f>
        <v>40.75</v>
      </c>
      <c r="G41" s="8">
        <f t="shared" ref="G41:H41" si="38">IF(G39=0,0,G39/G40)</f>
        <v>4.481553398058252</v>
      </c>
      <c r="H41" s="8">
        <f t="shared" si="38"/>
        <v>-1.853968253968254</v>
      </c>
      <c r="I41" s="8">
        <f>IF(I39=0,0,I39/I40)</f>
        <v>0</v>
      </c>
      <c r="J41" s="8">
        <f t="shared" ref="J41:AH41" si="39">IF(J39=0,0,J39/J40)</f>
        <v>-2.8269230769230771</v>
      </c>
      <c r="K41" s="8">
        <f t="shared" si="39"/>
        <v>-0.60572139303482597</v>
      </c>
      <c r="L41" s="8">
        <f t="shared" si="39"/>
        <v>19.633740288568259</v>
      </c>
      <c r="M41" s="8">
        <f t="shared" si="39"/>
        <v>0.45498199279711887</v>
      </c>
      <c r="N41" s="8">
        <f t="shared" si="39"/>
        <v>7.7409733124018842</v>
      </c>
      <c r="O41" s="8">
        <f t="shared" si="39"/>
        <v>5.8005738880918223</v>
      </c>
      <c r="P41" s="8">
        <f t="shared" si="39"/>
        <v>-3.1450381679389317</v>
      </c>
      <c r="Q41" s="8">
        <f t="shared" si="39"/>
        <v>8.7236180904522609</v>
      </c>
      <c r="R41" s="8">
        <f t="shared" si="39"/>
        <v>-4.2574552683896618</v>
      </c>
      <c r="S41" s="8">
        <f t="shared" si="39"/>
        <v>8.0954198473282446</v>
      </c>
      <c r="T41" s="8">
        <f t="shared" si="39"/>
        <v>5.75</v>
      </c>
      <c r="U41" s="8">
        <f t="shared" si="39"/>
        <v>-3.1603053435114501</v>
      </c>
      <c r="V41" s="8">
        <f t="shared" si="39"/>
        <v>-3.1603053435114501</v>
      </c>
      <c r="W41" s="8">
        <f t="shared" si="39"/>
        <v>6.4278996865203757</v>
      </c>
      <c r="X41" s="8">
        <f t="shared" si="39"/>
        <v>6.4278996865203757</v>
      </c>
      <c r="Y41" s="8">
        <f t="shared" si="39"/>
        <v>27.720338983050851</v>
      </c>
      <c r="Z41" s="8">
        <f t="shared" si="39"/>
        <v>-1.1318681318681318</v>
      </c>
      <c r="AA41" s="8">
        <f t="shared" si="39"/>
        <v>19.346839546191248</v>
      </c>
      <c r="AB41" s="8">
        <f t="shared" si="39"/>
        <v>6.8196721311475406</v>
      </c>
      <c r="AC41" s="8">
        <f t="shared" si="39"/>
        <v>9.332326283987916</v>
      </c>
      <c r="AD41" s="8">
        <f t="shared" si="39"/>
        <v>-1.7637906647807637</v>
      </c>
      <c r="AE41" s="8">
        <f t="shared" si="39"/>
        <v>-4.2583249243188703</v>
      </c>
      <c r="AF41" s="8">
        <f t="shared" si="39"/>
        <v>-3.0085836909871242</v>
      </c>
      <c r="AG41" s="8">
        <f t="shared" si="39"/>
        <v>0</v>
      </c>
      <c r="AH41" s="8">
        <f t="shared" si="39"/>
        <v>0</v>
      </c>
    </row>
    <row r="43" spans="1:34" x14ac:dyDescent="0.25">
      <c r="A43" s="11" t="s">
        <v>0</v>
      </c>
      <c r="B43" s="12">
        <f t="shared" ref="B43:AH43" si="40">B38+B18+B33+B28+B13+B8+B23+B3</f>
        <v>2055</v>
      </c>
      <c r="C43" s="12">
        <f t="shared" si="40"/>
        <v>734</v>
      </c>
      <c r="D43" s="12">
        <f t="shared" si="40"/>
        <v>868</v>
      </c>
      <c r="E43" s="12">
        <f t="shared" si="40"/>
        <v>453</v>
      </c>
      <c r="F43" s="12">
        <f t="shared" si="40"/>
        <v>96</v>
      </c>
      <c r="G43" s="12">
        <f t="shared" si="40"/>
        <v>57</v>
      </c>
      <c r="H43" s="12">
        <f t="shared" si="40"/>
        <v>66</v>
      </c>
      <c r="I43" s="12">
        <f t="shared" si="40"/>
        <v>25</v>
      </c>
      <c r="J43" s="12">
        <f t="shared" si="40"/>
        <v>29</v>
      </c>
      <c r="K43" s="12">
        <f t="shared" si="40"/>
        <v>45</v>
      </c>
      <c r="L43" s="12">
        <f t="shared" si="40"/>
        <v>96</v>
      </c>
      <c r="M43" s="12">
        <f t="shared" si="40"/>
        <v>69</v>
      </c>
      <c r="N43" s="12">
        <f t="shared" si="40"/>
        <v>86</v>
      </c>
      <c r="O43" s="12">
        <f t="shared" si="40"/>
        <v>63</v>
      </c>
      <c r="P43" s="12">
        <f t="shared" si="40"/>
        <v>50</v>
      </c>
      <c r="Q43" s="12">
        <f t="shared" si="40"/>
        <v>52</v>
      </c>
      <c r="R43" s="12">
        <f t="shared" si="40"/>
        <v>69</v>
      </c>
      <c r="S43" s="12">
        <f t="shared" si="40"/>
        <v>28</v>
      </c>
      <c r="T43" s="12">
        <f t="shared" si="40"/>
        <v>6</v>
      </c>
      <c r="U43" s="12">
        <f t="shared" si="40"/>
        <v>12</v>
      </c>
      <c r="V43" s="12">
        <f t="shared" si="40"/>
        <v>47</v>
      </c>
      <c r="W43" s="12">
        <f t="shared" si="40"/>
        <v>70</v>
      </c>
      <c r="X43" s="12">
        <f t="shared" si="40"/>
        <v>131</v>
      </c>
      <c r="Y43" s="12">
        <f t="shared" si="40"/>
        <v>90</v>
      </c>
      <c r="Z43" s="12">
        <f t="shared" si="40"/>
        <v>99</v>
      </c>
      <c r="AA43" s="12">
        <f t="shared" si="40"/>
        <v>112</v>
      </c>
      <c r="AB43" s="12">
        <f t="shared" si="40"/>
        <v>91</v>
      </c>
      <c r="AC43" s="12">
        <f t="shared" si="40"/>
        <v>113</v>
      </c>
      <c r="AD43" s="12">
        <f t="shared" si="40"/>
        <v>137</v>
      </c>
      <c r="AE43" s="12">
        <f t="shared" si="40"/>
        <v>100</v>
      </c>
      <c r="AF43" s="12">
        <f t="shared" si="40"/>
        <v>94</v>
      </c>
      <c r="AG43" s="12">
        <f t="shared" si="40"/>
        <v>61</v>
      </c>
      <c r="AH43" s="12">
        <f t="shared" si="40"/>
        <v>61</v>
      </c>
    </row>
    <row r="44" spans="1:34" s="2" customFormat="1" x14ac:dyDescent="0.25">
      <c r="A44" s="15" t="s">
        <v>1</v>
      </c>
      <c r="B44" s="16">
        <f t="shared" ref="B44:AH44" si="41">B39+B19+B34+B29+B14+B9+B24+B4</f>
        <v>11106.86</v>
      </c>
      <c r="C44" s="16">
        <f t="shared" si="41"/>
        <v>2716.47</v>
      </c>
      <c r="D44" s="16">
        <f t="shared" si="41"/>
        <v>5003.91</v>
      </c>
      <c r="E44" s="16">
        <f t="shared" si="41"/>
        <v>3386.48</v>
      </c>
      <c r="F44" s="16">
        <f t="shared" si="41"/>
        <v>538.92999999999995</v>
      </c>
      <c r="G44" s="16">
        <f t="shared" si="41"/>
        <v>252.58999999999997</v>
      </c>
      <c r="H44" s="16">
        <f t="shared" si="41"/>
        <v>137.22999999999999</v>
      </c>
      <c r="I44" s="16">
        <f t="shared" si="41"/>
        <v>165.57</v>
      </c>
      <c r="J44" s="16">
        <f t="shared" si="41"/>
        <v>103.19999999999999</v>
      </c>
      <c r="K44" s="16">
        <f t="shared" si="41"/>
        <v>138.9</v>
      </c>
      <c r="L44" s="16">
        <f t="shared" si="41"/>
        <v>295.19000000000005</v>
      </c>
      <c r="M44" s="16">
        <f t="shared" si="41"/>
        <v>348.03</v>
      </c>
      <c r="N44" s="16">
        <f t="shared" si="41"/>
        <v>567.61</v>
      </c>
      <c r="O44" s="16">
        <f t="shared" si="41"/>
        <v>60.019999999999996</v>
      </c>
      <c r="P44" s="16">
        <f t="shared" si="41"/>
        <v>-13.770000000000008</v>
      </c>
      <c r="Q44" s="16">
        <f t="shared" si="41"/>
        <v>122.97</v>
      </c>
      <c r="R44" s="16">
        <f t="shared" si="41"/>
        <v>113.97</v>
      </c>
      <c r="S44" s="16">
        <f t="shared" si="41"/>
        <v>62.8</v>
      </c>
      <c r="T44" s="16">
        <f t="shared" si="41"/>
        <v>-126.80000000000001</v>
      </c>
      <c r="U44" s="16">
        <f t="shared" si="41"/>
        <v>-59.819999999999993</v>
      </c>
      <c r="V44" s="16">
        <f t="shared" si="41"/>
        <v>204.35999999999999</v>
      </c>
      <c r="W44" s="16">
        <f t="shared" si="41"/>
        <v>335.07</v>
      </c>
      <c r="X44" s="16">
        <f t="shared" si="41"/>
        <v>1177.25</v>
      </c>
      <c r="Y44" s="16">
        <f t="shared" si="41"/>
        <v>519.53</v>
      </c>
      <c r="Z44" s="16">
        <f t="shared" si="41"/>
        <v>412.83</v>
      </c>
      <c r="AA44" s="16">
        <f t="shared" si="41"/>
        <v>869.86999999999989</v>
      </c>
      <c r="AB44" s="16">
        <f t="shared" si="41"/>
        <v>718.94</v>
      </c>
      <c r="AC44" s="16">
        <f t="shared" si="41"/>
        <v>775.91000000000008</v>
      </c>
      <c r="AD44" s="16">
        <f t="shared" si="41"/>
        <v>962.42</v>
      </c>
      <c r="AE44" s="16">
        <f t="shared" si="41"/>
        <v>578.78</v>
      </c>
      <c r="AF44" s="16">
        <f t="shared" si="41"/>
        <v>436.59</v>
      </c>
      <c r="AG44" s="16">
        <f t="shared" si="41"/>
        <v>712.67000000000007</v>
      </c>
      <c r="AH44" s="16">
        <f t="shared" si="41"/>
        <v>696.02</v>
      </c>
    </row>
    <row r="45" spans="1:34" x14ac:dyDescent="0.25">
      <c r="A45" s="13" t="s">
        <v>2</v>
      </c>
      <c r="B45" s="14">
        <f t="shared" ref="B45:AH45" si="42">B40+B20+B35+B30+B15+B10+B25+B5</f>
        <v>966.56</v>
      </c>
      <c r="C45" s="14">
        <f t="shared" si="42"/>
        <v>389.18999999999994</v>
      </c>
      <c r="D45" s="14">
        <f t="shared" si="42"/>
        <v>382.54999999999995</v>
      </c>
      <c r="E45" s="14">
        <f t="shared" si="42"/>
        <v>194.82000000000002</v>
      </c>
      <c r="F45" s="14">
        <f t="shared" si="42"/>
        <v>33.559999999999995</v>
      </c>
      <c r="G45" s="14">
        <f t="shared" si="42"/>
        <v>29.460000000000004</v>
      </c>
      <c r="H45" s="14">
        <f t="shared" si="42"/>
        <v>39.180000000000007</v>
      </c>
      <c r="I45" s="14">
        <f t="shared" si="42"/>
        <v>17.240000000000002</v>
      </c>
      <c r="J45" s="14">
        <f t="shared" si="42"/>
        <v>18.59</v>
      </c>
      <c r="K45" s="14">
        <f t="shared" si="42"/>
        <v>25.340000000000003</v>
      </c>
      <c r="L45" s="14">
        <f t="shared" si="42"/>
        <v>53.85</v>
      </c>
      <c r="M45" s="14">
        <f t="shared" si="42"/>
        <v>32.93</v>
      </c>
      <c r="N45" s="14">
        <f t="shared" si="42"/>
        <v>28.849999999999998</v>
      </c>
      <c r="O45" s="14">
        <f t="shared" si="42"/>
        <v>46.639999999999993</v>
      </c>
      <c r="P45" s="14">
        <f t="shared" si="42"/>
        <v>36.680000000000007</v>
      </c>
      <c r="Q45" s="14">
        <f t="shared" si="42"/>
        <v>26.869999999999997</v>
      </c>
      <c r="R45" s="14">
        <f t="shared" si="42"/>
        <v>31.900000000000002</v>
      </c>
      <c r="S45" s="14">
        <f t="shared" si="42"/>
        <v>20.110000000000003</v>
      </c>
      <c r="T45" s="14">
        <f t="shared" si="42"/>
        <v>17.88</v>
      </c>
      <c r="U45" s="14">
        <f t="shared" si="42"/>
        <v>15.900000000000002</v>
      </c>
      <c r="V45" s="14">
        <f t="shared" si="42"/>
        <v>32.99</v>
      </c>
      <c r="W45" s="14">
        <f t="shared" si="42"/>
        <v>26.419999999999998</v>
      </c>
      <c r="X45" s="14">
        <f t="shared" si="42"/>
        <v>43.96</v>
      </c>
      <c r="Y45" s="14">
        <f t="shared" si="42"/>
        <v>33.78</v>
      </c>
      <c r="Z45" s="14">
        <f t="shared" si="42"/>
        <v>42.46</v>
      </c>
      <c r="AA45" s="14">
        <f t="shared" si="42"/>
        <v>44.22</v>
      </c>
      <c r="AB45" s="14">
        <f t="shared" si="42"/>
        <v>36.42</v>
      </c>
      <c r="AC45" s="14">
        <f t="shared" si="42"/>
        <v>36.510000000000005</v>
      </c>
      <c r="AD45" s="14">
        <f t="shared" si="42"/>
        <v>50.24</v>
      </c>
      <c r="AE45" s="14">
        <f t="shared" si="42"/>
        <v>48.4</v>
      </c>
      <c r="AF45" s="14">
        <f t="shared" si="42"/>
        <v>59.939999999999991</v>
      </c>
      <c r="AG45" s="14">
        <f t="shared" si="42"/>
        <v>17.96</v>
      </c>
      <c r="AH45" s="14">
        <f t="shared" si="42"/>
        <v>18.279999999999998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5"/>
  <sheetViews>
    <sheetView workbookViewId="0">
      <selection activeCell="A2" sqref="A2"/>
    </sheetView>
  </sheetViews>
  <sheetFormatPr defaultRowHeight="15" x14ac:dyDescent="0.25"/>
  <cols>
    <col min="10" max="12" width="12.75" customWidth="1"/>
    <col min="13" max="13" width="17.375" customWidth="1"/>
    <col min="14" max="14" width="16.5" customWidth="1"/>
    <col min="15" max="15" width="17.375" customWidth="1"/>
    <col min="16" max="16" width="17.25" customWidth="1"/>
    <col min="17" max="20" width="12.75" customWidth="1"/>
  </cols>
  <sheetData>
    <row r="1" spans="1:41" s="22" customFormat="1" x14ac:dyDescent="0.25">
      <c r="A1" s="23" t="s">
        <v>257</v>
      </c>
      <c r="C1" s="22" t="s">
        <v>1</v>
      </c>
      <c r="D1" s="22" t="s">
        <v>0</v>
      </c>
      <c r="G1" s="22" t="s">
        <v>2</v>
      </c>
      <c r="H1" s="22" t="s">
        <v>2</v>
      </c>
    </row>
    <row r="2" spans="1:41" x14ac:dyDescent="0.25">
      <c r="A2" s="21">
        <f t="shared" ref="A2:A65" si="0">C2/G2</f>
        <v>6.3574542284219699</v>
      </c>
      <c r="B2" s="1">
        <v>1</v>
      </c>
      <c r="C2" s="1">
        <v>947.96</v>
      </c>
      <c r="D2" s="1">
        <v>236</v>
      </c>
      <c r="E2" s="18" t="s">
        <v>79</v>
      </c>
      <c r="F2" s="19" t="s">
        <v>80</v>
      </c>
      <c r="G2" s="1">
        <v>149.11000000000001</v>
      </c>
      <c r="H2" s="20">
        <v>0.10340000000000001</v>
      </c>
      <c r="I2" s="1"/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1" t="s">
        <v>33</v>
      </c>
      <c r="U2" s="1" t="s">
        <v>34</v>
      </c>
      <c r="V2" s="1" t="s">
        <v>35</v>
      </c>
      <c r="W2" s="1" t="s">
        <v>36</v>
      </c>
      <c r="X2" s="1" t="s">
        <v>37</v>
      </c>
      <c r="Y2" s="1" t="s">
        <v>38</v>
      </c>
      <c r="Z2" s="1" t="s">
        <v>39</v>
      </c>
      <c r="AA2" s="1" t="s">
        <v>40</v>
      </c>
      <c r="AB2" s="1" t="s">
        <v>41</v>
      </c>
      <c r="AC2" s="1" t="s">
        <v>42</v>
      </c>
      <c r="AD2" s="1" t="s">
        <v>43</v>
      </c>
      <c r="AE2" s="1" t="s">
        <v>44</v>
      </c>
      <c r="AF2" s="1" t="s">
        <v>45</v>
      </c>
      <c r="AG2" s="1" t="s">
        <v>46</v>
      </c>
      <c r="AH2" s="1" t="s">
        <v>47</v>
      </c>
      <c r="AI2" s="1" t="s">
        <v>48</v>
      </c>
      <c r="AJ2" s="1" t="s">
        <v>49</v>
      </c>
      <c r="AK2" s="1" t="s">
        <v>50</v>
      </c>
      <c r="AL2" s="1" t="s">
        <v>51</v>
      </c>
      <c r="AM2" s="1" t="s">
        <v>52</v>
      </c>
      <c r="AN2" s="1" t="s">
        <v>53</v>
      </c>
      <c r="AO2" s="1" t="s">
        <v>54</v>
      </c>
    </row>
    <row r="3" spans="1:41" s="29" customFormat="1" x14ac:dyDescent="0.25">
      <c r="A3" s="24">
        <f t="shared" si="0"/>
        <v>7.6744001729231224</v>
      </c>
      <c r="B3" s="25">
        <v>121</v>
      </c>
      <c r="C3" s="25">
        <v>1065.1300000000001</v>
      </c>
      <c r="D3" s="25">
        <v>214</v>
      </c>
      <c r="E3" s="26" t="s">
        <v>175</v>
      </c>
      <c r="F3" s="27" t="s">
        <v>176</v>
      </c>
      <c r="G3" s="25">
        <v>138.79</v>
      </c>
      <c r="H3" s="28">
        <v>0.1003</v>
      </c>
      <c r="I3" s="25"/>
      <c r="J3" s="25" t="s">
        <v>55</v>
      </c>
      <c r="K3" s="25" t="s">
        <v>77</v>
      </c>
      <c r="L3" s="25" t="s">
        <v>57</v>
      </c>
      <c r="M3" s="25" t="s">
        <v>62</v>
      </c>
      <c r="N3" s="25" t="s">
        <v>27</v>
      </c>
      <c r="O3" s="25" t="s">
        <v>69</v>
      </c>
      <c r="P3" s="25" t="s">
        <v>29</v>
      </c>
      <c r="Q3" s="25" t="s">
        <v>30</v>
      </c>
      <c r="R3" s="25" t="s">
        <v>31</v>
      </c>
      <c r="S3" s="25" t="s">
        <v>32</v>
      </c>
      <c r="T3" s="25" t="s">
        <v>33</v>
      </c>
      <c r="U3" s="25" t="s">
        <v>34</v>
      </c>
      <c r="V3" s="25" t="s">
        <v>35</v>
      </c>
      <c r="W3" s="25" t="s">
        <v>36</v>
      </c>
      <c r="X3" s="25" t="s">
        <v>37</v>
      </c>
      <c r="Y3" s="25" t="s">
        <v>38</v>
      </c>
      <c r="Z3" s="25" t="s">
        <v>39</v>
      </c>
      <c r="AA3" s="25" t="s">
        <v>40</v>
      </c>
      <c r="AB3" s="25" t="s">
        <v>41</v>
      </c>
      <c r="AC3" s="25" t="s">
        <v>42</v>
      </c>
      <c r="AD3" s="25" t="s">
        <v>43</v>
      </c>
      <c r="AE3" s="25" t="s">
        <v>44</v>
      </c>
      <c r="AF3" s="25" t="s">
        <v>45</v>
      </c>
      <c r="AG3" s="25" t="s">
        <v>46</v>
      </c>
      <c r="AH3" s="25" t="s">
        <v>47</v>
      </c>
      <c r="AI3" s="25" t="s">
        <v>48</v>
      </c>
      <c r="AJ3" s="25" t="s">
        <v>49</v>
      </c>
      <c r="AK3" s="25" t="s">
        <v>50</v>
      </c>
      <c r="AL3" s="25" t="s">
        <v>51</v>
      </c>
      <c r="AM3" s="25" t="s">
        <v>52</v>
      </c>
      <c r="AN3" s="25" t="s">
        <v>53</v>
      </c>
      <c r="AO3" s="25" t="s">
        <v>54</v>
      </c>
    </row>
    <row r="4" spans="1:41" x14ac:dyDescent="0.25">
      <c r="A4" s="21">
        <f t="shared" si="0"/>
        <v>7.6738175797278814</v>
      </c>
      <c r="B4" s="1">
        <v>68</v>
      </c>
      <c r="C4" s="1">
        <v>1065.97</v>
      </c>
      <c r="D4" s="1">
        <v>214</v>
      </c>
      <c r="E4" s="19" t="s">
        <v>175</v>
      </c>
      <c r="F4" s="18" t="s">
        <v>176</v>
      </c>
      <c r="G4" s="1">
        <v>138.91</v>
      </c>
      <c r="H4" s="20">
        <v>0.1004</v>
      </c>
      <c r="I4" s="1"/>
      <c r="J4" s="1" t="s">
        <v>55</v>
      </c>
      <c r="K4" s="1" t="s">
        <v>61</v>
      </c>
      <c r="L4" s="1" t="s">
        <v>57</v>
      </c>
      <c r="M4" s="1" t="s">
        <v>62</v>
      </c>
      <c r="N4" s="1" t="s">
        <v>27</v>
      </c>
      <c r="O4" s="1" t="s">
        <v>69</v>
      </c>
      <c r="P4" s="1" t="s">
        <v>29</v>
      </c>
      <c r="Q4" s="1" t="s">
        <v>30</v>
      </c>
      <c r="R4" s="1" t="s">
        <v>31</v>
      </c>
      <c r="S4" s="1" t="s">
        <v>32</v>
      </c>
      <c r="T4" s="1" t="s">
        <v>33</v>
      </c>
      <c r="U4" s="1" t="s">
        <v>34</v>
      </c>
      <c r="V4" s="1" t="s">
        <v>35</v>
      </c>
      <c r="W4" s="1" t="s">
        <v>36</v>
      </c>
      <c r="X4" s="1" t="s">
        <v>37</v>
      </c>
      <c r="Y4" s="1" t="s">
        <v>38</v>
      </c>
      <c r="Z4" s="1" t="s">
        <v>39</v>
      </c>
      <c r="AA4" s="1" t="s">
        <v>40</v>
      </c>
      <c r="AB4" s="1" t="s">
        <v>41</v>
      </c>
      <c r="AC4" s="1" t="s">
        <v>42</v>
      </c>
      <c r="AD4" s="1" t="s">
        <v>43</v>
      </c>
      <c r="AE4" s="1" t="s">
        <v>44</v>
      </c>
      <c r="AF4" s="1" t="s">
        <v>45</v>
      </c>
      <c r="AG4" s="1" t="s">
        <v>46</v>
      </c>
      <c r="AH4" s="1" t="s">
        <v>47</v>
      </c>
      <c r="AI4" s="1" t="s">
        <v>48</v>
      </c>
      <c r="AJ4" s="1" t="s">
        <v>49</v>
      </c>
      <c r="AK4" s="1" t="s">
        <v>50</v>
      </c>
      <c r="AL4" s="1" t="s">
        <v>51</v>
      </c>
      <c r="AM4" s="1" t="s">
        <v>52</v>
      </c>
      <c r="AN4" s="1" t="s">
        <v>53</v>
      </c>
      <c r="AO4" s="1" t="s">
        <v>54</v>
      </c>
    </row>
    <row r="5" spans="1:41" x14ac:dyDescent="0.25">
      <c r="A5" s="21">
        <f t="shared" si="0"/>
        <v>7.6699631848697027</v>
      </c>
      <c r="B5" s="1">
        <v>195</v>
      </c>
      <c r="C5" s="1">
        <v>1062.52</v>
      </c>
      <c r="D5" s="1">
        <v>214</v>
      </c>
      <c r="E5" s="19" t="s">
        <v>175</v>
      </c>
      <c r="F5" s="18" t="s">
        <v>246</v>
      </c>
      <c r="G5" s="1">
        <v>138.53</v>
      </c>
      <c r="H5" s="20">
        <v>0.1002</v>
      </c>
      <c r="I5" s="1"/>
      <c r="J5" s="1" t="s">
        <v>55</v>
      </c>
      <c r="K5" s="1" t="s">
        <v>77</v>
      </c>
      <c r="L5" s="1" t="s">
        <v>57</v>
      </c>
      <c r="M5" s="1" t="s">
        <v>62</v>
      </c>
      <c r="N5" s="1" t="s">
        <v>27</v>
      </c>
      <c r="O5" s="1" t="s">
        <v>64</v>
      </c>
      <c r="P5" s="1" t="s">
        <v>29</v>
      </c>
      <c r="Q5" s="1" t="s">
        <v>30</v>
      </c>
      <c r="R5" s="1" t="s">
        <v>31</v>
      </c>
      <c r="S5" s="1" t="s">
        <v>32</v>
      </c>
      <c r="T5" s="1" t="s">
        <v>33</v>
      </c>
      <c r="U5" s="1" t="s">
        <v>34</v>
      </c>
      <c r="V5" s="1" t="s">
        <v>35</v>
      </c>
      <c r="W5" s="1" t="s">
        <v>36</v>
      </c>
      <c r="X5" s="1" t="s">
        <v>37</v>
      </c>
      <c r="Y5" s="1" t="s">
        <v>38</v>
      </c>
      <c r="Z5" s="1" t="s">
        <v>39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F5" s="1" t="s">
        <v>45</v>
      </c>
      <c r="AG5" s="1" t="s">
        <v>46</v>
      </c>
      <c r="AH5" s="1" t="s">
        <v>47</v>
      </c>
      <c r="AI5" s="1" t="s">
        <v>48</v>
      </c>
      <c r="AJ5" s="1" t="s">
        <v>49</v>
      </c>
      <c r="AK5" s="1" t="s">
        <v>50</v>
      </c>
      <c r="AL5" s="1" t="s">
        <v>51</v>
      </c>
      <c r="AM5" s="1" t="s">
        <v>52</v>
      </c>
      <c r="AN5" s="1" t="s">
        <v>53</v>
      </c>
      <c r="AO5" s="1" t="s">
        <v>54</v>
      </c>
    </row>
    <row r="6" spans="1:41" x14ac:dyDescent="0.25">
      <c r="A6" s="21">
        <f t="shared" si="0"/>
        <v>7.6443850267379672</v>
      </c>
      <c r="B6" s="1">
        <v>183</v>
      </c>
      <c r="C6" s="1">
        <v>1000.65</v>
      </c>
      <c r="D6" s="1">
        <v>264</v>
      </c>
      <c r="E6" s="18" t="s">
        <v>232</v>
      </c>
      <c r="F6" s="18" t="s">
        <v>201</v>
      </c>
      <c r="G6" s="1">
        <v>130.9</v>
      </c>
      <c r="H6" s="20">
        <v>9.6799999999999997E-2</v>
      </c>
      <c r="I6" s="1"/>
      <c r="J6" s="1" t="s">
        <v>68</v>
      </c>
      <c r="K6" s="1" t="s">
        <v>77</v>
      </c>
      <c r="L6" s="1" t="s">
        <v>25</v>
      </c>
      <c r="M6" s="1" t="s">
        <v>60</v>
      </c>
      <c r="N6" s="1" t="s">
        <v>27</v>
      </c>
      <c r="O6" s="1" t="s">
        <v>69</v>
      </c>
      <c r="P6" s="1" t="s">
        <v>29</v>
      </c>
      <c r="Q6" s="1" t="s">
        <v>30</v>
      </c>
      <c r="R6" s="1" t="s">
        <v>31</v>
      </c>
      <c r="S6" s="1" t="s">
        <v>32</v>
      </c>
      <c r="T6" s="1" t="s">
        <v>33</v>
      </c>
      <c r="U6" s="1" t="s">
        <v>34</v>
      </c>
      <c r="V6" s="1" t="s">
        <v>35</v>
      </c>
      <c r="W6" s="1" t="s">
        <v>36</v>
      </c>
      <c r="X6" s="1" t="s">
        <v>37</v>
      </c>
      <c r="Y6" s="1" t="s">
        <v>38</v>
      </c>
      <c r="Z6" s="1" t="s">
        <v>39</v>
      </c>
      <c r="AA6" s="1" t="s">
        <v>40</v>
      </c>
      <c r="AB6" s="1" t="s">
        <v>41</v>
      </c>
      <c r="AC6" s="1" t="s">
        <v>42</v>
      </c>
      <c r="AD6" s="1" t="s">
        <v>43</v>
      </c>
      <c r="AE6" s="1" t="s">
        <v>44</v>
      </c>
      <c r="AF6" s="1" t="s">
        <v>45</v>
      </c>
      <c r="AG6" s="1" t="s">
        <v>46</v>
      </c>
      <c r="AH6" s="1" t="s">
        <v>47</v>
      </c>
      <c r="AI6" s="1" t="s">
        <v>48</v>
      </c>
      <c r="AJ6" s="1" t="s">
        <v>49</v>
      </c>
      <c r="AK6" s="1" t="s">
        <v>50</v>
      </c>
      <c r="AL6" s="1" t="s">
        <v>51</v>
      </c>
      <c r="AM6" s="1" t="s">
        <v>52</v>
      </c>
      <c r="AN6" s="1" t="s">
        <v>53</v>
      </c>
      <c r="AO6" s="1" t="s">
        <v>54</v>
      </c>
    </row>
    <row r="7" spans="1:41" x14ac:dyDescent="0.25">
      <c r="A7" s="21">
        <f t="shared" si="0"/>
        <v>7.5406412600196884</v>
      </c>
      <c r="B7" s="1">
        <v>30</v>
      </c>
      <c r="C7" s="1">
        <v>1072.43</v>
      </c>
      <c r="D7" s="1">
        <v>214</v>
      </c>
      <c r="E7" s="19" t="s">
        <v>129</v>
      </c>
      <c r="F7" s="19" t="s">
        <v>130</v>
      </c>
      <c r="G7" s="1">
        <v>142.22</v>
      </c>
      <c r="H7" s="20">
        <v>0.10340000000000001</v>
      </c>
      <c r="I7" s="1"/>
      <c r="J7" s="1" t="s">
        <v>55</v>
      </c>
      <c r="K7" s="1" t="s">
        <v>76</v>
      </c>
      <c r="L7" s="1" t="s">
        <v>57</v>
      </c>
      <c r="M7" s="1" t="s">
        <v>62</v>
      </c>
      <c r="N7" s="1" t="s">
        <v>27</v>
      </c>
      <c r="O7" s="1" t="s">
        <v>72</v>
      </c>
      <c r="P7" s="1" t="s">
        <v>29</v>
      </c>
      <c r="Q7" s="1" t="s">
        <v>30</v>
      </c>
      <c r="R7" s="1" t="s">
        <v>31</v>
      </c>
      <c r="S7" s="1" t="s">
        <v>32</v>
      </c>
      <c r="T7" s="1" t="s">
        <v>33</v>
      </c>
      <c r="U7" s="1" t="s">
        <v>34</v>
      </c>
      <c r="V7" s="1" t="s">
        <v>35</v>
      </c>
      <c r="W7" s="1" t="s">
        <v>36</v>
      </c>
      <c r="X7" s="1" t="s">
        <v>37</v>
      </c>
      <c r="Y7" s="1" t="s">
        <v>38</v>
      </c>
      <c r="Z7" s="1" t="s">
        <v>39</v>
      </c>
      <c r="AA7" s="1" t="s">
        <v>40</v>
      </c>
      <c r="AB7" s="1" t="s">
        <v>41</v>
      </c>
      <c r="AC7" s="1" t="s">
        <v>42</v>
      </c>
      <c r="AD7" s="1" t="s">
        <v>43</v>
      </c>
      <c r="AE7" s="1" t="s">
        <v>44</v>
      </c>
      <c r="AF7" s="1" t="s">
        <v>45</v>
      </c>
      <c r="AG7" s="1" t="s">
        <v>46</v>
      </c>
      <c r="AH7" s="1" t="s">
        <v>47</v>
      </c>
      <c r="AI7" s="1" t="s">
        <v>48</v>
      </c>
      <c r="AJ7" s="1" t="s">
        <v>49</v>
      </c>
      <c r="AK7" s="1" t="s">
        <v>50</v>
      </c>
      <c r="AL7" s="1" t="s">
        <v>51</v>
      </c>
      <c r="AM7" s="1" t="s">
        <v>52</v>
      </c>
      <c r="AN7" s="1" t="s">
        <v>53</v>
      </c>
      <c r="AO7" s="1" t="s">
        <v>54</v>
      </c>
    </row>
    <row r="8" spans="1:41" x14ac:dyDescent="0.25">
      <c r="A8" s="21">
        <f t="shared" si="0"/>
        <v>7.5398665261678959</v>
      </c>
      <c r="B8" s="1">
        <v>58</v>
      </c>
      <c r="C8" s="1">
        <v>1073.3</v>
      </c>
      <c r="D8" s="1">
        <v>214</v>
      </c>
      <c r="E8" s="19" t="s">
        <v>129</v>
      </c>
      <c r="F8" s="19" t="s">
        <v>165</v>
      </c>
      <c r="G8" s="1">
        <v>142.35</v>
      </c>
      <c r="H8" s="20">
        <v>0.10340000000000001</v>
      </c>
      <c r="I8" s="1"/>
      <c r="J8" s="1" t="s">
        <v>55</v>
      </c>
      <c r="K8" s="1" t="s">
        <v>56</v>
      </c>
      <c r="L8" s="1" t="s">
        <v>71</v>
      </c>
      <c r="M8" s="1" t="s">
        <v>62</v>
      </c>
      <c r="N8" s="1" t="s">
        <v>27</v>
      </c>
      <c r="O8" s="1" t="s">
        <v>72</v>
      </c>
      <c r="P8" s="1" t="s">
        <v>29</v>
      </c>
      <c r="Q8" s="1" t="s">
        <v>30</v>
      </c>
      <c r="R8" s="1" t="s">
        <v>31</v>
      </c>
      <c r="S8" s="1" t="s">
        <v>32</v>
      </c>
      <c r="T8" s="1" t="s">
        <v>33</v>
      </c>
      <c r="U8" s="1" t="s">
        <v>34</v>
      </c>
      <c r="V8" s="1" t="s">
        <v>35</v>
      </c>
      <c r="W8" s="1" t="s">
        <v>36</v>
      </c>
      <c r="X8" s="1" t="s">
        <v>37</v>
      </c>
      <c r="Y8" s="1" t="s">
        <v>38</v>
      </c>
      <c r="Z8" s="1" t="s">
        <v>39</v>
      </c>
      <c r="AA8" s="1" t="s">
        <v>40</v>
      </c>
      <c r="AB8" s="1" t="s">
        <v>41</v>
      </c>
      <c r="AC8" s="1" t="s">
        <v>42</v>
      </c>
      <c r="AD8" s="1" t="s">
        <v>43</v>
      </c>
      <c r="AE8" s="1" t="s">
        <v>44</v>
      </c>
      <c r="AF8" s="1" t="s">
        <v>45</v>
      </c>
      <c r="AG8" s="1" t="s">
        <v>46</v>
      </c>
      <c r="AH8" s="1" t="s">
        <v>47</v>
      </c>
      <c r="AI8" s="1" t="s">
        <v>48</v>
      </c>
      <c r="AJ8" s="1" t="s">
        <v>49</v>
      </c>
      <c r="AK8" s="1" t="s">
        <v>50</v>
      </c>
      <c r="AL8" s="1" t="s">
        <v>51</v>
      </c>
      <c r="AM8" s="1" t="s">
        <v>52</v>
      </c>
      <c r="AN8" s="1" t="s">
        <v>53</v>
      </c>
      <c r="AO8" s="1" t="s">
        <v>54</v>
      </c>
    </row>
    <row r="9" spans="1:41" x14ac:dyDescent="0.25">
      <c r="A9" s="21">
        <f t="shared" si="0"/>
        <v>7.5373785724341822</v>
      </c>
      <c r="B9" s="1">
        <v>123</v>
      </c>
      <c r="C9" s="1">
        <v>1070.76</v>
      </c>
      <c r="D9" s="1">
        <v>214</v>
      </c>
      <c r="E9" s="19" t="s">
        <v>129</v>
      </c>
      <c r="F9" s="1">
        <v>5</v>
      </c>
      <c r="G9" s="1">
        <v>142.06</v>
      </c>
      <c r="H9" s="20">
        <v>0.1033</v>
      </c>
      <c r="I9" s="1"/>
      <c r="J9" s="1" t="s">
        <v>55</v>
      </c>
      <c r="K9" s="1" t="s">
        <v>77</v>
      </c>
      <c r="L9" s="1" t="s">
        <v>57</v>
      </c>
      <c r="M9" s="1" t="s">
        <v>62</v>
      </c>
      <c r="N9" s="1" t="s">
        <v>27</v>
      </c>
      <c r="O9" s="1" t="s">
        <v>72</v>
      </c>
      <c r="P9" s="1" t="s">
        <v>29</v>
      </c>
      <c r="Q9" s="1" t="s">
        <v>30</v>
      </c>
      <c r="R9" s="1" t="s">
        <v>31</v>
      </c>
      <c r="S9" s="1" t="s">
        <v>32</v>
      </c>
      <c r="T9" s="1" t="s">
        <v>33</v>
      </c>
      <c r="U9" s="1" t="s">
        <v>34</v>
      </c>
      <c r="V9" s="1" t="s">
        <v>35</v>
      </c>
      <c r="W9" s="1" t="s">
        <v>36</v>
      </c>
      <c r="X9" s="1" t="s">
        <v>37</v>
      </c>
      <c r="Y9" s="1" t="s">
        <v>38</v>
      </c>
      <c r="Z9" s="1" t="s">
        <v>39</v>
      </c>
      <c r="AA9" s="1" t="s">
        <v>40</v>
      </c>
      <c r="AB9" s="1" t="s">
        <v>41</v>
      </c>
      <c r="AC9" s="1" t="s">
        <v>42</v>
      </c>
      <c r="AD9" s="1" t="s">
        <v>43</v>
      </c>
      <c r="AE9" s="1" t="s">
        <v>44</v>
      </c>
      <c r="AF9" s="1" t="s">
        <v>45</v>
      </c>
      <c r="AG9" s="1" t="s">
        <v>46</v>
      </c>
      <c r="AH9" s="1" t="s">
        <v>47</v>
      </c>
      <c r="AI9" s="1" t="s">
        <v>48</v>
      </c>
      <c r="AJ9" s="1" t="s">
        <v>49</v>
      </c>
      <c r="AK9" s="1" t="s">
        <v>50</v>
      </c>
      <c r="AL9" s="1" t="s">
        <v>51</v>
      </c>
      <c r="AM9" s="1" t="s">
        <v>52</v>
      </c>
      <c r="AN9" s="1" t="s">
        <v>53</v>
      </c>
      <c r="AO9" s="1" t="s">
        <v>54</v>
      </c>
    </row>
    <row r="10" spans="1:41" x14ac:dyDescent="0.25">
      <c r="A10" s="21">
        <f t="shared" si="0"/>
        <v>7.4855667854286336</v>
      </c>
      <c r="B10" s="1">
        <v>188</v>
      </c>
      <c r="C10" s="1">
        <v>1029.49</v>
      </c>
      <c r="D10" s="1">
        <v>264</v>
      </c>
      <c r="E10" s="18" t="s">
        <v>190</v>
      </c>
      <c r="F10" s="18" t="s">
        <v>209</v>
      </c>
      <c r="G10" s="1">
        <v>137.53</v>
      </c>
      <c r="H10" s="20">
        <v>9.74E-2</v>
      </c>
      <c r="I10" s="1"/>
      <c r="J10" s="1" t="s">
        <v>68</v>
      </c>
      <c r="K10" s="1" t="s">
        <v>61</v>
      </c>
      <c r="L10" s="1" t="s">
        <v>71</v>
      </c>
      <c r="M10" s="1" t="s">
        <v>60</v>
      </c>
      <c r="N10" s="1" t="s">
        <v>27</v>
      </c>
      <c r="O10" s="1" t="s">
        <v>72</v>
      </c>
      <c r="P10" s="1" t="s">
        <v>29</v>
      </c>
      <c r="Q10" s="1" t="s">
        <v>30</v>
      </c>
      <c r="R10" s="1" t="s">
        <v>31</v>
      </c>
      <c r="S10" s="1" t="s">
        <v>32</v>
      </c>
      <c r="T10" s="1" t="s">
        <v>33</v>
      </c>
      <c r="U10" s="1" t="s">
        <v>34</v>
      </c>
      <c r="V10" s="1" t="s">
        <v>35</v>
      </c>
      <c r="W10" s="1" t="s">
        <v>36</v>
      </c>
      <c r="X10" s="1" t="s">
        <v>37</v>
      </c>
      <c r="Y10" s="1" t="s">
        <v>38</v>
      </c>
      <c r="Z10" s="1" t="s">
        <v>39</v>
      </c>
      <c r="AA10" s="1" t="s">
        <v>40</v>
      </c>
      <c r="AB10" s="1" t="s">
        <v>41</v>
      </c>
      <c r="AC10" s="1" t="s">
        <v>42</v>
      </c>
      <c r="AD10" s="1" t="s">
        <v>43</v>
      </c>
      <c r="AE10" s="1" t="s">
        <v>44</v>
      </c>
      <c r="AF10" s="1" t="s">
        <v>45</v>
      </c>
      <c r="AG10" s="1" t="s">
        <v>46</v>
      </c>
      <c r="AH10" s="1" t="s">
        <v>47</v>
      </c>
      <c r="AI10" s="1" t="s">
        <v>48</v>
      </c>
      <c r="AJ10" s="1" t="s">
        <v>49</v>
      </c>
      <c r="AK10" s="1" t="s">
        <v>50</v>
      </c>
      <c r="AL10" s="1" t="s">
        <v>51</v>
      </c>
      <c r="AM10" s="1" t="s">
        <v>52</v>
      </c>
      <c r="AN10" s="1" t="s">
        <v>53</v>
      </c>
      <c r="AO10" s="1" t="s">
        <v>54</v>
      </c>
    </row>
    <row r="11" spans="1:41" x14ac:dyDescent="0.25">
      <c r="A11" s="21">
        <f t="shared" si="0"/>
        <v>7.4627663218469547</v>
      </c>
      <c r="B11" s="1">
        <v>137</v>
      </c>
      <c r="C11" s="1">
        <v>1089.3399999999999</v>
      </c>
      <c r="D11" s="1">
        <v>281</v>
      </c>
      <c r="E11" s="18" t="s">
        <v>194</v>
      </c>
      <c r="F11" s="18" t="s">
        <v>224</v>
      </c>
      <c r="G11" s="1">
        <v>145.97</v>
      </c>
      <c r="H11" s="20">
        <v>9.4600000000000004E-2</v>
      </c>
      <c r="I11" s="1"/>
      <c r="J11" s="1" t="s">
        <v>68</v>
      </c>
      <c r="K11" s="1" t="s">
        <v>56</v>
      </c>
      <c r="L11" s="1" t="s">
        <v>25</v>
      </c>
      <c r="M11" s="1" t="s">
        <v>60</v>
      </c>
      <c r="N11" s="1" t="s">
        <v>67</v>
      </c>
      <c r="O11" s="1" t="s">
        <v>64</v>
      </c>
      <c r="P11" s="1" t="s">
        <v>29</v>
      </c>
      <c r="Q11" s="1" t="s">
        <v>30</v>
      </c>
      <c r="R11" s="1" t="s">
        <v>31</v>
      </c>
      <c r="S11" s="1" t="s">
        <v>32</v>
      </c>
      <c r="T11" s="1" t="s">
        <v>33</v>
      </c>
      <c r="U11" s="1" t="s">
        <v>34</v>
      </c>
      <c r="V11" s="1" t="s">
        <v>35</v>
      </c>
      <c r="W11" s="1" t="s">
        <v>36</v>
      </c>
      <c r="X11" s="1" t="s">
        <v>37</v>
      </c>
      <c r="Y11" s="1" t="s">
        <v>38</v>
      </c>
      <c r="Z11" s="1" t="s">
        <v>39</v>
      </c>
      <c r="AA11" s="1" t="s">
        <v>40</v>
      </c>
      <c r="AB11" s="1" t="s">
        <v>41</v>
      </c>
      <c r="AC11" s="1" t="s">
        <v>42</v>
      </c>
      <c r="AD11" s="1" t="s">
        <v>43</v>
      </c>
      <c r="AE11" s="1" t="s">
        <v>44</v>
      </c>
      <c r="AF11" s="1" t="s">
        <v>45</v>
      </c>
      <c r="AG11" s="1" t="s">
        <v>46</v>
      </c>
      <c r="AH11" s="1" t="s">
        <v>47</v>
      </c>
      <c r="AI11" s="1" t="s">
        <v>48</v>
      </c>
      <c r="AJ11" s="1" t="s">
        <v>49</v>
      </c>
      <c r="AK11" s="1" t="s">
        <v>50</v>
      </c>
      <c r="AL11" s="1" t="s">
        <v>51</v>
      </c>
      <c r="AM11" s="1" t="s">
        <v>52</v>
      </c>
      <c r="AN11" s="1" t="s">
        <v>53</v>
      </c>
      <c r="AO11" s="1" t="s">
        <v>54</v>
      </c>
    </row>
    <row r="12" spans="1:41" x14ac:dyDescent="0.25">
      <c r="A12" s="21">
        <f t="shared" si="0"/>
        <v>7.4506604506604512</v>
      </c>
      <c r="B12" s="1">
        <v>207</v>
      </c>
      <c r="C12" s="1">
        <v>958.9</v>
      </c>
      <c r="D12" s="1">
        <v>211</v>
      </c>
      <c r="E12" s="19" t="s">
        <v>170</v>
      </c>
      <c r="F12" s="18" t="s">
        <v>252</v>
      </c>
      <c r="G12" s="1">
        <v>128.69999999999999</v>
      </c>
      <c r="H12" s="20">
        <v>8.9700000000000002E-2</v>
      </c>
      <c r="I12" s="1"/>
      <c r="J12" s="1" t="s">
        <v>23</v>
      </c>
      <c r="K12" s="1" t="s">
        <v>61</v>
      </c>
      <c r="L12" s="1" t="s">
        <v>57</v>
      </c>
      <c r="M12" s="1" t="s">
        <v>26</v>
      </c>
      <c r="N12" s="1" t="s">
        <v>59</v>
      </c>
      <c r="O12" s="1" t="s">
        <v>72</v>
      </c>
      <c r="P12" s="1" t="s">
        <v>29</v>
      </c>
      <c r="Q12" s="1" t="s">
        <v>30</v>
      </c>
      <c r="R12" s="1" t="s">
        <v>31</v>
      </c>
      <c r="S12" s="1" t="s">
        <v>32</v>
      </c>
      <c r="T12" s="1" t="s">
        <v>33</v>
      </c>
      <c r="U12" s="1" t="s">
        <v>34</v>
      </c>
      <c r="V12" s="1" t="s">
        <v>35</v>
      </c>
      <c r="W12" s="1" t="s">
        <v>36</v>
      </c>
      <c r="X12" s="1" t="s">
        <v>37</v>
      </c>
      <c r="Y12" s="1" t="s">
        <v>38</v>
      </c>
      <c r="Z12" s="1" t="s">
        <v>39</v>
      </c>
      <c r="AA12" s="1" t="s">
        <v>40</v>
      </c>
      <c r="AB12" s="1" t="s">
        <v>41</v>
      </c>
      <c r="AC12" s="1" t="s">
        <v>42</v>
      </c>
      <c r="AD12" s="1" t="s">
        <v>43</v>
      </c>
      <c r="AE12" s="1" t="s">
        <v>44</v>
      </c>
      <c r="AF12" s="1" t="s">
        <v>45</v>
      </c>
      <c r="AG12" s="1" t="s">
        <v>46</v>
      </c>
      <c r="AH12" s="1" t="s">
        <v>47</v>
      </c>
      <c r="AI12" s="1" t="s">
        <v>48</v>
      </c>
      <c r="AJ12" s="1" t="s">
        <v>49</v>
      </c>
      <c r="AK12" s="1" t="s">
        <v>50</v>
      </c>
      <c r="AL12" s="1" t="s">
        <v>51</v>
      </c>
      <c r="AM12" s="1" t="s">
        <v>52</v>
      </c>
      <c r="AN12" s="1" t="s">
        <v>53</v>
      </c>
      <c r="AO12" s="1" t="s">
        <v>54</v>
      </c>
    </row>
    <row r="13" spans="1:41" x14ac:dyDescent="0.25">
      <c r="A13" s="21">
        <f t="shared" si="0"/>
        <v>7.4063737262283373</v>
      </c>
      <c r="B13" s="1">
        <v>60</v>
      </c>
      <c r="C13" s="1">
        <v>1141.0999999999999</v>
      </c>
      <c r="D13" s="1">
        <v>274</v>
      </c>
      <c r="E13" s="18" t="s">
        <v>109</v>
      </c>
      <c r="F13" s="18" t="s">
        <v>167</v>
      </c>
      <c r="G13" s="1">
        <v>154.07</v>
      </c>
      <c r="H13" s="20">
        <v>9.8299999999999998E-2</v>
      </c>
      <c r="I13" s="1"/>
      <c r="J13" s="1" t="s">
        <v>23</v>
      </c>
      <c r="K13" s="1" t="s">
        <v>77</v>
      </c>
      <c r="L13" s="1" t="s">
        <v>71</v>
      </c>
      <c r="M13" s="1" t="s">
        <v>60</v>
      </c>
      <c r="N13" s="1" t="s">
        <v>67</v>
      </c>
      <c r="O13" s="1" t="s">
        <v>69</v>
      </c>
      <c r="P13" s="1" t="s">
        <v>29</v>
      </c>
      <c r="Q13" s="1" t="s">
        <v>30</v>
      </c>
      <c r="R13" s="1" t="s">
        <v>31</v>
      </c>
      <c r="S13" s="1" t="s">
        <v>32</v>
      </c>
      <c r="T13" s="1" t="s">
        <v>33</v>
      </c>
      <c r="U13" s="1" t="s">
        <v>34</v>
      </c>
      <c r="V13" s="1" t="s">
        <v>35</v>
      </c>
      <c r="W13" s="1" t="s">
        <v>36</v>
      </c>
      <c r="X13" s="1" t="s">
        <v>37</v>
      </c>
      <c r="Y13" s="1" t="s">
        <v>38</v>
      </c>
      <c r="Z13" s="1" t="s">
        <v>39</v>
      </c>
      <c r="AA13" s="1" t="s">
        <v>40</v>
      </c>
      <c r="AB13" s="1" t="s">
        <v>41</v>
      </c>
      <c r="AC13" s="1" t="s">
        <v>42</v>
      </c>
      <c r="AD13" s="1" t="s">
        <v>43</v>
      </c>
      <c r="AE13" s="1" t="s">
        <v>44</v>
      </c>
      <c r="AF13" s="1" t="s">
        <v>45</v>
      </c>
      <c r="AG13" s="1" t="s">
        <v>46</v>
      </c>
      <c r="AH13" s="1" t="s">
        <v>47</v>
      </c>
      <c r="AI13" s="1" t="s">
        <v>48</v>
      </c>
      <c r="AJ13" s="1" t="s">
        <v>49</v>
      </c>
      <c r="AK13" s="1" t="s">
        <v>50</v>
      </c>
      <c r="AL13" s="1" t="s">
        <v>51</v>
      </c>
      <c r="AM13" s="1" t="s">
        <v>52</v>
      </c>
      <c r="AN13" s="1" t="s">
        <v>53</v>
      </c>
      <c r="AO13" s="1" t="s">
        <v>54</v>
      </c>
    </row>
    <row r="14" spans="1:41" x14ac:dyDescent="0.25">
      <c r="A14" s="21">
        <f t="shared" si="0"/>
        <v>7.4053457895419754</v>
      </c>
      <c r="B14" s="1">
        <v>94</v>
      </c>
      <c r="C14" s="1">
        <v>1141.46</v>
      </c>
      <c r="D14" s="1">
        <v>274</v>
      </c>
      <c r="E14" s="18" t="s">
        <v>109</v>
      </c>
      <c r="F14" s="18" t="s">
        <v>166</v>
      </c>
      <c r="G14" s="1">
        <v>154.13999999999999</v>
      </c>
      <c r="H14" s="20">
        <v>9.8400000000000001E-2</v>
      </c>
      <c r="I14" s="1"/>
      <c r="J14" s="1" t="s">
        <v>23</v>
      </c>
      <c r="K14" s="1" t="s">
        <v>56</v>
      </c>
      <c r="L14" s="1" t="s">
        <v>25</v>
      </c>
      <c r="M14" s="1" t="s">
        <v>60</v>
      </c>
      <c r="N14" s="1" t="s">
        <v>67</v>
      </c>
      <c r="O14" s="1" t="s">
        <v>64</v>
      </c>
      <c r="P14" s="1" t="s">
        <v>29</v>
      </c>
      <c r="Q14" s="1" t="s">
        <v>30</v>
      </c>
      <c r="R14" s="1" t="s">
        <v>31</v>
      </c>
      <c r="S14" s="1" t="s">
        <v>32</v>
      </c>
      <c r="T14" s="1" t="s">
        <v>33</v>
      </c>
      <c r="U14" s="1" t="s">
        <v>34</v>
      </c>
      <c r="V14" s="1" t="s">
        <v>35</v>
      </c>
      <c r="W14" s="1" t="s">
        <v>36</v>
      </c>
      <c r="X14" s="1" t="s">
        <v>37</v>
      </c>
      <c r="Y14" s="1" t="s">
        <v>38</v>
      </c>
      <c r="Z14" s="1" t="s">
        <v>39</v>
      </c>
      <c r="AA14" s="1" t="s">
        <v>40</v>
      </c>
      <c r="AB14" s="1" t="s">
        <v>41</v>
      </c>
      <c r="AC14" s="1" t="s">
        <v>42</v>
      </c>
      <c r="AD14" s="1" t="s">
        <v>43</v>
      </c>
      <c r="AE14" s="1" t="s">
        <v>44</v>
      </c>
      <c r="AF14" s="1" t="s">
        <v>45</v>
      </c>
      <c r="AG14" s="1" t="s">
        <v>46</v>
      </c>
      <c r="AH14" s="1" t="s">
        <v>47</v>
      </c>
      <c r="AI14" s="1" t="s">
        <v>48</v>
      </c>
      <c r="AJ14" s="1" t="s">
        <v>49</v>
      </c>
      <c r="AK14" s="1" t="s">
        <v>50</v>
      </c>
      <c r="AL14" s="1" t="s">
        <v>51</v>
      </c>
      <c r="AM14" s="1" t="s">
        <v>52</v>
      </c>
      <c r="AN14" s="1" t="s">
        <v>53</v>
      </c>
      <c r="AO14" s="1" t="s">
        <v>54</v>
      </c>
    </row>
    <row r="15" spans="1:41" x14ac:dyDescent="0.25">
      <c r="A15" s="21">
        <f t="shared" si="0"/>
        <v>7.3991778006166511</v>
      </c>
      <c r="B15" s="1">
        <v>213</v>
      </c>
      <c r="C15" s="1">
        <v>1079.9100000000001</v>
      </c>
      <c r="D15" s="1">
        <v>281</v>
      </c>
      <c r="E15" s="18" t="s">
        <v>194</v>
      </c>
      <c r="F15" s="18" t="s">
        <v>202</v>
      </c>
      <c r="G15" s="1">
        <v>145.94999999999999</v>
      </c>
      <c r="H15" s="20">
        <v>9.5100000000000004E-2</v>
      </c>
      <c r="I15" s="1"/>
      <c r="J15" s="1" t="s">
        <v>68</v>
      </c>
      <c r="K15" s="1" t="s">
        <v>77</v>
      </c>
      <c r="L15" s="1" t="s">
        <v>25</v>
      </c>
      <c r="M15" s="1" t="s">
        <v>60</v>
      </c>
      <c r="N15" s="1" t="s">
        <v>67</v>
      </c>
      <c r="O15" s="1" t="s">
        <v>28</v>
      </c>
      <c r="P15" s="1" t="s">
        <v>29</v>
      </c>
      <c r="Q15" s="1" t="s">
        <v>30</v>
      </c>
      <c r="R15" s="1" t="s">
        <v>31</v>
      </c>
      <c r="S15" s="1" t="s">
        <v>32</v>
      </c>
      <c r="T15" s="1" t="s">
        <v>33</v>
      </c>
      <c r="U15" s="1" t="s">
        <v>34</v>
      </c>
      <c r="V15" s="1" t="s">
        <v>35</v>
      </c>
      <c r="W15" s="1" t="s">
        <v>36</v>
      </c>
      <c r="X15" s="1" t="s">
        <v>37</v>
      </c>
      <c r="Y15" s="1" t="s">
        <v>38</v>
      </c>
      <c r="Z15" s="1" t="s">
        <v>39</v>
      </c>
      <c r="AA15" s="1" t="s">
        <v>40</v>
      </c>
      <c r="AB15" s="1" t="s">
        <v>41</v>
      </c>
      <c r="AC15" s="1" t="s">
        <v>42</v>
      </c>
      <c r="AD15" s="1" t="s">
        <v>43</v>
      </c>
      <c r="AE15" s="1" t="s">
        <v>44</v>
      </c>
      <c r="AF15" s="1" t="s">
        <v>45</v>
      </c>
      <c r="AG15" s="1" t="s">
        <v>46</v>
      </c>
      <c r="AH15" s="1" t="s">
        <v>47</v>
      </c>
      <c r="AI15" s="1" t="s">
        <v>48</v>
      </c>
      <c r="AJ15" s="1" t="s">
        <v>49</v>
      </c>
      <c r="AK15" s="1" t="s">
        <v>50</v>
      </c>
      <c r="AL15" s="1" t="s">
        <v>51</v>
      </c>
      <c r="AM15" s="1" t="s">
        <v>52</v>
      </c>
      <c r="AN15" s="1" t="s">
        <v>53</v>
      </c>
      <c r="AO15" s="1" t="s">
        <v>54</v>
      </c>
    </row>
    <row r="16" spans="1:41" x14ac:dyDescent="0.25">
      <c r="A16" s="21">
        <f t="shared" si="0"/>
        <v>7.3867369073442823</v>
      </c>
      <c r="B16" s="1">
        <v>62</v>
      </c>
      <c r="C16" s="1">
        <v>953.48</v>
      </c>
      <c r="D16" s="1">
        <v>211</v>
      </c>
      <c r="E16" s="18" t="s">
        <v>168</v>
      </c>
      <c r="F16" s="18" t="s">
        <v>169</v>
      </c>
      <c r="G16" s="1">
        <v>129.08000000000001</v>
      </c>
      <c r="H16" s="20">
        <v>8.8999999999999996E-2</v>
      </c>
      <c r="I16" s="1"/>
      <c r="J16" s="1" t="s">
        <v>23</v>
      </c>
      <c r="K16" s="1" t="s">
        <v>73</v>
      </c>
      <c r="L16" s="1" t="s">
        <v>25</v>
      </c>
      <c r="M16" s="1" t="s">
        <v>26</v>
      </c>
      <c r="N16" s="1" t="s">
        <v>59</v>
      </c>
      <c r="O16" s="1" t="s">
        <v>28</v>
      </c>
      <c r="P16" s="1" t="s">
        <v>29</v>
      </c>
      <c r="Q16" s="1" t="s">
        <v>30</v>
      </c>
      <c r="R16" s="1" t="s">
        <v>31</v>
      </c>
      <c r="S16" s="1" t="s">
        <v>32</v>
      </c>
      <c r="T16" s="1" t="s">
        <v>33</v>
      </c>
      <c r="U16" s="1" t="s">
        <v>34</v>
      </c>
      <c r="V16" s="1" t="s">
        <v>35</v>
      </c>
      <c r="W16" s="1" t="s">
        <v>36</v>
      </c>
      <c r="X16" s="1" t="s">
        <v>37</v>
      </c>
      <c r="Y16" s="1" t="s">
        <v>38</v>
      </c>
      <c r="Z16" s="1" t="s">
        <v>39</v>
      </c>
      <c r="AA16" s="1" t="s">
        <v>40</v>
      </c>
      <c r="AB16" s="1" t="s">
        <v>41</v>
      </c>
      <c r="AC16" s="1" t="s">
        <v>42</v>
      </c>
      <c r="AD16" s="1" t="s">
        <v>43</v>
      </c>
      <c r="AE16" s="1" t="s">
        <v>44</v>
      </c>
      <c r="AF16" s="1" t="s">
        <v>45</v>
      </c>
      <c r="AG16" s="1" t="s">
        <v>46</v>
      </c>
      <c r="AH16" s="1" t="s">
        <v>47</v>
      </c>
      <c r="AI16" s="1" t="s">
        <v>48</v>
      </c>
      <c r="AJ16" s="1" t="s">
        <v>49</v>
      </c>
      <c r="AK16" s="1" t="s">
        <v>50</v>
      </c>
      <c r="AL16" s="1" t="s">
        <v>51</v>
      </c>
      <c r="AM16" s="1" t="s">
        <v>52</v>
      </c>
      <c r="AN16" s="1" t="s">
        <v>53</v>
      </c>
      <c r="AO16" s="1" t="s">
        <v>54</v>
      </c>
    </row>
    <row r="17" spans="1:41" x14ac:dyDescent="0.25">
      <c r="A17" s="21">
        <f t="shared" si="0"/>
        <v>7.3845654572596873</v>
      </c>
      <c r="B17" s="1">
        <v>82</v>
      </c>
      <c r="C17" s="1">
        <v>1137.74</v>
      </c>
      <c r="D17" s="1">
        <v>274</v>
      </c>
      <c r="E17" s="18" t="s">
        <v>81</v>
      </c>
      <c r="F17" s="18" t="s">
        <v>147</v>
      </c>
      <c r="G17" s="1">
        <v>154.07</v>
      </c>
      <c r="H17" s="20">
        <v>9.8500000000000004E-2</v>
      </c>
      <c r="I17" s="1"/>
      <c r="J17" s="1" t="s">
        <v>23</v>
      </c>
      <c r="K17" s="1" t="s">
        <v>61</v>
      </c>
      <c r="L17" s="1" t="s">
        <v>57</v>
      </c>
      <c r="M17" s="1" t="s">
        <v>60</v>
      </c>
      <c r="N17" s="1" t="s">
        <v>67</v>
      </c>
      <c r="O17" s="1" t="s">
        <v>28</v>
      </c>
      <c r="P17" s="1" t="s">
        <v>29</v>
      </c>
      <c r="Q17" s="1" t="s">
        <v>30</v>
      </c>
      <c r="R17" s="1" t="s">
        <v>31</v>
      </c>
      <c r="S17" s="1" t="s">
        <v>32</v>
      </c>
      <c r="T17" s="1" t="s">
        <v>33</v>
      </c>
      <c r="U17" s="1" t="s">
        <v>34</v>
      </c>
      <c r="V17" s="1" t="s">
        <v>35</v>
      </c>
      <c r="W17" s="1" t="s">
        <v>36</v>
      </c>
      <c r="X17" s="1" t="s">
        <v>37</v>
      </c>
      <c r="Y17" s="1" t="s">
        <v>38</v>
      </c>
      <c r="Z17" s="1" t="s">
        <v>39</v>
      </c>
      <c r="AA17" s="1" t="s">
        <v>40</v>
      </c>
      <c r="AB17" s="1" t="s">
        <v>41</v>
      </c>
      <c r="AC17" s="1" t="s">
        <v>42</v>
      </c>
      <c r="AD17" s="1" t="s">
        <v>43</v>
      </c>
      <c r="AE17" s="1" t="s">
        <v>44</v>
      </c>
      <c r="AF17" s="1" t="s">
        <v>45</v>
      </c>
      <c r="AG17" s="1" t="s">
        <v>46</v>
      </c>
      <c r="AH17" s="1" t="s">
        <v>47</v>
      </c>
      <c r="AI17" s="1" t="s">
        <v>48</v>
      </c>
      <c r="AJ17" s="1" t="s">
        <v>49</v>
      </c>
      <c r="AK17" s="1" t="s">
        <v>50</v>
      </c>
      <c r="AL17" s="1" t="s">
        <v>51</v>
      </c>
      <c r="AM17" s="1" t="s">
        <v>52</v>
      </c>
      <c r="AN17" s="1" t="s">
        <v>53</v>
      </c>
      <c r="AO17" s="1" t="s">
        <v>54</v>
      </c>
    </row>
    <row r="18" spans="1:41" x14ac:dyDescent="0.25">
      <c r="A18" s="21">
        <f t="shared" si="0"/>
        <v>7.3468804778289947</v>
      </c>
      <c r="B18" s="1">
        <v>73</v>
      </c>
      <c r="C18" s="1">
        <v>1131.6400000000001</v>
      </c>
      <c r="D18" s="1">
        <v>274</v>
      </c>
      <c r="E18" s="18" t="s">
        <v>81</v>
      </c>
      <c r="F18" s="18" t="s">
        <v>120</v>
      </c>
      <c r="G18" s="1">
        <v>154.03</v>
      </c>
      <c r="H18" s="20">
        <v>9.8900000000000002E-2</v>
      </c>
      <c r="I18" s="1"/>
      <c r="J18" s="1" t="s">
        <v>23</v>
      </c>
      <c r="K18" s="1" t="s">
        <v>56</v>
      </c>
      <c r="L18" s="1" t="s">
        <v>25</v>
      </c>
      <c r="M18" s="1" t="s">
        <v>60</v>
      </c>
      <c r="N18" s="1" t="s">
        <v>67</v>
      </c>
      <c r="O18" s="1" t="s">
        <v>28</v>
      </c>
      <c r="P18" s="1" t="s">
        <v>29</v>
      </c>
      <c r="Q18" s="1" t="s">
        <v>30</v>
      </c>
      <c r="R18" s="1" t="s">
        <v>31</v>
      </c>
      <c r="S18" s="1" t="s">
        <v>32</v>
      </c>
      <c r="T18" s="1" t="s">
        <v>33</v>
      </c>
      <c r="U18" s="1" t="s">
        <v>34</v>
      </c>
      <c r="V18" s="1" t="s">
        <v>35</v>
      </c>
      <c r="W18" s="1" t="s">
        <v>36</v>
      </c>
      <c r="X18" s="1" t="s">
        <v>37</v>
      </c>
      <c r="Y18" s="1" t="s">
        <v>38</v>
      </c>
      <c r="Z18" s="1" t="s">
        <v>39</v>
      </c>
      <c r="AA18" s="1" t="s">
        <v>40</v>
      </c>
      <c r="AB18" s="1" t="s">
        <v>41</v>
      </c>
      <c r="AC18" s="1" t="s">
        <v>42</v>
      </c>
      <c r="AD18" s="1" t="s">
        <v>43</v>
      </c>
      <c r="AE18" s="1" t="s">
        <v>44</v>
      </c>
      <c r="AF18" s="1" t="s">
        <v>45</v>
      </c>
      <c r="AG18" s="1" t="s">
        <v>46</v>
      </c>
      <c r="AH18" s="1" t="s">
        <v>47</v>
      </c>
      <c r="AI18" s="1" t="s">
        <v>48</v>
      </c>
      <c r="AJ18" s="1" t="s">
        <v>49</v>
      </c>
      <c r="AK18" s="1" t="s">
        <v>50</v>
      </c>
      <c r="AL18" s="1" t="s">
        <v>51</v>
      </c>
      <c r="AM18" s="1" t="s">
        <v>52</v>
      </c>
      <c r="AN18" s="1" t="s">
        <v>53</v>
      </c>
      <c r="AO18" s="1" t="s">
        <v>54</v>
      </c>
    </row>
    <row r="19" spans="1:41" x14ac:dyDescent="0.25">
      <c r="A19" s="21">
        <f t="shared" si="0"/>
        <v>7.3437012987012995</v>
      </c>
      <c r="B19" s="1">
        <v>24</v>
      </c>
      <c r="C19" s="1">
        <v>1130.93</v>
      </c>
      <c r="D19" s="1">
        <v>274</v>
      </c>
      <c r="E19" s="18" t="s">
        <v>81</v>
      </c>
      <c r="F19" s="18" t="s">
        <v>120</v>
      </c>
      <c r="G19" s="1">
        <v>154</v>
      </c>
      <c r="H19" s="20">
        <v>9.8900000000000002E-2</v>
      </c>
      <c r="I19" s="1"/>
      <c r="J19" s="1" t="s">
        <v>23</v>
      </c>
      <c r="K19" s="1" t="s">
        <v>24</v>
      </c>
      <c r="L19" s="1" t="s">
        <v>25</v>
      </c>
      <c r="M19" s="1" t="s">
        <v>60</v>
      </c>
      <c r="N19" s="1" t="s">
        <v>67</v>
      </c>
      <c r="O19" s="1" t="s">
        <v>28</v>
      </c>
      <c r="P19" s="1" t="s">
        <v>29</v>
      </c>
      <c r="Q19" s="1" t="s">
        <v>30</v>
      </c>
      <c r="R19" s="1" t="s">
        <v>31</v>
      </c>
      <c r="S19" s="1" t="s">
        <v>32</v>
      </c>
      <c r="T19" s="1" t="s">
        <v>33</v>
      </c>
      <c r="U19" s="1" t="s">
        <v>34</v>
      </c>
      <c r="V19" s="1" t="s">
        <v>35</v>
      </c>
      <c r="W19" s="1" t="s">
        <v>36</v>
      </c>
      <c r="X19" s="1" t="s">
        <v>37</v>
      </c>
      <c r="Y19" s="1" t="s">
        <v>38</v>
      </c>
      <c r="Z19" s="1" t="s">
        <v>39</v>
      </c>
      <c r="AA19" s="1" t="s">
        <v>40</v>
      </c>
      <c r="AB19" s="1" t="s">
        <v>41</v>
      </c>
      <c r="AC19" s="1" t="s">
        <v>42</v>
      </c>
      <c r="AD19" s="1" t="s">
        <v>43</v>
      </c>
      <c r="AE19" s="1" t="s">
        <v>44</v>
      </c>
      <c r="AF19" s="1" t="s">
        <v>45</v>
      </c>
      <c r="AG19" s="1" t="s">
        <v>46</v>
      </c>
      <c r="AH19" s="1" t="s">
        <v>47</v>
      </c>
      <c r="AI19" s="1" t="s">
        <v>48</v>
      </c>
      <c r="AJ19" s="1" t="s">
        <v>49</v>
      </c>
      <c r="AK19" s="1" t="s">
        <v>50</v>
      </c>
      <c r="AL19" s="1" t="s">
        <v>51</v>
      </c>
      <c r="AM19" s="1" t="s">
        <v>52</v>
      </c>
      <c r="AN19" s="1" t="s">
        <v>53</v>
      </c>
      <c r="AO19" s="1" t="s">
        <v>54</v>
      </c>
    </row>
    <row r="20" spans="1:41" x14ac:dyDescent="0.25">
      <c r="A20" s="21">
        <f t="shared" si="0"/>
        <v>7.3420881549863477</v>
      </c>
      <c r="B20" s="1">
        <v>124</v>
      </c>
      <c r="C20" s="1">
        <v>1129.3599999999999</v>
      </c>
      <c r="D20" s="1">
        <v>274</v>
      </c>
      <c r="E20" s="18" t="s">
        <v>81</v>
      </c>
      <c r="F20" s="19" t="s">
        <v>195</v>
      </c>
      <c r="G20" s="1">
        <v>153.82</v>
      </c>
      <c r="H20" s="20">
        <v>9.8799999999999999E-2</v>
      </c>
      <c r="I20" s="1"/>
      <c r="J20" s="1" t="s">
        <v>23</v>
      </c>
      <c r="K20" s="1" t="s">
        <v>77</v>
      </c>
      <c r="L20" s="1" t="s">
        <v>71</v>
      </c>
      <c r="M20" s="1" t="s">
        <v>60</v>
      </c>
      <c r="N20" s="1" t="s">
        <v>67</v>
      </c>
      <c r="O20" s="1" t="s">
        <v>28</v>
      </c>
      <c r="P20" s="1" t="s">
        <v>29</v>
      </c>
      <c r="Q20" s="1" t="s">
        <v>30</v>
      </c>
      <c r="R20" s="1" t="s">
        <v>31</v>
      </c>
      <c r="S20" s="1" t="s">
        <v>32</v>
      </c>
      <c r="T20" s="1" t="s">
        <v>33</v>
      </c>
      <c r="U20" s="1" t="s">
        <v>34</v>
      </c>
      <c r="V20" s="1" t="s">
        <v>35</v>
      </c>
      <c r="W20" s="1" t="s">
        <v>36</v>
      </c>
      <c r="X20" s="1" t="s">
        <v>37</v>
      </c>
      <c r="Y20" s="1" t="s">
        <v>38</v>
      </c>
      <c r="Z20" s="1" t="s">
        <v>39</v>
      </c>
      <c r="AA20" s="1" t="s">
        <v>40</v>
      </c>
      <c r="AB20" s="1" t="s">
        <v>41</v>
      </c>
      <c r="AC20" s="1" t="s">
        <v>42</v>
      </c>
      <c r="AD20" s="1" t="s">
        <v>43</v>
      </c>
      <c r="AE20" s="1" t="s">
        <v>44</v>
      </c>
      <c r="AF20" s="1" t="s">
        <v>45</v>
      </c>
      <c r="AG20" s="1" t="s">
        <v>46</v>
      </c>
      <c r="AH20" s="1" t="s">
        <v>47</v>
      </c>
      <c r="AI20" s="1" t="s">
        <v>48</v>
      </c>
      <c r="AJ20" s="1" t="s">
        <v>49</v>
      </c>
      <c r="AK20" s="1" t="s">
        <v>50</v>
      </c>
      <c r="AL20" s="1" t="s">
        <v>51</v>
      </c>
      <c r="AM20" s="1" t="s">
        <v>52</v>
      </c>
      <c r="AN20" s="1" t="s">
        <v>53</v>
      </c>
      <c r="AO20" s="1" t="s">
        <v>54</v>
      </c>
    </row>
    <row r="21" spans="1:41" x14ac:dyDescent="0.25">
      <c r="A21" s="21">
        <f t="shared" si="0"/>
        <v>7.3416076418220815</v>
      </c>
      <c r="B21" s="1">
        <v>211</v>
      </c>
      <c r="C21" s="1">
        <v>1129.8</v>
      </c>
      <c r="D21" s="1">
        <v>274</v>
      </c>
      <c r="E21" s="18" t="s">
        <v>81</v>
      </c>
      <c r="F21" s="19" t="s">
        <v>195</v>
      </c>
      <c r="G21" s="1">
        <v>153.88999999999999</v>
      </c>
      <c r="H21" s="20">
        <v>9.8900000000000002E-2</v>
      </c>
      <c r="I21" s="1"/>
      <c r="J21" s="1" t="s">
        <v>23</v>
      </c>
      <c r="K21" s="1" t="s">
        <v>76</v>
      </c>
      <c r="L21" s="1" t="s">
        <v>25</v>
      </c>
      <c r="M21" s="1" t="s">
        <v>60</v>
      </c>
      <c r="N21" s="1" t="s">
        <v>67</v>
      </c>
      <c r="O21" s="1" t="s">
        <v>28</v>
      </c>
      <c r="P21" s="1" t="s">
        <v>29</v>
      </c>
      <c r="Q21" s="1" t="s">
        <v>30</v>
      </c>
      <c r="R21" s="1" t="s">
        <v>31</v>
      </c>
      <c r="S21" s="1" t="s">
        <v>32</v>
      </c>
      <c r="T21" s="1" t="s">
        <v>33</v>
      </c>
      <c r="U21" s="1" t="s">
        <v>34</v>
      </c>
      <c r="V21" s="1" t="s">
        <v>35</v>
      </c>
      <c r="W21" s="1" t="s">
        <v>36</v>
      </c>
      <c r="X21" s="1" t="s">
        <v>37</v>
      </c>
      <c r="Y21" s="1" t="s">
        <v>38</v>
      </c>
      <c r="Z21" s="1" t="s">
        <v>39</v>
      </c>
      <c r="AA21" s="1" t="s">
        <v>40</v>
      </c>
      <c r="AB21" s="1" t="s">
        <v>41</v>
      </c>
      <c r="AC21" s="1" t="s">
        <v>42</v>
      </c>
      <c r="AD21" s="1" t="s">
        <v>43</v>
      </c>
      <c r="AE21" s="1" t="s">
        <v>44</v>
      </c>
      <c r="AF21" s="1" t="s">
        <v>45</v>
      </c>
      <c r="AG21" s="1" t="s">
        <v>46</v>
      </c>
      <c r="AH21" s="1" t="s">
        <v>47</v>
      </c>
      <c r="AI21" s="1" t="s">
        <v>48</v>
      </c>
      <c r="AJ21" s="1" t="s">
        <v>49</v>
      </c>
      <c r="AK21" s="1" t="s">
        <v>50</v>
      </c>
      <c r="AL21" s="1" t="s">
        <v>51</v>
      </c>
      <c r="AM21" s="1" t="s">
        <v>52</v>
      </c>
      <c r="AN21" s="1" t="s">
        <v>53</v>
      </c>
      <c r="AO21" s="1" t="s">
        <v>54</v>
      </c>
    </row>
    <row r="22" spans="1:41" x14ac:dyDescent="0.25">
      <c r="A22" s="21">
        <f t="shared" si="0"/>
        <v>7.3267781055391676</v>
      </c>
      <c r="B22" s="1">
        <v>148</v>
      </c>
      <c r="C22" s="1">
        <v>1117.7</v>
      </c>
      <c r="D22" s="1">
        <v>281</v>
      </c>
      <c r="E22" s="18" t="s">
        <v>198</v>
      </c>
      <c r="F22" s="18" t="s">
        <v>230</v>
      </c>
      <c r="G22" s="1">
        <v>152.55000000000001</v>
      </c>
      <c r="H22" s="20">
        <v>9.7500000000000003E-2</v>
      </c>
      <c r="I22" s="1"/>
      <c r="J22" s="1" t="s">
        <v>68</v>
      </c>
      <c r="K22" s="1" t="s">
        <v>61</v>
      </c>
      <c r="L22" s="1" t="s">
        <v>25</v>
      </c>
      <c r="M22" s="1" t="s">
        <v>60</v>
      </c>
      <c r="N22" s="1" t="s">
        <v>67</v>
      </c>
      <c r="O22" s="1" t="s">
        <v>72</v>
      </c>
      <c r="P22" s="1" t="s">
        <v>29</v>
      </c>
      <c r="Q22" s="1" t="s">
        <v>30</v>
      </c>
      <c r="R22" s="1" t="s">
        <v>31</v>
      </c>
      <c r="S22" s="1" t="s">
        <v>32</v>
      </c>
      <c r="T22" s="1" t="s">
        <v>33</v>
      </c>
      <c r="U22" s="1" t="s">
        <v>34</v>
      </c>
      <c r="V22" s="1" t="s">
        <v>35</v>
      </c>
      <c r="W22" s="1" t="s">
        <v>36</v>
      </c>
      <c r="X22" s="1" t="s">
        <v>37</v>
      </c>
      <c r="Y22" s="1" t="s">
        <v>38</v>
      </c>
      <c r="Z22" s="1" t="s">
        <v>39</v>
      </c>
      <c r="AA22" s="1" t="s">
        <v>40</v>
      </c>
      <c r="AB22" s="1" t="s">
        <v>41</v>
      </c>
      <c r="AC22" s="1" t="s">
        <v>42</v>
      </c>
      <c r="AD22" s="1" t="s">
        <v>43</v>
      </c>
      <c r="AE22" s="1" t="s">
        <v>44</v>
      </c>
      <c r="AF22" s="1" t="s">
        <v>45</v>
      </c>
      <c r="AG22" s="1" t="s">
        <v>46</v>
      </c>
      <c r="AH22" s="1" t="s">
        <v>47</v>
      </c>
      <c r="AI22" s="1" t="s">
        <v>48</v>
      </c>
      <c r="AJ22" s="1" t="s">
        <v>49</v>
      </c>
      <c r="AK22" s="1" t="s">
        <v>50</v>
      </c>
      <c r="AL22" s="1" t="s">
        <v>51</v>
      </c>
      <c r="AM22" s="1" t="s">
        <v>52</v>
      </c>
      <c r="AN22" s="1" t="s">
        <v>53</v>
      </c>
      <c r="AO22" s="1" t="s">
        <v>54</v>
      </c>
    </row>
    <row r="23" spans="1:41" x14ac:dyDescent="0.25">
      <c r="A23" s="21">
        <f t="shared" si="0"/>
        <v>7.2885243758985743</v>
      </c>
      <c r="B23" s="1">
        <v>57</v>
      </c>
      <c r="C23" s="1">
        <v>1115.29</v>
      </c>
      <c r="D23" s="1">
        <v>281</v>
      </c>
      <c r="E23" s="18" t="s">
        <v>125</v>
      </c>
      <c r="F23" s="18" t="s">
        <v>156</v>
      </c>
      <c r="G23" s="1">
        <v>153.02000000000001</v>
      </c>
      <c r="H23" s="20">
        <v>9.8100000000000007E-2</v>
      </c>
      <c r="I23" s="1"/>
      <c r="J23" s="1" t="s">
        <v>68</v>
      </c>
      <c r="K23" s="1" t="s">
        <v>56</v>
      </c>
      <c r="L23" s="1" t="s">
        <v>25</v>
      </c>
      <c r="M23" s="1" t="s">
        <v>60</v>
      </c>
      <c r="N23" s="1" t="s">
        <v>67</v>
      </c>
      <c r="O23" s="1" t="s">
        <v>72</v>
      </c>
      <c r="P23" s="1" t="s">
        <v>29</v>
      </c>
      <c r="Q23" s="1" t="s">
        <v>30</v>
      </c>
      <c r="R23" s="1" t="s">
        <v>31</v>
      </c>
      <c r="S23" s="1" t="s">
        <v>32</v>
      </c>
      <c r="T23" s="1" t="s">
        <v>33</v>
      </c>
      <c r="U23" s="1" t="s">
        <v>34</v>
      </c>
      <c r="V23" s="1" t="s">
        <v>35</v>
      </c>
      <c r="W23" s="1" t="s">
        <v>36</v>
      </c>
      <c r="X23" s="1" t="s">
        <v>37</v>
      </c>
      <c r="Y23" s="1" t="s">
        <v>38</v>
      </c>
      <c r="Z23" s="1" t="s">
        <v>39</v>
      </c>
      <c r="AA23" s="1" t="s">
        <v>40</v>
      </c>
      <c r="AB23" s="1" t="s">
        <v>41</v>
      </c>
      <c r="AC23" s="1" t="s">
        <v>42</v>
      </c>
      <c r="AD23" s="1" t="s">
        <v>43</v>
      </c>
      <c r="AE23" s="1" t="s">
        <v>44</v>
      </c>
      <c r="AF23" s="1" t="s">
        <v>45</v>
      </c>
      <c r="AG23" s="1" t="s">
        <v>46</v>
      </c>
      <c r="AH23" s="1" t="s">
        <v>47</v>
      </c>
      <c r="AI23" s="1" t="s">
        <v>48</v>
      </c>
      <c r="AJ23" s="1" t="s">
        <v>49</v>
      </c>
      <c r="AK23" s="1" t="s">
        <v>50</v>
      </c>
      <c r="AL23" s="1" t="s">
        <v>51</v>
      </c>
      <c r="AM23" s="1" t="s">
        <v>52</v>
      </c>
      <c r="AN23" s="1" t="s">
        <v>53</v>
      </c>
      <c r="AO23" s="1" t="s">
        <v>54</v>
      </c>
    </row>
    <row r="24" spans="1:41" x14ac:dyDescent="0.25">
      <c r="A24" s="21">
        <f t="shared" si="0"/>
        <v>7.2678197471496153</v>
      </c>
      <c r="B24" s="1">
        <v>91</v>
      </c>
      <c r="C24" s="1">
        <v>937.04</v>
      </c>
      <c r="D24" s="1">
        <v>213</v>
      </c>
      <c r="E24" s="18" t="s">
        <v>106</v>
      </c>
      <c r="F24" s="18" t="s">
        <v>164</v>
      </c>
      <c r="G24" s="1">
        <v>128.93</v>
      </c>
      <c r="H24" s="20">
        <v>0.112</v>
      </c>
      <c r="I24" s="1"/>
      <c r="J24" s="1" t="s">
        <v>68</v>
      </c>
      <c r="K24" s="1" t="s">
        <v>61</v>
      </c>
      <c r="L24" s="1" t="s">
        <v>25</v>
      </c>
      <c r="M24" s="1" t="s">
        <v>26</v>
      </c>
      <c r="N24" s="1" t="s">
        <v>59</v>
      </c>
      <c r="O24" s="1" t="s">
        <v>64</v>
      </c>
      <c r="P24" s="1" t="s">
        <v>29</v>
      </c>
      <c r="Q24" s="1" t="s">
        <v>30</v>
      </c>
      <c r="R24" s="1" t="s">
        <v>31</v>
      </c>
      <c r="S24" s="1" t="s">
        <v>32</v>
      </c>
      <c r="T24" s="1" t="s">
        <v>33</v>
      </c>
      <c r="U24" s="1" t="s">
        <v>34</v>
      </c>
      <c r="V24" s="1" t="s">
        <v>35</v>
      </c>
      <c r="W24" s="1" t="s">
        <v>36</v>
      </c>
      <c r="X24" s="1" t="s">
        <v>37</v>
      </c>
      <c r="Y24" s="1" t="s">
        <v>38</v>
      </c>
      <c r="Z24" s="1" t="s">
        <v>39</v>
      </c>
      <c r="AA24" s="1" t="s">
        <v>40</v>
      </c>
      <c r="AB24" s="1" t="s">
        <v>41</v>
      </c>
      <c r="AC24" s="1" t="s">
        <v>42</v>
      </c>
      <c r="AD24" s="1" t="s">
        <v>43</v>
      </c>
      <c r="AE24" s="1" t="s">
        <v>44</v>
      </c>
      <c r="AF24" s="1" t="s">
        <v>45</v>
      </c>
      <c r="AG24" s="1" t="s">
        <v>46</v>
      </c>
      <c r="AH24" s="1" t="s">
        <v>47</v>
      </c>
      <c r="AI24" s="1" t="s">
        <v>48</v>
      </c>
      <c r="AJ24" s="1" t="s">
        <v>49</v>
      </c>
      <c r="AK24" s="1" t="s">
        <v>50</v>
      </c>
      <c r="AL24" s="1" t="s">
        <v>51</v>
      </c>
      <c r="AM24" s="1" t="s">
        <v>52</v>
      </c>
      <c r="AN24" s="1" t="s">
        <v>53</v>
      </c>
      <c r="AO24" s="1" t="s">
        <v>54</v>
      </c>
    </row>
    <row r="25" spans="1:41" x14ac:dyDescent="0.25">
      <c r="A25" s="21">
        <f t="shared" si="0"/>
        <v>7.2650089085134404</v>
      </c>
      <c r="B25" s="1">
        <v>56</v>
      </c>
      <c r="C25" s="1">
        <v>937.84</v>
      </c>
      <c r="D25" s="1">
        <v>213</v>
      </c>
      <c r="E25" s="18" t="s">
        <v>106</v>
      </c>
      <c r="F25" s="18" t="s">
        <v>164</v>
      </c>
      <c r="G25" s="1">
        <v>129.09</v>
      </c>
      <c r="H25" s="20">
        <v>0.11219999999999999</v>
      </c>
      <c r="I25" s="1"/>
      <c r="J25" s="1" t="s">
        <v>68</v>
      </c>
      <c r="K25" s="1" t="s">
        <v>76</v>
      </c>
      <c r="L25" s="1" t="s">
        <v>25</v>
      </c>
      <c r="M25" s="1" t="s">
        <v>26</v>
      </c>
      <c r="N25" s="1" t="s">
        <v>59</v>
      </c>
      <c r="O25" s="1" t="s">
        <v>64</v>
      </c>
      <c r="P25" s="1" t="s">
        <v>29</v>
      </c>
      <c r="Q25" s="1" t="s">
        <v>30</v>
      </c>
      <c r="R25" s="1" t="s">
        <v>31</v>
      </c>
      <c r="S25" s="1" t="s">
        <v>32</v>
      </c>
      <c r="T25" s="1" t="s">
        <v>33</v>
      </c>
      <c r="U25" s="1" t="s">
        <v>34</v>
      </c>
      <c r="V25" s="1" t="s">
        <v>35</v>
      </c>
      <c r="W25" s="1" t="s">
        <v>36</v>
      </c>
      <c r="X25" s="1" t="s">
        <v>37</v>
      </c>
      <c r="Y25" s="1" t="s">
        <v>38</v>
      </c>
      <c r="Z25" s="1" t="s">
        <v>39</v>
      </c>
      <c r="AA25" s="1" t="s">
        <v>40</v>
      </c>
      <c r="AB25" s="1" t="s">
        <v>41</v>
      </c>
      <c r="AC25" s="1" t="s">
        <v>42</v>
      </c>
      <c r="AD25" s="1" t="s">
        <v>43</v>
      </c>
      <c r="AE25" s="1" t="s">
        <v>44</v>
      </c>
      <c r="AF25" s="1" t="s">
        <v>45</v>
      </c>
      <c r="AG25" s="1" t="s">
        <v>46</v>
      </c>
      <c r="AH25" s="1" t="s">
        <v>47</v>
      </c>
      <c r="AI25" s="1" t="s">
        <v>48</v>
      </c>
      <c r="AJ25" s="1" t="s">
        <v>49</v>
      </c>
      <c r="AK25" s="1" t="s">
        <v>50</v>
      </c>
      <c r="AL25" s="1" t="s">
        <v>51</v>
      </c>
      <c r="AM25" s="1" t="s">
        <v>52</v>
      </c>
      <c r="AN25" s="1" t="s">
        <v>53</v>
      </c>
      <c r="AO25" s="1" t="s">
        <v>54</v>
      </c>
    </row>
    <row r="26" spans="1:41" x14ac:dyDescent="0.25">
      <c r="A26" s="21">
        <f t="shared" si="0"/>
        <v>7.220307995218338</v>
      </c>
      <c r="B26" s="1">
        <v>38</v>
      </c>
      <c r="C26" s="1">
        <v>1026.8</v>
      </c>
      <c r="D26" s="1">
        <v>194</v>
      </c>
      <c r="E26" s="18" t="s">
        <v>139</v>
      </c>
      <c r="F26" s="18" t="s">
        <v>140</v>
      </c>
      <c r="G26" s="1">
        <v>142.21</v>
      </c>
      <c r="H26" s="20">
        <v>0.1096</v>
      </c>
      <c r="I26" s="1"/>
      <c r="J26" s="1" t="s">
        <v>55</v>
      </c>
      <c r="K26" s="1" t="s">
        <v>77</v>
      </c>
      <c r="L26" s="1" t="s">
        <v>57</v>
      </c>
      <c r="M26" s="1" t="s">
        <v>62</v>
      </c>
      <c r="N26" s="1" t="s">
        <v>59</v>
      </c>
      <c r="O26" s="1" t="s">
        <v>72</v>
      </c>
      <c r="P26" s="1" t="s">
        <v>29</v>
      </c>
      <c r="Q26" s="1" t="s">
        <v>30</v>
      </c>
      <c r="R26" s="1" t="s">
        <v>31</v>
      </c>
      <c r="S26" s="1" t="s">
        <v>32</v>
      </c>
      <c r="T26" s="1" t="s">
        <v>33</v>
      </c>
      <c r="U26" s="1" t="s">
        <v>34</v>
      </c>
      <c r="V26" s="1" t="s">
        <v>35</v>
      </c>
      <c r="W26" s="1" t="s">
        <v>36</v>
      </c>
      <c r="X26" s="1" t="s">
        <v>37</v>
      </c>
      <c r="Y26" s="1" t="s">
        <v>38</v>
      </c>
      <c r="Z26" s="1" t="s">
        <v>39</v>
      </c>
      <c r="AA26" s="1" t="s">
        <v>40</v>
      </c>
      <c r="AB26" s="1" t="s">
        <v>41</v>
      </c>
      <c r="AC26" s="1" t="s">
        <v>42</v>
      </c>
      <c r="AD26" s="1" t="s">
        <v>43</v>
      </c>
      <c r="AE26" s="1" t="s">
        <v>44</v>
      </c>
      <c r="AF26" s="1" t="s">
        <v>45</v>
      </c>
      <c r="AG26" s="1" t="s">
        <v>46</v>
      </c>
      <c r="AH26" s="1" t="s">
        <v>47</v>
      </c>
      <c r="AI26" s="1" t="s">
        <v>48</v>
      </c>
      <c r="AJ26" s="1" t="s">
        <v>49</v>
      </c>
      <c r="AK26" s="1" t="s">
        <v>50</v>
      </c>
      <c r="AL26" s="1" t="s">
        <v>51</v>
      </c>
      <c r="AM26" s="1" t="s">
        <v>52</v>
      </c>
      <c r="AN26" s="1" t="s">
        <v>53</v>
      </c>
      <c r="AO26" s="1" t="s">
        <v>54</v>
      </c>
    </row>
    <row r="27" spans="1:41" x14ac:dyDescent="0.25">
      <c r="A27" s="21">
        <f t="shared" si="0"/>
        <v>7.205859065716548</v>
      </c>
      <c r="B27" s="1">
        <v>95</v>
      </c>
      <c r="C27" s="1">
        <v>1001.11</v>
      </c>
      <c r="D27" s="1">
        <v>194</v>
      </c>
      <c r="E27" s="18" t="s">
        <v>196</v>
      </c>
      <c r="F27" s="18" t="s">
        <v>197</v>
      </c>
      <c r="G27" s="1">
        <v>138.93</v>
      </c>
      <c r="H27" s="20">
        <v>0.10680000000000001</v>
      </c>
      <c r="I27" s="1"/>
      <c r="J27" s="1" t="s">
        <v>55</v>
      </c>
      <c r="K27" s="1" t="s">
        <v>56</v>
      </c>
      <c r="L27" s="1" t="s">
        <v>57</v>
      </c>
      <c r="M27" s="1" t="s">
        <v>62</v>
      </c>
      <c r="N27" s="1" t="s">
        <v>59</v>
      </c>
      <c r="O27" s="1" t="s">
        <v>28</v>
      </c>
      <c r="P27" s="1" t="s">
        <v>29</v>
      </c>
      <c r="Q27" s="1" t="s">
        <v>30</v>
      </c>
      <c r="R27" s="1" t="s">
        <v>31</v>
      </c>
      <c r="S27" s="1" t="s">
        <v>32</v>
      </c>
      <c r="T27" s="1" t="s">
        <v>33</v>
      </c>
      <c r="U27" s="1" t="s">
        <v>34</v>
      </c>
      <c r="V27" s="1" t="s">
        <v>35</v>
      </c>
      <c r="W27" s="1" t="s">
        <v>36</v>
      </c>
      <c r="X27" s="1" t="s">
        <v>37</v>
      </c>
      <c r="Y27" s="1" t="s">
        <v>38</v>
      </c>
      <c r="Z27" s="1" t="s">
        <v>39</v>
      </c>
      <c r="AA27" s="1" t="s">
        <v>40</v>
      </c>
      <c r="AB27" s="1" t="s">
        <v>41</v>
      </c>
      <c r="AC27" s="1" t="s">
        <v>42</v>
      </c>
      <c r="AD27" s="1" t="s">
        <v>43</v>
      </c>
      <c r="AE27" s="1" t="s">
        <v>44</v>
      </c>
      <c r="AF27" s="1" t="s">
        <v>45</v>
      </c>
      <c r="AG27" s="1" t="s">
        <v>46</v>
      </c>
      <c r="AH27" s="1" t="s">
        <v>47</v>
      </c>
      <c r="AI27" s="1" t="s">
        <v>48</v>
      </c>
      <c r="AJ27" s="1" t="s">
        <v>49</v>
      </c>
      <c r="AK27" s="1" t="s">
        <v>50</v>
      </c>
      <c r="AL27" s="1" t="s">
        <v>51</v>
      </c>
      <c r="AM27" s="1" t="s">
        <v>52</v>
      </c>
      <c r="AN27" s="1" t="s">
        <v>53</v>
      </c>
      <c r="AO27" s="1" t="s">
        <v>54</v>
      </c>
    </row>
    <row r="28" spans="1:41" x14ac:dyDescent="0.25">
      <c r="A28" s="21">
        <f t="shared" si="0"/>
        <v>7.1741189256326656</v>
      </c>
      <c r="B28" s="1">
        <v>189</v>
      </c>
      <c r="C28" s="1">
        <v>924.17</v>
      </c>
      <c r="D28" s="1">
        <v>213</v>
      </c>
      <c r="E28" s="18" t="s">
        <v>228</v>
      </c>
      <c r="F28" s="18" t="s">
        <v>103</v>
      </c>
      <c r="G28" s="1">
        <v>128.82</v>
      </c>
      <c r="H28" s="20">
        <v>0.11169999999999999</v>
      </c>
      <c r="I28" s="1"/>
      <c r="J28" s="1" t="s">
        <v>68</v>
      </c>
      <c r="K28" s="1" t="s">
        <v>75</v>
      </c>
      <c r="L28" s="1" t="s">
        <v>57</v>
      </c>
      <c r="M28" s="1" t="s">
        <v>26</v>
      </c>
      <c r="N28" s="1" t="s">
        <v>59</v>
      </c>
      <c r="O28" s="1" t="s">
        <v>72</v>
      </c>
      <c r="P28" s="1" t="s">
        <v>29</v>
      </c>
      <c r="Q28" s="1" t="s">
        <v>30</v>
      </c>
      <c r="R28" s="1" t="s">
        <v>31</v>
      </c>
      <c r="S28" s="1" t="s">
        <v>32</v>
      </c>
      <c r="T28" s="1" t="s">
        <v>33</v>
      </c>
      <c r="U28" s="1" t="s">
        <v>34</v>
      </c>
      <c r="V28" s="1" t="s">
        <v>35</v>
      </c>
      <c r="W28" s="1" t="s">
        <v>36</v>
      </c>
      <c r="X28" s="1" t="s">
        <v>37</v>
      </c>
      <c r="Y28" s="1" t="s">
        <v>38</v>
      </c>
      <c r="Z28" s="1" t="s">
        <v>39</v>
      </c>
      <c r="AA28" s="1" t="s">
        <v>40</v>
      </c>
      <c r="AB28" s="1" t="s">
        <v>41</v>
      </c>
      <c r="AC28" s="1" t="s">
        <v>42</v>
      </c>
      <c r="AD28" s="1" t="s">
        <v>43</v>
      </c>
      <c r="AE28" s="1" t="s">
        <v>44</v>
      </c>
      <c r="AF28" s="1" t="s">
        <v>45</v>
      </c>
      <c r="AG28" s="1" t="s">
        <v>46</v>
      </c>
      <c r="AH28" s="1" t="s">
        <v>47</v>
      </c>
      <c r="AI28" s="1" t="s">
        <v>48</v>
      </c>
      <c r="AJ28" s="1" t="s">
        <v>49</v>
      </c>
      <c r="AK28" s="1" t="s">
        <v>50</v>
      </c>
      <c r="AL28" s="1" t="s">
        <v>51</v>
      </c>
      <c r="AM28" s="1" t="s">
        <v>52</v>
      </c>
      <c r="AN28" s="1" t="s">
        <v>53</v>
      </c>
      <c r="AO28" s="1" t="s">
        <v>54</v>
      </c>
    </row>
    <row r="29" spans="1:41" x14ac:dyDescent="0.25">
      <c r="A29" s="21">
        <f t="shared" si="0"/>
        <v>7.1327427094868963</v>
      </c>
      <c r="B29" s="1">
        <v>131</v>
      </c>
      <c r="C29" s="1">
        <v>966.13</v>
      </c>
      <c r="D29" s="1">
        <v>239</v>
      </c>
      <c r="E29" s="18" t="s">
        <v>79</v>
      </c>
      <c r="F29" s="19" t="s">
        <v>119</v>
      </c>
      <c r="G29" s="1">
        <v>135.44999999999999</v>
      </c>
      <c r="H29" s="20">
        <v>0.1192</v>
      </c>
      <c r="I29" s="1"/>
      <c r="J29" s="1" t="s">
        <v>68</v>
      </c>
      <c r="K29" s="1" t="s">
        <v>75</v>
      </c>
      <c r="L29" s="1" t="s">
        <v>25</v>
      </c>
      <c r="M29" s="1" t="s">
        <v>26</v>
      </c>
      <c r="N29" s="1" t="s">
        <v>27</v>
      </c>
      <c r="O29" s="1" t="s">
        <v>64</v>
      </c>
      <c r="P29" s="1" t="s">
        <v>29</v>
      </c>
      <c r="Q29" s="1" t="s">
        <v>30</v>
      </c>
      <c r="R29" s="1" t="s">
        <v>31</v>
      </c>
      <c r="S29" s="1" t="s">
        <v>32</v>
      </c>
      <c r="T29" s="1" t="s">
        <v>33</v>
      </c>
      <c r="U29" s="1" t="s">
        <v>34</v>
      </c>
      <c r="V29" s="1" t="s">
        <v>35</v>
      </c>
      <c r="W29" s="1" t="s">
        <v>36</v>
      </c>
      <c r="X29" s="1" t="s">
        <v>37</v>
      </c>
      <c r="Y29" s="1" t="s">
        <v>38</v>
      </c>
      <c r="Z29" s="1" t="s">
        <v>39</v>
      </c>
      <c r="AA29" s="1" t="s">
        <v>40</v>
      </c>
      <c r="AB29" s="1" t="s">
        <v>41</v>
      </c>
      <c r="AC29" s="1" t="s">
        <v>42</v>
      </c>
      <c r="AD29" s="1" t="s">
        <v>43</v>
      </c>
      <c r="AE29" s="1" t="s">
        <v>44</v>
      </c>
      <c r="AF29" s="1" t="s">
        <v>45</v>
      </c>
      <c r="AG29" s="1" t="s">
        <v>46</v>
      </c>
      <c r="AH29" s="1" t="s">
        <v>47</v>
      </c>
      <c r="AI29" s="1" t="s">
        <v>48</v>
      </c>
      <c r="AJ29" s="1" t="s">
        <v>49</v>
      </c>
      <c r="AK29" s="1" t="s">
        <v>50</v>
      </c>
      <c r="AL29" s="1" t="s">
        <v>51</v>
      </c>
      <c r="AM29" s="1" t="s">
        <v>52</v>
      </c>
      <c r="AN29" s="1" t="s">
        <v>53</v>
      </c>
      <c r="AO29" s="1" t="s">
        <v>54</v>
      </c>
    </row>
    <row r="30" spans="1:41" x14ac:dyDescent="0.25">
      <c r="A30" s="21">
        <f t="shared" si="0"/>
        <v>7.0439414114513985</v>
      </c>
      <c r="B30" s="1">
        <v>152</v>
      </c>
      <c r="C30" s="1">
        <v>952.2</v>
      </c>
      <c r="D30" s="1">
        <v>239</v>
      </c>
      <c r="E30" s="18" t="s">
        <v>190</v>
      </c>
      <c r="F30" s="18" t="s">
        <v>230</v>
      </c>
      <c r="G30" s="1">
        <v>135.18</v>
      </c>
      <c r="H30" s="20">
        <v>0.1187</v>
      </c>
      <c r="I30" s="1"/>
      <c r="J30" s="1" t="s">
        <v>68</v>
      </c>
      <c r="K30" s="1" t="s">
        <v>75</v>
      </c>
      <c r="L30" s="1" t="s">
        <v>57</v>
      </c>
      <c r="M30" s="1" t="s">
        <v>26</v>
      </c>
      <c r="N30" s="1" t="s">
        <v>27</v>
      </c>
      <c r="O30" s="1" t="s">
        <v>72</v>
      </c>
      <c r="P30" s="1" t="s">
        <v>29</v>
      </c>
      <c r="Q30" s="1" t="s">
        <v>30</v>
      </c>
      <c r="R30" s="1" t="s">
        <v>31</v>
      </c>
      <c r="S30" s="1" t="s">
        <v>32</v>
      </c>
      <c r="T30" s="1" t="s">
        <v>33</v>
      </c>
      <c r="U30" s="1" t="s">
        <v>34</v>
      </c>
      <c r="V30" s="1" t="s">
        <v>35</v>
      </c>
      <c r="W30" s="1" t="s">
        <v>36</v>
      </c>
      <c r="X30" s="1" t="s">
        <v>37</v>
      </c>
      <c r="Y30" s="1" t="s">
        <v>38</v>
      </c>
      <c r="Z30" s="1" t="s">
        <v>39</v>
      </c>
      <c r="AA30" s="1" t="s">
        <v>40</v>
      </c>
      <c r="AB30" s="1" t="s">
        <v>41</v>
      </c>
      <c r="AC30" s="1" t="s">
        <v>42</v>
      </c>
      <c r="AD30" s="1" t="s">
        <v>43</v>
      </c>
      <c r="AE30" s="1" t="s">
        <v>44</v>
      </c>
      <c r="AF30" s="1" t="s">
        <v>45</v>
      </c>
      <c r="AG30" s="1" t="s">
        <v>46</v>
      </c>
      <c r="AH30" s="1" t="s">
        <v>47</v>
      </c>
      <c r="AI30" s="1" t="s">
        <v>48</v>
      </c>
      <c r="AJ30" s="1" t="s">
        <v>49</v>
      </c>
      <c r="AK30" s="1" t="s">
        <v>50</v>
      </c>
      <c r="AL30" s="1" t="s">
        <v>51</v>
      </c>
      <c r="AM30" s="1" t="s">
        <v>52</v>
      </c>
      <c r="AN30" s="1" t="s">
        <v>53</v>
      </c>
      <c r="AO30" s="1" t="s">
        <v>54</v>
      </c>
    </row>
    <row r="31" spans="1:41" x14ac:dyDescent="0.25">
      <c r="A31" s="21">
        <f t="shared" si="0"/>
        <v>6.9887029288702927</v>
      </c>
      <c r="B31" s="1">
        <v>90</v>
      </c>
      <c r="C31" s="1">
        <v>1002.18</v>
      </c>
      <c r="D31" s="1">
        <v>223</v>
      </c>
      <c r="E31" s="18" t="s">
        <v>81</v>
      </c>
      <c r="F31" s="18" t="s">
        <v>135</v>
      </c>
      <c r="G31" s="1">
        <v>143.4</v>
      </c>
      <c r="H31" s="20">
        <v>0.1037</v>
      </c>
      <c r="I31" s="1"/>
      <c r="J31" s="1" t="s">
        <v>55</v>
      </c>
      <c r="K31" s="1" t="s">
        <v>76</v>
      </c>
      <c r="L31" s="1" t="s">
        <v>57</v>
      </c>
      <c r="M31" s="1" t="s">
        <v>62</v>
      </c>
      <c r="N31" s="1" t="s">
        <v>67</v>
      </c>
      <c r="O31" s="1" t="s">
        <v>69</v>
      </c>
      <c r="P31" s="1" t="s">
        <v>29</v>
      </c>
      <c r="Q31" s="1" t="s">
        <v>30</v>
      </c>
      <c r="R31" s="1" t="s">
        <v>31</v>
      </c>
      <c r="S31" s="1" t="s">
        <v>32</v>
      </c>
      <c r="T31" s="1" t="s">
        <v>33</v>
      </c>
      <c r="U31" s="1" t="s">
        <v>34</v>
      </c>
      <c r="V31" s="1" t="s">
        <v>35</v>
      </c>
      <c r="W31" s="1" t="s">
        <v>36</v>
      </c>
      <c r="X31" s="1" t="s">
        <v>37</v>
      </c>
      <c r="Y31" s="1" t="s">
        <v>38</v>
      </c>
      <c r="Z31" s="1" t="s">
        <v>39</v>
      </c>
      <c r="AA31" s="1" t="s">
        <v>40</v>
      </c>
      <c r="AB31" s="1" t="s">
        <v>41</v>
      </c>
      <c r="AC31" s="1" t="s">
        <v>42</v>
      </c>
      <c r="AD31" s="1" t="s">
        <v>43</v>
      </c>
      <c r="AE31" s="1" t="s">
        <v>44</v>
      </c>
      <c r="AF31" s="1" t="s">
        <v>45</v>
      </c>
      <c r="AG31" s="1" t="s">
        <v>46</v>
      </c>
      <c r="AH31" s="1" t="s">
        <v>47</v>
      </c>
      <c r="AI31" s="1" t="s">
        <v>48</v>
      </c>
      <c r="AJ31" s="1" t="s">
        <v>49</v>
      </c>
      <c r="AK31" s="1" t="s">
        <v>50</v>
      </c>
      <c r="AL31" s="1" t="s">
        <v>51</v>
      </c>
      <c r="AM31" s="1" t="s">
        <v>52</v>
      </c>
      <c r="AN31" s="1" t="s">
        <v>53</v>
      </c>
      <c r="AO31" s="1" t="s">
        <v>54</v>
      </c>
    </row>
    <row r="32" spans="1:41" x14ac:dyDescent="0.25">
      <c r="A32" s="21">
        <f t="shared" si="0"/>
        <v>6.985575239829144</v>
      </c>
      <c r="B32" s="1">
        <v>200</v>
      </c>
      <c r="C32" s="1">
        <v>997.61</v>
      </c>
      <c r="D32" s="1">
        <v>223</v>
      </c>
      <c r="E32" s="18" t="s">
        <v>81</v>
      </c>
      <c r="F32" s="18" t="s">
        <v>248</v>
      </c>
      <c r="G32" s="1">
        <v>142.81</v>
      </c>
      <c r="H32" s="20">
        <v>0.10349999999999999</v>
      </c>
      <c r="I32" s="1"/>
      <c r="J32" s="1" t="s">
        <v>55</v>
      </c>
      <c r="K32" s="1" t="s">
        <v>77</v>
      </c>
      <c r="L32" s="1" t="s">
        <v>57</v>
      </c>
      <c r="M32" s="1" t="s">
        <v>62</v>
      </c>
      <c r="N32" s="1" t="s">
        <v>67</v>
      </c>
      <c r="O32" s="1" t="s">
        <v>69</v>
      </c>
      <c r="P32" s="1" t="s">
        <v>29</v>
      </c>
      <c r="Q32" s="1" t="s">
        <v>30</v>
      </c>
      <c r="R32" s="1" t="s">
        <v>31</v>
      </c>
      <c r="S32" s="1" t="s">
        <v>32</v>
      </c>
      <c r="T32" s="1" t="s">
        <v>33</v>
      </c>
      <c r="U32" s="1" t="s">
        <v>34</v>
      </c>
      <c r="V32" s="1" t="s">
        <v>35</v>
      </c>
      <c r="W32" s="1" t="s">
        <v>36</v>
      </c>
      <c r="X32" s="1" t="s">
        <v>37</v>
      </c>
      <c r="Y32" s="1" t="s">
        <v>38</v>
      </c>
      <c r="Z32" s="1" t="s">
        <v>39</v>
      </c>
      <c r="AA32" s="1" t="s">
        <v>40</v>
      </c>
      <c r="AB32" s="1" t="s">
        <v>41</v>
      </c>
      <c r="AC32" s="1" t="s">
        <v>42</v>
      </c>
      <c r="AD32" s="1" t="s">
        <v>43</v>
      </c>
      <c r="AE32" s="1" t="s">
        <v>44</v>
      </c>
      <c r="AF32" s="1" t="s">
        <v>45</v>
      </c>
      <c r="AG32" s="1" t="s">
        <v>46</v>
      </c>
      <c r="AH32" s="1" t="s">
        <v>47</v>
      </c>
      <c r="AI32" s="1" t="s">
        <v>48</v>
      </c>
      <c r="AJ32" s="1" t="s">
        <v>49</v>
      </c>
      <c r="AK32" s="1" t="s">
        <v>50</v>
      </c>
      <c r="AL32" s="1" t="s">
        <v>51</v>
      </c>
      <c r="AM32" s="1" t="s">
        <v>52</v>
      </c>
      <c r="AN32" s="1" t="s">
        <v>53</v>
      </c>
      <c r="AO32" s="1" t="s">
        <v>54</v>
      </c>
    </row>
    <row r="33" spans="1:41" x14ac:dyDescent="0.25">
      <c r="A33" s="21">
        <f t="shared" si="0"/>
        <v>6.8719016729259135</v>
      </c>
      <c r="B33" s="1">
        <v>161</v>
      </c>
      <c r="C33" s="1">
        <v>1006.39</v>
      </c>
      <c r="D33" s="1">
        <v>223</v>
      </c>
      <c r="E33" s="18" t="s">
        <v>150</v>
      </c>
      <c r="F33" s="18" t="s">
        <v>234</v>
      </c>
      <c r="G33" s="1">
        <v>146.44999999999999</v>
      </c>
      <c r="H33" s="20">
        <v>0.1066</v>
      </c>
      <c r="I33" s="1"/>
      <c r="J33" s="1" t="s">
        <v>55</v>
      </c>
      <c r="K33" s="1" t="s">
        <v>61</v>
      </c>
      <c r="L33" s="1" t="s">
        <v>57</v>
      </c>
      <c r="M33" s="1" t="s">
        <v>62</v>
      </c>
      <c r="N33" s="1" t="s">
        <v>67</v>
      </c>
      <c r="O33" s="1" t="s">
        <v>72</v>
      </c>
      <c r="P33" s="1" t="s">
        <v>29</v>
      </c>
      <c r="Q33" s="1" t="s">
        <v>30</v>
      </c>
      <c r="R33" s="1" t="s">
        <v>31</v>
      </c>
      <c r="S33" s="1" t="s">
        <v>32</v>
      </c>
      <c r="T33" s="1" t="s">
        <v>33</v>
      </c>
      <c r="U33" s="1" t="s">
        <v>34</v>
      </c>
      <c r="V33" s="1" t="s">
        <v>35</v>
      </c>
      <c r="W33" s="1" t="s">
        <v>36</v>
      </c>
      <c r="X33" s="1" t="s">
        <v>37</v>
      </c>
      <c r="Y33" s="1" t="s">
        <v>38</v>
      </c>
      <c r="Z33" s="1" t="s">
        <v>39</v>
      </c>
      <c r="AA33" s="1" t="s">
        <v>40</v>
      </c>
      <c r="AB33" s="1" t="s">
        <v>41</v>
      </c>
      <c r="AC33" s="1" t="s">
        <v>42</v>
      </c>
      <c r="AD33" s="1" t="s">
        <v>43</v>
      </c>
      <c r="AE33" s="1" t="s">
        <v>44</v>
      </c>
      <c r="AF33" s="1" t="s">
        <v>45</v>
      </c>
      <c r="AG33" s="1" t="s">
        <v>46</v>
      </c>
      <c r="AH33" s="1" t="s">
        <v>47</v>
      </c>
      <c r="AI33" s="1" t="s">
        <v>48</v>
      </c>
      <c r="AJ33" s="1" t="s">
        <v>49</v>
      </c>
      <c r="AK33" s="1" t="s">
        <v>50</v>
      </c>
      <c r="AL33" s="1" t="s">
        <v>51</v>
      </c>
      <c r="AM33" s="1" t="s">
        <v>52</v>
      </c>
      <c r="AN33" s="1" t="s">
        <v>53</v>
      </c>
      <c r="AO33" s="1" t="s">
        <v>54</v>
      </c>
    </row>
    <row r="34" spans="1:41" x14ac:dyDescent="0.25">
      <c r="A34" s="21">
        <f t="shared" si="0"/>
        <v>6.7760903165109871</v>
      </c>
      <c r="B34" s="1">
        <v>167</v>
      </c>
      <c r="C34" s="1">
        <v>1008.35</v>
      </c>
      <c r="D34" s="1">
        <v>246</v>
      </c>
      <c r="E34" s="18" t="s">
        <v>93</v>
      </c>
      <c r="F34" s="19" t="s">
        <v>239</v>
      </c>
      <c r="G34" s="1">
        <v>148.81</v>
      </c>
      <c r="H34" s="20">
        <v>0.1041</v>
      </c>
      <c r="I34" s="1"/>
      <c r="J34" s="1" t="s">
        <v>23</v>
      </c>
      <c r="K34" s="1" t="s">
        <v>76</v>
      </c>
      <c r="L34" s="1" t="s">
        <v>57</v>
      </c>
      <c r="M34" s="1" t="s">
        <v>26</v>
      </c>
      <c r="N34" s="1" t="s">
        <v>67</v>
      </c>
      <c r="O34" s="1" t="s">
        <v>72</v>
      </c>
      <c r="P34" s="1" t="s">
        <v>29</v>
      </c>
      <c r="Q34" s="1" t="s">
        <v>30</v>
      </c>
      <c r="R34" s="1" t="s">
        <v>31</v>
      </c>
      <c r="S34" s="1" t="s">
        <v>32</v>
      </c>
      <c r="T34" s="1" t="s">
        <v>33</v>
      </c>
      <c r="U34" s="1" t="s">
        <v>34</v>
      </c>
      <c r="V34" s="1" t="s">
        <v>35</v>
      </c>
      <c r="W34" s="1" t="s">
        <v>36</v>
      </c>
      <c r="X34" s="1" t="s">
        <v>37</v>
      </c>
      <c r="Y34" s="1" t="s">
        <v>38</v>
      </c>
      <c r="Z34" s="1" t="s">
        <v>39</v>
      </c>
      <c r="AA34" s="1" t="s">
        <v>40</v>
      </c>
      <c r="AB34" s="1" t="s">
        <v>41</v>
      </c>
      <c r="AC34" s="1" t="s">
        <v>42</v>
      </c>
      <c r="AD34" s="1" t="s">
        <v>43</v>
      </c>
      <c r="AE34" s="1" t="s">
        <v>44</v>
      </c>
      <c r="AF34" s="1" t="s">
        <v>45</v>
      </c>
      <c r="AG34" s="1" t="s">
        <v>46</v>
      </c>
      <c r="AH34" s="1" t="s">
        <v>47</v>
      </c>
      <c r="AI34" s="1" t="s">
        <v>48</v>
      </c>
      <c r="AJ34" s="1" t="s">
        <v>49</v>
      </c>
      <c r="AK34" s="1" t="s">
        <v>50</v>
      </c>
      <c r="AL34" s="1" t="s">
        <v>51</v>
      </c>
      <c r="AM34" s="1" t="s">
        <v>52</v>
      </c>
      <c r="AN34" s="1" t="s">
        <v>53</v>
      </c>
      <c r="AO34" s="1" t="s">
        <v>54</v>
      </c>
    </row>
    <row r="35" spans="1:41" x14ac:dyDescent="0.25">
      <c r="A35" s="21">
        <f t="shared" si="0"/>
        <v>6.7356352665102248</v>
      </c>
      <c r="B35" s="1">
        <v>105</v>
      </c>
      <c r="C35" s="1">
        <v>1004.62</v>
      </c>
      <c r="D35" s="1">
        <v>246</v>
      </c>
      <c r="E35" s="18" t="s">
        <v>125</v>
      </c>
      <c r="F35" s="19" t="s">
        <v>207</v>
      </c>
      <c r="G35" s="1">
        <v>149.15</v>
      </c>
      <c r="H35" s="20">
        <v>0.1027</v>
      </c>
      <c r="I35" s="1"/>
      <c r="J35" s="1" t="s">
        <v>23</v>
      </c>
      <c r="K35" s="1" t="s">
        <v>77</v>
      </c>
      <c r="L35" s="1" t="s">
        <v>25</v>
      </c>
      <c r="M35" s="1" t="s">
        <v>26</v>
      </c>
      <c r="N35" s="1" t="s">
        <v>67</v>
      </c>
      <c r="O35" s="1" t="s">
        <v>69</v>
      </c>
      <c r="P35" s="1" t="s">
        <v>29</v>
      </c>
      <c r="Q35" s="1" t="s">
        <v>30</v>
      </c>
      <c r="R35" s="1" t="s">
        <v>31</v>
      </c>
      <c r="S35" s="1" t="s">
        <v>32</v>
      </c>
      <c r="T35" s="1" t="s">
        <v>33</v>
      </c>
      <c r="U35" s="1" t="s">
        <v>34</v>
      </c>
      <c r="V35" s="1" t="s">
        <v>35</v>
      </c>
      <c r="W35" s="1" t="s">
        <v>36</v>
      </c>
      <c r="X35" s="1" t="s">
        <v>37</v>
      </c>
      <c r="Y35" s="1" t="s">
        <v>38</v>
      </c>
      <c r="Z35" s="1" t="s">
        <v>39</v>
      </c>
      <c r="AA35" s="1" t="s">
        <v>40</v>
      </c>
      <c r="AB35" s="1" t="s">
        <v>41</v>
      </c>
      <c r="AC35" s="1" t="s">
        <v>42</v>
      </c>
      <c r="AD35" s="1" t="s">
        <v>43</v>
      </c>
      <c r="AE35" s="1" t="s">
        <v>44</v>
      </c>
      <c r="AF35" s="1" t="s">
        <v>45</v>
      </c>
      <c r="AG35" s="1" t="s">
        <v>46</v>
      </c>
      <c r="AH35" s="1" t="s">
        <v>47</v>
      </c>
      <c r="AI35" s="1" t="s">
        <v>48</v>
      </c>
      <c r="AJ35" s="1" t="s">
        <v>49</v>
      </c>
      <c r="AK35" s="1" t="s">
        <v>50</v>
      </c>
      <c r="AL35" s="1" t="s">
        <v>51</v>
      </c>
      <c r="AM35" s="1" t="s">
        <v>52</v>
      </c>
      <c r="AN35" s="1" t="s">
        <v>53</v>
      </c>
      <c r="AO35" s="1" t="s">
        <v>54</v>
      </c>
    </row>
    <row r="36" spans="1:41" x14ac:dyDescent="0.25">
      <c r="A36" s="21">
        <f t="shared" si="0"/>
        <v>6.7334498286175153</v>
      </c>
      <c r="B36" s="1">
        <v>175</v>
      </c>
      <c r="C36" s="1">
        <v>1001.87</v>
      </c>
      <c r="D36" s="1">
        <v>246</v>
      </c>
      <c r="E36" s="18" t="s">
        <v>125</v>
      </c>
      <c r="F36" s="19" t="s">
        <v>242</v>
      </c>
      <c r="G36" s="1">
        <v>148.79</v>
      </c>
      <c r="H36" s="20">
        <v>0.1026</v>
      </c>
      <c r="I36" s="1"/>
      <c r="J36" s="1" t="s">
        <v>23</v>
      </c>
      <c r="K36" s="1" t="s">
        <v>75</v>
      </c>
      <c r="L36" s="1" t="s">
        <v>57</v>
      </c>
      <c r="M36" s="1" t="s">
        <v>26</v>
      </c>
      <c r="N36" s="1" t="s">
        <v>67</v>
      </c>
      <c r="O36" s="1" t="s">
        <v>69</v>
      </c>
      <c r="P36" s="1" t="s">
        <v>29</v>
      </c>
      <c r="Q36" s="1" t="s">
        <v>30</v>
      </c>
      <c r="R36" s="1" t="s">
        <v>31</v>
      </c>
      <c r="S36" s="1" t="s">
        <v>32</v>
      </c>
      <c r="T36" s="1" t="s">
        <v>33</v>
      </c>
      <c r="U36" s="1" t="s">
        <v>34</v>
      </c>
      <c r="V36" s="1" t="s">
        <v>35</v>
      </c>
      <c r="W36" s="1" t="s">
        <v>36</v>
      </c>
      <c r="X36" s="1" t="s">
        <v>37</v>
      </c>
      <c r="Y36" s="1" t="s">
        <v>38</v>
      </c>
      <c r="Z36" s="1" t="s">
        <v>39</v>
      </c>
      <c r="AA36" s="1" t="s">
        <v>40</v>
      </c>
      <c r="AB36" s="1" t="s">
        <v>41</v>
      </c>
      <c r="AC36" s="1" t="s">
        <v>42</v>
      </c>
      <c r="AD36" s="1" t="s">
        <v>43</v>
      </c>
      <c r="AE36" s="1" t="s">
        <v>44</v>
      </c>
      <c r="AF36" s="1" t="s">
        <v>45</v>
      </c>
      <c r="AG36" s="1" t="s">
        <v>46</v>
      </c>
      <c r="AH36" s="1" t="s">
        <v>47</v>
      </c>
      <c r="AI36" s="1" t="s">
        <v>48</v>
      </c>
      <c r="AJ36" s="1" t="s">
        <v>49</v>
      </c>
      <c r="AK36" s="1" t="s">
        <v>50</v>
      </c>
      <c r="AL36" s="1" t="s">
        <v>51</v>
      </c>
      <c r="AM36" s="1" t="s">
        <v>52</v>
      </c>
      <c r="AN36" s="1" t="s">
        <v>53</v>
      </c>
      <c r="AO36" s="1" t="s">
        <v>54</v>
      </c>
    </row>
    <row r="37" spans="1:41" x14ac:dyDescent="0.25">
      <c r="A37" s="21">
        <f t="shared" si="0"/>
        <v>6.6593876879183584</v>
      </c>
      <c r="B37" s="1">
        <v>63</v>
      </c>
      <c r="C37" s="1">
        <v>1213.74</v>
      </c>
      <c r="D37" s="1">
        <v>273</v>
      </c>
      <c r="E37" s="19" t="s">
        <v>170</v>
      </c>
      <c r="F37" s="18" t="s">
        <v>171</v>
      </c>
      <c r="G37" s="1">
        <v>182.26</v>
      </c>
      <c r="H37" s="20">
        <v>0.1111</v>
      </c>
      <c r="I37" s="1"/>
      <c r="J37" s="1" t="s">
        <v>74</v>
      </c>
      <c r="K37" s="1" t="s">
        <v>24</v>
      </c>
      <c r="L37" s="1" t="s">
        <v>57</v>
      </c>
      <c r="M37" s="1" t="s">
        <v>60</v>
      </c>
      <c r="N37" s="1" t="s">
        <v>67</v>
      </c>
      <c r="O37" s="1" t="s">
        <v>72</v>
      </c>
      <c r="P37" s="1" t="s">
        <v>29</v>
      </c>
      <c r="Q37" s="1" t="s">
        <v>30</v>
      </c>
      <c r="R37" s="1" t="s">
        <v>31</v>
      </c>
      <c r="S37" s="1" t="s">
        <v>32</v>
      </c>
      <c r="T37" s="1" t="s">
        <v>33</v>
      </c>
      <c r="U37" s="1" t="s">
        <v>34</v>
      </c>
      <c r="V37" s="1" t="s">
        <v>35</v>
      </c>
      <c r="W37" s="1" t="s">
        <v>36</v>
      </c>
      <c r="X37" s="1" t="s">
        <v>37</v>
      </c>
      <c r="Y37" s="1" t="s">
        <v>38</v>
      </c>
      <c r="Z37" s="1" t="s">
        <v>39</v>
      </c>
      <c r="AA37" s="1" t="s">
        <v>40</v>
      </c>
      <c r="AB37" s="1" t="s">
        <v>41</v>
      </c>
      <c r="AC37" s="1" t="s">
        <v>42</v>
      </c>
      <c r="AD37" s="1" t="s">
        <v>43</v>
      </c>
      <c r="AE37" s="1" t="s">
        <v>44</v>
      </c>
      <c r="AF37" s="1" t="s">
        <v>45</v>
      </c>
      <c r="AG37" s="1" t="s">
        <v>46</v>
      </c>
      <c r="AH37" s="1" t="s">
        <v>47</v>
      </c>
      <c r="AI37" s="1" t="s">
        <v>48</v>
      </c>
      <c r="AJ37" s="1" t="s">
        <v>49</v>
      </c>
      <c r="AK37" s="1" t="s">
        <v>50</v>
      </c>
      <c r="AL37" s="1" t="s">
        <v>51</v>
      </c>
      <c r="AM37" s="1" t="s">
        <v>52</v>
      </c>
      <c r="AN37" s="1" t="s">
        <v>53</v>
      </c>
      <c r="AO37" s="1" t="s">
        <v>54</v>
      </c>
    </row>
    <row r="38" spans="1:41" x14ac:dyDescent="0.25">
      <c r="A38" s="21">
        <f t="shared" si="0"/>
        <v>6.6571620261657154</v>
      </c>
      <c r="B38" s="1">
        <v>79</v>
      </c>
      <c r="C38" s="1">
        <v>992.25</v>
      </c>
      <c r="D38" s="1">
        <v>246</v>
      </c>
      <c r="E38" s="18" t="s">
        <v>190</v>
      </c>
      <c r="F38" s="19" t="s">
        <v>184</v>
      </c>
      <c r="G38" s="1">
        <v>149.05000000000001</v>
      </c>
      <c r="H38" s="20">
        <v>0.1028</v>
      </c>
      <c r="I38" s="1"/>
      <c r="J38" s="1" t="s">
        <v>23</v>
      </c>
      <c r="K38" s="1" t="s">
        <v>75</v>
      </c>
      <c r="L38" s="1" t="s">
        <v>57</v>
      </c>
      <c r="M38" s="1" t="s">
        <v>26</v>
      </c>
      <c r="N38" s="1" t="s">
        <v>67</v>
      </c>
      <c r="O38" s="1" t="s">
        <v>28</v>
      </c>
      <c r="P38" s="1" t="s">
        <v>29</v>
      </c>
      <c r="Q38" s="1" t="s">
        <v>30</v>
      </c>
      <c r="R38" s="1" t="s">
        <v>31</v>
      </c>
      <c r="S38" s="1" t="s">
        <v>32</v>
      </c>
      <c r="T38" s="1" t="s">
        <v>33</v>
      </c>
      <c r="U38" s="1" t="s">
        <v>34</v>
      </c>
      <c r="V38" s="1" t="s">
        <v>35</v>
      </c>
      <c r="W38" s="1" t="s">
        <v>36</v>
      </c>
      <c r="X38" s="1" t="s">
        <v>37</v>
      </c>
      <c r="Y38" s="1" t="s">
        <v>38</v>
      </c>
      <c r="Z38" s="1" t="s">
        <v>39</v>
      </c>
      <c r="AA38" s="1" t="s">
        <v>40</v>
      </c>
      <c r="AB38" s="1" t="s">
        <v>41</v>
      </c>
      <c r="AC38" s="1" t="s">
        <v>42</v>
      </c>
      <c r="AD38" s="1" t="s">
        <v>43</v>
      </c>
      <c r="AE38" s="1" t="s">
        <v>44</v>
      </c>
      <c r="AF38" s="1" t="s">
        <v>45</v>
      </c>
      <c r="AG38" s="1" t="s">
        <v>46</v>
      </c>
      <c r="AH38" s="1" t="s">
        <v>47</v>
      </c>
      <c r="AI38" s="1" t="s">
        <v>48</v>
      </c>
      <c r="AJ38" s="1" t="s">
        <v>49</v>
      </c>
      <c r="AK38" s="1" t="s">
        <v>50</v>
      </c>
      <c r="AL38" s="1" t="s">
        <v>51</v>
      </c>
      <c r="AM38" s="1" t="s">
        <v>52</v>
      </c>
      <c r="AN38" s="1" t="s">
        <v>53</v>
      </c>
      <c r="AO38" s="1" t="s">
        <v>54</v>
      </c>
    </row>
    <row r="39" spans="1:41" x14ac:dyDescent="0.25">
      <c r="A39" s="21">
        <f t="shared" si="0"/>
        <v>6.6565628782044231</v>
      </c>
      <c r="B39" s="1">
        <v>157</v>
      </c>
      <c r="C39" s="1">
        <v>1210.03</v>
      </c>
      <c r="D39" s="1">
        <v>273</v>
      </c>
      <c r="E39" s="19" t="s">
        <v>170</v>
      </c>
      <c r="F39" s="18" t="s">
        <v>229</v>
      </c>
      <c r="G39" s="1">
        <v>181.78</v>
      </c>
      <c r="H39" s="20">
        <v>0.1109</v>
      </c>
      <c r="I39" s="1"/>
      <c r="J39" s="1" t="s">
        <v>74</v>
      </c>
      <c r="K39" s="1" t="s">
        <v>77</v>
      </c>
      <c r="L39" s="1" t="s">
        <v>71</v>
      </c>
      <c r="M39" s="1" t="s">
        <v>60</v>
      </c>
      <c r="N39" s="1" t="s">
        <v>67</v>
      </c>
      <c r="O39" s="1" t="s">
        <v>72</v>
      </c>
      <c r="P39" s="1" t="s">
        <v>29</v>
      </c>
      <c r="Q39" s="1" t="s">
        <v>30</v>
      </c>
      <c r="R39" s="1" t="s">
        <v>31</v>
      </c>
      <c r="S39" s="1" t="s">
        <v>32</v>
      </c>
      <c r="T39" s="1" t="s">
        <v>33</v>
      </c>
      <c r="U39" s="1" t="s">
        <v>34</v>
      </c>
      <c r="V39" s="1" t="s">
        <v>35</v>
      </c>
      <c r="W39" s="1" t="s">
        <v>36</v>
      </c>
      <c r="X39" s="1" t="s">
        <v>37</v>
      </c>
      <c r="Y39" s="1" t="s">
        <v>38</v>
      </c>
      <c r="Z39" s="1" t="s">
        <v>39</v>
      </c>
      <c r="AA39" s="1" t="s">
        <v>40</v>
      </c>
      <c r="AB39" s="1" t="s">
        <v>41</v>
      </c>
      <c r="AC39" s="1" t="s">
        <v>42</v>
      </c>
      <c r="AD39" s="1" t="s">
        <v>43</v>
      </c>
      <c r="AE39" s="1" t="s">
        <v>44</v>
      </c>
      <c r="AF39" s="1" t="s">
        <v>45</v>
      </c>
      <c r="AG39" s="1" t="s">
        <v>46</v>
      </c>
      <c r="AH39" s="1" t="s">
        <v>47</v>
      </c>
      <c r="AI39" s="1" t="s">
        <v>48</v>
      </c>
      <c r="AJ39" s="1" t="s">
        <v>49</v>
      </c>
      <c r="AK39" s="1" t="s">
        <v>50</v>
      </c>
      <c r="AL39" s="1" t="s">
        <v>51</v>
      </c>
      <c r="AM39" s="1" t="s">
        <v>52</v>
      </c>
      <c r="AN39" s="1" t="s">
        <v>53</v>
      </c>
      <c r="AO39" s="1" t="s">
        <v>54</v>
      </c>
    </row>
    <row r="40" spans="1:41" x14ac:dyDescent="0.25">
      <c r="A40" s="21">
        <f t="shared" si="0"/>
        <v>6.6549707602339172</v>
      </c>
      <c r="B40" s="1">
        <v>135</v>
      </c>
      <c r="C40" s="1">
        <v>990.06</v>
      </c>
      <c r="D40" s="1">
        <v>246</v>
      </c>
      <c r="E40" s="18" t="s">
        <v>190</v>
      </c>
      <c r="F40" s="19" t="s">
        <v>80</v>
      </c>
      <c r="G40" s="1">
        <v>148.77000000000001</v>
      </c>
      <c r="H40" s="20">
        <v>0.1027</v>
      </c>
      <c r="I40" s="1"/>
      <c r="J40" s="1" t="s">
        <v>23</v>
      </c>
      <c r="K40" s="1" t="s">
        <v>61</v>
      </c>
      <c r="L40" s="1" t="s">
        <v>57</v>
      </c>
      <c r="M40" s="1" t="s">
        <v>26</v>
      </c>
      <c r="N40" s="1" t="s">
        <v>67</v>
      </c>
      <c r="O40" s="1" t="s">
        <v>28</v>
      </c>
      <c r="P40" s="1" t="s">
        <v>29</v>
      </c>
      <c r="Q40" s="1" t="s">
        <v>30</v>
      </c>
      <c r="R40" s="1" t="s">
        <v>31</v>
      </c>
      <c r="S40" s="1" t="s">
        <v>32</v>
      </c>
      <c r="T40" s="1" t="s">
        <v>33</v>
      </c>
      <c r="U40" s="1" t="s">
        <v>34</v>
      </c>
      <c r="V40" s="1" t="s">
        <v>35</v>
      </c>
      <c r="W40" s="1" t="s">
        <v>36</v>
      </c>
      <c r="X40" s="1" t="s">
        <v>37</v>
      </c>
      <c r="Y40" s="1" t="s">
        <v>38</v>
      </c>
      <c r="Z40" s="1" t="s">
        <v>39</v>
      </c>
      <c r="AA40" s="1" t="s">
        <v>40</v>
      </c>
      <c r="AB40" s="1" t="s">
        <v>41</v>
      </c>
      <c r="AC40" s="1" t="s">
        <v>42</v>
      </c>
      <c r="AD40" s="1" t="s">
        <v>43</v>
      </c>
      <c r="AE40" s="1" t="s">
        <v>44</v>
      </c>
      <c r="AF40" s="1" t="s">
        <v>45</v>
      </c>
      <c r="AG40" s="1" t="s">
        <v>46</v>
      </c>
      <c r="AH40" s="1" t="s">
        <v>47</v>
      </c>
      <c r="AI40" s="1" t="s">
        <v>48</v>
      </c>
      <c r="AJ40" s="1" t="s">
        <v>49</v>
      </c>
      <c r="AK40" s="1" t="s">
        <v>50</v>
      </c>
      <c r="AL40" s="1" t="s">
        <v>51</v>
      </c>
      <c r="AM40" s="1" t="s">
        <v>52</v>
      </c>
      <c r="AN40" s="1" t="s">
        <v>53</v>
      </c>
      <c r="AO40" s="1" t="s">
        <v>54</v>
      </c>
    </row>
    <row r="41" spans="1:41" x14ac:dyDescent="0.25">
      <c r="A41" s="21">
        <f t="shared" si="0"/>
        <v>6.6537699504678045</v>
      </c>
      <c r="B41" s="1">
        <v>197</v>
      </c>
      <c r="C41" s="1">
        <v>1208.99</v>
      </c>
      <c r="D41" s="1">
        <v>273</v>
      </c>
      <c r="E41" s="19" t="s">
        <v>170</v>
      </c>
      <c r="F41" s="18" t="s">
        <v>229</v>
      </c>
      <c r="G41" s="1">
        <v>181.7</v>
      </c>
      <c r="H41" s="20">
        <v>0.1109</v>
      </c>
      <c r="I41" s="1"/>
      <c r="J41" s="1" t="s">
        <v>74</v>
      </c>
      <c r="K41" s="1" t="s">
        <v>24</v>
      </c>
      <c r="L41" s="1" t="s">
        <v>25</v>
      </c>
      <c r="M41" s="1" t="s">
        <v>60</v>
      </c>
      <c r="N41" s="1" t="s">
        <v>67</v>
      </c>
      <c r="O41" s="1" t="s">
        <v>72</v>
      </c>
      <c r="P41" s="1" t="s">
        <v>29</v>
      </c>
      <c r="Q41" s="1" t="s">
        <v>30</v>
      </c>
      <c r="R41" s="1" t="s">
        <v>31</v>
      </c>
      <c r="S41" s="1" t="s">
        <v>32</v>
      </c>
      <c r="T41" s="1" t="s">
        <v>33</v>
      </c>
      <c r="U41" s="1" t="s">
        <v>34</v>
      </c>
      <c r="V41" s="1" t="s">
        <v>35</v>
      </c>
      <c r="W41" s="1" t="s">
        <v>36</v>
      </c>
      <c r="X41" s="1" t="s">
        <v>37</v>
      </c>
      <c r="Y41" s="1" t="s">
        <v>38</v>
      </c>
      <c r="Z41" s="1" t="s">
        <v>39</v>
      </c>
      <c r="AA41" s="1" t="s">
        <v>40</v>
      </c>
      <c r="AB41" s="1" t="s">
        <v>41</v>
      </c>
      <c r="AC41" s="1" t="s">
        <v>42</v>
      </c>
      <c r="AD41" s="1" t="s">
        <v>43</v>
      </c>
      <c r="AE41" s="1" t="s">
        <v>44</v>
      </c>
      <c r="AF41" s="1" t="s">
        <v>45</v>
      </c>
      <c r="AG41" s="1" t="s">
        <v>46</v>
      </c>
      <c r="AH41" s="1" t="s">
        <v>47</v>
      </c>
      <c r="AI41" s="1" t="s">
        <v>48</v>
      </c>
      <c r="AJ41" s="1" t="s">
        <v>49</v>
      </c>
      <c r="AK41" s="1" t="s">
        <v>50</v>
      </c>
      <c r="AL41" s="1" t="s">
        <v>51</v>
      </c>
      <c r="AM41" s="1" t="s">
        <v>52</v>
      </c>
      <c r="AN41" s="1" t="s">
        <v>53</v>
      </c>
      <c r="AO41" s="1" t="s">
        <v>54</v>
      </c>
    </row>
    <row r="42" spans="1:41" x14ac:dyDescent="0.25">
      <c r="A42" s="21">
        <f t="shared" si="0"/>
        <v>6.6413109040949001</v>
      </c>
      <c r="B42" s="1">
        <v>146</v>
      </c>
      <c r="C42" s="1">
        <v>990.95</v>
      </c>
      <c r="D42" s="1">
        <v>258</v>
      </c>
      <c r="E42" s="18" t="s">
        <v>194</v>
      </c>
      <c r="F42" s="18" t="s">
        <v>202</v>
      </c>
      <c r="G42" s="1">
        <v>149.21</v>
      </c>
      <c r="H42" s="20">
        <v>9.7699999999999995E-2</v>
      </c>
      <c r="I42" s="1"/>
      <c r="J42" s="1" t="s">
        <v>23</v>
      </c>
      <c r="K42" s="1" t="s">
        <v>24</v>
      </c>
      <c r="L42" s="1" t="s">
        <v>57</v>
      </c>
      <c r="M42" s="1" t="s">
        <v>60</v>
      </c>
      <c r="N42" s="1" t="s">
        <v>27</v>
      </c>
      <c r="O42" s="1" t="s">
        <v>64</v>
      </c>
      <c r="P42" s="1" t="s">
        <v>29</v>
      </c>
      <c r="Q42" s="1" t="s">
        <v>30</v>
      </c>
      <c r="R42" s="1" t="s">
        <v>31</v>
      </c>
      <c r="S42" s="1" t="s">
        <v>32</v>
      </c>
      <c r="T42" s="1" t="s">
        <v>33</v>
      </c>
      <c r="U42" s="1" t="s">
        <v>34</v>
      </c>
      <c r="V42" s="1" t="s">
        <v>35</v>
      </c>
      <c r="W42" s="1" t="s">
        <v>36</v>
      </c>
      <c r="X42" s="1" t="s">
        <v>37</v>
      </c>
      <c r="Y42" s="1" t="s">
        <v>38</v>
      </c>
      <c r="Z42" s="1" t="s">
        <v>39</v>
      </c>
      <c r="AA42" s="1" t="s">
        <v>40</v>
      </c>
      <c r="AB42" s="1" t="s">
        <v>41</v>
      </c>
      <c r="AC42" s="1" t="s">
        <v>42</v>
      </c>
      <c r="AD42" s="1" t="s">
        <v>43</v>
      </c>
      <c r="AE42" s="1" t="s">
        <v>44</v>
      </c>
      <c r="AF42" s="1" t="s">
        <v>45</v>
      </c>
      <c r="AG42" s="1" t="s">
        <v>46</v>
      </c>
      <c r="AH42" s="1" t="s">
        <v>47</v>
      </c>
      <c r="AI42" s="1" t="s">
        <v>48</v>
      </c>
      <c r="AJ42" s="1" t="s">
        <v>49</v>
      </c>
      <c r="AK42" s="1" t="s">
        <v>50</v>
      </c>
      <c r="AL42" s="1" t="s">
        <v>51</v>
      </c>
      <c r="AM42" s="1" t="s">
        <v>52</v>
      </c>
      <c r="AN42" s="1" t="s">
        <v>53</v>
      </c>
      <c r="AO42" s="1" t="s">
        <v>54</v>
      </c>
    </row>
    <row r="43" spans="1:41" x14ac:dyDescent="0.25">
      <c r="A43" s="21">
        <f t="shared" si="0"/>
        <v>6.6371475180610586</v>
      </c>
      <c r="B43" s="1">
        <v>4</v>
      </c>
      <c r="C43" s="1">
        <v>854.4</v>
      </c>
      <c r="D43" s="1">
        <v>175</v>
      </c>
      <c r="E43" s="19" t="s">
        <v>85</v>
      </c>
      <c r="F43" s="18" t="s">
        <v>86</v>
      </c>
      <c r="G43" s="1">
        <v>128.72999999999999</v>
      </c>
      <c r="H43" s="20">
        <v>0.1027</v>
      </c>
      <c r="I43" s="1"/>
      <c r="J43" s="1" t="s">
        <v>55</v>
      </c>
      <c r="K43" s="1" t="s">
        <v>61</v>
      </c>
      <c r="L43" s="1" t="s">
        <v>57</v>
      </c>
      <c r="M43" s="1" t="s">
        <v>62</v>
      </c>
      <c r="N43" s="1" t="s">
        <v>63</v>
      </c>
      <c r="O43" s="1" t="s">
        <v>64</v>
      </c>
      <c r="P43" s="1" t="s">
        <v>29</v>
      </c>
      <c r="Q43" s="1" t="s">
        <v>30</v>
      </c>
      <c r="R43" s="1" t="s">
        <v>31</v>
      </c>
      <c r="S43" s="1" t="s">
        <v>32</v>
      </c>
      <c r="T43" s="1" t="s">
        <v>33</v>
      </c>
      <c r="U43" s="1" t="s">
        <v>34</v>
      </c>
      <c r="V43" s="1" t="s">
        <v>35</v>
      </c>
      <c r="W43" s="1" t="s">
        <v>36</v>
      </c>
      <c r="X43" s="1" t="s">
        <v>37</v>
      </c>
      <c r="Y43" s="1" t="s">
        <v>38</v>
      </c>
      <c r="Z43" s="1" t="s">
        <v>39</v>
      </c>
      <c r="AA43" s="1" t="s">
        <v>40</v>
      </c>
      <c r="AB43" s="1" t="s">
        <v>41</v>
      </c>
      <c r="AC43" s="1" t="s">
        <v>42</v>
      </c>
      <c r="AD43" s="1" t="s">
        <v>43</v>
      </c>
      <c r="AE43" s="1" t="s">
        <v>44</v>
      </c>
      <c r="AF43" s="1" t="s">
        <v>45</v>
      </c>
      <c r="AG43" s="1" t="s">
        <v>46</v>
      </c>
      <c r="AH43" s="1" t="s">
        <v>47</v>
      </c>
      <c r="AI43" s="1" t="s">
        <v>48</v>
      </c>
      <c r="AJ43" s="1" t="s">
        <v>49</v>
      </c>
      <c r="AK43" s="1" t="s">
        <v>50</v>
      </c>
      <c r="AL43" s="1" t="s">
        <v>51</v>
      </c>
      <c r="AM43" s="1" t="s">
        <v>52</v>
      </c>
      <c r="AN43" s="1" t="s">
        <v>53</v>
      </c>
      <c r="AO43" s="1" t="s">
        <v>54</v>
      </c>
    </row>
    <row r="44" spans="1:41" x14ac:dyDescent="0.25">
      <c r="A44" s="21">
        <f t="shared" si="0"/>
        <v>6.6346482373039288</v>
      </c>
      <c r="B44" s="1">
        <v>114</v>
      </c>
      <c r="C44" s="1">
        <v>854.41</v>
      </c>
      <c r="D44" s="1">
        <v>175</v>
      </c>
      <c r="E44" s="19" t="s">
        <v>85</v>
      </c>
      <c r="F44" s="18" t="s">
        <v>86</v>
      </c>
      <c r="G44" s="1">
        <v>128.78</v>
      </c>
      <c r="H44" s="20">
        <v>0.1028</v>
      </c>
      <c r="I44" s="1"/>
      <c r="J44" s="1" t="s">
        <v>55</v>
      </c>
      <c r="K44" s="1" t="s">
        <v>56</v>
      </c>
      <c r="L44" s="1" t="s">
        <v>71</v>
      </c>
      <c r="M44" s="1" t="s">
        <v>62</v>
      </c>
      <c r="N44" s="1" t="s">
        <v>63</v>
      </c>
      <c r="O44" s="1" t="s">
        <v>64</v>
      </c>
      <c r="P44" s="1" t="s">
        <v>29</v>
      </c>
      <c r="Q44" s="1" t="s">
        <v>30</v>
      </c>
      <c r="R44" s="1" t="s">
        <v>31</v>
      </c>
      <c r="S44" s="1" t="s">
        <v>32</v>
      </c>
      <c r="T44" s="1" t="s">
        <v>33</v>
      </c>
      <c r="U44" s="1" t="s">
        <v>34</v>
      </c>
      <c r="V44" s="1" t="s">
        <v>35</v>
      </c>
      <c r="W44" s="1" t="s">
        <v>36</v>
      </c>
      <c r="X44" s="1" t="s">
        <v>37</v>
      </c>
      <c r="Y44" s="1" t="s">
        <v>38</v>
      </c>
      <c r="Z44" s="1" t="s">
        <v>39</v>
      </c>
      <c r="AA44" s="1" t="s">
        <v>40</v>
      </c>
      <c r="AB44" s="1" t="s">
        <v>41</v>
      </c>
      <c r="AC44" s="1" t="s">
        <v>42</v>
      </c>
      <c r="AD44" s="1" t="s">
        <v>43</v>
      </c>
      <c r="AE44" s="1" t="s">
        <v>44</v>
      </c>
      <c r="AF44" s="1" t="s">
        <v>45</v>
      </c>
      <c r="AG44" s="1" t="s">
        <v>46</v>
      </c>
      <c r="AH44" s="1" t="s">
        <v>47</v>
      </c>
      <c r="AI44" s="1" t="s">
        <v>48</v>
      </c>
      <c r="AJ44" s="1" t="s">
        <v>49</v>
      </c>
      <c r="AK44" s="1" t="s">
        <v>50</v>
      </c>
      <c r="AL44" s="1" t="s">
        <v>51</v>
      </c>
      <c r="AM44" s="1" t="s">
        <v>52</v>
      </c>
      <c r="AN44" s="1" t="s">
        <v>53</v>
      </c>
      <c r="AO44" s="1" t="s">
        <v>54</v>
      </c>
    </row>
    <row r="45" spans="1:41" x14ac:dyDescent="0.25">
      <c r="A45" s="21">
        <f t="shared" si="0"/>
        <v>6.5195786263774353</v>
      </c>
      <c r="B45" s="1">
        <v>37</v>
      </c>
      <c r="C45" s="1">
        <v>940.71</v>
      </c>
      <c r="D45" s="1">
        <v>209</v>
      </c>
      <c r="E45" s="18" t="s">
        <v>137</v>
      </c>
      <c r="F45" s="18" t="s">
        <v>138</v>
      </c>
      <c r="G45" s="1">
        <v>144.29</v>
      </c>
      <c r="H45" s="20">
        <v>9.9699999999999997E-2</v>
      </c>
      <c r="I45" s="1"/>
      <c r="J45" s="1" t="s">
        <v>74</v>
      </c>
      <c r="K45" s="1" t="s">
        <v>76</v>
      </c>
      <c r="L45" s="1" t="s">
        <v>25</v>
      </c>
      <c r="M45" s="1" t="s">
        <v>26</v>
      </c>
      <c r="N45" s="1" t="s">
        <v>59</v>
      </c>
      <c r="O45" s="1" t="s">
        <v>72</v>
      </c>
      <c r="P45" s="1" t="s">
        <v>29</v>
      </c>
      <c r="Q45" s="1" t="s">
        <v>30</v>
      </c>
      <c r="R45" s="1" t="s">
        <v>31</v>
      </c>
      <c r="S45" s="1" t="s">
        <v>32</v>
      </c>
      <c r="T45" s="1" t="s">
        <v>33</v>
      </c>
      <c r="U45" s="1" t="s">
        <v>34</v>
      </c>
      <c r="V45" s="1" t="s">
        <v>35</v>
      </c>
      <c r="W45" s="1" t="s">
        <v>36</v>
      </c>
      <c r="X45" s="1" t="s">
        <v>37</v>
      </c>
      <c r="Y45" s="1" t="s">
        <v>38</v>
      </c>
      <c r="Z45" s="1" t="s">
        <v>39</v>
      </c>
      <c r="AA45" s="1" t="s">
        <v>40</v>
      </c>
      <c r="AB45" s="1" t="s">
        <v>41</v>
      </c>
      <c r="AC45" s="1" t="s">
        <v>42</v>
      </c>
      <c r="AD45" s="1" t="s">
        <v>43</v>
      </c>
      <c r="AE45" s="1" t="s">
        <v>44</v>
      </c>
      <c r="AF45" s="1" t="s">
        <v>45</v>
      </c>
      <c r="AG45" s="1" t="s">
        <v>46</v>
      </c>
      <c r="AH45" s="1" t="s">
        <v>47</v>
      </c>
      <c r="AI45" s="1" t="s">
        <v>48</v>
      </c>
      <c r="AJ45" s="1" t="s">
        <v>49</v>
      </c>
      <c r="AK45" s="1" t="s">
        <v>50</v>
      </c>
      <c r="AL45" s="1" t="s">
        <v>51</v>
      </c>
      <c r="AM45" s="1" t="s">
        <v>52</v>
      </c>
      <c r="AN45" s="1" t="s">
        <v>53</v>
      </c>
      <c r="AO45" s="1" t="s">
        <v>54</v>
      </c>
    </row>
    <row r="46" spans="1:41" x14ac:dyDescent="0.25">
      <c r="A46" s="21">
        <f t="shared" si="0"/>
        <v>6.5173994582204626</v>
      </c>
      <c r="B46" s="1">
        <v>191</v>
      </c>
      <c r="C46" s="1">
        <v>938.31</v>
      </c>
      <c r="D46" s="1">
        <v>209</v>
      </c>
      <c r="E46" s="18" t="s">
        <v>137</v>
      </c>
      <c r="F46" s="18" t="s">
        <v>135</v>
      </c>
      <c r="G46" s="1">
        <v>143.97</v>
      </c>
      <c r="H46" s="20">
        <v>9.9599999999999994E-2</v>
      </c>
      <c r="I46" s="1"/>
      <c r="J46" s="1" t="s">
        <v>74</v>
      </c>
      <c r="K46" s="1" t="s">
        <v>24</v>
      </c>
      <c r="L46" s="1" t="s">
        <v>71</v>
      </c>
      <c r="M46" s="1" t="s">
        <v>26</v>
      </c>
      <c r="N46" s="1" t="s">
        <v>59</v>
      </c>
      <c r="O46" s="1" t="s">
        <v>72</v>
      </c>
      <c r="P46" s="1" t="s">
        <v>29</v>
      </c>
      <c r="Q46" s="1" t="s">
        <v>30</v>
      </c>
      <c r="R46" s="1" t="s">
        <v>31</v>
      </c>
      <c r="S46" s="1" t="s">
        <v>32</v>
      </c>
      <c r="T46" s="1" t="s">
        <v>33</v>
      </c>
      <c r="U46" s="1" t="s">
        <v>34</v>
      </c>
      <c r="V46" s="1" t="s">
        <v>35</v>
      </c>
      <c r="W46" s="1" t="s">
        <v>36</v>
      </c>
      <c r="X46" s="1" t="s">
        <v>37</v>
      </c>
      <c r="Y46" s="1" t="s">
        <v>38</v>
      </c>
      <c r="Z46" s="1" t="s">
        <v>39</v>
      </c>
      <c r="AA46" s="1" t="s">
        <v>40</v>
      </c>
      <c r="AB46" s="1" t="s">
        <v>41</v>
      </c>
      <c r="AC46" s="1" t="s">
        <v>42</v>
      </c>
      <c r="AD46" s="1" t="s">
        <v>43</v>
      </c>
      <c r="AE46" s="1" t="s">
        <v>44</v>
      </c>
      <c r="AF46" s="1" t="s">
        <v>45</v>
      </c>
      <c r="AG46" s="1" t="s">
        <v>46</v>
      </c>
      <c r="AH46" s="1" t="s">
        <v>47</v>
      </c>
      <c r="AI46" s="1" t="s">
        <v>48</v>
      </c>
      <c r="AJ46" s="1" t="s">
        <v>49</v>
      </c>
      <c r="AK46" s="1" t="s">
        <v>50</v>
      </c>
      <c r="AL46" s="1" t="s">
        <v>51</v>
      </c>
      <c r="AM46" s="1" t="s">
        <v>52</v>
      </c>
      <c r="AN46" s="1" t="s">
        <v>53</v>
      </c>
      <c r="AO46" s="1" t="s">
        <v>54</v>
      </c>
    </row>
    <row r="47" spans="1:41" x14ac:dyDescent="0.25">
      <c r="A47" s="21">
        <f t="shared" si="0"/>
        <v>6.5172748716525604</v>
      </c>
      <c r="B47" s="1">
        <v>212</v>
      </c>
      <c r="C47" s="1">
        <v>939.4</v>
      </c>
      <c r="D47" s="1">
        <v>209</v>
      </c>
      <c r="E47" s="18" t="s">
        <v>137</v>
      </c>
      <c r="F47" s="18" t="s">
        <v>135</v>
      </c>
      <c r="G47" s="1">
        <v>144.13999999999999</v>
      </c>
      <c r="H47" s="20">
        <v>9.9599999999999994E-2</v>
      </c>
      <c r="I47" s="1"/>
      <c r="J47" s="1" t="s">
        <v>74</v>
      </c>
      <c r="K47" s="1" t="s">
        <v>75</v>
      </c>
      <c r="L47" s="1" t="s">
        <v>57</v>
      </c>
      <c r="M47" s="1" t="s">
        <v>26</v>
      </c>
      <c r="N47" s="1" t="s">
        <v>59</v>
      </c>
      <c r="O47" s="1" t="s">
        <v>72</v>
      </c>
      <c r="P47" s="1" t="s">
        <v>29</v>
      </c>
      <c r="Q47" s="1" t="s">
        <v>30</v>
      </c>
      <c r="R47" s="1" t="s">
        <v>31</v>
      </c>
      <c r="S47" s="1" t="s">
        <v>32</v>
      </c>
      <c r="T47" s="1" t="s">
        <v>33</v>
      </c>
      <c r="U47" s="1" t="s">
        <v>34</v>
      </c>
      <c r="V47" s="1" t="s">
        <v>35</v>
      </c>
      <c r="W47" s="1" t="s">
        <v>36</v>
      </c>
      <c r="X47" s="1" t="s">
        <v>37</v>
      </c>
      <c r="Y47" s="1" t="s">
        <v>38</v>
      </c>
      <c r="Z47" s="1" t="s">
        <v>39</v>
      </c>
      <c r="AA47" s="1" t="s">
        <v>40</v>
      </c>
      <c r="AB47" s="1" t="s">
        <v>41</v>
      </c>
      <c r="AC47" s="1" t="s">
        <v>42</v>
      </c>
      <c r="AD47" s="1" t="s">
        <v>43</v>
      </c>
      <c r="AE47" s="1" t="s">
        <v>44</v>
      </c>
      <c r="AF47" s="1" t="s">
        <v>45</v>
      </c>
      <c r="AG47" s="1" t="s">
        <v>46</v>
      </c>
      <c r="AH47" s="1" t="s">
        <v>47</v>
      </c>
      <c r="AI47" s="1" t="s">
        <v>48</v>
      </c>
      <c r="AJ47" s="1" t="s">
        <v>49</v>
      </c>
      <c r="AK47" s="1" t="s">
        <v>50</v>
      </c>
      <c r="AL47" s="1" t="s">
        <v>51</v>
      </c>
      <c r="AM47" s="1" t="s">
        <v>52</v>
      </c>
      <c r="AN47" s="1" t="s">
        <v>53</v>
      </c>
      <c r="AO47" s="1" t="s">
        <v>54</v>
      </c>
    </row>
    <row r="48" spans="1:41" x14ac:dyDescent="0.25">
      <c r="A48" s="21">
        <f t="shared" si="0"/>
        <v>6.4995496431788258</v>
      </c>
      <c r="B48" s="1">
        <v>35</v>
      </c>
      <c r="C48" s="1">
        <v>938.08</v>
      </c>
      <c r="D48" s="1">
        <v>209</v>
      </c>
      <c r="E48" s="18" t="s">
        <v>134</v>
      </c>
      <c r="F48" s="18" t="s">
        <v>135</v>
      </c>
      <c r="G48" s="1">
        <v>144.33000000000001</v>
      </c>
      <c r="H48" s="20">
        <v>9.9099999999999994E-2</v>
      </c>
      <c r="I48" s="1"/>
      <c r="J48" s="1" t="s">
        <v>74</v>
      </c>
      <c r="K48" s="1" t="s">
        <v>73</v>
      </c>
      <c r="L48" s="1" t="s">
        <v>57</v>
      </c>
      <c r="M48" s="1" t="s">
        <v>26</v>
      </c>
      <c r="N48" s="1" t="s">
        <v>59</v>
      </c>
      <c r="O48" s="1" t="s">
        <v>64</v>
      </c>
      <c r="P48" s="1" t="s">
        <v>29</v>
      </c>
      <c r="Q48" s="1" t="s">
        <v>30</v>
      </c>
      <c r="R48" s="1" t="s">
        <v>31</v>
      </c>
      <c r="S48" s="1" t="s">
        <v>32</v>
      </c>
      <c r="T48" s="1" t="s">
        <v>33</v>
      </c>
      <c r="U48" s="1" t="s">
        <v>34</v>
      </c>
      <c r="V48" s="1" t="s">
        <v>35</v>
      </c>
      <c r="W48" s="1" t="s">
        <v>36</v>
      </c>
      <c r="X48" s="1" t="s">
        <v>37</v>
      </c>
      <c r="Y48" s="1" t="s">
        <v>38</v>
      </c>
      <c r="Z48" s="1" t="s">
        <v>39</v>
      </c>
      <c r="AA48" s="1" t="s">
        <v>40</v>
      </c>
      <c r="AB48" s="1" t="s">
        <v>41</v>
      </c>
      <c r="AC48" s="1" t="s">
        <v>42</v>
      </c>
      <c r="AD48" s="1" t="s">
        <v>43</v>
      </c>
      <c r="AE48" s="1" t="s">
        <v>44</v>
      </c>
      <c r="AF48" s="1" t="s">
        <v>45</v>
      </c>
      <c r="AG48" s="1" t="s">
        <v>46</v>
      </c>
      <c r="AH48" s="1" t="s">
        <v>47</v>
      </c>
      <c r="AI48" s="1" t="s">
        <v>48</v>
      </c>
      <c r="AJ48" s="1" t="s">
        <v>49</v>
      </c>
      <c r="AK48" s="1" t="s">
        <v>50</v>
      </c>
      <c r="AL48" s="1" t="s">
        <v>51</v>
      </c>
      <c r="AM48" s="1" t="s">
        <v>52</v>
      </c>
      <c r="AN48" s="1" t="s">
        <v>53</v>
      </c>
      <c r="AO48" s="1" t="s">
        <v>54</v>
      </c>
    </row>
    <row r="49" spans="1:41" x14ac:dyDescent="0.25">
      <c r="A49" s="21">
        <f t="shared" si="0"/>
        <v>6.4965306688870381</v>
      </c>
      <c r="B49" s="1">
        <v>165</v>
      </c>
      <c r="C49" s="1">
        <v>936.28</v>
      </c>
      <c r="D49" s="1">
        <v>209</v>
      </c>
      <c r="E49" s="18" t="s">
        <v>134</v>
      </c>
      <c r="F49" s="18" t="s">
        <v>237</v>
      </c>
      <c r="G49" s="1">
        <v>144.12</v>
      </c>
      <c r="H49" s="20">
        <v>9.9000000000000005E-2</v>
      </c>
      <c r="I49" s="1"/>
      <c r="J49" s="1" t="s">
        <v>74</v>
      </c>
      <c r="K49" s="1" t="s">
        <v>76</v>
      </c>
      <c r="L49" s="1" t="s">
        <v>25</v>
      </c>
      <c r="M49" s="1" t="s">
        <v>26</v>
      </c>
      <c r="N49" s="1" t="s">
        <v>59</v>
      </c>
      <c r="O49" s="1" t="s">
        <v>69</v>
      </c>
      <c r="P49" s="1" t="s">
        <v>29</v>
      </c>
      <c r="Q49" s="1" t="s">
        <v>30</v>
      </c>
      <c r="R49" s="1" t="s">
        <v>31</v>
      </c>
      <c r="S49" s="1" t="s">
        <v>32</v>
      </c>
      <c r="T49" s="1" t="s">
        <v>33</v>
      </c>
      <c r="U49" s="1" t="s">
        <v>34</v>
      </c>
      <c r="V49" s="1" t="s">
        <v>35</v>
      </c>
      <c r="W49" s="1" t="s">
        <v>36</v>
      </c>
      <c r="X49" s="1" t="s">
        <v>37</v>
      </c>
      <c r="Y49" s="1" t="s">
        <v>38</v>
      </c>
      <c r="Z49" s="1" t="s">
        <v>39</v>
      </c>
      <c r="AA49" s="1" t="s">
        <v>40</v>
      </c>
      <c r="AB49" s="1" t="s">
        <v>41</v>
      </c>
      <c r="AC49" s="1" t="s">
        <v>42</v>
      </c>
      <c r="AD49" s="1" t="s">
        <v>43</v>
      </c>
      <c r="AE49" s="1" t="s">
        <v>44</v>
      </c>
      <c r="AF49" s="1" t="s">
        <v>45</v>
      </c>
      <c r="AG49" s="1" t="s">
        <v>46</v>
      </c>
      <c r="AH49" s="1" t="s">
        <v>47</v>
      </c>
      <c r="AI49" s="1" t="s">
        <v>48</v>
      </c>
      <c r="AJ49" s="1" t="s">
        <v>49</v>
      </c>
      <c r="AK49" s="1" t="s">
        <v>50</v>
      </c>
      <c r="AL49" s="1" t="s">
        <v>51</v>
      </c>
      <c r="AM49" s="1" t="s">
        <v>52</v>
      </c>
      <c r="AN49" s="1" t="s">
        <v>53</v>
      </c>
      <c r="AO49" s="1" t="s">
        <v>54</v>
      </c>
    </row>
    <row r="50" spans="1:41" x14ac:dyDescent="0.25">
      <c r="A50" s="21">
        <f t="shared" si="0"/>
        <v>6.4273118578172728</v>
      </c>
      <c r="B50" s="1">
        <v>144</v>
      </c>
      <c r="C50" s="1">
        <v>925.79</v>
      </c>
      <c r="D50" s="1">
        <v>209</v>
      </c>
      <c r="E50" s="18" t="s">
        <v>228</v>
      </c>
      <c r="F50" s="18" t="s">
        <v>229</v>
      </c>
      <c r="G50" s="1">
        <v>144.04</v>
      </c>
      <c r="H50" s="20">
        <v>9.9000000000000005E-2</v>
      </c>
      <c r="I50" s="1"/>
      <c r="J50" s="1" t="s">
        <v>74</v>
      </c>
      <c r="K50" s="1" t="s">
        <v>76</v>
      </c>
      <c r="L50" s="1" t="s">
        <v>25</v>
      </c>
      <c r="M50" s="1" t="s">
        <v>26</v>
      </c>
      <c r="N50" s="1" t="s">
        <v>59</v>
      </c>
      <c r="O50" s="1" t="s">
        <v>28</v>
      </c>
      <c r="P50" s="1" t="s">
        <v>29</v>
      </c>
      <c r="Q50" s="1" t="s">
        <v>30</v>
      </c>
      <c r="R50" s="1" t="s">
        <v>31</v>
      </c>
      <c r="S50" s="1" t="s">
        <v>32</v>
      </c>
      <c r="T50" s="1" t="s">
        <v>33</v>
      </c>
      <c r="U50" s="1" t="s">
        <v>34</v>
      </c>
      <c r="V50" s="1" t="s">
        <v>35</v>
      </c>
      <c r="W50" s="1" t="s">
        <v>36</v>
      </c>
      <c r="X50" s="1" t="s">
        <v>37</v>
      </c>
      <c r="Y50" s="1" t="s">
        <v>38</v>
      </c>
      <c r="Z50" s="1" t="s">
        <v>39</v>
      </c>
      <c r="AA50" s="1" t="s">
        <v>40</v>
      </c>
      <c r="AB50" s="1" t="s">
        <v>41</v>
      </c>
      <c r="AC50" s="1" t="s">
        <v>42</v>
      </c>
      <c r="AD50" s="1" t="s">
        <v>43</v>
      </c>
      <c r="AE50" s="1" t="s">
        <v>44</v>
      </c>
      <c r="AF50" s="1" t="s">
        <v>45</v>
      </c>
      <c r="AG50" s="1" t="s">
        <v>46</v>
      </c>
      <c r="AH50" s="1" t="s">
        <v>47</v>
      </c>
      <c r="AI50" s="1" t="s">
        <v>48</v>
      </c>
      <c r="AJ50" s="1" t="s">
        <v>49</v>
      </c>
      <c r="AK50" s="1" t="s">
        <v>50</v>
      </c>
      <c r="AL50" s="1" t="s">
        <v>51</v>
      </c>
      <c r="AM50" s="1" t="s">
        <v>52</v>
      </c>
      <c r="AN50" s="1" t="s">
        <v>53</v>
      </c>
      <c r="AO50" s="1" t="s">
        <v>54</v>
      </c>
    </row>
    <row r="51" spans="1:41" x14ac:dyDescent="0.25">
      <c r="A51" s="21">
        <f t="shared" si="0"/>
        <v>6.4190322797127717</v>
      </c>
      <c r="B51" s="1">
        <v>113</v>
      </c>
      <c r="C51" s="1">
        <v>956.5</v>
      </c>
      <c r="D51" s="1">
        <v>236</v>
      </c>
      <c r="E51" s="18" t="s">
        <v>198</v>
      </c>
      <c r="F51" s="19" t="s">
        <v>210</v>
      </c>
      <c r="G51" s="1">
        <v>149.01</v>
      </c>
      <c r="H51" s="20">
        <v>0.1048</v>
      </c>
      <c r="I51" s="1"/>
      <c r="J51" s="1" t="s">
        <v>23</v>
      </c>
      <c r="K51" s="1" t="s">
        <v>75</v>
      </c>
      <c r="L51" s="1" t="s">
        <v>57</v>
      </c>
      <c r="M51" s="1" t="s">
        <v>26</v>
      </c>
      <c r="N51" s="1" t="s">
        <v>27</v>
      </c>
      <c r="O51" s="1" t="s">
        <v>72</v>
      </c>
      <c r="P51" s="1" t="s">
        <v>29</v>
      </c>
      <c r="Q51" s="1" t="s">
        <v>30</v>
      </c>
      <c r="R51" s="1" t="s">
        <v>31</v>
      </c>
      <c r="S51" s="1" t="s">
        <v>32</v>
      </c>
      <c r="T51" s="1" t="s">
        <v>33</v>
      </c>
      <c r="U51" s="1" t="s">
        <v>34</v>
      </c>
      <c r="V51" s="1" t="s">
        <v>35</v>
      </c>
      <c r="W51" s="1" t="s">
        <v>36</v>
      </c>
      <c r="X51" s="1" t="s">
        <v>37</v>
      </c>
      <c r="Y51" s="1" t="s">
        <v>38</v>
      </c>
      <c r="Z51" s="1" t="s">
        <v>39</v>
      </c>
      <c r="AA51" s="1" t="s">
        <v>40</v>
      </c>
      <c r="AB51" s="1" t="s">
        <v>41</v>
      </c>
      <c r="AC51" s="1" t="s">
        <v>42</v>
      </c>
      <c r="AD51" s="1" t="s">
        <v>43</v>
      </c>
      <c r="AE51" s="1" t="s">
        <v>44</v>
      </c>
      <c r="AF51" s="1" t="s">
        <v>45</v>
      </c>
      <c r="AG51" s="1" t="s">
        <v>46</v>
      </c>
      <c r="AH51" s="1" t="s">
        <v>47</v>
      </c>
      <c r="AI51" s="1" t="s">
        <v>48</v>
      </c>
      <c r="AJ51" s="1" t="s">
        <v>49</v>
      </c>
      <c r="AK51" s="1" t="s">
        <v>50</v>
      </c>
      <c r="AL51" s="1" t="s">
        <v>51</v>
      </c>
      <c r="AM51" s="1" t="s">
        <v>52</v>
      </c>
      <c r="AN51" s="1" t="s">
        <v>53</v>
      </c>
      <c r="AO51" s="1" t="s">
        <v>54</v>
      </c>
    </row>
    <row r="52" spans="1:41" x14ac:dyDescent="0.25">
      <c r="A52" s="21">
        <f t="shared" si="0"/>
        <v>6.3808032525685396</v>
      </c>
      <c r="B52" s="1">
        <v>125</v>
      </c>
      <c r="C52" s="1">
        <v>1161.3699999999999</v>
      </c>
      <c r="D52" s="1">
        <v>273</v>
      </c>
      <c r="E52" s="18" t="s">
        <v>150</v>
      </c>
      <c r="F52" s="18" t="s">
        <v>199</v>
      </c>
      <c r="G52" s="1">
        <v>182.01</v>
      </c>
      <c r="H52" s="20">
        <v>0.11269999999999999</v>
      </c>
      <c r="I52" s="1"/>
      <c r="J52" s="1" t="s">
        <v>74</v>
      </c>
      <c r="K52" s="1" t="s">
        <v>77</v>
      </c>
      <c r="L52" s="1" t="s">
        <v>71</v>
      </c>
      <c r="M52" s="1" t="s">
        <v>60</v>
      </c>
      <c r="N52" s="1" t="s">
        <v>67</v>
      </c>
      <c r="O52" s="1" t="s">
        <v>69</v>
      </c>
      <c r="P52" s="1" t="s">
        <v>29</v>
      </c>
      <c r="Q52" s="1" t="s">
        <v>30</v>
      </c>
      <c r="R52" s="1" t="s">
        <v>31</v>
      </c>
      <c r="S52" s="1" t="s">
        <v>32</v>
      </c>
      <c r="T52" s="1" t="s">
        <v>33</v>
      </c>
      <c r="U52" s="1" t="s">
        <v>34</v>
      </c>
      <c r="V52" s="1" t="s">
        <v>35</v>
      </c>
      <c r="W52" s="1" t="s">
        <v>36</v>
      </c>
      <c r="X52" s="1" t="s">
        <v>37</v>
      </c>
      <c r="Y52" s="1" t="s">
        <v>38</v>
      </c>
      <c r="Z52" s="1" t="s">
        <v>39</v>
      </c>
      <c r="AA52" s="1" t="s">
        <v>40</v>
      </c>
      <c r="AB52" s="1" t="s">
        <v>41</v>
      </c>
      <c r="AC52" s="1" t="s">
        <v>42</v>
      </c>
      <c r="AD52" s="1" t="s">
        <v>43</v>
      </c>
      <c r="AE52" s="1" t="s">
        <v>44</v>
      </c>
      <c r="AF52" s="1" t="s">
        <v>45</v>
      </c>
      <c r="AG52" s="1" t="s">
        <v>46</v>
      </c>
      <c r="AH52" s="1" t="s">
        <v>47</v>
      </c>
      <c r="AI52" s="1" t="s">
        <v>48</v>
      </c>
      <c r="AJ52" s="1" t="s">
        <v>49</v>
      </c>
      <c r="AK52" s="1" t="s">
        <v>50</v>
      </c>
      <c r="AL52" s="1" t="s">
        <v>51</v>
      </c>
      <c r="AM52" s="1" t="s">
        <v>52</v>
      </c>
      <c r="AN52" s="1" t="s">
        <v>53</v>
      </c>
      <c r="AO52" s="1" t="s">
        <v>54</v>
      </c>
    </row>
    <row r="53" spans="1:41" x14ac:dyDescent="0.25">
      <c r="A53" s="21">
        <f t="shared" si="0"/>
        <v>6.3327115110282017</v>
      </c>
      <c r="B53" s="1">
        <v>103</v>
      </c>
      <c r="C53" s="1">
        <v>1154.2</v>
      </c>
      <c r="D53" s="1">
        <v>273</v>
      </c>
      <c r="E53" s="18" t="s">
        <v>150</v>
      </c>
      <c r="F53" s="18" t="s">
        <v>204</v>
      </c>
      <c r="G53" s="1">
        <v>182.26</v>
      </c>
      <c r="H53" s="20">
        <v>0.1134</v>
      </c>
      <c r="I53" s="1"/>
      <c r="J53" s="1" t="s">
        <v>74</v>
      </c>
      <c r="K53" s="1" t="s">
        <v>77</v>
      </c>
      <c r="L53" s="1" t="s">
        <v>71</v>
      </c>
      <c r="M53" s="1" t="s">
        <v>60</v>
      </c>
      <c r="N53" s="1" t="s">
        <v>67</v>
      </c>
      <c r="O53" s="1" t="s">
        <v>28</v>
      </c>
      <c r="P53" s="1" t="s">
        <v>29</v>
      </c>
      <c r="Q53" s="1" t="s">
        <v>30</v>
      </c>
      <c r="R53" s="1" t="s">
        <v>31</v>
      </c>
      <c r="S53" s="1" t="s">
        <v>32</v>
      </c>
      <c r="T53" s="1" t="s">
        <v>33</v>
      </c>
      <c r="U53" s="1" t="s">
        <v>34</v>
      </c>
      <c r="V53" s="1" t="s">
        <v>35</v>
      </c>
      <c r="W53" s="1" t="s">
        <v>36</v>
      </c>
      <c r="X53" s="1" t="s">
        <v>37</v>
      </c>
      <c r="Y53" s="1" t="s">
        <v>38</v>
      </c>
      <c r="Z53" s="1" t="s">
        <v>39</v>
      </c>
      <c r="AA53" s="1" t="s">
        <v>40</v>
      </c>
      <c r="AB53" s="1" t="s">
        <v>41</v>
      </c>
      <c r="AC53" s="1" t="s">
        <v>42</v>
      </c>
      <c r="AD53" s="1" t="s">
        <v>43</v>
      </c>
      <c r="AE53" s="1" t="s">
        <v>44</v>
      </c>
      <c r="AF53" s="1" t="s">
        <v>45</v>
      </c>
      <c r="AG53" s="1" t="s">
        <v>46</v>
      </c>
      <c r="AH53" s="1" t="s">
        <v>47</v>
      </c>
      <c r="AI53" s="1" t="s">
        <v>48</v>
      </c>
      <c r="AJ53" s="1" t="s">
        <v>49</v>
      </c>
      <c r="AK53" s="1" t="s">
        <v>50</v>
      </c>
      <c r="AL53" s="1" t="s">
        <v>51</v>
      </c>
      <c r="AM53" s="1" t="s">
        <v>52</v>
      </c>
      <c r="AN53" s="1" t="s">
        <v>53</v>
      </c>
      <c r="AO53" s="1" t="s">
        <v>54</v>
      </c>
    </row>
    <row r="54" spans="1:41" x14ac:dyDescent="0.25">
      <c r="A54" s="21">
        <f t="shared" si="0"/>
        <v>6.3270405635973361</v>
      </c>
      <c r="B54" s="1">
        <v>201</v>
      </c>
      <c r="C54" s="1">
        <v>1149.56</v>
      </c>
      <c r="D54" s="1">
        <v>273</v>
      </c>
      <c r="E54" s="18" t="s">
        <v>150</v>
      </c>
      <c r="F54" s="18" t="s">
        <v>249</v>
      </c>
      <c r="G54" s="1">
        <v>181.69</v>
      </c>
      <c r="H54" s="20">
        <v>0.1133</v>
      </c>
      <c r="I54" s="1"/>
      <c r="J54" s="1" t="s">
        <v>74</v>
      </c>
      <c r="K54" s="1" t="s">
        <v>76</v>
      </c>
      <c r="L54" s="1" t="s">
        <v>25</v>
      </c>
      <c r="M54" s="1" t="s">
        <v>60</v>
      </c>
      <c r="N54" s="1" t="s">
        <v>67</v>
      </c>
      <c r="O54" s="1" t="s">
        <v>28</v>
      </c>
      <c r="P54" s="1" t="s">
        <v>29</v>
      </c>
      <c r="Q54" s="1" t="s">
        <v>30</v>
      </c>
      <c r="R54" s="1" t="s">
        <v>31</v>
      </c>
      <c r="S54" s="1" t="s">
        <v>32</v>
      </c>
      <c r="T54" s="1" t="s">
        <v>33</v>
      </c>
      <c r="U54" s="1" t="s">
        <v>34</v>
      </c>
      <c r="V54" s="1" t="s">
        <v>35</v>
      </c>
      <c r="W54" s="1" t="s">
        <v>36</v>
      </c>
      <c r="X54" s="1" t="s">
        <v>37</v>
      </c>
      <c r="Y54" s="1" t="s">
        <v>38</v>
      </c>
      <c r="Z54" s="1" t="s">
        <v>39</v>
      </c>
      <c r="AA54" s="1" t="s">
        <v>40</v>
      </c>
      <c r="AB54" s="1" t="s">
        <v>41</v>
      </c>
      <c r="AC54" s="1" t="s">
        <v>42</v>
      </c>
      <c r="AD54" s="1" t="s">
        <v>43</v>
      </c>
      <c r="AE54" s="1" t="s">
        <v>44</v>
      </c>
      <c r="AF54" s="1" t="s">
        <v>45</v>
      </c>
      <c r="AG54" s="1" t="s">
        <v>46</v>
      </c>
      <c r="AH54" s="1" t="s">
        <v>47</v>
      </c>
      <c r="AI54" s="1" t="s">
        <v>48</v>
      </c>
      <c r="AJ54" s="1" t="s">
        <v>49</v>
      </c>
      <c r="AK54" s="1" t="s">
        <v>50</v>
      </c>
      <c r="AL54" s="1" t="s">
        <v>51</v>
      </c>
      <c r="AM54" s="1" t="s">
        <v>52</v>
      </c>
      <c r="AN54" s="1" t="s">
        <v>53</v>
      </c>
      <c r="AO54" s="1" t="s">
        <v>54</v>
      </c>
    </row>
    <row r="55" spans="1:41" x14ac:dyDescent="0.25">
      <c r="A55" s="21">
        <f t="shared" si="0"/>
        <v>6.2648971566848148</v>
      </c>
      <c r="B55" s="1">
        <v>88</v>
      </c>
      <c r="C55" s="1">
        <v>828.47</v>
      </c>
      <c r="D55" s="1">
        <v>201</v>
      </c>
      <c r="E55" s="18" t="s">
        <v>194</v>
      </c>
      <c r="F55" s="19" t="s">
        <v>195</v>
      </c>
      <c r="G55" s="1">
        <v>132.24</v>
      </c>
      <c r="H55" s="20">
        <v>0.1144</v>
      </c>
      <c r="I55" s="1"/>
      <c r="J55" s="1" t="s">
        <v>68</v>
      </c>
      <c r="K55" s="1" t="s">
        <v>56</v>
      </c>
      <c r="L55" s="1" t="s">
        <v>25</v>
      </c>
      <c r="M55" s="1" t="s">
        <v>62</v>
      </c>
      <c r="N55" s="1" t="s">
        <v>59</v>
      </c>
      <c r="O55" s="1" t="s">
        <v>69</v>
      </c>
      <c r="P55" s="1" t="s">
        <v>29</v>
      </c>
      <c r="Q55" s="1" t="s">
        <v>30</v>
      </c>
      <c r="R55" s="1" t="s">
        <v>31</v>
      </c>
      <c r="S55" s="1" t="s">
        <v>32</v>
      </c>
      <c r="T55" s="1" t="s">
        <v>33</v>
      </c>
      <c r="U55" s="1" t="s">
        <v>34</v>
      </c>
      <c r="V55" s="1" t="s">
        <v>35</v>
      </c>
      <c r="W55" s="1" t="s">
        <v>36</v>
      </c>
      <c r="X55" s="1" t="s">
        <v>37</v>
      </c>
      <c r="Y55" s="1" t="s">
        <v>38</v>
      </c>
      <c r="Z55" s="1" t="s">
        <v>39</v>
      </c>
      <c r="AA55" s="1" t="s">
        <v>40</v>
      </c>
      <c r="AB55" s="1" t="s">
        <v>41</v>
      </c>
      <c r="AC55" s="1" t="s">
        <v>42</v>
      </c>
      <c r="AD55" s="1" t="s">
        <v>43</v>
      </c>
      <c r="AE55" s="1" t="s">
        <v>44</v>
      </c>
      <c r="AF55" s="1" t="s">
        <v>45</v>
      </c>
      <c r="AG55" s="1" t="s">
        <v>46</v>
      </c>
      <c r="AH55" s="1" t="s">
        <v>47</v>
      </c>
      <c r="AI55" s="1" t="s">
        <v>48</v>
      </c>
      <c r="AJ55" s="1" t="s">
        <v>49</v>
      </c>
      <c r="AK55" s="1" t="s">
        <v>50</v>
      </c>
      <c r="AL55" s="1" t="s">
        <v>51</v>
      </c>
      <c r="AM55" s="1" t="s">
        <v>52</v>
      </c>
      <c r="AN55" s="1" t="s">
        <v>53</v>
      </c>
      <c r="AO55" s="1" t="s">
        <v>54</v>
      </c>
    </row>
    <row r="56" spans="1:41" x14ac:dyDescent="0.25">
      <c r="A56" s="21">
        <f t="shared" si="0"/>
        <v>6.2614790119715114</v>
      </c>
      <c r="B56" s="1">
        <v>140</v>
      </c>
      <c r="C56" s="1">
        <v>826.39</v>
      </c>
      <c r="D56" s="1">
        <v>201</v>
      </c>
      <c r="E56" s="18" t="s">
        <v>194</v>
      </c>
      <c r="F56" s="19" t="s">
        <v>225</v>
      </c>
      <c r="G56" s="1">
        <v>131.97999999999999</v>
      </c>
      <c r="H56" s="20">
        <v>0.1143</v>
      </c>
      <c r="I56" s="1"/>
      <c r="J56" s="1" t="s">
        <v>68</v>
      </c>
      <c r="K56" s="1" t="s">
        <v>76</v>
      </c>
      <c r="L56" s="1" t="s">
        <v>71</v>
      </c>
      <c r="M56" s="1" t="s">
        <v>62</v>
      </c>
      <c r="N56" s="1" t="s">
        <v>59</v>
      </c>
      <c r="O56" s="1" t="s">
        <v>64</v>
      </c>
      <c r="P56" s="1" t="s">
        <v>29</v>
      </c>
      <c r="Q56" s="1" t="s">
        <v>30</v>
      </c>
      <c r="R56" s="1" t="s">
        <v>31</v>
      </c>
      <c r="S56" s="1" t="s">
        <v>32</v>
      </c>
      <c r="T56" s="1" t="s">
        <v>33</v>
      </c>
      <c r="U56" s="1" t="s">
        <v>34</v>
      </c>
      <c r="V56" s="1" t="s">
        <v>35</v>
      </c>
      <c r="W56" s="1" t="s">
        <v>36</v>
      </c>
      <c r="X56" s="1" t="s">
        <v>37</v>
      </c>
      <c r="Y56" s="1" t="s">
        <v>38</v>
      </c>
      <c r="Z56" s="1" t="s">
        <v>39</v>
      </c>
      <c r="AA56" s="1" t="s">
        <v>40</v>
      </c>
      <c r="AB56" s="1" t="s">
        <v>41</v>
      </c>
      <c r="AC56" s="1" t="s">
        <v>42</v>
      </c>
      <c r="AD56" s="1" t="s">
        <v>43</v>
      </c>
      <c r="AE56" s="1" t="s">
        <v>44</v>
      </c>
      <c r="AF56" s="1" t="s">
        <v>45</v>
      </c>
      <c r="AG56" s="1" t="s">
        <v>46</v>
      </c>
      <c r="AH56" s="1" t="s">
        <v>47</v>
      </c>
      <c r="AI56" s="1" t="s">
        <v>48</v>
      </c>
      <c r="AJ56" s="1" t="s">
        <v>49</v>
      </c>
      <c r="AK56" s="1" t="s">
        <v>50</v>
      </c>
      <c r="AL56" s="1" t="s">
        <v>51</v>
      </c>
      <c r="AM56" s="1" t="s">
        <v>52</v>
      </c>
      <c r="AN56" s="1" t="s">
        <v>53</v>
      </c>
      <c r="AO56" s="1" t="s">
        <v>54</v>
      </c>
    </row>
    <row r="57" spans="1:41" x14ac:dyDescent="0.25">
      <c r="A57" s="21">
        <f t="shared" si="0"/>
        <v>6.1914046409446657</v>
      </c>
      <c r="B57" s="1">
        <v>34</v>
      </c>
      <c r="C57" s="1">
        <v>901.84</v>
      </c>
      <c r="D57" s="1">
        <v>240</v>
      </c>
      <c r="E57" s="18" t="s">
        <v>132</v>
      </c>
      <c r="F57" s="18" t="s">
        <v>133</v>
      </c>
      <c r="G57" s="1">
        <v>145.66</v>
      </c>
      <c r="H57" s="20">
        <v>0.1061</v>
      </c>
      <c r="I57" s="1"/>
      <c r="J57" s="1" t="s">
        <v>68</v>
      </c>
      <c r="K57" s="1" t="s">
        <v>61</v>
      </c>
      <c r="L57" s="1" t="s">
        <v>25</v>
      </c>
      <c r="M57" s="1" t="s">
        <v>60</v>
      </c>
      <c r="N57" s="1" t="s">
        <v>59</v>
      </c>
      <c r="O57" s="1" t="s">
        <v>64</v>
      </c>
      <c r="P57" s="1" t="s">
        <v>29</v>
      </c>
      <c r="Q57" s="1" t="s">
        <v>30</v>
      </c>
      <c r="R57" s="1" t="s">
        <v>31</v>
      </c>
      <c r="S57" s="1" t="s">
        <v>32</v>
      </c>
      <c r="T57" s="1" t="s">
        <v>33</v>
      </c>
      <c r="U57" s="1" t="s">
        <v>34</v>
      </c>
      <c r="V57" s="1" t="s">
        <v>35</v>
      </c>
      <c r="W57" s="1" t="s">
        <v>36</v>
      </c>
      <c r="X57" s="1" t="s">
        <v>37</v>
      </c>
      <c r="Y57" s="1" t="s">
        <v>38</v>
      </c>
      <c r="Z57" s="1" t="s">
        <v>39</v>
      </c>
      <c r="AA57" s="1" t="s">
        <v>40</v>
      </c>
      <c r="AB57" s="1" t="s">
        <v>41</v>
      </c>
      <c r="AC57" s="1" t="s">
        <v>42</v>
      </c>
      <c r="AD57" s="1" t="s">
        <v>43</v>
      </c>
      <c r="AE57" s="1" t="s">
        <v>44</v>
      </c>
      <c r="AF57" s="1" t="s">
        <v>45</v>
      </c>
      <c r="AG57" s="1" t="s">
        <v>46</v>
      </c>
      <c r="AH57" s="1" t="s">
        <v>47</v>
      </c>
      <c r="AI57" s="1" t="s">
        <v>48</v>
      </c>
      <c r="AJ57" s="1" t="s">
        <v>49</v>
      </c>
      <c r="AK57" s="1" t="s">
        <v>50</v>
      </c>
      <c r="AL57" s="1" t="s">
        <v>51</v>
      </c>
      <c r="AM57" s="1" t="s">
        <v>52</v>
      </c>
      <c r="AN57" s="1" t="s">
        <v>53</v>
      </c>
      <c r="AO57" s="1" t="s">
        <v>54</v>
      </c>
    </row>
    <row r="58" spans="1:41" x14ac:dyDescent="0.25">
      <c r="A58" s="21">
        <f t="shared" si="0"/>
        <v>6.1512096774193541</v>
      </c>
      <c r="B58" s="1">
        <v>160</v>
      </c>
      <c r="C58" s="1">
        <v>1067.8499999999999</v>
      </c>
      <c r="D58" s="1">
        <v>257</v>
      </c>
      <c r="E58" s="18" t="s">
        <v>106</v>
      </c>
      <c r="F58" s="18" t="s">
        <v>167</v>
      </c>
      <c r="G58" s="1">
        <v>173.6</v>
      </c>
      <c r="H58" s="20">
        <v>0.1085</v>
      </c>
      <c r="I58" s="1"/>
      <c r="J58" s="1" t="s">
        <v>74</v>
      </c>
      <c r="K58" s="1" t="s">
        <v>76</v>
      </c>
      <c r="L58" s="1" t="s">
        <v>25</v>
      </c>
      <c r="M58" s="1" t="s">
        <v>60</v>
      </c>
      <c r="N58" s="1" t="s">
        <v>27</v>
      </c>
      <c r="O58" s="1" t="s">
        <v>72</v>
      </c>
      <c r="P58" s="1" t="s">
        <v>29</v>
      </c>
      <c r="Q58" s="1" t="s">
        <v>30</v>
      </c>
      <c r="R58" s="1" t="s">
        <v>31</v>
      </c>
      <c r="S58" s="1" t="s">
        <v>32</v>
      </c>
      <c r="T58" s="1" t="s">
        <v>33</v>
      </c>
      <c r="U58" s="1" t="s">
        <v>34</v>
      </c>
      <c r="V58" s="1" t="s">
        <v>35</v>
      </c>
      <c r="W58" s="1" t="s">
        <v>36</v>
      </c>
      <c r="X58" s="1" t="s">
        <v>37</v>
      </c>
      <c r="Y58" s="1" t="s">
        <v>38</v>
      </c>
      <c r="Z58" s="1" t="s">
        <v>39</v>
      </c>
      <c r="AA58" s="1" t="s">
        <v>40</v>
      </c>
      <c r="AB58" s="1" t="s">
        <v>41</v>
      </c>
      <c r="AC58" s="1" t="s">
        <v>42</v>
      </c>
      <c r="AD58" s="1" t="s">
        <v>43</v>
      </c>
      <c r="AE58" s="1" t="s">
        <v>44</v>
      </c>
      <c r="AF58" s="1" t="s">
        <v>45</v>
      </c>
      <c r="AG58" s="1" t="s">
        <v>46</v>
      </c>
      <c r="AH58" s="1" t="s">
        <v>47</v>
      </c>
      <c r="AI58" s="1" t="s">
        <v>48</v>
      </c>
      <c r="AJ58" s="1" t="s">
        <v>49</v>
      </c>
      <c r="AK58" s="1" t="s">
        <v>50</v>
      </c>
      <c r="AL58" s="1" t="s">
        <v>51</v>
      </c>
      <c r="AM58" s="1" t="s">
        <v>52</v>
      </c>
      <c r="AN58" s="1" t="s">
        <v>53</v>
      </c>
      <c r="AO58" s="1" t="s">
        <v>54</v>
      </c>
    </row>
    <row r="59" spans="1:41" x14ac:dyDescent="0.25">
      <c r="A59" s="21">
        <f t="shared" si="0"/>
        <v>6.146314631463146</v>
      </c>
      <c r="B59" s="1">
        <v>136</v>
      </c>
      <c r="C59" s="1">
        <v>893.92</v>
      </c>
      <c r="D59" s="1">
        <v>240</v>
      </c>
      <c r="E59" s="18" t="s">
        <v>179</v>
      </c>
      <c r="F59" s="18" t="s">
        <v>223</v>
      </c>
      <c r="G59" s="1">
        <v>145.44</v>
      </c>
      <c r="H59" s="20">
        <v>0.106</v>
      </c>
      <c r="I59" s="1"/>
      <c r="J59" s="1" t="s">
        <v>68</v>
      </c>
      <c r="K59" s="1" t="s">
        <v>76</v>
      </c>
      <c r="L59" s="1" t="s">
        <v>25</v>
      </c>
      <c r="M59" s="1" t="s">
        <v>60</v>
      </c>
      <c r="N59" s="1" t="s">
        <v>59</v>
      </c>
      <c r="O59" s="1" t="s">
        <v>64</v>
      </c>
      <c r="P59" s="1" t="s">
        <v>29</v>
      </c>
      <c r="Q59" s="1" t="s">
        <v>30</v>
      </c>
      <c r="R59" s="1" t="s">
        <v>31</v>
      </c>
      <c r="S59" s="1" t="s">
        <v>32</v>
      </c>
      <c r="T59" s="1" t="s">
        <v>33</v>
      </c>
      <c r="U59" s="1" t="s">
        <v>34</v>
      </c>
      <c r="V59" s="1" t="s">
        <v>35</v>
      </c>
      <c r="W59" s="1" t="s">
        <v>36</v>
      </c>
      <c r="X59" s="1" t="s">
        <v>37</v>
      </c>
      <c r="Y59" s="1" t="s">
        <v>38</v>
      </c>
      <c r="Z59" s="1" t="s">
        <v>39</v>
      </c>
      <c r="AA59" s="1" t="s">
        <v>40</v>
      </c>
      <c r="AB59" s="1" t="s">
        <v>41</v>
      </c>
      <c r="AC59" s="1" t="s">
        <v>42</v>
      </c>
      <c r="AD59" s="1" t="s">
        <v>43</v>
      </c>
      <c r="AE59" s="1" t="s">
        <v>44</v>
      </c>
      <c r="AF59" s="1" t="s">
        <v>45</v>
      </c>
      <c r="AG59" s="1" t="s">
        <v>46</v>
      </c>
      <c r="AH59" s="1" t="s">
        <v>47</v>
      </c>
      <c r="AI59" s="1" t="s">
        <v>48</v>
      </c>
      <c r="AJ59" s="1" t="s">
        <v>49</v>
      </c>
      <c r="AK59" s="1" t="s">
        <v>50</v>
      </c>
      <c r="AL59" s="1" t="s">
        <v>51</v>
      </c>
      <c r="AM59" s="1" t="s">
        <v>52</v>
      </c>
      <c r="AN59" s="1" t="s">
        <v>53</v>
      </c>
      <c r="AO59" s="1" t="s">
        <v>54</v>
      </c>
    </row>
    <row r="60" spans="1:41" x14ac:dyDescent="0.25">
      <c r="A60" s="21">
        <f t="shared" si="0"/>
        <v>6.0859149383040165</v>
      </c>
      <c r="B60" s="1">
        <v>49</v>
      </c>
      <c r="C60" s="1">
        <v>927.25</v>
      </c>
      <c r="D60" s="1">
        <v>240</v>
      </c>
      <c r="E60" s="18" t="s">
        <v>157</v>
      </c>
      <c r="F60" s="18" t="s">
        <v>158</v>
      </c>
      <c r="G60" s="1">
        <v>152.36000000000001</v>
      </c>
      <c r="H60" s="20">
        <v>0.1067</v>
      </c>
      <c r="I60" s="1"/>
      <c r="J60" s="1" t="s">
        <v>68</v>
      </c>
      <c r="K60" s="1" t="s">
        <v>61</v>
      </c>
      <c r="L60" s="1" t="s">
        <v>71</v>
      </c>
      <c r="M60" s="1" t="s">
        <v>60</v>
      </c>
      <c r="N60" s="1" t="s">
        <v>59</v>
      </c>
      <c r="O60" s="1" t="s">
        <v>72</v>
      </c>
      <c r="P60" s="1" t="s">
        <v>29</v>
      </c>
      <c r="Q60" s="1" t="s">
        <v>30</v>
      </c>
      <c r="R60" s="1" t="s">
        <v>31</v>
      </c>
      <c r="S60" s="1" t="s">
        <v>32</v>
      </c>
      <c r="T60" s="1" t="s">
        <v>33</v>
      </c>
      <c r="U60" s="1" t="s">
        <v>34</v>
      </c>
      <c r="V60" s="1" t="s">
        <v>35</v>
      </c>
      <c r="W60" s="1" t="s">
        <v>36</v>
      </c>
      <c r="X60" s="1" t="s">
        <v>37</v>
      </c>
      <c r="Y60" s="1" t="s">
        <v>38</v>
      </c>
      <c r="Z60" s="1" t="s">
        <v>39</v>
      </c>
      <c r="AA60" s="1" t="s">
        <v>40</v>
      </c>
      <c r="AB60" s="1" t="s">
        <v>41</v>
      </c>
      <c r="AC60" s="1" t="s">
        <v>42</v>
      </c>
      <c r="AD60" s="1" t="s">
        <v>43</v>
      </c>
      <c r="AE60" s="1" t="s">
        <v>44</v>
      </c>
      <c r="AF60" s="1" t="s">
        <v>45</v>
      </c>
      <c r="AG60" s="1" t="s">
        <v>46</v>
      </c>
      <c r="AH60" s="1" t="s">
        <v>47</v>
      </c>
      <c r="AI60" s="1" t="s">
        <v>48</v>
      </c>
      <c r="AJ60" s="1" t="s">
        <v>49</v>
      </c>
      <c r="AK60" s="1" t="s">
        <v>50</v>
      </c>
      <c r="AL60" s="1" t="s">
        <v>51</v>
      </c>
      <c r="AM60" s="1" t="s">
        <v>52</v>
      </c>
      <c r="AN60" s="1" t="s">
        <v>53</v>
      </c>
      <c r="AO60" s="1" t="s">
        <v>54</v>
      </c>
    </row>
    <row r="61" spans="1:41" x14ac:dyDescent="0.25">
      <c r="A61" s="21">
        <f t="shared" si="0"/>
        <v>6.0410868994486737</v>
      </c>
      <c r="B61" s="1">
        <v>101</v>
      </c>
      <c r="C61" s="1">
        <v>920.42</v>
      </c>
      <c r="D61" s="1">
        <v>240</v>
      </c>
      <c r="E61" s="18" t="s">
        <v>157</v>
      </c>
      <c r="F61" s="18" t="s">
        <v>202</v>
      </c>
      <c r="G61" s="1">
        <v>152.36000000000001</v>
      </c>
      <c r="H61" s="20">
        <v>0.1067</v>
      </c>
      <c r="I61" s="1"/>
      <c r="J61" s="1" t="s">
        <v>68</v>
      </c>
      <c r="K61" s="1" t="s">
        <v>56</v>
      </c>
      <c r="L61" s="1" t="s">
        <v>25</v>
      </c>
      <c r="M61" s="1" t="s">
        <v>60</v>
      </c>
      <c r="N61" s="1" t="s">
        <v>59</v>
      </c>
      <c r="O61" s="1" t="s">
        <v>72</v>
      </c>
      <c r="P61" s="1" t="s">
        <v>29</v>
      </c>
      <c r="Q61" s="1" t="s">
        <v>30</v>
      </c>
      <c r="R61" s="1" t="s">
        <v>31</v>
      </c>
      <c r="S61" s="1" t="s">
        <v>32</v>
      </c>
      <c r="T61" s="1" t="s">
        <v>33</v>
      </c>
      <c r="U61" s="1" t="s">
        <v>34</v>
      </c>
      <c r="V61" s="1" t="s">
        <v>35</v>
      </c>
      <c r="W61" s="1" t="s">
        <v>36</v>
      </c>
      <c r="X61" s="1" t="s">
        <v>37</v>
      </c>
      <c r="Y61" s="1" t="s">
        <v>38</v>
      </c>
      <c r="Z61" s="1" t="s">
        <v>39</v>
      </c>
      <c r="AA61" s="1" t="s">
        <v>40</v>
      </c>
      <c r="AB61" s="1" t="s">
        <v>41</v>
      </c>
      <c r="AC61" s="1" t="s">
        <v>42</v>
      </c>
      <c r="AD61" s="1" t="s">
        <v>43</v>
      </c>
      <c r="AE61" s="1" t="s">
        <v>44</v>
      </c>
      <c r="AF61" s="1" t="s">
        <v>45</v>
      </c>
      <c r="AG61" s="1" t="s">
        <v>46</v>
      </c>
      <c r="AH61" s="1" t="s">
        <v>47</v>
      </c>
      <c r="AI61" s="1" t="s">
        <v>48</v>
      </c>
      <c r="AJ61" s="1" t="s">
        <v>49</v>
      </c>
      <c r="AK61" s="1" t="s">
        <v>50</v>
      </c>
      <c r="AL61" s="1" t="s">
        <v>51</v>
      </c>
      <c r="AM61" s="1" t="s">
        <v>52</v>
      </c>
      <c r="AN61" s="1" t="s">
        <v>53</v>
      </c>
      <c r="AO61" s="1" t="s">
        <v>54</v>
      </c>
    </row>
    <row r="62" spans="1:41" x14ac:dyDescent="0.25">
      <c r="A62" s="21">
        <f t="shared" si="0"/>
        <v>6.038735177865612</v>
      </c>
      <c r="B62" s="1">
        <v>198</v>
      </c>
      <c r="C62" s="1">
        <v>916.68</v>
      </c>
      <c r="D62" s="1">
        <v>240</v>
      </c>
      <c r="E62" s="18" t="s">
        <v>157</v>
      </c>
      <c r="F62" s="18" t="s">
        <v>99</v>
      </c>
      <c r="G62" s="1">
        <v>151.80000000000001</v>
      </c>
      <c r="H62" s="20">
        <v>0.10630000000000001</v>
      </c>
      <c r="I62" s="1"/>
      <c r="J62" s="1" t="s">
        <v>68</v>
      </c>
      <c r="K62" s="1" t="s">
        <v>56</v>
      </c>
      <c r="L62" s="1" t="s">
        <v>57</v>
      </c>
      <c r="M62" s="1" t="s">
        <v>60</v>
      </c>
      <c r="N62" s="1" t="s">
        <v>59</v>
      </c>
      <c r="O62" s="1" t="s">
        <v>72</v>
      </c>
      <c r="P62" s="1" t="s">
        <v>29</v>
      </c>
      <c r="Q62" s="1" t="s">
        <v>30</v>
      </c>
      <c r="R62" s="1" t="s">
        <v>31</v>
      </c>
      <c r="S62" s="1" t="s">
        <v>32</v>
      </c>
      <c r="T62" s="1" t="s">
        <v>33</v>
      </c>
      <c r="U62" s="1" t="s">
        <v>34</v>
      </c>
      <c r="V62" s="1" t="s">
        <v>35</v>
      </c>
      <c r="W62" s="1" t="s">
        <v>36</v>
      </c>
      <c r="X62" s="1" t="s">
        <v>37</v>
      </c>
      <c r="Y62" s="1" t="s">
        <v>38</v>
      </c>
      <c r="Z62" s="1" t="s">
        <v>39</v>
      </c>
      <c r="AA62" s="1" t="s">
        <v>40</v>
      </c>
      <c r="AB62" s="1" t="s">
        <v>41</v>
      </c>
      <c r="AC62" s="1" t="s">
        <v>42</v>
      </c>
      <c r="AD62" s="1" t="s">
        <v>43</v>
      </c>
      <c r="AE62" s="1" t="s">
        <v>44</v>
      </c>
      <c r="AF62" s="1" t="s">
        <v>45</v>
      </c>
      <c r="AG62" s="1" t="s">
        <v>46</v>
      </c>
      <c r="AH62" s="1" t="s">
        <v>47</v>
      </c>
      <c r="AI62" s="1" t="s">
        <v>48</v>
      </c>
      <c r="AJ62" s="1" t="s">
        <v>49</v>
      </c>
      <c r="AK62" s="1" t="s">
        <v>50</v>
      </c>
      <c r="AL62" s="1" t="s">
        <v>51</v>
      </c>
      <c r="AM62" s="1" t="s">
        <v>52</v>
      </c>
      <c r="AN62" s="1" t="s">
        <v>53</v>
      </c>
      <c r="AO62" s="1" t="s">
        <v>54</v>
      </c>
    </row>
    <row r="63" spans="1:41" x14ac:dyDescent="0.25">
      <c r="A63" s="21">
        <f t="shared" si="0"/>
        <v>5.9173754556500615</v>
      </c>
      <c r="B63" s="1">
        <v>205</v>
      </c>
      <c r="C63" s="1">
        <v>876.6</v>
      </c>
      <c r="D63" s="1">
        <v>195</v>
      </c>
      <c r="E63" s="18" t="s">
        <v>150</v>
      </c>
      <c r="F63" s="18" t="s">
        <v>138</v>
      </c>
      <c r="G63" s="1">
        <v>148.13999999999999</v>
      </c>
      <c r="H63" s="20">
        <v>0.105</v>
      </c>
      <c r="I63" s="1"/>
      <c r="J63" s="1" t="s">
        <v>74</v>
      </c>
      <c r="K63" s="1" t="s">
        <v>73</v>
      </c>
      <c r="L63" s="1" t="s">
        <v>57</v>
      </c>
      <c r="M63" s="1" t="s">
        <v>62</v>
      </c>
      <c r="N63" s="1" t="s">
        <v>59</v>
      </c>
      <c r="O63" s="1" t="s">
        <v>64</v>
      </c>
      <c r="P63" s="1" t="s">
        <v>29</v>
      </c>
      <c r="Q63" s="1" t="s">
        <v>30</v>
      </c>
      <c r="R63" s="1" t="s">
        <v>31</v>
      </c>
      <c r="S63" s="1" t="s">
        <v>32</v>
      </c>
      <c r="T63" s="1" t="s">
        <v>33</v>
      </c>
      <c r="U63" s="1" t="s">
        <v>34</v>
      </c>
      <c r="V63" s="1" t="s">
        <v>35</v>
      </c>
      <c r="W63" s="1" t="s">
        <v>36</v>
      </c>
      <c r="X63" s="1" t="s">
        <v>37</v>
      </c>
      <c r="Y63" s="1" t="s">
        <v>38</v>
      </c>
      <c r="Z63" s="1" t="s">
        <v>39</v>
      </c>
      <c r="AA63" s="1" t="s">
        <v>40</v>
      </c>
      <c r="AB63" s="1" t="s">
        <v>41</v>
      </c>
      <c r="AC63" s="1" t="s">
        <v>42</v>
      </c>
      <c r="AD63" s="1" t="s">
        <v>43</v>
      </c>
      <c r="AE63" s="1" t="s">
        <v>44</v>
      </c>
      <c r="AF63" s="1" t="s">
        <v>45</v>
      </c>
      <c r="AG63" s="1" t="s">
        <v>46</v>
      </c>
      <c r="AH63" s="1" t="s">
        <v>47</v>
      </c>
      <c r="AI63" s="1" t="s">
        <v>48</v>
      </c>
      <c r="AJ63" s="1" t="s">
        <v>49</v>
      </c>
      <c r="AK63" s="1" t="s">
        <v>50</v>
      </c>
      <c r="AL63" s="1" t="s">
        <v>51</v>
      </c>
      <c r="AM63" s="1" t="s">
        <v>52</v>
      </c>
      <c r="AN63" s="1" t="s">
        <v>53</v>
      </c>
      <c r="AO63" s="1" t="s">
        <v>54</v>
      </c>
    </row>
    <row r="64" spans="1:41" x14ac:dyDescent="0.25">
      <c r="A64" s="21">
        <f t="shared" si="0"/>
        <v>5.8112170087976533</v>
      </c>
      <c r="B64" s="1">
        <v>193</v>
      </c>
      <c r="C64" s="1">
        <v>951.18</v>
      </c>
      <c r="D64" s="1">
        <v>235</v>
      </c>
      <c r="E64" s="18" t="s">
        <v>81</v>
      </c>
      <c r="F64" s="19" t="s">
        <v>210</v>
      </c>
      <c r="G64" s="1">
        <v>163.68</v>
      </c>
      <c r="H64" s="20">
        <v>0.1071</v>
      </c>
      <c r="I64" s="1"/>
      <c r="J64" s="1" t="s">
        <v>23</v>
      </c>
      <c r="K64" s="1" t="s">
        <v>77</v>
      </c>
      <c r="L64" s="1" t="s">
        <v>71</v>
      </c>
      <c r="M64" s="1" t="s">
        <v>60</v>
      </c>
      <c r="N64" s="1" t="s">
        <v>59</v>
      </c>
      <c r="O64" s="1" t="s">
        <v>72</v>
      </c>
      <c r="P64" s="1" t="s">
        <v>29</v>
      </c>
      <c r="Q64" s="1" t="s">
        <v>30</v>
      </c>
      <c r="R64" s="1" t="s">
        <v>31</v>
      </c>
      <c r="S64" s="1" t="s">
        <v>32</v>
      </c>
      <c r="T64" s="1" t="s">
        <v>33</v>
      </c>
      <c r="U64" s="1" t="s">
        <v>34</v>
      </c>
      <c r="V64" s="1" t="s">
        <v>35</v>
      </c>
      <c r="W64" s="1" t="s">
        <v>36</v>
      </c>
      <c r="X64" s="1" t="s">
        <v>37</v>
      </c>
      <c r="Y64" s="1" t="s">
        <v>38</v>
      </c>
      <c r="Z64" s="1" t="s">
        <v>39</v>
      </c>
      <c r="AA64" s="1" t="s">
        <v>40</v>
      </c>
      <c r="AB64" s="1" t="s">
        <v>41</v>
      </c>
      <c r="AC64" s="1" t="s">
        <v>42</v>
      </c>
      <c r="AD64" s="1" t="s">
        <v>43</v>
      </c>
      <c r="AE64" s="1" t="s">
        <v>44</v>
      </c>
      <c r="AF64" s="1" t="s">
        <v>45</v>
      </c>
      <c r="AG64" s="1" t="s">
        <v>46</v>
      </c>
      <c r="AH64" s="1" t="s">
        <v>47</v>
      </c>
      <c r="AI64" s="1" t="s">
        <v>48</v>
      </c>
      <c r="AJ64" s="1" t="s">
        <v>49</v>
      </c>
      <c r="AK64" s="1" t="s">
        <v>50</v>
      </c>
      <c r="AL64" s="1" t="s">
        <v>51</v>
      </c>
      <c r="AM64" s="1" t="s">
        <v>52</v>
      </c>
      <c r="AN64" s="1" t="s">
        <v>53</v>
      </c>
      <c r="AO64" s="1" t="s">
        <v>54</v>
      </c>
    </row>
    <row r="65" spans="1:41" x14ac:dyDescent="0.25">
      <c r="A65" s="21">
        <f t="shared" si="0"/>
        <v>5.8084640221402211</v>
      </c>
      <c r="B65" s="1">
        <v>208</v>
      </c>
      <c r="C65" s="1">
        <v>1007.42</v>
      </c>
      <c r="D65" s="1">
        <v>257</v>
      </c>
      <c r="E65" s="18" t="s">
        <v>190</v>
      </c>
      <c r="F65" s="18" t="s">
        <v>126</v>
      </c>
      <c r="G65" s="1">
        <v>173.44</v>
      </c>
      <c r="H65" s="20">
        <v>0.11070000000000001</v>
      </c>
      <c r="I65" s="1"/>
      <c r="J65" s="1" t="s">
        <v>74</v>
      </c>
      <c r="K65" s="1" t="s">
        <v>77</v>
      </c>
      <c r="L65" s="1" t="s">
        <v>71</v>
      </c>
      <c r="M65" s="1" t="s">
        <v>60</v>
      </c>
      <c r="N65" s="1" t="s">
        <v>27</v>
      </c>
      <c r="O65" s="1" t="s">
        <v>28</v>
      </c>
      <c r="P65" s="1" t="s">
        <v>29</v>
      </c>
      <c r="Q65" s="1" t="s">
        <v>30</v>
      </c>
      <c r="R65" s="1" t="s">
        <v>31</v>
      </c>
      <c r="S65" s="1" t="s">
        <v>32</v>
      </c>
      <c r="T65" s="1" t="s">
        <v>33</v>
      </c>
      <c r="U65" s="1" t="s">
        <v>34</v>
      </c>
      <c r="V65" s="1" t="s">
        <v>35</v>
      </c>
      <c r="W65" s="1" t="s">
        <v>36</v>
      </c>
      <c r="X65" s="1" t="s">
        <v>37</v>
      </c>
      <c r="Y65" s="1" t="s">
        <v>38</v>
      </c>
      <c r="Z65" s="1" t="s">
        <v>39</v>
      </c>
      <c r="AA65" s="1" t="s">
        <v>40</v>
      </c>
      <c r="AB65" s="1" t="s">
        <v>41</v>
      </c>
      <c r="AC65" s="1" t="s">
        <v>42</v>
      </c>
      <c r="AD65" s="1" t="s">
        <v>43</v>
      </c>
      <c r="AE65" s="1" t="s">
        <v>44</v>
      </c>
      <c r="AF65" s="1" t="s">
        <v>45</v>
      </c>
      <c r="AG65" s="1" t="s">
        <v>46</v>
      </c>
      <c r="AH65" s="1" t="s">
        <v>47</v>
      </c>
      <c r="AI65" s="1" t="s">
        <v>48</v>
      </c>
      <c r="AJ65" s="1" t="s">
        <v>49</v>
      </c>
      <c r="AK65" s="1" t="s">
        <v>50</v>
      </c>
      <c r="AL65" s="1" t="s">
        <v>51</v>
      </c>
      <c r="AM65" s="1" t="s">
        <v>52</v>
      </c>
      <c r="AN65" s="1" t="s">
        <v>53</v>
      </c>
      <c r="AO65" s="1" t="s">
        <v>54</v>
      </c>
    </row>
    <row r="66" spans="1:41" x14ac:dyDescent="0.25">
      <c r="A66" s="21">
        <f t="shared" ref="A66:A129" si="1">C66/G66</f>
        <v>5.6692731640680201</v>
      </c>
      <c r="B66" s="1">
        <v>209</v>
      </c>
      <c r="C66" s="1">
        <v>1203.53</v>
      </c>
      <c r="D66" s="1">
        <v>271</v>
      </c>
      <c r="E66" s="19" t="s">
        <v>253</v>
      </c>
      <c r="F66" s="18" t="s">
        <v>254</v>
      </c>
      <c r="G66" s="1">
        <v>212.29</v>
      </c>
      <c r="H66" s="20">
        <v>0.12659999999999999</v>
      </c>
      <c r="I66" s="1"/>
      <c r="J66" s="1" t="s">
        <v>65</v>
      </c>
      <c r="K66" s="1" t="s">
        <v>73</v>
      </c>
      <c r="L66" s="1" t="s">
        <v>25</v>
      </c>
      <c r="M66" s="1" t="s">
        <v>60</v>
      </c>
      <c r="N66" s="1" t="s">
        <v>67</v>
      </c>
      <c r="O66" s="1" t="s">
        <v>72</v>
      </c>
      <c r="P66" s="1" t="s">
        <v>29</v>
      </c>
      <c r="Q66" s="1" t="s">
        <v>30</v>
      </c>
      <c r="R66" s="1" t="s">
        <v>31</v>
      </c>
      <c r="S66" s="1" t="s">
        <v>32</v>
      </c>
      <c r="T66" s="1" t="s">
        <v>33</v>
      </c>
      <c r="U66" s="1" t="s">
        <v>34</v>
      </c>
      <c r="V66" s="1" t="s">
        <v>35</v>
      </c>
      <c r="W66" s="1" t="s">
        <v>36</v>
      </c>
      <c r="X66" s="1" t="s">
        <v>37</v>
      </c>
      <c r="Y66" s="1" t="s">
        <v>38</v>
      </c>
      <c r="Z66" s="1" t="s">
        <v>39</v>
      </c>
      <c r="AA66" s="1" t="s">
        <v>40</v>
      </c>
      <c r="AB66" s="1" t="s">
        <v>41</v>
      </c>
      <c r="AC66" s="1" t="s">
        <v>42</v>
      </c>
      <c r="AD66" s="1" t="s">
        <v>43</v>
      </c>
      <c r="AE66" s="1" t="s">
        <v>44</v>
      </c>
      <c r="AF66" s="1" t="s">
        <v>45</v>
      </c>
      <c r="AG66" s="1" t="s">
        <v>46</v>
      </c>
      <c r="AH66" s="1" t="s">
        <v>47</v>
      </c>
      <c r="AI66" s="1" t="s">
        <v>48</v>
      </c>
      <c r="AJ66" s="1" t="s">
        <v>49</v>
      </c>
      <c r="AK66" s="1" t="s">
        <v>50</v>
      </c>
      <c r="AL66" s="1" t="s">
        <v>51</v>
      </c>
      <c r="AM66" s="1" t="s">
        <v>52</v>
      </c>
      <c r="AN66" s="1" t="s">
        <v>53</v>
      </c>
      <c r="AO66" s="1" t="s">
        <v>54</v>
      </c>
    </row>
    <row r="67" spans="1:41" x14ac:dyDescent="0.25">
      <c r="A67" s="21">
        <f t="shared" si="1"/>
        <v>5.5944879571285551</v>
      </c>
      <c r="B67" s="1">
        <v>186</v>
      </c>
      <c r="C67" s="1">
        <v>950</v>
      </c>
      <c r="D67" s="1">
        <v>244</v>
      </c>
      <c r="E67" s="18" t="s">
        <v>163</v>
      </c>
      <c r="F67" s="18" t="s">
        <v>233</v>
      </c>
      <c r="G67" s="1">
        <v>169.81</v>
      </c>
      <c r="H67" s="20">
        <v>0.1169</v>
      </c>
      <c r="I67" s="1"/>
      <c r="J67" s="1" t="s">
        <v>74</v>
      </c>
      <c r="K67" s="1" t="s">
        <v>76</v>
      </c>
      <c r="L67" s="1" t="s">
        <v>25</v>
      </c>
      <c r="M67" s="1" t="s">
        <v>26</v>
      </c>
      <c r="N67" s="1" t="s">
        <v>67</v>
      </c>
      <c r="O67" s="1" t="s">
        <v>64</v>
      </c>
      <c r="P67" s="1" t="s">
        <v>29</v>
      </c>
      <c r="Q67" s="1" t="s">
        <v>30</v>
      </c>
      <c r="R67" s="1" t="s">
        <v>31</v>
      </c>
      <c r="S67" s="1" t="s">
        <v>32</v>
      </c>
      <c r="T67" s="1" t="s">
        <v>33</v>
      </c>
      <c r="U67" s="1" t="s">
        <v>34</v>
      </c>
      <c r="V67" s="1" t="s">
        <v>35</v>
      </c>
      <c r="W67" s="1" t="s">
        <v>36</v>
      </c>
      <c r="X67" s="1" t="s">
        <v>37</v>
      </c>
      <c r="Y67" s="1" t="s">
        <v>38</v>
      </c>
      <c r="Z67" s="1" t="s">
        <v>39</v>
      </c>
      <c r="AA67" s="1" t="s">
        <v>40</v>
      </c>
      <c r="AB67" s="1" t="s">
        <v>41</v>
      </c>
      <c r="AC67" s="1" t="s">
        <v>42</v>
      </c>
      <c r="AD67" s="1" t="s">
        <v>43</v>
      </c>
      <c r="AE67" s="1" t="s">
        <v>44</v>
      </c>
      <c r="AF67" s="1" t="s">
        <v>45</v>
      </c>
      <c r="AG67" s="1" t="s">
        <v>46</v>
      </c>
      <c r="AH67" s="1" t="s">
        <v>47</v>
      </c>
      <c r="AI67" s="1" t="s">
        <v>48</v>
      </c>
      <c r="AJ67" s="1" t="s">
        <v>49</v>
      </c>
      <c r="AK67" s="1" t="s">
        <v>50</v>
      </c>
      <c r="AL67" s="1" t="s">
        <v>51</v>
      </c>
      <c r="AM67" s="1" t="s">
        <v>52</v>
      </c>
      <c r="AN67" s="1" t="s">
        <v>53</v>
      </c>
      <c r="AO67" s="1" t="s">
        <v>54</v>
      </c>
    </row>
    <row r="68" spans="1:41" x14ac:dyDescent="0.25">
      <c r="A68" s="21">
        <f t="shared" si="1"/>
        <v>5.5458089668615989</v>
      </c>
      <c r="B68" s="1">
        <v>61</v>
      </c>
      <c r="C68" s="1">
        <v>910.4</v>
      </c>
      <c r="D68" s="1">
        <v>235</v>
      </c>
      <c r="E68" s="18" t="s">
        <v>83</v>
      </c>
      <c r="F68" s="18" t="s">
        <v>84</v>
      </c>
      <c r="G68" s="1">
        <v>164.16</v>
      </c>
      <c r="H68" s="20">
        <v>0.1089</v>
      </c>
      <c r="I68" s="1"/>
      <c r="J68" s="1" t="s">
        <v>23</v>
      </c>
      <c r="K68" s="1" t="s">
        <v>24</v>
      </c>
      <c r="L68" s="1" t="s">
        <v>57</v>
      </c>
      <c r="M68" s="1" t="s">
        <v>60</v>
      </c>
      <c r="N68" s="1" t="s">
        <v>59</v>
      </c>
      <c r="O68" s="1" t="s">
        <v>64</v>
      </c>
      <c r="P68" s="1" t="s">
        <v>29</v>
      </c>
      <c r="Q68" s="1" t="s">
        <v>30</v>
      </c>
      <c r="R68" s="1" t="s">
        <v>31</v>
      </c>
      <c r="S68" s="1" t="s">
        <v>32</v>
      </c>
      <c r="T68" s="1" t="s">
        <v>33</v>
      </c>
      <c r="U68" s="1" t="s">
        <v>34</v>
      </c>
      <c r="V68" s="1" t="s">
        <v>35</v>
      </c>
      <c r="W68" s="1" t="s">
        <v>36</v>
      </c>
      <c r="X68" s="1" t="s">
        <v>37</v>
      </c>
      <c r="Y68" s="1" t="s">
        <v>38</v>
      </c>
      <c r="Z68" s="1" t="s">
        <v>39</v>
      </c>
      <c r="AA68" s="1" t="s">
        <v>40</v>
      </c>
      <c r="AB68" s="1" t="s">
        <v>41</v>
      </c>
      <c r="AC68" s="1" t="s">
        <v>42</v>
      </c>
      <c r="AD68" s="1" t="s">
        <v>43</v>
      </c>
      <c r="AE68" s="1" t="s">
        <v>44</v>
      </c>
      <c r="AF68" s="1" t="s">
        <v>45</v>
      </c>
      <c r="AG68" s="1" t="s">
        <v>46</v>
      </c>
      <c r="AH68" s="1" t="s">
        <v>47</v>
      </c>
      <c r="AI68" s="1" t="s">
        <v>48</v>
      </c>
      <c r="AJ68" s="1" t="s">
        <v>49</v>
      </c>
      <c r="AK68" s="1" t="s">
        <v>50</v>
      </c>
      <c r="AL68" s="1" t="s">
        <v>51</v>
      </c>
      <c r="AM68" s="1" t="s">
        <v>52</v>
      </c>
      <c r="AN68" s="1" t="s">
        <v>53</v>
      </c>
      <c r="AO68" s="1" t="s">
        <v>54</v>
      </c>
    </row>
    <row r="69" spans="1:41" x14ac:dyDescent="0.25">
      <c r="A69" s="21">
        <f t="shared" si="1"/>
        <v>5.5457701443449663</v>
      </c>
      <c r="B69" s="1">
        <v>106</v>
      </c>
      <c r="C69" s="1">
        <v>910.56</v>
      </c>
      <c r="D69" s="1">
        <v>235</v>
      </c>
      <c r="E69" s="18" t="s">
        <v>83</v>
      </c>
      <c r="F69" s="18" t="s">
        <v>84</v>
      </c>
      <c r="G69" s="1">
        <v>164.19</v>
      </c>
      <c r="H69" s="20">
        <v>0.1089</v>
      </c>
      <c r="I69" s="1"/>
      <c r="J69" s="1" t="s">
        <v>23</v>
      </c>
      <c r="K69" s="1" t="s">
        <v>73</v>
      </c>
      <c r="L69" s="1" t="s">
        <v>71</v>
      </c>
      <c r="M69" s="1" t="s">
        <v>60</v>
      </c>
      <c r="N69" s="1" t="s">
        <v>59</v>
      </c>
      <c r="O69" s="1" t="s">
        <v>28</v>
      </c>
      <c r="P69" s="1" t="s">
        <v>29</v>
      </c>
      <c r="Q69" s="1" t="s">
        <v>30</v>
      </c>
      <c r="R69" s="1" t="s">
        <v>31</v>
      </c>
      <c r="S69" s="1" t="s">
        <v>32</v>
      </c>
      <c r="T69" s="1" t="s">
        <v>33</v>
      </c>
      <c r="U69" s="1" t="s">
        <v>34</v>
      </c>
      <c r="V69" s="1" t="s">
        <v>35</v>
      </c>
      <c r="W69" s="1" t="s">
        <v>36</v>
      </c>
      <c r="X69" s="1" t="s">
        <v>37</v>
      </c>
      <c r="Y69" s="1" t="s">
        <v>38</v>
      </c>
      <c r="Z69" s="1" t="s">
        <v>39</v>
      </c>
      <c r="AA69" s="1" t="s">
        <v>40</v>
      </c>
      <c r="AB69" s="1" t="s">
        <v>41</v>
      </c>
      <c r="AC69" s="1" t="s">
        <v>42</v>
      </c>
      <c r="AD69" s="1" t="s">
        <v>43</v>
      </c>
      <c r="AE69" s="1" t="s">
        <v>44</v>
      </c>
      <c r="AF69" s="1" t="s">
        <v>45</v>
      </c>
      <c r="AG69" s="1" t="s">
        <v>46</v>
      </c>
      <c r="AH69" s="1" t="s">
        <v>47</v>
      </c>
      <c r="AI69" s="1" t="s">
        <v>48</v>
      </c>
      <c r="AJ69" s="1" t="s">
        <v>49</v>
      </c>
      <c r="AK69" s="1" t="s">
        <v>50</v>
      </c>
      <c r="AL69" s="1" t="s">
        <v>51</v>
      </c>
      <c r="AM69" s="1" t="s">
        <v>52</v>
      </c>
      <c r="AN69" s="1" t="s">
        <v>53</v>
      </c>
      <c r="AO69" s="1" t="s">
        <v>54</v>
      </c>
    </row>
    <row r="70" spans="1:41" x14ac:dyDescent="0.25">
      <c r="A70" s="21">
        <f t="shared" si="1"/>
        <v>5.5430330366938927</v>
      </c>
      <c r="B70" s="1">
        <v>3</v>
      </c>
      <c r="C70" s="1">
        <v>909.39</v>
      </c>
      <c r="D70" s="1">
        <v>235</v>
      </c>
      <c r="E70" s="18" t="s">
        <v>83</v>
      </c>
      <c r="F70" s="18" t="s">
        <v>84</v>
      </c>
      <c r="G70" s="1">
        <v>164.06</v>
      </c>
      <c r="H70" s="20">
        <v>0.1089</v>
      </c>
      <c r="I70" s="1"/>
      <c r="J70" s="1" t="s">
        <v>23</v>
      </c>
      <c r="K70" s="1" t="s">
        <v>56</v>
      </c>
      <c r="L70" s="1" t="s">
        <v>25</v>
      </c>
      <c r="M70" s="1" t="s">
        <v>60</v>
      </c>
      <c r="N70" s="1" t="s">
        <v>59</v>
      </c>
      <c r="O70" s="1" t="s">
        <v>28</v>
      </c>
      <c r="P70" s="1" t="s">
        <v>29</v>
      </c>
      <c r="Q70" s="1" t="s">
        <v>30</v>
      </c>
      <c r="R70" s="1" t="s">
        <v>31</v>
      </c>
      <c r="S70" s="1" t="s">
        <v>32</v>
      </c>
      <c r="T70" s="1" t="s">
        <v>33</v>
      </c>
      <c r="U70" s="1" t="s">
        <v>34</v>
      </c>
      <c r="V70" s="1" t="s">
        <v>35</v>
      </c>
      <c r="W70" s="1" t="s">
        <v>36</v>
      </c>
      <c r="X70" s="1" t="s">
        <v>37</v>
      </c>
      <c r="Y70" s="1" t="s">
        <v>38</v>
      </c>
      <c r="Z70" s="1" t="s">
        <v>39</v>
      </c>
      <c r="AA70" s="1" t="s">
        <v>40</v>
      </c>
      <c r="AB70" s="1" t="s">
        <v>41</v>
      </c>
      <c r="AC70" s="1" t="s">
        <v>42</v>
      </c>
      <c r="AD70" s="1" t="s">
        <v>43</v>
      </c>
      <c r="AE70" s="1" t="s">
        <v>44</v>
      </c>
      <c r="AF70" s="1" t="s">
        <v>45</v>
      </c>
      <c r="AG70" s="1" t="s">
        <v>46</v>
      </c>
      <c r="AH70" s="1" t="s">
        <v>47</v>
      </c>
      <c r="AI70" s="1" t="s">
        <v>48</v>
      </c>
      <c r="AJ70" s="1" t="s">
        <v>49</v>
      </c>
      <c r="AK70" s="1" t="s">
        <v>50</v>
      </c>
      <c r="AL70" s="1" t="s">
        <v>51</v>
      </c>
      <c r="AM70" s="1" t="s">
        <v>52</v>
      </c>
      <c r="AN70" s="1" t="s">
        <v>53</v>
      </c>
      <c r="AO70" s="1" t="s">
        <v>54</v>
      </c>
    </row>
    <row r="71" spans="1:41" x14ac:dyDescent="0.25">
      <c r="A71" s="21">
        <f t="shared" si="1"/>
        <v>5.5410327983251912</v>
      </c>
      <c r="B71" s="1">
        <v>142</v>
      </c>
      <c r="C71" s="1">
        <v>794.03</v>
      </c>
      <c r="D71" s="1">
        <v>233</v>
      </c>
      <c r="E71" s="18" t="s">
        <v>226</v>
      </c>
      <c r="F71" s="18" t="s">
        <v>227</v>
      </c>
      <c r="G71" s="1">
        <v>143.30000000000001</v>
      </c>
      <c r="H71" s="20">
        <v>0.1226</v>
      </c>
      <c r="I71" s="1"/>
      <c r="J71" s="1" t="s">
        <v>68</v>
      </c>
      <c r="K71" s="1" t="s">
        <v>56</v>
      </c>
      <c r="L71" s="1" t="s">
        <v>25</v>
      </c>
      <c r="M71" s="1" t="s">
        <v>62</v>
      </c>
      <c r="N71" s="1" t="s">
        <v>67</v>
      </c>
      <c r="O71" s="1" t="s">
        <v>69</v>
      </c>
      <c r="P71" s="1" t="s">
        <v>29</v>
      </c>
      <c r="Q71" s="1" t="s">
        <v>30</v>
      </c>
      <c r="R71" s="1" t="s">
        <v>31</v>
      </c>
      <c r="S71" s="1" t="s">
        <v>32</v>
      </c>
      <c r="T71" s="1" t="s">
        <v>33</v>
      </c>
      <c r="U71" s="1" t="s">
        <v>34</v>
      </c>
      <c r="V71" s="1" t="s">
        <v>35</v>
      </c>
      <c r="W71" s="1" t="s">
        <v>36</v>
      </c>
      <c r="X71" s="1" t="s">
        <v>37</v>
      </c>
      <c r="Y71" s="1" t="s">
        <v>38</v>
      </c>
      <c r="Z71" s="1" t="s">
        <v>39</v>
      </c>
      <c r="AA71" s="1" t="s">
        <v>40</v>
      </c>
      <c r="AB71" s="1" t="s">
        <v>41</v>
      </c>
      <c r="AC71" s="1" t="s">
        <v>42</v>
      </c>
      <c r="AD71" s="1" t="s">
        <v>43</v>
      </c>
      <c r="AE71" s="1" t="s">
        <v>44</v>
      </c>
      <c r="AF71" s="1" t="s">
        <v>45</v>
      </c>
      <c r="AG71" s="1" t="s">
        <v>46</v>
      </c>
      <c r="AH71" s="1" t="s">
        <v>47</v>
      </c>
      <c r="AI71" s="1" t="s">
        <v>48</v>
      </c>
      <c r="AJ71" s="1" t="s">
        <v>49</v>
      </c>
      <c r="AK71" s="1" t="s">
        <v>50</v>
      </c>
      <c r="AL71" s="1" t="s">
        <v>51</v>
      </c>
      <c r="AM71" s="1" t="s">
        <v>52</v>
      </c>
      <c r="AN71" s="1" t="s">
        <v>53</v>
      </c>
      <c r="AO71" s="1" t="s">
        <v>54</v>
      </c>
    </row>
    <row r="72" spans="1:41" x14ac:dyDescent="0.25">
      <c r="A72" s="21">
        <f t="shared" si="1"/>
        <v>5.4433491955585769</v>
      </c>
      <c r="B72" s="1">
        <v>185</v>
      </c>
      <c r="C72" s="1">
        <v>960.86</v>
      </c>
      <c r="D72" s="1">
        <v>244</v>
      </c>
      <c r="E72" s="18" t="s">
        <v>83</v>
      </c>
      <c r="F72" s="18" t="s">
        <v>94</v>
      </c>
      <c r="G72" s="1">
        <v>176.52</v>
      </c>
      <c r="H72" s="20">
        <v>0.12330000000000001</v>
      </c>
      <c r="I72" s="1"/>
      <c r="J72" s="1" t="s">
        <v>74</v>
      </c>
      <c r="K72" s="1" t="s">
        <v>76</v>
      </c>
      <c r="L72" s="1" t="s">
        <v>25</v>
      </c>
      <c r="M72" s="1" t="s">
        <v>26</v>
      </c>
      <c r="N72" s="1" t="s">
        <v>67</v>
      </c>
      <c r="O72" s="1" t="s">
        <v>72</v>
      </c>
      <c r="P72" s="1" t="s">
        <v>29</v>
      </c>
      <c r="Q72" s="1" t="s">
        <v>30</v>
      </c>
      <c r="R72" s="1" t="s">
        <v>31</v>
      </c>
      <c r="S72" s="1" t="s">
        <v>32</v>
      </c>
      <c r="T72" s="1" t="s">
        <v>33</v>
      </c>
      <c r="U72" s="1" t="s">
        <v>34</v>
      </c>
      <c r="V72" s="1" t="s">
        <v>35</v>
      </c>
      <c r="W72" s="1" t="s">
        <v>36</v>
      </c>
      <c r="X72" s="1" t="s">
        <v>37</v>
      </c>
      <c r="Y72" s="1" t="s">
        <v>38</v>
      </c>
      <c r="Z72" s="1" t="s">
        <v>39</v>
      </c>
      <c r="AA72" s="1" t="s">
        <v>40</v>
      </c>
      <c r="AB72" s="1" t="s">
        <v>41</v>
      </c>
      <c r="AC72" s="1" t="s">
        <v>42</v>
      </c>
      <c r="AD72" s="1" t="s">
        <v>43</v>
      </c>
      <c r="AE72" s="1" t="s">
        <v>44</v>
      </c>
      <c r="AF72" s="1" t="s">
        <v>45</v>
      </c>
      <c r="AG72" s="1" t="s">
        <v>46</v>
      </c>
      <c r="AH72" s="1" t="s">
        <v>47</v>
      </c>
      <c r="AI72" s="1" t="s">
        <v>48</v>
      </c>
      <c r="AJ72" s="1" t="s">
        <v>49</v>
      </c>
      <c r="AK72" s="1" t="s">
        <v>50</v>
      </c>
      <c r="AL72" s="1" t="s">
        <v>51</v>
      </c>
      <c r="AM72" s="1" t="s">
        <v>52</v>
      </c>
      <c r="AN72" s="1" t="s">
        <v>53</v>
      </c>
      <c r="AO72" s="1" t="s">
        <v>54</v>
      </c>
    </row>
    <row r="73" spans="1:41" x14ac:dyDescent="0.25">
      <c r="A73" s="21">
        <f t="shared" si="1"/>
        <v>5.4430839002267568</v>
      </c>
      <c r="B73" s="1">
        <v>139</v>
      </c>
      <c r="C73" s="1">
        <v>960.16</v>
      </c>
      <c r="D73" s="1">
        <v>244</v>
      </c>
      <c r="E73" s="18" t="s">
        <v>83</v>
      </c>
      <c r="F73" s="18" t="s">
        <v>94</v>
      </c>
      <c r="G73" s="1">
        <v>176.4</v>
      </c>
      <c r="H73" s="20">
        <v>0.12330000000000001</v>
      </c>
      <c r="I73" s="1"/>
      <c r="J73" s="1" t="s">
        <v>74</v>
      </c>
      <c r="K73" s="1" t="s">
        <v>78</v>
      </c>
      <c r="L73" s="1" t="s">
        <v>25</v>
      </c>
      <c r="M73" s="1" t="s">
        <v>26</v>
      </c>
      <c r="N73" s="1" t="s">
        <v>67</v>
      </c>
      <c r="O73" s="1" t="s">
        <v>72</v>
      </c>
      <c r="P73" s="1" t="s">
        <v>29</v>
      </c>
      <c r="Q73" s="1" t="s">
        <v>30</v>
      </c>
      <c r="R73" s="1" t="s">
        <v>31</v>
      </c>
      <c r="S73" s="1" t="s">
        <v>32</v>
      </c>
      <c r="T73" s="1" t="s">
        <v>33</v>
      </c>
      <c r="U73" s="1" t="s">
        <v>34</v>
      </c>
      <c r="V73" s="1" t="s">
        <v>35</v>
      </c>
      <c r="W73" s="1" t="s">
        <v>36</v>
      </c>
      <c r="X73" s="1" t="s">
        <v>37</v>
      </c>
      <c r="Y73" s="1" t="s">
        <v>38</v>
      </c>
      <c r="Z73" s="1" t="s">
        <v>39</v>
      </c>
      <c r="AA73" s="1" t="s">
        <v>40</v>
      </c>
      <c r="AB73" s="1" t="s">
        <v>41</v>
      </c>
      <c r="AC73" s="1" t="s">
        <v>42</v>
      </c>
      <c r="AD73" s="1" t="s">
        <v>43</v>
      </c>
      <c r="AE73" s="1" t="s">
        <v>44</v>
      </c>
      <c r="AF73" s="1" t="s">
        <v>45</v>
      </c>
      <c r="AG73" s="1" t="s">
        <v>46</v>
      </c>
      <c r="AH73" s="1" t="s">
        <v>47</v>
      </c>
      <c r="AI73" s="1" t="s">
        <v>48</v>
      </c>
      <c r="AJ73" s="1" t="s">
        <v>49</v>
      </c>
      <c r="AK73" s="1" t="s">
        <v>50</v>
      </c>
      <c r="AL73" s="1" t="s">
        <v>51</v>
      </c>
      <c r="AM73" s="1" t="s">
        <v>52</v>
      </c>
      <c r="AN73" s="1" t="s">
        <v>53</v>
      </c>
      <c r="AO73" s="1" t="s">
        <v>54</v>
      </c>
    </row>
    <row r="74" spans="1:41" x14ac:dyDescent="0.25">
      <c r="A74" s="21">
        <f t="shared" si="1"/>
        <v>5.4257537838159937</v>
      </c>
      <c r="B74" s="1">
        <v>159</v>
      </c>
      <c r="C74" s="1">
        <v>910.55</v>
      </c>
      <c r="D74" s="1">
        <v>234</v>
      </c>
      <c r="E74" s="18" t="s">
        <v>232</v>
      </c>
      <c r="F74" s="18" t="s">
        <v>233</v>
      </c>
      <c r="G74" s="1">
        <v>167.82</v>
      </c>
      <c r="H74" s="20">
        <v>0.1179</v>
      </c>
      <c r="I74" s="1"/>
      <c r="J74" s="1" t="s">
        <v>74</v>
      </c>
      <c r="K74" s="1" t="s">
        <v>73</v>
      </c>
      <c r="L74" s="1" t="s">
        <v>57</v>
      </c>
      <c r="M74" s="1" t="s">
        <v>26</v>
      </c>
      <c r="N74" s="1" t="s">
        <v>27</v>
      </c>
      <c r="O74" s="1" t="s">
        <v>72</v>
      </c>
      <c r="P74" s="1" t="s">
        <v>29</v>
      </c>
      <c r="Q74" s="1" t="s">
        <v>30</v>
      </c>
      <c r="R74" s="1" t="s">
        <v>31</v>
      </c>
      <c r="S74" s="1" t="s">
        <v>32</v>
      </c>
      <c r="T74" s="1" t="s">
        <v>33</v>
      </c>
      <c r="U74" s="1" t="s">
        <v>34</v>
      </c>
      <c r="V74" s="1" t="s">
        <v>35</v>
      </c>
      <c r="W74" s="1" t="s">
        <v>36</v>
      </c>
      <c r="X74" s="1" t="s">
        <v>37</v>
      </c>
      <c r="Y74" s="1" t="s">
        <v>38</v>
      </c>
      <c r="Z74" s="1" t="s">
        <v>39</v>
      </c>
      <c r="AA74" s="1" t="s">
        <v>40</v>
      </c>
      <c r="AB74" s="1" t="s">
        <v>41</v>
      </c>
      <c r="AC74" s="1" t="s">
        <v>42</v>
      </c>
      <c r="AD74" s="1" t="s">
        <v>43</v>
      </c>
      <c r="AE74" s="1" t="s">
        <v>44</v>
      </c>
      <c r="AF74" s="1" t="s">
        <v>45</v>
      </c>
      <c r="AG74" s="1" t="s">
        <v>46</v>
      </c>
      <c r="AH74" s="1" t="s">
        <v>47</v>
      </c>
      <c r="AI74" s="1" t="s">
        <v>48</v>
      </c>
      <c r="AJ74" s="1" t="s">
        <v>49</v>
      </c>
      <c r="AK74" s="1" t="s">
        <v>50</v>
      </c>
      <c r="AL74" s="1" t="s">
        <v>51</v>
      </c>
      <c r="AM74" s="1" t="s">
        <v>52</v>
      </c>
      <c r="AN74" s="1" t="s">
        <v>53</v>
      </c>
      <c r="AO74" s="1" t="s">
        <v>54</v>
      </c>
    </row>
    <row r="75" spans="1:41" x14ac:dyDescent="0.25">
      <c r="A75" s="21">
        <f t="shared" si="1"/>
        <v>5.4193759286775629</v>
      </c>
      <c r="B75" s="1">
        <v>111</v>
      </c>
      <c r="C75" s="1">
        <v>911.81</v>
      </c>
      <c r="D75" s="1">
        <v>234</v>
      </c>
      <c r="E75" s="18" t="s">
        <v>132</v>
      </c>
      <c r="F75" s="18" t="s">
        <v>209</v>
      </c>
      <c r="G75" s="1">
        <v>168.25</v>
      </c>
      <c r="H75" s="20">
        <v>0.1163</v>
      </c>
      <c r="I75" s="1"/>
      <c r="J75" s="1" t="s">
        <v>74</v>
      </c>
      <c r="K75" s="1" t="s">
        <v>76</v>
      </c>
      <c r="L75" s="1" t="s">
        <v>25</v>
      </c>
      <c r="M75" s="1" t="s">
        <v>26</v>
      </c>
      <c r="N75" s="1" t="s">
        <v>27</v>
      </c>
      <c r="O75" s="1" t="s">
        <v>69</v>
      </c>
      <c r="P75" s="1" t="s">
        <v>29</v>
      </c>
      <c r="Q75" s="1" t="s">
        <v>30</v>
      </c>
      <c r="R75" s="1" t="s">
        <v>31</v>
      </c>
      <c r="S75" s="1" t="s">
        <v>32</v>
      </c>
      <c r="T75" s="1" t="s">
        <v>33</v>
      </c>
      <c r="U75" s="1" t="s">
        <v>34</v>
      </c>
      <c r="V75" s="1" t="s">
        <v>35</v>
      </c>
      <c r="W75" s="1" t="s">
        <v>36</v>
      </c>
      <c r="X75" s="1" t="s">
        <v>37</v>
      </c>
      <c r="Y75" s="1" t="s">
        <v>38</v>
      </c>
      <c r="Z75" s="1" t="s">
        <v>39</v>
      </c>
      <c r="AA75" s="1" t="s">
        <v>40</v>
      </c>
      <c r="AB75" s="1" t="s">
        <v>41</v>
      </c>
      <c r="AC75" s="1" t="s">
        <v>42</v>
      </c>
      <c r="AD75" s="1" t="s">
        <v>43</v>
      </c>
      <c r="AE75" s="1" t="s">
        <v>44</v>
      </c>
      <c r="AF75" s="1" t="s">
        <v>45</v>
      </c>
      <c r="AG75" s="1" t="s">
        <v>46</v>
      </c>
      <c r="AH75" s="1" t="s">
        <v>47</v>
      </c>
      <c r="AI75" s="1" t="s">
        <v>48</v>
      </c>
      <c r="AJ75" s="1" t="s">
        <v>49</v>
      </c>
      <c r="AK75" s="1" t="s">
        <v>50</v>
      </c>
      <c r="AL75" s="1" t="s">
        <v>51</v>
      </c>
      <c r="AM75" s="1" t="s">
        <v>52</v>
      </c>
      <c r="AN75" s="1" t="s">
        <v>53</v>
      </c>
      <c r="AO75" s="1" t="s">
        <v>54</v>
      </c>
    </row>
    <row r="76" spans="1:41" x14ac:dyDescent="0.25">
      <c r="A76" s="21">
        <f t="shared" si="1"/>
        <v>5.3998870641381584</v>
      </c>
      <c r="B76" s="1">
        <v>178</v>
      </c>
      <c r="C76" s="1">
        <v>1147.53</v>
      </c>
      <c r="D76" s="1">
        <v>271</v>
      </c>
      <c r="E76" s="18" t="s">
        <v>106</v>
      </c>
      <c r="F76" s="18" t="s">
        <v>204</v>
      </c>
      <c r="G76" s="1">
        <v>212.51</v>
      </c>
      <c r="H76" s="20">
        <v>0.1288</v>
      </c>
      <c r="I76" s="1"/>
      <c r="J76" s="1" t="s">
        <v>65</v>
      </c>
      <c r="K76" s="1" t="s">
        <v>77</v>
      </c>
      <c r="L76" s="1" t="s">
        <v>71</v>
      </c>
      <c r="M76" s="1" t="s">
        <v>60</v>
      </c>
      <c r="N76" s="1" t="s">
        <v>67</v>
      </c>
      <c r="O76" s="1" t="s">
        <v>64</v>
      </c>
      <c r="P76" s="1" t="s">
        <v>29</v>
      </c>
      <c r="Q76" s="1" t="s">
        <v>30</v>
      </c>
      <c r="R76" s="1" t="s">
        <v>31</v>
      </c>
      <c r="S76" s="1" t="s">
        <v>32</v>
      </c>
      <c r="T76" s="1" t="s">
        <v>33</v>
      </c>
      <c r="U76" s="1" t="s">
        <v>34</v>
      </c>
      <c r="V76" s="1" t="s">
        <v>35</v>
      </c>
      <c r="W76" s="1" t="s">
        <v>36</v>
      </c>
      <c r="X76" s="1" t="s">
        <v>37</v>
      </c>
      <c r="Y76" s="1" t="s">
        <v>38</v>
      </c>
      <c r="Z76" s="1" t="s">
        <v>39</v>
      </c>
      <c r="AA76" s="1" t="s">
        <v>40</v>
      </c>
      <c r="AB76" s="1" t="s">
        <v>41</v>
      </c>
      <c r="AC76" s="1" t="s">
        <v>42</v>
      </c>
      <c r="AD76" s="1" t="s">
        <v>43</v>
      </c>
      <c r="AE76" s="1" t="s">
        <v>44</v>
      </c>
      <c r="AF76" s="1" t="s">
        <v>45</v>
      </c>
      <c r="AG76" s="1" t="s">
        <v>46</v>
      </c>
      <c r="AH76" s="1" t="s">
        <v>47</v>
      </c>
      <c r="AI76" s="1" t="s">
        <v>48</v>
      </c>
      <c r="AJ76" s="1" t="s">
        <v>49</v>
      </c>
      <c r="AK76" s="1" t="s">
        <v>50</v>
      </c>
      <c r="AL76" s="1" t="s">
        <v>51</v>
      </c>
      <c r="AM76" s="1" t="s">
        <v>52</v>
      </c>
      <c r="AN76" s="1" t="s">
        <v>53</v>
      </c>
      <c r="AO76" s="1" t="s">
        <v>54</v>
      </c>
    </row>
    <row r="77" spans="1:41" x14ac:dyDescent="0.25">
      <c r="A77" s="21">
        <f t="shared" si="1"/>
        <v>5.3996613836241361</v>
      </c>
      <c r="B77" s="1">
        <v>118</v>
      </c>
      <c r="C77" s="1">
        <v>1148.1300000000001</v>
      </c>
      <c r="D77" s="1">
        <v>271</v>
      </c>
      <c r="E77" s="18" t="s">
        <v>106</v>
      </c>
      <c r="F77" s="18" t="s">
        <v>212</v>
      </c>
      <c r="G77" s="1">
        <v>212.63</v>
      </c>
      <c r="H77" s="20">
        <v>0.12889999999999999</v>
      </c>
      <c r="I77" s="1"/>
      <c r="J77" s="1" t="s">
        <v>65</v>
      </c>
      <c r="K77" s="1" t="s">
        <v>77</v>
      </c>
      <c r="L77" s="1" t="s">
        <v>25</v>
      </c>
      <c r="M77" s="1" t="s">
        <v>60</v>
      </c>
      <c r="N77" s="1" t="s">
        <v>67</v>
      </c>
      <c r="O77" s="1" t="s">
        <v>64</v>
      </c>
      <c r="P77" s="1" t="s">
        <v>29</v>
      </c>
      <c r="Q77" s="1" t="s">
        <v>30</v>
      </c>
      <c r="R77" s="1" t="s">
        <v>31</v>
      </c>
      <c r="S77" s="1" t="s">
        <v>32</v>
      </c>
      <c r="T77" s="1" t="s">
        <v>33</v>
      </c>
      <c r="U77" s="1" t="s">
        <v>34</v>
      </c>
      <c r="V77" s="1" t="s">
        <v>35</v>
      </c>
      <c r="W77" s="1" t="s">
        <v>36</v>
      </c>
      <c r="X77" s="1" t="s">
        <v>37</v>
      </c>
      <c r="Y77" s="1" t="s">
        <v>38</v>
      </c>
      <c r="Z77" s="1" t="s">
        <v>39</v>
      </c>
      <c r="AA77" s="1" t="s">
        <v>40</v>
      </c>
      <c r="AB77" s="1" t="s">
        <v>41</v>
      </c>
      <c r="AC77" s="1" t="s">
        <v>42</v>
      </c>
      <c r="AD77" s="1" t="s">
        <v>43</v>
      </c>
      <c r="AE77" s="1" t="s">
        <v>44</v>
      </c>
      <c r="AF77" s="1" t="s">
        <v>45</v>
      </c>
      <c r="AG77" s="1" t="s">
        <v>46</v>
      </c>
      <c r="AH77" s="1" t="s">
        <v>47</v>
      </c>
      <c r="AI77" s="1" t="s">
        <v>48</v>
      </c>
      <c r="AJ77" s="1" t="s">
        <v>49</v>
      </c>
      <c r="AK77" s="1" t="s">
        <v>50</v>
      </c>
      <c r="AL77" s="1" t="s">
        <v>51</v>
      </c>
      <c r="AM77" s="1" t="s">
        <v>52</v>
      </c>
      <c r="AN77" s="1" t="s">
        <v>53</v>
      </c>
      <c r="AO77" s="1" t="s">
        <v>54</v>
      </c>
    </row>
    <row r="78" spans="1:41" x14ac:dyDescent="0.25">
      <c r="A78" s="21">
        <f t="shared" si="1"/>
        <v>5.398172139256606</v>
      </c>
      <c r="B78" s="1">
        <v>192</v>
      </c>
      <c r="C78" s="1">
        <v>1145.8699999999999</v>
      </c>
      <c r="D78" s="1">
        <v>271</v>
      </c>
      <c r="E78" s="18" t="s">
        <v>106</v>
      </c>
      <c r="F78" s="18" t="s">
        <v>204</v>
      </c>
      <c r="G78" s="1">
        <v>212.27</v>
      </c>
      <c r="H78" s="20">
        <v>0.12870000000000001</v>
      </c>
      <c r="I78" s="1"/>
      <c r="J78" s="1" t="s">
        <v>65</v>
      </c>
      <c r="K78" s="1" t="s">
        <v>76</v>
      </c>
      <c r="L78" s="1" t="s">
        <v>25</v>
      </c>
      <c r="M78" s="1" t="s">
        <v>60</v>
      </c>
      <c r="N78" s="1" t="s">
        <v>67</v>
      </c>
      <c r="O78" s="1" t="s">
        <v>64</v>
      </c>
      <c r="P78" s="1" t="s">
        <v>29</v>
      </c>
      <c r="Q78" s="1" t="s">
        <v>30</v>
      </c>
      <c r="R78" s="1" t="s">
        <v>31</v>
      </c>
      <c r="S78" s="1" t="s">
        <v>32</v>
      </c>
      <c r="T78" s="1" t="s">
        <v>33</v>
      </c>
      <c r="U78" s="1" t="s">
        <v>34</v>
      </c>
      <c r="V78" s="1" t="s">
        <v>35</v>
      </c>
      <c r="W78" s="1" t="s">
        <v>36</v>
      </c>
      <c r="X78" s="1" t="s">
        <v>37</v>
      </c>
      <c r="Y78" s="1" t="s">
        <v>38</v>
      </c>
      <c r="Z78" s="1" t="s">
        <v>39</v>
      </c>
      <c r="AA78" s="1" t="s">
        <v>40</v>
      </c>
      <c r="AB78" s="1" t="s">
        <v>41</v>
      </c>
      <c r="AC78" s="1" t="s">
        <v>42</v>
      </c>
      <c r="AD78" s="1" t="s">
        <v>43</v>
      </c>
      <c r="AE78" s="1" t="s">
        <v>44</v>
      </c>
      <c r="AF78" s="1" t="s">
        <v>45</v>
      </c>
      <c r="AG78" s="1" t="s">
        <v>46</v>
      </c>
      <c r="AH78" s="1" t="s">
        <v>47</v>
      </c>
      <c r="AI78" s="1" t="s">
        <v>48</v>
      </c>
      <c r="AJ78" s="1" t="s">
        <v>49</v>
      </c>
      <c r="AK78" s="1" t="s">
        <v>50</v>
      </c>
      <c r="AL78" s="1" t="s">
        <v>51</v>
      </c>
      <c r="AM78" s="1" t="s">
        <v>52</v>
      </c>
      <c r="AN78" s="1" t="s">
        <v>53</v>
      </c>
      <c r="AO78" s="1" t="s">
        <v>54</v>
      </c>
    </row>
    <row r="79" spans="1:41" x14ac:dyDescent="0.25">
      <c r="A79" s="21">
        <f t="shared" si="1"/>
        <v>5.3917300012881624</v>
      </c>
      <c r="B79" s="1">
        <v>11</v>
      </c>
      <c r="C79" s="1">
        <v>837.12</v>
      </c>
      <c r="D79" s="1">
        <v>219</v>
      </c>
      <c r="E79" s="18" t="s">
        <v>98</v>
      </c>
      <c r="F79" s="18" t="s">
        <v>99</v>
      </c>
      <c r="G79" s="1">
        <v>155.26</v>
      </c>
      <c r="H79" s="20">
        <v>0.12939999999999999</v>
      </c>
      <c r="I79" s="1"/>
      <c r="J79" s="1" t="s">
        <v>23</v>
      </c>
      <c r="K79" s="1" t="s">
        <v>73</v>
      </c>
      <c r="L79" s="1" t="s">
        <v>25</v>
      </c>
      <c r="M79" s="1" t="s">
        <v>62</v>
      </c>
      <c r="N79" s="1" t="s">
        <v>27</v>
      </c>
      <c r="O79" s="1" t="s">
        <v>64</v>
      </c>
      <c r="P79" s="1" t="s">
        <v>29</v>
      </c>
      <c r="Q79" s="1" t="s">
        <v>30</v>
      </c>
      <c r="R79" s="1" t="s">
        <v>31</v>
      </c>
      <c r="S79" s="1" t="s">
        <v>32</v>
      </c>
      <c r="T79" s="1" t="s">
        <v>33</v>
      </c>
      <c r="U79" s="1" t="s">
        <v>34</v>
      </c>
      <c r="V79" s="1" t="s">
        <v>35</v>
      </c>
      <c r="W79" s="1" t="s">
        <v>36</v>
      </c>
      <c r="X79" s="1" t="s">
        <v>37</v>
      </c>
      <c r="Y79" s="1" t="s">
        <v>38</v>
      </c>
      <c r="Z79" s="1" t="s">
        <v>39</v>
      </c>
      <c r="AA79" s="1" t="s">
        <v>40</v>
      </c>
      <c r="AB79" s="1" t="s">
        <v>41</v>
      </c>
      <c r="AC79" s="1" t="s">
        <v>42</v>
      </c>
      <c r="AD79" s="1" t="s">
        <v>43</v>
      </c>
      <c r="AE79" s="1" t="s">
        <v>44</v>
      </c>
      <c r="AF79" s="1" t="s">
        <v>45</v>
      </c>
      <c r="AG79" s="1" t="s">
        <v>46</v>
      </c>
      <c r="AH79" s="1" t="s">
        <v>47</v>
      </c>
      <c r="AI79" s="1" t="s">
        <v>48</v>
      </c>
      <c r="AJ79" s="1" t="s">
        <v>49</v>
      </c>
      <c r="AK79" s="1" t="s">
        <v>50</v>
      </c>
      <c r="AL79" s="1" t="s">
        <v>51</v>
      </c>
      <c r="AM79" s="1" t="s">
        <v>52</v>
      </c>
      <c r="AN79" s="1" t="s">
        <v>53</v>
      </c>
      <c r="AO79" s="1" t="s">
        <v>54</v>
      </c>
    </row>
    <row r="80" spans="1:41" x14ac:dyDescent="0.25">
      <c r="A80" s="21">
        <f t="shared" si="1"/>
        <v>5.3564538139381677</v>
      </c>
      <c r="B80" s="1">
        <v>180</v>
      </c>
      <c r="C80" s="1">
        <v>1138.3</v>
      </c>
      <c r="D80" s="1">
        <v>271</v>
      </c>
      <c r="E80" s="18" t="s">
        <v>150</v>
      </c>
      <c r="F80" s="18" t="s">
        <v>243</v>
      </c>
      <c r="G80" s="1">
        <v>212.51</v>
      </c>
      <c r="H80" s="20">
        <v>0.12959999999999999</v>
      </c>
      <c r="I80" s="1"/>
      <c r="J80" s="1" t="s">
        <v>65</v>
      </c>
      <c r="K80" s="1" t="s">
        <v>56</v>
      </c>
      <c r="L80" s="1" t="s">
        <v>71</v>
      </c>
      <c r="M80" s="1" t="s">
        <v>60</v>
      </c>
      <c r="N80" s="1" t="s">
        <v>67</v>
      </c>
      <c r="O80" s="1" t="s">
        <v>28</v>
      </c>
      <c r="P80" s="1" t="s">
        <v>29</v>
      </c>
      <c r="Q80" s="1" t="s">
        <v>30</v>
      </c>
      <c r="R80" s="1" t="s">
        <v>31</v>
      </c>
      <c r="S80" s="1" t="s">
        <v>32</v>
      </c>
      <c r="T80" s="1" t="s">
        <v>33</v>
      </c>
      <c r="U80" s="1" t="s">
        <v>34</v>
      </c>
      <c r="V80" s="1" t="s">
        <v>35</v>
      </c>
      <c r="W80" s="1" t="s">
        <v>36</v>
      </c>
      <c r="X80" s="1" t="s">
        <v>37</v>
      </c>
      <c r="Y80" s="1" t="s">
        <v>38</v>
      </c>
      <c r="Z80" s="1" t="s">
        <v>39</v>
      </c>
      <c r="AA80" s="1" t="s">
        <v>40</v>
      </c>
      <c r="AB80" s="1" t="s">
        <v>41</v>
      </c>
      <c r="AC80" s="1" t="s">
        <v>42</v>
      </c>
      <c r="AD80" s="1" t="s">
        <v>43</v>
      </c>
      <c r="AE80" s="1" t="s">
        <v>44</v>
      </c>
      <c r="AF80" s="1" t="s">
        <v>45</v>
      </c>
      <c r="AG80" s="1" t="s">
        <v>46</v>
      </c>
      <c r="AH80" s="1" t="s">
        <v>47</v>
      </c>
      <c r="AI80" s="1" t="s">
        <v>48</v>
      </c>
      <c r="AJ80" s="1" t="s">
        <v>49</v>
      </c>
      <c r="AK80" s="1" t="s">
        <v>50</v>
      </c>
      <c r="AL80" s="1" t="s">
        <v>51</v>
      </c>
      <c r="AM80" s="1" t="s">
        <v>52</v>
      </c>
      <c r="AN80" s="1" t="s">
        <v>53</v>
      </c>
      <c r="AO80" s="1" t="s">
        <v>54</v>
      </c>
    </row>
    <row r="81" spans="1:41" x14ac:dyDescent="0.25">
      <c r="A81" s="21">
        <f t="shared" si="1"/>
        <v>5.3492347090703358</v>
      </c>
      <c r="B81" s="1">
        <v>171</v>
      </c>
      <c r="C81" s="1">
        <v>898.19</v>
      </c>
      <c r="D81" s="1">
        <v>234</v>
      </c>
      <c r="E81" s="18" t="s">
        <v>179</v>
      </c>
      <c r="F81" s="18" t="s">
        <v>202</v>
      </c>
      <c r="G81" s="1">
        <v>167.91</v>
      </c>
      <c r="H81" s="20">
        <v>0.1164</v>
      </c>
      <c r="I81" s="1"/>
      <c r="J81" s="1" t="s">
        <v>74</v>
      </c>
      <c r="K81" s="1" t="s">
        <v>76</v>
      </c>
      <c r="L81" s="1" t="s">
        <v>25</v>
      </c>
      <c r="M81" s="1" t="s">
        <v>26</v>
      </c>
      <c r="N81" s="1" t="s">
        <v>27</v>
      </c>
      <c r="O81" s="1" t="s">
        <v>28</v>
      </c>
      <c r="P81" s="1" t="s">
        <v>29</v>
      </c>
      <c r="Q81" s="1" t="s">
        <v>30</v>
      </c>
      <c r="R81" s="1" t="s">
        <v>31</v>
      </c>
      <c r="S81" s="1" t="s">
        <v>32</v>
      </c>
      <c r="T81" s="1" t="s">
        <v>33</v>
      </c>
      <c r="U81" s="1" t="s">
        <v>34</v>
      </c>
      <c r="V81" s="1" t="s">
        <v>35</v>
      </c>
      <c r="W81" s="1" t="s">
        <v>36</v>
      </c>
      <c r="X81" s="1" t="s">
        <v>37</v>
      </c>
      <c r="Y81" s="1" t="s">
        <v>38</v>
      </c>
      <c r="Z81" s="1" t="s">
        <v>39</v>
      </c>
      <c r="AA81" s="1" t="s">
        <v>40</v>
      </c>
      <c r="AB81" s="1" t="s">
        <v>41</v>
      </c>
      <c r="AC81" s="1" t="s">
        <v>42</v>
      </c>
      <c r="AD81" s="1" t="s">
        <v>43</v>
      </c>
      <c r="AE81" s="1" t="s">
        <v>44</v>
      </c>
      <c r="AF81" s="1" t="s">
        <v>45</v>
      </c>
      <c r="AG81" s="1" t="s">
        <v>46</v>
      </c>
      <c r="AH81" s="1" t="s">
        <v>47</v>
      </c>
      <c r="AI81" s="1" t="s">
        <v>48</v>
      </c>
      <c r="AJ81" s="1" t="s">
        <v>49</v>
      </c>
      <c r="AK81" s="1" t="s">
        <v>50</v>
      </c>
      <c r="AL81" s="1" t="s">
        <v>51</v>
      </c>
      <c r="AM81" s="1" t="s">
        <v>52</v>
      </c>
      <c r="AN81" s="1" t="s">
        <v>53</v>
      </c>
      <c r="AO81" s="1" t="s">
        <v>54</v>
      </c>
    </row>
    <row r="82" spans="1:41" x14ac:dyDescent="0.25">
      <c r="A82" s="21">
        <f t="shared" si="1"/>
        <v>5.3279892647785863</v>
      </c>
      <c r="B82" s="1">
        <v>16</v>
      </c>
      <c r="C82" s="1">
        <v>754.39</v>
      </c>
      <c r="D82" s="1">
        <v>188</v>
      </c>
      <c r="E82" s="18" t="s">
        <v>83</v>
      </c>
      <c r="F82" s="19" t="s">
        <v>108</v>
      </c>
      <c r="G82" s="1">
        <v>141.59</v>
      </c>
      <c r="H82" s="20">
        <v>0.1226</v>
      </c>
      <c r="I82" s="1"/>
      <c r="J82" s="1" t="s">
        <v>23</v>
      </c>
      <c r="K82" s="1" t="s">
        <v>75</v>
      </c>
      <c r="L82" s="1" t="s">
        <v>57</v>
      </c>
      <c r="M82" s="1" t="s">
        <v>26</v>
      </c>
      <c r="N82" s="1" t="s">
        <v>63</v>
      </c>
      <c r="O82" s="1" t="s">
        <v>64</v>
      </c>
      <c r="P82" s="1" t="s">
        <v>29</v>
      </c>
      <c r="Q82" s="1" t="s">
        <v>30</v>
      </c>
      <c r="R82" s="1" t="s">
        <v>31</v>
      </c>
      <c r="S82" s="1" t="s">
        <v>32</v>
      </c>
      <c r="T82" s="1" t="s">
        <v>33</v>
      </c>
      <c r="U82" s="1" t="s">
        <v>34</v>
      </c>
      <c r="V82" s="1" t="s">
        <v>35</v>
      </c>
      <c r="W82" s="1" t="s">
        <v>36</v>
      </c>
      <c r="X82" s="1" t="s">
        <v>37</v>
      </c>
      <c r="Y82" s="1" t="s">
        <v>38</v>
      </c>
      <c r="Z82" s="1" t="s">
        <v>39</v>
      </c>
      <c r="AA82" s="1" t="s">
        <v>40</v>
      </c>
      <c r="AB82" s="1" t="s">
        <v>41</v>
      </c>
      <c r="AC82" s="1" t="s">
        <v>42</v>
      </c>
      <c r="AD82" s="1" t="s">
        <v>43</v>
      </c>
      <c r="AE82" s="1" t="s">
        <v>44</v>
      </c>
      <c r="AF82" s="1" t="s">
        <v>45</v>
      </c>
      <c r="AG82" s="1" t="s">
        <v>46</v>
      </c>
      <c r="AH82" s="1" t="s">
        <v>47</v>
      </c>
      <c r="AI82" s="1" t="s">
        <v>48</v>
      </c>
      <c r="AJ82" s="1" t="s">
        <v>49</v>
      </c>
      <c r="AK82" s="1" t="s">
        <v>50</v>
      </c>
      <c r="AL82" s="1" t="s">
        <v>51</v>
      </c>
      <c r="AM82" s="1" t="s">
        <v>52</v>
      </c>
      <c r="AN82" s="1" t="s">
        <v>53</v>
      </c>
      <c r="AO82" s="1" t="s">
        <v>54</v>
      </c>
    </row>
    <row r="83" spans="1:41" x14ac:dyDescent="0.25">
      <c r="A83" s="21">
        <f t="shared" si="1"/>
        <v>5.3215531851261089</v>
      </c>
      <c r="B83" s="1">
        <v>19</v>
      </c>
      <c r="C83" s="1">
        <v>1067.6099999999999</v>
      </c>
      <c r="D83" s="1">
        <v>255</v>
      </c>
      <c r="E83" s="18" t="s">
        <v>112</v>
      </c>
      <c r="F83" s="18" t="s">
        <v>113</v>
      </c>
      <c r="G83" s="1">
        <v>200.62</v>
      </c>
      <c r="H83" s="20">
        <v>0.12230000000000001</v>
      </c>
      <c r="I83" s="1"/>
      <c r="J83" s="1" t="s">
        <v>65</v>
      </c>
      <c r="K83" s="1" t="s">
        <v>76</v>
      </c>
      <c r="L83" s="1" t="s">
        <v>57</v>
      </c>
      <c r="M83" s="1" t="s">
        <v>60</v>
      </c>
      <c r="N83" s="1" t="s">
        <v>27</v>
      </c>
      <c r="O83" s="1" t="s">
        <v>72</v>
      </c>
      <c r="P83" s="1" t="s">
        <v>29</v>
      </c>
      <c r="Q83" s="1" t="s">
        <v>30</v>
      </c>
      <c r="R83" s="1" t="s">
        <v>31</v>
      </c>
      <c r="S83" s="1" t="s">
        <v>32</v>
      </c>
      <c r="T83" s="1" t="s">
        <v>33</v>
      </c>
      <c r="U83" s="1" t="s">
        <v>34</v>
      </c>
      <c r="V83" s="1" t="s">
        <v>35</v>
      </c>
      <c r="W83" s="1" t="s">
        <v>36</v>
      </c>
      <c r="X83" s="1" t="s">
        <v>37</v>
      </c>
      <c r="Y83" s="1" t="s">
        <v>38</v>
      </c>
      <c r="Z83" s="1" t="s">
        <v>39</v>
      </c>
      <c r="AA83" s="1" t="s">
        <v>40</v>
      </c>
      <c r="AB83" s="1" t="s">
        <v>41</v>
      </c>
      <c r="AC83" s="1" t="s">
        <v>42</v>
      </c>
      <c r="AD83" s="1" t="s">
        <v>43</v>
      </c>
      <c r="AE83" s="1" t="s">
        <v>44</v>
      </c>
      <c r="AF83" s="1" t="s">
        <v>45</v>
      </c>
      <c r="AG83" s="1" t="s">
        <v>46</v>
      </c>
      <c r="AH83" s="1" t="s">
        <v>47</v>
      </c>
      <c r="AI83" s="1" t="s">
        <v>48</v>
      </c>
      <c r="AJ83" s="1" t="s">
        <v>49</v>
      </c>
      <c r="AK83" s="1" t="s">
        <v>50</v>
      </c>
      <c r="AL83" s="1" t="s">
        <v>51</v>
      </c>
      <c r="AM83" s="1" t="s">
        <v>52</v>
      </c>
      <c r="AN83" s="1" t="s">
        <v>53</v>
      </c>
      <c r="AO83" s="1" t="s">
        <v>54</v>
      </c>
    </row>
    <row r="84" spans="1:41" x14ac:dyDescent="0.25">
      <c r="A84" s="21">
        <f t="shared" si="1"/>
        <v>5.3076967128622154</v>
      </c>
      <c r="B84" s="1">
        <v>133</v>
      </c>
      <c r="C84" s="1">
        <v>926.83</v>
      </c>
      <c r="D84" s="1">
        <v>206</v>
      </c>
      <c r="E84" s="1">
        <v>2</v>
      </c>
      <c r="F84" s="18" t="s">
        <v>138</v>
      </c>
      <c r="G84" s="1">
        <v>174.62</v>
      </c>
      <c r="H84" s="20">
        <v>0.1178</v>
      </c>
      <c r="I84" s="1"/>
      <c r="J84" s="1" t="s">
        <v>55</v>
      </c>
      <c r="K84" s="1" t="s">
        <v>77</v>
      </c>
      <c r="L84" s="1" t="s">
        <v>71</v>
      </c>
      <c r="M84" s="1" t="s">
        <v>26</v>
      </c>
      <c r="N84" s="1" t="s">
        <v>59</v>
      </c>
      <c r="O84" s="1" t="s">
        <v>69</v>
      </c>
      <c r="P84" s="1" t="s">
        <v>29</v>
      </c>
      <c r="Q84" s="1" t="s">
        <v>30</v>
      </c>
      <c r="R84" s="1" t="s">
        <v>31</v>
      </c>
      <c r="S84" s="1" t="s">
        <v>32</v>
      </c>
      <c r="T84" s="1" t="s">
        <v>33</v>
      </c>
      <c r="U84" s="1" t="s">
        <v>34</v>
      </c>
      <c r="V84" s="1" t="s">
        <v>35</v>
      </c>
      <c r="W84" s="1" t="s">
        <v>36</v>
      </c>
      <c r="X84" s="1" t="s">
        <v>37</v>
      </c>
      <c r="Y84" s="1" t="s">
        <v>38</v>
      </c>
      <c r="Z84" s="1" t="s">
        <v>39</v>
      </c>
      <c r="AA84" s="1" t="s">
        <v>40</v>
      </c>
      <c r="AB84" s="1" t="s">
        <v>41</v>
      </c>
      <c r="AC84" s="1" t="s">
        <v>42</v>
      </c>
      <c r="AD84" s="1" t="s">
        <v>43</v>
      </c>
      <c r="AE84" s="1" t="s">
        <v>44</v>
      </c>
      <c r="AF84" s="1" t="s">
        <v>45</v>
      </c>
      <c r="AG84" s="1" t="s">
        <v>46</v>
      </c>
      <c r="AH84" s="1" t="s">
        <v>47</v>
      </c>
      <c r="AI84" s="1" t="s">
        <v>48</v>
      </c>
      <c r="AJ84" s="1" t="s">
        <v>49</v>
      </c>
      <c r="AK84" s="1" t="s">
        <v>50</v>
      </c>
      <c r="AL84" s="1" t="s">
        <v>51</v>
      </c>
      <c r="AM84" s="1" t="s">
        <v>52</v>
      </c>
      <c r="AN84" s="1" t="s">
        <v>53</v>
      </c>
      <c r="AO84" s="1" t="s">
        <v>54</v>
      </c>
    </row>
    <row r="85" spans="1:41" x14ac:dyDescent="0.25">
      <c r="A85" s="21">
        <f t="shared" si="1"/>
        <v>5.2769784172661875</v>
      </c>
      <c r="B85" s="1">
        <v>210</v>
      </c>
      <c r="C85" s="1">
        <v>938.88</v>
      </c>
      <c r="D85" s="1">
        <v>244</v>
      </c>
      <c r="E85" s="18" t="s">
        <v>132</v>
      </c>
      <c r="F85" s="18" t="s">
        <v>255</v>
      </c>
      <c r="G85" s="1">
        <v>177.92</v>
      </c>
      <c r="H85" s="20">
        <v>0.1226</v>
      </c>
      <c r="I85" s="1"/>
      <c r="J85" s="1" t="s">
        <v>74</v>
      </c>
      <c r="K85" s="1" t="s">
        <v>24</v>
      </c>
      <c r="L85" s="1" t="s">
        <v>71</v>
      </c>
      <c r="M85" s="1" t="s">
        <v>26</v>
      </c>
      <c r="N85" s="1" t="s">
        <v>67</v>
      </c>
      <c r="O85" s="1" t="s">
        <v>28</v>
      </c>
      <c r="P85" s="1" t="s">
        <v>29</v>
      </c>
      <c r="Q85" s="1" t="s">
        <v>30</v>
      </c>
      <c r="R85" s="1" t="s">
        <v>31</v>
      </c>
      <c r="S85" s="1" t="s">
        <v>32</v>
      </c>
      <c r="T85" s="1" t="s">
        <v>33</v>
      </c>
      <c r="U85" s="1" t="s">
        <v>34</v>
      </c>
      <c r="V85" s="1" t="s">
        <v>35</v>
      </c>
      <c r="W85" s="1" t="s">
        <v>36</v>
      </c>
      <c r="X85" s="1" t="s">
        <v>37</v>
      </c>
      <c r="Y85" s="1" t="s">
        <v>38</v>
      </c>
      <c r="Z85" s="1" t="s">
        <v>39</v>
      </c>
      <c r="AA85" s="1" t="s">
        <v>40</v>
      </c>
      <c r="AB85" s="1" t="s">
        <v>41</v>
      </c>
      <c r="AC85" s="1" t="s">
        <v>42</v>
      </c>
      <c r="AD85" s="1" t="s">
        <v>43</v>
      </c>
      <c r="AE85" s="1" t="s">
        <v>44</v>
      </c>
      <c r="AF85" s="1" t="s">
        <v>45</v>
      </c>
      <c r="AG85" s="1" t="s">
        <v>46</v>
      </c>
      <c r="AH85" s="1" t="s">
        <v>47</v>
      </c>
      <c r="AI85" s="1" t="s">
        <v>48</v>
      </c>
      <c r="AJ85" s="1" t="s">
        <v>49</v>
      </c>
      <c r="AK85" s="1" t="s">
        <v>50</v>
      </c>
      <c r="AL85" s="1" t="s">
        <v>51</v>
      </c>
      <c r="AM85" s="1" t="s">
        <v>52</v>
      </c>
      <c r="AN85" s="1" t="s">
        <v>53</v>
      </c>
      <c r="AO85" s="1" t="s">
        <v>54</v>
      </c>
    </row>
    <row r="86" spans="1:41" x14ac:dyDescent="0.25">
      <c r="A86" s="21">
        <f t="shared" si="1"/>
        <v>5.2615245943857847</v>
      </c>
      <c r="B86" s="1">
        <v>10</v>
      </c>
      <c r="C86" s="1">
        <v>817.22</v>
      </c>
      <c r="D86" s="1">
        <v>222</v>
      </c>
      <c r="E86" s="18" t="s">
        <v>89</v>
      </c>
      <c r="F86" s="18" t="s">
        <v>97</v>
      </c>
      <c r="G86" s="1">
        <v>155.32</v>
      </c>
      <c r="H86" s="20">
        <v>0.13300000000000001</v>
      </c>
      <c r="I86" s="1"/>
      <c r="J86" s="1" t="s">
        <v>68</v>
      </c>
      <c r="K86" s="1" t="s">
        <v>70</v>
      </c>
      <c r="L86" s="1" t="s">
        <v>71</v>
      </c>
      <c r="M86" s="1" t="s">
        <v>62</v>
      </c>
      <c r="N86" s="1" t="s">
        <v>27</v>
      </c>
      <c r="O86" s="1" t="s">
        <v>72</v>
      </c>
      <c r="P86" s="1" t="s">
        <v>29</v>
      </c>
      <c r="Q86" s="1" t="s">
        <v>30</v>
      </c>
      <c r="R86" s="1" t="s">
        <v>31</v>
      </c>
      <c r="S86" s="1" t="s">
        <v>32</v>
      </c>
      <c r="T86" s="1" t="s">
        <v>33</v>
      </c>
      <c r="U86" s="1" t="s">
        <v>34</v>
      </c>
      <c r="V86" s="1" t="s">
        <v>35</v>
      </c>
      <c r="W86" s="1" t="s">
        <v>36</v>
      </c>
      <c r="X86" s="1" t="s">
        <v>37</v>
      </c>
      <c r="Y86" s="1" t="s">
        <v>38</v>
      </c>
      <c r="Z86" s="1" t="s">
        <v>39</v>
      </c>
      <c r="AA86" s="1" t="s">
        <v>40</v>
      </c>
      <c r="AB86" s="1" t="s">
        <v>41</v>
      </c>
      <c r="AC86" s="1" t="s">
        <v>42</v>
      </c>
      <c r="AD86" s="1" t="s">
        <v>43</v>
      </c>
      <c r="AE86" s="1" t="s">
        <v>44</v>
      </c>
      <c r="AF86" s="1" t="s">
        <v>45</v>
      </c>
      <c r="AG86" s="1" t="s">
        <v>46</v>
      </c>
      <c r="AH86" s="1" t="s">
        <v>47</v>
      </c>
      <c r="AI86" s="1" t="s">
        <v>48</v>
      </c>
      <c r="AJ86" s="1" t="s">
        <v>49</v>
      </c>
      <c r="AK86" s="1" t="s">
        <v>50</v>
      </c>
      <c r="AL86" s="1" t="s">
        <v>51</v>
      </c>
      <c r="AM86" s="1" t="s">
        <v>52</v>
      </c>
      <c r="AN86" s="1" t="s">
        <v>53</v>
      </c>
      <c r="AO86" s="1" t="s">
        <v>54</v>
      </c>
    </row>
    <row r="87" spans="1:41" x14ac:dyDescent="0.25">
      <c r="A87" s="21">
        <f t="shared" si="1"/>
        <v>5.2592043329679541</v>
      </c>
      <c r="B87" s="1">
        <v>134</v>
      </c>
      <c r="C87" s="1">
        <v>815.65</v>
      </c>
      <c r="D87" s="1">
        <v>222</v>
      </c>
      <c r="E87" s="18" t="s">
        <v>89</v>
      </c>
      <c r="F87" s="18" t="s">
        <v>222</v>
      </c>
      <c r="G87" s="1">
        <v>155.09</v>
      </c>
      <c r="H87" s="20">
        <v>0.13289999999999999</v>
      </c>
      <c r="I87" s="1"/>
      <c r="J87" s="1" t="s">
        <v>68</v>
      </c>
      <c r="K87" s="1" t="s">
        <v>56</v>
      </c>
      <c r="L87" s="1" t="s">
        <v>25</v>
      </c>
      <c r="M87" s="1" t="s">
        <v>62</v>
      </c>
      <c r="N87" s="1" t="s">
        <v>27</v>
      </c>
      <c r="O87" s="1" t="s">
        <v>72</v>
      </c>
      <c r="P87" s="1" t="s">
        <v>29</v>
      </c>
      <c r="Q87" s="1" t="s">
        <v>30</v>
      </c>
      <c r="R87" s="1" t="s">
        <v>31</v>
      </c>
      <c r="S87" s="1" t="s">
        <v>32</v>
      </c>
      <c r="T87" s="1" t="s">
        <v>33</v>
      </c>
      <c r="U87" s="1" t="s">
        <v>34</v>
      </c>
      <c r="V87" s="1" t="s">
        <v>35</v>
      </c>
      <c r="W87" s="1" t="s">
        <v>36</v>
      </c>
      <c r="X87" s="1" t="s">
        <v>37</v>
      </c>
      <c r="Y87" s="1" t="s">
        <v>38</v>
      </c>
      <c r="Z87" s="1" t="s">
        <v>39</v>
      </c>
      <c r="AA87" s="1" t="s">
        <v>40</v>
      </c>
      <c r="AB87" s="1" t="s">
        <v>41</v>
      </c>
      <c r="AC87" s="1" t="s">
        <v>42</v>
      </c>
      <c r="AD87" s="1" t="s">
        <v>43</v>
      </c>
      <c r="AE87" s="1" t="s">
        <v>44</v>
      </c>
      <c r="AF87" s="1" t="s">
        <v>45</v>
      </c>
      <c r="AG87" s="1" t="s">
        <v>46</v>
      </c>
      <c r="AH87" s="1" t="s">
        <v>47</v>
      </c>
      <c r="AI87" s="1" t="s">
        <v>48</v>
      </c>
      <c r="AJ87" s="1" t="s">
        <v>49</v>
      </c>
      <c r="AK87" s="1" t="s">
        <v>50</v>
      </c>
      <c r="AL87" s="1" t="s">
        <v>51</v>
      </c>
      <c r="AM87" s="1" t="s">
        <v>52</v>
      </c>
      <c r="AN87" s="1" t="s">
        <v>53</v>
      </c>
      <c r="AO87" s="1" t="s">
        <v>54</v>
      </c>
    </row>
    <row r="88" spans="1:41" x14ac:dyDescent="0.25">
      <c r="A88" s="21">
        <f t="shared" si="1"/>
        <v>5.2557768415677266</v>
      </c>
      <c r="B88" s="1">
        <v>126</v>
      </c>
      <c r="C88" s="1">
        <v>823.37</v>
      </c>
      <c r="D88" s="1">
        <v>219</v>
      </c>
      <c r="E88" s="18" t="s">
        <v>89</v>
      </c>
      <c r="F88" s="18" t="s">
        <v>133</v>
      </c>
      <c r="G88" s="1">
        <v>156.66</v>
      </c>
      <c r="H88" s="20">
        <v>0.13039999999999999</v>
      </c>
      <c r="I88" s="1"/>
      <c r="J88" s="1" t="s">
        <v>23</v>
      </c>
      <c r="K88" s="1" t="s">
        <v>70</v>
      </c>
      <c r="L88" s="1" t="s">
        <v>57</v>
      </c>
      <c r="M88" s="1" t="s">
        <v>62</v>
      </c>
      <c r="N88" s="1" t="s">
        <v>27</v>
      </c>
      <c r="O88" s="1" t="s">
        <v>28</v>
      </c>
      <c r="P88" s="1" t="s">
        <v>29</v>
      </c>
      <c r="Q88" s="1" t="s">
        <v>30</v>
      </c>
      <c r="R88" s="1" t="s">
        <v>31</v>
      </c>
      <c r="S88" s="1" t="s">
        <v>32</v>
      </c>
      <c r="T88" s="1" t="s">
        <v>33</v>
      </c>
      <c r="U88" s="1" t="s">
        <v>34</v>
      </c>
      <c r="V88" s="1" t="s">
        <v>35</v>
      </c>
      <c r="W88" s="1" t="s">
        <v>36</v>
      </c>
      <c r="X88" s="1" t="s">
        <v>37</v>
      </c>
      <c r="Y88" s="1" t="s">
        <v>38</v>
      </c>
      <c r="Z88" s="1" t="s">
        <v>39</v>
      </c>
      <c r="AA88" s="1" t="s">
        <v>40</v>
      </c>
      <c r="AB88" s="1" t="s">
        <v>41</v>
      </c>
      <c r="AC88" s="1" t="s">
        <v>42</v>
      </c>
      <c r="AD88" s="1" t="s">
        <v>43</v>
      </c>
      <c r="AE88" s="1" t="s">
        <v>44</v>
      </c>
      <c r="AF88" s="1" t="s">
        <v>45</v>
      </c>
      <c r="AG88" s="1" t="s">
        <v>46</v>
      </c>
      <c r="AH88" s="1" t="s">
        <v>47</v>
      </c>
      <c r="AI88" s="1" t="s">
        <v>48</v>
      </c>
      <c r="AJ88" s="1" t="s">
        <v>49</v>
      </c>
      <c r="AK88" s="1" t="s">
        <v>50</v>
      </c>
      <c r="AL88" s="1" t="s">
        <v>51</v>
      </c>
      <c r="AM88" s="1" t="s">
        <v>52</v>
      </c>
      <c r="AN88" s="1" t="s">
        <v>53</v>
      </c>
      <c r="AO88" s="1" t="s">
        <v>54</v>
      </c>
    </row>
    <row r="89" spans="1:41" x14ac:dyDescent="0.25">
      <c r="A89" s="21">
        <f t="shared" si="1"/>
        <v>5.2385341601027875</v>
      </c>
      <c r="B89" s="1">
        <v>122</v>
      </c>
      <c r="C89" s="1">
        <v>937.75</v>
      </c>
      <c r="D89" s="1">
        <v>206</v>
      </c>
      <c r="E89" s="19" t="s">
        <v>216</v>
      </c>
      <c r="F89" s="18" t="s">
        <v>217</v>
      </c>
      <c r="G89" s="1">
        <v>179.01</v>
      </c>
      <c r="H89" s="20">
        <v>0.1221</v>
      </c>
      <c r="I89" s="1"/>
      <c r="J89" s="1" t="s">
        <v>55</v>
      </c>
      <c r="K89" s="1" t="s">
        <v>77</v>
      </c>
      <c r="L89" s="1" t="s">
        <v>71</v>
      </c>
      <c r="M89" s="1" t="s">
        <v>26</v>
      </c>
      <c r="N89" s="1" t="s">
        <v>59</v>
      </c>
      <c r="O89" s="1" t="s">
        <v>72</v>
      </c>
      <c r="P89" s="1" t="s">
        <v>29</v>
      </c>
      <c r="Q89" s="1" t="s">
        <v>30</v>
      </c>
      <c r="R89" s="1" t="s">
        <v>31</v>
      </c>
      <c r="S89" s="1" t="s">
        <v>32</v>
      </c>
      <c r="T89" s="1" t="s">
        <v>33</v>
      </c>
      <c r="U89" s="1" t="s">
        <v>34</v>
      </c>
      <c r="V89" s="1" t="s">
        <v>35</v>
      </c>
      <c r="W89" s="1" t="s">
        <v>36</v>
      </c>
      <c r="X89" s="1" t="s">
        <v>37</v>
      </c>
      <c r="Y89" s="1" t="s">
        <v>38</v>
      </c>
      <c r="Z89" s="1" t="s">
        <v>39</v>
      </c>
      <c r="AA89" s="1" t="s">
        <v>40</v>
      </c>
      <c r="AB89" s="1" t="s">
        <v>41</v>
      </c>
      <c r="AC89" s="1" t="s">
        <v>42</v>
      </c>
      <c r="AD89" s="1" t="s">
        <v>43</v>
      </c>
      <c r="AE89" s="1" t="s">
        <v>44</v>
      </c>
      <c r="AF89" s="1" t="s">
        <v>45</v>
      </c>
      <c r="AG89" s="1" t="s">
        <v>46</v>
      </c>
      <c r="AH89" s="1" t="s">
        <v>47</v>
      </c>
      <c r="AI89" s="1" t="s">
        <v>48</v>
      </c>
      <c r="AJ89" s="1" t="s">
        <v>49</v>
      </c>
      <c r="AK89" s="1" t="s">
        <v>50</v>
      </c>
      <c r="AL89" s="1" t="s">
        <v>51</v>
      </c>
      <c r="AM89" s="1" t="s">
        <v>52</v>
      </c>
      <c r="AN89" s="1" t="s">
        <v>53</v>
      </c>
      <c r="AO89" s="1" t="s">
        <v>54</v>
      </c>
    </row>
    <row r="90" spans="1:41" x14ac:dyDescent="0.25">
      <c r="A90" s="21">
        <f t="shared" si="1"/>
        <v>5.208453564176553</v>
      </c>
      <c r="B90" s="1">
        <v>96</v>
      </c>
      <c r="C90" s="1">
        <v>974.71</v>
      </c>
      <c r="D90" s="1">
        <v>234</v>
      </c>
      <c r="E90" s="18" t="s">
        <v>150</v>
      </c>
      <c r="F90" s="18" t="s">
        <v>166</v>
      </c>
      <c r="G90" s="1">
        <v>187.14</v>
      </c>
      <c r="H90" s="20">
        <v>0.1196</v>
      </c>
      <c r="I90" s="1"/>
      <c r="J90" s="1" t="s">
        <v>74</v>
      </c>
      <c r="K90" s="1" t="s">
        <v>76</v>
      </c>
      <c r="L90" s="1" t="s">
        <v>25</v>
      </c>
      <c r="M90" s="1" t="s">
        <v>60</v>
      </c>
      <c r="N90" s="1" t="s">
        <v>59</v>
      </c>
      <c r="O90" s="1" t="s">
        <v>72</v>
      </c>
      <c r="P90" s="1" t="s">
        <v>29</v>
      </c>
      <c r="Q90" s="1" t="s">
        <v>30</v>
      </c>
      <c r="R90" s="1" t="s">
        <v>31</v>
      </c>
      <c r="S90" s="1" t="s">
        <v>32</v>
      </c>
      <c r="T90" s="1" t="s">
        <v>33</v>
      </c>
      <c r="U90" s="1" t="s">
        <v>34</v>
      </c>
      <c r="V90" s="1" t="s">
        <v>35</v>
      </c>
      <c r="W90" s="1" t="s">
        <v>36</v>
      </c>
      <c r="X90" s="1" t="s">
        <v>37</v>
      </c>
      <c r="Y90" s="1" t="s">
        <v>38</v>
      </c>
      <c r="Z90" s="1" t="s">
        <v>39</v>
      </c>
      <c r="AA90" s="1" t="s">
        <v>40</v>
      </c>
      <c r="AB90" s="1" t="s">
        <v>41</v>
      </c>
      <c r="AC90" s="1" t="s">
        <v>42</v>
      </c>
      <c r="AD90" s="1" t="s">
        <v>43</v>
      </c>
      <c r="AE90" s="1" t="s">
        <v>44</v>
      </c>
      <c r="AF90" s="1" t="s">
        <v>45</v>
      </c>
      <c r="AG90" s="1" t="s">
        <v>46</v>
      </c>
      <c r="AH90" s="1" t="s">
        <v>47</v>
      </c>
      <c r="AI90" s="1" t="s">
        <v>48</v>
      </c>
      <c r="AJ90" s="1" t="s">
        <v>49</v>
      </c>
      <c r="AK90" s="1" t="s">
        <v>50</v>
      </c>
      <c r="AL90" s="1" t="s">
        <v>51</v>
      </c>
      <c r="AM90" s="1" t="s">
        <v>52</v>
      </c>
      <c r="AN90" s="1" t="s">
        <v>53</v>
      </c>
      <c r="AO90" s="1" t="s">
        <v>54</v>
      </c>
    </row>
    <row r="91" spans="1:41" x14ac:dyDescent="0.25">
      <c r="A91" s="21">
        <f t="shared" si="1"/>
        <v>5.207441113490364</v>
      </c>
      <c r="B91" s="1">
        <v>184</v>
      </c>
      <c r="C91" s="1">
        <v>972.75</v>
      </c>
      <c r="D91" s="1">
        <v>234</v>
      </c>
      <c r="E91" s="18" t="s">
        <v>150</v>
      </c>
      <c r="F91" s="18" t="s">
        <v>167</v>
      </c>
      <c r="G91" s="1">
        <v>186.8</v>
      </c>
      <c r="H91" s="20">
        <v>0.11940000000000001</v>
      </c>
      <c r="I91" s="1"/>
      <c r="J91" s="1" t="s">
        <v>74</v>
      </c>
      <c r="K91" s="1" t="s">
        <v>77</v>
      </c>
      <c r="L91" s="1" t="s">
        <v>71</v>
      </c>
      <c r="M91" s="1" t="s">
        <v>60</v>
      </c>
      <c r="N91" s="1" t="s">
        <v>59</v>
      </c>
      <c r="O91" s="1" t="s">
        <v>72</v>
      </c>
      <c r="P91" s="1" t="s">
        <v>29</v>
      </c>
      <c r="Q91" s="1" t="s">
        <v>30</v>
      </c>
      <c r="R91" s="1" t="s">
        <v>31</v>
      </c>
      <c r="S91" s="1" t="s">
        <v>32</v>
      </c>
      <c r="T91" s="1" t="s">
        <v>33</v>
      </c>
      <c r="U91" s="1" t="s">
        <v>34</v>
      </c>
      <c r="V91" s="1" t="s">
        <v>35</v>
      </c>
      <c r="W91" s="1" t="s">
        <v>36</v>
      </c>
      <c r="X91" s="1" t="s">
        <v>37</v>
      </c>
      <c r="Y91" s="1" t="s">
        <v>38</v>
      </c>
      <c r="Z91" s="1" t="s">
        <v>39</v>
      </c>
      <c r="AA91" s="1" t="s">
        <v>40</v>
      </c>
      <c r="AB91" s="1" t="s">
        <v>41</v>
      </c>
      <c r="AC91" s="1" t="s">
        <v>42</v>
      </c>
      <c r="AD91" s="1" t="s">
        <v>43</v>
      </c>
      <c r="AE91" s="1" t="s">
        <v>44</v>
      </c>
      <c r="AF91" s="1" t="s">
        <v>45</v>
      </c>
      <c r="AG91" s="1" t="s">
        <v>46</v>
      </c>
      <c r="AH91" s="1" t="s">
        <v>47</v>
      </c>
      <c r="AI91" s="1" t="s">
        <v>48</v>
      </c>
      <c r="AJ91" s="1" t="s">
        <v>49</v>
      </c>
      <c r="AK91" s="1" t="s">
        <v>50</v>
      </c>
      <c r="AL91" s="1" t="s">
        <v>51</v>
      </c>
      <c r="AM91" s="1" t="s">
        <v>52</v>
      </c>
      <c r="AN91" s="1" t="s">
        <v>53</v>
      </c>
      <c r="AO91" s="1" t="s">
        <v>54</v>
      </c>
    </row>
    <row r="92" spans="1:41" x14ac:dyDescent="0.25">
      <c r="A92" s="21">
        <f t="shared" si="1"/>
        <v>5.147815836007597</v>
      </c>
      <c r="B92" s="1">
        <v>43</v>
      </c>
      <c r="C92" s="1">
        <v>786.02</v>
      </c>
      <c r="D92" s="1">
        <v>233</v>
      </c>
      <c r="E92" s="18" t="s">
        <v>148</v>
      </c>
      <c r="F92" s="18" t="s">
        <v>149</v>
      </c>
      <c r="G92" s="1">
        <v>152.69</v>
      </c>
      <c r="H92" s="20">
        <v>0.1244</v>
      </c>
      <c r="I92" s="1"/>
      <c r="J92" s="1" t="s">
        <v>68</v>
      </c>
      <c r="K92" s="1" t="s">
        <v>78</v>
      </c>
      <c r="L92" s="1" t="s">
        <v>71</v>
      </c>
      <c r="M92" s="1" t="s">
        <v>62</v>
      </c>
      <c r="N92" s="1" t="s">
        <v>67</v>
      </c>
      <c r="O92" s="1" t="s">
        <v>72</v>
      </c>
      <c r="P92" s="1" t="s">
        <v>29</v>
      </c>
      <c r="Q92" s="1" t="s">
        <v>30</v>
      </c>
      <c r="R92" s="1" t="s">
        <v>31</v>
      </c>
      <c r="S92" s="1" t="s">
        <v>32</v>
      </c>
      <c r="T92" s="1" t="s">
        <v>33</v>
      </c>
      <c r="U92" s="1" t="s">
        <v>34</v>
      </c>
      <c r="V92" s="1" t="s">
        <v>35</v>
      </c>
      <c r="W92" s="1" t="s">
        <v>36</v>
      </c>
      <c r="X92" s="1" t="s">
        <v>37</v>
      </c>
      <c r="Y92" s="1" t="s">
        <v>38</v>
      </c>
      <c r="Z92" s="1" t="s">
        <v>39</v>
      </c>
      <c r="AA92" s="1" t="s">
        <v>40</v>
      </c>
      <c r="AB92" s="1" t="s">
        <v>41</v>
      </c>
      <c r="AC92" s="1" t="s">
        <v>42</v>
      </c>
      <c r="AD92" s="1" t="s">
        <v>43</v>
      </c>
      <c r="AE92" s="1" t="s">
        <v>44</v>
      </c>
      <c r="AF92" s="1" t="s">
        <v>45</v>
      </c>
      <c r="AG92" s="1" t="s">
        <v>46</v>
      </c>
      <c r="AH92" s="1" t="s">
        <v>47</v>
      </c>
      <c r="AI92" s="1" t="s">
        <v>48</v>
      </c>
      <c r="AJ92" s="1" t="s">
        <v>49</v>
      </c>
      <c r="AK92" s="1" t="s">
        <v>50</v>
      </c>
      <c r="AL92" s="1" t="s">
        <v>51</v>
      </c>
      <c r="AM92" s="1" t="s">
        <v>52</v>
      </c>
      <c r="AN92" s="1" t="s">
        <v>53</v>
      </c>
      <c r="AO92" s="1" t="s">
        <v>54</v>
      </c>
    </row>
    <row r="93" spans="1:41" x14ac:dyDescent="0.25">
      <c r="A93" s="21">
        <f t="shared" si="1"/>
        <v>5.1438858089594088</v>
      </c>
      <c r="B93" s="1">
        <v>26</v>
      </c>
      <c r="C93" s="1">
        <v>807.23</v>
      </c>
      <c r="D93" s="1">
        <v>228</v>
      </c>
      <c r="E93" s="18" t="s">
        <v>121</v>
      </c>
      <c r="F93" s="18" t="s">
        <v>122</v>
      </c>
      <c r="G93" s="1">
        <v>156.93</v>
      </c>
      <c r="H93" s="20">
        <v>0.1308</v>
      </c>
      <c r="I93" s="1"/>
      <c r="J93" s="1" t="s">
        <v>23</v>
      </c>
      <c r="K93" s="1" t="s">
        <v>24</v>
      </c>
      <c r="L93" s="1" t="s">
        <v>57</v>
      </c>
      <c r="M93" s="1" t="s">
        <v>62</v>
      </c>
      <c r="N93" s="1" t="s">
        <v>67</v>
      </c>
      <c r="O93" s="1" t="s">
        <v>64</v>
      </c>
      <c r="P93" s="1" t="s">
        <v>29</v>
      </c>
      <c r="Q93" s="1" t="s">
        <v>30</v>
      </c>
      <c r="R93" s="1" t="s">
        <v>31</v>
      </c>
      <c r="S93" s="1" t="s">
        <v>32</v>
      </c>
      <c r="T93" s="1" t="s">
        <v>33</v>
      </c>
      <c r="U93" s="1" t="s">
        <v>34</v>
      </c>
      <c r="V93" s="1" t="s">
        <v>35</v>
      </c>
      <c r="W93" s="1" t="s">
        <v>36</v>
      </c>
      <c r="X93" s="1" t="s">
        <v>37</v>
      </c>
      <c r="Y93" s="1" t="s">
        <v>38</v>
      </c>
      <c r="Z93" s="1" t="s">
        <v>39</v>
      </c>
      <c r="AA93" s="1" t="s">
        <v>40</v>
      </c>
      <c r="AB93" s="1" t="s">
        <v>41</v>
      </c>
      <c r="AC93" s="1" t="s">
        <v>42</v>
      </c>
      <c r="AD93" s="1" t="s">
        <v>43</v>
      </c>
      <c r="AE93" s="1" t="s">
        <v>44</v>
      </c>
      <c r="AF93" s="1" t="s">
        <v>45</v>
      </c>
      <c r="AG93" s="1" t="s">
        <v>46</v>
      </c>
      <c r="AH93" s="1" t="s">
        <v>47</v>
      </c>
      <c r="AI93" s="1" t="s">
        <v>48</v>
      </c>
      <c r="AJ93" s="1" t="s">
        <v>49</v>
      </c>
      <c r="AK93" s="1" t="s">
        <v>50</v>
      </c>
      <c r="AL93" s="1" t="s">
        <v>51</v>
      </c>
      <c r="AM93" s="1" t="s">
        <v>52</v>
      </c>
      <c r="AN93" s="1" t="s">
        <v>53</v>
      </c>
      <c r="AO93" s="1" t="s">
        <v>54</v>
      </c>
    </row>
    <row r="94" spans="1:41" x14ac:dyDescent="0.25">
      <c r="A94" s="21">
        <f t="shared" si="1"/>
        <v>5.1423010656626893</v>
      </c>
      <c r="B94" s="1">
        <v>168</v>
      </c>
      <c r="C94" s="1">
        <v>805.85</v>
      </c>
      <c r="D94" s="1">
        <v>228</v>
      </c>
      <c r="E94" s="18" t="s">
        <v>121</v>
      </c>
      <c r="F94" s="18" t="s">
        <v>240</v>
      </c>
      <c r="G94" s="1">
        <v>156.71</v>
      </c>
      <c r="H94" s="20">
        <v>0.13059999999999999</v>
      </c>
      <c r="I94" s="1"/>
      <c r="J94" s="1" t="s">
        <v>23</v>
      </c>
      <c r="K94" s="1" t="s">
        <v>77</v>
      </c>
      <c r="L94" s="1" t="s">
        <v>25</v>
      </c>
      <c r="M94" s="1" t="s">
        <v>62</v>
      </c>
      <c r="N94" s="1" t="s">
        <v>67</v>
      </c>
      <c r="O94" s="1" t="s">
        <v>69</v>
      </c>
      <c r="P94" s="1" t="s">
        <v>29</v>
      </c>
      <c r="Q94" s="1" t="s">
        <v>30</v>
      </c>
      <c r="R94" s="1" t="s">
        <v>31</v>
      </c>
      <c r="S94" s="1" t="s">
        <v>32</v>
      </c>
      <c r="T94" s="1" t="s">
        <v>33</v>
      </c>
      <c r="U94" s="1" t="s">
        <v>34</v>
      </c>
      <c r="V94" s="1" t="s">
        <v>35</v>
      </c>
      <c r="W94" s="1" t="s">
        <v>36</v>
      </c>
      <c r="X94" s="1" t="s">
        <v>37</v>
      </c>
      <c r="Y94" s="1" t="s">
        <v>38</v>
      </c>
      <c r="Z94" s="1" t="s">
        <v>39</v>
      </c>
      <c r="AA94" s="1" t="s">
        <v>40</v>
      </c>
      <c r="AB94" s="1" t="s">
        <v>41</v>
      </c>
      <c r="AC94" s="1" t="s">
        <v>42</v>
      </c>
      <c r="AD94" s="1" t="s">
        <v>43</v>
      </c>
      <c r="AE94" s="1" t="s">
        <v>44</v>
      </c>
      <c r="AF94" s="1" t="s">
        <v>45</v>
      </c>
      <c r="AG94" s="1" t="s">
        <v>46</v>
      </c>
      <c r="AH94" s="1" t="s">
        <v>47</v>
      </c>
      <c r="AI94" s="1" t="s">
        <v>48</v>
      </c>
      <c r="AJ94" s="1" t="s">
        <v>49</v>
      </c>
      <c r="AK94" s="1" t="s">
        <v>50</v>
      </c>
      <c r="AL94" s="1" t="s">
        <v>51</v>
      </c>
      <c r="AM94" s="1" t="s">
        <v>52</v>
      </c>
      <c r="AN94" s="1" t="s">
        <v>53</v>
      </c>
      <c r="AO94" s="1" t="s">
        <v>54</v>
      </c>
    </row>
    <row r="95" spans="1:41" x14ac:dyDescent="0.25">
      <c r="A95" s="21">
        <f t="shared" si="1"/>
        <v>5.1418286078368913</v>
      </c>
      <c r="B95" s="1">
        <v>32</v>
      </c>
      <c r="C95" s="1">
        <v>807.01</v>
      </c>
      <c r="D95" s="1">
        <v>228</v>
      </c>
      <c r="E95" s="18" t="s">
        <v>121</v>
      </c>
      <c r="F95" s="18" t="s">
        <v>122</v>
      </c>
      <c r="G95" s="1">
        <v>156.94999999999999</v>
      </c>
      <c r="H95" s="20">
        <v>0.1308</v>
      </c>
      <c r="I95" s="1"/>
      <c r="J95" s="1" t="s">
        <v>23</v>
      </c>
      <c r="K95" s="1" t="s">
        <v>70</v>
      </c>
      <c r="L95" s="1" t="s">
        <v>71</v>
      </c>
      <c r="M95" s="1" t="s">
        <v>62</v>
      </c>
      <c r="N95" s="1" t="s">
        <v>67</v>
      </c>
      <c r="O95" s="1" t="s">
        <v>64</v>
      </c>
      <c r="P95" s="1" t="s">
        <v>29</v>
      </c>
      <c r="Q95" s="1" t="s">
        <v>30</v>
      </c>
      <c r="R95" s="1" t="s">
        <v>31</v>
      </c>
      <c r="S95" s="1" t="s">
        <v>32</v>
      </c>
      <c r="T95" s="1" t="s">
        <v>33</v>
      </c>
      <c r="U95" s="1" t="s">
        <v>34</v>
      </c>
      <c r="V95" s="1" t="s">
        <v>35</v>
      </c>
      <c r="W95" s="1" t="s">
        <v>36</v>
      </c>
      <c r="X95" s="1" t="s">
        <v>37</v>
      </c>
      <c r="Y95" s="1" t="s">
        <v>38</v>
      </c>
      <c r="Z95" s="1" t="s">
        <v>39</v>
      </c>
      <c r="AA95" s="1" t="s">
        <v>40</v>
      </c>
      <c r="AB95" s="1" t="s">
        <v>41</v>
      </c>
      <c r="AC95" s="1" t="s">
        <v>42</v>
      </c>
      <c r="AD95" s="1" t="s">
        <v>43</v>
      </c>
      <c r="AE95" s="1" t="s">
        <v>44</v>
      </c>
      <c r="AF95" s="1" t="s">
        <v>45</v>
      </c>
      <c r="AG95" s="1" t="s">
        <v>46</v>
      </c>
      <c r="AH95" s="1" t="s">
        <v>47</v>
      </c>
      <c r="AI95" s="1" t="s">
        <v>48</v>
      </c>
      <c r="AJ95" s="1" t="s">
        <v>49</v>
      </c>
      <c r="AK95" s="1" t="s">
        <v>50</v>
      </c>
      <c r="AL95" s="1" t="s">
        <v>51</v>
      </c>
      <c r="AM95" s="1" t="s">
        <v>52</v>
      </c>
      <c r="AN95" s="1" t="s">
        <v>53</v>
      </c>
      <c r="AO95" s="1" t="s">
        <v>54</v>
      </c>
    </row>
    <row r="96" spans="1:41" x14ac:dyDescent="0.25">
      <c r="A96" s="21">
        <f t="shared" si="1"/>
        <v>5.0318426831702929</v>
      </c>
      <c r="B96" s="1">
        <v>214</v>
      </c>
      <c r="C96" s="1">
        <v>1008.18</v>
      </c>
      <c r="D96" s="1">
        <v>255</v>
      </c>
      <c r="E96" s="18" t="s">
        <v>198</v>
      </c>
      <c r="F96" s="18" t="s">
        <v>256</v>
      </c>
      <c r="G96" s="1">
        <v>200.36</v>
      </c>
      <c r="H96" s="20">
        <v>0.1244</v>
      </c>
      <c r="I96" s="1"/>
      <c r="J96" s="1" t="s">
        <v>65</v>
      </c>
      <c r="K96" s="1" t="s">
        <v>56</v>
      </c>
      <c r="L96" s="1" t="s">
        <v>71</v>
      </c>
      <c r="M96" s="1" t="s">
        <v>60</v>
      </c>
      <c r="N96" s="1" t="s">
        <v>27</v>
      </c>
      <c r="O96" s="1" t="s">
        <v>69</v>
      </c>
      <c r="P96" s="1" t="s">
        <v>29</v>
      </c>
      <c r="Q96" s="1" t="s">
        <v>30</v>
      </c>
      <c r="R96" s="1" t="s">
        <v>31</v>
      </c>
      <c r="S96" s="1" t="s">
        <v>32</v>
      </c>
      <c r="T96" s="1" t="s">
        <v>33</v>
      </c>
      <c r="U96" s="1" t="s">
        <v>34</v>
      </c>
      <c r="V96" s="1" t="s">
        <v>35</v>
      </c>
      <c r="W96" s="1" t="s">
        <v>36</v>
      </c>
      <c r="X96" s="1" t="s">
        <v>37</v>
      </c>
      <c r="Y96" s="1" t="s">
        <v>38</v>
      </c>
      <c r="Z96" s="1" t="s">
        <v>39</v>
      </c>
      <c r="AA96" s="1" t="s">
        <v>40</v>
      </c>
      <c r="AB96" s="1" t="s">
        <v>41</v>
      </c>
      <c r="AC96" s="1" t="s">
        <v>42</v>
      </c>
      <c r="AD96" s="1" t="s">
        <v>43</v>
      </c>
      <c r="AE96" s="1" t="s">
        <v>44</v>
      </c>
      <c r="AF96" s="1" t="s">
        <v>45</v>
      </c>
      <c r="AG96" s="1" t="s">
        <v>46</v>
      </c>
      <c r="AH96" s="1" t="s">
        <v>47</v>
      </c>
      <c r="AI96" s="1" t="s">
        <v>48</v>
      </c>
      <c r="AJ96" s="1" t="s">
        <v>49</v>
      </c>
      <c r="AK96" s="1" t="s">
        <v>50</v>
      </c>
      <c r="AL96" s="1" t="s">
        <v>51</v>
      </c>
      <c r="AM96" s="1" t="s">
        <v>52</v>
      </c>
      <c r="AN96" s="1" t="s">
        <v>53</v>
      </c>
      <c r="AO96" s="1" t="s">
        <v>54</v>
      </c>
    </row>
    <row r="97" spans="1:41" x14ac:dyDescent="0.25">
      <c r="A97" s="21">
        <f t="shared" si="1"/>
        <v>5.0262586805555554</v>
      </c>
      <c r="B97" s="1">
        <v>13</v>
      </c>
      <c r="C97" s="1">
        <v>1158.05</v>
      </c>
      <c r="D97" s="1">
        <v>267</v>
      </c>
      <c r="E97" s="19" t="s">
        <v>102</v>
      </c>
      <c r="F97" s="18" t="s">
        <v>103</v>
      </c>
      <c r="G97" s="1">
        <v>230.4</v>
      </c>
      <c r="H97" s="20">
        <v>0.13689999999999999</v>
      </c>
      <c r="I97" s="1"/>
      <c r="J97" s="1" t="s">
        <v>55</v>
      </c>
      <c r="K97" s="1" t="s">
        <v>61</v>
      </c>
      <c r="L97" s="1" t="s">
        <v>25</v>
      </c>
      <c r="M97" s="1" t="s">
        <v>60</v>
      </c>
      <c r="N97" s="1" t="s">
        <v>67</v>
      </c>
      <c r="O97" s="1" t="s">
        <v>64</v>
      </c>
      <c r="P97" s="1" t="s">
        <v>29</v>
      </c>
      <c r="Q97" s="1" t="s">
        <v>30</v>
      </c>
      <c r="R97" s="1" t="s">
        <v>31</v>
      </c>
      <c r="S97" s="1" t="s">
        <v>32</v>
      </c>
      <c r="T97" s="1" t="s">
        <v>33</v>
      </c>
      <c r="U97" s="1" t="s">
        <v>34</v>
      </c>
      <c r="V97" s="1" t="s">
        <v>35</v>
      </c>
      <c r="W97" s="1" t="s">
        <v>36</v>
      </c>
      <c r="X97" s="1" t="s">
        <v>37</v>
      </c>
      <c r="Y97" s="1" t="s">
        <v>38</v>
      </c>
      <c r="Z97" s="1" t="s">
        <v>39</v>
      </c>
      <c r="AA97" s="1" t="s">
        <v>40</v>
      </c>
      <c r="AB97" s="1" t="s">
        <v>41</v>
      </c>
      <c r="AC97" s="1" t="s">
        <v>42</v>
      </c>
      <c r="AD97" s="1" t="s">
        <v>43</v>
      </c>
      <c r="AE97" s="1" t="s">
        <v>44</v>
      </c>
      <c r="AF97" s="1" t="s">
        <v>45</v>
      </c>
      <c r="AG97" s="1" t="s">
        <v>46</v>
      </c>
      <c r="AH97" s="1" t="s">
        <v>47</v>
      </c>
      <c r="AI97" s="1" t="s">
        <v>48</v>
      </c>
      <c r="AJ97" s="1" t="s">
        <v>49</v>
      </c>
      <c r="AK97" s="1" t="s">
        <v>50</v>
      </c>
      <c r="AL97" s="1" t="s">
        <v>51</v>
      </c>
      <c r="AM97" s="1" t="s">
        <v>52</v>
      </c>
      <c r="AN97" s="1" t="s">
        <v>53</v>
      </c>
      <c r="AO97" s="1" t="s">
        <v>54</v>
      </c>
    </row>
    <row r="98" spans="1:41" x14ac:dyDescent="0.25">
      <c r="A98" s="21">
        <f t="shared" si="1"/>
        <v>4.9962907654511302</v>
      </c>
      <c r="B98" s="1">
        <v>97</v>
      </c>
      <c r="C98" s="1">
        <v>1037.18</v>
      </c>
      <c r="D98" s="1">
        <v>244</v>
      </c>
      <c r="E98" s="18" t="s">
        <v>198</v>
      </c>
      <c r="F98" s="18" t="s">
        <v>199</v>
      </c>
      <c r="G98" s="1">
        <v>207.59</v>
      </c>
      <c r="H98" s="20">
        <v>0.1326</v>
      </c>
      <c r="I98" s="1"/>
      <c r="J98" s="1" t="s">
        <v>65</v>
      </c>
      <c r="K98" s="1" t="s">
        <v>24</v>
      </c>
      <c r="L98" s="1" t="s">
        <v>71</v>
      </c>
      <c r="M98" s="1" t="s">
        <v>26</v>
      </c>
      <c r="N98" s="1" t="s">
        <v>67</v>
      </c>
      <c r="O98" s="1" t="s">
        <v>64</v>
      </c>
      <c r="P98" s="1" t="s">
        <v>29</v>
      </c>
      <c r="Q98" s="1" t="s">
        <v>30</v>
      </c>
      <c r="R98" s="1" t="s">
        <v>31</v>
      </c>
      <c r="S98" s="1" t="s">
        <v>32</v>
      </c>
      <c r="T98" s="1" t="s">
        <v>33</v>
      </c>
      <c r="U98" s="1" t="s">
        <v>34</v>
      </c>
      <c r="V98" s="1" t="s">
        <v>35</v>
      </c>
      <c r="W98" s="1" t="s">
        <v>36</v>
      </c>
      <c r="X98" s="1" t="s">
        <v>37</v>
      </c>
      <c r="Y98" s="1" t="s">
        <v>38</v>
      </c>
      <c r="Z98" s="1" t="s">
        <v>39</v>
      </c>
      <c r="AA98" s="1" t="s">
        <v>40</v>
      </c>
      <c r="AB98" s="1" t="s">
        <v>41</v>
      </c>
      <c r="AC98" s="1" t="s">
        <v>42</v>
      </c>
      <c r="AD98" s="1" t="s">
        <v>43</v>
      </c>
      <c r="AE98" s="1" t="s">
        <v>44</v>
      </c>
      <c r="AF98" s="1" t="s">
        <v>45</v>
      </c>
      <c r="AG98" s="1" t="s">
        <v>46</v>
      </c>
      <c r="AH98" s="1" t="s">
        <v>47</v>
      </c>
      <c r="AI98" s="1" t="s">
        <v>48</v>
      </c>
      <c r="AJ98" s="1" t="s">
        <v>49</v>
      </c>
      <c r="AK98" s="1" t="s">
        <v>50</v>
      </c>
      <c r="AL98" s="1" t="s">
        <v>51</v>
      </c>
      <c r="AM98" s="1" t="s">
        <v>52</v>
      </c>
      <c r="AN98" s="1" t="s">
        <v>53</v>
      </c>
      <c r="AO98" s="1" t="s">
        <v>54</v>
      </c>
    </row>
    <row r="99" spans="1:41" x14ac:dyDescent="0.25">
      <c r="A99" s="21">
        <f t="shared" si="1"/>
        <v>4.994495412844036</v>
      </c>
      <c r="B99" s="1">
        <v>177</v>
      </c>
      <c r="C99" s="1">
        <v>1034.3599999999999</v>
      </c>
      <c r="D99" s="1">
        <v>244</v>
      </c>
      <c r="E99" s="18" t="s">
        <v>198</v>
      </c>
      <c r="F99" s="18" t="s">
        <v>212</v>
      </c>
      <c r="G99" s="1">
        <v>207.1</v>
      </c>
      <c r="H99" s="20">
        <v>0.13239999999999999</v>
      </c>
      <c r="I99" s="1"/>
      <c r="J99" s="1" t="s">
        <v>65</v>
      </c>
      <c r="K99" s="1" t="s">
        <v>24</v>
      </c>
      <c r="L99" s="1" t="s">
        <v>25</v>
      </c>
      <c r="M99" s="1" t="s">
        <v>26</v>
      </c>
      <c r="N99" s="1" t="s">
        <v>67</v>
      </c>
      <c r="O99" s="1" t="s">
        <v>64</v>
      </c>
      <c r="P99" s="1" t="s">
        <v>29</v>
      </c>
      <c r="Q99" s="1" t="s">
        <v>30</v>
      </c>
      <c r="R99" s="1" t="s">
        <v>31</v>
      </c>
      <c r="S99" s="1" t="s">
        <v>32</v>
      </c>
      <c r="T99" s="1" t="s">
        <v>33</v>
      </c>
      <c r="U99" s="1" t="s">
        <v>34</v>
      </c>
      <c r="V99" s="1" t="s">
        <v>35</v>
      </c>
      <c r="W99" s="1" t="s">
        <v>36</v>
      </c>
      <c r="X99" s="1" t="s">
        <v>37</v>
      </c>
      <c r="Y99" s="1" t="s">
        <v>38</v>
      </c>
      <c r="Z99" s="1" t="s">
        <v>39</v>
      </c>
      <c r="AA99" s="1" t="s">
        <v>40</v>
      </c>
      <c r="AB99" s="1" t="s">
        <v>41</v>
      </c>
      <c r="AC99" s="1" t="s">
        <v>42</v>
      </c>
      <c r="AD99" s="1" t="s">
        <v>43</v>
      </c>
      <c r="AE99" s="1" t="s">
        <v>44</v>
      </c>
      <c r="AF99" s="1" t="s">
        <v>45</v>
      </c>
      <c r="AG99" s="1" t="s">
        <v>46</v>
      </c>
      <c r="AH99" s="1" t="s">
        <v>47</v>
      </c>
      <c r="AI99" s="1" t="s">
        <v>48</v>
      </c>
      <c r="AJ99" s="1" t="s">
        <v>49</v>
      </c>
      <c r="AK99" s="1" t="s">
        <v>50</v>
      </c>
      <c r="AL99" s="1" t="s">
        <v>51</v>
      </c>
      <c r="AM99" s="1" t="s">
        <v>52</v>
      </c>
      <c r="AN99" s="1" t="s">
        <v>53</v>
      </c>
      <c r="AO99" s="1" t="s">
        <v>54</v>
      </c>
    </row>
    <row r="100" spans="1:41" x14ac:dyDescent="0.25">
      <c r="A100" s="21">
        <f t="shared" si="1"/>
        <v>4.9872446437468865</v>
      </c>
      <c r="B100" s="1">
        <v>72</v>
      </c>
      <c r="C100" s="1">
        <v>1000.94</v>
      </c>
      <c r="D100" s="1">
        <v>255</v>
      </c>
      <c r="E100" s="18" t="s">
        <v>125</v>
      </c>
      <c r="F100" s="18" t="s">
        <v>182</v>
      </c>
      <c r="G100" s="1">
        <v>200.7</v>
      </c>
      <c r="H100" s="20">
        <v>0.12520000000000001</v>
      </c>
      <c r="I100" s="1"/>
      <c r="J100" s="1" t="s">
        <v>65</v>
      </c>
      <c r="K100" s="1" t="s">
        <v>56</v>
      </c>
      <c r="L100" s="1" t="s">
        <v>71</v>
      </c>
      <c r="M100" s="1" t="s">
        <v>60</v>
      </c>
      <c r="N100" s="1" t="s">
        <v>27</v>
      </c>
      <c r="O100" s="1" t="s">
        <v>28</v>
      </c>
      <c r="P100" s="1" t="s">
        <v>29</v>
      </c>
      <c r="Q100" s="1" t="s">
        <v>30</v>
      </c>
      <c r="R100" s="1" t="s">
        <v>31</v>
      </c>
      <c r="S100" s="1" t="s">
        <v>32</v>
      </c>
      <c r="T100" s="1" t="s">
        <v>33</v>
      </c>
      <c r="U100" s="1" t="s">
        <v>34</v>
      </c>
      <c r="V100" s="1" t="s">
        <v>35</v>
      </c>
      <c r="W100" s="1" t="s">
        <v>36</v>
      </c>
      <c r="X100" s="1" t="s">
        <v>37</v>
      </c>
      <c r="Y100" s="1" t="s">
        <v>38</v>
      </c>
      <c r="Z100" s="1" t="s">
        <v>39</v>
      </c>
      <c r="AA100" s="1" t="s">
        <v>40</v>
      </c>
      <c r="AB100" s="1" t="s">
        <v>41</v>
      </c>
      <c r="AC100" s="1" t="s">
        <v>42</v>
      </c>
      <c r="AD100" s="1" t="s">
        <v>43</v>
      </c>
      <c r="AE100" s="1" t="s">
        <v>44</v>
      </c>
      <c r="AF100" s="1" t="s">
        <v>45</v>
      </c>
      <c r="AG100" s="1" t="s">
        <v>46</v>
      </c>
      <c r="AH100" s="1" t="s">
        <v>47</v>
      </c>
      <c r="AI100" s="1" t="s">
        <v>48</v>
      </c>
      <c r="AJ100" s="1" t="s">
        <v>49</v>
      </c>
      <c r="AK100" s="1" t="s">
        <v>50</v>
      </c>
      <c r="AL100" s="1" t="s">
        <v>51</v>
      </c>
      <c r="AM100" s="1" t="s">
        <v>52</v>
      </c>
      <c r="AN100" s="1" t="s">
        <v>53</v>
      </c>
      <c r="AO100" s="1" t="s">
        <v>54</v>
      </c>
    </row>
    <row r="101" spans="1:41" x14ac:dyDescent="0.25">
      <c r="A101" s="21">
        <f t="shared" si="1"/>
        <v>4.9863860768962249</v>
      </c>
      <c r="B101" s="1">
        <v>28</v>
      </c>
      <c r="C101" s="1">
        <v>999.92</v>
      </c>
      <c r="D101" s="1">
        <v>255</v>
      </c>
      <c r="E101" s="18" t="s">
        <v>125</v>
      </c>
      <c r="F101" s="18" t="s">
        <v>126</v>
      </c>
      <c r="G101" s="1">
        <v>200.53</v>
      </c>
      <c r="H101" s="20">
        <v>0.12520000000000001</v>
      </c>
      <c r="I101" s="1"/>
      <c r="J101" s="1" t="s">
        <v>65</v>
      </c>
      <c r="K101" s="1" t="s">
        <v>73</v>
      </c>
      <c r="L101" s="1" t="s">
        <v>25</v>
      </c>
      <c r="M101" s="1" t="s">
        <v>60</v>
      </c>
      <c r="N101" s="1" t="s">
        <v>27</v>
      </c>
      <c r="O101" s="1" t="s">
        <v>28</v>
      </c>
      <c r="P101" s="1" t="s">
        <v>29</v>
      </c>
      <c r="Q101" s="1" t="s">
        <v>30</v>
      </c>
      <c r="R101" s="1" t="s">
        <v>31</v>
      </c>
      <c r="S101" s="1" t="s">
        <v>32</v>
      </c>
      <c r="T101" s="1" t="s">
        <v>33</v>
      </c>
      <c r="U101" s="1" t="s">
        <v>34</v>
      </c>
      <c r="V101" s="1" t="s">
        <v>35</v>
      </c>
      <c r="W101" s="1" t="s">
        <v>36</v>
      </c>
      <c r="X101" s="1" t="s">
        <v>37</v>
      </c>
      <c r="Y101" s="1" t="s">
        <v>38</v>
      </c>
      <c r="Z101" s="1" t="s">
        <v>39</v>
      </c>
      <c r="AA101" s="1" t="s">
        <v>40</v>
      </c>
      <c r="AB101" s="1" t="s">
        <v>41</v>
      </c>
      <c r="AC101" s="1" t="s">
        <v>42</v>
      </c>
      <c r="AD101" s="1" t="s">
        <v>43</v>
      </c>
      <c r="AE101" s="1" t="s">
        <v>44</v>
      </c>
      <c r="AF101" s="1" t="s">
        <v>45</v>
      </c>
      <c r="AG101" s="1" t="s">
        <v>46</v>
      </c>
      <c r="AH101" s="1" t="s">
        <v>47</v>
      </c>
      <c r="AI101" s="1" t="s">
        <v>48</v>
      </c>
      <c r="AJ101" s="1" t="s">
        <v>49</v>
      </c>
      <c r="AK101" s="1" t="s">
        <v>50</v>
      </c>
      <c r="AL101" s="1" t="s">
        <v>51</v>
      </c>
      <c r="AM101" s="1" t="s">
        <v>52</v>
      </c>
      <c r="AN101" s="1" t="s">
        <v>53</v>
      </c>
      <c r="AO101" s="1" t="s">
        <v>54</v>
      </c>
    </row>
    <row r="102" spans="1:41" x14ac:dyDescent="0.25">
      <c r="A102" s="21">
        <f t="shared" si="1"/>
        <v>4.9708583053829658</v>
      </c>
      <c r="B102" s="1">
        <v>17</v>
      </c>
      <c r="C102" s="1">
        <v>904.05</v>
      </c>
      <c r="D102" s="1">
        <v>259</v>
      </c>
      <c r="E102" s="18" t="s">
        <v>109</v>
      </c>
      <c r="F102" s="18" t="s">
        <v>110</v>
      </c>
      <c r="G102" s="1">
        <v>181.87</v>
      </c>
      <c r="H102" s="20">
        <v>0.1479</v>
      </c>
      <c r="I102" s="1"/>
      <c r="J102" s="1" t="s">
        <v>65</v>
      </c>
      <c r="K102" s="1" t="s">
        <v>76</v>
      </c>
      <c r="L102" s="1" t="s">
        <v>57</v>
      </c>
      <c r="M102" s="1" t="s">
        <v>58</v>
      </c>
      <c r="N102" s="1" t="s">
        <v>59</v>
      </c>
      <c r="O102" s="1" t="s">
        <v>72</v>
      </c>
      <c r="P102" s="1" t="s">
        <v>29</v>
      </c>
      <c r="Q102" s="1" t="s">
        <v>30</v>
      </c>
      <c r="R102" s="1" t="s">
        <v>31</v>
      </c>
      <c r="S102" s="1" t="s">
        <v>32</v>
      </c>
      <c r="T102" s="1" t="s">
        <v>33</v>
      </c>
      <c r="U102" s="1" t="s">
        <v>34</v>
      </c>
      <c r="V102" s="1" t="s">
        <v>35</v>
      </c>
      <c r="W102" s="1" t="s">
        <v>36</v>
      </c>
      <c r="X102" s="1" t="s">
        <v>37</v>
      </c>
      <c r="Y102" s="1" t="s">
        <v>38</v>
      </c>
      <c r="Z102" s="1" t="s">
        <v>39</v>
      </c>
      <c r="AA102" s="1" t="s">
        <v>40</v>
      </c>
      <c r="AB102" s="1" t="s">
        <v>41</v>
      </c>
      <c r="AC102" s="1" t="s">
        <v>42</v>
      </c>
      <c r="AD102" s="1" t="s">
        <v>43</v>
      </c>
      <c r="AE102" s="1" t="s">
        <v>44</v>
      </c>
      <c r="AF102" s="1" t="s">
        <v>45</v>
      </c>
      <c r="AG102" s="1" t="s">
        <v>46</v>
      </c>
      <c r="AH102" s="1" t="s">
        <v>47</v>
      </c>
      <c r="AI102" s="1" t="s">
        <v>48</v>
      </c>
      <c r="AJ102" s="1" t="s">
        <v>49</v>
      </c>
      <c r="AK102" s="1" t="s">
        <v>50</v>
      </c>
      <c r="AL102" s="1" t="s">
        <v>51</v>
      </c>
      <c r="AM102" s="1" t="s">
        <v>52</v>
      </c>
      <c r="AN102" s="1" t="s">
        <v>53</v>
      </c>
      <c r="AO102" s="1" t="s">
        <v>54</v>
      </c>
    </row>
    <row r="103" spans="1:41" x14ac:dyDescent="0.25">
      <c r="A103" s="21">
        <f t="shared" si="1"/>
        <v>4.9690085609067864</v>
      </c>
      <c r="B103" s="1">
        <v>64</v>
      </c>
      <c r="C103" s="1">
        <v>1038.97</v>
      </c>
      <c r="D103" s="1">
        <v>298</v>
      </c>
      <c r="E103" s="18" t="s">
        <v>172</v>
      </c>
      <c r="F103" s="18" t="s">
        <v>110</v>
      </c>
      <c r="G103" s="1">
        <v>209.09</v>
      </c>
      <c r="H103" s="20">
        <v>0.16420000000000001</v>
      </c>
      <c r="I103" s="1"/>
      <c r="J103" s="1" t="s">
        <v>65</v>
      </c>
      <c r="K103" s="1" t="s">
        <v>24</v>
      </c>
      <c r="L103" s="1" t="s">
        <v>25</v>
      </c>
      <c r="M103" s="1" t="s">
        <v>58</v>
      </c>
      <c r="N103" s="1" t="s">
        <v>67</v>
      </c>
      <c r="O103" s="1" t="s">
        <v>64</v>
      </c>
      <c r="P103" s="1" t="s">
        <v>29</v>
      </c>
      <c r="Q103" s="1" t="s">
        <v>30</v>
      </c>
      <c r="R103" s="1" t="s">
        <v>31</v>
      </c>
      <c r="S103" s="1" t="s">
        <v>32</v>
      </c>
      <c r="T103" s="1" t="s">
        <v>33</v>
      </c>
      <c r="U103" s="1" t="s">
        <v>34</v>
      </c>
      <c r="V103" s="1" t="s">
        <v>35</v>
      </c>
      <c r="W103" s="1" t="s">
        <v>36</v>
      </c>
      <c r="X103" s="1" t="s">
        <v>37</v>
      </c>
      <c r="Y103" s="1" t="s">
        <v>38</v>
      </c>
      <c r="Z103" s="1" t="s">
        <v>39</v>
      </c>
      <c r="AA103" s="1" t="s">
        <v>40</v>
      </c>
      <c r="AB103" s="1" t="s">
        <v>41</v>
      </c>
      <c r="AC103" s="1" t="s">
        <v>42</v>
      </c>
      <c r="AD103" s="1" t="s">
        <v>43</v>
      </c>
      <c r="AE103" s="1" t="s">
        <v>44</v>
      </c>
      <c r="AF103" s="1" t="s">
        <v>45</v>
      </c>
      <c r="AG103" s="1" t="s">
        <v>46</v>
      </c>
      <c r="AH103" s="1" t="s">
        <v>47</v>
      </c>
      <c r="AI103" s="1" t="s">
        <v>48</v>
      </c>
      <c r="AJ103" s="1" t="s">
        <v>49</v>
      </c>
      <c r="AK103" s="1" t="s">
        <v>50</v>
      </c>
      <c r="AL103" s="1" t="s">
        <v>51</v>
      </c>
      <c r="AM103" s="1" t="s">
        <v>52</v>
      </c>
      <c r="AN103" s="1" t="s">
        <v>53</v>
      </c>
      <c r="AO103" s="1" t="s">
        <v>54</v>
      </c>
    </row>
    <row r="104" spans="1:41" x14ac:dyDescent="0.25">
      <c r="A104" s="21">
        <f t="shared" si="1"/>
        <v>4.967208947635994</v>
      </c>
      <c r="B104" s="1">
        <v>53</v>
      </c>
      <c r="C104" s="1">
        <v>977.05</v>
      </c>
      <c r="D104" s="1">
        <v>284</v>
      </c>
      <c r="E104" s="18" t="s">
        <v>93</v>
      </c>
      <c r="F104" s="18" t="s">
        <v>161</v>
      </c>
      <c r="G104" s="1">
        <v>196.7</v>
      </c>
      <c r="H104" s="20">
        <v>0.1552</v>
      </c>
      <c r="I104" s="1"/>
      <c r="J104" s="1" t="s">
        <v>65</v>
      </c>
      <c r="K104" s="1" t="s">
        <v>70</v>
      </c>
      <c r="L104" s="1" t="s">
        <v>71</v>
      </c>
      <c r="M104" s="1" t="s">
        <v>58</v>
      </c>
      <c r="N104" s="1" t="s">
        <v>27</v>
      </c>
      <c r="O104" s="1" t="s">
        <v>64</v>
      </c>
      <c r="P104" s="1" t="s">
        <v>29</v>
      </c>
      <c r="Q104" s="1" t="s">
        <v>30</v>
      </c>
      <c r="R104" s="1" t="s">
        <v>31</v>
      </c>
      <c r="S104" s="1" t="s">
        <v>32</v>
      </c>
      <c r="T104" s="1" t="s">
        <v>33</v>
      </c>
      <c r="U104" s="1" t="s">
        <v>34</v>
      </c>
      <c r="V104" s="1" t="s">
        <v>35</v>
      </c>
      <c r="W104" s="1" t="s">
        <v>36</v>
      </c>
      <c r="X104" s="1" t="s">
        <v>37</v>
      </c>
      <c r="Y104" s="1" t="s">
        <v>38</v>
      </c>
      <c r="Z104" s="1" t="s">
        <v>39</v>
      </c>
      <c r="AA104" s="1" t="s">
        <v>40</v>
      </c>
      <c r="AB104" s="1" t="s">
        <v>41</v>
      </c>
      <c r="AC104" s="1" t="s">
        <v>42</v>
      </c>
      <c r="AD104" s="1" t="s">
        <v>43</v>
      </c>
      <c r="AE104" s="1" t="s">
        <v>44</v>
      </c>
      <c r="AF104" s="1" t="s">
        <v>45</v>
      </c>
      <c r="AG104" s="1" t="s">
        <v>46</v>
      </c>
      <c r="AH104" s="1" t="s">
        <v>47</v>
      </c>
      <c r="AI104" s="1" t="s">
        <v>48</v>
      </c>
      <c r="AJ104" s="1" t="s">
        <v>49</v>
      </c>
      <c r="AK104" s="1" t="s">
        <v>50</v>
      </c>
      <c r="AL104" s="1" t="s">
        <v>51</v>
      </c>
      <c r="AM104" s="1" t="s">
        <v>52</v>
      </c>
      <c r="AN104" s="1" t="s">
        <v>53</v>
      </c>
      <c r="AO104" s="1" t="s">
        <v>54</v>
      </c>
    </row>
    <row r="105" spans="1:41" x14ac:dyDescent="0.25">
      <c r="A105" s="21">
        <f t="shared" si="1"/>
        <v>4.9636743427756267</v>
      </c>
      <c r="B105" s="1">
        <v>173</v>
      </c>
      <c r="C105" s="1">
        <v>974.27</v>
      </c>
      <c r="D105" s="1">
        <v>284</v>
      </c>
      <c r="E105" s="18" t="s">
        <v>93</v>
      </c>
      <c r="F105" s="18" t="s">
        <v>151</v>
      </c>
      <c r="G105" s="1">
        <v>196.28</v>
      </c>
      <c r="H105" s="20">
        <v>0.15490000000000001</v>
      </c>
      <c r="I105" s="1"/>
      <c r="J105" s="1" t="s">
        <v>65</v>
      </c>
      <c r="K105" s="1" t="s">
        <v>70</v>
      </c>
      <c r="L105" s="1" t="s">
        <v>57</v>
      </c>
      <c r="M105" s="1" t="s">
        <v>58</v>
      </c>
      <c r="N105" s="1" t="s">
        <v>27</v>
      </c>
      <c r="O105" s="1" t="s">
        <v>64</v>
      </c>
      <c r="P105" s="1" t="s">
        <v>29</v>
      </c>
      <c r="Q105" s="1" t="s">
        <v>30</v>
      </c>
      <c r="R105" s="1" t="s">
        <v>31</v>
      </c>
      <c r="S105" s="1" t="s">
        <v>32</v>
      </c>
      <c r="T105" s="1" t="s">
        <v>33</v>
      </c>
      <c r="U105" s="1" t="s">
        <v>34</v>
      </c>
      <c r="V105" s="1" t="s">
        <v>35</v>
      </c>
      <c r="W105" s="1" t="s">
        <v>36</v>
      </c>
      <c r="X105" s="1" t="s">
        <v>37</v>
      </c>
      <c r="Y105" s="1" t="s">
        <v>38</v>
      </c>
      <c r="Z105" s="1" t="s">
        <v>39</v>
      </c>
      <c r="AA105" s="1" t="s">
        <v>40</v>
      </c>
      <c r="AB105" s="1" t="s">
        <v>41</v>
      </c>
      <c r="AC105" s="1" t="s">
        <v>42</v>
      </c>
      <c r="AD105" s="1" t="s">
        <v>43</v>
      </c>
      <c r="AE105" s="1" t="s">
        <v>44</v>
      </c>
      <c r="AF105" s="1" t="s">
        <v>45</v>
      </c>
      <c r="AG105" s="1" t="s">
        <v>46</v>
      </c>
      <c r="AH105" s="1" t="s">
        <v>47</v>
      </c>
      <c r="AI105" s="1" t="s">
        <v>48</v>
      </c>
      <c r="AJ105" s="1" t="s">
        <v>49</v>
      </c>
      <c r="AK105" s="1" t="s">
        <v>50</v>
      </c>
      <c r="AL105" s="1" t="s">
        <v>51</v>
      </c>
      <c r="AM105" s="1" t="s">
        <v>52</v>
      </c>
      <c r="AN105" s="1" t="s">
        <v>53</v>
      </c>
      <c r="AO105" s="1" t="s">
        <v>54</v>
      </c>
    </row>
    <row r="106" spans="1:41" x14ac:dyDescent="0.25">
      <c r="A106" s="21">
        <f t="shared" si="1"/>
        <v>4.9554298150163216</v>
      </c>
      <c r="B106" s="1">
        <v>194</v>
      </c>
      <c r="C106" s="1">
        <v>1138.51</v>
      </c>
      <c r="D106" s="1">
        <v>267</v>
      </c>
      <c r="E106" s="1">
        <v>2</v>
      </c>
      <c r="F106" s="18" t="s">
        <v>245</v>
      </c>
      <c r="G106" s="1">
        <v>229.75</v>
      </c>
      <c r="H106" s="20">
        <v>0.13800000000000001</v>
      </c>
      <c r="I106" s="1"/>
      <c r="J106" s="1" t="s">
        <v>55</v>
      </c>
      <c r="K106" s="1" t="s">
        <v>56</v>
      </c>
      <c r="L106" s="1" t="s">
        <v>71</v>
      </c>
      <c r="M106" s="1" t="s">
        <v>60</v>
      </c>
      <c r="N106" s="1" t="s">
        <v>67</v>
      </c>
      <c r="O106" s="1" t="s">
        <v>28</v>
      </c>
      <c r="P106" s="1" t="s">
        <v>29</v>
      </c>
      <c r="Q106" s="1" t="s">
        <v>30</v>
      </c>
      <c r="R106" s="1" t="s">
        <v>31</v>
      </c>
      <c r="S106" s="1" t="s">
        <v>32</v>
      </c>
      <c r="T106" s="1" t="s">
        <v>33</v>
      </c>
      <c r="U106" s="1" t="s">
        <v>34</v>
      </c>
      <c r="V106" s="1" t="s">
        <v>35</v>
      </c>
      <c r="W106" s="1" t="s">
        <v>36</v>
      </c>
      <c r="X106" s="1" t="s">
        <v>37</v>
      </c>
      <c r="Y106" s="1" t="s">
        <v>38</v>
      </c>
      <c r="Z106" s="1" t="s">
        <v>39</v>
      </c>
      <c r="AA106" s="1" t="s">
        <v>40</v>
      </c>
      <c r="AB106" s="1" t="s">
        <v>41</v>
      </c>
      <c r="AC106" s="1" t="s">
        <v>42</v>
      </c>
      <c r="AD106" s="1" t="s">
        <v>43</v>
      </c>
      <c r="AE106" s="1" t="s">
        <v>44</v>
      </c>
      <c r="AF106" s="1" t="s">
        <v>45</v>
      </c>
      <c r="AG106" s="1" t="s">
        <v>46</v>
      </c>
      <c r="AH106" s="1" t="s">
        <v>47</v>
      </c>
      <c r="AI106" s="1" t="s">
        <v>48</v>
      </c>
      <c r="AJ106" s="1" t="s">
        <v>49</v>
      </c>
      <c r="AK106" s="1" t="s">
        <v>50</v>
      </c>
      <c r="AL106" s="1" t="s">
        <v>51</v>
      </c>
      <c r="AM106" s="1" t="s">
        <v>52</v>
      </c>
      <c r="AN106" s="1" t="s">
        <v>53</v>
      </c>
      <c r="AO106" s="1" t="s">
        <v>54</v>
      </c>
    </row>
    <row r="107" spans="1:41" x14ac:dyDescent="0.25">
      <c r="A107" s="21">
        <f t="shared" si="1"/>
        <v>4.9553998781655206</v>
      </c>
      <c r="B107" s="1">
        <v>154</v>
      </c>
      <c r="C107" s="1">
        <v>1138.8499999999999</v>
      </c>
      <c r="D107" s="1">
        <v>267</v>
      </c>
      <c r="E107" s="1">
        <v>2</v>
      </c>
      <c r="F107" s="18" t="s">
        <v>231</v>
      </c>
      <c r="G107" s="1">
        <v>229.82</v>
      </c>
      <c r="H107" s="20">
        <v>0.13800000000000001</v>
      </c>
      <c r="I107" s="1"/>
      <c r="J107" s="1" t="s">
        <v>55</v>
      </c>
      <c r="K107" s="1" t="s">
        <v>24</v>
      </c>
      <c r="L107" s="1" t="s">
        <v>25</v>
      </c>
      <c r="M107" s="1" t="s">
        <v>60</v>
      </c>
      <c r="N107" s="1" t="s">
        <v>67</v>
      </c>
      <c r="O107" s="1" t="s">
        <v>28</v>
      </c>
      <c r="P107" s="1" t="s">
        <v>29</v>
      </c>
      <c r="Q107" s="1" t="s">
        <v>30</v>
      </c>
      <c r="R107" s="1" t="s">
        <v>31</v>
      </c>
      <c r="S107" s="1" t="s">
        <v>32</v>
      </c>
      <c r="T107" s="1" t="s">
        <v>33</v>
      </c>
      <c r="U107" s="1" t="s">
        <v>34</v>
      </c>
      <c r="V107" s="1" t="s">
        <v>35</v>
      </c>
      <c r="W107" s="1" t="s">
        <v>36</v>
      </c>
      <c r="X107" s="1" t="s">
        <v>37</v>
      </c>
      <c r="Y107" s="1" t="s">
        <v>38</v>
      </c>
      <c r="Z107" s="1" t="s">
        <v>39</v>
      </c>
      <c r="AA107" s="1" t="s">
        <v>40</v>
      </c>
      <c r="AB107" s="1" t="s">
        <v>41</v>
      </c>
      <c r="AC107" s="1" t="s">
        <v>42</v>
      </c>
      <c r="AD107" s="1" t="s">
        <v>43</v>
      </c>
      <c r="AE107" s="1" t="s">
        <v>44</v>
      </c>
      <c r="AF107" s="1" t="s">
        <v>45</v>
      </c>
      <c r="AG107" s="1" t="s">
        <v>46</v>
      </c>
      <c r="AH107" s="1" t="s">
        <v>47</v>
      </c>
      <c r="AI107" s="1" t="s">
        <v>48</v>
      </c>
      <c r="AJ107" s="1" t="s">
        <v>49</v>
      </c>
      <c r="AK107" s="1" t="s">
        <v>50</v>
      </c>
      <c r="AL107" s="1" t="s">
        <v>51</v>
      </c>
      <c r="AM107" s="1" t="s">
        <v>52</v>
      </c>
      <c r="AN107" s="1" t="s">
        <v>53</v>
      </c>
      <c r="AO107" s="1" t="s">
        <v>54</v>
      </c>
    </row>
    <row r="108" spans="1:41" x14ac:dyDescent="0.25">
      <c r="A108" s="21">
        <f t="shared" si="1"/>
        <v>4.9301072312345342</v>
      </c>
      <c r="B108" s="1">
        <v>93</v>
      </c>
      <c r="C108" s="1">
        <v>896.54</v>
      </c>
      <c r="D108" s="1">
        <v>259</v>
      </c>
      <c r="E108" s="18" t="s">
        <v>81</v>
      </c>
      <c r="F108" s="18" t="s">
        <v>152</v>
      </c>
      <c r="G108" s="1">
        <v>181.85</v>
      </c>
      <c r="H108" s="20">
        <v>0.14799999999999999</v>
      </c>
      <c r="I108" s="1"/>
      <c r="J108" s="1" t="s">
        <v>65</v>
      </c>
      <c r="K108" s="1" t="s">
        <v>24</v>
      </c>
      <c r="L108" s="1" t="s">
        <v>25</v>
      </c>
      <c r="M108" s="1" t="s">
        <v>58</v>
      </c>
      <c r="N108" s="1" t="s">
        <v>59</v>
      </c>
      <c r="O108" s="1" t="s">
        <v>28</v>
      </c>
      <c r="P108" s="1" t="s">
        <v>29</v>
      </c>
      <c r="Q108" s="1" t="s">
        <v>30</v>
      </c>
      <c r="R108" s="1" t="s">
        <v>31</v>
      </c>
      <c r="S108" s="1" t="s">
        <v>32</v>
      </c>
      <c r="T108" s="1" t="s">
        <v>33</v>
      </c>
      <c r="U108" s="1" t="s">
        <v>34</v>
      </c>
      <c r="V108" s="1" t="s">
        <v>35</v>
      </c>
      <c r="W108" s="1" t="s">
        <v>36</v>
      </c>
      <c r="X108" s="1" t="s">
        <v>37</v>
      </c>
      <c r="Y108" s="1" t="s">
        <v>38</v>
      </c>
      <c r="Z108" s="1" t="s">
        <v>39</v>
      </c>
      <c r="AA108" s="1" t="s">
        <v>40</v>
      </c>
      <c r="AB108" s="1" t="s">
        <v>41</v>
      </c>
      <c r="AC108" s="1" t="s">
        <v>42</v>
      </c>
      <c r="AD108" s="1" t="s">
        <v>43</v>
      </c>
      <c r="AE108" s="1" t="s">
        <v>44</v>
      </c>
      <c r="AF108" s="1" t="s">
        <v>45</v>
      </c>
      <c r="AG108" s="1" t="s">
        <v>46</v>
      </c>
      <c r="AH108" s="1" t="s">
        <v>47</v>
      </c>
      <c r="AI108" s="1" t="s">
        <v>48</v>
      </c>
      <c r="AJ108" s="1" t="s">
        <v>49</v>
      </c>
      <c r="AK108" s="1" t="s">
        <v>50</v>
      </c>
      <c r="AL108" s="1" t="s">
        <v>51</v>
      </c>
      <c r="AM108" s="1" t="s">
        <v>52</v>
      </c>
      <c r="AN108" s="1" t="s">
        <v>53</v>
      </c>
      <c r="AO108" s="1" t="s">
        <v>54</v>
      </c>
    </row>
    <row r="109" spans="1:41" x14ac:dyDescent="0.25">
      <c r="A109" s="21">
        <f t="shared" si="1"/>
        <v>4.9288929375200947</v>
      </c>
      <c r="B109" s="1">
        <v>153</v>
      </c>
      <c r="C109" s="1">
        <v>919.83</v>
      </c>
      <c r="D109" s="1">
        <v>234</v>
      </c>
      <c r="E109" s="18" t="s">
        <v>79</v>
      </c>
      <c r="F109" s="18" t="s">
        <v>182</v>
      </c>
      <c r="G109" s="1">
        <v>186.62</v>
      </c>
      <c r="H109" s="20">
        <v>0.12139999999999999</v>
      </c>
      <c r="I109" s="1"/>
      <c r="J109" s="1" t="s">
        <v>74</v>
      </c>
      <c r="K109" s="1" t="s">
        <v>77</v>
      </c>
      <c r="L109" s="1" t="s">
        <v>71</v>
      </c>
      <c r="M109" s="1" t="s">
        <v>60</v>
      </c>
      <c r="N109" s="1" t="s">
        <v>59</v>
      </c>
      <c r="O109" s="1" t="s">
        <v>69</v>
      </c>
      <c r="P109" s="1" t="s">
        <v>29</v>
      </c>
      <c r="Q109" s="1" t="s">
        <v>30</v>
      </c>
      <c r="R109" s="1" t="s">
        <v>31</v>
      </c>
      <c r="S109" s="1" t="s">
        <v>32</v>
      </c>
      <c r="T109" s="1" t="s">
        <v>33</v>
      </c>
      <c r="U109" s="1" t="s">
        <v>34</v>
      </c>
      <c r="V109" s="1" t="s">
        <v>35</v>
      </c>
      <c r="W109" s="1" t="s">
        <v>36</v>
      </c>
      <c r="X109" s="1" t="s">
        <v>37</v>
      </c>
      <c r="Y109" s="1" t="s">
        <v>38</v>
      </c>
      <c r="Z109" s="1" t="s">
        <v>39</v>
      </c>
      <c r="AA109" s="1" t="s">
        <v>40</v>
      </c>
      <c r="AB109" s="1" t="s">
        <v>41</v>
      </c>
      <c r="AC109" s="1" t="s">
        <v>42</v>
      </c>
      <c r="AD109" s="1" t="s">
        <v>43</v>
      </c>
      <c r="AE109" s="1" t="s">
        <v>44</v>
      </c>
      <c r="AF109" s="1" t="s">
        <v>45</v>
      </c>
      <c r="AG109" s="1" t="s">
        <v>46</v>
      </c>
      <c r="AH109" s="1" t="s">
        <v>47</v>
      </c>
      <c r="AI109" s="1" t="s">
        <v>48</v>
      </c>
      <c r="AJ109" s="1" t="s">
        <v>49</v>
      </c>
      <c r="AK109" s="1" t="s">
        <v>50</v>
      </c>
      <c r="AL109" s="1" t="s">
        <v>51</v>
      </c>
      <c r="AM109" s="1" t="s">
        <v>52</v>
      </c>
      <c r="AN109" s="1" t="s">
        <v>53</v>
      </c>
      <c r="AO109" s="1" t="s">
        <v>54</v>
      </c>
    </row>
    <row r="110" spans="1:41" x14ac:dyDescent="0.25">
      <c r="A110" s="21">
        <f t="shared" si="1"/>
        <v>4.9263847593877328</v>
      </c>
      <c r="B110" s="1">
        <v>132</v>
      </c>
      <c r="C110" s="1">
        <v>894.73</v>
      </c>
      <c r="D110" s="1">
        <v>259</v>
      </c>
      <c r="E110" s="18" t="s">
        <v>81</v>
      </c>
      <c r="F110" s="18" t="s">
        <v>221</v>
      </c>
      <c r="G110" s="1">
        <v>181.62</v>
      </c>
      <c r="H110" s="20">
        <v>0.1479</v>
      </c>
      <c r="I110" s="1"/>
      <c r="J110" s="1" t="s">
        <v>65</v>
      </c>
      <c r="K110" s="1" t="s">
        <v>70</v>
      </c>
      <c r="L110" s="1" t="s">
        <v>71</v>
      </c>
      <c r="M110" s="1" t="s">
        <v>58</v>
      </c>
      <c r="N110" s="1" t="s">
        <v>59</v>
      </c>
      <c r="O110" s="1" t="s">
        <v>64</v>
      </c>
      <c r="P110" s="1" t="s">
        <v>29</v>
      </c>
      <c r="Q110" s="1" t="s">
        <v>30</v>
      </c>
      <c r="R110" s="1" t="s">
        <v>31</v>
      </c>
      <c r="S110" s="1" t="s">
        <v>32</v>
      </c>
      <c r="T110" s="1" t="s">
        <v>33</v>
      </c>
      <c r="U110" s="1" t="s">
        <v>34</v>
      </c>
      <c r="V110" s="1" t="s">
        <v>35</v>
      </c>
      <c r="W110" s="1" t="s">
        <v>36</v>
      </c>
      <c r="X110" s="1" t="s">
        <v>37</v>
      </c>
      <c r="Y110" s="1" t="s">
        <v>38</v>
      </c>
      <c r="Z110" s="1" t="s">
        <v>39</v>
      </c>
      <c r="AA110" s="1" t="s">
        <v>40</v>
      </c>
      <c r="AB110" s="1" t="s">
        <v>41</v>
      </c>
      <c r="AC110" s="1" t="s">
        <v>42</v>
      </c>
      <c r="AD110" s="1" t="s">
        <v>43</v>
      </c>
      <c r="AE110" s="1" t="s">
        <v>44</v>
      </c>
      <c r="AF110" s="1" t="s">
        <v>45</v>
      </c>
      <c r="AG110" s="1" t="s">
        <v>46</v>
      </c>
      <c r="AH110" s="1" t="s">
        <v>47</v>
      </c>
      <c r="AI110" s="1" t="s">
        <v>48</v>
      </c>
      <c r="AJ110" s="1" t="s">
        <v>49</v>
      </c>
      <c r="AK110" s="1" t="s">
        <v>50</v>
      </c>
      <c r="AL110" s="1" t="s">
        <v>51</v>
      </c>
      <c r="AM110" s="1" t="s">
        <v>52</v>
      </c>
      <c r="AN110" s="1" t="s">
        <v>53</v>
      </c>
      <c r="AO110" s="1" t="s">
        <v>54</v>
      </c>
    </row>
    <row r="111" spans="1:41" x14ac:dyDescent="0.25">
      <c r="A111" s="21">
        <f t="shared" si="1"/>
        <v>4.8131392604248626</v>
      </c>
      <c r="B111" s="1">
        <v>102</v>
      </c>
      <c r="C111" s="1">
        <v>856.45</v>
      </c>
      <c r="D111" s="1">
        <v>192</v>
      </c>
      <c r="E111" s="18" t="s">
        <v>190</v>
      </c>
      <c r="F111" s="18" t="s">
        <v>203</v>
      </c>
      <c r="G111" s="1">
        <v>177.94</v>
      </c>
      <c r="H111" s="20">
        <v>0.13250000000000001</v>
      </c>
      <c r="I111" s="1"/>
      <c r="J111" s="1" t="s">
        <v>55</v>
      </c>
      <c r="K111" s="1" t="s">
        <v>61</v>
      </c>
      <c r="L111" s="1" t="s">
        <v>71</v>
      </c>
      <c r="M111" s="1" t="s">
        <v>66</v>
      </c>
      <c r="N111" s="1" t="s">
        <v>67</v>
      </c>
      <c r="O111" s="1" t="s">
        <v>72</v>
      </c>
      <c r="P111" s="1" t="s">
        <v>29</v>
      </c>
      <c r="Q111" s="1" t="s">
        <v>30</v>
      </c>
      <c r="R111" s="1" t="s">
        <v>31</v>
      </c>
      <c r="S111" s="1" t="s">
        <v>32</v>
      </c>
      <c r="T111" s="1" t="s">
        <v>33</v>
      </c>
      <c r="U111" s="1" t="s">
        <v>34</v>
      </c>
      <c r="V111" s="1" t="s">
        <v>35</v>
      </c>
      <c r="W111" s="1" t="s">
        <v>36</v>
      </c>
      <c r="X111" s="1" t="s">
        <v>37</v>
      </c>
      <c r="Y111" s="1" t="s">
        <v>38</v>
      </c>
      <c r="Z111" s="1" t="s">
        <v>39</v>
      </c>
      <c r="AA111" s="1" t="s">
        <v>40</v>
      </c>
      <c r="AB111" s="1" t="s">
        <v>41</v>
      </c>
      <c r="AC111" s="1" t="s">
        <v>42</v>
      </c>
      <c r="AD111" s="1" t="s">
        <v>43</v>
      </c>
      <c r="AE111" s="1" t="s">
        <v>44</v>
      </c>
      <c r="AF111" s="1" t="s">
        <v>45</v>
      </c>
      <c r="AG111" s="1" t="s">
        <v>46</v>
      </c>
      <c r="AH111" s="1" t="s">
        <v>47</v>
      </c>
      <c r="AI111" s="1" t="s">
        <v>48</v>
      </c>
      <c r="AJ111" s="1" t="s">
        <v>49</v>
      </c>
      <c r="AK111" s="1" t="s">
        <v>50</v>
      </c>
      <c r="AL111" s="1" t="s">
        <v>51</v>
      </c>
      <c r="AM111" s="1" t="s">
        <v>52</v>
      </c>
      <c r="AN111" s="1" t="s">
        <v>53</v>
      </c>
      <c r="AO111" s="1" t="s">
        <v>54</v>
      </c>
    </row>
    <row r="112" spans="1:41" x14ac:dyDescent="0.25">
      <c r="A112" s="21">
        <f t="shared" si="1"/>
        <v>4.8100197016605684</v>
      </c>
      <c r="B112" s="1">
        <v>138</v>
      </c>
      <c r="C112" s="1">
        <v>854.5</v>
      </c>
      <c r="D112" s="1">
        <v>192</v>
      </c>
      <c r="E112" s="18" t="s">
        <v>190</v>
      </c>
      <c r="F112" s="18" t="s">
        <v>171</v>
      </c>
      <c r="G112" s="1">
        <v>177.65</v>
      </c>
      <c r="H112" s="20">
        <v>0.13239999999999999</v>
      </c>
      <c r="I112" s="1"/>
      <c r="J112" s="1" t="s">
        <v>55</v>
      </c>
      <c r="K112" s="1" t="s">
        <v>75</v>
      </c>
      <c r="L112" s="1" t="s">
        <v>57</v>
      </c>
      <c r="M112" s="1" t="s">
        <v>66</v>
      </c>
      <c r="N112" s="1" t="s">
        <v>67</v>
      </c>
      <c r="O112" s="1" t="s">
        <v>72</v>
      </c>
      <c r="P112" s="1" t="s">
        <v>29</v>
      </c>
      <c r="Q112" s="1" t="s">
        <v>30</v>
      </c>
      <c r="R112" s="1" t="s">
        <v>31</v>
      </c>
      <c r="S112" s="1" t="s">
        <v>32</v>
      </c>
      <c r="T112" s="1" t="s">
        <v>33</v>
      </c>
      <c r="U112" s="1" t="s">
        <v>34</v>
      </c>
      <c r="V112" s="1" t="s">
        <v>35</v>
      </c>
      <c r="W112" s="1" t="s">
        <v>36</v>
      </c>
      <c r="X112" s="1" t="s">
        <v>37</v>
      </c>
      <c r="Y112" s="1" t="s">
        <v>38</v>
      </c>
      <c r="Z112" s="1" t="s">
        <v>39</v>
      </c>
      <c r="AA112" s="1" t="s">
        <v>40</v>
      </c>
      <c r="AB112" s="1" t="s">
        <v>41</v>
      </c>
      <c r="AC112" s="1" t="s">
        <v>42</v>
      </c>
      <c r="AD112" s="1" t="s">
        <v>43</v>
      </c>
      <c r="AE112" s="1" t="s">
        <v>44</v>
      </c>
      <c r="AF112" s="1" t="s">
        <v>45</v>
      </c>
      <c r="AG112" s="1" t="s">
        <v>46</v>
      </c>
      <c r="AH112" s="1" t="s">
        <v>47</v>
      </c>
      <c r="AI112" s="1" t="s">
        <v>48</v>
      </c>
      <c r="AJ112" s="1" t="s">
        <v>49</v>
      </c>
      <c r="AK112" s="1" t="s">
        <v>50</v>
      </c>
      <c r="AL112" s="1" t="s">
        <v>51</v>
      </c>
      <c r="AM112" s="1" t="s">
        <v>52</v>
      </c>
      <c r="AN112" s="1" t="s">
        <v>53</v>
      </c>
      <c r="AO112" s="1" t="s">
        <v>54</v>
      </c>
    </row>
    <row r="113" spans="1:41" x14ac:dyDescent="0.25">
      <c r="A113" s="21">
        <f t="shared" si="1"/>
        <v>4.8092557144465715</v>
      </c>
      <c r="B113" s="1">
        <v>143</v>
      </c>
      <c r="C113" s="1">
        <v>854.22</v>
      </c>
      <c r="D113" s="1">
        <v>192</v>
      </c>
      <c r="E113" s="18" t="s">
        <v>190</v>
      </c>
      <c r="F113" s="18" t="s">
        <v>171</v>
      </c>
      <c r="G113" s="1">
        <v>177.62</v>
      </c>
      <c r="H113" s="20">
        <v>0.13239999999999999</v>
      </c>
      <c r="I113" s="1"/>
      <c r="J113" s="1" t="s">
        <v>55</v>
      </c>
      <c r="K113" s="1" t="s">
        <v>61</v>
      </c>
      <c r="L113" s="1" t="s">
        <v>57</v>
      </c>
      <c r="M113" s="1" t="s">
        <v>66</v>
      </c>
      <c r="N113" s="1" t="s">
        <v>67</v>
      </c>
      <c r="O113" s="1" t="s">
        <v>72</v>
      </c>
      <c r="P113" s="1" t="s">
        <v>29</v>
      </c>
      <c r="Q113" s="1" t="s">
        <v>30</v>
      </c>
      <c r="R113" s="1" t="s">
        <v>31</v>
      </c>
      <c r="S113" s="1" t="s">
        <v>32</v>
      </c>
      <c r="T113" s="1" t="s">
        <v>33</v>
      </c>
      <c r="U113" s="1" t="s">
        <v>34</v>
      </c>
      <c r="V113" s="1" t="s">
        <v>35</v>
      </c>
      <c r="W113" s="1" t="s">
        <v>36</v>
      </c>
      <c r="X113" s="1" t="s">
        <v>37</v>
      </c>
      <c r="Y113" s="1" t="s">
        <v>38</v>
      </c>
      <c r="Z113" s="1" t="s">
        <v>39</v>
      </c>
      <c r="AA113" s="1" t="s">
        <v>40</v>
      </c>
      <c r="AB113" s="1" t="s">
        <v>41</v>
      </c>
      <c r="AC113" s="1" t="s">
        <v>42</v>
      </c>
      <c r="AD113" s="1" t="s">
        <v>43</v>
      </c>
      <c r="AE113" s="1" t="s">
        <v>44</v>
      </c>
      <c r="AF113" s="1" t="s">
        <v>45</v>
      </c>
      <c r="AG113" s="1" t="s">
        <v>46</v>
      </c>
      <c r="AH113" s="1" t="s">
        <v>47</v>
      </c>
      <c r="AI113" s="1" t="s">
        <v>48</v>
      </c>
      <c r="AJ113" s="1" t="s">
        <v>49</v>
      </c>
      <c r="AK113" s="1" t="s">
        <v>50</v>
      </c>
      <c r="AL113" s="1" t="s">
        <v>51</v>
      </c>
      <c r="AM113" s="1" t="s">
        <v>52</v>
      </c>
      <c r="AN113" s="1" t="s">
        <v>53</v>
      </c>
      <c r="AO113" s="1" t="s">
        <v>54</v>
      </c>
    </row>
    <row r="114" spans="1:41" x14ac:dyDescent="0.25">
      <c r="A114" s="21">
        <f t="shared" si="1"/>
        <v>4.7878450140955877</v>
      </c>
      <c r="B114" s="1">
        <v>42</v>
      </c>
      <c r="C114" s="1">
        <v>730.29</v>
      </c>
      <c r="D114" s="1">
        <v>176</v>
      </c>
      <c r="E114" s="18" t="s">
        <v>79</v>
      </c>
      <c r="F114" s="18" t="s">
        <v>147</v>
      </c>
      <c r="G114" s="1">
        <v>152.53</v>
      </c>
      <c r="H114" s="20">
        <v>0.1108</v>
      </c>
      <c r="I114" s="1"/>
      <c r="J114" s="1" t="s">
        <v>74</v>
      </c>
      <c r="K114" s="1" t="s">
        <v>61</v>
      </c>
      <c r="L114" s="1" t="s">
        <v>57</v>
      </c>
      <c r="M114" s="1" t="s">
        <v>62</v>
      </c>
      <c r="N114" s="1" t="s">
        <v>63</v>
      </c>
      <c r="O114" s="1" t="s">
        <v>64</v>
      </c>
      <c r="P114" s="1" t="s">
        <v>29</v>
      </c>
      <c r="Q114" s="1" t="s">
        <v>30</v>
      </c>
      <c r="R114" s="1" t="s">
        <v>31</v>
      </c>
      <c r="S114" s="1" t="s">
        <v>32</v>
      </c>
      <c r="T114" s="1" t="s">
        <v>33</v>
      </c>
      <c r="U114" s="1" t="s">
        <v>34</v>
      </c>
      <c r="V114" s="1" t="s">
        <v>35</v>
      </c>
      <c r="W114" s="1" t="s">
        <v>36</v>
      </c>
      <c r="X114" s="1" t="s">
        <v>37</v>
      </c>
      <c r="Y114" s="1" t="s">
        <v>38</v>
      </c>
      <c r="Z114" s="1" t="s">
        <v>39</v>
      </c>
      <c r="AA114" s="1" t="s">
        <v>40</v>
      </c>
      <c r="AB114" s="1" t="s">
        <v>41</v>
      </c>
      <c r="AC114" s="1" t="s">
        <v>42</v>
      </c>
      <c r="AD114" s="1" t="s">
        <v>43</v>
      </c>
      <c r="AE114" s="1" t="s">
        <v>44</v>
      </c>
      <c r="AF114" s="1" t="s">
        <v>45</v>
      </c>
      <c r="AG114" s="1" t="s">
        <v>46</v>
      </c>
      <c r="AH114" s="1" t="s">
        <v>47</v>
      </c>
      <c r="AI114" s="1" t="s">
        <v>48</v>
      </c>
      <c r="AJ114" s="1" t="s">
        <v>49</v>
      </c>
      <c r="AK114" s="1" t="s">
        <v>50</v>
      </c>
      <c r="AL114" s="1" t="s">
        <v>51</v>
      </c>
      <c r="AM114" s="1" t="s">
        <v>52</v>
      </c>
      <c r="AN114" s="1" t="s">
        <v>53</v>
      </c>
      <c r="AO114" s="1" t="s">
        <v>54</v>
      </c>
    </row>
    <row r="115" spans="1:41" x14ac:dyDescent="0.25">
      <c r="A115" s="21">
        <f t="shared" si="1"/>
        <v>4.7418510470169899</v>
      </c>
      <c r="B115" s="1">
        <v>202</v>
      </c>
      <c r="C115" s="1">
        <v>960.13</v>
      </c>
      <c r="D115" s="1">
        <v>286</v>
      </c>
      <c r="E115" s="18" t="s">
        <v>190</v>
      </c>
      <c r="F115" s="18" t="s">
        <v>247</v>
      </c>
      <c r="G115" s="1">
        <v>202.48</v>
      </c>
      <c r="H115" s="20">
        <v>0.16070000000000001</v>
      </c>
      <c r="I115" s="1"/>
      <c r="J115" s="1" t="s">
        <v>74</v>
      </c>
      <c r="K115" s="1" t="s">
        <v>24</v>
      </c>
      <c r="L115" s="1" t="s">
        <v>25</v>
      </c>
      <c r="M115" s="1" t="s">
        <v>58</v>
      </c>
      <c r="N115" s="1" t="s">
        <v>27</v>
      </c>
      <c r="O115" s="1" t="s">
        <v>72</v>
      </c>
      <c r="P115" s="1" t="s">
        <v>29</v>
      </c>
      <c r="Q115" s="1" t="s">
        <v>30</v>
      </c>
      <c r="R115" s="1" t="s">
        <v>31</v>
      </c>
      <c r="S115" s="1" t="s">
        <v>32</v>
      </c>
      <c r="T115" s="1" t="s">
        <v>33</v>
      </c>
      <c r="U115" s="1" t="s">
        <v>34</v>
      </c>
      <c r="V115" s="1" t="s">
        <v>35</v>
      </c>
      <c r="W115" s="1" t="s">
        <v>36</v>
      </c>
      <c r="X115" s="1" t="s">
        <v>37</v>
      </c>
      <c r="Y115" s="1" t="s">
        <v>38</v>
      </c>
      <c r="Z115" s="1" t="s">
        <v>39</v>
      </c>
      <c r="AA115" s="1" t="s">
        <v>40</v>
      </c>
      <c r="AB115" s="1" t="s">
        <v>41</v>
      </c>
      <c r="AC115" s="1" t="s">
        <v>42</v>
      </c>
      <c r="AD115" s="1" t="s">
        <v>43</v>
      </c>
      <c r="AE115" s="1" t="s">
        <v>44</v>
      </c>
      <c r="AF115" s="1" t="s">
        <v>45</v>
      </c>
      <c r="AG115" s="1" t="s">
        <v>46</v>
      </c>
      <c r="AH115" s="1" t="s">
        <v>47</v>
      </c>
      <c r="AI115" s="1" t="s">
        <v>48</v>
      </c>
      <c r="AJ115" s="1" t="s">
        <v>49</v>
      </c>
      <c r="AK115" s="1" t="s">
        <v>50</v>
      </c>
      <c r="AL115" s="1" t="s">
        <v>51</v>
      </c>
      <c r="AM115" s="1" t="s">
        <v>52</v>
      </c>
      <c r="AN115" s="1" t="s">
        <v>53</v>
      </c>
      <c r="AO115" s="1" t="s">
        <v>54</v>
      </c>
    </row>
    <row r="116" spans="1:41" x14ac:dyDescent="0.25">
      <c r="A116" s="21">
        <f t="shared" si="1"/>
        <v>4.7318618232208252</v>
      </c>
      <c r="B116" s="1">
        <v>149</v>
      </c>
      <c r="C116" s="1">
        <v>956.12</v>
      </c>
      <c r="D116" s="1">
        <v>215</v>
      </c>
      <c r="E116" s="18" t="s">
        <v>109</v>
      </c>
      <c r="F116" s="18" t="s">
        <v>171</v>
      </c>
      <c r="G116" s="1">
        <v>202.06</v>
      </c>
      <c r="H116" s="20">
        <v>0.13159999999999999</v>
      </c>
      <c r="I116" s="1"/>
      <c r="J116" s="1" t="s">
        <v>65</v>
      </c>
      <c r="K116" s="1" t="s">
        <v>77</v>
      </c>
      <c r="L116" s="1" t="s">
        <v>57</v>
      </c>
      <c r="M116" s="1" t="s">
        <v>62</v>
      </c>
      <c r="N116" s="1" t="s">
        <v>27</v>
      </c>
      <c r="O116" s="1" t="s">
        <v>28</v>
      </c>
      <c r="P116" s="1" t="s">
        <v>29</v>
      </c>
      <c r="Q116" s="1" t="s">
        <v>30</v>
      </c>
      <c r="R116" s="1" t="s">
        <v>31</v>
      </c>
      <c r="S116" s="1" t="s">
        <v>32</v>
      </c>
      <c r="T116" s="1" t="s">
        <v>33</v>
      </c>
      <c r="U116" s="1" t="s">
        <v>34</v>
      </c>
      <c r="V116" s="1" t="s">
        <v>35</v>
      </c>
      <c r="W116" s="1" t="s">
        <v>36</v>
      </c>
      <c r="X116" s="1" t="s">
        <v>37</v>
      </c>
      <c r="Y116" s="1" t="s">
        <v>38</v>
      </c>
      <c r="Z116" s="1" t="s">
        <v>39</v>
      </c>
      <c r="AA116" s="1" t="s">
        <v>40</v>
      </c>
      <c r="AB116" s="1" t="s">
        <v>41</v>
      </c>
      <c r="AC116" s="1" t="s">
        <v>42</v>
      </c>
      <c r="AD116" s="1" t="s">
        <v>43</v>
      </c>
      <c r="AE116" s="1" t="s">
        <v>44</v>
      </c>
      <c r="AF116" s="1" t="s">
        <v>45</v>
      </c>
      <c r="AG116" s="1" t="s">
        <v>46</v>
      </c>
      <c r="AH116" s="1" t="s">
        <v>47</v>
      </c>
      <c r="AI116" s="1" t="s">
        <v>48</v>
      </c>
      <c r="AJ116" s="1" t="s">
        <v>49</v>
      </c>
      <c r="AK116" s="1" t="s">
        <v>50</v>
      </c>
      <c r="AL116" s="1" t="s">
        <v>51</v>
      </c>
      <c r="AM116" s="1" t="s">
        <v>52</v>
      </c>
      <c r="AN116" s="1" t="s">
        <v>53</v>
      </c>
      <c r="AO116" s="1" t="s">
        <v>54</v>
      </c>
    </row>
    <row r="117" spans="1:41" x14ac:dyDescent="0.25">
      <c r="A117" s="21">
        <f t="shared" si="1"/>
        <v>4.6625512441605492</v>
      </c>
      <c r="B117" s="1">
        <v>119</v>
      </c>
      <c r="C117" s="1">
        <v>978.11</v>
      </c>
      <c r="D117" s="1">
        <v>232</v>
      </c>
      <c r="E117" s="18" t="s">
        <v>213</v>
      </c>
      <c r="F117" s="18" t="s">
        <v>214</v>
      </c>
      <c r="G117" s="1">
        <v>209.78</v>
      </c>
      <c r="H117" s="20">
        <v>0.13059999999999999</v>
      </c>
      <c r="I117" s="1"/>
      <c r="J117" s="1" t="s">
        <v>65</v>
      </c>
      <c r="K117" s="1" t="s">
        <v>76</v>
      </c>
      <c r="L117" s="1" t="s">
        <v>57</v>
      </c>
      <c r="M117" s="1" t="s">
        <v>60</v>
      </c>
      <c r="N117" s="1" t="s">
        <v>59</v>
      </c>
      <c r="O117" s="1" t="s">
        <v>72</v>
      </c>
      <c r="P117" s="1" t="s">
        <v>29</v>
      </c>
      <c r="Q117" s="1" t="s">
        <v>30</v>
      </c>
      <c r="R117" s="1" t="s">
        <v>31</v>
      </c>
      <c r="S117" s="1" t="s">
        <v>32</v>
      </c>
      <c r="T117" s="1" t="s">
        <v>33</v>
      </c>
      <c r="U117" s="1" t="s">
        <v>34</v>
      </c>
      <c r="V117" s="1" t="s">
        <v>35</v>
      </c>
      <c r="W117" s="1" t="s">
        <v>36</v>
      </c>
      <c r="X117" s="1" t="s">
        <v>37</v>
      </c>
      <c r="Y117" s="1" t="s">
        <v>38</v>
      </c>
      <c r="Z117" s="1" t="s">
        <v>39</v>
      </c>
      <c r="AA117" s="1" t="s">
        <v>40</v>
      </c>
      <c r="AB117" s="1" t="s">
        <v>41</v>
      </c>
      <c r="AC117" s="1" t="s">
        <v>42</v>
      </c>
      <c r="AD117" s="1" t="s">
        <v>43</v>
      </c>
      <c r="AE117" s="1" t="s">
        <v>44</v>
      </c>
      <c r="AF117" s="1" t="s">
        <v>45</v>
      </c>
      <c r="AG117" s="1" t="s">
        <v>46</v>
      </c>
      <c r="AH117" s="1" t="s">
        <v>47</v>
      </c>
      <c r="AI117" s="1" t="s">
        <v>48</v>
      </c>
      <c r="AJ117" s="1" t="s">
        <v>49</v>
      </c>
      <c r="AK117" s="1" t="s">
        <v>50</v>
      </c>
      <c r="AL117" s="1" t="s">
        <v>51</v>
      </c>
      <c r="AM117" s="1" t="s">
        <v>52</v>
      </c>
      <c r="AN117" s="1" t="s">
        <v>53</v>
      </c>
      <c r="AO117" s="1" t="s">
        <v>54</v>
      </c>
    </row>
    <row r="118" spans="1:41" x14ac:dyDescent="0.25">
      <c r="A118" s="21">
        <f t="shared" si="1"/>
        <v>4.6593034825870649</v>
      </c>
      <c r="B118" s="1">
        <v>70</v>
      </c>
      <c r="C118" s="1">
        <v>702.39</v>
      </c>
      <c r="D118" s="1">
        <v>179</v>
      </c>
      <c r="E118" s="18" t="s">
        <v>179</v>
      </c>
      <c r="F118" s="18" t="s">
        <v>126</v>
      </c>
      <c r="G118" s="1">
        <v>150.75</v>
      </c>
      <c r="H118" s="20">
        <v>0.13100000000000001</v>
      </c>
      <c r="I118" s="1"/>
      <c r="J118" s="1" t="s">
        <v>23</v>
      </c>
      <c r="K118" s="1" t="s">
        <v>24</v>
      </c>
      <c r="L118" s="1" t="s">
        <v>57</v>
      </c>
      <c r="M118" s="1" t="s">
        <v>62</v>
      </c>
      <c r="N118" s="1" t="s">
        <v>63</v>
      </c>
      <c r="O118" s="1" t="s">
        <v>72</v>
      </c>
      <c r="P118" s="1" t="s">
        <v>29</v>
      </c>
      <c r="Q118" s="1" t="s">
        <v>30</v>
      </c>
      <c r="R118" s="1" t="s">
        <v>31</v>
      </c>
      <c r="S118" s="1" t="s">
        <v>32</v>
      </c>
      <c r="T118" s="1" t="s">
        <v>33</v>
      </c>
      <c r="U118" s="1" t="s">
        <v>34</v>
      </c>
      <c r="V118" s="1" t="s">
        <v>35</v>
      </c>
      <c r="W118" s="1" t="s">
        <v>36</v>
      </c>
      <c r="X118" s="1" t="s">
        <v>37</v>
      </c>
      <c r="Y118" s="1" t="s">
        <v>38</v>
      </c>
      <c r="Z118" s="1" t="s">
        <v>39</v>
      </c>
      <c r="AA118" s="1" t="s">
        <v>40</v>
      </c>
      <c r="AB118" s="1" t="s">
        <v>41</v>
      </c>
      <c r="AC118" s="1" t="s">
        <v>42</v>
      </c>
      <c r="AD118" s="1" t="s">
        <v>43</v>
      </c>
      <c r="AE118" s="1" t="s">
        <v>44</v>
      </c>
      <c r="AF118" s="1" t="s">
        <v>45</v>
      </c>
      <c r="AG118" s="1" t="s">
        <v>46</v>
      </c>
      <c r="AH118" s="1" t="s">
        <v>47</v>
      </c>
      <c r="AI118" s="1" t="s">
        <v>48</v>
      </c>
      <c r="AJ118" s="1" t="s">
        <v>49</v>
      </c>
      <c r="AK118" s="1" t="s">
        <v>50</v>
      </c>
      <c r="AL118" s="1" t="s">
        <v>51</v>
      </c>
      <c r="AM118" s="1" t="s">
        <v>52</v>
      </c>
      <c r="AN118" s="1" t="s">
        <v>53</v>
      </c>
      <c r="AO118" s="1" t="s">
        <v>54</v>
      </c>
    </row>
    <row r="119" spans="1:41" x14ac:dyDescent="0.25">
      <c r="A119" s="21">
        <f t="shared" si="1"/>
        <v>4.6550242070941605</v>
      </c>
      <c r="B119" s="1">
        <v>179</v>
      </c>
      <c r="C119" s="1">
        <v>942.27</v>
      </c>
      <c r="D119" s="1">
        <v>303</v>
      </c>
      <c r="E119" s="18" t="s">
        <v>98</v>
      </c>
      <c r="F119" s="19" t="s">
        <v>111</v>
      </c>
      <c r="G119" s="1">
        <v>202.42</v>
      </c>
      <c r="H119" s="20">
        <v>0.17100000000000001</v>
      </c>
      <c r="I119" s="1"/>
      <c r="J119" s="1" t="s">
        <v>23</v>
      </c>
      <c r="K119" s="1" t="s">
        <v>24</v>
      </c>
      <c r="L119" s="1" t="s">
        <v>25</v>
      </c>
      <c r="M119" s="1" t="s">
        <v>58</v>
      </c>
      <c r="N119" s="1" t="s">
        <v>67</v>
      </c>
      <c r="O119" s="1" t="s">
        <v>28</v>
      </c>
      <c r="P119" s="1" t="s">
        <v>29</v>
      </c>
      <c r="Q119" s="1" t="s">
        <v>30</v>
      </c>
      <c r="R119" s="1" t="s">
        <v>31</v>
      </c>
      <c r="S119" s="1" t="s">
        <v>32</v>
      </c>
      <c r="T119" s="1" t="s">
        <v>33</v>
      </c>
      <c r="U119" s="1" t="s">
        <v>34</v>
      </c>
      <c r="V119" s="1" t="s">
        <v>35</v>
      </c>
      <c r="W119" s="1" t="s">
        <v>36</v>
      </c>
      <c r="X119" s="1" t="s">
        <v>37</v>
      </c>
      <c r="Y119" s="1" t="s">
        <v>38</v>
      </c>
      <c r="Z119" s="1" t="s">
        <v>39</v>
      </c>
      <c r="AA119" s="1" t="s">
        <v>40</v>
      </c>
      <c r="AB119" s="1" t="s">
        <v>41</v>
      </c>
      <c r="AC119" s="1" t="s">
        <v>42</v>
      </c>
      <c r="AD119" s="1" t="s">
        <v>43</v>
      </c>
      <c r="AE119" s="1" t="s">
        <v>44</v>
      </c>
      <c r="AF119" s="1" t="s">
        <v>45</v>
      </c>
      <c r="AG119" s="1" t="s">
        <v>46</v>
      </c>
      <c r="AH119" s="1" t="s">
        <v>47</v>
      </c>
      <c r="AI119" s="1" t="s">
        <v>48</v>
      </c>
      <c r="AJ119" s="1" t="s">
        <v>49</v>
      </c>
      <c r="AK119" s="1" t="s">
        <v>50</v>
      </c>
      <c r="AL119" s="1" t="s">
        <v>51</v>
      </c>
      <c r="AM119" s="1" t="s">
        <v>52</v>
      </c>
      <c r="AN119" s="1" t="s">
        <v>53</v>
      </c>
      <c r="AO119" s="1" t="s">
        <v>54</v>
      </c>
    </row>
    <row r="120" spans="1:41" x14ac:dyDescent="0.25">
      <c r="A120" s="21">
        <f t="shared" si="1"/>
        <v>4.6502540825891749</v>
      </c>
      <c r="B120" s="1">
        <v>18</v>
      </c>
      <c r="C120" s="1">
        <v>942.56</v>
      </c>
      <c r="D120" s="1">
        <v>303</v>
      </c>
      <c r="E120" s="18" t="s">
        <v>98</v>
      </c>
      <c r="F120" s="19" t="s">
        <v>111</v>
      </c>
      <c r="G120" s="1">
        <v>202.69</v>
      </c>
      <c r="H120" s="20">
        <v>0.17100000000000001</v>
      </c>
      <c r="I120" s="1"/>
      <c r="J120" s="1" t="s">
        <v>23</v>
      </c>
      <c r="K120" s="1" t="s">
        <v>76</v>
      </c>
      <c r="L120" s="1" t="s">
        <v>57</v>
      </c>
      <c r="M120" s="1" t="s">
        <v>58</v>
      </c>
      <c r="N120" s="1" t="s">
        <v>67</v>
      </c>
      <c r="O120" s="1" t="s">
        <v>72</v>
      </c>
      <c r="P120" s="1" t="s">
        <v>29</v>
      </c>
      <c r="Q120" s="1" t="s">
        <v>30</v>
      </c>
      <c r="R120" s="1" t="s">
        <v>31</v>
      </c>
      <c r="S120" s="1" t="s">
        <v>32</v>
      </c>
      <c r="T120" s="1" t="s">
        <v>33</v>
      </c>
      <c r="U120" s="1" t="s">
        <v>34</v>
      </c>
      <c r="V120" s="1" t="s">
        <v>35</v>
      </c>
      <c r="W120" s="1" t="s">
        <v>36</v>
      </c>
      <c r="X120" s="1" t="s">
        <v>37</v>
      </c>
      <c r="Y120" s="1" t="s">
        <v>38</v>
      </c>
      <c r="Z120" s="1" t="s">
        <v>39</v>
      </c>
      <c r="AA120" s="1" t="s">
        <v>40</v>
      </c>
      <c r="AB120" s="1" t="s">
        <v>41</v>
      </c>
      <c r="AC120" s="1" t="s">
        <v>42</v>
      </c>
      <c r="AD120" s="1" t="s">
        <v>43</v>
      </c>
      <c r="AE120" s="1" t="s">
        <v>44</v>
      </c>
      <c r="AF120" s="1" t="s">
        <v>45</v>
      </c>
      <c r="AG120" s="1" t="s">
        <v>46</v>
      </c>
      <c r="AH120" s="1" t="s">
        <v>47</v>
      </c>
      <c r="AI120" s="1" t="s">
        <v>48</v>
      </c>
      <c r="AJ120" s="1" t="s">
        <v>49</v>
      </c>
      <c r="AK120" s="1" t="s">
        <v>50</v>
      </c>
      <c r="AL120" s="1" t="s">
        <v>51</v>
      </c>
      <c r="AM120" s="1" t="s">
        <v>52</v>
      </c>
      <c r="AN120" s="1" t="s">
        <v>53</v>
      </c>
      <c r="AO120" s="1" t="s">
        <v>54</v>
      </c>
    </row>
    <row r="121" spans="1:41" x14ac:dyDescent="0.25">
      <c r="A121" s="21">
        <f t="shared" si="1"/>
        <v>4.6477502839926901</v>
      </c>
      <c r="B121" s="1">
        <v>172</v>
      </c>
      <c r="C121" s="1">
        <v>941.03</v>
      </c>
      <c r="D121" s="1">
        <v>303</v>
      </c>
      <c r="E121" s="18" t="s">
        <v>98</v>
      </c>
      <c r="F121" s="19" t="s">
        <v>111</v>
      </c>
      <c r="G121" s="1">
        <v>202.47</v>
      </c>
      <c r="H121" s="20">
        <v>0.1709</v>
      </c>
      <c r="I121" s="1"/>
      <c r="J121" s="1" t="s">
        <v>23</v>
      </c>
      <c r="K121" s="1" t="s">
        <v>76</v>
      </c>
      <c r="L121" s="1" t="s">
        <v>71</v>
      </c>
      <c r="M121" s="1" t="s">
        <v>58</v>
      </c>
      <c r="N121" s="1" t="s">
        <v>67</v>
      </c>
      <c r="O121" s="1" t="s">
        <v>72</v>
      </c>
      <c r="P121" s="1" t="s">
        <v>29</v>
      </c>
      <c r="Q121" s="1" t="s">
        <v>30</v>
      </c>
      <c r="R121" s="1" t="s">
        <v>31</v>
      </c>
      <c r="S121" s="1" t="s">
        <v>32</v>
      </c>
      <c r="T121" s="1" t="s">
        <v>33</v>
      </c>
      <c r="U121" s="1" t="s">
        <v>34</v>
      </c>
      <c r="V121" s="1" t="s">
        <v>35</v>
      </c>
      <c r="W121" s="1" t="s">
        <v>36</v>
      </c>
      <c r="X121" s="1" t="s">
        <v>37</v>
      </c>
      <c r="Y121" s="1" t="s">
        <v>38</v>
      </c>
      <c r="Z121" s="1" t="s">
        <v>39</v>
      </c>
      <c r="AA121" s="1" t="s">
        <v>40</v>
      </c>
      <c r="AB121" s="1" t="s">
        <v>41</v>
      </c>
      <c r="AC121" s="1" t="s">
        <v>42</v>
      </c>
      <c r="AD121" s="1" t="s">
        <v>43</v>
      </c>
      <c r="AE121" s="1" t="s">
        <v>44</v>
      </c>
      <c r="AF121" s="1" t="s">
        <v>45</v>
      </c>
      <c r="AG121" s="1" t="s">
        <v>46</v>
      </c>
      <c r="AH121" s="1" t="s">
        <v>47</v>
      </c>
      <c r="AI121" s="1" t="s">
        <v>48</v>
      </c>
      <c r="AJ121" s="1" t="s">
        <v>49</v>
      </c>
      <c r="AK121" s="1" t="s">
        <v>50</v>
      </c>
      <c r="AL121" s="1" t="s">
        <v>51</v>
      </c>
      <c r="AM121" s="1" t="s">
        <v>52</v>
      </c>
      <c r="AN121" s="1" t="s">
        <v>53</v>
      </c>
      <c r="AO121" s="1" t="s">
        <v>54</v>
      </c>
    </row>
    <row r="122" spans="1:41" x14ac:dyDescent="0.25">
      <c r="A122" s="21">
        <f t="shared" si="1"/>
        <v>4.6417126627726271</v>
      </c>
      <c r="B122" s="1">
        <v>86</v>
      </c>
      <c r="C122" s="1">
        <v>866.19</v>
      </c>
      <c r="D122" s="1">
        <v>289</v>
      </c>
      <c r="E122" s="18" t="s">
        <v>123</v>
      </c>
      <c r="F122" s="1">
        <v>3</v>
      </c>
      <c r="G122" s="1">
        <v>186.61</v>
      </c>
      <c r="H122" s="20">
        <v>0.15840000000000001</v>
      </c>
      <c r="I122" s="1"/>
      <c r="J122" s="1" t="s">
        <v>23</v>
      </c>
      <c r="K122" s="1" t="s">
        <v>56</v>
      </c>
      <c r="L122" s="1" t="s">
        <v>25</v>
      </c>
      <c r="M122" s="1" t="s">
        <v>58</v>
      </c>
      <c r="N122" s="1" t="s">
        <v>27</v>
      </c>
      <c r="O122" s="1" t="s">
        <v>28</v>
      </c>
      <c r="P122" s="1" t="s">
        <v>29</v>
      </c>
      <c r="Q122" s="1" t="s">
        <v>30</v>
      </c>
      <c r="R122" s="1" t="s">
        <v>31</v>
      </c>
      <c r="S122" s="1" t="s">
        <v>32</v>
      </c>
      <c r="T122" s="1" t="s">
        <v>33</v>
      </c>
      <c r="U122" s="1" t="s">
        <v>34</v>
      </c>
      <c r="V122" s="1" t="s">
        <v>35</v>
      </c>
      <c r="W122" s="1" t="s">
        <v>36</v>
      </c>
      <c r="X122" s="1" t="s">
        <v>37</v>
      </c>
      <c r="Y122" s="1" t="s">
        <v>38</v>
      </c>
      <c r="Z122" s="1" t="s">
        <v>39</v>
      </c>
      <c r="AA122" s="1" t="s">
        <v>40</v>
      </c>
      <c r="AB122" s="1" t="s">
        <v>41</v>
      </c>
      <c r="AC122" s="1" t="s">
        <v>42</v>
      </c>
      <c r="AD122" s="1" t="s">
        <v>43</v>
      </c>
      <c r="AE122" s="1" t="s">
        <v>44</v>
      </c>
      <c r="AF122" s="1" t="s">
        <v>45</v>
      </c>
      <c r="AG122" s="1" t="s">
        <v>46</v>
      </c>
      <c r="AH122" s="1" t="s">
        <v>47</v>
      </c>
      <c r="AI122" s="1" t="s">
        <v>48</v>
      </c>
      <c r="AJ122" s="1" t="s">
        <v>49</v>
      </c>
      <c r="AK122" s="1" t="s">
        <v>50</v>
      </c>
      <c r="AL122" s="1" t="s">
        <v>51</v>
      </c>
      <c r="AM122" s="1" t="s">
        <v>52</v>
      </c>
      <c r="AN122" s="1" t="s">
        <v>53</v>
      </c>
      <c r="AO122" s="1" t="s">
        <v>54</v>
      </c>
    </row>
    <row r="123" spans="1:41" x14ac:dyDescent="0.25">
      <c r="A123" s="21">
        <f t="shared" si="1"/>
        <v>4.6409239509084088</v>
      </c>
      <c r="B123" s="1">
        <v>33</v>
      </c>
      <c r="C123" s="1">
        <v>865.95</v>
      </c>
      <c r="D123" s="1">
        <v>289</v>
      </c>
      <c r="E123" s="18" t="s">
        <v>123</v>
      </c>
      <c r="F123" s="1">
        <v>3</v>
      </c>
      <c r="G123" s="1">
        <v>186.59</v>
      </c>
      <c r="H123" s="20">
        <v>0.15840000000000001</v>
      </c>
      <c r="I123" s="1"/>
      <c r="J123" s="1" t="s">
        <v>23</v>
      </c>
      <c r="K123" s="1" t="s">
        <v>70</v>
      </c>
      <c r="L123" s="1" t="s">
        <v>25</v>
      </c>
      <c r="M123" s="1" t="s">
        <v>58</v>
      </c>
      <c r="N123" s="1" t="s">
        <v>27</v>
      </c>
      <c r="O123" s="1" t="s">
        <v>28</v>
      </c>
      <c r="P123" s="1" t="s">
        <v>29</v>
      </c>
      <c r="Q123" s="1" t="s">
        <v>30</v>
      </c>
      <c r="R123" s="1" t="s">
        <v>31</v>
      </c>
      <c r="S123" s="1" t="s">
        <v>32</v>
      </c>
      <c r="T123" s="1" t="s">
        <v>33</v>
      </c>
      <c r="U123" s="1" t="s">
        <v>34</v>
      </c>
      <c r="V123" s="1" t="s">
        <v>35</v>
      </c>
      <c r="W123" s="1" t="s">
        <v>36</v>
      </c>
      <c r="X123" s="1" t="s">
        <v>37</v>
      </c>
      <c r="Y123" s="1" t="s">
        <v>38</v>
      </c>
      <c r="Z123" s="1" t="s">
        <v>39</v>
      </c>
      <c r="AA123" s="1" t="s">
        <v>40</v>
      </c>
      <c r="AB123" s="1" t="s">
        <v>41</v>
      </c>
      <c r="AC123" s="1" t="s">
        <v>42</v>
      </c>
      <c r="AD123" s="1" t="s">
        <v>43</v>
      </c>
      <c r="AE123" s="1" t="s">
        <v>44</v>
      </c>
      <c r="AF123" s="1" t="s">
        <v>45</v>
      </c>
      <c r="AG123" s="1" t="s">
        <v>46</v>
      </c>
      <c r="AH123" s="1" t="s">
        <v>47</v>
      </c>
      <c r="AI123" s="1" t="s">
        <v>48</v>
      </c>
      <c r="AJ123" s="1" t="s">
        <v>49</v>
      </c>
      <c r="AK123" s="1" t="s">
        <v>50</v>
      </c>
      <c r="AL123" s="1" t="s">
        <v>51</v>
      </c>
      <c r="AM123" s="1" t="s">
        <v>52</v>
      </c>
      <c r="AN123" s="1" t="s">
        <v>53</v>
      </c>
      <c r="AO123" s="1" t="s">
        <v>54</v>
      </c>
    </row>
    <row r="124" spans="1:41" x14ac:dyDescent="0.25">
      <c r="A124" s="21">
        <f t="shared" si="1"/>
        <v>4.630860629415543</v>
      </c>
      <c r="B124" s="1">
        <v>203</v>
      </c>
      <c r="C124" s="1">
        <v>865.23</v>
      </c>
      <c r="D124" s="1">
        <v>261</v>
      </c>
      <c r="E124" s="18" t="s">
        <v>79</v>
      </c>
      <c r="F124" s="18" t="s">
        <v>250</v>
      </c>
      <c r="G124" s="1">
        <v>186.84</v>
      </c>
      <c r="H124" s="20">
        <v>0.15310000000000001</v>
      </c>
      <c r="I124" s="1"/>
      <c r="J124" s="1" t="s">
        <v>74</v>
      </c>
      <c r="K124" s="1" t="s">
        <v>76</v>
      </c>
      <c r="L124" s="1" t="s">
        <v>25</v>
      </c>
      <c r="M124" s="1" t="s">
        <v>58</v>
      </c>
      <c r="N124" s="1" t="s">
        <v>59</v>
      </c>
      <c r="O124" s="1" t="s">
        <v>69</v>
      </c>
      <c r="P124" s="1" t="s">
        <v>29</v>
      </c>
      <c r="Q124" s="1" t="s">
        <v>30</v>
      </c>
      <c r="R124" s="1" t="s">
        <v>31</v>
      </c>
      <c r="S124" s="1" t="s">
        <v>32</v>
      </c>
      <c r="T124" s="1" t="s">
        <v>33</v>
      </c>
      <c r="U124" s="1" t="s">
        <v>34</v>
      </c>
      <c r="V124" s="1" t="s">
        <v>35</v>
      </c>
      <c r="W124" s="1" t="s">
        <v>36</v>
      </c>
      <c r="X124" s="1" t="s">
        <v>37</v>
      </c>
      <c r="Y124" s="1" t="s">
        <v>38</v>
      </c>
      <c r="Z124" s="1" t="s">
        <v>39</v>
      </c>
      <c r="AA124" s="1" t="s">
        <v>40</v>
      </c>
      <c r="AB124" s="1" t="s">
        <v>41</v>
      </c>
      <c r="AC124" s="1" t="s">
        <v>42</v>
      </c>
      <c r="AD124" s="1" t="s">
        <v>43</v>
      </c>
      <c r="AE124" s="1" t="s">
        <v>44</v>
      </c>
      <c r="AF124" s="1" t="s">
        <v>45</v>
      </c>
      <c r="AG124" s="1" t="s">
        <v>46</v>
      </c>
      <c r="AH124" s="1" t="s">
        <v>47</v>
      </c>
      <c r="AI124" s="1" t="s">
        <v>48</v>
      </c>
      <c r="AJ124" s="1" t="s">
        <v>49</v>
      </c>
      <c r="AK124" s="1" t="s">
        <v>50</v>
      </c>
      <c r="AL124" s="1" t="s">
        <v>51</v>
      </c>
      <c r="AM124" s="1" t="s">
        <v>52</v>
      </c>
      <c r="AN124" s="1" t="s">
        <v>53</v>
      </c>
      <c r="AO124" s="1" t="s">
        <v>54</v>
      </c>
    </row>
    <row r="125" spans="1:41" x14ac:dyDescent="0.25">
      <c r="A125" s="21">
        <f t="shared" si="1"/>
        <v>4.6187913340935003</v>
      </c>
      <c r="B125" s="1">
        <v>66</v>
      </c>
      <c r="C125" s="1">
        <v>1012.67</v>
      </c>
      <c r="D125" s="1">
        <v>293</v>
      </c>
      <c r="E125" s="18" t="s">
        <v>109</v>
      </c>
      <c r="F125" s="18" t="s">
        <v>152</v>
      </c>
      <c r="G125" s="1">
        <v>219.25</v>
      </c>
      <c r="H125" s="20">
        <v>0.17230000000000001</v>
      </c>
      <c r="I125" s="1"/>
      <c r="J125" s="1" t="s">
        <v>55</v>
      </c>
      <c r="K125" s="1" t="s">
        <v>61</v>
      </c>
      <c r="L125" s="1" t="s">
        <v>57</v>
      </c>
      <c r="M125" s="1" t="s">
        <v>58</v>
      </c>
      <c r="N125" s="1" t="s">
        <v>67</v>
      </c>
      <c r="O125" s="1" t="s">
        <v>69</v>
      </c>
      <c r="P125" s="1" t="s">
        <v>29</v>
      </c>
      <c r="Q125" s="1" t="s">
        <v>30</v>
      </c>
      <c r="R125" s="1" t="s">
        <v>31</v>
      </c>
      <c r="S125" s="1" t="s">
        <v>32</v>
      </c>
      <c r="T125" s="1" t="s">
        <v>33</v>
      </c>
      <c r="U125" s="1" t="s">
        <v>34</v>
      </c>
      <c r="V125" s="1" t="s">
        <v>35</v>
      </c>
      <c r="W125" s="1" t="s">
        <v>36</v>
      </c>
      <c r="X125" s="1" t="s">
        <v>37</v>
      </c>
      <c r="Y125" s="1" t="s">
        <v>38</v>
      </c>
      <c r="Z125" s="1" t="s">
        <v>39</v>
      </c>
      <c r="AA125" s="1" t="s">
        <v>40</v>
      </c>
      <c r="AB125" s="1" t="s">
        <v>41</v>
      </c>
      <c r="AC125" s="1" t="s">
        <v>42</v>
      </c>
      <c r="AD125" s="1" t="s">
        <v>43</v>
      </c>
      <c r="AE125" s="1" t="s">
        <v>44</v>
      </c>
      <c r="AF125" s="1" t="s">
        <v>45</v>
      </c>
      <c r="AG125" s="1" t="s">
        <v>46</v>
      </c>
      <c r="AH125" s="1" t="s">
        <v>47</v>
      </c>
      <c r="AI125" s="1" t="s">
        <v>48</v>
      </c>
      <c r="AJ125" s="1" t="s">
        <v>49</v>
      </c>
      <c r="AK125" s="1" t="s">
        <v>50</v>
      </c>
      <c r="AL125" s="1" t="s">
        <v>51</v>
      </c>
      <c r="AM125" s="1" t="s">
        <v>52</v>
      </c>
      <c r="AN125" s="1" t="s">
        <v>53</v>
      </c>
      <c r="AO125" s="1" t="s">
        <v>54</v>
      </c>
    </row>
    <row r="126" spans="1:41" x14ac:dyDescent="0.25">
      <c r="A126" s="21">
        <f t="shared" si="1"/>
        <v>4.6180723441134885</v>
      </c>
      <c r="B126" s="1">
        <v>45</v>
      </c>
      <c r="C126" s="1">
        <v>1012.42</v>
      </c>
      <c r="D126" s="1">
        <v>293</v>
      </c>
      <c r="E126" s="18" t="s">
        <v>109</v>
      </c>
      <c r="F126" s="18" t="s">
        <v>152</v>
      </c>
      <c r="G126" s="1">
        <v>219.23</v>
      </c>
      <c r="H126" s="20">
        <v>0.17230000000000001</v>
      </c>
      <c r="I126" s="1"/>
      <c r="J126" s="1" t="s">
        <v>55</v>
      </c>
      <c r="K126" s="1" t="s">
        <v>70</v>
      </c>
      <c r="L126" s="1" t="s">
        <v>25</v>
      </c>
      <c r="M126" s="1" t="s">
        <v>58</v>
      </c>
      <c r="N126" s="1" t="s">
        <v>67</v>
      </c>
      <c r="O126" s="1" t="s">
        <v>69</v>
      </c>
      <c r="P126" s="1" t="s">
        <v>29</v>
      </c>
      <c r="Q126" s="1" t="s">
        <v>30</v>
      </c>
      <c r="R126" s="1" t="s">
        <v>31</v>
      </c>
      <c r="S126" s="1" t="s">
        <v>32</v>
      </c>
      <c r="T126" s="1" t="s">
        <v>33</v>
      </c>
      <c r="U126" s="1" t="s">
        <v>34</v>
      </c>
      <c r="V126" s="1" t="s">
        <v>35</v>
      </c>
      <c r="W126" s="1" t="s">
        <v>36</v>
      </c>
      <c r="X126" s="1" t="s">
        <v>37</v>
      </c>
      <c r="Y126" s="1" t="s">
        <v>38</v>
      </c>
      <c r="Z126" s="1" t="s">
        <v>39</v>
      </c>
      <c r="AA126" s="1" t="s">
        <v>40</v>
      </c>
      <c r="AB126" s="1" t="s">
        <v>41</v>
      </c>
      <c r="AC126" s="1" t="s">
        <v>42</v>
      </c>
      <c r="AD126" s="1" t="s">
        <v>43</v>
      </c>
      <c r="AE126" s="1" t="s">
        <v>44</v>
      </c>
      <c r="AF126" s="1" t="s">
        <v>45</v>
      </c>
      <c r="AG126" s="1" t="s">
        <v>46</v>
      </c>
      <c r="AH126" s="1" t="s">
        <v>47</v>
      </c>
      <c r="AI126" s="1" t="s">
        <v>48</v>
      </c>
      <c r="AJ126" s="1" t="s">
        <v>49</v>
      </c>
      <c r="AK126" s="1" t="s">
        <v>50</v>
      </c>
      <c r="AL126" s="1" t="s">
        <v>51</v>
      </c>
      <c r="AM126" s="1" t="s">
        <v>52</v>
      </c>
      <c r="AN126" s="1" t="s">
        <v>53</v>
      </c>
      <c r="AO126" s="1" t="s">
        <v>54</v>
      </c>
    </row>
    <row r="127" spans="1:41" x14ac:dyDescent="0.25">
      <c r="A127" s="21">
        <f t="shared" si="1"/>
        <v>4.6155464106081387</v>
      </c>
      <c r="B127" s="1">
        <v>151</v>
      </c>
      <c r="C127" s="1">
        <v>1009.42</v>
      </c>
      <c r="D127" s="1">
        <v>293</v>
      </c>
      <c r="E127" s="18" t="s">
        <v>109</v>
      </c>
      <c r="F127" s="18" t="s">
        <v>221</v>
      </c>
      <c r="G127" s="1">
        <v>218.7</v>
      </c>
      <c r="H127" s="20">
        <v>0.17199999999999999</v>
      </c>
      <c r="I127" s="1"/>
      <c r="J127" s="1" t="s">
        <v>55</v>
      </c>
      <c r="K127" s="1" t="s">
        <v>70</v>
      </c>
      <c r="L127" s="1" t="s">
        <v>25</v>
      </c>
      <c r="M127" s="1" t="s">
        <v>58</v>
      </c>
      <c r="N127" s="1" t="s">
        <v>67</v>
      </c>
      <c r="O127" s="1" t="s">
        <v>28</v>
      </c>
      <c r="P127" s="1" t="s">
        <v>29</v>
      </c>
      <c r="Q127" s="1" t="s">
        <v>30</v>
      </c>
      <c r="R127" s="1" t="s">
        <v>31</v>
      </c>
      <c r="S127" s="1" t="s">
        <v>32</v>
      </c>
      <c r="T127" s="1" t="s">
        <v>33</v>
      </c>
      <c r="U127" s="1" t="s">
        <v>34</v>
      </c>
      <c r="V127" s="1" t="s">
        <v>35</v>
      </c>
      <c r="W127" s="1" t="s">
        <v>36</v>
      </c>
      <c r="X127" s="1" t="s">
        <v>37</v>
      </c>
      <c r="Y127" s="1" t="s">
        <v>38</v>
      </c>
      <c r="Z127" s="1" t="s">
        <v>39</v>
      </c>
      <c r="AA127" s="1" t="s">
        <v>40</v>
      </c>
      <c r="AB127" s="1" t="s">
        <v>41</v>
      </c>
      <c r="AC127" s="1" t="s">
        <v>42</v>
      </c>
      <c r="AD127" s="1" t="s">
        <v>43</v>
      </c>
      <c r="AE127" s="1" t="s">
        <v>44</v>
      </c>
      <c r="AF127" s="1" t="s">
        <v>45</v>
      </c>
      <c r="AG127" s="1" t="s">
        <v>46</v>
      </c>
      <c r="AH127" s="1" t="s">
        <v>47</v>
      </c>
      <c r="AI127" s="1" t="s">
        <v>48</v>
      </c>
      <c r="AJ127" s="1" t="s">
        <v>49</v>
      </c>
      <c r="AK127" s="1" t="s">
        <v>50</v>
      </c>
      <c r="AL127" s="1" t="s">
        <v>51</v>
      </c>
      <c r="AM127" s="1" t="s">
        <v>52</v>
      </c>
      <c r="AN127" s="1" t="s">
        <v>53</v>
      </c>
      <c r="AO127" s="1" t="s">
        <v>54</v>
      </c>
    </row>
    <row r="128" spans="1:41" x14ac:dyDescent="0.25">
      <c r="A128" s="21">
        <f t="shared" si="1"/>
        <v>4.6007718888839024</v>
      </c>
      <c r="B128" s="1">
        <v>128</v>
      </c>
      <c r="C128" s="1">
        <v>1025.19</v>
      </c>
      <c r="D128" s="1">
        <v>300</v>
      </c>
      <c r="E128" s="18" t="s">
        <v>190</v>
      </c>
      <c r="F128" s="18" t="s">
        <v>219</v>
      </c>
      <c r="G128" s="1">
        <v>222.83</v>
      </c>
      <c r="H128" s="20">
        <v>0.17610000000000001</v>
      </c>
      <c r="I128" s="1"/>
      <c r="J128" s="1" t="s">
        <v>74</v>
      </c>
      <c r="K128" s="1" t="s">
        <v>24</v>
      </c>
      <c r="L128" s="1" t="s">
        <v>25</v>
      </c>
      <c r="M128" s="1" t="s">
        <v>58</v>
      </c>
      <c r="N128" s="1" t="s">
        <v>67</v>
      </c>
      <c r="O128" s="1" t="s">
        <v>28</v>
      </c>
      <c r="P128" s="1" t="s">
        <v>29</v>
      </c>
      <c r="Q128" s="1" t="s">
        <v>30</v>
      </c>
      <c r="R128" s="1" t="s">
        <v>31</v>
      </c>
      <c r="S128" s="1" t="s">
        <v>32</v>
      </c>
      <c r="T128" s="1" t="s">
        <v>33</v>
      </c>
      <c r="U128" s="1" t="s">
        <v>34</v>
      </c>
      <c r="V128" s="1" t="s">
        <v>35</v>
      </c>
      <c r="W128" s="1" t="s">
        <v>36</v>
      </c>
      <c r="X128" s="1" t="s">
        <v>37</v>
      </c>
      <c r="Y128" s="1" t="s">
        <v>38</v>
      </c>
      <c r="Z128" s="1" t="s">
        <v>39</v>
      </c>
      <c r="AA128" s="1" t="s">
        <v>40</v>
      </c>
      <c r="AB128" s="1" t="s">
        <v>41</v>
      </c>
      <c r="AC128" s="1" t="s">
        <v>42</v>
      </c>
      <c r="AD128" s="1" t="s">
        <v>43</v>
      </c>
      <c r="AE128" s="1" t="s">
        <v>44</v>
      </c>
      <c r="AF128" s="1" t="s">
        <v>45</v>
      </c>
      <c r="AG128" s="1" t="s">
        <v>46</v>
      </c>
      <c r="AH128" s="1" t="s">
        <v>47</v>
      </c>
      <c r="AI128" s="1" t="s">
        <v>48</v>
      </c>
      <c r="AJ128" s="1" t="s">
        <v>49</v>
      </c>
      <c r="AK128" s="1" t="s">
        <v>50</v>
      </c>
      <c r="AL128" s="1" t="s">
        <v>51</v>
      </c>
      <c r="AM128" s="1" t="s">
        <v>52</v>
      </c>
      <c r="AN128" s="1" t="s">
        <v>53</v>
      </c>
      <c r="AO128" s="1" t="s">
        <v>54</v>
      </c>
    </row>
    <row r="129" spans="1:41" x14ac:dyDescent="0.25">
      <c r="A129" s="21">
        <f t="shared" si="1"/>
        <v>4.5953540442205432</v>
      </c>
      <c r="B129" s="1">
        <v>163</v>
      </c>
      <c r="C129" s="1">
        <v>820.96</v>
      </c>
      <c r="D129" s="1">
        <v>225</v>
      </c>
      <c r="E129" s="18" t="s">
        <v>235</v>
      </c>
      <c r="F129" s="18" t="s">
        <v>124</v>
      </c>
      <c r="G129" s="1">
        <v>178.65</v>
      </c>
      <c r="H129" s="20">
        <v>0.13420000000000001</v>
      </c>
      <c r="I129" s="1"/>
      <c r="J129" s="1" t="s">
        <v>74</v>
      </c>
      <c r="K129" s="1" t="s">
        <v>78</v>
      </c>
      <c r="L129" s="1" t="s">
        <v>71</v>
      </c>
      <c r="M129" s="1" t="s">
        <v>62</v>
      </c>
      <c r="N129" s="1" t="s">
        <v>67</v>
      </c>
      <c r="O129" s="1" t="s">
        <v>64</v>
      </c>
      <c r="P129" s="1" t="s">
        <v>29</v>
      </c>
      <c r="Q129" s="1" t="s">
        <v>30</v>
      </c>
      <c r="R129" s="1" t="s">
        <v>31</v>
      </c>
      <c r="S129" s="1" t="s">
        <v>32</v>
      </c>
      <c r="T129" s="1" t="s">
        <v>33</v>
      </c>
      <c r="U129" s="1" t="s">
        <v>34</v>
      </c>
      <c r="V129" s="1" t="s">
        <v>35</v>
      </c>
      <c r="W129" s="1" t="s">
        <v>36</v>
      </c>
      <c r="X129" s="1" t="s">
        <v>37</v>
      </c>
      <c r="Y129" s="1" t="s">
        <v>38</v>
      </c>
      <c r="Z129" s="1" t="s">
        <v>39</v>
      </c>
      <c r="AA129" s="1" t="s">
        <v>40</v>
      </c>
      <c r="AB129" s="1" t="s">
        <v>41</v>
      </c>
      <c r="AC129" s="1" t="s">
        <v>42</v>
      </c>
      <c r="AD129" s="1" t="s">
        <v>43</v>
      </c>
      <c r="AE129" s="1" t="s">
        <v>44</v>
      </c>
      <c r="AF129" s="1" t="s">
        <v>45</v>
      </c>
      <c r="AG129" s="1" t="s">
        <v>46</v>
      </c>
      <c r="AH129" s="1" t="s">
        <v>47</v>
      </c>
      <c r="AI129" s="1" t="s">
        <v>48</v>
      </c>
      <c r="AJ129" s="1" t="s">
        <v>49</v>
      </c>
      <c r="AK129" s="1" t="s">
        <v>50</v>
      </c>
      <c r="AL129" s="1" t="s">
        <v>51</v>
      </c>
      <c r="AM129" s="1" t="s">
        <v>52</v>
      </c>
      <c r="AN129" s="1" t="s">
        <v>53</v>
      </c>
      <c r="AO129" s="1" t="s">
        <v>54</v>
      </c>
    </row>
    <row r="130" spans="1:41" x14ac:dyDescent="0.25">
      <c r="A130" s="21">
        <f t="shared" ref="A130:A193" si="2">C130/G130</f>
        <v>4.5700156168662156</v>
      </c>
      <c r="B130" s="1">
        <v>89</v>
      </c>
      <c r="C130" s="1">
        <v>965.69</v>
      </c>
      <c r="D130" s="1">
        <v>279</v>
      </c>
      <c r="E130" s="18" t="s">
        <v>106</v>
      </c>
      <c r="F130" s="18" t="s">
        <v>152</v>
      </c>
      <c r="G130" s="1">
        <v>211.31</v>
      </c>
      <c r="H130" s="20">
        <v>0.1666</v>
      </c>
      <c r="I130" s="1"/>
      <c r="J130" s="1" t="s">
        <v>55</v>
      </c>
      <c r="K130" s="1" t="s">
        <v>70</v>
      </c>
      <c r="L130" s="1" t="s">
        <v>25</v>
      </c>
      <c r="M130" s="1" t="s">
        <v>58</v>
      </c>
      <c r="N130" s="1" t="s">
        <v>27</v>
      </c>
      <c r="O130" s="1" t="s">
        <v>72</v>
      </c>
      <c r="P130" s="1" t="s">
        <v>29</v>
      </c>
      <c r="Q130" s="1" t="s">
        <v>30</v>
      </c>
      <c r="R130" s="1" t="s">
        <v>31</v>
      </c>
      <c r="S130" s="1" t="s">
        <v>32</v>
      </c>
      <c r="T130" s="1" t="s">
        <v>33</v>
      </c>
      <c r="U130" s="1" t="s">
        <v>34</v>
      </c>
      <c r="V130" s="1" t="s">
        <v>35</v>
      </c>
      <c r="W130" s="1" t="s">
        <v>36</v>
      </c>
      <c r="X130" s="1" t="s">
        <v>37</v>
      </c>
      <c r="Y130" s="1" t="s">
        <v>38</v>
      </c>
      <c r="Z130" s="1" t="s">
        <v>39</v>
      </c>
      <c r="AA130" s="1" t="s">
        <v>40</v>
      </c>
      <c r="AB130" s="1" t="s">
        <v>41</v>
      </c>
      <c r="AC130" s="1" t="s">
        <v>42</v>
      </c>
      <c r="AD130" s="1" t="s">
        <v>43</v>
      </c>
      <c r="AE130" s="1" t="s">
        <v>44</v>
      </c>
      <c r="AF130" s="1" t="s">
        <v>45</v>
      </c>
      <c r="AG130" s="1" t="s">
        <v>46</v>
      </c>
      <c r="AH130" s="1" t="s">
        <v>47</v>
      </c>
      <c r="AI130" s="1" t="s">
        <v>48</v>
      </c>
      <c r="AJ130" s="1" t="s">
        <v>49</v>
      </c>
      <c r="AK130" s="1" t="s">
        <v>50</v>
      </c>
      <c r="AL130" s="1" t="s">
        <v>51</v>
      </c>
      <c r="AM130" s="1" t="s">
        <v>52</v>
      </c>
      <c r="AN130" s="1" t="s">
        <v>53</v>
      </c>
      <c r="AO130" s="1" t="s">
        <v>54</v>
      </c>
    </row>
    <row r="131" spans="1:41" x14ac:dyDescent="0.25">
      <c r="A131" s="21">
        <f t="shared" si="2"/>
        <v>4.5313490749065437</v>
      </c>
      <c r="B131" s="1">
        <v>44</v>
      </c>
      <c r="C131" s="1">
        <v>957.61</v>
      </c>
      <c r="D131" s="1">
        <v>279</v>
      </c>
      <c r="E131" s="18" t="s">
        <v>150</v>
      </c>
      <c r="F131" s="18" t="s">
        <v>151</v>
      </c>
      <c r="G131" s="1">
        <v>211.33</v>
      </c>
      <c r="H131" s="20">
        <v>0.1668</v>
      </c>
      <c r="I131" s="1"/>
      <c r="J131" s="1" t="s">
        <v>55</v>
      </c>
      <c r="K131" s="1" t="s">
        <v>73</v>
      </c>
      <c r="L131" s="1" t="s">
        <v>25</v>
      </c>
      <c r="M131" s="1" t="s">
        <v>58</v>
      </c>
      <c r="N131" s="1" t="s">
        <v>27</v>
      </c>
      <c r="O131" s="1" t="s">
        <v>69</v>
      </c>
      <c r="P131" s="1" t="s">
        <v>29</v>
      </c>
      <c r="Q131" s="1" t="s">
        <v>30</v>
      </c>
      <c r="R131" s="1" t="s">
        <v>31</v>
      </c>
      <c r="S131" s="1" t="s">
        <v>32</v>
      </c>
      <c r="T131" s="1" t="s">
        <v>33</v>
      </c>
      <c r="U131" s="1" t="s">
        <v>34</v>
      </c>
      <c r="V131" s="1" t="s">
        <v>35</v>
      </c>
      <c r="W131" s="1" t="s">
        <v>36</v>
      </c>
      <c r="X131" s="1" t="s">
        <v>37</v>
      </c>
      <c r="Y131" s="1" t="s">
        <v>38</v>
      </c>
      <c r="Z131" s="1" t="s">
        <v>39</v>
      </c>
      <c r="AA131" s="1" t="s">
        <v>40</v>
      </c>
      <c r="AB131" s="1" t="s">
        <v>41</v>
      </c>
      <c r="AC131" s="1" t="s">
        <v>42</v>
      </c>
      <c r="AD131" s="1" t="s">
        <v>43</v>
      </c>
      <c r="AE131" s="1" t="s">
        <v>44</v>
      </c>
      <c r="AF131" s="1" t="s">
        <v>45</v>
      </c>
      <c r="AG131" s="1" t="s">
        <v>46</v>
      </c>
      <c r="AH131" s="1" t="s">
        <v>47</v>
      </c>
      <c r="AI131" s="1" t="s">
        <v>48</v>
      </c>
      <c r="AJ131" s="1" t="s">
        <v>49</v>
      </c>
      <c r="AK131" s="1" t="s">
        <v>50</v>
      </c>
      <c r="AL131" s="1" t="s">
        <v>51</v>
      </c>
      <c r="AM131" s="1" t="s">
        <v>52</v>
      </c>
      <c r="AN131" s="1" t="s">
        <v>53</v>
      </c>
      <c r="AO131" s="1" t="s">
        <v>54</v>
      </c>
    </row>
    <row r="132" spans="1:41" x14ac:dyDescent="0.25">
      <c r="A132" s="21">
        <f t="shared" si="2"/>
        <v>4.530799848369977</v>
      </c>
      <c r="B132" s="1">
        <v>187</v>
      </c>
      <c r="C132" s="1">
        <v>956.18</v>
      </c>
      <c r="D132" s="1">
        <v>279</v>
      </c>
      <c r="E132" s="18" t="s">
        <v>150</v>
      </c>
      <c r="F132" s="18" t="s">
        <v>151</v>
      </c>
      <c r="G132" s="1">
        <v>211.04</v>
      </c>
      <c r="H132" s="20">
        <v>0.1666</v>
      </c>
      <c r="I132" s="1"/>
      <c r="J132" s="1" t="s">
        <v>55</v>
      </c>
      <c r="K132" s="1" t="s">
        <v>61</v>
      </c>
      <c r="L132" s="1" t="s">
        <v>57</v>
      </c>
      <c r="M132" s="1" t="s">
        <v>58</v>
      </c>
      <c r="N132" s="1" t="s">
        <v>27</v>
      </c>
      <c r="O132" s="1" t="s">
        <v>64</v>
      </c>
      <c r="P132" s="1" t="s">
        <v>29</v>
      </c>
      <c r="Q132" s="1" t="s">
        <v>30</v>
      </c>
      <c r="R132" s="1" t="s">
        <v>31</v>
      </c>
      <c r="S132" s="1" t="s">
        <v>32</v>
      </c>
      <c r="T132" s="1" t="s">
        <v>33</v>
      </c>
      <c r="U132" s="1" t="s">
        <v>34</v>
      </c>
      <c r="V132" s="1" t="s">
        <v>35</v>
      </c>
      <c r="W132" s="1" t="s">
        <v>36</v>
      </c>
      <c r="X132" s="1" t="s">
        <v>37</v>
      </c>
      <c r="Y132" s="1" t="s">
        <v>38</v>
      </c>
      <c r="Z132" s="1" t="s">
        <v>39</v>
      </c>
      <c r="AA132" s="1" t="s">
        <v>40</v>
      </c>
      <c r="AB132" s="1" t="s">
        <v>41</v>
      </c>
      <c r="AC132" s="1" t="s">
        <v>42</v>
      </c>
      <c r="AD132" s="1" t="s">
        <v>43</v>
      </c>
      <c r="AE132" s="1" t="s">
        <v>44</v>
      </c>
      <c r="AF132" s="1" t="s">
        <v>45</v>
      </c>
      <c r="AG132" s="1" t="s">
        <v>46</v>
      </c>
      <c r="AH132" s="1" t="s">
        <v>47</v>
      </c>
      <c r="AI132" s="1" t="s">
        <v>48</v>
      </c>
      <c r="AJ132" s="1" t="s">
        <v>49</v>
      </c>
      <c r="AK132" s="1" t="s">
        <v>50</v>
      </c>
      <c r="AL132" s="1" t="s">
        <v>51</v>
      </c>
      <c r="AM132" s="1" t="s">
        <v>52</v>
      </c>
      <c r="AN132" s="1" t="s">
        <v>53</v>
      </c>
      <c r="AO132" s="1" t="s">
        <v>54</v>
      </c>
    </row>
    <row r="133" spans="1:41" x14ac:dyDescent="0.25">
      <c r="A133" s="21">
        <f t="shared" si="2"/>
        <v>4.5306664138780928</v>
      </c>
      <c r="B133" s="1">
        <v>181</v>
      </c>
      <c r="C133" s="1">
        <v>955.88</v>
      </c>
      <c r="D133" s="1">
        <v>279</v>
      </c>
      <c r="E133" s="18" t="s">
        <v>150</v>
      </c>
      <c r="F133" s="18" t="s">
        <v>151</v>
      </c>
      <c r="G133" s="1">
        <v>210.98</v>
      </c>
      <c r="H133" s="20">
        <v>0.1666</v>
      </c>
      <c r="I133" s="1"/>
      <c r="J133" s="1" t="s">
        <v>55</v>
      </c>
      <c r="K133" s="1" t="s">
        <v>70</v>
      </c>
      <c r="L133" s="1" t="s">
        <v>25</v>
      </c>
      <c r="M133" s="1" t="s">
        <v>58</v>
      </c>
      <c r="N133" s="1" t="s">
        <v>27</v>
      </c>
      <c r="O133" s="1" t="s">
        <v>28</v>
      </c>
      <c r="P133" s="1" t="s">
        <v>29</v>
      </c>
      <c r="Q133" s="1" t="s">
        <v>30</v>
      </c>
      <c r="R133" s="1" t="s">
        <v>31</v>
      </c>
      <c r="S133" s="1" t="s">
        <v>32</v>
      </c>
      <c r="T133" s="1" t="s">
        <v>33</v>
      </c>
      <c r="U133" s="1" t="s">
        <v>34</v>
      </c>
      <c r="V133" s="1" t="s">
        <v>35</v>
      </c>
      <c r="W133" s="1" t="s">
        <v>36</v>
      </c>
      <c r="X133" s="1" t="s">
        <v>37</v>
      </c>
      <c r="Y133" s="1" t="s">
        <v>38</v>
      </c>
      <c r="Z133" s="1" t="s">
        <v>39</v>
      </c>
      <c r="AA133" s="1" t="s">
        <v>40</v>
      </c>
      <c r="AB133" s="1" t="s">
        <v>41</v>
      </c>
      <c r="AC133" s="1" t="s">
        <v>42</v>
      </c>
      <c r="AD133" s="1" t="s">
        <v>43</v>
      </c>
      <c r="AE133" s="1" t="s">
        <v>44</v>
      </c>
      <c r="AF133" s="1" t="s">
        <v>45</v>
      </c>
      <c r="AG133" s="1" t="s">
        <v>46</v>
      </c>
      <c r="AH133" s="1" t="s">
        <v>47</v>
      </c>
      <c r="AI133" s="1" t="s">
        <v>48</v>
      </c>
      <c r="AJ133" s="1" t="s">
        <v>49</v>
      </c>
      <c r="AK133" s="1" t="s">
        <v>50</v>
      </c>
      <c r="AL133" s="1" t="s">
        <v>51</v>
      </c>
      <c r="AM133" s="1" t="s">
        <v>52</v>
      </c>
      <c r="AN133" s="1" t="s">
        <v>53</v>
      </c>
      <c r="AO133" s="1" t="s">
        <v>54</v>
      </c>
    </row>
    <row r="134" spans="1:41" x14ac:dyDescent="0.25">
      <c r="A134" s="21">
        <f t="shared" si="2"/>
        <v>4.5279464794078574</v>
      </c>
      <c r="B134" s="1">
        <v>196</v>
      </c>
      <c r="C134" s="1">
        <v>954.31</v>
      </c>
      <c r="D134" s="1">
        <v>279</v>
      </c>
      <c r="E134" s="18" t="s">
        <v>150</v>
      </c>
      <c r="F134" s="18" t="s">
        <v>219</v>
      </c>
      <c r="G134" s="1">
        <v>210.76</v>
      </c>
      <c r="H134" s="20">
        <v>0.16650000000000001</v>
      </c>
      <c r="I134" s="1"/>
      <c r="J134" s="1" t="s">
        <v>55</v>
      </c>
      <c r="K134" s="1" t="s">
        <v>61</v>
      </c>
      <c r="L134" s="1" t="s">
        <v>57</v>
      </c>
      <c r="M134" s="1" t="s">
        <v>58</v>
      </c>
      <c r="N134" s="1" t="s">
        <v>27</v>
      </c>
      <c r="O134" s="1" t="s">
        <v>69</v>
      </c>
      <c r="P134" s="1" t="s">
        <v>29</v>
      </c>
      <c r="Q134" s="1" t="s">
        <v>30</v>
      </c>
      <c r="R134" s="1" t="s">
        <v>31</v>
      </c>
      <c r="S134" s="1" t="s">
        <v>32</v>
      </c>
      <c r="T134" s="1" t="s">
        <v>33</v>
      </c>
      <c r="U134" s="1" t="s">
        <v>34</v>
      </c>
      <c r="V134" s="1" t="s">
        <v>35</v>
      </c>
      <c r="W134" s="1" t="s">
        <v>36</v>
      </c>
      <c r="X134" s="1" t="s">
        <v>37</v>
      </c>
      <c r="Y134" s="1" t="s">
        <v>38</v>
      </c>
      <c r="Z134" s="1" t="s">
        <v>39</v>
      </c>
      <c r="AA134" s="1" t="s">
        <v>40</v>
      </c>
      <c r="AB134" s="1" t="s">
        <v>41</v>
      </c>
      <c r="AC134" s="1" t="s">
        <v>42</v>
      </c>
      <c r="AD134" s="1" t="s">
        <v>43</v>
      </c>
      <c r="AE134" s="1" t="s">
        <v>44</v>
      </c>
      <c r="AF134" s="1" t="s">
        <v>45</v>
      </c>
      <c r="AG134" s="1" t="s">
        <v>46</v>
      </c>
      <c r="AH134" s="1" t="s">
        <v>47</v>
      </c>
      <c r="AI134" s="1" t="s">
        <v>48</v>
      </c>
      <c r="AJ134" s="1" t="s">
        <v>49</v>
      </c>
      <c r="AK134" s="1" t="s">
        <v>50</v>
      </c>
      <c r="AL134" s="1" t="s">
        <v>51</v>
      </c>
      <c r="AM134" s="1" t="s">
        <v>52</v>
      </c>
      <c r="AN134" s="1" t="s">
        <v>53</v>
      </c>
      <c r="AO134" s="1" t="s">
        <v>54</v>
      </c>
    </row>
    <row r="135" spans="1:41" x14ac:dyDescent="0.25">
      <c r="A135" s="21">
        <f t="shared" si="2"/>
        <v>4.4685042062786406</v>
      </c>
      <c r="B135" s="1">
        <v>75</v>
      </c>
      <c r="C135" s="1">
        <v>653.34</v>
      </c>
      <c r="D135" s="1">
        <v>162</v>
      </c>
      <c r="E135" s="18" t="s">
        <v>123</v>
      </c>
      <c r="F135" s="19" t="s">
        <v>184</v>
      </c>
      <c r="G135" s="1">
        <v>146.21</v>
      </c>
      <c r="H135" s="20">
        <v>0.1147</v>
      </c>
      <c r="I135" s="1"/>
      <c r="J135" s="1" t="s">
        <v>55</v>
      </c>
      <c r="K135" s="1" t="s">
        <v>61</v>
      </c>
      <c r="L135" s="1" t="s">
        <v>71</v>
      </c>
      <c r="M135" s="1" t="s">
        <v>66</v>
      </c>
      <c r="N135" s="1" t="s">
        <v>59</v>
      </c>
      <c r="O135" s="1" t="s">
        <v>69</v>
      </c>
      <c r="P135" s="1" t="s">
        <v>29</v>
      </c>
      <c r="Q135" s="1" t="s">
        <v>30</v>
      </c>
      <c r="R135" s="1" t="s">
        <v>31</v>
      </c>
      <c r="S135" s="1" t="s">
        <v>32</v>
      </c>
      <c r="T135" s="1" t="s">
        <v>33</v>
      </c>
      <c r="U135" s="1" t="s">
        <v>34</v>
      </c>
      <c r="V135" s="1" t="s">
        <v>35</v>
      </c>
      <c r="W135" s="1" t="s">
        <v>36</v>
      </c>
      <c r="X135" s="1" t="s">
        <v>37</v>
      </c>
      <c r="Y135" s="1" t="s">
        <v>38</v>
      </c>
      <c r="Z135" s="1" t="s">
        <v>39</v>
      </c>
      <c r="AA135" s="1" t="s">
        <v>40</v>
      </c>
      <c r="AB135" s="1" t="s">
        <v>41</v>
      </c>
      <c r="AC135" s="1" t="s">
        <v>42</v>
      </c>
      <c r="AD135" s="1" t="s">
        <v>43</v>
      </c>
      <c r="AE135" s="1" t="s">
        <v>44</v>
      </c>
      <c r="AF135" s="1" t="s">
        <v>45</v>
      </c>
      <c r="AG135" s="1" t="s">
        <v>46</v>
      </c>
      <c r="AH135" s="1" t="s">
        <v>47</v>
      </c>
      <c r="AI135" s="1" t="s">
        <v>48</v>
      </c>
      <c r="AJ135" s="1" t="s">
        <v>49</v>
      </c>
      <c r="AK135" s="1" t="s">
        <v>50</v>
      </c>
      <c r="AL135" s="1" t="s">
        <v>51</v>
      </c>
      <c r="AM135" s="1" t="s">
        <v>52</v>
      </c>
      <c r="AN135" s="1" t="s">
        <v>53</v>
      </c>
      <c r="AO135" s="1" t="s">
        <v>54</v>
      </c>
    </row>
    <row r="136" spans="1:41" x14ac:dyDescent="0.25">
      <c r="A136" s="21">
        <f t="shared" si="2"/>
        <v>4.4295097193657531</v>
      </c>
      <c r="B136" s="1">
        <v>6</v>
      </c>
      <c r="C136" s="1">
        <v>667.66</v>
      </c>
      <c r="D136" s="1">
        <v>179</v>
      </c>
      <c r="E136" s="18" t="s">
        <v>89</v>
      </c>
      <c r="F136" s="18" t="s">
        <v>90</v>
      </c>
      <c r="G136" s="1">
        <v>150.72999999999999</v>
      </c>
      <c r="H136" s="20">
        <v>0.13120000000000001</v>
      </c>
      <c r="I136" s="1"/>
      <c r="J136" s="1" t="s">
        <v>23</v>
      </c>
      <c r="K136" s="1" t="s">
        <v>24</v>
      </c>
      <c r="L136" s="1" t="s">
        <v>57</v>
      </c>
      <c r="M136" s="1" t="s">
        <v>62</v>
      </c>
      <c r="N136" s="1" t="s">
        <v>63</v>
      </c>
      <c r="O136" s="1" t="s">
        <v>28</v>
      </c>
      <c r="P136" s="1" t="s">
        <v>29</v>
      </c>
      <c r="Q136" s="1" t="s">
        <v>30</v>
      </c>
      <c r="R136" s="1" t="s">
        <v>31</v>
      </c>
      <c r="S136" s="1" t="s">
        <v>32</v>
      </c>
      <c r="T136" s="1" t="s">
        <v>33</v>
      </c>
      <c r="U136" s="1" t="s">
        <v>34</v>
      </c>
      <c r="V136" s="1" t="s">
        <v>35</v>
      </c>
      <c r="W136" s="1" t="s">
        <v>36</v>
      </c>
      <c r="X136" s="1" t="s">
        <v>37</v>
      </c>
      <c r="Y136" s="1" t="s">
        <v>38</v>
      </c>
      <c r="Z136" s="1" t="s">
        <v>39</v>
      </c>
      <c r="AA136" s="1" t="s">
        <v>40</v>
      </c>
      <c r="AB136" s="1" t="s">
        <v>41</v>
      </c>
      <c r="AC136" s="1" t="s">
        <v>42</v>
      </c>
      <c r="AD136" s="1" t="s">
        <v>43</v>
      </c>
      <c r="AE136" s="1" t="s">
        <v>44</v>
      </c>
      <c r="AF136" s="1" t="s">
        <v>45</v>
      </c>
      <c r="AG136" s="1" t="s">
        <v>46</v>
      </c>
      <c r="AH136" s="1" t="s">
        <v>47</v>
      </c>
      <c r="AI136" s="1" t="s">
        <v>48</v>
      </c>
      <c r="AJ136" s="1" t="s">
        <v>49</v>
      </c>
      <c r="AK136" s="1" t="s">
        <v>50</v>
      </c>
      <c r="AL136" s="1" t="s">
        <v>51</v>
      </c>
      <c r="AM136" s="1" t="s">
        <v>52</v>
      </c>
      <c r="AN136" s="1" t="s">
        <v>53</v>
      </c>
      <c r="AO136" s="1" t="s">
        <v>54</v>
      </c>
    </row>
    <row r="137" spans="1:41" x14ac:dyDescent="0.25">
      <c r="A137" s="21">
        <f t="shared" si="2"/>
        <v>4.4108522694751304</v>
      </c>
      <c r="B137" s="1">
        <v>71</v>
      </c>
      <c r="C137" s="1">
        <v>770.62</v>
      </c>
      <c r="D137" s="1">
        <v>264</v>
      </c>
      <c r="E137" s="18" t="s">
        <v>180</v>
      </c>
      <c r="F137" s="18" t="s">
        <v>181</v>
      </c>
      <c r="G137" s="1">
        <v>174.71</v>
      </c>
      <c r="H137" s="20">
        <v>0.15340000000000001</v>
      </c>
      <c r="I137" s="1"/>
      <c r="J137" s="1" t="s">
        <v>23</v>
      </c>
      <c r="K137" s="1" t="s">
        <v>70</v>
      </c>
      <c r="L137" s="1" t="s">
        <v>25</v>
      </c>
      <c r="M137" s="1" t="s">
        <v>58</v>
      </c>
      <c r="N137" s="1" t="s">
        <v>59</v>
      </c>
      <c r="O137" s="1" t="s">
        <v>69</v>
      </c>
      <c r="P137" s="1" t="s">
        <v>29</v>
      </c>
      <c r="Q137" s="1" t="s">
        <v>30</v>
      </c>
      <c r="R137" s="1" t="s">
        <v>31</v>
      </c>
      <c r="S137" s="1" t="s">
        <v>32</v>
      </c>
      <c r="T137" s="1" t="s">
        <v>33</v>
      </c>
      <c r="U137" s="1" t="s">
        <v>34</v>
      </c>
      <c r="V137" s="1" t="s">
        <v>35</v>
      </c>
      <c r="W137" s="1" t="s">
        <v>36</v>
      </c>
      <c r="X137" s="1" t="s">
        <v>37</v>
      </c>
      <c r="Y137" s="1" t="s">
        <v>38</v>
      </c>
      <c r="Z137" s="1" t="s">
        <v>39</v>
      </c>
      <c r="AA137" s="1" t="s">
        <v>40</v>
      </c>
      <c r="AB137" s="1" t="s">
        <v>41</v>
      </c>
      <c r="AC137" s="1" t="s">
        <v>42</v>
      </c>
      <c r="AD137" s="1" t="s">
        <v>43</v>
      </c>
      <c r="AE137" s="1" t="s">
        <v>44</v>
      </c>
      <c r="AF137" s="1" t="s">
        <v>45</v>
      </c>
      <c r="AG137" s="1" t="s">
        <v>46</v>
      </c>
      <c r="AH137" s="1" t="s">
        <v>47</v>
      </c>
      <c r="AI137" s="1" t="s">
        <v>48</v>
      </c>
      <c r="AJ137" s="1" t="s">
        <v>49</v>
      </c>
      <c r="AK137" s="1" t="s">
        <v>50</v>
      </c>
      <c r="AL137" s="1" t="s">
        <v>51</v>
      </c>
      <c r="AM137" s="1" t="s">
        <v>52</v>
      </c>
      <c r="AN137" s="1" t="s">
        <v>53</v>
      </c>
      <c r="AO137" s="1" t="s">
        <v>54</v>
      </c>
    </row>
    <row r="138" spans="1:41" x14ac:dyDescent="0.25">
      <c r="A138" s="21">
        <f t="shared" si="2"/>
        <v>4.4069467530234423</v>
      </c>
      <c r="B138" s="1">
        <v>176</v>
      </c>
      <c r="C138" s="1">
        <v>768.88</v>
      </c>
      <c r="D138" s="1">
        <v>264</v>
      </c>
      <c r="E138" s="18" t="s">
        <v>180</v>
      </c>
      <c r="F138" s="18" t="s">
        <v>105</v>
      </c>
      <c r="G138" s="1">
        <v>174.47</v>
      </c>
      <c r="H138" s="20">
        <v>0.1532</v>
      </c>
      <c r="I138" s="1"/>
      <c r="J138" s="1" t="s">
        <v>23</v>
      </c>
      <c r="K138" s="1" t="s">
        <v>73</v>
      </c>
      <c r="L138" s="1" t="s">
        <v>25</v>
      </c>
      <c r="M138" s="1" t="s">
        <v>58</v>
      </c>
      <c r="N138" s="1" t="s">
        <v>59</v>
      </c>
      <c r="O138" s="1" t="s">
        <v>28</v>
      </c>
      <c r="P138" s="1" t="s">
        <v>29</v>
      </c>
      <c r="Q138" s="1" t="s">
        <v>30</v>
      </c>
      <c r="R138" s="1" t="s">
        <v>31</v>
      </c>
      <c r="S138" s="1" t="s">
        <v>32</v>
      </c>
      <c r="T138" s="1" t="s">
        <v>33</v>
      </c>
      <c r="U138" s="1" t="s">
        <v>34</v>
      </c>
      <c r="V138" s="1" t="s">
        <v>35</v>
      </c>
      <c r="W138" s="1" t="s">
        <v>36</v>
      </c>
      <c r="X138" s="1" t="s">
        <v>37</v>
      </c>
      <c r="Y138" s="1" t="s">
        <v>38</v>
      </c>
      <c r="Z138" s="1" t="s">
        <v>39</v>
      </c>
      <c r="AA138" s="1" t="s">
        <v>40</v>
      </c>
      <c r="AB138" s="1" t="s">
        <v>41</v>
      </c>
      <c r="AC138" s="1" t="s">
        <v>42</v>
      </c>
      <c r="AD138" s="1" t="s">
        <v>43</v>
      </c>
      <c r="AE138" s="1" t="s">
        <v>44</v>
      </c>
      <c r="AF138" s="1" t="s">
        <v>45</v>
      </c>
      <c r="AG138" s="1" t="s">
        <v>46</v>
      </c>
      <c r="AH138" s="1" t="s">
        <v>47</v>
      </c>
      <c r="AI138" s="1" t="s">
        <v>48</v>
      </c>
      <c r="AJ138" s="1" t="s">
        <v>49</v>
      </c>
      <c r="AK138" s="1" t="s">
        <v>50</v>
      </c>
      <c r="AL138" s="1" t="s">
        <v>51</v>
      </c>
      <c r="AM138" s="1" t="s">
        <v>52</v>
      </c>
      <c r="AN138" s="1" t="s">
        <v>53</v>
      </c>
      <c r="AO138" s="1" t="s">
        <v>54</v>
      </c>
    </row>
    <row r="139" spans="1:41" x14ac:dyDescent="0.25">
      <c r="A139" s="21">
        <f t="shared" si="2"/>
        <v>4.3817662461318729</v>
      </c>
      <c r="B139" s="1">
        <v>48</v>
      </c>
      <c r="C139" s="1">
        <v>920.39</v>
      </c>
      <c r="D139" s="1">
        <v>232</v>
      </c>
      <c r="E139" s="18" t="s">
        <v>125</v>
      </c>
      <c r="F139" s="18" t="s">
        <v>156</v>
      </c>
      <c r="G139" s="1">
        <v>210.05</v>
      </c>
      <c r="H139" s="20">
        <v>0.13320000000000001</v>
      </c>
      <c r="I139" s="1"/>
      <c r="J139" s="1" t="s">
        <v>65</v>
      </c>
      <c r="K139" s="1" t="s">
        <v>56</v>
      </c>
      <c r="L139" s="1" t="s">
        <v>71</v>
      </c>
      <c r="M139" s="1" t="s">
        <v>60</v>
      </c>
      <c r="N139" s="1" t="s">
        <v>59</v>
      </c>
      <c r="O139" s="1" t="s">
        <v>69</v>
      </c>
      <c r="P139" s="1" t="s">
        <v>29</v>
      </c>
      <c r="Q139" s="1" t="s">
        <v>30</v>
      </c>
      <c r="R139" s="1" t="s">
        <v>31</v>
      </c>
      <c r="S139" s="1" t="s">
        <v>32</v>
      </c>
      <c r="T139" s="1" t="s">
        <v>33</v>
      </c>
      <c r="U139" s="1" t="s">
        <v>34</v>
      </c>
      <c r="V139" s="1" t="s">
        <v>35</v>
      </c>
      <c r="W139" s="1" t="s">
        <v>36</v>
      </c>
      <c r="X139" s="1" t="s">
        <v>37</v>
      </c>
      <c r="Y139" s="1" t="s">
        <v>38</v>
      </c>
      <c r="Z139" s="1" t="s">
        <v>39</v>
      </c>
      <c r="AA139" s="1" t="s">
        <v>40</v>
      </c>
      <c r="AB139" s="1" t="s">
        <v>41</v>
      </c>
      <c r="AC139" s="1" t="s">
        <v>42</v>
      </c>
      <c r="AD139" s="1" t="s">
        <v>43</v>
      </c>
      <c r="AE139" s="1" t="s">
        <v>44</v>
      </c>
      <c r="AF139" s="1" t="s">
        <v>45</v>
      </c>
      <c r="AG139" s="1" t="s">
        <v>46</v>
      </c>
      <c r="AH139" s="1" t="s">
        <v>47</v>
      </c>
      <c r="AI139" s="1" t="s">
        <v>48</v>
      </c>
      <c r="AJ139" s="1" t="s">
        <v>49</v>
      </c>
      <c r="AK139" s="1" t="s">
        <v>50</v>
      </c>
      <c r="AL139" s="1" t="s">
        <v>51</v>
      </c>
      <c r="AM139" s="1" t="s">
        <v>52</v>
      </c>
      <c r="AN139" s="1" t="s">
        <v>53</v>
      </c>
      <c r="AO139" s="1" t="s">
        <v>54</v>
      </c>
    </row>
    <row r="140" spans="1:41" x14ac:dyDescent="0.25">
      <c r="A140" s="21">
        <f t="shared" si="2"/>
        <v>4.3785652961938375</v>
      </c>
      <c r="B140" s="1">
        <v>170</v>
      </c>
      <c r="C140" s="1">
        <v>918.01</v>
      </c>
      <c r="D140" s="1">
        <v>232</v>
      </c>
      <c r="E140" s="18" t="s">
        <v>125</v>
      </c>
      <c r="F140" s="18" t="s">
        <v>241</v>
      </c>
      <c r="G140" s="1">
        <v>209.66</v>
      </c>
      <c r="H140" s="20">
        <v>0.1331</v>
      </c>
      <c r="I140" s="1"/>
      <c r="J140" s="1" t="s">
        <v>65</v>
      </c>
      <c r="K140" s="1" t="s">
        <v>56</v>
      </c>
      <c r="L140" s="1" t="s">
        <v>71</v>
      </c>
      <c r="M140" s="1" t="s">
        <v>60</v>
      </c>
      <c r="N140" s="1" t="s">
        <v>59</v>
      </c>
      <c r="O140" s="1" t="s">
        <v>28</v>
      </c>
      <c r="P140" s="1" t="s">
        <v>29</v>
      </c>
      <c r="Q140" s="1" t="s">
        <v>30</v>
      </c>
      <c r="R140" s="1" t="s">
        <v>31</v>
      </c>
      <c r="S140" s="1" t="s">
        <v>32</v>
      </c>
      <c r="T140" s="1" t="s">
        <v>33</v>
      </c>
      <c r="U140" s="1" t="s">
        <v>34</v>
      </c>
      <c r="V140" s="1" t="s">
        <v>35</v>
      </c>
      <c r="W140" s="1" t="s">
        <v>36</v>
      </c>
      <c r="X140" s="1" t="s">
        <v>37</v>
      </c>
      <c r="Y140" s="1" t="s">
        <v>38</v>
      </c>
      <c r="Z140" s="1" t="s">
        <v>39</v>
      </c>
      <c r="AA140" s="1" t="s">
        <v>40</v>
      </c>
      <c r="AB140" s="1" t="s">
        <v>41</v>
      </c>
      <c r="AC140" s="1" t="s">
        <v>42</v>
      </c>
      <c r="AD140" s="1" t="s">
        <v>43</v>
      </c>
      <c r="AE140" s="1" t="s">
        <v>44</v>
      </c>
      <c r="AF140" s="1" t="s">
        <v>45</v>
      </c>
      <c r="AG140" s="1" t="s">
        <v>46</v>
      </c>
      <c r="AH140" s="1" t="s">
        <v>47</v>
      </c>
      <c r="AI140" s="1" t="s">
        <v>48</v>
      </c>
      <c r="AJ140" s="1" t="s">
        <v>49</v>
      </c>
      <c r="AK140" s="1" t="s">
        <v>50</v>
      </c>
      <c r="AL140" s="1" t="s">
        <v>51</v>
      </c>
      <c r="AM140" s="1" t="s">
        <v>52</v>
      </c>
      <c r="AN140" s="1" t="s">
        <v>53</v>
      </c>
      <c r="AO140" s="1" t="s">
        <v>54</v>
      </c>
    </row>
    <row r="141" spans="1:41" x14ac:dyDescent="0.25">
      <c r="A141" s="21">
        <f t="shared" si="2"/>
        <v>4.3475316154293875</v>
      </c>
      <c r="B141" s="1">
        <v>27</v>
      </c>
      <c r="C141" s="1">
        <v>821.64</v>
      </c>
      <c r="D141" s="1">
        <v>225</v>
      </c>
      <c r="E141" s="18" t="s">
        <v>123</v>
      </c>
      <c r="F141" s="18" t="s">
        <v>124</v>
      </c>
      <c r="G141" s="1">
        <v>188.99</v>
      </c>
      <c r="H141" s="20">
        <v>0.14419999999999999</v>
      </c>
      <c r="I141" s="1"/>
      <c r="J141" s="1" t="s">
        <v>74</v>
      </c>
      <c r="K141" s="1" t="s">
        <v>78</v>
      </c>
      <c r="L141" s="1" t="s">
        <v>71</v>
      </c>
      <c r="M141" s="1" t="s">
        <v>62</v>
      </c>
      <c r="N141" s="1" t="s">
        <v>67</v>
      </c>
      <c r="O141" s="1" t="s">
        <v>72</v>
      </c>
      <c r="P141" s="1" t="s">
        <v>29</v>
      </c>
      <c r="Q141" s="1" t="s">
        <v>30</v>
      </c>
      <c r="R141" s="1" t="s">
        <v>31</v>
      </c>
      <c r="S141" s="1" t="s">
        <v>32</v>
      </c>
      <c r="T141" s="1" t="s">
        <v>33</v>
      </c>
      <c r="U141" s="1" t="s">
        <v>34</v>
      </c>
      <c r="V141" s="1" t="s">
        <v>35</v>
      </c>
      <c r="W141" s="1" t="s">
        <v>36</v>
      </c>
      <c r="X141" s="1" t="s">
        <v>37</v>
      </c>
      <c r="Y141" s="1" t="s">
        <v>38</v>
      </c>
      <c r="Z141" s="1" t="s">
        <v>39</v>
      </c>
      <c r="AA141" s="1" t="s">
        <v>40</v>
      </c>
      <c r="AB141" s="1" t="s">
        <v>41</v>
      </c>
      <c r="AC141" s="1" t="s">
        <v>42</v>
      </c>
      <c r="AD141" s="1" t="s">
        <v>43</v>
      </c>
      <c r="AE141" s="1" t="s">
        <v>44</v>
      </c>
      <c r="AF141" s="1" t="s">
        <v>45</v>
      </c>
      <c r="AG141" s="1" t="s">
        <v>46</v>
      </c>
      <c r="AH141" s="1" t="s">
        <v>47</v>
      </c>
      <c r="AI141" s="1" t="s">
        <v>48</v>
      </c>
      <c r="AJ141" s="1" t="s">
        <v>49</v>
      </c>
      <c r="AK141" s="1" t="s">
        <v>50</v>
      </c>
      <c r="AL141" s="1" t="s">
        <v>51</v>
      </c>
      <c r="AM141" s="1" t="s">
        <v>52</v>
      </c>
      <c r="AN141" s="1" t="s">
        <v>53</v>
      </c>
      <c r="AO141" s="1" t="s">
        <v>54</v>
      </c>
    </row>
    <row r="142" spans="1:41" x14ac:dyDescent="0.25">
      <c r="A142" s="21">
        <f t="shared" si="2"/>
        <v>4.3458403126744836</v>
      </c>
      <c r="B142" s="1">
        <v>15</v>
      </c>
      <c r="C142" s="1">
        <v>778.34</v>
      </c>
      <c r="D142" s="1">
        <v>176</v>
      </c>
      <c r="E142" s="18" t="s">
        <v>106</v>
      </c>
      <c r="F142" s="18" t="s">
        <v>107</v>
      </c>
      <c r="G142" s="1">
        <v>179.1</v>
      </c>
      <c r="H142" s="20">
        <v>0.128</v>
      </c>
      <c r="I142" s="1"/>
      <c r="J142" s="1" t="s">
        <v>65</v>
      </c>
      <c r="K142" s="1" t="s">
        <v>70</v>
      </c>
      <c r="L142" s="1" t="s">
        <v>57</v>
      </c>
      <c r="M142" s="1" t="s">
        <v>62</v>
      </c>
      <c r="N142" s="1" t="s">
        <v>63</v>
      </c>
      <c r="O142" s="1" t="s">
        <v>72</v>
      </c>
      <c r="P142" s="1" t="s">
        <v>29</v>
      </c>
      <c r="Q142" s="1" t="s">
        <v>30</v>
      </c>
      <c r="R142" s="1" t="s">
        <v>31</v>
      </c>
      <c r="S142" s="1" t="s">
        <v>32</v>
      </c>
      <c r="T142" s="1" t="s">
        <v>33</v>
      </c>
      <c r="U142" s="1" t="s">
        <v>34</v>
      </c>
      <c r="V142" s="1" t="s">
        <v>35</v>
      </c>
      <c r="W142" s="1" t="s">
        <v>36</v>
      </c>
      <c r="X142" s="1" t="s">
        <v>37</v>
      </c>
      <c r="Y142" s="1" t="s">
        <v>38</v>
      </c>
      <c r="Z142" s="1" t="s">
        <v>39</v>
      </c>
      <c r="AA142" s="1" t="s">
        <v>40</v>
      </c>
      <c r="AB142" s="1" t="s">
        <v>41</v>
      </c>
      <c r="AC142" s="1" t="s">
        <v>42</v>
      </c>
      <c r="AD142" s="1" t="s">
        <v>43</v>
      </c>
      <c r="AE142" s="1" t="s">
        <v>44</v>
      </c>
      <c r="AF142" s="1" t="s">
        <v>45</v>
      </c>
      <c r="AG142" s="1" t="s">
        <v>46</v>
      </c>
      <c r="AH142" s="1" t="s">
        <v>47</v>
      </c>
      <c r="AI142" s="1" t="s">
        <v>48</v>
      </c>
      <c r="AJ142" s="1" t="s">
        <v>49</v>
      </c>
      <c r="AK142" s="1" t="s">
        <v>50</v>
      </c>
      <c r="AL142" s="1" t="s">
        <v>51</v>
      </c>
      <c r="AM142" s="1" t="s">
        <v>52</v>
      </c>
      <c r="AN142" s="1" t="s">
        <v>53</v>
      </c>
      <c r="AO142" s="1" t="s">
        <v>54</v>
      </c>
    </row>
    <row r="143" spans="1:41" x14ac:dyDescent="0.25">
      <c r="A143" s="21">
        <f t="shared" si="2"/>
        <v>4.3064173395665106</v>
      </c>
      <c r="B143" s="1">
        <v>84</v>
      </c>
      <c r="C143" s="1">
        <v>810.64</v>
      </c>
      <c r="D143" s="1">
        <v>225</v>
      </c>
      <c r="E143" s="18" t="s">
        <v>180</v>
      </c>
      <c r="F143" s="18" t="s">
        <v>187</v>
      </c>
      <c r="G143" s="1">
        <v>188.24</v>
      </c>
      <c r="H143" s="20">
        <v>0.14149999999999999</v>
      </c>
      <c r="I143" s="1"/>
      <c r="J143" s="1" t="s">
        <v>74</v>
      </c>
      <c r="K143" s="1" t="s">
        <v>70</v>
      </c>
      <c r="L143" s="1" t="s">
        <v>71</v>
      </c>
      <c r="M143" s="1" t="s">
        <v>62</v>
      </c>
      <c r="N143" s="1" t="s">
        <v>67</v>
      </c>
      <c r="O143" s="1" t="s">
        <v>28</v>
      </c>
      <c r="P143" s="1" t="s">
        <v>29</v>
      </c>
      <c r="Q143" s="1" t="s">
        <v>30</v>
      </c>
      <c r="R143" s="1" t="s">
        <v>31</v>
      </c>
      <c r="S143" s="1" t="s">
        <v>32</v>
      </c>
      <c r="T143" s="1" t="s">
        <v>33</v>
      </c>
      <c r="U143" s="1" t="s">
        <v>34</v>
      </c>
      <c r="V143" s="1" t="s">
        <v>35</v>
      </c>
      <c r="W143" s="1" t="s">
        <v>36</v>
      </c>
      <c r="X143" s="1" t="s">
        <v>37</v>
      </c>
      <c r="Y143" s="1" t="s">
        <v>38</v>
      </c>
      <c r="Z143" s="1" t="s">
        <v>39</v>
      </c>
      <c r="AA143" s="1" t="s">
        <v>40</v>
      </c>
      <c r="AB143" s="1" t="s">
        <v>41</v>
      </c>
      <c r="AC143" s="1" t="s">
        <v>42</v>
      </c>
      <c r="AD143" s="1" t="s">
        <v>43</v>
      </c>
      <c r="AE143" s="1" t="s">
        <v>44</v>
      </c>
      <c r="AF143" s="1" t="s">
        <v>45</v>
      </c>
      <c r="AG143" s="1" t="s">
        <v>46</v>
      </c>
      <c r="AH143" s="1" t="s">
        <v>47</v>
      </c>
      <c r="AI143" s="1" t="s">
        <v>48</v>
      </c>
      <c r="AJ143" s="1" t="s">
        <v>49</v>
      </c>
      <c r="AK143" s="1" t="s">
        <v>50</v>
      </c>
      <c r="AL143" s="1" t="s">
        <v>51</v>
      </c>
      <c r="AM143" s="1" t="s">
        <v>52</v>
      </c>
      <c r="AN143" s="1" t="s">
        <v>53</v>
      </c>
      <c r="AO143" s="1" t="s">
        <v>54</v>
      </c>
    </row>
    <row r="144" spans="1:41" x14ac:dyDescent="0.25">
      <c r="A144" s="21">
        <f t="shared" si="2"/>
        <v>4.3053755444597899</v>
      </c>
      <c r="B144" s="1">
        <v>77</v>
      </c>
      <c r="C144" s="1">
        <v>810.53</v>
      </c>
      <c r="D144" s="1">
        <v>225</v>
      </c>
      <c r="E144" s="18" t="s">
        <v>180</v>
      </c>
      <c r="F144" s="18" t="s">
        <v>187</v>
      </c>
      <c r="G144" s="1">
        <v>188.26</v>
      </c>
      <c r="H144" s="20">
        <v>0.14149999999999999</v>
      </c>
      <c r="I144" s="1"/>
      <c r="J144" s="1" t="s">
        <v>74</v>
      </c>
      <c r="K144" s="1" t="s">
        <v>61</v>
      </c>
      <c r="L144" s="1" t="s">
        <v>57</v>
      </c>
      <c r="M144" s="1" t="s">
        <v>62</v>
      </c>
      <c r="N144" s="1" t="s">
        <v>67</v>
      </c>
      <c r="O144" s="1" t="s">
        <v>28</v>
      </c>
      <c r="P144" s="1" t="s">
        <v>29</v>
      </c>
      <c r="Q144" s="1" t="s">
        <v>30</v>
      </c>
      <c r="R144" s="1" t="s">
        <v>31</v>
      </c>
      <c r="S144" s="1" t="s">
        <v>32</v>
      </c>
      <c r="T144" s="1" t="s">
        <v>33</v>
      </c>
      <c r="U144" s="1" t="s">
        <v>34</v>
      </c>
      <c r="V144" s="1" t="s">
        <v>35</v>
      </c>
      <c r="W144" s="1" t="s">
        <v>36</v>
      </c>
      <c r="X144" s="1" t="s">
        <v>37</v>
      </c>
      <c r="Y144" s="1" t="s">
        <v>38</v>
      </c>
      <c r="Z144" s="1" t="s">
        <v>39</v>
      </c>
      <c r="AA144" s="1" t="s">
        <v>40</v>
      </c>
      <c r="AB144" s="1" t="s">
        <v>41</v>
      </c>
      <c r="AC144" s="1" t="s">
        <v>42</v>
      </c>
      <c r="AD144" s="1" t="s">
        <v>43</v>
      </c>
      <c r="AE144" s="1" t="s">
        <v>44</v>
      </c>
      <c r="AF144" s="1" t="s">
        <v>45</v>
      </c>
      <c r="AG144" s="1" t="s">
        <v>46</v>
      </c>
      <c r="AH144" s="1" t="s">
        <v>47</v>
      </c>
      <c r="AI144" s="1" t="s">
        <v>48</v>
      </c>
      <c r="AJ144" s="1" t="s">
        <v>49</v>
      </c>
      <c r="AK144" s="1" t="s">
        <v>50</v>
      </c>
      <c r="AL144" s="1" t="s">
        <v>51</v>
      </c>
      <c r="AM144" s="1" t="s">
        <v>52</v>
      </c>
      <c r="AN144" s="1" t="s">
        <v>53</v>
      </c>
      <c r="AO144" s="1" t="s">
        <v>54</v>
      </c>
    </row>
    <row r="145" spans="1:41" x14ac:dyDescent="0.25">
      <c r="A145" s="21">
        <f t="shared" si="2"/>
        <v>4.2583095916429254</v>
      </c>
      <c r="B145" s="1">
        <v>46</v>
      </c>
      <c r="C145" s="1">
        <v>717.44</v>
      </c>
      <c r="D145" s="1">
        <v>225</v>
      </c>
      <c r="E145" s="18" t="s">
        <v>153</v>
      </c>
      <c r="F145" s="18" t="s">
        <v>154</v>
      </c>
      <c r="G145" s="1">
        <v>168.48</v>
      </c>
      <c r="H145" s="20">
        <v>0.14230000000000001</v>
      </c>
      <c r="I145" s="1"/>
      <c r="J145" s="1" t="s">
        <v>74</v>
      </c>
      <c r="K145" s="1" t="s">
        <v>61</v>
      </c>
      <c r="L145" s="1" t="s">
        <v>57</v>
      </c>
      <c r="M145" s="1" t="s">
        <v>58</v>
      </c>
      <c r="N145" s="1" t="s">
        <v>63</v>
      </c>
      <c r="O145" s="1" t="s">
        <v>64</v>
      </c>
      <c r="P145" s="1" t="s">
        <v>29</v>
      </c>
      <c r="Q145" s="1" t="s">
        <v>30</v>
      </c>
      <c r="R145" s="1" t="s">
        <v>31</v>
      </c>
      <c r="S145" s="1" t="s">
        <v>32</v>
      </c>
      <c r="T145" s="1" t="s">
        <v>33</v>
      </c>
      <c r="U145" s="1" t="s">
        <v>34</v>
      </c>
      <c r="V145" s="1" t="s">
        <v>35</v>
      </c>
      <c r="W145" s="1" t="s">
        <v>36</v>
      </c>
      <c r="X145" s="1" t="s">
        <v>37</v>
      </c>
      <c r="Y145" s="1" t="s">
        <v>38</v>
      </c>
      <c r="Z145" s="1" t="s">
        <v>39</v>
      </c>
      <c r="AA145" s="1" t="s">
        <v>40</v>
      </c>
      <c r="AB145" s="1" t="s">
        <v>41</v>
      </c>
      <c r="AC145" s="1" t="s">
        <v>42</v>
      </c>
      <c r="AD145" s="1" t="s">
        <v>43</v>
      </c>
      <c r="AE145" s="1" t="s">
        <v>44</v>
      </c>
      <c r="AF145" s="1" t="s">
        <v>45</v>
      </c>
      <c r="AG145" s="1" t="s">
        <v>46</v>
      </c>
      <c r="AH145" s="1" t="s">
        <v>47</v>
      </c>
      <c r="AI145" s="1" t="s">
        <v>48</v>
      </c>
      <c r="AJ145" s="1" t="s">
        <v>49</v>
      </c>
      <c r="AK145" s="1" t="s">
        <v>50</v>
      </c>
      <c r="AL145" s="1" t="s">
        <v>51</v>
      </c>
      <c r="AM145" s="1" t="s">
        <v>52</v>
      </c>
      <c r="AN145" s="1" t="s">
        <v>53</v>
      </c>
      <c r="AO145" s="1" t="s">
        <v>54</v>
      </c>
    </row>
    <row r="146" spans="1:41" x14ac:dyDescent="0.25">
      <c r="A146" s="21">
        <f t="shared" si="2"/>
        <v>4.2384360961642891</v>
      </c>
      <c r="B146" s="1">
        <v>112</v>
      </c>
      <c r="C146" s="1">
        <v>858.58</v>
      </c>
      <c r="D146" s="1">
        <v>254</v>
      </c>
      <c r="E146" s="18" t="s">
        <v>109</v>
      </c>
      <c r="F146" s="18" t="s">
        <v>200</v>
      </c>
      <c r="G146" s="1">
        <v>202.57</v>
      </c>
      <c r="H146" s="20">
        <v>0.1648</v>
      </c>
      <c r="I146" s="1"/>
      <c r="J146" s="1" t="s">
        <v>55</v>
      </c>
      <c r="K146" s="1" t="s">
        <v>73</v>
      </c>
      <c r="L146" s="1" t="s">
        <v>25</v>
      </c>
      <c r="M146" s="1" t="s">
        <v>58</v>
      </c>
      <c r="N146" s="1" t="s">
        <v>59</v>
      </c>
      <c r="O146" s="1" t="s">
        <v>72</v>
      </c>
      <c r="P146" s="1" t="s">
        <v>29</v>
      </c>
      <c r="Q146" s="1" t="s">
        <v>30</v>
      </c>
      <c r="R146" s="1" t="s">
        <v>31</v>
      </c>
      <c r="S146" s="1" t="s">
        <v>32</v>
      </c>
      <c r="T146" s="1" t="s">
        <v>33</v>
      </c>
      <c r="U146" s="1" t="s">
        <v>34</v>
      </c>
      <c r="V146" s="1" t="s">
        <v>35</v>
      </c>
      <c r="W146" s="1" t="s">
        <v>36</v>
      </c>
      <c r="X146" s="1" t="s">
        <v>37</v>
      </c>
      <c r="Y146" s="1" t="s">
        <v>38</v>
      </c>
      <c r="Z146" s="1" t="s">
        <v>39</v>
      </c>
      <c r="AA146" s="1" t="s">
        <v>40</v>
      </c>
      <c r="AB146" s="1" t="s">
        <v>41</v>
      </c>
      <c r="AC146" s="1" t="s">
        <v>42</v>
      </c>
      <c r="AD146" s="1" t="s">
        <v>43</v>
      </c>
      <c r="AE146" s="1" t="s">
        <v>44</v>
      </c>
      <c r="AF146" s="1" t="s">
        <v>45</v>
      </c>
      <c r="AG146" s="1" t="s">
        <v>46</v>
      </c>
      <c r="AH146" s="1" t="s">
        <v>47</v>
      </c>
      <c r="AI146" s="1" t="s">
        <v>48</v>
      </c>
      <c r="AJ146" s="1" t="s">
        <v>49</v>
      </c>
      <c r="AK146" s="1" t="s">
        <v>50</v>
      </c>
      <c r="AL146" s="1" t="s">
        <v>51</v>
      </c>
      <c r="AM146" s="1" t="s">
        <v>52</v>
      </c>
      <c r="AN146" s="1" t="s">
        <v>53</v>
      </c>
      <c r="AO146" s="1" t="s">
        <v>54</v>
      </c>
    </row>
    <row r="147" spans="1:41" x14ac:dyDescent="0.25">
      <c r="A147" s="21">
        <f t="shared" si="2"/>
        <v>4.2349828294770031</v>
      </c>
      <c r="B147" s="1">
        <v>23</v>
      </c>
      <c r="C147" s="1">
        <v>752.26</v>
      </c>
      <c r="D147" s="1">
        <v>186</v>
      </c>
      <c r="E147" s="18" t="s">
        <v>79</v>
      </c>
      <c r="F147" s="19" t="s">
        <v>119</v>
      </c>
      <c r="G147" s="1">
        <v>177.63</v>
      </c>
      <c r="H147" s="20">
        <v>0.12909999999999999</v>
      </c>
      <c r="I147" s="1"/>
      <c r="J147" s="1" t="s">
        <v>65</v>
      </c>
      <c r="K147" s="1" t="s">
        <v>73</v>
      </c>
      <c r="L147" s="1" t="s">
        <v>57</v>
      </c>
      <c r="M147" s="1" t="s">
        <v>26</v>
      </c>
      <c r="N147" s="1" t="s">
        <v>63</v>
      </c>
      <c r="O147" s="1" t="s">
        <v>72</v>
      </c>
      <c r="P147" s="1" t="s">
        <v>29</v>
      </c>
      <c r="Q147" s="1" t="s">
        <v>30</v>
      </c>
      <c r="R147" s="1" t="s">
        <v>31</v>
      </c>
      <c r="S147" s="1" t="s">
        <v>32</v>
      </c>
      <c r="T147" s="1" t="s">
        <v>33</v>
      </c>
      <c r="U147" s="1" t="s">
        <v>34</v>
      </c>
      <c r="V147" s="1" t="s">
        <v>35</v>
      </c>
      <c r="W147" s="1" t="s">
        <v>36</v>
      </c>
      <c r="X147" s="1" t="s">
        <v>37</v>
      </c>
      <c r="Y147" s="1" t="s">
        <v>38</v>
      </c>
      <c r="Z147" s="1" t="s">
        <v>39</v>
      </c>
      <c r="AA147" s="1" t="s">
        <v>40</v>
      </c>
      <c r="AB147" s="1" t="s">
        <v>41</v>
      </c>
      <c r="AC147" s="1" t="s">
        <v>42</v>
      </c>
      <c r="AD147" s="1" t="s">
        <v>43</v>
      </c>
      <c r="AE147" s="1" t="s">
        <v>44</v>
      </c>
      <c r="AF147" s="1" t="s">
        <v>45</v>
      </c>
      <c r="AG147" s="1" t="s">
        <v>46</v>
      </c>
      <c r="AH147" s="1" t="s">
        <v>47</v>
      </c>
      <c r="AI147" s="1" t="s">
        <v>48</v>
      </c>
      <c r="AJ147" s="1" t="s">
        <v>49</v>
      </c>
      <c r="AK147" s="1" t="s">
        <v>50</v>
      </c>
      <c r="AL147" s="1" t="s">
        <v>51</v>
      </c>
      <c r="AM147" s="1" t="s">
        <v>52</v>
      </c>
      <c r="AN147" s="1" t="s">
        <v>53</v>
      </c>
      <c r="AO147" s="1" t="s">
        <v>54</v>
      </c>
    </row>
    <row r="148" spans="1:41" x14ac:dyDescent="0.25">
      <c r="A148" s="21">
        <f t="shared" si="2"/>
        <v>4.2344516576639082</v>
      </c>
      <c r="B148" s="1">
        <v>199</v>
      </c>
      <c r="C148" s="1">
        <v>854.47</v>
      </c>
      <c r="D148" s="1">
        <v>254</v>
      </c>
      <c r="E148" s="18" t="s">
        <v>109</v>
      </c>
      <c r="F148" s="18" t="s">
        <v>247</v>
      </c>
      <c r="G148" s="1">
        <v>201.79</v>
      </c>
      <c r="H148" s="20">
        <v>0.1643</v>
      </c>
      <c r="I148" s="1"/>
      <c r="J148" s="1" t="s">
        <v>55</v>
      </c>
      <c r="K148" s="1" t="s">
        <v>70</v>
      </c>
      <c r="L148" s="1" t="s">
        <v>25</v>
      </c>
      <c r="M148" s="1" t="s">
        <v>58</v>
      </c>
      <c r="N148" s="1" t="s">
        <v>59</v>
      </c>
      <c r="O148" s="1" t="s">
        <v>72</v>
      </c>
      <c r="P148" s="1" t="s">
        <v>29</v>
      </c>
      <c r="Q148" s="1" t="s">
        <v>30</v>
      </c>
      <c r="R148" s="1" t="s">
        <v>31</v>
      </c>
      <c r="S148" s="1" t="s">
        <v>32</v>
      </c>
      <c r="T148" s="1" t="s">
        <v>33</v>
      </c>
      <c r="U148" s="1" t="s">
        <v>34</v>
      </c>
      <c r="V148" s="1" t="s">
        <v>35</v>
      </c>
      <c r="W148" s="1" t="s">
        <v>36</v>
      </c>
      <c r="X148" s="1" t="s">
        <v>37</v>
      </c>
      <c r="Y148" s="1" t="s">
        <v>38</v>
      </c>
      <c r="Z148" s="1" t="s">
        <v>39</v>
      </c>
      <c r="AA148" s="1" t="s">
        <v>40</v>
      </c>
      <c r="AB148" s="1" t="s">
        <v>41</v>
      </c>
      <c r="AC148" s="1" t="s">
        <v>42</v>
      </c>
      <c r="AD148" s="1" t="s">
        <v>43</v>
      </c>
      <c r="AE148" s="1" t="s">
        <v>44</v>
      </c>
      <c r="AF148" s="1" t="s">
        <v>45</v>
      </c>
      <c r="AG148" s="1" t="s">
        <v>46</v>
      </c>
      <c r="AH148" s="1" t="s">
        <v>47</v>
      </c>
      <c r="AI148" s="1" t="s">
        <v>48</v>
      </c>
      <c r="AJ148" s="1" t="s">
        <v>49</v>
      </c>
      <c r="AK148" s="1" t="s">
        <v>50</v>
      </c>
      <c r="AL148" s="1" t="s">
        <v>51</v>
      </c>
      <c r="AM148" s="1" t="s">
        <v>52</v>
      </c>
      <c r="AN148" s="1" t="s">
        <v>53</v>
      </c>
      <c r="AO148" s="1" t="s">
        <v>54</v>
      </c>
    </row>
    <row r="149" spans="1:41" x14ac:dyDescent="0.25">
      <c r="A149" s="21">
        <f t="shared" si="2"/>
        <v>4.2324692121689251</v>
      </c>
      <c r="B149" s="1">
        <v>117</v>
      </c>
      <c r="C149" s="1">
        <v>752.66</v>
      </c>
      <c r="D149" s="1">
        <v>293</v>
      </c>
      <c r="E149" s="18" t="s">
        <v>211</v>
      </c>
      <c r="F149" s="18" t="s">
        <v>118</v>
      </c>
      <c r="G149" s="1">
        <v>177.83</v>
      </c>
      <c r="H149" s="20">
        <v>0.15640000000000001</v>
      </c>
      <c r="I149" s="1"/>
      <c r="J149" s="1" t="s">
        <v>68</v>
      </c>
      <c r="K149" s="1" t="s">
        <v>61</v>
      </c>
      <c r="L149" s="1" t="s">
        <v>71</v>
      </c>
      <c r="M149" s="1" t="s">
        <v>58</v>
      </c>
      <c r="N149" s="1" t="s">
        <v>27</v>
      </c>
      <c r="O149" s="1" t="s">
        <v>72</v>
      </c>
      <c r="P149" s="1" t="s">
        <v>29</v>
      </c>
      <c r="Q149" s="1" t="s">
        <v>30</v>
      </c>
      <c r="R149" s="1" t="s">
        <v>31</v>
      </c>
      <c r="S149" s="1" t="s">
        <v>32</v>
      </c>
      <c r="T149" s="1" t="s">
        <v>33</v>
      </c>
      <c r="U149" s="1" t="s">
        <v>34</v>
      </c>
      <c r="V149" s="1" t="s">
        <v>35</v>
      </c>
      <c r="W149" s="1" t="s">
        <v>36</v>
      </c>
      <c r="X149" s="1" t="s">
        <v>37</v>
      </c>
      <c r="Y149" s="1" t="s">
        <v>38</v>
      </c>
      <c r="Z149" s="1" t="s">
        <v>39</v>
      </c>
      <c r="AA149" s="1" t="s">
        <v>40</v>
      </c>
      <c r="AB149" s="1" t="s">
        <v>41</v>
      </c>
      <c r="AC149" s="1" t="s">
        <v>42</v>
      </c>
      <c r="AD149" s="1" t="s">
        <v>43</v>
      </c>
      <c r="AE149" s="1" t="s">
        <v>44</v>
      </c>
      <c r="AF149" s="1" t="s">
        <v>45</v>
      </c>
      <c r="AG149" s="1" t="s">
        <v>46</v>
      </c>
      <c r="AH149" s="1" t="s">
        <v>47</v>
      </c>
      <c r="AI149" s="1" t="s">
        <v>48</v>
      </c>
      <c r="AJ149" s="1" t="s">
        <v>49</v>
      </c>
      <c r="AK149" s="1" t="s">
        <v>50</v>
      </c>
      <c r="AL149" s="1" t="s">
        <v>51</v>
      </c>
      <c r="AM149" s="1" t="s">
        <v>52</v>
      </c>
      <c r="AN149" s="1" t="s">
        <v>53</v>
      </c>
      <c r="AO149" s="1" t="s">
        <v>54</v>
      </c>
    </row>
    <row r="150" spans="1:41" x14ac:dyDescent="0.25">
      <c r="A150" s="21">
        <f t="shared" si="2"/>
        <v>4.2202579399894713</v>
      </c>
      <c r="B150" s="1">
        <v>150</v>
      </c>
      <c r="C150" s="1">
        <v>962.05</v>
      </c>
      <c r="D150" s="1">
        <v>228</v>
      </c>
      <c r="E150" s="19" t="s">
        <v>170</v>
      </c>
      <c r="F150" s="18" t="s">
        <v>214</v>
      </c>
      <c r="G150" s="1">
        <v>227.96</v>
      </c>
      <c r="H150" s="20">
        <v>0.14219999999999999</v>
      </c>
      <c r="I150" s="1"/>
      <c r="J150" s="1" t="s">
        <v>55</v>
      </c>
      <c r="K150" s="1" t="s">
        <v>56</v>
      </c>
      <c r="L150" s="1" t="s">
        <v>71</v>
      </c>
      <c r="M150" s="1" t="s">
        <v>60</v>
      </c>
      <c r="N150" s="1" t="s">
        <v>59</v>
      </c>
      <c r="O150" s="1" t="s">
        <v>72</v>
      </c>
      <c r="P150" s="1" t="s">
        <v>29</v>
      </c>
      <c r="Q150" s="1" t="s">
        <v>30</v>
      </c>
      <c r="R150" s="1" t="s">
        <v>31</v>
      </c>
      <c r="S150" s="1" t="s">
        <v>32</v>
      </c>
      <c r="T150" s="1" t="s">
        <v>33</v>
      </c>
      <c r="U150" s="1" t="s">
        <v>34</v>
      </c>
      <c r="V150" s="1" t="s">
        <v>35</v>
      </c>
      <c r="W150" s="1" t="s">
        <v>36</v>
      </c>
      <c r="X150" s="1" t="s">
        <v>37</v>
      </c>
      <c r="Y150" s="1" t="s">
        <v>38</v>
      </c>
      <c r="Z150" s="1" t="s">
        <v>39</v>
      </c>
      <c r="AA150" s="1" t="s">
        <v>40</v>
      </c>
      <c r="AB150" s="1" t="s">
        <v>41</v>
      </c>
      <c r="AC150" s="1" t="s">
        <v>42</v>
      </c>
      <c r="AD150" s="1" t="s">
        <v>43</v>
      </c>
      <c r="AE150" s="1" t="s">
        <v>44</v>
      </c>
      <c r="AF150" s="1" t="s">
        <v>45</v>
      </c>
      <c r="AG150" s="1" t="s">
        <v>46</v>
      </c>
      <c r="AH150" s="1" t="s">
        <v>47</v>
      </c>
      <c r="AI150" s="1" t="s">
        <v>48</v>
      </c>
      <c r="AJ150" s="1" t="s">
        <v>49</v>
      </c>
      <c r="AK150" s="1" t="s">
        <v>50</v>
      </c>
      <c r="AL150" s="1" t="s">
        <v>51</v>
      </c>
      <c r="AM150" s="1" t="s">
        <v>52</v>
      </c>
      <c r="AN150" s="1" t="s">
        <v>53</v>
      </c>
      <c r="AO150" s="1" t="s">
        <v>54</v>
      </c>
    </row>
    <row r="151" spans="1:41" x14ac:dyDescent="0.25">
      <c r="A151" s="21">
        <f t="shared" si="2"/>
        <v>4.2070345408593095</v>
      </c>
      <c r="B151" s="1">
        <v>129</v>
      </c>
      <c r="C151" s="1">
        <v>799</v>
      </c>
      <c r="D151" s="1">
        <v>309</v>
      </c>
      <c r="E151" s="18" t="s">
        <v>185</v>
      </c>
      <c r="F151" s="18" t="s">
        <v>220</v>
      </c>
      <c r="G151" s="1">
        <v>189.92</v>
      </c>
      <c r="H151" s="20">
        <v>0.1676</v>
      </c>
      <c r="I151" s="1"/>
      <c r="J151" s="1" t="s">
        <v>68</v>
      </c>
      <c r="K151" s="1" t="s">
        <v>61</v>
      </c>
      <c r="L151" s="1" t="s">
        <v>57</v>
      </c>
      <c r="M151" s="1" t="s">
        <v>58</v>
      </c>
      <c r="N151" s="1" t="s">
        <v>67</v>
      </c>
      <c r="O151" s="1" t="s">
        <v>72</v>
      </c>
      <c r="P151" s="1" t="s">
        <v>29</v>
      </c>
      <c r="Q151" s="1" t="s">
        <v>30</v>
      </c>
      <c r="R151" s="1" t="s">
        <v>31</v>
      </c>
      <c r="S151" s="1" t="s">
        <v>32</v>
      </c>
      <c r="T151" s="1" t="s">
        <v>33</v>
      </c>
      <c r="U151" s="1" t="s">
        <v>34</v>
      </c>
      <c r="V151" s="1" t="s">
        <v>35</v>
      </c>
      <c r="W151" s="1" t="s">
        <v>36</v>
      </c>
      <c r="X151" s="1" t="s">
        <v>37</v>
      </c>
      <c r="Y151" s="1" t="s">
        <v>38</v>
      </c>
      <c r="Z151" s="1" t="s">
        <v>39</v>
      </c>
      <c r="AA151" s="1" t="s">
        <v>40</v>
      </c>
      <c r="AB151" s="1" t="s">
        <v>41</v>
      </c>
      <c r="AC151" s="1" t="s">
        <v>42</v>
      </c>
      <c r="AD151" s="1" t="s">
        <v>43</v>
      </c>
      <c r="AE151" s="1" t="s">
        <v>44</v>
      </c>
      <c r="AF151" s="1" t="s">
        <v>45</v>
      </c>
      <c r="AG151" s="1" t="s">
        <v>46</v>
      </c>
      <c r="AH151" s="1" t="s">
        <v>47</v>
      </c>
      <c r="AI151" s="1" t="s">
        <v>48</v>
      </c>
      <c r="AJ151" s="1" t="s">
        <v>49</v>
      </c>
      <c r="AK151" s="1" t="s">
        <v>50</v>
      </c>
      <c r="AL151" s="1" t="s">
        <v>51</v>
      </c>
      <c r="AM151" s="1" t="s">
        <v>52</v>
      </c>
      <c r="AN151" s="1" t="s">
        <v>53</v>
      </c>
      <c r="AO151" s="1" t="s">
        <v>54</v>
      </c>
    </row>
    <row r="152" spans="1:41" x14ac:dyDescent="0.25">
      <c r="A152" s="21">
        <f t="shared" si="2"/>
        <v>4.2015894170492132</v>
      </c>
      <c r="B152" s="1">
        <v>2</v>
      </c>
      <c r="C152" s="1">
        <v>851.2</v>
      </c>
      <c r="D152" s="1">
        <v>254</v>
      </c>
      <c r="E152" s="18" t="s">
        <v>81</v>
      </c>
      <c r="F152" s="18" t="s">
        <v>82</v>
      </c>
      <c r="G152" s="1">
        <v>202.59</v>
      </c>
      <c r="H152" s="20">
        <v>0.16500000000000001</v>
      </c>
      <c r="I152" s="1"/>
      <c r="J152" s="1" t="s">
        <v>55</v>
      </c>
      <c r="K152" s="1" t="s">
        <v>56</v>
      </c>
      <c r="L152" s="1" t="s">
        <v>57</v>
      </c>
      <c r="M152" s="1" t="s">
        <v>58</v>
      </c>
      <c r="N152" s="1" t="s">
        <v>59</v>
      </c>
      <c r="O152" s="1" t="s">
        <v>28</v>
      </c>
      <c r="P152" s="1" t="s">
        <v>29</v>
      </c>
      <c r="Q152" s="1" t="s">
        <v>30</v>
      </c>
      <c r="R152" s="1" t="s">
        <v>31</v>
      </c>
      <c r="S152" s="1" t="s">
        <v>32</v>
      </c>
      <c r="T152" s="1" t="s">
        <v>33</v>
      </c>
      <c r="U152" s="1" t="s">
        <v>34</v>
      </c>
      <c r="V152" s="1" t="s">
        <v>35</v>
      </c>
      <c r="W152" s="1" t="s">
        <v>36</v>
      </c>
      <c r="X152" s="1" t="s">
        <v>37</v>
      </c>
      <c r="Y152" s="1" t="s">
        <v>38</v>
      </c>
      <c r="Z152" s="1" t="s">
        <v>39</v>
      </c>
      <c r="AA152" s="1" t="s">
        <v>40</v>
      </c>
      <c r="AB152" s="1" t="s">
        <v>41</v>
      </c>
      <c r="AC152" s="1" t="s">
        <v>42</v>
      </c>
      <c r="AD152" s="1" t="s">
        <v>43</v>
      </c>
      <c r="AE152" s="1" t="s">
        <v>44</v>
      </c>
      <c r="AF152" s="1" t="s">
        <v>45</v>
      </c>
      <c r="AG152" s="1" t="s">
        <v>46</v>
      </c>
      <c r="AH152" s="1" t="s">
        <v>47</v>
      </c>
      <c r="AI152" s="1" t="s">
        <v>48</v>
      </c>
      <c r="AJ152" s="1" t="s">
        <v>49</v>
      </c>
      <c r="AK152" s="1" t="s">
        <v>50</v>
      </c>
      <c r="AL152" s="1" t="s">
        <v>51</v>
      </c>
      <c r="AM152" s="1" t="s">
        <v>52</v>
      </c>
      <c r="AN152" s="1" t="s">
        <v>53</v>
      </c>
      <c r="AO152" s="1" t="s">
        <v>54</v>
      </c>
    </row>
    <row r="153" spans="1:41" x14ac:dyDescent="0.25">
      <c r="A153" s="21">
        <f t="shared" si="2"/>
        <v>4.2008316419979215</v>
      </c>
      <c r="B153" s="1">
        <v>158</v>
      </c>
      <c r="C153" s="1">
        <v>848.61</v>
      </c>
      <c r="D153" s="1">
        <v>254</v>
      </c>
      <c r="E153" s="18" t="s">
        <v>81</v>
      </c>
      <c r="F153" s="18" t="s">
        <v>136</v>
      </c>
      <c r="G153" s="1">
        <v>202.01</v>
      </c>
      <c r="H153" s="20">
        <v>0.1646</v>
      </c>
      <c r="I153" s="1"/>
      <c r="J153" s="1" t="s">
        <v>55</v>
      </c>
      <c r="K153" s="1" t="s">
        <v>70</v>
      </c>
      <c r="L153" s="1" t="s">
        <v>25</v>
      </c>
      <c r="M153" s="1" t="s">
        <v>58</v>
      </c>
      <c r="N153" s="1" t="s">
        <v>59</v>
      </c>
      <c r="O153" s="1" t="s">
        <v>64</v>
      </c>
      <c r="P153" s="1" t="s">
        <v>29</v>
      </c>
      <c r="Q153" s="1" t="s">
        <v>30</v>
      </c>
      <c r="R153" s="1" t="s">
        <v>31</v>
      </c>
      <c r="S153" s="1" t="s">
        <v>32</v>
      </c>
      <c r="T153" s="1" t="s">
        <v>33</v>
      </c>
      <c r="U153" s="1" t="s">
        <v>34</v>
      </c>
      <c r="V153" s="1" t="s">
        <v>35</v>
      </c>
      <c r="W153" s="1" t="s">
        <v>36</v>
      </c>
      <c r="X153" s="1" t="s">
        <v>37</v>
      </c>
      <c r="Y153" s="1" t="s">
        <v>38</v>
      </c>
      <c r="Z153" s="1" t="s">
        <v>39</v>
      </c>
      <c r="AA153" s="1" t="s">
        <v>40</v>
      </c>
      <c r="AB153" s="1" t="s">
        <v>41</v>
      </c>
      <c r="AC153" s="1" t="s">
        <v>42</v>
      </c>
      <c r="AD153" s="1" t="s">
        <v>43</v>
      </c>
      <c r="AE153" s="1" t="s">
        <v>44</v>
      </c>
      <c r="AF153" s="1" t="s">
        <v>45</v>
      </c>
      <c r="AG153" s="1" t="s">
        <v>46</v>
      </c>
      <c r="AH153" s="1" t="s">
        <v>47</v>
      </c>
      <c r="AI153" s="1" t="s">
        <v>48</v>
      </c>
      <c r="AJ153" s="1" t="s">
        <v>49</v>
      </c>
      <c r="AK153" s="1" t="s">
        <v>50</v>
      </c>
      <c r="AL153" s="1" t="s">
        <v>51</v>
      </c>
      <c r="AM153" s="1" t="s">
        <v>52</v>
      </c>
      <c r="AN153" s="1" t="s">
        <v>53</v>
      </c>
      <c r="AO153" s="1" t="s">
        <v>54</v>
      </c>
    </row>
    <row r="154" spans="1:41" x14ac:dyDescent="0.25">
      <c r="A154" s="21">
        <f t="shared" si="2"/>
        <v>4.199534929744706</v>
      </c>
      <c r="B154" s="1">
        <v>141</v>
      </c>
      <c r="C154" s="1">
        <v>848.81</v>
      </c>
      <c r="D154" s="1">
        <v>254</v>
      </c>
      <c r="E154" s="18" t="s">
        <v>81</v>
      </c>
      <c r="F154" s="18" t="s">
        <v>136</v>
      </c>
      <c r="G154" s="1">
        <v>202.12</v>
      </c>
      <c r="H154" s="20">
        <v>0.16470000000000001</v>
      </c>
      <c r="I154" s="1"/>
      <c r="J154" s="1" t="s">
        <v>55</v>
      </c>
      <c r="K154" s="1" t="s">
        <v>70</v>
      </c>
      <c r="L154" s="1" t="s">
        <v>25</v>
      </c>
      <c r="M154" s="1" t="s">
        <v>58</v>
      </c>
      <c r="N154" s="1" t="s">
        <v>59</v>
      </c>
      <c r="O154" s="1" t="s">
        <v>69</v>
      </c>
      <c r="P154" s="1" t="s">
        <v>29</v>
      </c>
      <c r="Q154" s="1" t="s">
        <v>30</v>
      </c>
      <c r="R154" s="1" t="s">
        <v>31</v>
      </c>
      <c r="S154" s="1" t="s">
        <v>32</v>
      </c>
      <c r="T154" s="1" t="s">
        <v>33</v>
      </c>
      <c r="U154" s="1" t="s">
        <v>34</v>
      </c>
      <c r="V154" s="1" t="s">
        <v>35</v>
      </c>
      <c r="W154" s="1" t="s">
        <v>36</v>
      </c>
      <c r="X154" s="1" t="s">
        <v>37</v>
      </c>
      <c r="Y154" s="1" t="s">
        <v>38</v>
      </c>
      <c r="Z154" s="1" t="s">
        <v>39</v>
      </c>
      <c r="AA154" s="1" t="s">
        <v>40</v>
      </c>
      <c r="AB154" s="1" t="s">
        <v>41</v>
      </c>
      <c r="AC154" s="1" t="s">
        <v>42</v>
      </c>
      <c r="AD154" s="1" t="s">
        <v>43</v>
      </c>
      <c r="AE154" s="1" t="s">
        <v>44</v>
      </c>
      <c r="AF154" s="1" t="s">
        <v>45</v>
      </c>
      <c r="AG154" s="1" t="s">
        <v>46</v>
      </c>
      <c r="AH154" s="1" t="s">
        <v>47</v>
      </c>
      <c r="AI154" s="1" t="s">
        <v>48</v>
      </c>
      <c r="AJ154" s="1" t="s">
        <v>49</v>
      </c>
      <c r="AK154" s="1" t="s">
        <v>50</v>
      </c>
      <c r="AL154" s="1" t="s">
        <v>51</v>
      </c>
      <c r="AM154" s="1" t="s">
        <v>52</v>
      </c>
      <c r="AN154" s="1" t="s">
        <v>53</v>
      </c>
      <c r="AO154" s="1" t="s">
        <v>54</v>
      </c>
    </row>
    <row r="155" spans="1:41" x14ac:dyDescent="0.25">
      <c r="A155" s="21">
        <f t="shared" si="2"/>
        <v>4.1991480765852804</v>
      </c>
      <c r="B155" s="1">
        <v>204</v>
      </c>
      <c r="C155" s="1">
        <v>956.23</v>
      </c>
      <c r="D155" s="1">
        <v>230</v>
      </c>
      <c r="E155" s="18" t="s">
        <v>93</v>
      </c>
      <c r="F155" s="18" t="s">
        <v>167</v>
      </c>
      <c r="G155" s="1">
        <v>227.72</v>
      </c>
      <c r="H155" s="20">
        <v>0.15</v>
      </c>
      <c r="I155" s="1"/>
      <c r="J155" s="1" t="s">
        <v>55</v>
      </c>
      <c r="K155" s="1" t="s">
        <v>70</v>
      </c>
      <c r="L155" s="1" t="s">
        <v>25</v>
      </c>
      <c r="M155" s="1" t="s">
        <v>26</v>
      </c>
      <c r="N155" s="1" t="s">
        <v>27</v>
      </c>
      <c r="O155" s="1" t="s">
        <v>72</v>
      </c>
      <c r="P155" s="1" t="s">
        <v>29</v>
      </c>
      <c r="Q155" s="1" t="s">
        <v>30</v>
      </c>
      <c r="R155" s="1" t="s">
        <v>31</v>
      </c>
      <c r="S155" s="1" t="s">
        <v>32</v>
      </c>
      <c r="T155" s="1" t="s">
        <v>33</v>
      </c>
      <c r="U155" s="1" t="s">
        <v>34</v>
      </c>
      <c r="V155" s="1" t="s">
        <v>35</v>
      </c>
      <c r="W155" s="1" t="s">
        <v>36</v>
      </c>
      <c r="X155" s="1" t="s">
        <v>37</v>
      </c>
      <c r="Y155" s="1" t="s">
        <v>38</v>
      </c>
      <c r="Z155" s="1" t="s">
        <v>39</v>
      </c>
      <c r="AA155" s="1" t="s">
        <v>40</v>
      </c>
      <c r="AB155" s="1" t="s">
        <v>41</v>
      </c>
      <c r="AC155" s="1" t="s">
        <v>42</v>
      </c>
      <c r="AD155" s="1" t="s">
        <v>43</v>
      </c>
      <c r="AE155" s="1" t="s">
        <v>44</v>
      </c>
      <c r="AF155" s="1" t="s">
        <v>45</v>
      </c>
      <c r="AG155" s="1" t="s">
        <v>46</v>
      </c>
      <c r="AH155" s="1" t="s">
        <v>47</v>
      </c>
      <c r="AI155" s="1" t="s">
        <v>48</v>
      </c>
      <c r="AJ155" s="1" t="s">
        <v>49</v>
      </c>
      <c r="AK155" s="1" t="s">
        <v>50</v>
      </c>
      <c r="AL155" s="1" t="s">
        <v>51</v>
      </c>
      <c r="AM155" s="1" t="s">
        <v>52</v>
      </c>
      <c r="AN155" s="1" t="s">
        <v>53</v>
      </c>
      <c r="AO155" s="1" t="s">
        <v>54</v>
      </c>
    </row>
    <row r="156" spans="1:41" x14ac:dyDescent="0.25">
      <c r="A156" s="21">
        <f t="shared" si="2"/>
        <v>4.1990898748577932</v>
      </c>
      <c r="B156" s="1">
        <v>59</v>
      </c>
      <c r="C156" s="1">
        <v>959.66</v>
      </c>
      <c r="D156" s="1">
        <v>230</v>
      </c>
      <c r="E156" s="18" t="s">
        <v>93</v>
      </c>
      <c r="F156" s="18" t="s">
        <v>166</v>
      </c>
      <c r="G156" s="1">
        <v>228.54</v>
      </c>
      <c r="H156" s="20">
        <v>0.15040000000000001</v>
      </c>
      <c r="I156" s="1"/>
      <c r="J156" s="1" t="s">
        <v>55</v>
      </c>
      <c r="K156" s="1" t="s">
        <v>77</v>
      </c>
      <c r="L156" s="1" t="s">
        <v>71</v>
      </c>
      <c r="M156" s="1" t="s">
        <v>26</v>
      </c>
      <c r="N156" s="1" t="s">
        <v>27</v>
      </c>
      <c r="O156" s="1" t="s">
        <v>72</v>
      </c>
      <c r="P156" s="1" t="s">
        <v>29</v>
      </c>
      <c r="Q156" s="1" t="s">
        <v>30</v>
      </c>
      <c r="R156" s="1" t="s">
        <v>31</v>
      </c>
      <c r="S156" s="1" t="s">
        <v>32</v>
      </c>
      <c r="T156" s="1" t="s">
        <v>33</v>
      </c>
      <c r="U156" s="1" t="s">
        <v>34</v>
      </c>
      <c r="V156" s="1" t="s">
        <v>35</v>
      </c>
      <c r="W156" s="1" t="s">
        <v>36</v>
      </c>
      <c r="X156" s="1" t="s">
        <v>37</v>
      </c>
      <c r="Y156" s="1" t="s">
        <v>38</v>
      </c>
      <c r="Z156" s="1" t="s">
        <v>39</v>
      </c>
      <c r="AA156" s="1" t="s">
        <v>40</v>
      </c>
      <c r="AB156" s="1" t="s">
        <v>41</v>
      </c>
      <c r="AC156" s="1" t="s">
        <v>42</v>
      </c>
      <c r="AD156" s="1" t="s">
        <v>43</v>
      </c>
      <c r="AE156" s="1" t="s">
        <v>44</v>
      </c>
      <c r="AF156" s="1" t="s">
        <v>45</v>
      </c>
      <c r="AG156" s="1" t="s">
        <v>46</v>
      </c>
      <c r="AH156" s="1" t="s">
        <v>47</v>
      </c>
      <c r="AI156" s="1" t="s">
        <v>48</v>
      </c>
      <c r="AJ156" s="1" t="s">
        <v>49</v>
      </c>
      <c r="AK156" s="1" t="s">
        <v>50</v>
      </c>
      <c r="AL156" s="1" t="s">
        <v>51</v>
      </c>
      <c r="AM156" s="1" t="s">
        <v>52</v>
      </c>
      <c r="AN156" s="1" t="s">
        <v>53</v>
      </c>
      <c r="AO156" s="1" t="s">
        <v>54</v>
      </c>
    </row>
    <row r="157" spans="1:41" x14ac:dyDescent="0.25">
      <c r="A157" s="21">
        <f t="shared" si="2"/>
        <v>4.1989702460517844</v>
      </c>
      <c r="B157" s="1">
        <v>145</v>
      </c>
      <c r="C157" s="1">
        <v>848.15</v>
      </c>
      <c r="D157" s="1">
        <v>254</v>
      </c>
      <c r="E157" s="18" t="s">
        <v>81</v>
      </c>
      <c r="F157" s="18" t="s">
        <v>136</v>
      </c>
      <c r="G157" s="1">
        <v>201.99</v>
      </c>
      <c r="H157" s="20">
        <v>0.1646</v>
      </c>
      <c r="I157" s="1"/>
      <c r="J157" s="1" t="s">
        <v>55</v>
      </c>
      <c r="K157" s="1" t="s">
        <v>61</v>
      </c>
      <c r="L157" s="1" t="s">
        <v>57</v>
      </c>
      <c r="M157" s="1" t="s">
        <v>58</v>
      </c>
      <c r="N157" s="1" t="s">
        <v>59</v>
      </c>
      <c r="O157" s="1" t="s">
        <v>64</v>
      </c>
      <c r="P157" s="1" t="s">
        <v>29</v>
      </c>
      <c r="Q157" s="1" t="s">
        <v>30</v>
      </c>
      <c r="R157" s="1" t="s">
        <v>31</v>
      </c>
      <c r="S157" s="1" t="s">
        <v>32</v>
      </c>
      <c r="T157" s="1" t="s">
        <v>33</v>
      </c>
      <c r="U157" s="1" t="s">
        <v>34</v>
      </c>
      <c r="V157" s="1" t="s">
        <v>35</v>
      </c>
      <c r="W157" s="1" t="s">
        <v>36</v>
      </c>
      <c r="X157" s="1" t="s">
        <v>37</v>
      </c>
      <c r="Y157" s="1" t="s">
        <v>38</v>
      </c>
      <c r="Z157" s="1" t="s">
        <v>39</v>
      </c>
      <c r="AA157" s="1" t="s">
        <v>40</v>
      </c>
      <c r="AB157" s="1" t="s">
        <v>41</v>
      </c>
      <c r="AC157" s="1" t="s">
        <v>42</v>
      </c>
      <c r="AD157" s="1" t="s">
        <v>43</v>
      </c>
      <c r="AE157" s="1" t="s">
        <v>44</v>
      </c>
      <c r="AF157" s="1" t="s">
        <v>45</v>
      </c>
      <c r="AG157" s="1" t="s">
        <v>46</v>
      </c>
      <c r="AH157" s="1" t="s">
        <v>47</v>
      </c>
      <c r="AI157" s="1" t="s">
        <v>48</v>
      </c>
      <c r="AJ157" s="1" t="s">
        <v>49</v>
      </c>
      <c r="AK157" s="1" t="s">
        <v>50</v>
      </c>
      <c r="AL157" s="1" t="s">
        <v>51</v>
      </c>
      <c r="AM157" s="1" t="s">
        <v>52</v>
      </c>
      <c r="AN157" s="1" t="s">
        <v>53</v>
      </c>
      <c r="AO157" s="1" t="s">
        <v>54</v>
      </c>
    </row>
    <row r="158" spans="1:41" x14ac:dyDescent="0.25">
      <c r="A158" s="21">
        <f t="shared" si="2"/>
        <v>4.1988860626260847</v>
      </c>
      <c r="B158" s="1">
        <v>169</v>
      </c>
      <c r="C158" s="1">
        <v>957.43</v>
      </c>
      <c r="D158" s="1">
        <v>230</v>
      </c>
      <c r="E158" s="18" t="s">
        <v>93</v>
      </c>
      <c r="F158" s="18" t="s">
        <v>167</v>
      </c>
      <c r="G158" s="1">
        <v>228.02</v>
      </c>
      <c r="H158" s="20">
        <v>0.15010000000000001</v>
      </c>
      <c r="I158" s="1"/>
      <c r="J158" s="1" t="s">
        <v>55</v>
      </c>
      <c r="K158" s="1" t="s">
        <v>56</v>
      </c>
      <c r="L158" s="1" t="s">
        <v>71</v>
      </c>
      <c r="M158" s="1" t="s">
        <v>26</v>
      </c>
      <c r="N158" s="1" t="s">
        <v>27</v>
      </c>
      <c r="O158" s="1" t="s">
        <v>72</v>
      </c>
      <c r="P158" s="1" t="s">
        <v>29</v>
      </c>
      <c r="Q158" s="1" t="s">
        <v>30</v>
      </c>
      <c r="R158" s="1" t="s">
        <v>31</v>
      </c>
      <c r="S158" s="1" t="s">
        <v>32</v>
      </c>
      <c r="T158" s="1" t="s">
        <v>33</v>
      </c>
      <c r="U158" s="1" t="s">
        <v>34</v>
      </c>
      <c r="V158" s="1" t="s">
        <v>35</v>
      </c>
      <c r="W158" s="1" t="s">
        <v>36</v>
      </c>
      <c r="X158" s="1" t="s">
        <v>37</v>
      </c>
      <c r="Y158" s="1" t="s">
        <v>38</v>
      </c>
      <c r="Z158" s="1" t="s">
        <v>39</v>
      </c>
      <c r="AA158" s="1" t="s">
        <v>40</v>
      </c>
      <c r="AB158" s="1" t="s">
        <v>41</v>
      </c>
      <c r="AC158" s="1" t="s">
        <v>42</v>
      </c>
      <c r="AD158" s="1" t="s">
        <v>43</v>
      </c>
      <c r="AE158" s="1" t="s">
        <v>44</v>
      </c>
      <c r="AF158" s="1" t="s">
        <v>45</v>
      </c>
      <c r="AG158" s="1" t="s">
        <v>46</v>
      </c>
      <c r="AH158" s="1" t="s">
        <v>47</v>
      </c>
      <c r="AI158" s="1" t="s">
        <v>48</v>
      </c>
      <c r="AJ158" s="1" t="s">
        <v>49</v>
      </c>
      <c r="AK158" s="1" t="s">
        <v>50</v>
      </c>
      <c r="AL158" s="1" t="s">
        <v>51</v>
      </c>
      <c r="AM158" s="1" t="s">
        <v>52</v>
      </c>
      <c r="AN158" s="1" t="s">
        <v>53</v>
      </c>
      <c r="AO158" s="1" t="s">
        <v>54</v>
      </c>
    </row>
    <row r="159" spans="1:41" x14ac:dyDescent="0.25">
      <c r="A159" s="21">
        <f t="shared" si="2"/>
        <v>4.1987547682728987</v>
      </c>
      <c r="B159" s="1">
        <v>174</v>
      </c>
      <c r="C159" s="1">
        <v>957.61</v>
      </c>
      <c r="D159" s="1">
        <v>230</v>
      </c>
      <c r="E159" s="18" t="s">
        <v>93</v>
      </c>
      <c r="F159" s="18" t="s">
        <v>167</v>
      </c>
      <c r="G159" s="1">
        <v>228.07</v>
      </c>
      <c r="H159" s="20">
        <v>0.1502</v>
      </c>
      <c r="I159" s="1"/>
      <c r="J159" s="1" t="s">
        <v>55</v>
      </c>
      <c r="K159" s="1" t="s">
        <v>77</v>
      </c>
      <c r="L159" s="1" t="s">
        <v>25</v>
      </c>
      <c r="M159" s="1" t="s">
        <v>26</v>
      </c>
      <c r="N159" s="1" t="s">
        <v>27</v>
      </c>
      <c r="O159" s="1" t="s">
        <v>72</v>
      </c>
      <c r="P159" s="1" t="s">
        <v>29</v>
      </c>
      <c r="Q159" s="1" t="s">
        <v>30</v>
      </c>
      <c r="R159" s="1" t="s">
        <v>31</v>
      </c>
      <c r="S159" s="1" t="s">
        <v>32</v>
      </c>
      <c r="T159" s="1" t="s">
        <v>33</v>
      </c>
      <c r="U159" s="1" t="s">
        <v>34</v>
      </c>
      <c r="V159" s="1" t="s">
        <v>35</v>
      </c>
      <c r="W159" s="1" t="s">
        <v>36</v>
      </c>
      <c r="X159" s="1" t="s">
        <v>37</v>
      </c>
      <c r="Y159" s="1" t="s">
        <v>38</v>
      </c>
      <c r="Z159" s="1" t="s">
        <v>39</v>
      </c>
      <c r="AA159" s="1" t="s">
        <v>40</v>
      </c>
      <c r="AB159" s="1" t="s">
        <v>41</v>
      </c>
      <c r="AC159" s="1" t="s">
        <v>42</v>
      </c>
      <c r="AD159" s="1" t="s">
        <v>43</v>
      </c>
      <c r="AE159" s="1" t="s">
        <v>44</v>
      </c>
      <c r="AF159" s="1" t="s">
        <v>45</v>
      </c>
      <c r="AG159" s="1" t="s">
        <v>46</v>
      </c>
      <c r="AH159" s="1" t="s">
        <v>47</v>
      </c>
      <c r="AI159" s="1" t="s">
        <v>48</v>
      </c>
      <c r="AJ159" s="1" t="s">
        <v>49</v>
      </c>
      <c r="AK159" s="1" t="s">
        <v>50</v>
      </c>
      <c r="AL159" s="1" t="s">
        <v>51</v>
      </c>
      <c r="AM159" s="1" t="s">
        <v>52</v>
      </c>
      <c r="AN159" s="1" t="s">
        <v>53</v>
      </c>
      <c r="AO159" s="1" t="s">
        <v>54</v>
      </c>
    </row>
    <row r="160" spans="1:41" x14ac:dyDescent="0.25">
      <c r="A160" s="21">
        <f t="shared" si="2"/>
        <v>4.1743819042609154</v>
      </c>
      <c r="B160" s="1">
        <v>22</v>
      </c>
      <c r="C160" s="1">
        <v>793.55</v>
      </c>
      <c r="D160" s="1">
        <v>309</v>
      </c>
      <c r="E160" s="18" t="s">
        <v>117</v>
      </c>
      <c r="F160" s="18" t="s">
        <v>118</v>
      </c>
      <c r="G160" s="1">
        <v>190.1</v>
      </c>
      <c r="H160" s="20">
        <v>0.16800000000000001</v>
      </c>
      <c r="I160" s="1"/>
      <c r="J160" s="1" t="s">
        <v>68</v>
      </c>
      <c r="K160" s="1" t="s">
        <v>24</v>
      </c>
      <c r="L160" s="1" t="s">
        <v>57</v>
      </c>
      <c r="M160" s="1" t="s">
        <v>58</v>
      </c>
      <c r="N160" s="1" t="s">
        <v>67</v>
      </c>
      <c r="O160" s="1" t="s">
        <v>28</v>
      </c>
      <c r="P160" s="1" t="s">
        <v>29</v>
      </c>
      <c r="Q160" s="1" t="s">
        <v>30</v>
      </c>
      <c r="R160" s="1" t="s">
        <v>31</v>
      </c>
      <c r="S160" s="1" t="s">
        <v>32</v>
      </c>
      <c r="T160" s="1" t="s">
        <v>33</v>
      </c>
      <c r="U160" s="1" t="s">
        <v>34</v>
      </c>
      <c r="V160" s="1" t="s">
        <v>35</v>
      </c>
      <c r="W160" s="1" t="s">
        <v>36</v>
      </c>
      <c r="X160" s="1" t="s">
        <v>37</v>
      </c>
      <c r="Y160" s="1" t="s">
        <v>38</v>
      </c>
      <c r="Z160" s="1" t="s">
        <v>39</v>
      </c>
      <c r="AA160" s="1" t="s">
        <v>40</v>
      </c>
      <c r="AB160" s="1" t="s">
        <v>41</v>
      </c>
      <c r="AC160" s="1" t="s">
        <v>42</v>
      </c>
      <c r="AD160" s="1" t="s">
        <v>43</v>
      </c>
      <c r="AE160" s="1" t="s">
        <v>44</v>
      </c>
      <c r="AF160" s="1" t="s">
        <v>45</v>
      </c>
      <c r="AG160" s="1" t="s">
        <v>46</v>
      </c>
      <c r="AH160" s="1" t="s">
        <v>47</v>
      </c>
      <c r="AI160" s="1" t="s">
        <v>48</v>
      </c>
      <c r="AJ160" s="1" t="s">
        <v>49</v>
      </c>
      <c r="AK160" s="1" t="s">
        <v>50</v>
      </c>
      <c r="AL160" s="1" t="s">
        <v>51</v>
      </c>
      <c r="AM160" s="1" t="s">
        <v>52</v>
      </c>
      <c r="AN160" s="1" t="s">
        <v>53</v>
      </c>
      <c r="AO160" s="1" t="s">
        <v>54</v>
      </c>
    </row>
    <row r="161" spans="1:41" x14ac:dyDescent="0.25">
      <c r="A161" s="21">
        <f t="shared" si="2"/>
        <v>4.1732125934505628</v>
      </c>
      <c r="B161" s="1">
        <v>130</v>
      </c>
      <c r="C161" s="1">
        <v>792.66</v>
      </c>
      <c r="D161" s="1">
        <v>309</v>
      </c>
      <c r="E161" s="18" t="s">
        <v>117</v>
      </c>
      <c r="F161" s="18" t="s">
        <v>118</v>
      </c>
      <c r="G161" s="1">
        <v>189.94</v>
      </c>
      <c r="H161" s="20">
        <v>0.1678</v>
      </c>
      <c r="I161" s="1"/>
      <c r="J161" s="1" t="s">
        <v>68</v>
      </c>
      <c r="K161" s="1" t="s">
        <v>61</v>
      </c>
      <c r="L161" s="1" t="s">
        <v>57</v>
      </c>
      <c r="M161" s="1" t="s">
        <v>58</v>
      </c>
      <c r="N161" s="1" t="s">
        <v>67</v>
      </c>
      <c r="O161" s="1" t="s">
        <v>64</v>
      </c>
      <c r="P161" s="1" t="s">
        <v>29</v>
      </c>
      <c r="Q161" s="1" t="s">
        <v>30</v>
      </c>
      <c r="R161" s="1" t="s">
        <v>31</v>
      </c>
      <c r="S161" s="1" t="s">
        <v>32</v>
      </c>
      <c r="T161" s="1" t="s">
        <v>33</v>
      </c>
      <c r="U161" s="1" t="s">
        <v>34</v>
      </c>
      <c r="V161" s="1" t="s">
        <v>35</v>
      </c>
      <c r="W161" s="1" t="s">
        <v>36</v>
      </c>
      <c r="X161" s="1" t="s">
        <v>37</v>
      </c>
      <c r="Y161" s="1" t="s">
        <v>38</v>
      </c>
      <c r="Z161" s="1" t="s">
        <v>39</v>
      </c>
      <c r="AA161" s="1" t="s">
        <v>40</v>
      </c>
      <c r="AB161" s="1" t="s">
        <v>41</v>
      </c>
      <c r="AC161" s="1" t="s">
        <v>42</v>
      </c>
      <c r="AD161" s="1" t="s">
        <v>43</v>
      </c>
      <c r="AE161" s="1" t="s">
        <v>44</v>
      </c>
      <c r="AF161" s="1" t="s">
        <v>45</v>
      </c>
      <c r="AG161" s="1" t="s">
        <v>46</v>
      </c>
      <c r="AH161" s="1" t="s">
        <v>47</v>
      </c>
      <c r="AI161" s="1" t="s">
        <v>48</v>
      </c>
      <c r="AJ161" s="1" t="s">
        <v>49</v>
      </c>
      <c r="AK161" s="1" t="s">
        <v>50</v>
      </c>
      <c r="AL161" s="1" t="s">
        <v>51</v>
      </c>
      <c r="AM161" s="1" t="s">
        <v>52</v>
      </c>
      <c r="AN161" s="1" t="s">
        <v>53</v>
      </c>
      <c r="AO161" s="1" t="s">
        <v>54</v>
      </c>
    </row>
    <row r="162" spans="1:41" x14ac:dyDescent="0.25">
      <c r="A162" s="21">
        <f t="shared" si="2"/>
        <v>4.1387499312847016</v>
      </c>
      <c r="B162" s="1">
        <v>98</v>
      </c>
      <c r="C162" s="1">
        <v>752.88</v>
      </c>
      <c r="D162" s="1">
        <v>223</v>
      </c>
      <c r="E162" s="18" t="s">
        <v>157</v>
      </c>
      <c r="F162" s="18" t="s">
        <v>200</v>
      </c>
      <c r="G162" s="1">
        <v>181.91</v>
      </c>
      <c r="H162" s="20">
        <v>0.15440000000000001</v>
      </c>
      <c r="I162" s="1"/>
      <c r="J162" s="1" t="s">
        <v>65</v>
      </c>
      <c r="K162" s="1" t="s">
        <v>73</v>
      </c>
      <c r="L162" s="1" t="s">
        <v>25</v>
      </c>
      <c r="M162" s="1" t="s">
        <v>58</v>
      </c>
      <c r="N162" s="1" t="s">
        <v>63</v>
      </c>
      <c r="O162" s="1" t="s">
        <v>72</v>
      </c>
      <c r="P162" s="1" t="s">
        <v>29</v>
      </c>
      <c r="Q162" s="1" t="s">
        <v>30</v>
      </c>
      <c r="R162" s="1" t="s">
        <v>31</v>
      </c>
      <c r="S162" s="1" t="s">
        <v>32</v>
      </c>
      <c r="T162" s="1" t="s">
        <v>33</v>
      </c>
      <c r="U162" s="1" t="s">
        <v>34</v>
      </c>
      <c r="V162" s="1" t="s">
        <v>35</v>
      </c>
      <c r="W162" s="1" t="s">
        <v>36</v>
      </c>
      <c r="X162" s="1" t="s">
        <v>37</v>
      </c>
      <c r="Y162" s="1" t="s">
        <v>38</v>
      </c>
      <c r="Z162" s="1" t="s">
        <v>39</v>
      </c>
      <c r="AA162" s="1" t="s">
        <v>40</v>
      </c>
      <c r="AB162" s="1" t="s">
        <v>41</v>
      </c>
      <c r="AC162" s="1" t="s">
        <v>42</v>
      </c>
      <c r="AD162" s="1" t="s">
        <v>43</v>
      </c>
      <c r="AE162" s="1" t="s">
        <v>44</v>
      </c>
      <c r="AF162" s="1" t="s">
        <v>45</v>
      </c>
      <c r="AG162" s="1" t="s">
        <v>46</v>
      </c>
      <c r="AH162" s="1" t="s">
        <v>47</v>
      </c>
      <c r="AI162" s="1" t="s">
        <v>48</v>
      </c>
      <c r="AJ162" s="1" t="s">
        <v>49</v>
      </c>
      <c r="AK162" s="1" t="s">
        <v>50</v>
      </c>
      <c r="AL162" s="1" t="s">
        <v>51</v>
      </c>
      <c r="AM162" s="1" t="s">
        <v>52</v>
      </c>
      <c r="AN162" s="1" t="s">
        <v>53</v>
      </c>
      <c r="AO162" s="1" t="s">
        <v>54</v>
      </c>
    </row>
    <row r="163" spans="1:41" x14ac:dyDescent="0.25">
      <c r="A163" s="21">
        <f t="shared" si="2"/>
        <v>4.1376368729309903</v>
      </c>
      <c r="B163" s="1">
        <v>147</v>
      </c>
      <c r="C163" s="1">
        <v>649.94000000000005</v>
      </c>
      <c r="D163" s="1">
        <v>162</v>
      </c>
      <c r="E163" s="18" t="s">
        <v>123</v>
      </c>
      <c r="F163" s="19" t="s">
        <v>108</v>
      </c>
      <c r="G163" s="1">
        <v>157.08000000000001</v>
      </c>
      <c r="H163" s="20">
        <v>0.12230000000000001</v>
      </c>
      <c r="I163" s="1"/>
      <c r="J163" s="1" t="s">
        <v>55</v>
      </c>
      <c r="K163" s="1" t="s">
        <v>61</v>
      </c>
      <c r="L163" s="1" t="s">
        <v>71</v>
      </c>
      <c r="M163" s="1" t="s">
        <v>66</v>
      </c>
      <c r="N163" s="1" t="s">
        <v>59</v>
      </c>
      <c r="O163" s="1" t="s">
        <v>64</v>
      </c>
      <c r="P163" s="1" t="s">
        <v>29</v>
      </c>
      <c r="Q163" s="1" t="s">
        <v>30</v>
      </c>
      <c r="R163" s="1" t="s">
        <v>31</v>
      </c>
      <c r="S163" s="1" t="s">
        <v>32</v>
      </c>
      <c r="T163" s="1" t="s">
        <v>33</v>
      </c>
      <c r="U163" s="1" t="s">
        <v>34</v>
      </c>
      <c r="V163" s="1" t="s">
        <v>35</v>
      </c>
      <c r="W163" s="1" t="s">
        <v>36</v>
      </c>
      <c r="X163" s="1" t="s">
        <v>37</v>
      </c>
      <c r="Y163" s="1" t="s">
        <v>38</v>
      </c>
      <c r="Z163" s="1" t="s">
        <v>39</v>
      </c>
      <c r="AA163" s="1" t="s">
        <v>40</v>
      </c>
      <c r="AB163" s="1" t="s">
        <v>41</v>
      </c>
      <c r="AC163" s="1" t="s">
        <v>42</v>
      </c>
      <c r="AD163" s="1" t="s">
        <v>43</v>
      </c>
      <c r="AE163" s="1" t="s">
        <v>44</v>
      </c>
      <c r="AF163" s="1" t="s">
        <v>45</v>
      </c>
      <c r="AG163" s="1" t="s">
        <v>46</v>
      </c>
      <c r="AH163" s="1" t="s">
        <v>47</v>
      </c>
      <c r="AI163" s="1" t="s">
        <v>48</v>
      </c>
      <c r="AJ163" s="1" t="s">
        <v>49</v>
      </c>
      <c r="AK163" s="1" t="s">
        <v>50</v>
      </c>
      <c r="AL163" s="1" t="s">
        <v>51</v>
      </c>
      <c r="AM163" s="1" t="s">
        <v>52</v>
      </c>
      <c r="AN163" s="1" t="s">
        <v>53</v>
      </c>
      <c r="AO163" s="1" t="s">
        <v>54</v>
      </c>
    </row>
    <row r="164" spans="1:41" x14ac:dyDescent="0.25">
      <c r="A164" s="21">
        <f t="shared" si="2"/>
        <v>4.0771661400299353</v>
      </c>
      <c r="B164" s="1">
        <v>31</v>
      </c>
      <c r="C164" s="1">
        <v>735.48</v>
      </c>
      <c r="D164" s="1">
        <v>176</v>
      </c>
      <c r="E164" s="18" t="s">
        <v>125</v>
      </c>
      <c r="F164" s="18" t="s">
        <v>131</v>
      </c>
      <c r="G164" s="1">
        <v>180.39</v>
      </c>
      <c r="H164" s="20">
        <v>0.12859999999999999</v>
      </c>
      <c r="I164" s="1"/>
      <c r="J164" s="1" t="s">
        <v>65</v>
      </c>
      <c r="K164" s="1" t="s">
        <v>73</v>
      </c>
      <c r="L164" s="1" t="s">
        <v>25</v>
      </c>
      <c r="M164" s="1" t="s">
        <v>62</v>
      </c>
      <c r="N164" s="1" t="s">
        <v>63</v>
      </c>
      <c r="O164" s="1" t="s">
        <v>28</v>
      </c>
      <c r="P164" s="1" t="s">
        <v>29</v>
      </c>
      <c r="Q164" s="1" t="s">
        <v>30</v>
      </c>
      <c r="R164" s="1" t="s">
        <v>31</v>
      </c>
      <c r="S164" s="1" t="s">
        <v>32</v>
      </c>
      <c r="T164" s="1" t="s">
        <v>33</v>
      </c>
      <c r="U164" s="1" t="s">
        <v>34</v>
      </c>
      <c r="V164" s="1" t="s">
        <v>35</v>
      </c>
      <c r="W164" s="1" t="s">
        <v>36</v>
      </c>
      <c r="X164" s="1" t="s">
        <v>37</v>
      </c>
      <c r="Y164" s="1" t="s">
        <v>38</v>
      </c>
      <c r="Z164" s="1" t="s">
        <v>39</v>
      </c>
      <c r="AA164" s="1" t="s">
        <v>40</v>
      </c>
      <c r="AB164" s="1" t="s">
        <v>41</v>
      </c>
      <c r="AC164" s="1" t="s">
        <v>42</v>
      </c>
      <c r="AD164" s="1" t="s">
        <v>43</v>
      </c>
      <c r="AE164" s="1" t="s">
        <v>44</v>
      </c>
      <c r="AF164" s="1" t="s">
        <v>45</v>
      </c>
      <c r="AG164" s="1" t="s">
        <v>46</v>
      </c>
      <c r="AH164" s="1" t="s">
        <v>47</v>
      </c>
      <c r="AI164" s="1" t="s">
        <v>48</v>
      </c>
      <c r="AJ164" s="1" t="s">
        <v>49</v>
      </c>
      <c r="AK164" s="1" t="s">
        <v>50</v>
      </c>
      <c r="AL164" s="1" t="s">
        <v>51</v>
      </c>
      <c r="AM164" s="1" t="s">
        <v>52</v>
      </c>
      <c r="AN164" s="1" t="s">
        <v>53</v>
      </c>
      <c r="AO164" s="1" t="s">
        <v>54</v>
      </c>
    </row>
    <row r="165" spans="1:41" x14ac:dyDescent="0.25">
      <c r="A165" s="21">
        <f t="shared" si="2"/>
        <v>4.0669880113706594</v>
      </c>
      <c r="B165" s="1">
        <v>54</v>
      </c>
      <c r="C165" s="1">
        <v>658.12</v>
      </c>
      <c r="D165" s="1">
        <v>162</v>
      </c>
      <c r="E165" s="18" t="s">
        <v>141</v>
      </c>
      <c r="F165" s="19" t="s">
        <v>162</v>
      </c>
      <c r="G165" s="1">
        <v>161.82</v>
      </c>
      <c r="H165" s="20">
        <v>0.1275</v>
      </c>
      <c r="I165" s="1"/>
      <c r="J165" s="1" t="s">
        <v>55</v>
      </c>
      <c r="K165" s="1" t="s">
        <v>61</v>
      </c>
      <c r="L165" s="1" t="s">
        <v>71</v>
      </c>
      <c r="M165" s="1" t="s">
        <v>66</v>
      </c>
      <c r="N165" s="1" t="s">
        <v>59</v>
      </c>
      <c r="O165" s="1" t="s">
        <v>72</v>
      </c>
      <c r="P165" s="1" t="s">
        <v>29</v>
      </c>
      <c r="Q165" s="1" t="s">
        <v>30</v>
      </c>
      <c r="R165" s="1" t="s">
        <v>31</v>
      </c>
      <c r="S165" s="1" t="s">
        <v>32</v>
      </c>
      <c r="T165" s="1" t="s">
        <v>33</v>
      </c>
      <c r="U165" s="1" t="s">
        <v>34</v>
      </c>
      <c r="V165" s="1" t="s">
        <v>35</v>
      </c>
      <c r="W165" s="1" t="s">
        <v>36</v>
      </c>
      <c r="X165" s="1" t="s">
        <v>37</v>
      </c>
      <c r="Y165" s="1" t="s">
        <v>38</v>
      </c>
      <c r="Z165" s="1" t="s">
        <v>39</v>
      </c>
      <c r="AA165" s="1" t="s">
        <v>40</v>
      </c>
      <c r="AB165" s="1" t="s">
        <v>41</v>
      </c>
      <c r="AC165" s="1" t="s">
        <v>42</v>
      </c>
      <c r="AD165" s="1" t="s">
        <v>43</v>
      </c>
      <c r="AE165" s="1" t="s">
        <v>44</v>
      </c>
      <c r="AF165" s="1" t="s">
        <v>45</v>
      </c>
      <c r="AG165" s="1" t="s">
        <v>46</v>
      </c>
      <c r="AH165" s="1" t="s">
        <v>47</v>
      </c>
      <c r="AI165" s="1" t="s">
        <v>48</v>
      </c>
      <c r="AJ165" s="1" t="s">
        <v>49</v>
      </c>
      <c r="AK165" s="1" t="s">
        <v>50</v>
      </c>
      <c r="AL165" s="1" t="s">
        <v>51</v>
      </c>
      <c r="AM165" s="1" t="s">
        <v>52</v>
      </c>
      <c r="AN165" s="1" t="s">
        <v>53</v>
      </c>
      <c r="AO165" s="1" t="s">
        <v>54</v>
      </c>
    </row>
    <row r="166" spans="1:41" x14ac:dyDescent="0.25">
      <c r="A166" s="21">
        <f t="shared" si="2"/>
        <v>4.0424390243902444</v>
      </c>
      <c r="B166" s="1">
        <v>39</v>
      </c>
      <c r="C166" s="1">
        <v>828.7</v>
      </c>
      <c r="D166" s="1">
        <v>192</v>
      </c>
      <c r="E166" s="18" t="s">
        <v>141</v>
      </c>
      <c r="F166" s="18" t="s">
        <v>142</v>
      </c>
      <c r="G166" s="1">
        <v>205</v>
      </c>
      <c r="H166" s="20">
        <v>0.15049999999999999</v>
      </c>
      <c r="I166" s="1"/>
      <c r="J166" s="1" t="s">
        <v>55</v>
      </c>
      <c r="K166" s="1" t="s">
        <v>75</v>
      </c>
      <c r="L166" s="1" t="s">
        <v>57</v>
      </c>
      <c r="M166" s="1" t="s">
        <v>66</v>
      </c>
      <c r="N166" s="1" t="s">
        <v>67</v>
      </c>
      <c r="O166" s="1" t="s">
        <v>64</v>
      </c>
      <c r="P166" s="1" t="s">
        <v>29</v>
      </c>
      <c r="Q166" s="1" t="s">
        <v>30</v>
      </c>
      <c r="R166" s="1" t="s">
        <v>31</v>
      </c>
      <c r="S166" s="1" t="s">
        <v>32</v>
      </c>
      <c r="T166" s="1" t="s">
        <v>33</v>
      </c>
      <c r="U166" s="1" t="s">
        <v>34</v>
      </c>
      <c r="V166" s="1" t="s">
        <v>35</v>
      </c>
      <c r="W166" s="1" t="s">
        <v>36</v>
      </c>
      <c r="X166" s="1" t="s">
        <v>37</v>
      </c>
      <c r="Y166" s="1" t="s">
        <v>38</v>
      </c>
      <c r="Z166" s="1" t="s">
        <v>39</v>
      </c>
      <c r="AA166" s="1" t="s">
        <v>40</v>
      </c>
      <c r="AB166" s="1" t="s">
        <v>41</v>
      </c>
      <c r="AC166" s="1" t="s">
        <v>42</v>
      </c>
      <c r="AD166" s="1" t="s">
        <v>43</v>
      </c>
      <c r="AE166" s="1" t="s">
        <v>44</v>
      </c>
      <c r="AF166" s="1" t="s">
        <v>45</v>
      </c>
      <c r="AG166" s="1" t="s">
        <v>46</v>
      </c>
      <c r="AH166" s="1" t="s">
        <v>47</v>
      </c>
      <c r="AI166" s="1" t="s">
        <v>48</v>
      </c>
      <c r="AJ166" s="1" t="s">
        <v>49</v>
      </c>
      <c r="AK166" s="1" t="s">
        <v>50</v>
      </c>
      <c r="AL166" s="1" t="s">
        <v>51</v>
      </c>
      <c r="AM166" s="1" t="s">
        <v>52</v>
      </c>
      <c r="AN166" s="1" t="s">
        <v>53</v>
      </c>
      <c r="AO166" s="1" t="s">
        <v>54</v>
      </c>
    </row>
    <row r="167" spans="1:41" x14ac:dyDescent="0.25">
      <c r="A167" s="21">
        <f t="shared" si="2"/>
        <v>3.9287464985994398</v>
      </c>
      <c r="B167" s="1">
        <v>8</v>
      </c>
      <c r="C167" s="1">
        <v>897.64</v>
      </c>
      <c r="D167" s="1">
        <v>228</v>
      </c>
      <c r="E167" s="18" t="s">
        <v>93</v>
      </c>
      <c r="F167" s="18" t="s">
        <v>94</v>
      </c>
      <c r="G167" s="1">
        <v>228.48</v>
      </c>
      <c r="H167" s="20">
        <v>0.14549999999999999</v>
      </c>
      <c r="I167" s="1"/>
      <c r="J167" s="1" t="s">
        <v>55</v>
      </c>
      <c r="K167" s="1" t="s">
        <v>24</v>
      </c>
      <c r="L167" s="1" t="s">
        <v>25</v>
      </c>
      <c r="M167" s="1" t="s">
        <v>60</v>
      </c>
      <c r="N167" s="1" t="s">
        <v>59</v>
      </c>
      <c r="O167" s="1" t="s">
        <v>69</v>
      </c>
      <c r="P167" s="1" t="s">
        <v>29</v>
      </c>
      <c r="Q167" s="1" t="s">
        <v>30</v>
      </c>
      <c r="R167" s="1" t="s">
        <v>31</v>
      </c>
      <c r="S167" s="1" t="s">
        <v>32</v>
      </c>
      <c r="T167" s="1" t="s">
        <v>33</v>
      </c>
      <c r="U167" s="1" t="s">
        <v>34</v>
      </c>
      <c r="V167" s="1" t="s">
        <v>35</v>
      </c>
      <c r="W167" s="1" t="s">
        <v>36</v>
      </c>
      <c r="X167" s="1" t="s">
        <v>37</v>
      </c>
      <c r="Y167" s="1" t="s">
        <v>38</v>
      </c>
      <c r="Z167" s="1" t="s">
        <v>39</v>
      </c>
      <c r="AA167" s="1" t="s">
        <v>40</v>
      </c>
      <c r="AB167" s="1" t="s">
        <v>41</v>
      </c>
      <c r="AC167" s="1" t="s">
        <v>42</v>
      </c>
      <c r="AD167" s="1" t="s">
        <v>43</v>
      </c>
      <c r="AE167" s="1" t="s">
        <v>44</v>
      </c>
      <c r="AF167" s="1" t="s">
        <v>45</v>
      </c>
      <c r="AG167" s="1" t="s">
        <v>46</v>
      </c>
      <c r="AH167" s="1" t="s">
        <v>47</v>
      </c>
      <c r="AI167" s="1" t="s">
        <v>48</v>
      </c>
      <c r="AJ167" s="1" t="s">
        <v>49</v>
      </c>
      <c r="AK167" s="1" t="s">
        <v>50</v>
      </c>
      <c r="AL167" s="1" t="s">
        <v>51</v>
      </c>
      <c r="AM167" s="1" t="s">
        <v>52</v>
      </c>
      <c r="AN167" s="1" t="s">
        <v>53</v>
      </c>
      <c r="AO167" s="1" t="s">
        <v>54</v>
      </c>
    </row>
    <row r="168" spans="1:41" x14ac:dyDescent="0.25">
      <c r="A168" s="21">
        <f t="shared" si="2"/>
        <v>3.9223340988046869</v>
      </c>
      <c r="B168" s="1">
        <v>67</v>
      </c>
      <c r="C168" s="1">
        <v>666.13</v>
      </c>
      <c r="D168" s="1">
        <v>268</v>
      </c>
      <c r="E168" s="18" t="s">
        <v>87</v>
      </c>
      <c r="F168" s="18" t="s">
        <v>174</v>
      </c>
      <c r="G168" s="1">
        <v>169.83</v>
      </c>
      <c r="H168" s="20">
        <v>0.1547</v>
      </c>
      <c r="I168" s="1"/>
      <c r="J168" s="1" t="s">
        <v>68</v>
      </c>
      <c r="K168" s="1" t="s">
        <v>61</v>
      </c>
      <c r="L168" s="1" t="s">
        <v>57</v>
      </c>
      <c r="M168" s="1" t="s">
        <v>58</v>
      </c>
      <c r="N168" s="1" t="s">
        <v>59</v>
      </c>
      <c r="O168" s="1" t="s">
        <v>72</v>
      </c>
      <c r="P168" s="1" t="s">
        <v>29</v>
      </c>
      <c r="Q168" s="1" t="s">
        <v>30</v>
      </c>
      <c r="R168" s="1" t="s">
        <v>31</v>
      </c>
      <c r="S168" s="1" t="s">
        <v>32</v>
      </c>
      <c r="T168" s="1" t="s">
        <v>33</v>
      </c>
      <c r="U168" s="1" t="s">
        <v>34</v>
      </c>
      <c r="V168" s="1" t="s">
        <v>35</v>
      </c>
      <c r="W168" s="1" t="s">
        <v>36</v>
      </c>
      <c r="X168" s="1" t="s">
        <v>37</v>
      </c>
      <c r="Y168" s="1" t="s">
        <v>38</v>
      </c>
      <c r="Z168" s="1" t="s">
        <v>39</v>
      </c>
      <c r="AA168" s="1" t="s">
        <v>40</v>
      </c>
      <c r="AB168" s="1" t="s">
        <v>41</v>
      </c>
      <c r="AC168" s="1" t="s">
        <v>42</v>
      </c>
      <c r="AD168" s="1" t="s">
        <v>43</v>
      </c>
      <c r="AE168" s="1" t="s">
        <v>44</v>
      </c>
      <c r="AF168" s="1" t="s">
        <v>45</v>
      </c>
      <c r="AG168" s="1" t="s">
        <v>46</v>
      </c>
      <c r="AH168" s="1" t="s">
        <v>47</v>
      </c>
      <c r="AI168" s="1" t="s">
        <v>48</v>
      </c>
      <c r="AJ168" s="1" t="s">
        <v>49</v>
      </c>
      <c r="AK168" s="1" t="s">
        <v>50</v>
      </c>
      <c r="AL168" s="1" t="s">
        <v>51</v>
      </c>
      <c r="AM168" s="1" t="s">
        <v>52</v>
      </c>
      <c r="AN168" s="1" t="s">
        <v>53</v>
      </c>
      <c r="AO168" s="1" t="s">
        <v>54</v>
      </c>
    </row>
    <row r="169" spans="1:41" x14ac:dyDescent="0.25">
      <c r="A169" s="21">
        <f t="shared" si="2"/>
        <v>3.9211752905776152</v>
      </c>
      <c r="B169" s="1">
        <v>164</v>
      </c>
      <c r="C169" s="1">
        <v>664.6</v>
      </c>
      <c r="D169" s="1">
        <v>268</v>
      </c>
      <c r="E169" s="18" t="s">
        <v>87</v>
      </c>
      <c r="F169" s="18" t="s">
        <v>236</v>
      </c>
      <c r="G169" s="1">
        <v>169.49</v>
      </c>
      <c r="H169" s="20">
        <v>0.15440000000000001</v>
      </c>
      <c r="I169" s="1"/>
      <c r="J169" s="1" t="s">
        <v>68</v>
      </c>
      <c r="K169" s="1" t="s">
        <v>56</v>
      </c>
      <c r="L169" s="1" t="s">
        <v>25</v>
      </c>
      <c r="M169" s="1" t="s">
        <v>58</v>
      </c>
      <c r="N169" s="1" t="s">
        <v>59</v>
      </c>
      <c r="O169" s="1" t="s">
        <v>72</v>
      </c>
      <c r="P169" s="1" t="s">
        <v>29</v>
      </c>
      <c r="Q169" s="1" t="s">
        <v>30</v>
      </c>
      <c r="R169" s="1" t="s">
        <v>31</v>
      </c>
      <c r="S169" s="1" t="s">
        <v>32</v>
      </c>
      <c r="T169" s="1" t="s">
        <v>33</v>
      </c>
      <c r="U169" s="1" t="s">
        <v>34</v>
      </c>
      <c r="V169" s="1" t="s">
        <v>35</v>
      </c>
      <c r="W169" s="1" t="s">
        <v>36</v>
      </c>
      <c r="X169" s="1" t="s">
        <v>37</v>
      </c>
      <c r="Y169" s="1" t="s">
        <v>38</v>
      </c>
      <c r="Z169" s="1" t="s">
        <v>39</v>
      </c>
      <c r="AA169" s="1" t="s">
        <v>40</v>
      </c>
      <c r="AB169" s="1" t="s">
        <v>41</v>
      </c>
      <c r="AC169" s="1" t="s">
        <v>42</v>
      </c>
      <c r="AD169" s="1" t="s">
        <v>43</v>
      </c>
      <c r="AE169" s="1" t="s">
        <v>44</v>
      </c>
      <c r="AF169" s="1" t="s">
        <v>45</v>
      </c>
      <c r="AG169" s="1" t="s">
        <v>46</v>
      </c>
      <c r="AH169" s="1" t="s">
        <v>47</v>
      </c>
      <c r="AI169" s="1" t="s">
        <v>48</v>
      </c>
      <c r="AJ169" s="1" t="s">
        <v>49</v>
      </c>
      <c r="AK169" s="1" t="s">
        <v>50</v>
      </c>
      <c r="AL169" s="1" t="s">
        <v>51</v>
      </c>
      <c r="AM169" s="1" t="s">
        <v>52</v>
      </c>
      <c r="AN169" s="1" t="s">
        <v>53</v>
      </c>
      <c r="AO169" s="1" t="s">
        <v>54</v>
      </c>
    </row>
    <row r="170" spans="1:41" x14ac:dyDescent="0.25">
      <c r="A170" s="21">
        <f t="shared" si="2"/>
        <v>3.8863850317721815</v>
      </c>
      <c r="B170" s="1">
        <v>110</v>
      </c>
      <c r="C170" s="1">
        <v>660.53</v>
      </c>
      <c r="D170" s="1">
        <v>268</v>
      </c>
      <c r="E170" s="18" t="s">
        <v>127</v>
      </c>
      <c r="F170" s="18" t="s">
        <v>128</v>
      </c>
      <c r="G170" s="1">
        <v>169.96</v>
      </c>
      <c r="H170" s="20">
        <v>0.15490000000000001</v>
      </c>
      <c r="I170" s="1"/>
      <c r="J170" s="1" t="s">
        <v>68</v>
      </c>
      <c r="K170" s="1" t="s">
        <v>61</v>
      </c>
      <c r="L170" s="1" t="s">
        <v>57</v>
      </c>
      <c r="M170" s="1" t="s">
        <v>58</v>
      </c>
      <c r="N170" s="1" t="s">
        <v>59</v>
      </c>
      <c r="O170" s="1" t="s">
        <v>69</v>
      </c>
      <c r="P170" s="1" t="s">
        <v>29</v>
      </c>
      <c r="Q170" s="1" t="s">
        <v>30</v>
      </c>
      <c r="R170" s="1" t="s">
        <v>31</v>
      </c>
      <c r="S170" s="1" t="s">
        <v>32</v>
      </c>
      <c r="T170" s="1" t="s">
        <v>33</v>
      </c>
      <c r="U170" s="1" t="s">
        <v>34</v>
      </c>
      <c r="V170" s="1" t="s">
        <v>35</v>
      </c>
      <c r="W170" s="1" t="s">
        <v>36</v>
      </c>
      <c r="X170" s="1" t="s">
        <v>37</v>
      </c>
      <c r="Y170" s="1" t="s">
        <v>38</v>
      </c>
      <c r="Z170" s="1" t="s">
        <v>39</v>
      </c>
      <c r="AA170" s="1" t="s">
        <v>40</v>
      </c>
      <c r="AB170" s="1" t="s">
        <v>41</v>
      </c>
      <c r="AC170" s="1" t="s">
        <v>42</v>
      </c>
      <c r="AD170" s="1" t="s">
        <v>43</v>
      </c>
      <c r="AE170" s="1" t="s">
        <v>44</v>
      </c>
      <c r="AF170" s="1" t="s">
        <v>45</v>
      </c>
      <c r="AG170" s="1" t="s">
        <v>46</v>
      </c>
      <c r="AH170" s="1" t="s">
        <v>47</v>
      </c>
      <c r="AI170" s="1" t="s">
        <v>48</v>
      </c>
      <c r="AJ170" s="1" t="s">
        <v>49</v>
      </c>
      <c r="AK170" s="1" t="s">
        <v>50</v>
      </c>
      <c r="AL170" s="1" t="s">
        <v>51</v>
      </c>
      <c r="AM170" s="1" t="s">
        <v>52</v>
      </c>
      <c r="AN170" s="1" t="s">
        <v>53</v>
      </c>
      <c r="AO170" s="1" t="s">
        <v>54</v>
      </c>
    </row>
    <row r="171" spans="1:41" x14ac:dyDescent="0.25">
      <c r="A171" s="21">
        <f t="shared" si="2"/>
        <v>3.8858724456745777</v>
      </c>
      <c r="B171" s="1">
        <v>100</v>
      </c>
      <c r="C171" s="1">
        <v>659.86</v>
      </c>
      <c r="D171" s="1">
        <v>268</v>
      </c>
      <c r="E171" s="18" t="s">
        <v>127</v>
      </c>
      <c r="F171" s="18" t="s">
        <v>128</v>
      </c>
      <c r="G171" s="1">
        <v>169.81</v>
      </c>
      <c r="H171" s="20">
        <v>0.15479999999999999</v>
      </c>
      <c r="I171" s="1"/>
      <c r="J171" s="1" t="s">
        <v>68</v>
      </c>
      <c r="K171" s="1" t="s">
        <v>77</v>
      </c>
      <c r="L171" s="1" t="s">
        <v>71</v>
      </c>
      <c r="M171" s="1" t="s">
        <v>58</v>
      </c>
      <c r="N171" s="1" t="s">
        <v>59</v>
      </c>
      <c r="O171" s="1" t="s">
        <v>69</v>
      </c>
      <c r="P171" s="1" t="s">
        <v>29</v>
      </c>
      <c r="Q171" s="1" t="s">
        <v>30</v>
      </c>
      <c r="R171" s="1" t="s">
        <v>31</v>
      </c>
      <c r="S171" s="1" t="s">
        <v>32</v>
      </c>
      <c r="T171" s="1" t="s">
        <v>33</v>
      </c>
      <c r="U171" s="1" t="s">
        <v>34</v>
      </c>
      <c r="V171" s="1" t="s">
        <v>35</v>
      </c>
      <c r="W171" s="1" t="s">
        <v>36</v>
      </c>
      <c r="X171" s="1" t="s">
        <v>37</v>
      </c>
      <c r="Y171" s="1" t="s">
        <v>38</v>
      </c>
      <c r="Z171" s="1" t="s">
        <v>39</v>
      </c>
      <c r="AA171" s="1" t="s">
        <v>40</v>
      </c>
      <c r="AB171" s="1" t="s">
        <v>41</v>
      </c>
      <c r="AC171" s="1" t="s">
        <v>42</v>
      </c>
      <c r="AD171" s="1" t="s">
        <v>43</v>
      </c>
      <c r="AE171" s="1" t="s">
        <v>44</v>
      </c>
      <c r="AF171" s="1" t="s">
        <v>45</v>
      </c>
      <c r="AG171" s="1" t="s">
        <v>46</v>
      </c>
      <c r="AH171" s="1" t="s">
        <v>47</v>
      </c>
      <c r="AI171" s="1" t="s">
        <v>48</v>
      </c>
      <c r="AJ171" s="1" t="s">
        <v>49</v>
      </c>
      <c r="AK171" s="1" t="s">
        <v>50</v>
      </c>
      <c r="AL171" s="1" t="s">
        <v>51</v>
      </c>
      <c r="AM171" s="1" t="s">
        <v>52</v>
      </c>
      <c r="AN171" s="1" t="s">
        <v>53</v>
      </c>
      <c r="AO171" s="1" t="s">
        <v>54</v>
      </c>
    </row>
    <row r="172" spans="1:41" x14ac:dyDescent="0.25">
      <c r="A172" s="21">
        <f t="shared" si="2"/>
        <v>3.8858051971009369</v>
      </c>
      <c r="B172" s="1">
        <v>29</v>
      </c>
      <c r="C172" s="1">
        <v>659.46</v>
      </c>
      <c r="D172" s="1">
        <v>268</v>
      </c>
      <c r="E172" s="18" t="s">
        <v>127</v>
      </c>
      <c r="F172" s="18" t="s">
        <v>128</v>
      </c>
      <c r="G172" s="1">
        <v>169.71</v>
      </c>
      <c r="H172" s="20">
        <v>0.1547</v>
      </c>
      <c r="I172" s="1"/>
      <c r="J172" s="1" t="s">
        <v>68</v>
      </c>
      <c r="K172" s="1" t="s">
        <v>75</v>
      </c>
      <c r="L172" s="1" t="s">
        <v>71</v>
      </c>
      <c r="M172" s="1" t="s">
        <v>58</v>
      </c>
      <c r="N172" s="1" t="s">
        <v>59</v>
      </c>
      <c r="O172" s="1" t="s">
        <v>28</v>
      </c>
      <c r="P172" s="1" t="s">
        <v>29</v>
      </c>
      <c r="Q172" s="1" t="s">
        <v>30</v>
      </c>
      <c r="R172" s="1" t="s">
        <v>31</v>
      </c>
      <c r="S172" s="1" t="s">
        <v>32</v>
      </c>
      <c r="T172" s="1" t="s">
        <v>33</v>
      </c>
      <c r="U172" s="1" t="s">
        <v>34</v>
      </c>
      <c r="V172" s="1" t="s">
        <v>35</v>
      </c>
      <c r="W172" s="1" t="s">
        <v>36</v>
      </c>
      <c r="X172" s="1" t="s">
        <v>37</v>
      </c>
      <c r="Y172" s="1" t="s">
        <v>38</v>
      </c>
      <c r="Z172" s="1" t="s">
        <v>39</v>
      </c>
      <c r="AA172" s="1" t="s">
        <v>40</v>
      </c>
      <c r="AB172" s="1" t="s">
        <v>41</v>
      </c>
      <c r="AC172" s="1" t="s">
        <v>42</v>
      </c>
      <c r="AD172" s="1" t="s">
        <v>43</v>
      </c>
      <c r="AE172" s="1" t="s">
        <v>44</v>
      </c>
      <c r="AF172" s="1" t="s">
        <v>45</v>
      </c>
      <c r="AG172" s="1" t="s">
        <v>46</v>
      </c>
      <c r="AH172" s="1" t="s">
        <v>47</v>
      </c>
      <c r="AI172" s="1" t="s">
        <v>48</v>
      </c>
      <c r="AJ172" s="1" t="s">
        <v>49</v>
      </c>
      <c r="AK172" s="1" t="s">
        <v>50</v>
      </c>
      <c r="AL172" s="1" t="s">
        <v>51</v>
      </c>
      <c r="AM172" s="1" t="s">
        <v>52</v>
      </c>
      <c r="AN172" s="1" t="s">
        <v>53</v>
      </c>
      <c r="AO172" s="1" t="s">
        <v>54</v>
      </c>
    </row>
    <row r="173" spans="1:41" x14ac:dyDescent="0.25">
      <c r="A173" s="21">
        <f t="shared" si="2"/>
        <v>3.8844931119745674</v>
      </c>
      <c r="B173" s="1">
        <v>81</v>
      </c>
      <c r="C173" s="1">
        <v>659.82</v>
      </c>
      <c r="D173" s="1">
        <v>268</v>
      </c>
      <c r="E173" s="18" t="s">
        <v>127</v>
      </c>
      <c r="F173" s="18" t="s">
        <v>128</v>
      </c>
      <c r="G173" s="1">
        <v>169.86</v>
      </c>
      <c r="H173" s="20">
        <v>0.15490000000000001</v>
      </c>
      <c r="I173" s="1"/>
      <c r="J173" s="1" t="s">
        <v>68</v>
      </c>
      <c r="K173" s="1" t="s">
        <v>24</v>
      </c>
      <c r="L173" s="1" t="s">
        <v>57</v>
      </c>
      <c r="M173" s="1" t="s">
        <v>58</v>
      </c>
      <c r="N173" s="1" t="s">
        <v>59</v>
      </c>
      <c r="O173" s="1" t="s">
        <v>64</v>
      </c>
      <c r="P173" s="1" t="s">
        <v>29</v>
      </c>
      <c r="Q173" s="1" t="s">
        <v>30</v>
      </c>
      <c r="R173" s="1" t="s">
        <v>31</v>
      </c>
      <c r="S173" s="1" t="s">
        <v>32</v>
      </c>
      <c r="T173" s="1" t="s">
        <v>33</v>
      </c>
      <c r="U173" s="1" t="s">
        <v>34</v>
      </c>
      <c r="V173" s="1" t="s">
        <v>35</v>
      </c>
      <c r="W173" s="1" t="s">
        <v>36</v>
      </c>
      <c r="X173" s="1" t="s">
        <v>37</v>
      </c>
      <c r="Y173" s="1" t="s">
        <v>38</v>
      </c>
      <c r="Z173" s="1" t="s">
        <v>39</v>
      </c>
      <c r="AA173" s="1" t="s">
        <v>40</v>
      </c>
      <c r="AB173" s="1" t="s">
        <v>41</v>
      </c>
      <c r="AC173" s="1" t="s">
        <v>42</v>
      </c>
      <c r="AD173" s="1" t="s">
        <v>43</v>
      </c>
      <c r="AE173" s="1" t="s">
        <v>44</v>
      </c>
      <c r="AF173" s="1" t="s">
        <v>45</v>
      </c>
      <c r="AG173" s="1" t="s">
        <v>46</v>
      </c>
      <c r="AH173" s="1" t="s">
        <v>47</v>
      </c>
      <c r="AI173" s="1" t="s">
        <v>48</v>
      </c>
      <c r="AJ173" s="1" t="s">
        <v>49</v>
      </c>
      <c r="AK173" s="1" t="s">
        <v>50</v>
      </c>
      <c r="AL173" s="1" t="s">
        <v>51</v>
      </c>
      <c r="AM173" s="1" t="s">
        <v>52</v>
      </c>
      <c r="AN173" s="1" t="s">
        <v>53</v>
      </c>
      <c r="AO173" s="1" t="s">
        <v>54</v>
      </c>
    </row>
    <row r="174" spans="1:41" x14ac:dyDescent="0.25">
      <c r="A174" s="21">
        <f t="shared" si="2"/>
        <v>3.7930360892708892</v>
      </c>
      <c r="B174" s="1">
        <v>156</v>
      </c>
      <c r="C174" s="1">
        <v>776.7</v>
      </c>
      <c r="D174" s="1">
        <v>192</v>
      </c>
      <c r="E174" s="18" t="s">
        <v>89</v>
      </c>
      <c r="F174" s="19" t="s">
        <v>210</v>
      </c>
      <c r="G174" s="1">
        <v>204.77</v>
      </c>
      <c r="H174" s="20">
        <v>0.1515</v>
      </c>
      <c r="I174" s="1"/>
      <c r="J174" s="1" t="s">
        <v>55</v>
      </c>
      <c r="K174" s="1" t="s">
        <v>61</v>
      </c>
      <c r="L174" s="1" t="s">
        <v>71</v>
      </c>
      <c r="M174" s="1" t="s">
        <v>66</v>
      </c>
      <c r="N174" s="1" t="s">
        <v>67</v>
      </c>
      <c r="O174" s="1" t="s">
        <v>28</v>
      </c>
      <c r="P174" s="1" t="s">
        <v>29</v>
      </c>
      <c r="Q174" s="1" t="s">
        <v>30</v>
      </c>
      <c r="R174" s="1" t="s">
        <v>31</v>
      </c>
      <c r="S174" s="1" t="s">
        <v>32</v>
      </c>
      <c r="T174" s="1" t="s">
        <v>33</v>
      </c>
      <c r="U174" s="1" t="s">
        <v>34</v>
      </c>
      <c r="V174" s="1" t="s">
        <v>35</v>
      </c>
      <c r="W174" s="1" t="s">
        <v>36</v>
      </c>
      <c r="X174" s="1" t="s">
        <v>37</v>
      </c>
      <c r="Y174" s="1" t="s">
        <v>38</v>
      </c>
      <c r="Z174" s="1" t="s">
        <v>39</v>
      </c>
      <c r="AA174" s="1" t="s">
        <v>40</v>
      </c>
      <c r="AB174" s="1" t="s">
        <v>41</v>
      </c>
      <c r="AC174" s="1" t="s">
        <v>42</v>
      </c>
      <c r="AD174" s="1" t="s">
        <v>43</v>
      </c>
      <c r="AE174" s="1" t="s">
        <v>44</v>
      </c>
      <c r="AF174" s="1" t="s">
        <v>45</v>
      </c>
      <c r="AG174" s="1" t="s">
        <v>46</v>
      </c>
      <c r="AH174" s="1" t="s">
        <v>47</v>
      </c>
      <c r="AI174" s="1" t="s">
        <v>48</v>
      </c>
      <c r="AJ174" s="1" t="s">
        <v>49</v>
      </c>
      <c r="AK174" s="1" t="s">
        <v>50</v>
      </c>
      <c r="AL174" s="1" t="s">
        <v>51</v>
      </c>
      <c r="AM174" s="1" t="s">
        <v>52</v>
      </c>
      <c r="AN174" s="1" t="s">
        <v>53</v>
      </c>
      <c r="AO174" s="1" t="s">
        <v>54</v>
      </c>
    </row>
    <row r="175" spans="1:41" x14ac:dyDescent="0.25">
      <c r="A175" s="21">
        <f t="shared" si="2"/>
        <v>3.7176893836546299</v>
      </c>
      <c r="B175" s="1">
        <v>107</v>
      </c>
      <c r="C175" s="1">
        <v>547.69000000000005</v>
      </c>
      <c r="D175" s="1">
        <v>146</v>
      </c>
      <c r="E175" s="18" t="s">
        <v>148</v>
      </c>
      <c r="F175" s="18" t="s">
        <v>208</v>
      </c>
      <c r="G175" s="1">
        <v>147.32</v>
      </c>
      <c r="H175" s="20">
        <v>0.1183</v>
      </c>
      <c r="I175" s="1"/>
      <c r="J175" s="1" t="s">
        <v>55</v>
      </c>
      <c r="K175" s="1" t="s">
        <v>61</v>
      </c>
      <c r="L175" s="1" t="s">
        <v>57</v>
      </c>
      <c r="M175" s="1" t="s">
        <v>66</v>
      </c>
      <c r="N175" s="1" t="s">
        <v>63</v>
      </c>
      <c r="O175" s="1" t="s">
        <v>69</v>
      </c>
      <c r="P175" s="1" t="s">
        <v>29</v>
      </c>
      <c r="Q175" s="1" t="s">
        <v>30</v>
      </c>
      <c r="R175" s="1" t="s">
        <v>31</v>
      </c>
      <c r="S175" s="1" t="s">
        <v>32</v>
      </c>
      <c r="T175" s="1" t="s">
        <v>33</v>
      </c>
      <c r="U175" s="1" t="s">
        <v>34</v>
      </c>
      <c r="V175" s="1" t="s">
        <v>35</v>
      </c>
      <c r="W175" s="1" t="s">
        <v>36</v>
      </c>
      <c r="X175" s="1" t="s">
        <v>37</v>
      </c>
      <c r="Y175" s="1" t="s">
        <v>38</v>
      </c>
      <c r="Z175" s="1" t="s">
        <v>39</v>
      </c>
      <c r="AA175" s="1" t="s">
        <v>40</v>
      </c>
      <c r="AB175" s="1" t="s">
        <v>41</v>
      </c>
      <c r="AC175" s="1" t="s">
        <v>42</v>
      </c>
      <c r="AD175" s="1" t="s">
        <v>43</v>
      </c>
      <c r="AE175" s="1" t="s">
        <v>44</v>
      </c>
      <c r="AF175" s="1" t="s">
        <v>45</v>
      </c>
      <c r="AG175" s="1" t="s">
        <v>46</v>
      </c>
      <c r="AH175" s="1" t="s">
        <v>47</v>
      </c>
      <c r="AI175" s="1" t="s">
        <v>48</v>
      </c>
      <c r="AJ175" s="1" t="s">
        <v>49</v>
      </c>
      <c r="AK175" s="1" t="s">
        <v>50</v>
      </c>
      <c r="AL175" s="1" t="s">
        <v>51</v>
      </c>
      <c r="AM175" s="1" t="s">
        <v>52</v>
      </c>
      <c r="AN175" s="1" t="s">
        <v>53</v>
      </c>
      <c r="AO175" s="1" t="s">
        <v>54</v>
      </c>
    </row>
    <row r="176" spans="1:41" x14ac:dyDescent="0.25">
      <c r="A176" s="21">
        <f t="shared" si="2"/>
        <v>3.7016266249234326</v>
      </c>
      <c r="B176" s="1">
        <v>162</v>
      </c>
      <c r="C176" s="1">
        <v>543.88</v>
      </c>
      <c r="D176" s="1">
        <v>146</v>
      </c>
      <c r="E176" s="18" t="s">
        <v>148</v>
      </c>
      <c r="F176" s="18" t="s">
        <v>90</v>
      </c>
      <c r="G176" s="1">
        <v>146.93</v>
      </c>
      <c r="H176" s="20">
        <v>0.1182</v>
      </c>
      <c r="I176" s="1"/>
      <c r="J176" s="1" t="s">
        <v>55</v>
      </c>
      <c r="K176" s="1" t="s">
        <v>61</v>
      </c>
      <c r="L176" s="1" t="s">
        <v>71</v>
      </c>
      <c r="M176" s="1" t="s">
        <v>66</v>
      </c>
      <c r="N176" s="1" t="s">
        <v>63</v>
      </c>
      <c r="O176" s="1" t="s">
        <v>64</v>
      </c>
      <c r="P176" s="1" t="s">
        <v>29</v>
      </c>
      <c r="Q176" s="1" t="s">
        <v>30</v>
      </c>
      <c r="R176" s="1" t="s">
        <v>31</v>
      </c>
      <c r="S176" s="1" t="s">
        <v>32</v>
      </c>
      <c r="T176" s="1" t="s">
        <v>33</v>
      </c>
      <c r="U176" s="1" t="s">
        <v>34</v>
      </c>
      <c r="V176" s="1" t="s">
        <v>35</v>
      </c>
      <c r="W176" s="1" t="s">
        <v>36</v>
      </c>
      <c r="X176" s="1" t="s">
        <v>37</v>
      </c>
      <c r="Y176" s="1" t="s">
        <v>38</v>
      </c>
      <c r="Z176" s="1" t="s">
        <v>39</v>
      </c>
      <c r="AA176" s="1" t="s">
        <v>40</v>
      </c>
      <c r="AB176" s="1" t="s">
        <v>41</v>
      </c>
      <c r="AC176" s="1" t="s">
        <v>42</v>
      </c>
      <c r="AD176" s="1" t="s">
        <v>43</v>
      </c>
      <c r="AE176" s="1" t="s">
        <v>44</v>
      </c>
      <c r="AF176" s="1" t="s">
        <v>45</v>
      </c>
      <c r="AG176" s="1" t="s">
        <v>46</v>
      </c>
      <c r="AH176" s="1" t="s">
        <v>47</v>
      </c>
      <c r="AI176" s="1" t="s">
        <v>48</v>
      </c>
      <c r="AJ176" s="1" t="s">
        <v>49</v>
      </c>
      <c r="AK176" s="1" t="s">
        <v>50</v>
      </c>
      <c r="AL176" s="1" t="s">
        <v>51</v>
      </c>
      <c r="AM176" s="1" t="s">
        <v>52</v>
      </c>
      <c r="AN176" s="1" t="s">
        <v>53</v>
      </c>
      <c r="AO176" s="1" t="s">
        <v>54</v>
      </c>
    </row>
    <row r="177" spans="1:41" x14ac:dyDescent="0.25">
      <c r="A177" s="21">
        <f t="shared" si="2"/>
        <v>3.6965467883342278</v>
      </c>
      <c r="B177" s="1">
        <v>120</v>
      </c>
      <c r="C177" s="1">
        <v>619.79999999999995</v>
      </c>
      <c r="D177" s="1">
        <v>200</v>
      </c>
      <c r="E177" s="18" t="s">
        <v>117</v>
      </c>
      <c r="F177" s="19" t="s">
        <v>215</v>
      </c>
      <c r="G177" s="1">
        <v>167.67</v>
      </c>
      <c r="H177" s="20">
        <v>0.14099999999999999</v>
      </c>
      <c r="I177" s="1"/>
      <c r="J177" s="1" t="s">
        <v>68</v>
      </c>
      <c r="K177" s="1" t="s">
        <v>61</v>
      </c>
      <c r="L177" s="1" t="s">
        <v>25</v>
      </c>
      <c r="M177" s="1" t="s">
        <v>66</v>
      </c>
      <c r="N177" s="1" t="s">
        <v>67</v>
      </c>
      <c r="O177" s="1" t="s">
        <v>72</v>
      </c>
      <c r="P177" s="1" t="s">
        <v>29</v>
      </c>
      <c r="Q177" s="1" t="s">
        <v>30</v>
      </c>
      <c r="R177" s="1" t="s">
        <v>31</v>
      </c>
      <c r="S177" s="1" t="s">
        <v>32</v>
      </c>
      <c r="T177" s="1" t="s">
        <v>33</v>
      </c>
      <c r="U177" s="1" t="s">
        <v>34</v>
      </c>
      <c r="V177" s="1" t="s">
        <v>35</v>
      </c>
      <c r="W177" s="1" t="s">
        <v>36</v>
      </c>
      <c r="X177" s="1" t="s">
        <v>37</v>
      </c>
      <c r="Y177" s="1" t="s">
        <v>38</v>
      </c>
      <c r="Z177" s="1" t="s">
        <v>39</v>
      </c>
      <c r="AA177" s="1" t="s">
        <v>40</v>
      </c>
      <c r="AB177" s="1" t="s">
        <v>41</v>
      </c>
      <c r="AC177" s="1" t="s">
        <v>42</v>
      </c>
      <c r="AD177" s="1" t="s">
        <v>43</v>
      </c>
      <c r="AE177" s="1" t="s">
        <v>44</v>
      </c>
      <c r="AF177" s="1" t="s">
        <v>45</v>
      </c>
      <c r="AG177" s="1" t="s">
        <v>46</v>
      </c>
      <c r="AH177" s="1" t="s">
        <v>47</v>
      </c>
      <c r="AI177" s="1" t="s">
        <v>48</v>
      </c>
      <c r="AJ177" s="1" t="s">
        <v>49</v>
      </c>
      <c r="AK177" s="1" t="s">
        <v>50</v>
      </c>
      <c r="AL177" s="1" t="s">
        <v>51</v>
      </c>
      <c r="AM177" s="1" t="s">
        <v>52</v>
      </c>
      <c r="AN177" s="1" t="s">
        <v>53</v>
      </c>
      <c r="AO177" s="1" t="s">
        <v>54</v>
      </c>
    </row>
    <row r="178" spans="1:41" x14ac:dyDescent="0.25">
      <c r="A178" s="21">
        <f t="shared" si="2"/>
        <v>3.6958104559560754</v>
      </c>
      <c r="B178" s="1">
        <v>182</v>
      </c>
      <c r="C178" s="1">
        <v>619.27</v>
      </c>
      <c r="D178" s="1">
        <v>200</v>
      </c>
      <c r="E178" s="18" t="s">
        <v>117</v>
      </c>
      <c r="F178" s="19" t="s">
        <v>215</v>
      </c>
      <c r="G178" s="1">
        <v>167.56</v>
      </c>
      <c r="H178" s="20">
        <v>0.1409</v>
      </c>
      <c r="I178" s="1"/>
      <c r="J178" s="1" t="s">
        <v>68</v>
      </c>
      <c r="K178" s="1" t="s">
        <v>61</v>
      </c>
      <c r="L178" s="1" t="s">
        <v>57</v>
      </c>
      <c r="M178" s="1" t="s">
        <v>66</v>
      </c>
      <c r="N178" s="1" t="s">
        <v>67</v>
      </c>
      <c r="O178" s="1" t="s">
        <v>72</v>
      </c>
      <c r="P178" s="1" t="s">
        <v>29</v>
      </c>
      <c r="Q178" s="1" t="s">
        <v>30</v>
      </c>
      <c r="R178" s="1" t="s">
        <v>31</v>
      </c>
      <c r="S178" s="1" t="s">
        <v>32</v>
      </c>
      <c r="T178" s="1" t="s">
        <v>33</v>
      </c>
      <c r="U178" s="1" t="s">
        <v>34</v>
      </c>
      <c r="V178" s="1" t="s">
        <v>35</v>
      </c>
      <c r="W178" s="1" t="s">
        <v>36</v>
      </c>
      <c r="X178" s="1" t="s">
        <v>37</v>
      </c>
      <c r="Y178" s="1" t="s">
        <v>38</v>
      </c>
      <c r="Z178" s="1" t="s">
        <v>39</v>
      </c>
      <c r="AA178" s="1" t="s">
        <v>40</v>
      </c>
      <c r="AB178" s="1" t="s">
        <v>41</v>
      </c>
      <c r="AC178" s="1" t="s">
        <v>42</v>
      </c>
      <c r="AD178" s="1" t="s">
        <v>43</v>
      </c>
      <c r="AE178" s="1" t="s">
        <v>44</v>
      </c>
      <c r="AF178" s="1" t="s">
        <v>45</v>
      </c>
      <c r="AG178" s="1" t="s">
        <v>46</v>
      </c>
      <c r="AH178" s="1" t="s">
        <v>47</v>
      </c>
      <c r="AI178" s="1" t="s">
        <v>48</v>
      </c>
      <c r="AJ178" s="1" t="s">
        <v>49</v>
      </c>
      <c r="AK178" s="1" t="s">
        <v>50</v>
      </c>
      <c r="AL178" s="1" t="s">
        <v>51</v>
      </c>
      <c r="AM178" s="1" t="s">
        <v>52</v>
      </c>
      <c r="AN178" s="1" t="s">
        <v>53</v>
      </c>
      <c r="AO178" s="1" t="s">
        <v>54</v>
      </c>
    </row>
    <row r="179" spans="1:41" x14ac:dyDescent="0.25">
      <c r="A179" s="21">
        <f t="shared" si="2"/>
        <v>3.6147052782912303</v>
      </c>
      <c r="B179" s="1">
        <v>108</v>
      </c>
      <c r="C179" s="1">
        <v>704</v>
      </c>
      <c r="D179" s="1">
        <v>218</v>
      </c>
      <c r="E179" s="18" t="s">
        <v>83</v>
      </c>
      <c r="F179" s="18" t="s">
        <v>116</v>
      </c>
      <c r="G179" s="1">
        <v>194.76</v>
      </c>
      <c r="H179" s="20">
        <v>0.1651</v>
      </c>
      <c r="I179" s="1"/>
      <c r="J179" s="1" t="s">
        <v>55</v>
      </c>
      <c r="K179" s="1" t="s">
        <v>56</v>
      </c>
      <c r="L179" s="1" t="s">
        <v>57</v>
      </c>
      <c r="M179" s="1" t="s">
        <v>58</v>
      </c>
      <c r="N179" s="1" t="s">
        <v>63</v>
      </c>
      <c r="O179" s="1" t="s">
        <v>28</v>
      </c>
      <c r="P179" s="1" t="s">
        <v>29</v>
      </c>
      <c r="Q179" s="1" t="s">
        <v>30</v>
      </c>
      <c r="R179" s="1" t="s">
        <v>31</v>
      </c>
      <c r="S179" s="1" t="s">
        <v>32</v>
      </c>
      <c r="T179" s="1" t="s">
        <v>33</v>
      </c>
      <c r="U179" s="1" t="s">
        <v>34</v>
      </c>
      <c r="V179" s="1" t="s">
        <v>35</v>
      </c>
      <c r="W179" s="1" t="s">
        <v>36</v>
      </c>
      <c r="X179" s="1" t="s">
        <v>37</v>
      </c>
      <c r="Y179" s="1" t="s">
        <v>38</v>
      </c>
      <c r="Z179" s="1" t="s">
        <v>39</v>
      </c>
      <c r="AA179" s="1" t="s">
        <v>40</v>
      </c>
      <c r="AB179" s="1" t="s">
        <v>41</v>
      </c>
      <c r="AC179" s="1" t="s">
        <v>42</v>
      </c>
      <c r="AD179" s="1" t="s">
        <v>43</v>
      </c>
      <c r="AE179" s="1" t="s">
        <v>44</v>
      </c>
      <c r="AF179" s="1" t="s">
        <v>45</v>
      </c>
      <c r="AG179" s="1" t="s">
        <v>46</v>
      </c>
      <c r="AH179" s="1" t="s">
        <v>47</v>
      </c>
      <c r="AI179" s="1" t="s">
        <v>48</v>
      </c>
      <c r="AJ179" s="1" t="s">
        <v>49</v>
      </c>
      <c r="AK179" s="1" t="s">
        <v>50</v>
      </c>
      <c r="AL179" s="1" t="s">
        <v>51</v>
      </c>
      <c r="AM179" s="1" t="s">
        <v>52</v>
      </c>
      <c r="AN179" s="1" t="s">
        <v>53</v>
      </c>
      <c r="AO179" s="1" t="s">
        <v>54</v>
      </c>
    </row>
    <row r="180" spans="1:41" x14ac:dyDescent="0.25">
      <c r="A180" s="21">
        <f t="shared" si="2"/>
        <v>3.6138863192517219</v>
      </c>
      <c r="B180" s="1">
        <v>21</v>
      </c>
      <c r="C180" s="1">
        <v>703.19</v>
      </c>
      <c r="D180" s="1">
        <v>218</v>
      </c>
      <c r="E180" s="18" t="s">
        <v>83</v>
      </c>
      <c r="F180" s="18" t="s">
        <v>116</v>
      </c>
      <c r="G180" s="1">
        <v>194.58</v>
      </c>
      <c r="H180" s="20">
        <v>0.16489999999999999</v>
      </c>
      <c r="I180" s="1"/>
      <c r="J180" s="1" t="s">
        <v>55</v>
      </c>
      <c r="K180" s="1" t="s">
        <v>77</v>
      </c>
      <c r="L180" s="1" t="s">
        <v>57</v>
      </c>
      <c r="M180" s="1" t="s">
        <v>58</v>
      </c>
      <c r="N180" s="1" t="s">
        <v>63</v>
      </c>
      <c r="O180" s="1" t="s">
        <v>69</v>
      </c>
      <c r="P180" s="1" t="s">
        <v>29</v>
      </c>
      <c r="Q180" s="1" t="s">
        <v>30</v>
      </c>
      <c r="R180" s="1" t="s">
        <v>31</v>
      </c>
      <c r="S180" s="1" t="s">
        <v>32</v>
      </c>
      <c r="T180" s="1" t="s">
        <v>33</v>
      </c>
      <c r="U180" s="1" t="s">
        <v>34</v>
      </c>
      <c r="V180" s="1" t="s">
        <v>35</v>
      </c>
      <c r="W180" s="1" t="s">
        <v>36</v>
      </c>
      <c r="X180" s="1" t="s">
        <v>37</v>
      </c>
      <c r="Y180" s="1" t="s">
        <v>38</v>
      </c>
      <c r="Z180" s="1" t="s">
        <v>39</v>
      </c>
      <c r="AA180" s="1" t="s">
        <v>40</v>
      </c>
      <c r="AB180" s="1" t="s">
        <v>41</v>
      </c>
      <c r="AC180" s="1" t="s">
        <v>42</v>
      </c>
      <c r="AD180" s="1" t="s">
        <v>43</v>
      </c>
      <c r="AE180" s="1" t="s">
        <v>44</v>
      </c>
      <c r="AF180" s="1" t="s">
        <v>45</v>
      </c>
      <c r="AG180" s="1" t="s">
        <v>46</v>
      </c>
      <c r="AH180" s="1" t="s">
        <v>47</v>
      </c>
      <c r="AI180" s="1" t="s">
        <v>48</v>
      </c>
      <c r="AJ180" s="1" t="s">
        <v>49</v>
      </c>
      <c r="AK180" s="1" t="s">
        <v>50</v>
      </c>
      <c r="AL180" s="1" t="s">
        <v>51</v>
      </c>
      <c r="AM180" s="1" t="s">
        <v>52</v>
      </c>
      <c r="AN180" s="1" t="s">
        <v>53</v>
      </c>
      <c r="AO180" s="1" t="s">
        <v>54</v>
      </c>
    </row>
    <row r="181" spans="1:41" x14ac:dyDescent="0.25">
      <c r="A181" s="21">
        <f t="shared" si="2"/>
        <v>3.6131090188815143</v>
      </c>
      <c r="B181" s="1">
        <v>127</v>
      </c>
      <c r="C181" s="1">
        <v>702.28</v>
      </c>
      <c r="D181" s="1">
        <v>218</v>
      </c>
      <c r="E181" s="18" t="s">
        <v>83</v>
      </c>
      <c r="F181" s="18" t="s">
        <v>218</v>
      </c>
      <c r="G181" s="1">
        <v>194.37</v>
      </c>
      <c r="H181" s="20">
        <v>0.1648</v>
      </c>
      <c r="I181" s="1"/>
      <c r="J181" s="1" t="s">
        <v>55</v>
      </c>
      <c r="K181" s="1" t="s">
        <v>61</v>
      </c>
      <c r="L181" s="1" t="s">
        <v>25</v>
      </c>
      <c r="M181" s="1" t="s">
        <v>58</v>
      </c>
      <c r="N181" s="1" t="s">
        <v>63</v>
      </c>
      <c r="O181" s="1" t="s">
        <v>64</v>
      </c>
      <c r="P181" s="1" t="s">
        <v>29</v>
      </c>
      <c r="Q181" s="1" t="s">
        <v>30</v>
      </c>
      <c r="R181" s="1" t="s">
        <v>31</v>
      </c>
      <c r="S181" s="1" t="s">
        <v>32</v>
      </c>
      <c r="T181" s="1" t="s">
        <v>33</v>
      </c>
      <c r="U181" s="1" t="s">
        <v>34</v>
      </c>
      <c r="V181" s="1" t="s">
        <v>35</v>
      </c>
      <c r="W181" s="1" t="s">
        <v>36</v>
      </c>
      <c r="X181" s="1" t="s">
        <v>37</v>
      </c>
      <c r="Y181" s="1" t="s">
        <v>38</v>
      </c>
      <c r="Z181" s="1" t="s">
        <v>39</v>
      </c>
      <c r="AA181" s="1" t="s">
        <v>40</v>
      </c>
      <c r="AB181" s="1" t="s">
        <v>41</v>
      </c>
      <c r="AC181" s="1" t="s">
        <v>42</v>
      </c>
      <c r="AD181" s="1" t="s">
        <v>43</v>
      </c>
      <c r="AE181" s="1" t="s">
        <v>44</v>
      </c>
      <c r="AF181" s="1" t="s">
        <v>45</v>
      </c>
      <c r="AG181" s="1" t="s">
        <v>46</v>
      </c>
      <c r="AH181" s="1" t="s">
        <v>47</v>
      </c>
      <c r="AI181" s="1" t="s">
        <v>48</v>
      </c>
      <c r="AJ181" s="1" t="s">
        <v>49</v>
      </c>
      <c r="AK181" s="1" t="s">
        <v>50</v>
      </c>
      <c r="AL181" s="1" t="s">
        <v>51</v>
      </c>
      <c r="AM181" s="1" t="s">
        <v>52</v>
      </c>
      <c r="AN181" s="1" t="s">
        <v>53</v>
      </c>
      <c r="AO181" s="1" t="s">
        <v>54</v>
      </c>
    </row>
    <row r="182" spans="1:41" x14ac:dyDescent="0.25">
      <c r="A182" s="21">
        <f t="shared" si="2"/>
        <v>3.5233988905698439</v>
      </c>
      <c r="B182" s="1">
        <v>55</v>
      </c>
      <c r="C182" s="1">
        <v>698.69</v>
      </c>
      <c r="D182" s="1">
        <v>183</v>
      </c>
      <c r="E182" s="18" t="s">
        <v>163</v>
      </c>
      <c r="F182" s="18" t="s">
        <v>99</v>
      </c>
      <c r="G182" s="1">
        <v>198.3</v>
      </c>
      <c r="H182" s="20">
        <v>0.1439</v>
      </c>
      <c r="I182" s="1"/>
      <c r="J182" s="1" t="s">
        <v>55</v>
      </c>
      <c r="K182" s="1" t="s">
        <v>61</v>
      </c>
      <c r="L182" s="1" t="s">
        <v>25</v>
      </c>
      <c r="M182" s="1" t="s">
        <v>26</v>
      </c>
      <c r="N182" s="1" t="s">
        <v>63</v>
      </c>
      <c r="O182" s="1" t="s">
        <v>28</v>
      </c>
      <c r="P182" s="1" t="s">
        <v>29</v>
      </c>
      <c r="Q182" s="1" t="s">
        <v>30</v>
      </c>
      <c r="R182" s="1" t="s">
        <v>31</v>
      </c>
      <c r="S182" s="1" t="s">
        <v>32</v>
      </c>
      <c r="T182" s="1" t="s">
        <v>33</v>
      </c>
      <c r="U182" s="1" t="s">
        <v>34</v>
      </c>
      <c r="V182" s="1" t="s">
        <v>35</v>
      </c>
      <c r="W182" s="1" t="s">
        <v>36</v>
      </c>
      <c r="X182" s="1" t="s">
        <v>37</v>
      </c>
      <c r="Y182" s="1" t="s">
        <v>38</v>
      </c>
      <c r="Z182" s="1" t="s">
        <v>39</v>
      </c>
      <c r="AA182" s="1" t="s">
        <v>40</v>
      </c>
      <c r="AB182" s="1" t="s">
        <v>41</v>
      </c>
      <c r="AC182" s="1" t="s">
        <v>42</v>
      </c>
      <c r="AD182" s="1" t="s">
        <v>43</v>
      </c>
      <c r="AE182" s="1" t="s">
        <v>44</v>
      </c>
      <c r="AF182" s="1" t="s">
        <v>45</v>
      </c>
      <c r="AG182" s="1" t="s">
        <v>46</v>
      </c>
      <c r="AH182" s="1" t="s">
        <v>47</v>
      </c>
      <c r="AI182" s="1" t="s">
        <v>48</v>
      </c>
      <c r="AJ182" s="1" t="s">
        <v>49</v>
      </c>
      <c r="AK182" s="1" t="s">
        <v>50</v>
      </c>
      <c r="AL182" s="1" t="s">
        <v>51</v>
      </c>
      <c r="AM182" s="1" t="s">
        <v>52</v>
      </c>
      <c r="AN182" s="1" t="s">
        <v>53</v>
      </c>
      <c r="AO182" s="1" t="s">
        <v>54</v>
      </c>
    </row>
    <row r="183" spans="1:41" x14ac:dyDescent="0.25">
      <c r="A183" s="21">
        <f t="shared" si="2"/>
        <v>3.4824704443538521</v>
      </c>
      <c r="B183" s="1">
        <v>40</v>
      </c>
      <c r="C183" s="1">
        <v>512.54999999999995</v>
      </c>
      <c r="D183" s="1">
        <v>146</v>
      </c>
      <c r="E183" s="18" t="s">
        <v>143</v>
      </c>
      <c r="F183" s="18" t="s">
        <v>144</v>
      </c>
      <c r="G183" s="1">
        <v>147.18</v>
      </c>
      <c r="H183" s="20">
        <v>0.11899999999999999</v>
      </c>
      <c r="I183" s="1"/>
      <c r="J183" s="1" t="s">
        <v>55</v>
      </c>
      <c r="K183" s="1" t="s">
        <v>77</v>
      </c>
      <c r="L183" s="1" t="s">
        <v>71</v>
      </c>
      <c r="M183" s="1" t="s">
        <v>66</v>
      </c>
      <c r="N183" s="1" t="s">
        <v>63</v>
      </c>
      <c r="O183" s="1" t="s">
        <v>28</v>
      </c>
      <c r="P183" s="1" t="s">
        <v>29</v>
      </c>
      <c r="Q183" s="1" t="s">
        <v>30</v>
      </c>
      <c r="R183" s="1" t="s">
        <v>31</v>
      </c>
      <c r="S183" s="1" t="s">
        <v>32</v>
      </c>
      <c r="T183" s="1" t="s">
        <v>33</v>
      </c>
      <c r="U183" s="1" t="s">
        <v>34</v>
      </c>
      <c r="V183" s="1" t="s">
        <v>35</v>
      </c>
      <c r="W183" s="1" t="s">
        <v>36</v>
      </c>
      <c r="X183" s="1" t="s">
        <v>37</v>
      </c>
      <c r="Y183" s="1" t="s">
        <v>38</v>
      </c>
      <c r="Z183" s="1" t="s">
        <v>39</v>
      </c>
      <c r="AA183" s="1" t="s">
        <v>40</v>
      </c>
      <c r="AB183" s="1" t="s">
        <v>41</v>
      </c>
      <c r="AC183" s="1" t="s">
        <v>42</v>
      </c>
      <c r="AD183" s="1" t="s">
        <v>43</v>
      </c>
      <c r="AE183" s="1" t="s">
        <v>44</v>
      </c>
      <c r="AF183" s="1" t="s">
        <v>45</v>
      </c>
      <c r="AG183" s="1" t="s">
        <v>46</v>
      </c>
      <c r="AH183" s="1" t="s">
        <v>47</v>
      </c>
      <c r="AI183" s="1" t="s">
        <v>48</v>
      </c>
      <c r="AJ183" s="1" t="s">
        <v>49</v>
      </c>
      <c r="AK183" s="1" t="s">
        <v>50</v>
      </c>
      <c r="AL183" s="1" t="s">
        <v>51</v>
      </c>
      <c r="AM183" s="1" t="s">
        <v>52</v>
      </c>
      <c r="AN183" s="1" t="s">
        <v>53</v>
      </c>
      <c r="AO183" s="1" t="s">
        <v>54</v>
      </c>
    </row>
    <row r="184" spans="1:41" x14ac:dyDescent="0.25">
      <c r="A184" s="21">
        <f t="shared" si="2"/>
        <v>3.4674694669558273</v>
      </c>
      <c r="B184" s="1">
        <v>85</v>
      </c>
      <c r="C184" s="1">
        <v>607.57000000000005</v>
      </c>
      <c r="D184" s="1">
        <v>227</v>
      </c>
      <c r="E184" s="18" t="s">
        <v>95</v>
      </c>
      <c r="F184" s="18" t="s">
        <v>96</v>
      </c>
      <c r="G184" s="1">
        <v>175.22</v>
      </c>
      <c r="H184" s="20">
        <v>0.1643</v>
      </c>
      <c r="I184" s="1"/>
      <c r="J184" s="1" t="s">
        <v>23</v>
      </c>
      <c r="K184" s="1" t="s">
        <v>70</v>
      </c>
      <c r="L184" s="1" t="s">
        <v>25</v>
      </c>
      <c r="M184" s="1" t="s">
        <v>58</v>
      </c>
      <c r="N184" s="1" t="s">
        <v>63</v>
      </c>
      <c r="O184" s="1" t="s">
        <v>64</v>
      </c>
      <c r="P184" s="1" t="s">
        <v>29</v>
      </c>
      <c r="Q184" s="1" t="s">
        <v>30</v>
      </c>
      <c r="R184" s="1" t="s">
        <v>31</v>
      </c>
      <c r="S184" s="1" t="s">
        <v>32</v>
      </c>
      <c r="T184" s="1" t="s">
        <v>33</v>
      </c>
      <c r="U184" s="1" t="s">
        <v>34</v>
      </c>
      <c r="V184" s="1" t="s">
        <v>35</v>
      </c>
      <c r="W184" s="1" t="s">
        <v>36</v>
      </c>
      <c r="X184" s="1" t="s">
        <v>37</v>
      </c>
      <c r="Y184" s="1" t="s">
        <v>38</v>
      </c>
      <c r="Z184" s="1" t="s">
        <v>39</v>
      </c>
      <c r="AA184" s="1" t="s">
        <v>40</v>
      </c>
      <c r="AB184" s="1" t="s">
        <v>41</v>
      </c>
      <c r="AC184" s="1" t="s">
        <v>42</v>
      </c>
      <c r="AD184" s="1" t="s">
        <v>43</v>
      </c>
      <c r="AE184" s="1" t="s">
        <v>44</v>
      </c>
      <c r="AF184" s="1" t="s">
        <v>45</v>
      </c>
      <c r="AG184" s="1" t="s">
        <v>46</v>
      </c>
      <c r="AH184" s="1" t="s">
        <v>47</v>
      </c>
      <c r="AI184" s="1" t="s">
        <v>48</v>
      </c>
      <c r="AJ184" s="1" t="s">
        <v>49</v>
      </c>
      <c r="AK184" s="1" t="s">
        <v>50</v>
      </c>
      <c r="AL184" s="1" t="s">
        <v>51</v>
      </c>
      <c r="AM184" s="1" t="s">
        <v>52</v>
      </c>
      <c r="AN184" s="1" t="s">
        <v>53</v>
      </c>
      <c r="AO184" s="1" t="s">
        <v>54</v>
      </c>
    </row>
    <row r="185" spans="1:41" x14ac:dyDescent="0.25">
      <c r="A185" s="21">
        <f t="shared" si="2"/>
        <v>3.4669251824817517</v>
      </c>
      <c r="B185" s="1">
        <v>51</v>
      </c>
      <c r="C185" s="1">
        <v>607.96</v>
      </c>
      <c r="D185" s="1">
        <v>227</v>
      </c>
      <c r="E185" s="18" t="s">
        <v>95</v>
      </c>
      <c r="F185" s="18" t="s">
        <v>96</v>
      </c>
      <c r="G185" s="1">
        <v>175.36</v>
      </c>
      <c r="H185" s="20">
        <v>0.16439999999999999</v>
      </c>
      <c r="I185" s="1"/>
      <c r="J185" s="1" t="s">
        <v>23</v>
      </c>
      <c r="K185" s="1" t="s">
        <v>61</v>
      </c>
      <c r="L185" s="1" t="s">
        <v>71</v>
      </c>
      <c r="M185" s="1" t="s">
        <v>58</v>
      </c>
      <c r="N185" s="1" t="s">
        <v>63</v>
      </c>
      <c r="O185" s="1" t="s">
        <v>69</v>
      </c>
      <c r="P185" s="1" t="s">
        <v>29</v>
      </c>
      <c r="Q185" s="1" t="s">
        <v>30</v>
      </c>
      <c r="R185" s="1" t="s">
        <v>31</v>
      </c>
      <c r="S185" s="1" t="s">
        <v>32</v>
      </c>
      <c r="T185" s="1" t="s">
        <v>33</v>
      </c>
      <c r="U185" s="1" t="s">
        <v>34</v>
      </c>
      <c r="V185" s="1" t="s">
        <v>35</v>
      </c>
      <c r="W185" s="1" t="s">
        <v>36</v>
      </c>
      <c r="X185" s="1" t="s">
        <v>37</v>
      </c>
      <c r="Y185" s="1" t="s">
        <v>38</v>
      </c>
      <c r="Z185" s="1" t="s">
        <v>39</v>
      </c>
      <c r="AA185" s="1" t="s">
        <v>40</v>
      </c>
      <c r="AB185" s="1" t="s">
        <v>41</v>
      </c>
      <c r="AC185" s="1" t="s">
        <v>42</v>
      </c>
      <c r="AD185" s="1" t="s">
        <v>43</v>
      </c>
      <c r="AE185" s="1" t="s">
        <v>44</v>
      </c>
      <c r="AF185" s="1" t="s">
        <v>45</v>
      </c>
      <c r="AG185" s="1" t="s">
        <v>46</v>
      </c>
      <c r="AH185" s="1" t="s">
        <v>47</v>
      </c>
      <c r="AI185" s="1" t="s">
        <v>48</v>
      </c>
      <c r="AJ185" s="1" t="s">
        <v>49</v>
      </c>
      <c r="AK185" s="1" t="s">
        <v>50</v>
      </c>
      <c r="AL185" s="1" t="s">
        <v>51</v>
      </c>
      <c r="AM185" s="1" t="s">
        <v>52</v>
      </c>
      <c r="AN185" s="1" t="s">
        <v>53</v>
      </c>
      <c r="AO185" s="1" t="s">
        <v>54</v>
      </c>
    </row>
    <row r="186" spans="1:41" x14ac:dyDescent="0.25">
      <c r="A186" s="21">
        <f t="shared" si="2"/>
        <v>3.46635081911068</v>
      </c>
      <c r="B186" s="1">
        <v>116</v>
      </c>
      <c r="C186" s="1">
        <v>607.27</v>
      </c>
      <c r="D186" s="1">
        <v>227</v>
      </c>
      <c r="E186" s="18" t="s">
        <v>95</v>
      </c>
      <c r="F186" s="18" t="s">
        <v>96</v>
      </c>
      <c r="G186" s="1">
        <v>175.19</v>
      </c>
      <c r="H186" s="20">
        <v>0.1643</v>
      </c>
      <c r="I186" s="1"/>
      <c r="J186" s="1" t="s">
        <v>23</v>
      </c>
      <c r="K186" s="1" t="s">
        <v>56</v>
      </c>
      <c r="L186" s="1" t="s">
        <v>25</v>
      </c>
      <c r="M186" s="1" t="s">
        <v>58</v>
      </c>
      <c r="N186" s="1" t="s">
        <v>63</v>
      </c>
      <c r="O186" s="1" t="s">
        <v>69</v>
      </c>
      <c r="P186" s="1" t="s">
        <v>29</v>
      </c>
      <c r="Q186" s="1" t="s">
        <v>30</v>
      </c>
      <c r="R186" s="1" t="s">
        <v>31</v>
      </c>
      <c r="S186" s="1" t="s">
        <v>32</v>
      </c>
      <c r="T186" s="1" t="s">
        <v>33</v>
      </c>
      <c r="U186" s="1" t="s">
        <v>34</v>
      </c>
      <c r="V186" s="1" t="s">
        <v>35</v>
      </c>
      <c r="W186" s="1" t="s">
        <v>36</v>
      </c>
      <c r="X186" s="1" t="s">
        <v>37</v>
      </c>
      <c r="Y186" s="1" t="s">
        <v>38</v>
      </c>
      <c r="Z186" s="1" t="s">
        <v>39</v>
      </c>
      <c r="AA186" s="1" t="s">
        <v>40</v>
      </c>
      <c r="AB186" s="1" t="s">
        <v>41</v>
      </c>
      <c r="AC186" s="1" t="s">
        <v>42</v>
      </c>
      <c r="AD186" s="1" t="s">
        <v>43</v>
      </c>
      <c r="AE186" s="1" t="s">
        <v>44</v>
      </c>
      <c r="AF186" s="1" t="s">
        <v>45</v>
      </c>
      <c r="AG186" s="1" t="s">
        <v>46</v>
      </c>
      <c r="AH186" s="1" t="s">
        <v>47</v>
      </c>
      <c r="AI186" s="1" t="s">
        <v>48</v>
      </c>
      <c r="AJ186" s="1" t="s">
        <v>49</v>
      </c>
      <c r="AK186" s="1" t="s">
        <v>50</v>
      </c>
      <c r="AL186" s="1" t="s">
        <v>51</v>
      </c>
      <c r="AM186" s="1" t="s">
        <v>52</v>
      </c>
      <c r="AN186" s="1" t="s">
        <v>53</v>
      </c>
      <c r="AO186" s="1" t="s">
        <v>54</v>
      </c>
    </row>
    <row r="187" spans="1:41" x14ac:dyDescent="0.25">
      <c r="A187" s="21">
        <f t="shared" si="2"/>
        <v>3.4661568314119395</v>
      </c>
      <c r="B187" s="1">
        <v>9</v>
      </c>
      <c r="C187" s="1">
        <v>607.34</v>
      </c>
      <c r="D187" s="1">
        <v>227</v>
      </c>
      <c r="E187" s="18" t="s">
        <v>95</v>
      </c>
      <c r="F187" s="18" t="s">
        <v>96</v>
      </c>
      <c r="G187" s="1">
        <v>175.22</v>
      </c>
      <c r="H187" s="20">
        <v>0.1643</v>
      </c>
      <c r="I187" s="1"/>
      <c r="J187" s="1" t="s">
        <v>23</v>
      </c>
      <c r="K187" s="1" t="s">
        <v>56</v>
      </c>
      <c r="L187" s="1" t="s">
        <v>25</v>
      </c>
      <c r="M187" s="1" t="s">
        <v>58</v>
      </c>
      <c r="N187" s="1" t="s">
        <v>63</v>
      </c>
      <c r="O187" s="1" t="s">
        <v>64</v>
      </c>
      <c r="P187" s="1" t="s">
        <v>29</v>
      </c>
      <c r="Q187" s="1" t="s">
        <v>30</v>
      </c>
      <c r="R187" s="1" t="s">
        <v>31</v>
      </c>
      <c r="S187" s="1" t="s">
        <v>32</v>
      </c>
      <c r="T187" s="1" t="s">
        <v>33</v>
      </c>
      <c r="U187" s="1" t="s">
        <v>34</v>
      </c>
      <c r="V187" s="1" t="s">
        <v>35</v>
      </c>
      <c r="W187" s="1" t="s">
        <v>36</v>
      </c>
      <c r="X187" s="1" t="s">
        <v>37</v>
      </c>
      <c r="Y187" s="1" t="s">
        <v>38</v>
      </c>
      <c r="Z187" s="1" t="s">
        <v>39</v>
      </c>
      <c r="AA187" s="1" t="s">
        <v>40</v>
      </c>
      <c r="AB187" s="1" t="s">
        <v>41</v>
      </c>
      <c r="AC187" s="1" t="s">
        <v>42</v>
      </c>
      <c r="AD187" s="1" t="s">
        <v>43</v>
      </c>
      <c r="AE187" s="1" t="s">
        <v>44</v>
      </c>
      <c r="AF187" s="1" t="s">
        <v>45</v>
      </c>
      <c r="AG187" s="1" t="s">
        <v>46</v>
      </c>
      <c r="AH187" s="1" t="s">
        <v>47</v>
      </c>
      <c r="AI187" s="1" t="s">
        <v>48</v>
      </c>
      <c r="AJ187" s="1" t="s">
        <v>49</v>
      </c>
      <c r="AK187" s="1" t="s">
        <v>50</v>
      </c>
      <c r="AL187" s="1" t="s">
        <v>51</v>
      </c>
      <c r="AM187" s="1" t="s">
        <v>52</v>
      </c>
      <c r="AN187" s="1" t="s">
        <v>53</v>
      </c>
      <c r="AO187" s="1" t="s">
        <v>54</v>
      </c>
    </row>
    <row r="188" spans="1:41" x14ac:dyDescent="0.25">
      <c r="A188" s="21">
        <f t="shared" si="2"/>
        <v>3.3912368927883589</v>
      </c>
      <c r="B188" s="1">
        <v>52</v>
      </c>
      <c r="C188" s="1">
        <v>633.89</v>
      </c>
      <c r="D188" s="1">
        <v>206</v>
      </c>
      <c r="E188" s="18" t="s">
        <v>159</v>
      </c>
      <c r="F188" s="19" t="s">
        <v>160</v>
      </c>
      <c r="G188" s="1">
        <v>186.92</v>
      </c>
      <c r="H188" s="20">
        <v>0.16089999999999999</v>
      </c>
      <c r="I188" s="1"/>
      <c r="J188" s="1" t="s">
        <v>68</v>
      </c>
      <c r="K188" s="1" t="s">
        <v>61</v>
      </c>
      <c r="L188" s="1" t="s">
        <v>71</v>
      </c>
      <c r="M188" s="1" t="s">
        <v>60</v>
      </c>
      <c r="N188" s="1" t="s">
        <v>63</v>
      </c>
      <c r="O188" s="1" t="s">
        <v>72</v>
      </c>
      <c r="P188" s="1" t="s">
        <v>29</v>
      </c>
      <c r="Q188" s="1" t="s">
        <v>30</v>
      </c>
      <c r="R188" s="1" t="s">
        <v>31</v>
      </c>
      <c r="S188" s="1" t="s">
        <v>32</v>
      </c>
      <c r="T188" s="1" t="s">
        <v>33</v>
      </c>
      <c r="U188" s="1" t="s">
        <v>34</v>
      </c>
      <c r="V188" s="1" t="s">
        <v>35</v>
      </c>
      <c r="W188" s="1" t="s">
        <v>36</v>
      </c>
      <c r="X188" s="1" t="s">
        <v>37</v>
      </c>
      <c r="Y188" s="1" t="s">
        <v>38</v>
      </c>
      <c r="Z188" s="1" t="s">
        <v>39</v>
      </c>
      <c r="AA188" s="1" t="s">
        <v>40</v>
      </c>
      <c r="AB188" s="1" t="s">
        <v>41</v>
      </c>
      <c r="AC188" s="1" t="s">
        <v>42</v>
      </c>
      <c r="AD188" s="1" t="s">
        <v>43</v>
      </c>
      <c r="AE188" s="1" t="s">
        <v>44</v>
      </c>
      <c r="AF188" s="1" t="s">
        <v>45</v>
      </c>
      <c r="AG188" s="1" t="s">
        <v>46</v>
      </c>
      <c r="AH188" s="1" t="s">
        <v>47</v>
      </c>
      <c r="AI188" s="1" t="s">
        <v>48</v>
      </c>
      <c r="AJ188" s="1" t="s">
        <v>49</v>
      </c>
      <c r="AK188" s="1" t="s">
        <v>50</v>
      </c>
      <c r="AL188" s="1" t="s">
        <v>51</v>
      </c>
      <c r="AM188" s="1" t="s">
        <v>52</v>
      </c>
      <c r="AN188" s="1" t="s">
        <v>53</v>
      </c>
      <c r="AO188" s="1" t="s">
        <v>54</v>
      </c>
    </row>
    <row r="189" spans="1:41" x14ac:dyDescent="0.25">
      <c r="A189" s="21">
        <f t="shared" si="2"/>
        <v>3.389735063820658</v>
      </c>
      <c r="B189" s="1">
        <v>166</v>
      </c>
      <c r="C189" s="1">
        <v>632.04999999999995</v>
      </c>
      <c r="D189" s="1">
        <v>206</v>
      </c>
      <c r="E189" s="18" t="s">
        <v>159</v>
      </c>
      <c r="F189" s="19" t="s">
        <v>238</v>
      </c>
      <c r="G189" s="1">
        <v>186.46</v>
      </c>
      <c r="H189" s="20">
        <v>0.1605</v>
      </c>
      <c r="I189" s="1"/>
      <c r="J189" s="1" t="s">
        <v>68</v>
      </c>
      <c r="K189" s="1" t="s">
        <v>61</v>
      </c>
      <c r="L189" s="1" t="s">
        <v>57</v>
      </c>
      <c r="M189" s="1" t="s">
        <v>60</v>
      </c>
      <c r="N189" s="1" t="s">
        <v>63</v>
      </c>
      <c r="O189" s="1" t="s">
        <v>72</v>
      </c>
      <c r="P189" s="1" t="s">
        <v>29</v>
      </c>
      <c r="Q189" s="1" t="s">
        <v>30</v>
      </c>
      <c r="R189" s="1" t="s">
        <v>31</v>
      </c>
      <c r="S189" s="1" t="s">
        <v>32</v>
      </c>
      <c r="T189" s="1" t="s">
        <v>33</v>
      </c>
      <c r="U189" s="1" t="s">
        <v>34</v>
      </c>
      <c r="V189" s="1" t="s">
        <v>35</v>
      </c>
      <c r="W189" s="1" t="s">
        <v>36</v>
      </c>
      <c r="X189" s="1" t="s">
        <v>37</v>
      </c>
      <c r="Y189" s="1" t="s">
        <v>38</v>
      </c>
      <c r="Z189" s="1" t="s">
        <v>39</v>
      </c>
      <c r="AA189" s="1" t="s">
        <v>40</v>
      </c>
      <c r="AB189" s="1" t="s">
        <v>41</v>
      </c>
      <c r="AC189" s="1" t="s">
        <v>42</v>
      </c>
      <c r="AD189" s="1" t="s">
        <v>43</v>
      </c>
      <c r="AE189" s="1" t="s">
        <v>44</v>
      </c>
      <c r="AF189" s="1" t="s">
        <v>45</v>
      </c>
      <c r="AG189" s="1" t="s">
        <v>46</v>
      </c>
      <c r="AH189" s="1" t="s">
        <v>47</v>
      </c>
      <c r="AI189" s="1" t="s">
        <v>48</v>
      </c>
      <c r="AJ189" s="1" t="s">
        <v>49</v>
      </c>
      <c r="AK189" s="1" t="s">
        <v>50</v>
      </c>
      <c r="AL189" s="1" t="s">
        <v>51</v>
      </c>
      <c r="AM189" s="1" t="s">
        <v>52</v>
      </c>
      <c r="AN189" s="1" t="s">
        <v>53</v>
      </c>
      <c r="AO189" s="1" t="s">
        <v>54</v>
      </c>
    </row>
    <row r="190" spans="1:41" x14ac:dyDescent="0.25">
      <c r="A190" s="21">
        <f t="shared" si="2"/>
        <v>3.2463921620548128</v>
      </c>
      <c r="B190" s="1">
        <v>99</v>
      </c>
      <c r="C190" s="1">
        <v>735.6</v>
      </c>
      <c r="D190" s="1">
        <v>194</v>
      </c>
      <c r="E190" s="18" t="s">
        <v>180</v>
      </c>
      <c r="F190" s="18" t="s">
        <v>201</v>
      </c>
      <c r="G190" s="1">
        <v>226.59</v>
      </c>
      <c r="H190" s="20">
        <v>0.17269999999999999</v>
      </c>
      <c r="I190" s="1"/>
      <c r="J190" s="1" t="s">
        <v>65</v>
      </c>
      <c r="K190" s="1" t="s">
        <v>24</v>
      </c>
      <c r="L190" s="1" t="s">
        <v>57</v>
      </c>
      <c r="M190" s="1" t="s">
        <v>66</v>
      </c>
      <c r="N190" s="1" t="s">
        <v>67</v>
      </c>
      <c r="O190" s="1" t="s">
        <v>72</v>
      </c>
      <c r="P190" s="1" t="s">
        <v>29</v>
      </c>
      <c r="Q190" s="1" t="s">
        <v>30</v>
      </c>
      <c r="R190" s="1" t="s">
        <v>31</v>
      </c>
      <c r="S190" s="1" t="s">
        <v>32</v>
      </c>
      <c r="T190" s="1" t="s">
        <v>33</v>
      </c>
      <c r="U190" s="1" t="s">
        <v>34</v>
      </c>
      <c r="V190" s="1" t="s">
        <v>35</v>
      </c>
      <c r="W190" s="1" t="s">
        <v>36</v>
      </c>
      <c r="X190" s="1" t="s">
        <v>37</v>
      </c>
      <c r="Y190" s="1" t="s">
        <v>38</v>
      </c>
      <c r="Z190" s="1" t="s">
        <v>39</v>
      </c>
      <c r="AA190" s="1" t="s">
        <v>40</v>
      </c>
      <c r="AB190" s="1" t="s">
        <v>41</v>
      </c>
      <c r="AC190" s="1" t="s">
        <v>42</v>
      </c>
      <c r="AD190" s="1" t="s">
        <v>43</v>
      </c>
      <c r="AE190" s="1" t="s">
        <v>44</v>
      </c>
      <c r="AF190" s="1" t="s">
        <v>45</v>
      </c>
      <c r="AG190" s="1" t="s">
        <v>46</v>
      </c>
      <c r="AH190" s="1" t="s">
        <v>47</v>
      </c>
      <c r="AI190" s="1" t="s">
        <v>48</v>
      </c>
      <c r="AJ190" s="1" t="s">
        <v>49</v>
      </c>
      <c r="AK190" s="1" t="s">
        <v>50</v>
      </c>
      <c r="AL190" s="1" t="s">
        <v>51</v>
      </c>
      <c r="AM190" s="1" t="s">
        <v>52</v>
      </c>
      <c r="AN190" s="1" t="s">
        <v>53</v>
      </c>
      <c r="AO190" s="1" t="s">
        <v>54</v>
      </c>
    </row>
    <row r="191" spans="1:41" x14ac:dyDescent="0.25">
      <c r="A191" s="21">
        <f t="shared" si="2"/>
        <v>3.1470062339921712</v>
      </c>
      <c r="B191" s="1">
        <v>36</v>
      </c>
      <c r="C191" s="1">
        <v>651.21</v>
      </c>
      <c r="D191" s="1">
        <v>195</v>
      </c>
      <c r="E191" s="18" t="s">
        <v>95</v>
      </c>
      <c r="F191" s="18" t="s">
        <v>136</v>
      </c>
      <c r="G191" s="1">
        <v>206.93</v>
      </c>
      <c r="H191" s="20">
        <v>0.17080000000000001</v>
      </c>
      <c r="I191" s="1"/>
      <c r="J191" s="1" t="s">
        <v>74</v>
      </c>
      <c r="K191" s="1" t="s">
        <v>76</v>
      </c>
      <c r="L191" s="1" t="s">
        <v>57</v>
      </c>
      <c r="M191" s="1" t="s">
        <v>66</v>
      </c>
      <c r="N191" s="1" t="s">
        <v>67</v>
      </c>
      <c r="O191" s="1" t="s">
        <v>72</v>
      </c>
      <c r="P191" s="1" t="s">
        <v>29</v>
      </c>
      <c r="Q191" s="1" t="s">
        <v>30</v>
      </c>
      <c r="R191" s="1" t="s">
        <v>31</v>
      </c>
      <c r="S191" s="1" t="s">
        <v>32</v>
      </c>
      <c r="T191" s="1" t="s">
        <v>33</v>
      </c>
      <c r="U191" s="1" t="s">
        <v>34</v>
      </c>
      <c r="V191" s="1" t="s">
        <v>35</v>
      </c>
      <c r="W191" s="1" t="s">
        <v>36</v>
      </c>
      <c r="X191" s="1" t="s">
        <v>37</v>
      </c>
      <c r="Y191" s="1" t="s">
        <v>38</v>
      </c>
      <c r="Z191" s="1" t="s">
        <v>39</v>
      </c>
      <c r="AA191" s="1" t="s">
        <v>40</v>
      </c>
      <c r="AB191" s="1" t="s">
        <v>41</v>
      </c>
      <c r="AC191" s="1" t="s">
        <v>42</v>
      </c>
      <c r="AD191" s="1" t="s">
        <v>43</v>
      </c>
      <c r="AE191" s="1" t="s">
        <v>44</v>
      </c>
      <c r="AF191" s="1" t="s">
        <v>45</v>
      </c>
      <c r="AG191" s="1" t="s">
        <v>46</v>
      </c>
      <c r="AH191" s="1" t="s">
        <v>47</v>
      </c>
      <c r="AI191" s="1" t="s">
        <v>48</v>
      </c>
      <c r="AJ191" s="1" t="s">
        <v>49</v>
      </c>
      <c r="AK191" s="1" t="s">
        <v>50</v>
      </c>
      <c r="AL191" s="1" t="s">
        <v>51</v>
      </c>
      <c r="AM191" s="1" t="s">
        <v>52</v>
      </c>
      <c r="AN191" s="1" t="s">
        <v>53</v>
      </c>
      <c r="AO191" s="1" t="s">
        <v>54</v>
      </c>
    </row>
    <row r="192" spans="1:41" x14ac:dyDescent="0.25">
      <c r="A192" s="21">
        <f t="shared" si="2"/>
        <v>2.7255834531578365</v>
      </c>
      <c r="B192" s="1">
        <v>69</v>
      </c>
      <c r="C192" s="1">
        <v>492.84</v>
      </c>
      <c r="D192" s="1">
        <v>231</v>
      </c>
      <c r="E192" s="18" t="s">
        <v>177</v>
      </c>
      <c r="F192" s="18" t="s">
        <v>178</v>
      </c>
      <c r="G192" s="1">
        <v>180.82</v>
      </c>
      <c r="H192" s="20">
        <v>0.17530000000000001</v>
      </c>
      <c r="I192" s="1"/>
      <c r="J192" s="1" t="s">
        <v>68</v>
      </c>
      <c r="K192" s="1" t="s">
        <v>61</v>
      </c>
      <c r="L192" s="1" t="s">
        <v>57</v>
      </c>
      <c r="M192" s="1" t="s">
        <v>58</v>
      </c>
      <c r="N192" s="1" t="s">
        <v>63</v>
      </c>
      <c r="O192" s="1" t="s">
        <v>72</v>
      </c>
      <c r="P192" s="1" t="s">
        <v>29</v>
      </c>
      <c r="Q192" s="1" t="s">
        <v>30</v>
      </c>
      <c r="R192" s="1" t="s">
        <v>31</v>
      </c>
      <c r="S192" s="1" t="s">
        <v>32</v>
      </c>
      <c r="T192" s="1" t="s">
        <v>33</v>
      </c>
      <c r="U192" s="1" t="s">
        <v>34</v>
      </c>
      <c r="V192" s="1" t="s">
        <v>35</v>
      </c>
      <c r="W192" s="1" t="s">
        <v>36</v>
      </c>
      <c r="X192" s="1" t="s">
        <v>37</v>
      </c>
      <c r="Y192" s="1" t="s">
        <v>38</v>
      </c>
      <c r="Z192" s="1" t="s">
        <v>39</v>
      </c>
      <c r="AA192" s="1" t="s">
        <v>40</v>
      </c>
      <c r="AB192" s="1" t="s">
        <v>41</v>
      </c>
      <c r="AC192" s="1" t="s">
        <v>42</v>
      </c>
      <c r="AD192" s="1" t="s">
        <v>43</v>
      </c>
      <c r="AE192" s="1" t="s">
        <v>44</v>
      </c>
      <c r="AF192" s="1" t="s">
        <v>45</v>
      </c>
      <c r="AG192" s="1" t="s">
        <v>46</v>
      </c>
      <c r="AH192" s="1" t="s">
        <v>47</v>
      </c>
      <c r="AI192" s="1" t="s">
        <v>48</v>
      </c>
      <c r="AJ192" s="1" t="s">
        <v>49</v>
      </c>
      <c r="AK192" s="1" t="s">
        <v>50</v>
      </c>
      <c r="AL192" s="1" t="s">
        <v>51</v>
      </c>
      <c r="AM192" s="1" t="s">
        <v>52</v>
      </c>
      <c r="AN192" s="1" t="s">
        <v>53</v>
      </c>
      <c r="AO192" s="1" t="s">
        <v>54</v>
      </c>
    </row>
    <row r="193" spans="1:41" x14ac:dyDescent="0.25">
      <c r="A193" s="21">
        <f t="shared" si="2"/>
        <v>2.7254587663055494</v>
      </c>
      <c r="B193" s="1">
        <v>92</v>
      </c>
      <c r="C193" s="1">
        <v>493.09</v>
      </c>
      <c r="D193" s="1">
        <v>231</v>
      </c>
      <c r="E193" s="18" t="s">
        <v>177</v>
      </c>
      <c r="F193" s="18" t="s">
        <v>178</v>
      </c>
      <c r="G193" s="1">
        <v>180.92</v>
      </c>
      <c r="H193" s="20">
        <v>0.1754</v>
      </c>
      <c r="I193" s="1"/>
      <c r="J193" s="1" t="s">
        <v>68</v>
      </c>
      <c r="K193" s="1" t="s">
        <v>61</v>
      </c>
      <c r="L193" s="1" t="s">
        <v>71</v>
      </c>
      <c r="M193" s="1" t="s">
        <v>58</v>
      </c>
      <c r="N193" s="1" t="s">
        <v>63</v>
      </c>
      <c r="O193" s="1" t="s">
        <v>72</v>
      </c>
      <c r="P193" s="1" t="s">
        <v>29</v>
      </c>
      <c r="Q193" s="1" t="s">
        <v>30</v>
      </c>
      <c r="R193" s="1" t="s">
        <v>31</v>
      </c>
      <c r="S193" s="1" t="s">
        <v>32</v>
      </c>
      <c r="T193" s="1" t="s">
        <v>33</v>
      </c>
      <c r="U193" s="1" t="s">
        <v>34</v>
      </c>
      <c r="V193" s="1" t="s">
        <v>35</v>
      </c>
      <c r="W193" s="1" t="s">
        <v>36</v>
      </c>
      <c r="X193" s="1" t="s">
        <v>37</v>
      </c>
      <c r="Y193" s="1" t="s">
        <v>38</v>
      </c>
      <c r="Z193" s="1" t="s">
        <v>39</v>
      </c>
      <c r="AA193" s="1" t="s">
        <v>40</v>
      </c>
      <c r="AB193" s="1" t="s">
        <v>41</v>
      </c>
      <c r="AC193" s="1" t="s">
        <v>42</v>
      </c>
      <c r="AD193" s="1" t="s">
        <v>43</v>
      </c>
      <c r="AE193" s="1" t="s">
        <v>44</v>
      </c>
      <c r="AF193" s="1" t="s">
        <v>45</v>
      </c>
      <c r="AG193" s="1" t="s">
        <v>46</v>
      </c>
      <c r="AH193" s="1" t="s">
        <v>47</v>
      </c>
      <c r="AI193" s="1" t="s">
        <v>48</v>
      </c>
      <c r="AJ193" s="1" t="s">
        <v>49</v>
      </c>
      <c r="AK193" s="1" t="s">
        <v>50</v>
      </c>
      <c r="AL193" s="1" t="s">
        <v>51</v>
      </c>
      <c r="AM193" s="1" t="s">
        <v>52</v>
      </c>
      <c r="AN193" s="1" t="s">
        <v>53</v>
      </c>
      <c r="AO193" s="1" t="s">
        <v>54</v>
      </c>
    </row>
    <row r="194" spans="1:41" x14ac:dyDescent="0.25">
      <c r="A194" s="21">
        <f t="shared" ref="A194:A215" si="3">C194/G194</f>
        <v>2.7226592797783935</v>
      </c>
      <c r="B194" s="1">
        <v>47</v>
      </c>
      <c r="C194" s="1">
        <v>491.44</v>
      </c>
      <c r="D194" s="1">
        <v>165</v>
      </c>
      <c r="E194" s="18" t="s">
        <v>91</v>
      </c>
      <c r="F194" s="18" t="s">
        <v>155</v>
      </c>
      <c r="G194" s="1">
        <v>180.5</v>
      </c>
      <c r="H194" s="20">
        <v>0.1613</v>
      </c>
      <c r="I194" s="1"/>
      <c r="J194" s="1" t="s">
        <v>23</v>
      </c>
      <c r="K194" s="1" t="s">
        <v>75</v>
      </c>
      <c r="L194" s="1" t="s">
        <v>71</v>
      </c>
      <c r="M194" s="1" t="s">
        <v>66</v>
      </c>
      <c r="N194" s="1" t="s">
        <v>59</v>
      </c>
      <c r="O194" s="1" t="s">
        <v>64</v>
      </c>
      <c r="P194" s="1" t="s">
        <v>29</v>
      </c>
      <c r="Q194" s="1" t="s">
        <v>30</v>
      </c>
      <c r="R194" s="1" t="s">
        <v>31</v>
      </c>
      <c r="S194" s="1" t="s">
        <v>32</v>
      </c>
      <c r="T194" s="1" t="s">
        <v>33</v>
      </c>
      <c r="U194" s="1" t="s">
        <v>34</v>
      </c>
      <c r="V194" s="1" t="s">
        <v>35</v>
      </c>
      <c r="W194" s="1" t="s">
        <v>36</v>
      </c>
      <c r="X194" s="1" t="s">
        <v>37</v>
      </c>
      <c r="Y194" s="1" t="s">
        <v>38</v>
      </c>
      <c r="Z194" s="1" t="s">
        <v>39</v>
      </c>
      <c r="AA194" s="1" t="s">
        <v>40</v>
      </c>
      <c r="AB194" s="1" t="s">
        <v>41</v>
      </c>
      <c r="AC194" s="1" t="s">
        <v>42</v>
      </c>
      <c r="AD194" s="1" t="s">
        <v>43</v>
      </c>
      <c r="AE194" s="1" t="s">
        <v>44</v>
      </c>
      <c r="AF194" s="1" t="s">
        <v>45</v>
      </c>
      <c r="AG194" s="1" t="s">
        <v>46</v>
      </c>
      <c r="AH194" s="1" t="s">
        <v>47</v>
      </c>
      <c r="AI194" s="1" t="s">
        <v>48</v>
      </c>
      <c r="AJ194" s="1" t="s">
        <v>49</v>
      </c>
      <c r="AK194" s="1" t="s">
        <v>50</v>
      </c>
      <c r="AL194" s="1" t="s">
        <v>51</v>
      </c>
      <c r="AM194" s="1" t="s">
        <v>52</v>
      </c>
      <c r="AN194" s="1" t="s">
        <v>53</v>
      </c>
      <c r="AO194" s="1" t="s">
        <v>54</v>
      </c>
    </row>
    <row r="195" spans="1:41" x14ac:dyDescent="0.25">
      <c r="A195" s="21">
        <f t="shared" si="3"/>
        <v>2.7211144344743547</v>
      </c>
      <c r="B195" s="1">
        <v>155</v>
      </c>
      <c r="C195" s="1">
        <v>491.27</v>
      </c>
      <c r="D195" s="1">
        <v>231</v>
      </c>
      <c r="E195" s="18" t="s">
        <v>177</v>
      </c>
      <c r="F195" s="18" t="s">
        <v>178</v>
      </c>
      <c r="G195" s="1">
        <v>180.54</v>
      </c>
      <c r="H195" s="20">
        <v>0.17499999999999999</v>
      </c>
      <c r="I195" s="1"/>
      <c r="J195" s="1" t="s">
        <v>68</v>
      </c>
      <c r="K195" s="1" t="s">
        <v>61</v>
      </c>
      <c r="L195" s="1" t="s">
        <v>25</v>
      </c>
      <c r="M195" s="1" t="s">
        <v>58</v>
      </c>
      <c r="N195" s="1" t="s">
        <v>63</v>
      </c>
      <c r="O195" s="1" t="s">
        <v>72</v>
      </c>
      <c r="P195" s="1" t="s">
        <v>29</v>
      </c>
      <c r="Q195" s="1" t="s">
        <v>30</v>
      </c>
      <c r="R195" s="1" t="s">
        <v>31</v>
      </c>
      <c r="S195" s="1" t="s">
        <v>32</v>
      </c>
      <c r="T195" s="1" t="s">
        <v>33</v>
      </c>
      <c r="U195" s="1" t="s">
        <v>34</v>
      </c>
      <c r="V195" s="1" t="s">
        <v>35</v>
      </c>
      <c r="W195" s="1" t="s">
        <v>36</v>
      </c>
      <c r="X195" s="1" t="s">
        <v>37</v>
      </c>
      <c r="Y195" s="1" t="s">
        <v>38</v>
      </c>
      <c r="Z195" s="1" t="s">
        <v>39</v>
      </c>
      <c r="AA195" s="1" t="s">
        <v>40</v>
      </c>
      <c r="AB195" s="1" t="s">
        <v>41</v>
      </c>
      <c r="AC195" s="1" t="s">
        <v>42</v>
      </c>
      <c r="AD195" s="1" t="s">
        <v>43</v>
      </c>
      <c r="AE195" s="1" t="s">
        <v>44</v>
      </c>
      <c r="AF195" s="1" t="s">
        <v>45</v>
      </c>
      <c r="AG195" s="1" t="s">
        <v>46</v>
      </c>
      <c r="AH195" s="1" t="s">
        <v>47</v>
      </c>
      <c r="AI195" s="1" t="s">
        <v>48</v>
      </c>
      <c r="AJ195" s="1" t="s">
        <v>49</v>
      </c>
      <c r="AK195" s="1" t="s">
        <v>50</v>
      </c>
      <c r="AL195" s="1" t="s">
        <v>51</v>
      </c>
      <c r="AM195" s="1" t="s">
        <v>52</v>
      </c>
      <c r="AN195" s="1" t="s">
        <v>53</v>
      </c>
      <c r="AO195" s="1" t="s">
        <v>54</v>
      </c>
    </row>
    <row r="196" spans="1:41" x14ac:dyDescent="0.25">
      <c r="A196" s="21">
        <f t="shared" si="3"/>
        <v>2.7204815497431474</v>
      </c>
      <c r="B196" s="1">
        <v>20</v>
      </c>
      <c r="C196" s="1">
        <v>693.75</v>
      </c>
      <c r="D196" s="1">
        <v>194</v>
      </c>
      <c r="E196" s="18" t="s">
        <v>114</v>
      </c>
      <c r="F196" s="18" t="s">
        <v>115</v>
      </c>
      <c r="G196" s="1">
        <v>255.01</v>
      </c>
      <c r="H196" s="20">
        <v>0.19239999999999999</v>
      </c>
      <c r="I196" s="1"/>
      <c r="J196" s="1" t="s">
        <v>65</v>
      </c>
      <c r="K196" s="1" t="s">
        <v>24</v>
      </c>
      <c r="L196" s="1" t="s">
        <v>57</v>
      </c>
      <c r="M196" s="1" t="s">
        <v>66</v>
      </c>
      <c r="N196" s="1" t="s">
        <v>67</v>
      </c>
      <c r="O196" s="1" t="s">
        <v>69</v>
      </c>
      <c r="P196" s="1" t="s">
        <v>29</v>
      </c>
      <c r="Q196" s="1" t="s">
        <v>30</v>
      </c>
      <c r="R196" s="1" t="s">
        <v>31</v>
      </c>
      <c r="S196" s="1" t="s">
        <v>32</v>
      </c>
      <c r="T196" s="1" t="s">
        <v>33</v>
      </c>
      <c r="U196" s="1" t="s">
        <v>34</v>
      </c>
      <c r="V196" s="1" t="s">
        <v>35</v>
      </c>
      <c r="W196" s="1" t="s">
        <v>36</v>
      </c>
      <c r="X196" s="1" t="s">
        <v>37</v>
      </c>
      <c r="Y196" s="1" t="s">
        <v>38</v>
      </c>
      <c r="Z196" s="1" t="s">
        <v>39</v>
      </c>
      <c r="AA196" s="1" t="s">
        <v>40</v>
      </c>
      <c r="AB196" s="1" t="s">
        <v>41</v>
      </c>
      <c r="AC196" s="1" t="s">
        <v>42</v>
      </c>
      <c r="AD196" s="1" t="s">
        <v>43</v>
      </c>
      <c r="AE196" s="1" t="s">
        <v>44</v>
      </c>
      <c r="AF196" s="1" t="s">
        <v>45</v>
      </c>
      <c r="AG196" s="1" t="s">
        <v>46</v>
      </c>
      <c r="AH196" s="1" t="s">
        <v>47</v>
      </c>
      <c r="AI196" s="1" t="s">
        <v>48</v>
      </c>
      <c r="AJ196" s="1" t="s">
        <v>49</v>
      </c>
      <c r="AK196" s="1" t="s">
        <v>50</v>
      </c>
      <c r="AL196" s="1" t="s">
        <v>51</v>
      </c>
      <c r="AM196" s="1" t="s">
        <v>52</v>
      </c>
      <c r="AN196" s="1" t="s">
        <v>53</v>
      </c>
      <c r="AO196" s="1" t="s">
        <v>54</v>
      </c>
    </row>
    <row r="197" spans="1:41" x14ac:dyDescent="0.25">
      <c r="A197" s="21">
        <f t="shared" si="3"/>
        <v>2.7191514437242188</v>
      </c>
      <c r="B197" s="1">
        <v>190</v>
      </c>
      <c r="C197" s="1">
        <v>692.16</v>
      </c>
      <c r="D197" s="1">
        <v>194</v>
      </c>
      <c r="E197" s="18" t="s">
        <v>114</v>
      </c>
      <c r="F197" s="18" t="s">
        <v>244</v>
      </c>
      <c r="G197" s="1">
        <v>254.55</v>
      </c>
      <c r="H197" s="20">
        <v>0.19220000000000001</v>
      </c>
      <c r="I197" s="1"/>
      <c r="J197" s="1" t="s">
        <v>65</v>
      </c>
      <c r="K197" s="1" t="s">
        <v>70</v>
      </c>
      <c r="L197" s="1" t="s">
        <v>57</v>
      </c>
      <c r="M197" s="1" t="s">
        <v>66</v>
      </c>
      <c r="N197" s="1" t="s">
        <v>67</v>
      </c>
      <c r="O197" s="1" t="s">
        <v>69</v>
      </c>
      <c r="P197" s="1" t="s">
        <v>29</v>
      </c>
      <c r="Q197" s="1" t="s">
        <v>30</v>
      </c>
      <c r="R197" s="1" t="s">
        <v>31</v>
      </c>
      <c r="S197" s="1" t="s">
        <v>32</v>
      </c>
      <c r="T197" s="1" t="s">
        <v>33</v>
      </c>
      <c r="U197" s="1" t="s">
        <v>34</v>
      </c>
      <c r="V197" s="1" t="s">
        <v>35</v>
      </c>
      <c r="W197" s="1" t="s">
        <v>36</v>
      </c>
      <c r="X197" s="1" t="s">
        <v>37</v>
      </c>
      <c r="Y197" s="1" t="s">
        <v>38</v>
      </c>
      <c r="Z197" s="1" t="s">
        <v>39</v>
      </c>
      <c r="AA197" s="1" t="s">
        <v>40</v>
      </c>
      <c r="AB197" s="1" t="s">
        <v>41</v>
      </c>
      <c r="AC197" s="1" t="s">
        <v>42</v>
      </c>
      <c r="AD197" s="1" t="s">
        <v>43</v>
      </c>
      <c r="AE197" s="1" t="s">
        <v>44</v>
      </c>
      <c r="AF197" s="1" t="s">
        <v>45</v>
      </c>
      <c r="AG197" s="1" t="s">
        <v>46</v>
      </c>
      <c r="AH197" s="1" t="s">
        <v>47</v>
      </c>
      <c r="AI197" s="1" t="s">
        <v>48</v>
      </c>
      <c r="AJ197" s="1" t="s">
        <v>49</v>
      </c>
      <c r="AK197" s="1" t="s">
        <v>50</v>
      </c>
      <c r="AL197" s="1" t="s">
        <v>51</v>
      </c>
      <c r="AM197" s="1" t="s">
        <v>52</v>
      </c>
      <c r="AN197" s="1" t="s">
        <v>53</v>
      </c>
      <c r="AO197" s="1" t="s">
        <v>54</v>
      </c>
    </row>
    <row r="198" spans="1:41" x14ac:dyDescent="0.25">
      <c r="A198" s="21">
        <f t="shared" si="3"/>
        <v>2.7164185639229421</v>
      </c>
      <c r="B198" s="1">
        <v>83</v>
      </c>
      <c r="C198" s="1">
        <v>620.42999999999995</v>
      </c>
      <c r="D198" s="1">
        <v>195</v>
      </c>
      <c r="E198" s="18" t="s">
        <v>192</v>
      </c>
      <c r="F198" s="18" t="s">
        <v>193</v>
      </c>
      <c r="G198" s="1">
        <v>228.4</v>
      </c>
      <c r="H198" s="20">
        <v>0.19170000000000001</v>
      </c>
      <c r="I198" s="1"/>
      <c r="J198" s="1" t="s">
        <v>23</v>
      </c>
      <c r="K198" s="1" t="s">
        <v>56</v>
      </c>
      <c r="L198" s="1" t="s">
        <v>71</v>
      </c>
      <c r="M198" s="1" t="s">
        <v>66</v>
      </c>
      <c r="N198" s="1" t="s">
        <v>67</v>
      </c>
      <c r="O198" s="1" t="s">
        <v>64</v>
      </c>
      <c r="P198" s="1" t="s">
        <v>29</v>
      </c>
      <c r="Q198" s="1" t="s">
        <v>30</v>
      </c>
      <c r="R198" s="1" t="s">
        <v>31</v>
      </c>
      <c r="S198" s="1" t="s">
        <v>32</v>
      </c>
      <c r="T198" s="1" t="s">
        <v>33</v>
      </c>
      <c r="U198" s="1" t="s">
        <v>34</v>
      </c>
      <c r="V198" s="1" t="s">
        <v>35</v>
      </c>
      <c r="W198" s="1" t="s">
        <v>36</v>
      </c>
      <c r="X198" s="1" t="s">
        <v>37</v>
      </c>
      <c r="Y198" s="1" t="s">
        <v>38</v>
      </c>
      <c r="Z198" s="1" t="s">
        <v>39</v>
      </c>
      <c r="AA198" s="1" t="s">
        <v>40</v>
      </c>
      <c r="AB198" s="1" t="s">
        <v>41</v>
      </c>
      <c r="AC198" s="1" t="s">
        <v>42</v>
      </c>
      <c r="AD198" s="1" t="s">
        <v>43</v>
      </c>
      <c r="AE198" s="1" t="s">
        <v>44</v>
      </c>
      <c r="AF198" s="1" t="s">
        <v>45</v>
      </c>
      <c r="AG198" s="1" t="s">
        <v>46</v>
      </c>
      <c r="AH198" s="1" t="s">
        <v>47</v>
      </c>
      <c r="AI198" s="1" t="s">
        <v>48</v>
      </c>
      <c r="AJ198" s="1" t="s">
        <v>49</v>
      </c>
      <c r="AK198" s="1" t="s">
        <v>50</v>
      </c>
      <c r="AL198" s="1" t="s">
        <v>51</v>
      </c>
      <c r="AM198" s="1" t="s">
        <v>52</v>
      </c>
      <c r="AN198" s="1" t="s">
        <v>53</v>
      </c>
      <c r="AO198" s="1" t="s">
        <v>54</v>
      </c>
    </row>
    <row r="199" spans="1:41" x14ac:dyDescent="0.25">
      <c r="A199" s="21">
        <f t="shared" si="3"/>
        <v>2.7060096838507546</v>
      </c>
      <c r="B199" s="1">
        <v>76</v>
      </c>
      <c r="C199" s="1">
        <v>475.04</v>
      </c>
      <c r="D199" s="1">
        <v>150</v>
      </c>
      <c r="E199" s="18" t="s">
        <v>185</v>
      </c>
      <c r="F199" s="18" t="s">
        <v>186</v>
      </c>
      <c r="G199" s="1">
        <v>175.55</v>
      </c>
      <c r="H199" s="20">
        <v>0.16020000000000001</v>
      </c>
      <c r="I199" s="1"/>
      <c r="J199" s="1" t="s">
        <v>68</v>
      </c>
      <c r="K199" s="1" t="s">
        <v>61</v>
      </c>
      <c r="L199" s="1" t="s">
        <v>57</v>
      </c>
      <c r="M199" s="1" t="s">
        <v>66</v>
      </c>
      <c r="N199" s="1" t="s">
        <v>63</v>
      </c>
      <c r="O199" s="1" t="s">
        <v>72</v>
      </c>
      <c r="P199" s="1" t="s">
        <v>29</v>
      </c>
      <c r="Q199" s="1" t="s">
        <v>30</v>
      </c>
      <c r="R199" s="1" t="s">
        <v>31</v>
      </c>
      <c r="S199" s="1" t="s">
        <v>32</v>
      </c>
      <c r="T199" s="1" t="s">
        <v>33</v>
      </c>
      <c r="U199" s="1" t="s">
        <v>34</v>
      </c>
      <c r="V199" s="1" t="s">
        <v>35</v>
      </c>
      <c r="W199" s="1" t="s">
        <v>36</v>
      </c>
      <c r="X199" s="1" t="s">
        <v>37</v>
      </c>
      <c r="Y199" s="1" t="s">
        <v>38</v>
      </c>
      <c r="Z199" s="1" t="s">
        <v>39</v>
      </c>
      <c r="AA199" s="1" t="s">
        <v>40</v>
      </c>
      <c r="AB199" s="1" t="s">
        <v>41</v>
      </c>
      <c r="AC199" s="1" t="s">
        <v>42</v>
      </c>
      <c r="AD199" s="1" t="s">
        <v>43</v>
      </c>
      <c r="AE199" s="1" t="s">
        <v>44</v>
      </c>
      <c r="AF199" s="1" t="s">
        <v>45</v>
      </c>
      <c r="AG199" s="1" t="s">
        <v>46</v>
      </c>
      <c r="AH199" s="1" t="s">
        <v>47</v>
      </c>
      <c r="AI199" s="1" t="s">
        <v>48</v>
      </c>
      <c r="AJ199" s="1" t="s">
        <v>49</v>
      </c>
      <c r="AK199" s="1" t="s">
        <v>50</v>
      </c>
      <c r="AL199" s="1" t="s">
        <v>51</v>
      </c>
      <c r="AM199" s="1" t="s">
        <v>52</v>
      </c>
      <c r="AN199" s="1" t="s">
        <v>53</v>
      </c>
      <c r="AO199" s="1" t="s">
        <v>54</v>
      </c>
    </row>
    <row r="200" spans="1:41" x14ac:dyDescent="0.25">
      <c r="A200" s="21">
        <f t="shared" si="3"/>
        <v>2.7028493119397021</v>
      </c>
      <c r="B200" s="1">
        <v>206</v>
      </c>
      <c r="C200" s="1">
        <v>473.35</v>
      </c>
      <c r="D200" s="1">
        <v>150</v>
      </c>
      <c r="E200" s="18" t="s">
        <v>185</v>
      </c>
      <c r="F200" s="18" t="s">
        <v>251</v>
      </c>
      <c r="G200" s="1">
        <v>175.13</v>
      </c>
      <c r="H200" s="20">
        <v>0.15989999999999999</v>
      </c>
      <c r="I200" s="1"/>
      <c r="J200" s="1" t="s">
        <v>68</v>
      </c>
      <c r="K200" s="1" t="s">
        <v>78</v>
      </c>
      <c r="L200" s="1" t="s">
        <v>25</v>
      </c>
      <c r="M200" s="1" t="s">
        <v>66</v>
      </c>
      <c r="N200" s="1" t="s">
        <v>63</v>
      </c>
      <c r="O200" s="1" t="s">
        <v>72</v>
      </c>
      <c r="P200" s="1" t="s">
        <v>29</v>
      </c>
      <c r="Q200" s="1" t="s">
        <v>30</v>
      </c>
      <c r="R200" s="1" t="s">
        <v>31</v>
      </c>
      <c r="S200" s="1" t="s">
        <v>32</v>
      </c>
      <c r="T200" s="1" t="s">
        <v>33</v>
      </c>
      <c r="U200" s="1" t="s">
        <v>34</v>
      </c>
      <c r="V200" s="1" t="s">
        <v>35</v>
      </c>
      <c r="W200" s="1" t="s">
        <v>36</v>
      </c>
      <c r="X200" s="1" t="s">
        <v>37</v>
      </c>
      <c r="Y200" s="1" t="s">
        <v>38</v>
      </c>
      <c r="Z200" s="1" t="s">
        <v>39</v>
      </c>
      <c r="AA200" s="1" t="s">
        <v>40</v>
      </c>
      <c r="AB200" s="1" t="s">
        <v>41</v>
      </c>
      <c r="AC200" s="1" t="s">
        <v>42</v>
      </c>
      <c r="AD200" s="1" t="s">
        <v>43</v>
      </c>
      <c r="AE200" s="1" t="s">
        <v>44</v>
      </c>
      <c r="AF200" s="1" t="s">
        <v>45</v>
      </c>
      <c r="AG200" s="1" t="s">
        <v>46</v>
      </c>
      <c r="AH200" s="1" t="s">
        <v>47</v>
      </c>
      <c r="AI200" s="1" t="s">
        <v>48</v>
      </c>
      <c r="AJ200" s="1" t="s">
        <v>49</v>
      </c>
      <c r="AK200" s="1" t="s">
        <v>50</v>
      </c>
      <c r="AL200" s="1" t="s">
        <v>51</v>
      </c>
      <c r="AM200" s="1" t="s">
        <v>52</v>
      </c>
      <c r="AN200" s="1" t="s">
        <v>53</v>
      </c>
      <c r="AO200" s="1" t="s">
        <v>54</v>
      </c>
    </row>
    <row r="201" spans="1:41" x14ac:dyDescent="0.25">
      <c r="A201" s="21">
        <f t="shared" si="3"/>
        <v>2.649187349000659</v>
      </c>
      <c r="B201" s="1">
        <v>78</v>
      </c>
      <c r="C201" s="1">
        <v>482.47</v>
      </c>
      <c r="D201" s="1">
        <v>231</v>
      </c>
      <c r="E201" s="18" t="s">
        <v>188</v>
      </c>
      <c r="F201" s="19" t="s">
        <v>189</v>
      </c>
      <c r="G201" s="1">
        <v>182.12</v>
      </c>
      <c r="H201" s="20">
        <v>0.17649999999999999</v>
      </c>
      <c r="I201" s="1"/>
      <c r="J201" s="1" t="s">
        <v>68</v>
      </c>
      <c r="K201" s="1" t="s">
        <v>24</v>
      </c>
      <c r="L201" s="1" t="s">
        <v>57</v>
      </c>
      <c r="M201" s="1" t="s">
        <v>58</v>
      </c>
      <c r="N201" s="1" t="s">
        <v>63</v>
      </c>
      <c r="O201" s="1" t="s">
        <v>64</v>
      </c>
      <c r="P201" s="1" t="s">
        <v>29</v>
      </c>
      <c r="Q201" s="1" t="s">
        <v>30</v>
      </c>
      <c r="R201" s="1" t="s">
        <v>31</v>
      </c>
      <c r="S201" s="1" t="s">
        <v>32</v>
      </c>
      <c r="T201" s="1" t="s">
        <v>33</v>
      </c>
      <c r="U201" s="1" t="s">
        <v>34</v>
      </c>
      <c r="V201" s="1" t="s">
        <v>35</v>
      </c>
      <c r="W201" s="1" t="s">
        <v>36</v>
      </c>
      <c r="X201" s="1" t="s">
        <v>37</v>
      </c>
      <c r="Y201" s="1" t="s">
        <v>38</v>
      </c>
      <c r="Z201" s="1" t="s">
        <v>39</v>
      </c>
      <c r="AA201" s="1" t="s">
        <v>40</v>
      </c>
      <c r="AB201" s="1" t="s">
        <v>41</v>
      </c>
      <c r="AC201" s="1" t="s">
        <v>42</v>
      </c>
      <c r="AD201" s="1" t="s">
        <v>43</v>
      </c>
      <c r="AE201" s="1" t="s">
        <v>44</v>
      </c>
      <c r="AF201" s="1" t="s">
        <v>45</v>
      </c>
      <c r="AG201" s="1" t="s">
        <v>46</v>
      </c>
      <c r="AH201" s="1" t="s">
        <v>47</v>
      </c>
      <c r="AI201" s="1" t="s">
        <v>48</v>
      </c>
      <c r="AJ201" s="1" t="s">
        <v>49</v>
      </c>
      <c r="AK201" s="1" t="s">
        <v>50</v>
      </c>
      <c r="AL201" s="1" t="s">
        <v>51</v>
      </c>
      <c r="AM201" s="1" t="s">
        <v>52</v>
      </c>
      <c r="AN201" s="1" t="s">
        <v>53</v>
      </c>
      <c r="AO201" s="1" t="s">
        <v>54</v>
      </c>
    </row>
    <row r="202" spans="1:41" x14ac:dyDescent="0.25">
      <c r="A202" s="21">
        <f t="shared" si="3"/>
        <v>2.5419510658405962</v>
      </c>
      <c r="B202" s="1">
        <v>7</v>
      </c>
      <c r="C202" s="1">
        <v>484.14</v>
      </c>
      <c r="D202" s="1">
        <v>168</v>
      </c>
      <c r="E202" s="18" t="s">
        <v>91</v>
      </c>
      <c r="F202" s="18" t="s">
        <v>92</v>
      </c>
      <c r="G202" s="1">
        <v>190.46</v>
      </c>
      <c r="H202" s="20">
        <v>0.17019999999999999</v>
      </c>
      <c r="I202" s="1"/>
      <c r="J202" s="1" t="s">
        <v>68</v>
      </c>
      <c r="K202" s="1" t="s">
        <v>56</v>
      </c>
      <c r="L202" s="1" t="s">
        <v>25</v>
      </c>
      <c r="M202" s="1" t="s">
        <v>66</v>
      </c>
      <c r="N202" s="1" t="s">
        <v>59</v>
      </c>
      <c r="O202" s="1" t="s">
        <v>69</v>
      </c>
      <c r="P202" s="1" t="s">
        <v>29</v>
      </c>
      <c r="Q202" s="1" t="s">
        <v>30</v>
      </c>
      <c r="R202" s="1" t="s">
        <v>31</v>
      </c>
      <c r="S202" s="1" t="s">
        <v>32</v>
      </c>
      <c r="T202" s="1" t="s">
        <v>33</v>
      </c>
      <c r="U202" s="1" t="s">
        <v>34</v>
      </c>
      <c r="V202" s="1" t="s">
        <v>35</v>
      </c>
      <c r="W202" s="1" t="s">
        <v>36</v>
      </c>
      <c r="X202" s="1" t="s">
        <v>37</v>
      </c>
      <c r="Y202" s="1" t="s">
        <v>38</v>
      </c>
      <c r="Z202" s="1" t="s">
        <v>39</v>
      </c>
      <c r="AA202" s="1" t="s">
        <v>40</v>
      </c>
      <c r="AB202" s="1" t="s">
        <v>41</v>
      </c>
      <c r="AC202" s="1" t="s">
        <v>42</v>
      </c>
      <c r="AD202" s="1" t="s">
        <v>43</v>
      </c>
      <c r="AE202" s="1" t="s">
        <v>44</v>
      </c>
      <c r="AF202" s="1" t="s">
        <v>45</v>
      </c>
      <c r="AG202" s="1" t="s">
        <v>46</v>
      </c>
      <c r="AH202" s="1" t="s">
        <v>47</v>
      </c>
      <c r="AI202" s="1" t="s">
        <v>48</v>
      </c>
      <c r="AJ202" s="1" t="s">
        <v>49</v>
      </c>
      <c r="AK202" s="1" t="s">
        <v>50</v>
      </c>
      <c r="AL202" s="1" t="s">
        <v>51</v>
      </c>
      <c r="AM202" s="1" t="s">
        <v>52</v>
      </c>
      <c r="AN202" s="1" t="s">
        <v>53</v>
      </c>
      <c r="AO202" s="1" t="s">
        <v>54</v>
      </c>
    </row>
    <row r="203" spans="1:41" x14ac:dyDescent="0.25">
      <c r="A203" s="21">
        <f t="shared" si="3"/>
        <v>2.5384308863897989</v>
      </c>
      <c r="B203" s="1">
        <v>104</v>
      </c>
      <c r="C203" s="1">
        <v>573.33000000000004</v>
      </c>
      <c r="D203" s="1">
        <v>195</v>
      </c>
      <c r="E203" s="18" t="s">
        <v>205</v>
      </c>
      <c r="F203" s="18" t="s">
        <v>206</v>
      </c>
      <c r="G203" s="1">
        <v>225.86</v>
      </c>
      <c r="H203" s="20">
        <v>0.191</v>
      </c>
      <c r="I203" s="1"/>
      <c r="J203" s="1" t="s">
        <v>23</v>
      </c>
      <c r="K203" s="1" t="s">
        <v>24</v>
      </c>
      <c r="L203" s="1" t="s">
        <v>25</v>
      </c>
      <c r="M203" s="1" t="s">
        <v>66</v>
      </c>
      <c r="N203" s="1" t="s">
        <v>67</v>
      </c>
      <c r="O203" s="1" t="s">
        <v>28</v>
      </c>
      <c r="P203" s="1" t="s">
        <v>29</v>
      </c>
      <c r="Q203" s="1" t="s">
        <v>30</v>
      </c>
      <c r="R203" s="1" t="s">
        <v>31</v>
      </c>
      <c r="S203" s="1" t="s">
        <v>32</v>
      </c>
      <c r="T203" s="1" t="s">
        <v>33</v>
      </c>
      <c r="U203" s="1" t="s">
        <v>34</v>
      </c>
      <c r="V203" s="1" t="s">
        <v>35</v>
      </c>
      <c r="W203" s="1" t="s">
        <v>36</v>
      </c>
      <c r="X203" s="1" t="s">
        <v>37</v>
      </c>
      <c r="Y203" s="1" t="s">
        <v>38</v>
      </c>
      <c r="Z203" s="1" t="s">
        <v>39</v>
      </c>
      <c r="AA203" s="1" t="s">
        <v>40</v>
      </c>
      <c r="AB203" s="1" t="s">
        <v>41</v>
      </c>
      <c r="AC203" s="1" t="s">
        <v>42</v>
      </c>
      <c r="AD203" s="1" t="s">
        <v>43</v>
      </c>
      <c r="AE203" s="1" t="s">
        <v>44</v>
      </c>
      <c r="AF203" s="1" t="s">
        <v>45</v>
      </c>
      <c r="AG203" s="1" t="s">
        <v>46</v>
      </c>
      <c r="AH203" s="1" t="s">
        <v>47</v>
      </c>
      <c r="AI203" s="1" t="s">
        <v>48</v>
      </c>
      <c r="AJ203" s="1" t="s">
        <v>49</v>
      </c>
      <c r="AK203" s="1" t="s">
        <v>50</v>
      </c>
      <c r="AL203" s="1" t="s">
        <v>51</v>
      </c>
      <c r="AM203" s="1" t="s">
        <v>52</v>
      </c>
      <c r="AN203" s="1" t="s">
        <v>53</v>
      </c>
      <c r="AO203" s="1" t="s">
        <v>54</v>
      </c>
    </row>
    <row r="204" spans="1:41" x14ac:dyDescent="0.25">
      <c r="A204" s="21">
        <f t="shared" si="3"/>
        <v>2.5174543227518629</v>
      </c>
      <c r="B204" s="1">
        <v>65</v>
      </c>
      <c r="C204" s="1">
        <v>493.27</v>
      </c>
      <c r="D204" s="1">
        <v>165</v>
      </c>
      <c r="E204" s="18" t="s">
        <v>91</v>
      </c>
      <c r="F204" s="18" t="s">
        <v>173</v>
      </c>
      <c r="G204" s="1">
        <v>195.94</v>
      </c>
      <c r="H204" s="20">
        <v>0.1757</v>
      </c>
      <c r="I204" s="1"/>
      <c r="J204" s="1" t="s">
        <v>23</v>
      </c>
      <c r="K204" s="1" t="s">
        <v>75</v>
      </c>
      <c r="L204" s="1" t="s">
        <v>71</v>
      </c>
      <c r="M204" s="1" t="s">
        <v>66</v>
      </c>
      <c r="N204" s="1" t="s">
        <v>59</v>
      </c>
      <c r="O204" s="1" t="s">
        <v>69</v>
      </c>
      <c r="P204" s="1" t="s">
        <v>29</v>
      </c>
      <c r="Q204" s="1" t="s">
        <v>30</v>
      </c>
      <c r="R204" s="1" t="s">
        <v>31</v>
      </c>
      <c r="S204" s="1" t="s">
        <v>32</v>
      </c>
      <c r="T204" s="1" t="s">
        <v>33</v>
      </c>
      <c r="U204" s="1" t="s">
        <v>34</v>
      </c>
      <c r="V204" s="1" t="s">
        <v>35</v>
      </c>
      <c r="W204" s="1" t="s">
        <v>36</v>
      </c>
      <c r="X204" s="1" t="s">
        <v>37</v>
      </c>
      <c r="Y204" s="1" t="s">
        <v>38</v>
      </c>
      <c r="Z204" s="1" t="s">
        <v>39</v>
      </c>
      <c r="AA204" s="1" t="s">
        <v>40</v>
      </c>
      <c r="AB204" s="1" t="s">
        <v>41</v>
      </c>
      <c r="AC204" s="1" t="s">
        <v>42</v>
      </c>
      <c r="AD204" s="1" t="s">
        <v>43</v>
      </c>
      <c r="AE204" s="1" t="s">
        <v>44</v>
      </c>
      <c r="AF204" s="1" t="s">
        <v>45</v>
      </c>
      <c r="AG204" s="1" t="s">
        <v>46</v>
      </c>
      <c r="AH204" s="1" t="s">
        <v>47</v>
      </c>
      <c r="AI204" s="1" t="s">
        <v>48</v>
      </c>
      <c r="AJ204" s="1" t="s">
        <v>49</v>
      </c>
      <c r="AK204" s="1" t="s">
        <v>50</v>
      </c>
      <c r="AL204" s="1" t="s">
        <v>51</v>
      </c>
      <c r="AM204" s="1" t="s">
        <v>52</v>
      </c>
      <c r="AN204" s="1" t="s">
        <v>53</v>
      </c>
      <c r="AO204" s="1" t="s">
        <v>54</v>
      </c>
    </row>
    <row r="205" spans="1:41" x14ac:dyDescent="0.25">
      <c r="A205" s="21">
        <f t="shared" si="3"/>
        <v>2.4253378250501534</v>
      </c>
      <c r="B205" s="1">
        <v>5</v>
      </c>
      <c r="C205" s="1">
        <v>640.75</v>
      </c>
      <c r="D205" s="1">
        <v>194</v>
      </c>
      <c r="E205" s="18" t="s">
        <v>87</v>
      </c>
      <c r="F205" s="18" t="s">
        <v>88</v>
      </c>
      <c r="G205" s="1">
        <v>264.19</v>
      </c>
      <c r="H205" s="20">
        <v>0.19969999999999999</v>
      </c>
      <c r="I205" s="1"/>
      <c r="J205" s="1" t="s">
        <v>65</v>
      </c>
      <c r="K205" s="1" t="s">
        <v>56</v>
      </c>
      <c r="L205" s="1" t="s">
        <v>25</v>
      </c>
      <c r="M205" s="1" t="s">
        <v>66</v>
      </c>
      <c r="N205" s="1" t="s">
        <v>67</v>
      </c>
      <c r="O205" s="1" t="s">
        <v>28</v>
      </c>
      <c r="P205" s="1" t="s">
        <v>29</v>
      </c>
      <c r="Q205" s="1" t="s">
        <v>30</v>
      </c>
      <c r="R205" s="1" t="s">
        <v>31</v>
      </c>
      <c r="S205" s="1" t="s">
        <v>32</v>
      </c>
      <c r="T205" s="1" t="s">
        <v>33</v>
      </c>
      <c r="U205" s="1" t="s">
        <v>34</v>
      </c>
      <c r="V205" s="1" t="s">
        <v>35</v>
      </c>
      <c r="W205" s="1" t="s">
        <v>36</v>
      </c>
      <c r="X205" s="1" t="s">
        <v>37</v>
      </c>
      <c r="Y205" s="1" t="s">
        <v>38</v>
      </c>
      <c r="Z205" s="1" t="s">
        <v>39</v>
      </c>
      <c r="AA205" s="1" t="s">
        <v>40</v>
      </c>
      <c r="AB205" s="1" t="s">
        <v>41</v>
      </c>
      <c r="AC205" s="1" t="s">
        <v>42</v>
      </c>
      <c r="AD205" s="1" t="s">
        <v>43</v>
      </c>
      <c r="AE205" s="1" t="s">
        <v>44</v>
      </c>
      <c r="AF205" s="1" t="s">
        <v>45</v>
      </c>
      <c r="AG205" s="1" t="s">
        <v>46</v>
      </c>
      <c r="AH205" s="1" t="s">
        <v>47</v>
      </c>
      <c r="AI205" s="1" t="s">
        <v>48</v>
      </c>
      <c r="AJ205" s="1" t="s">
        <v>49</v>
      </c>
      <c r="AK205" s="1" t="s">
        <v>50</v>
      </c>
      <c r="AL205" s="1" t="s">
        <v>51</v>
      </c>
      <c r="AM205" s="1" t="s">
        <v>52</v>
      </c>
      <c r="AN205" s="1" t="s">
        <v>53</v>
      </c>
      <c r="AO205" s="1" t="s">
        <v>54</v>
      </c>
    </row>
    <row r="206" spans="1:41" x14ac:dyDescent="0.25">
      <c r="A206" s="21">
        <f t="shared" si="3"/>
        <v>2.3407742998352554</v>
      </c>
      <c r="B206" s="1">
        <v>14</v>
      </c>
      <c r="C206" s="1">
        <v>568.34</v>
      </c>
      <c r="D206" s="1">
        <v>195</v>
      </c>
      <c r="E206" s="18" t="s">
        <v>104</v>
      </c>
      <c r="F206" s="18" t="s">
        <v>105</v>
      </c>
      <c r="G206" s="1">
        <v>242.8</v>
      </c>
      <c r="H206" s="20">
        <v>0.19819999999999999</v>
      </c>
      <c r="I206" s="1"/>
      <c r="J206" s="1" t="s">
        <v>74</v>
      </c>
      <c r="K206" s="1" t="s">
        <v>70</v>
      </c>
      <c r="L206" s="1" t="s">
        <v>71</v>
      </c>
      <c r="M206" s="1" t="s">
        <v>66</v>
      </c>
      <c r="N206" s="1" t="s">
        <v>67</v>
      </c>
      <c r="O206" s="1" t="s">
        <v>28</v>
      </c>
      <c r="P206" s="1" t="s">
        <v>29</v>
      </c>
      <c r="Q206" s="1" t="s">
        <v>30</v>
      </c>
      <c r="R206" s="1" t="s">
        <v>31</v>
      </c>
      <c r="S206" s="1" t="s">
        <v>32</v>
      </c>
      <c r="T206" s="1" t="s">
        <v>33</v>
      </c>
      <c r="U206" s="1" t="s">
        <v>34</v>
      </c>
      <c r="V206" s="1" t="s">
        <v>35</v>
      </c>
      <c r="W206" s="1" t="s">
        <v>36</v>
      </c>
      <c r="X206" s="1" t="s">
        <v>37</v>
      </c>
      <c r="Y206" s="1" t="s">
        <v>38</v>
      </c>
      <c r="Z206" s="1" t="s">
        <v>39</v>
      </c>
      <c r="AA206" s="1" t="s">
        <v>40</v>
      </c>
      <c r="AB206" s="1" t="s">
        <v>41</v>
      </c>
      <c r="AC206" s="1" t="s">
        <v>42</v>
      </c>
      <c r="AD206" s="1" t="s">
        <v>43</v>
      </c>
      <c r="AE206" s="1" t="s">
        <v>44</v>
      </c>
      <c r="AF206" s="1" t="s">
        <v>45</v>
      </c>
      <c r="AG206" s="1" t="s">
        <v>46</v>
      </c>
      <c r="AH206" s="1" t="s">
        <v>47</v>
      </c>
      <c r="AI206" s="1" t="s">
        <v>48</v>
      </c>
      <c r="AJ206" s="1" t="s">
        <v>49</v>
      </c>
      <c r="AK206" s="1" t="s">
        <v>50</v>
      </c>
      <c r="AL206" s="1" t="s">
        <v>51</v>
      </c>
      <c r="AM206" s="1" t="s">
        <v>52</v>
      </c>
      <c r="AN206" s="1" t="s">
        <v>53</v>
      </c>
      <c r="AO206" s="1" t="s">
        <v>54</v>
      </c>
    </row>
    <row r="207" spans="1:41" x14ac:dyDescent="0.25">
      <c r="A207" s="21">
        <f t="shared" si="3"/>
        <v>2.3397882246302171</v>
      </c>
      <c r="B207" s="1">
        <v>25</v>
      </c>
      <c r="C207" s="1">
        <v>567.89</v>
      </c>
      <c r="D207" s="1">
        <v>195</v>
      </c>
      <c r="E207" s="18" t="s">
        <v>104</v>
      </c>
      <c r="F207" s="18" t="s">
        <v>105</v>
      </c>
      <c r="G207" s="1">
        <v>242.71</v>
      </c>
      <c r="H207" s="20">
        <v>0.19819999999999999</v>
      </c>
      <c r="I207" s="1"/>
      <c r="J207" s="1" t="s">
        <v>74</v>
      </c>
      <c r="K207" s="1" t="s">
        <v>77</v>
      </c>
      <c r="L207" s="1" t="s">
        <v>71</v>
      </c>
      <c r="M207" s="1" t="s">
        <v>66</v>
      </c>
      <c r="N207" s="1" t="s">
        <v>67</v>
      </c>
      <c r="O207" s="1" t="s">
        <v>28</v>
      </c>
      <c r="P207" s="1" t="s">
        <v>29</v>
      </c>
      <c r="Q207" s="1" t="s">
        <v>30</v>
      </c>
      <c r="R207" s="1" t="s">
        <v>31</v>
      </c>
      <c r="S207" s="1" t="s">
        <v>32</v>
      </c>
      <c r="T207" s="1" t="s">
        <v>33</v>
      </c>
      <c r="U207" s="1" t="s">
        <v>34</v>
      </c>
      <c r="V207" s="1" t="s">
        <v>35</v>
      </c>
      <c r="W207" s="1" t="s">
        <v>36</v>
      </c>
      <c r="X207" s="1" t="s">
        <v>37</v>
      </c>
      <c r="Y207" s="1" t="s">
        <v>38</v>
      </c>
      <c r="Z207" s="1" t="s">
        <v>39</v>
      </c>
      <c r="AA207" s="1" t="s">
        <v>40</v>
      </c>
      <c r="AB207" s="1" t="s">
        <v>41</v>
      </c>
      <c r="AC207" s="1" t="s">
        <v>42</v>
      </c>
      <c r="AD207" s="1" t="s">
        <v>43</v>
      </c>
      <c r="AE207" s="1" t="s">
        <v>44</v>
      </c>
      <c r="AF207" s="1" t="s">
        <v>45</v>
      </c>
      <c r="AG207" s="1" t="s">
        <v>46</v>
      </c>
      <c r="AH207" s="1" t="s">
        <v>47</v>
      </c>
      <c r="AI207" s="1" t="s">
        <v>48</v>
      </c>
      <c r="AJ207" s="1" t="s">
        <v>49</v>
      </c>
      <c r="AK207" s="1" t="s">
        <v>50</v>
      </c>
      <c r="AL207" s="1" t="s">
        <v>51</v>
      </c>
      <c r="AM207" s="1" t="s">
        <v>52</v>
      </c>
      <c r="AN207" s="1" t="s">
        <v>53</v>
      </c>
      <c r="AO207" s="1" t="s">
        <v>54</v>
      </c>
    </row>
    <row r="208" spans="1:41" x14ac:dyDescent="0.25">
      <c r="A208" s="21">
        <f t="shared" si="3"/>
        <v>2.2134075748387456</v>
      </c>
      <c r="B208" s="1">
        <v>12</v>
      </c>
      <c r="C208" s="1">
        <v>401.49</v>
      </c>
      <c r="D208" s="1">
        <v>148</v>
      </c>
      <c r="E208" s="18" t="s">
        <v>100</v>
      </c>
      <c r="F208" s="18" t="s">
        <v>101</v>
      </c>
      <c r="G208" s="1">
        <v>181.39</v>
      </c>
      <c r="H208" s="20">
        <v>0.1487</v>
      </c>
      <c r="I208" s="1"/>
      <c r="J208" s="1" t="s">
        <v>74</v>
      </c>
      <c r="K208" s="1" t="s">
        <v>24</v>
      </c>
      <c r="L208" s="1" t="s">
        <v>71</v>
      </c>
      <c r="M208" s="1" t="s">
        <v>66</v>
      </c>
      <c r="N208" s="1" t="s">
        <v>63</v>
      </c>
      <c r="O208" s="1" t="s">
        <v>69</v>
      </c>
      <c r="P208" s="1" t="s">
        <v>29</v>
      </c>
      <c r="Q208" s="1" t="s">
        <v>30</v>
      </c>
      <c r="R208" s="1" t="s">
        <v>31</v>
      </c>
      <c r="S208" s="1" t="s">
        <v>32</v>
      </c>
      <c r="T208" s="1" t="s">
        <v>33</v>
      </c>
      <c r="U208" s="1" t="s">
        <v>34</v>
      </c>
      <c r="V208" s="1" t="s">
        <v>35</v>
      </c>
      <c r="W208" s="1" t="s">
        <v>36</v>
      </c>
      <c r="X208" s="1" t="s">
        <v>37</v>
      </c>
      <c r="Y208" s="1" t="s">
        <v>38</v>
      </c>
      <c r="Z208" s="1" t="s">
        <v>39</v>
      </c>
      <c r="AA208" s="1" t="s">
        <v>40</v>
      </c>
      <c r="AB208" s="1" t="s">
        <v>41</v>
      </c>
      <c r="AC208" s="1" t="s">
        <v>42</v>
      </c>
      <c r="AD208" s="1" t="s">
        <v>43</v>
      </c>
      <c r="AE208" s="1" t="s">
        <v>44</v>
      </c>
      <c r="AF208" s="1" t="s">
        <v>45</v>
      </c>
      <c r="AG208" s="1" t="s">
        <v>46</v>
      </c>
      <c r="AH208" s="1" t="s">
        <v>47</v>
      </c>
      <c r="AI208" s="1" t="s">
        <v>48</v>
      </c>
      <c r="AJ208" s="1" t="s">
        <v>49</v>
      </c>
      <c r="AK208" s="1" t="s">
        <v>50</v>
      </c>
      <c r="AL208" s="1" t="s">
        <v>51</v>
      </c>
      <c r="AM208" s="1" t="s">
        <v>52</v>
      </c>
      <c r="AN208" s="1" t="s">
        <v>53</v>
      </c>
      <c r="AO208" s="1" t="s">
        <v>54</v>
      </c>
    </row>
    <row r="209" spans="1:41" x14ac:dyDescent="0.25">
      <c r="A209" s="21">
        <f t="shared" si="3"/>
        <v>2.1752107762380075</v>
      </c>
      <c r="B209" s="1">
        <v>74</v>
      </c>
      <c r="C209" s="1">
        <v>448.92</v>
      </c>
      <c r="D209" s="1">
        <v>164</v>
      </c>
      <c r="E209" s="18" t="s">
        <v>177</v>
      </c>
      <c r="F209" s="18" t="s">
        <v>183</v>
      </c>
      <c r="G209" s="1">
        <v>206.38</v>
      </c>
      <c r="H209" s="20">
        <v>0.1643</v>
      </c>
      <c r="I209" s="1"/>
      <c r="J209" s="1" t="s">
        <v>74</v>
      </c>
      <c r="K209" s="1" t="s">
        <v>77</v>
      </c>
      <c r="L209" s="1" t="s">
        <v>71</v>
      </c>
      <c r="M209" s="1" t="s">
        <v>66</v>
      </c>
      <c r="N209" s="1" t="s">
        <v>59</v>
      </c>
      <c r="O209" s="1" t="s">
        <v>28</v>
      </c>
      <c r="P209" s="1" t="s">
        <v>29</v>
      </c>
      <c r="Q209" s="1" t="s">
        <v>30</v>
      </c>
      <c r="R209" s="1" t="s">
        <v>31</v>
      </c>
      <c r="S209" s="1" t="s">
        <v>32</v>
      </c>
      <c r="T209" s="1" t="s">
        <v>33</v>
      </c>
      <c r="U209" s="1" t="s">
        <v>34</v>
      </c>
      <c r="V209" s="1" t="s">
        <v>35</v>
      </c>
      <c r="W209" s="1" t="s">
        <v>36</v>
      </c>
      <c r="X209" s="1" t="s">
        <v>37</v>
      </c>
      <c r="Y209" s="1" t="s">
        <v>38</v>
      </c>
      <c r="Z209" s="1" t="s">
        <v>39</v>
      </c>
      <c r="AA209" s="1" t="s">
        <v>40</v>
      </c>
      <c r="AB209" s="1" t="s">
        <v>41</v>
      </c>
      <c r="AC209" s="1" t="s">
        <v>42</v>
      </c>
      <c r="AD209" s="1" t="s">
        <v>43</v>
      </c>
      <c r="AE209" s="1" t="s">
        <v>44</v>
      </c>
      <c r="AF209" s="1" t="s">
        <v>45</v>
      </c>
      <c r="AG209" s="1" t="s">
        <v>46</v>
      </c>
      <c r="AH209" s="1" t="s">
        <v>47</v>
      </c>
      <c r="AI209" s="1" t="s">
        <v>48</v>
      </c>
      <c r="AJ209" s="1" t="s">
        <v>49</v>
      </c>
      <c r="AK209" s="1" t="s">
        <v>50</v>
      </c>
      <c r="AL209" s="1" t="s">
        <v>51</v>
      </c>
      <c r="AM209" s="1" t="s">
        <v>52</v>
      </c>
      <c r="AN209" s="1" t="s">
        <v>53</v>
      </c>
      <c r="AO209" s="1" t="s">
        <v>54</v>
      </c>
    </row>
    <row r="210" spans="1:41" x14ac:dyDescent="0.25">
      <c r="A210" s="21">
        <f t="shared" si="3"/>
        <v>2.0715099420049712</v>
      </c>
      <c r="B210" s="1">
        <v>109</v>
      </c>
      <c r="C210" s="1">
        <v>400.05</v>
      </c>
      <c r="D210" s="1">
        <v>148</v>
      </c>
      <c r="E210" s="18" t="s">
        <v>100</v>
      </c>
      <c r="F210" s="18" t="s">
        <v>191</v>
      </c>
      <c r="G210" s="1">
        <v>193.12</v>
      </c>
      <c r="H210" s="20">
        <v>0.157</v>
      </c>
      <c r="I210" s="1"/>
      <c r="J210" s="1" t="s">
        <v>74</v>
      </c>
      <c r="K210" s="1" t="s">
        <v>56</v>
      </c>
      <c r="L210" s="1" t="s">
        <v>25</v>
      </c>
      <c r="M210" s="1" t="s">
        <v>66</v>
      </c>
      <c r="N210" s="1" t="s">
        <v>63</v>
      </c>
      <c r="O210" s="1" t="s">
        <v>64</v>
      </c>
      <c r="P210" s="1" t="s">
        <v>29</v>
      </c>
      <c r="Q210" s="1" t="s">
        <v>30</v>
      </c>
      <c r="R210" s="1" t="s">
        <v>31</v>
      </c>
      <c r="S210" s="1" t="s">
        <v>32</v>
      </c>
      <c r="T210" s="1" t="s">
        <v>33</v>
      </c>
      <c r="U210" s="1" t="s">
        <v>34</v>
      </c>
      <c r="V210" s="1" t="s">
        <v>35</v>
      </c>
      <c r="W210" s="1" t="s">
        <v>36</v>
      </c>
      <c r="X210" s="1" t="s">
        <v>37</v>
      </c>
      <c r="Y210" s="1" t="s">
        <v>38</v>
      </c>
      <c r="Z210" s="1" t="s">
        <v>39</v>
      </c>
      <c r="AA210" s="1" t="s">
        <v>40</v>
      </c>
      <c r="AB210" s="1" t="s">
        <v>41</v>
      </c>
      <c r="AC210" s="1" t="s">
        <v>42</v>
      </c>
      <c r="AD210" s="1" t="s">
        <v>43</v>
      </c>
      <c r="AE210" s="1" t="s">
        <v>44</v>
      </c>
      <c r="AF210" s="1" t="s">
        <v>45</v>
      </c>
      <c r="AG210" s="1" t="s">
        <v>46</v>
      </c>
      <c r="AH210" s="1" t="s">
        <v>47</v>
      </c>
      <c r="AI210" s="1" t="s">
        <v>48</v>
      </c>
      <c r="AJ210" s="1" t="s">
        <v>49</v>
      </c>
      <c r="AK210" s="1" t="s">
        <v>50</v>
      </c>
      <c r="AL210" s="1" t="s">
        <v>51</v>
      </c>
      <c r="AM210" s="1" t="s">
        <v>52</v>
      </c>
      <c r="AN210" s="1" t="s">
        <v>53</v>
      </c>
      <c r="AO210" s="1" t="s">
        <v>54</v>
      </c>
    </row>
    <row r="211" spans="1:41" x14ac:dyDescent="0.25">
      <c r="A211" s="21">
        <f t="shared" si="3"/>
        <v>2.0712323085696513</v>
      </c>
      <c r="B211" s="1">
        <v>87</v>
      </c>
      <c r="C211" s="1">
        <v>399.52</v>
      </c>
      <c r="D211" s="1">
        <v>148</v>
      </c>
      <c r="E211" s="18" t="s">
        <v>100</v>
      </c>
      <c r="F211" s="18" t="s">
        <v>191</v>
      </c>
      <c r="G211" s="1">
        <v>192.89</v>
      </c>
      <c r="H211" s="20">
        <v>0.15690000000000001</v>
      </c>
      <c r="I211" s="1"/>
      <c r="J211" s="1" t="s">
        <v>74</v>
      </c>
      <c r="K211" s="1" t="s">
        <v>61</v>
      </c>
      <c r="L211" s="1" t="s">
        <v>57</v>
      </c>
      <c r="M211" s="1" t="s">
        <v>66</v>
      </c>
      <c r="N211" s="1" t="s">
        <v>63</v>
      </c>
      <c r="O211" s="1" t="s">
        <v>64</v>
      </c>
      <c r="P211" s="1" t="s">
        <v>29</v>
      </c>
      <c r="Q211" s="1" t="s">
        <v>30</v>
      </c>
      <c r="R211" s="1" t="s">
        <v>31</v>
      </c>
      <c r="S211" s="1" t="s">
        <v>32</v>
      </c>
      <c r="T211" s="1" t="s">
        <v>33</v>
      </c>
      <c r="U211" s="1" t="s">
        <v>34</v>
      </c>
      <c r="V211" s="1" t="s">
        <v>35</v>
      </c>
      <c r="W211" s="1" t="s">
        <v>36</v>
      </c>
      <c r="X211" s="1" t="s">
        <v>37</v>
      </c>
      <c r="Y211" s="1" t="s">
        <v>38</v>
      </c>
      <c r="Z211" s="1" t="s">
        <v>39</v>
      </c>
      <c r="AA211" s="1" t="s">
        <v>40</v>
      </c>
      <c r="AB211" s="1" t="s">
        <v>41</v>
      </c>
      <c r="AC211" s="1" t="s">
        <v>42</v>
      </c>
      <c r="AD211" s="1" t="s">
        <v>43</v>
      </c>
      <c r="AE211" s="1" t="s">
        <v>44</v>
      </c>
      <c r="AF211" s="1" t="s">
        <v>45</v>
      </c>
      <c r="AG211" s="1" t="s">
        <v>46</v>
      </c>
      <c r="AH211" s="1" t="s">
        <v>47</v>
      </c>
      <c r="AI211" s="1" t="s">
        <v>48</v>
      </c>
      <c r="AJ211" s="1" t="s">
        <v>49</v>
      </c>
      <c r="AK211" s="1" t="s">
        <v>50</v>
      </c>
      <c r="AL211" s="1" t="s">
        <v>51</v>
      </c>
      <c r="AM211" s="1" t="s">
        <v>52</v>
      </c>
      <c r="AN211" s="1" t="s">
        <v>53</v>
      </c>
      <c r="AO211" s="1" t="s">
        <v>54</v>
      </c>
    </row>
    <row r="212" spans="1:41" x14ac:dyDescent="0.25">
      <c r="A212" s="21">
        <f t="shared" si="3"/>
        <v>2.0707327184164166</v>
      </c>
      <c r="B212" s="1">
        <v>80</v>
      </c>
      <c r="C212" s="1">
        <v>399.61</v>
      </c>
      <c r="D212" s="1">
        <v>148</v>
      </c>
      <c r="E212" s="18" t="s">
        <v>100</v>
      </c>
      <c r="F212" s="18" t="s">
        <v>191</v>
      </c>
      <c r="G212" s="1">
        <v>192.98</v>
      </c>
      <c r="H212" s="20">
        <v>0.15690000000000001</v>
      </c>
      <c r="I212" s="1"/>
      <c r="J212" s="1" t="s">
        <v>74</v>
      </c>
      <c r="K212" s="1" t="s">
        <v>77</v>
      </c>
      <c r="L212" s="1" t="s">
        <v>71</v>
      </c>
      <c r="M212" s="1" t="s">
        <v>66</v>
      </c>
      <c r="N212" s="1" t="s">
        <v>63</v>
      </c>
      <c r="O212" s="1" t="s">
        <v>64</v>
      </c>
      <c r="P212" s="1" t="s">
        <v>29</v>
      </c>
      <c r="Q212" s="1" t="s">
        <v>30</v>
      </c>
      <c r="R212" s="1" t="s">
        <v>31</v>
      </c>
      <c r="S212" s="1" t="s">
        <v>32</v>
      </c>
      <c r="T212" s="1" t="s">
        <v>33</v>
      </c>
      <c r="U212" s="1" t="s">
        <v>34</v>
      </c>
      <c r="V212" s="1" t="s">
        <v>35</v>
      </c>
      <c r="W212" s="1" t="s">
        <v>36</v>
      </c>
      <c r="X212" s="1" t="s">
        <v>37</v>
      </c>
      <c r="Y212" s="1" t="s">
        <v>38</v>
      </c>
      <c r="Z212" s="1" t="s">
        <v>39</v>
      </c>
      <c r="AA212" s="1" t="s">
        <v>40</v>
      </c>
      <c r="AB212" s="1" t="s">
        <v>41</v>
      </c>
      <c r="AC212" s="1" t="s">
        <v>42</v>
      </c>
      <c r="AD212" s="1" t="s">
        <v>43</v>
      </c>
      <c r="AE212" s="1" t="s">
        <v>44</v>
      </c>
      <c r="AF212" s="1" t="s">
        <v>45</v>
      </c>
      <c r="AG212" s="1" t="s">
        <v>46</v>
      </c>
      <c r="AH212" s="1" t="s">
        <v>47</v>
      </c>
      <c r="AI212" s="1" t="s">
        <v>48</v>
      </c>
      <c r="AJ212" s="1" t="s">
        <v>49</v>
      </c>
      <c r="AK212" s="1" t="s">
        <v>50</v>
      </c>
      <c r="AL212" s="1" t="s">
        <v>51</v>
      </c>
      <c r="AM212" s="1" t="s">
        <v>52</v>
      </c>
      <c r="AN212" s="1" t="s">
        <v>53</v>
      </c>
      <c r="AO212" s="1" t="s">
        <v>54</v>
      </c>
    </row>
    <row r="213" spans="1:41" x14ac:dyDescent="0.25">
      <c r="A213" s="21">
        <f t="shared" si="3"/>
        <v>2.0693372026739909</v>
      </c>
      <c r="B213" s="1">
        <v>115</v>
      </c>
      <c r="C213" s="1">
        <v>399.32</v>
      </c>
      <c r="D213" s="1">
        <v>148</v>
      </c>
      <c r="E213" s="18" t="s">
        <v>100</v>
      </c>
      <c r="F213" s="18" t="s">
        <v>191</v>
      </c>
      <c r="G213" s="1">
        <v>192.97</v>
      </c>
      <c r="H213" s="20">
        <v>0.157</v>
      </c>
      <c r="I213" s="1"/>
      <c r="J213" s="1" t="s">
        <v>74</v>
      </c>
      <c r="K213" s="1" t="s">
        <v>24</v>
      </c>
      <c r="L213" s="1" t="s">
        <v>71</v>
      </c>
      <c r="M213" s="1" t="s">
        <v>66</v>
      </c>
      <c r="N213" s="1" t="s">
        <v>63</v>
      </c>
      <c r="O213" s="1" t="s">
        <v>64</v>
      </c>
      <c r="P213" s="1" t="s">
        <v>29</v>
      </c>
      <c r="Q213" s="1" t="s">
        <v>30</v>
      </c>
      <c r="R213" s="1" t="s">
        <v>31</v>
      </c>
      <c r="S213" s="1" t="s">
        <v>32</v>
      </c>
      <c r="T213" s="1" t="s">
        <v>33</v>
      </c>
      <c r="U213" s="1" t="s">
        <v>34</v>
      </c>
      <c r="V213" s="1" t="s">
        <v>35</v>
      </c>
      <c r="W213" s="1" t="s">
        <v>36</v>
      </c>
      <c r="X213" s="1" t="s">
        <v>37</v>
      </c>
      <c r="Y213" s="1" t="s">
        <v>38</v>
      </c>
      <c r="Z213" s="1" t="s">
        <v>39</v>
      </c>
      <c r="AA213" s="1" t="s">
        <v>40</v>
      </c>
      <c r="AB213" s="1" t="s">
        <v>41</v>
      </c>
      <c r="AC213" s="1" t="s">
        <v>42</v>
      </c>
      <c r="AD213" s="1" t="s">
        <v>43</v>
      </c>
      <c r="AE213" s="1" t="s">
        <v>44</v>
      </c>
      <c r="AF213" s="1" t="s">
        <v>45</v>
      </c>
      <c r="AG213" s="1" t="s">
        <v>46</v>
      </c>
      <c r="AH213" s="1" t="s">
        <v>47</v>
      </c>
      <c r="AI213" s="1" t="s">
        <v>48</v>
      </c>
      <c r="AJ213" s="1" t="s">
        <v>49</v>
      </c>
      <c r="AK213" s="1" t="s">
        <v>50</v>
      </c>
      <c r="AL213" s="1" t="s">
        <v>51</v>
      </c>
      <c r="AM213" s="1" t="s">
        <v>52</v>
      </c>
      <c r="AN213" s="1" t="s">
        <v>53</v>
      </c>
      <c r="AO213" s="1" t="s">
        <v>54</v>
      </c>
    </row>
    <row r="214" spans="1:41" x14ac:dyDescent="0.25">
      <c r="A214" s="21">
        <f t="shared" si="3"/>
        <v>2.0478847299712908</v>
      </c>
      <c r="B214" s="1">
        <v>50</v>
      </c>
      <c r="C214" s="1">
        <v>378.06</v>
      </c>
      <c r="D214" s="1">
        <v>148</v>
      </c>
      <c r="E214" s="18" t="s">
        <v>145</v>
      </c>
      <c r="F214" s="18" t="s">
        <v>146</v>
      </c>
      <c r="G214" s="1">
        <v>184.61</v>
      </c>
      <c r="H214" s="20">
        <v>0.15759999999999999</v>
      </c>
      <c r="I214" s="1"/>
      <c r="J214" s="1" t="s">
        <v>23</v>
      </c>
      <c r="K214" s="1" t="s">
        <v>70</v>
      </c>
      <c r="L214" s="1" t="s">
        <v>25</v>
      </c>
      <c r="M214" s="1" t="s">
        <v>66</v>
      </c>
      <c r="N214" s="1" t="s">
        <v>63</v>
      </c>
      <c r="O214" s="1" t="s">
        <v>64</v>
      </c>
      <c r="P214" s="1" t="s">
        <v>29</v>
      </c>
      <c r="Q214" s="1" t="s">
        <v>30</v>
      </c>
      <c r="R214" s="1" t="s">
        <v>31</v>
      </c>
      <c r="S214" s="1" t="s">
        <v>32</v>
      </c>
      <c r="T214" s="1" t="s">
        <v>33</v>
      </c>
      <c r="U214" s="1" t="s">
        <v>34</v>
      </c>
      <c r="V214" s="1" t="s">
        <v>35</v>
      </c>
      <c r="W214" s="1" t="s">
        <v>36</v>
      </c>
      <c r="X214" s="1" t="s">
        <v>37</v>
      </c>
      <c r="Y214" s="1" t="s">
        <v>38</v>
      </c>
      <c r="Z214" s="1" t="s">
        <v>39</v>
      </c>
      <c r="AA214" s="1" t="s">
        <v>40</v>
      </c>
      <c r="AB214" s="1" t="s">
        <v>41</v>
      </c>
      <c r="AC214" s="1" t="s">
        <v>42</v>
      </c>
      <c r="AD214" s="1" t="s">
        <v>43</v>
      </c>
      <c r="AE214" s="1" t="s">
        <v>44</v>
      </c>
      <c r="AF214" s="1" t="s">
        <v>45</v>
      </c>
      <c r="AG214" s="1" t="s">
        <v>46</v>
      </c>
      <c r="AH214" s="1" t="s">
        <v>47</v>
      </c>
      <c r="AI214" s="1" t="s">
        <v>48</v>
      </c>
      <c r="AJ214" s="1" t="s">
        <v>49</v>
      </c>
      <c r="AK214" s="1" t="s">
        <v>50</v>
      </c>
      <c r="AL214" s="1" t="s">
        <v>51</v>
      </c>
      <c r="AM214" s="1" t="s">
        <v>52</v>
      </c>
      <c r="AN214" s="1" t="s">
        <v>53</v>
      </c>
      <c r="AO214" s="1" t="s">
        <v>54</v>
      </c>
    </row>
    <row r="215" spans="1:41" x14ac:dyDescent="0.25">
      <c r="A215" s="21">
        <f t="shared" si="3"/>
        <v>2.0469038065285763</v>
      </c>
      <c r="B215" s="1">
        <v>41</v>
      </c>
      <c r="C215" s="1">
        <v>377.49</v>
      </c>
      <c r="D215" s="1">
        <v>148</v>
      </c>
      <c r="E215" s="18" t="s">
        <v>145</v>
      </c>
      <c r="F215" s="18" t="s">
        <v>146</v>
      </c>
      <c r="G215" s="1">
        <v>184.42</v>
      </c>
      <c r="H215" s="20">
        <v>0.15740000000000001</v>
      </c>
      <c r="I215" s="1"/>
      <c r="J215" s="1" t="s">
        <v>23</v>
      </c>
      <c r="K215" s="1" t="s">
        <v>61</v>
      </c>
      <c r="L215" s="1" t="s">
        <v>25</v>
      </c>
      <c r="M215" s="1" t="s">
        <v>66</v>
      </c>
      <c r="N215" s="1" t="s">
        <v>63</v>
      </c>
      <c r="O215" s="1" t="s">
        <v>64</v>
      </c>
      <c r="P215" s="1" t="s">
        <v>29</v>
      </c>
      <c r="Q215" s="1" t="s">
        <v>30</v>
      </c>
      <c r="R215" s="1" t="s">
        <v>31</v>
      </c>
      <c r="S215" s="1" t="s">
        <v>32</v>
      </c>
      <c r="T215" s="1" t="s">
        <v>33</v>
      </c>
      <c r="U215" s="1" t="s">
        <v>34</v>
      </c>
      <c r="V215" s="1" t="s">
        <v>35</v>
      </c>
      <c r="W215" s="1" t="s">
        <v>36</v>
      </c>
      <c r="X215" s="1" t="s">
        <v>37</v>
      </c>
      <c r="Y215" s="1" t="s">
        <v>38</v>
      </c>
      <c r="Z215" s="1" t="s">
        <v>39</v>
      </c>
      <c r="AA215" s="1" t="s">
        <v>40</v>
      </c>
      <c r="AB215" s="1" t="s">
        <v>41</v>
      </c>
      <c r="AC215" s="1" t="s">
        <v>42</v>
      </c>
      <c r="AD215" s="1" t="s">
        <v>43</v>
      </c>
      <c r="AE215" s="1" t="s">
        <v>44</v>
      </c>
      <c r="AF215" s="1" t="s">
        <v>45</v>
      </c>
      <c r="AG215" s="1" t="s">
        <v>46</v>
      </c>
      <c r="AH215" s="1" t="s">
        <v>47</v>
      </c>
      <c r="AI215" s="1" t="s">
        <v>48</v>
      </c>
      <c r="AJ215" s="1" t="s">
        <v>49</v>
      </c>
      <c r="AK215" s="1" t="s">
        <v>50</v>
      </c>
      <c r="AL215" s="1" t="s">
        <v>51</v>
      </c>
      <c r="AM215" s="1" t="s">
        <v>52</v>
      </c>
      <c r="AN215" s="1" t="s">
        <v>53</v>
      </c>
      <c r="AO215" s="1" t="s">
        <v>54</v>
      </c>
    </row>
  </sheetData>
  <autoFilter ref="A2:AO215">
    <sortState ref="A3:AO215">
      <sortCondition descending="1" ref="A2:A21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comparison</vt:lpstr>
      <vt:lpstr>Gen_11.87 SVS</vt:lpstr>
      <vt:lpstr>Gen_11.86</vt:lpstr>
      <vt:lpstr>Gen_9</vt:lpstr>
      <vt:lpstr>EUR_AUD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 Yarmish</dc:creator>
  <cp:lastModifiedBy>Yarmish Sergey</cp:lastModifiedBy>
  <dcterms:created xsi:type="dcterms:W3CDTF">2016-10-25T20:33:14Z</dcterms:created>
  <dcterms:modified xsi:type="dcterms:W3CDTF">2016-10-27T14:12:27Z</dcterms:modified>
</cp:coreProperties>
</file>