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S93" i="1"/>
  <c r="S90"/>
  <c r="S91"/>
  <c r="S92"/>
  <c r="S94"/>
  <c r="S95"/>
  <c r="N96"/>
  <c r="S77"/>
  <c r="S79"/>
  <c r="S78"/>
  <c r="S76"/>
  <c r="S75"/>
  <c r="S74"/>
  <c r="S73"/>
  <c r="S72"/>
  <c r="S71"/>
  <c r="S70"/>
  <c r="S68"/>
  <c r="S67"/>
  <c r="S54" l="1"/>
  <c r="S53"/>
  <c r="S52"/>
  <c r="S51"/>
  <c r="S50"/>
  <c r="S49"/>
  <c r="S48"/>
  <c r="S47"/>
  <c r="S46"/>
  <c r="S40"/>
  <c r="S39"/>
  <c r="S38"/>
  <c r="S44"/>
  <c r="S43"/>
  <c r="S42"/>
  <c r="S41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89"/>
  <c r="S88"/>
  <c r="S87"/>
  <c r="S86"/>
  <c r="S85"/>
  <c r="S84"/>
  <c r="S83"/>
  <c r="S82"/>
  <c r="S81"/>
  <c r="S69"/>
  <c r="S65"/>
  <c r="S64"/>
  <c r="S63"/>
  <c r="S62"/>
  <c r="S61"/>
  <c r="S60"/>
  <c r="S59"/>
  <c r="S58"/>
  <c r="S57"/>
  <c r="S56"/>
  <c r="N55"/>
  <c r="S13"/>
  <c r="S10"/>
  <c r="S11"/>
  <c r="S12"/>
  <c r="S8"/>
  <c r="S7"/>
  <c r="S6"/>
  <c r="S5"/>
  <c r="S4"/>
  <c r="S3"/>
  <c r="N80"/>
  <c r="N45"/>
  <c r="N9"/>
  <c r="N66"/>
  <c r="S96" l="1"/>
  <c r="S9"/>
  <c r="S80"/>
  <c r="S45"/>
  <c r="S66"/>
  <c r="S55"/>
</calcChain>
</file>

<file path=xl/sharedStrings.xml><?xml version="1.0" encoding="utf-8"?>
<sst xmlns="http://schemas.openxmlformats.org/spreadsheetml/2006/main" count="416" uniqueCount="117">
  <si>
    <t>sell</t>
  </si>
  <si>
    <t>buy</t>
  </si>
  <si>
    <t>DukasCopy (мост)</t>
  </si>
  <si>
    <t>пипсов</t>
  </si>
  <si>
    <t>Alpari ecn</t>
  </si>
  <si>
    <t>Alpari pro.ecn</t>
  </si>
  <si>
    <t>usdchf</t>
  </si>
  <si>
    <t>audcad</t>
  </si>
  <si>
    <t>gbpcad</t>
  </si>
  <si>
    <t xml:space="preserve"> Sell </t>
  </si>
  <si>
    <t xml:space="preserve"> GBPCAD </t>
  </si>
  <si>
    <t xml:space="preserve"> Buy </t>
  </si>
  <si>
    <t xml:space="preserve"> GBPCHF </t>
  </si>
  <si>
    <t xml:space="preserve"> USDCAD </t>
  </si>
  <si>
    <t xml:space="preserve"> EURAUD </t>
  </si>
  <si>
    <t xml:space="preserve"> AUDCAD </t>
  </si>
  <si>
    <t xml:space="preserve"> AUDCAD mynightfly-2 11.94.7</t>
  </si>
  <si>
    <t xml:space="preserve"> EURCAD </t>
  </si>
  <si>
    <t xml:space="preserve"> GBPAUD </t>
  </si>
  <si>
    <t xml:space="preserve"> USDCHF </t>
  </si>
  <si>
    <t xml:space="preserve"> USDCHF mynightfly-2 11.94.7</t>
  </si>
  <si>
    <t xml:space="preserve"> EURGBP </t>
  </si>
  <si>
    <t xml:space="preserve"> GBPUSD </t>
  </si>
  <si>
    <t xml:space="preserve"> AUDCAD mynightfly-2 11.94.9</t>
  </si>
  <si>
    <t xml:space="preserve"> AUDCAD NicolaG 11.94.9</t>
  </si>
  <si>
    <t>GBPCAD DC mynightfly-2 11.94.9</t>
  </si>
  <si>
    <t>AUDCAD DC mynightfly-2 11.94.9</t>
  </si>
  <si>
    <t>USDCHF DC mynightfly-2 11.94.9</t>
  </si>
  <si>
    <t xml:space="preserve"> USDCHF mynightfly-2 11.94.9</t>
  </si>
  <si>
    <t xml:space="preserve"> EURGBP mynightfly-3 11.94.9</t>
  </si>
  <si>
    <t xml:space="preserve"> GBPCHF mynightfly-2 11.94.9</t>
  </si>
  <si>
    <t xml:space="preserve"> GBPAUD mynightfly-3 11.94.9</t>
  </si>
  <si>
    <t xml:space="preserve"> EURCAD mynightfly-1 11.94.9</t>
  </si>
  <si>
    <t xml:space="preserve"> EURCAD mynightfly-2 11.94.9 </t>
  </si>
  <si>
    <t xml:space="preserve"> GBPCAD mynightfly-2 11.94.9 </t>
  </si>
  <si>
    <t xml:space="preserve"> GBPCHF mynightfly-2 11.94.7</t>
  </si>
  <si>
    <t xml:space="preserve"> GBPUSD mynightfly 11.94.7</t>
  </si>
  <si>
    <t xml:space="preserve"> EURCAD mynightfly 11.94.7</t>
  </si>
  <si>
    <t>gbpaud</t>
  </si>
  <si>
    <t>GBPAUD DC mynightfly-3 11.94.9</t>
  </si>
  <si>
    <t xml:space="preserve"> 23.01.17 23:00 </t>
  </si>
  <si>
    <t xml:space="preserve"> 23.01.17 23:34 </t>
  </si>
  <si>
    <t xml:space="preserve"> 23.01.17 23:36 </t>
  </si>
  <si>
    <t xml:space="preserve"> 23.01.17 23:53 </t>
  </si>
  <si>
    <t xml:space="preserve"> 23.01.17 23:55 </t>
  </si>
  <si>
    <t xml:space="preserve"> GBPAUD up7ppo 11.94.9</t>
  </si>
  <si>
    <t xml:space="preserve"> 24.01.17 00:09 </t>
  </si>
  <si>
    <t xml:space="preserve"> 24.01.17 00:20 </t>
  </si>
  <si>
    <t xml:space="preserve"> 24.01.17 00:29 </t>
  </si>
  <si>
    <t xml:space="preserve"> GBPCAD NicolaG 11.94.9</t>
  </si>
  <si>
    <t xml:space="preserve"> 24.01.17 00:31 </t>
  </si>
  <si>
    <t xml:space="preserve"> GBPCAD ivanvp 11.94.9</t>
  </si>
  <si>
    <t xml:space="preserve"> 24.01.17 00:32 </t>
  </si>
  <si>
    <t xml:space="preserve"> GBPUSD stand 12.38.8</t>
  </si>
  <si>
    <t xml:space="preserve"> GBPUSDup7ppo 11.94.9</t>
  </si>
  <si>
    <t xml:space="preserve"> GBPUSD anjuk 11.94.9</t>
  </si>
  <si>
    <t xml:space="preserve"> GBPUSD mynightfly-2 11.94.9</t>
  </si>
  <si>
    <t xml:space="preserve"> 24.01.17 00:48 </t>
  </si>
  <si>
    <t xml:space="preserve"> GBPAUD mynightfly-2 11.94.9</t>
  </si>
  <si>
    <t xml:space="preserve"> 24.01.17 00:52 </t>
  </si>
  <si>
    <t xml:space="preserve"> 24.01.17 00:00 </t>
  </si>
  <si>
    <t xml:space="preserve"> 24.01.17 00:53 </t>
  </si>
  <si>
    <t xml:space="preserve"> [sl]  GBPUSD ivanvp-2 11.94.9</t>
  </si>
  <si>
    <t xml:space="preserve"> 23.01.17 23:56 </t>
  </si>
  <si>
    <t xml:space="preserve"> 24.01.17 01:40 </t>
  </si>
  <si>
    <t xml:space="preserve"> EURGBP anjuk 11.94.9</t>
  </si>
  <si>
    <t xml:space="preserve"> EURGBP stand 12.38.8</t>
  </si>
  <si>
    <t xml:space="preserve"> 24.01.17 00:15 </t>
  </si>
  <si>
    <t xml:space="preserve"> 24.01.17 01:52 </t>
  </si>
  <si>
    <t xml:space="preserve"> USDCAD anjuk 11.94.9</t>
  </si>
  <si>
    <t xml:space="preserve"> USDCAD stand 12.38.8</t>
  </si>
  <si>
    <t xml:space="preserve"> 24.01.17 01:55 </t>
  </si>
  <si>
    <t xml:space="preserve"> USDCAD up7ppo 11.94.9</t>
  </si>
  <si>
    <t xml:space="preserve"> 24.01.17 00:58 </t>
  </si>
  <si>
    <t xml:space="preserve"> 24.01.17 01:56 </t>
  </si>
  <si>
    <t xml:space="preserve"> EURAUD ivanvp 11.94.9</t>
  </si>
  <si>
    <t xml:space="preserve"> EURAUD anjuk 11.94.9</t>
  </si>
  <si>
    <t xml:space="preserve"> EURAUD up7ppo 11.94.9</t>
  </si>
  <si>
    <t xml:space="preserve"> 24.01.17 00:01 </t>
  </si>
  <si>
    <t xml:space="preserve"> 24.01.17 02:00 </t>
  </si>
  <si>
    <t xml:space="preserve"> USDCHF up7ppo 11.94.9</t>
  </si>
  <si>
    <t xml:space="preserve"> 24.01.17 00:04 </t>
  </si>
  <si>
    <t xml:space="preserve"> USDCHF  Stand 11.87</t>
  </si>
  <si>
    <t xml:space="preserve"> USDCHF stand 12.38.8</t>
  </si>
  <si>
    <t xml:space="preserve"> USDJPY </t>
  </si>
  <si>
    <t xml:space="preserve"> 24.01.17 02:02 </t>
  </si>
  <si>
    <t xml:space="preserve"> USDJPY Stand 11.87</t>
  </si>
  <si>
    <t xml:space="preserve"> USDJPY stand 12.38.8</t>
  </si>
  <si>
    <t xml:space="preserve"> Generic A-TLP|37280</t>
  </si>
  <si>
    <t xml:space="preserve"> 24.01.17 00:03 </t>
  </si>
  <si>
    <t xml:space="preserve"> 24.01.17 02:06 </t>
  </si>
  <si>
    <t xml:space="preserve"> USDCHF mynightfly-1 11.94.9</t>
  </si>
  <si>
    <t xml:space="preserve"> 24.01.17 02:23 </t>
  </si>
  <si>
    <t xml:space="preserve"> 23.01.17 23:44 </t>
  </si>
  <si>
    <t xml:space="preserve"> 24.01.17 05:54 </t>
  </si>
  <si>
    <t xml:space="preserve"> EURAUD serzhik 11.87</t>
  </si>
  <si>
    <t xml:space="preserve"> 24.01.17 00:54 </t>
  </si>
  <si>
    <t xml:space="preserve"> 24.01.17 00:35 </t>
  </si>
  <si>
    <t xml:space="preserve"> 24.01.17 02:30 </t>
  </si>
  <si>
    <t xml:space="preserve"> 23.01.17 22:57 </t>
  </si>
  <si>
    <t xml:space="preserve"> 23.01.17 23:33 </t>
  </si>
  <si>
    <t xml:space="preserve"> 23.01.17 23:11 </t>
  </si>
  <si>
    <t xml:space="preserve"> Generic A-TLP|555555</t>
  </si>
  <si>
    <t xml:space="preserve"> 24.01.17 00:49 </t>
  </si>
  <si>
    <t xml:space="preserve"> 24.01.17 00:08 </t>
  </si>
  <si>
    <t xml:space="preserve"> 24.01.17 01:19 </t>
  </si>
  <si>
    <t xml:space="preserve"> 24.01.17 01:38 </t>
  </si>
  <si>
    <t xml:space="preserve"> Generic A-TLP|888888</t>
  </si>
  <si>
    <t xml:space="preserve"> Generic A-TLP|666666</t>
  </si>
  <si>
    <t xml:space="preserve"> EURAUD Serzik v.11.86</t>
  </si>
  <si>
    <t xml:space="preserve"> 24.01.17 00:30 </t>
  </si>
  <si>
    <t xml:space="preserve"> GBPCHF Stand 11.87</t>
  </si>
  <si>
    <t xml:space="preserve"> GBPUSD  Stand 11.87</t>
  </si>
  <si>
    <t xml:space="preserve"> 24.01.17 01:51 </t>
  </si>
  <si>
    <t xml:space="preserve"> GBPUSD ivanvp-2 FinalEd</t>
  </si>
  <si>
    <t xml:space="preserve"> USDCAD  Stand 11.87</t>
  </si>
  <si>
    <t xml:space="preserve"> EURAUD serzhik 11.94.9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</si>
</sst>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4" fontId="1" fillId="0" borderId="0" xfId="0" applyNumberFormat="1" applyFont="1"/>
    <xf numFmtId="0" fontId="1" fillId="0" borderId="0" xfId="0" applyFont="1"/>
    <xf numFmtId="165" fontId="1" fillId="0" borderId="0" xfId="0" applyNumberFormat="1" applyFont="1"/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/>
    <xf numFmtId="4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right" wrapText="1"/>
    </xf>
    <xf numFmtId="2" fontId="1" fillId="0" borderId="0" xfId="0" applyNumberFormat="1" applyFont="1" applyFill="1" applyAlignment="1"/>
    <xf numFmtId="4" fontId="1" fillId="0" borderId="0" xfId="0" applyNumberFormat="1" applyFont="1" applyFill="1" applyAlignment="1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4" fontId="0" fillId="0" borderId="0" xfId="0" applyNumberFormat="1" applyFill="1" applyAlignment="1">
      <alignment horizontal="left"/>
    </xf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2" fontId="3" fillId="3" borderId="0" xfId="1" applyNumberFormat="1"/>
    <xf numFmtId="165" fontId="4" fillId="4" borderId="0" xfId="2" applyNumberFormat="1"/>
    <xf numFmtId="4" fontId="4" fillId="4" borderId="0" xfId="2" applyNumberFormat="1"/>
  </cellXfs>
  <cellStyles count="3">
    <cellStyle name="Нейтральный" xfId="2" builtinId="28"/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S96"/>
  <sheetViews>
    <sheetView tabSelected="1" workbookViewId="0">
      <selection activeCell="S96" activeCellId="1" sqref="N96 S96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5" width="9.7109375" style="21" customWidth="1"/>
    <col min="16" max="17" width="9.7109375" style="16" customWidth="1"/>
    <col min="19" max="19" width="9.5703125" bestFit="1" customWidth="1"/>
  </cols>
  <sheetData>
    <row r="2" spans="1:19">
      <c r="A2" s="9" t="s">
        <v>2</v>
      </c>
      <c r="S2" t="s">
        <v>3</v>
      </c>
    </row>
    <row r="3" spans="1:19" ht="15" customHeight="1">
      <c r="A3" s="14">
        <v>2927153</v>
      </c>
      <c r="B3" s="2">
        <v>42758.917326388888</v>
      </c>
      <c r="C3" s="14" t="s">
        <v>0</v>
      </c>
      <c r="D3" s="3">
        <v>0.03</v>
      </c>
      <c r="E3" s="14" t="s">
        <v>7</v>
      </c>
      <c r="F3" s="4">
        <v>1.0047200000000001</v>
      </c>
      <c r="G3" s="4">
        <v>1.0121199999999999</v>
      </c>
      <c r="H3" s="4">
        <v>0.99272000000000005</v>
      </c>
      <c r="I3" s="2">
        <v>42758.944201388891</v>
      </c>
      <c r="J3" s="4">
        <v>1.0037</v>
      </c>
      <c r="K3" s="3">
        <v>-0.2</v>
      </c>
      <c r="L3" s="3">
        <v>0</v>
      </c>
      <c r="M3" s="3">
        <v>0</v>
      </c>
      <c r="N3" s="3">
        <v>2.3199999999999998</v>
      </c>
      <c r="O3" s="26" t="s">
        <v>26</v>
      </c>
      <c r="P3" s="26"/>
      <c r="Q3" s="26"/>
      <c r="S3" s="8">
        <f t="shared" ref="S3:S8" si="0">IF(C3="buy",(J3-F3)*10000,(F3-J3)*10000)</f>
        <v>10.200000000000209</v>
      </c>
    </row>
    <row r="4" spans="1:19">
      <c r="A4" s="14">
        <v>2927625</v>
      </c>
      <c r="B4" s="2">
        <v>42758.964930555558</v>
      </c>
      <c r="C4" s="14" t="s">
        <v>0</v>
      </c>
      <c r="D4" s="3">
        <v>0.03</v>
      </c>
      <c r="E4" s="14" t="s">
        <v>8</v>
      </c>
      <c r="F4" s="4">
        <v>1.6592800000000001</v>
      </c>
      <c r="G4" s="4">
        <v>1.6695800000000001</v>
      </c>
      <c r="H4" s="4">
        <v>1.64828</v>
      </c>
      <c r="I4" s="2">
        <v>42758.971956018519</v>
      </c>
      <c r="J4" s="4">
        <v>1.65761</v>
      </c>
      <c r="K4" s="3">
        <v>-0.32</v>
      </c>
      <c r="L4" s="3">
        <v>0</v>
      </c>
      <c r="M4" s="3">
        <v>0</v>
      </c>
      <c r="N4" s="3">
        <v>3.79</v>
      </c>
      <c r="O4" s="26" t="s">
        <v>25</v>
      </c>
      <c r="P4" s="26"/>
      <c r="Q4" s="26"/>
      <c r="S4" s="8">
        <f t="shared" si="0"/>
        <v>16.700000000000603</v>
      </c>
    </row>
    <row r="5" spans="1:19">
      <c r="A5" s="15">
        <v>2927703</v>
      </c>
      <c r="B5" s="5">
        <v>42758.99895833333</v>
      </c>
      <c r="C5" s="15" t="s">
        <v>1</v>
      </c>
      <c r="D5" s="6">
        <v>0.03</v>
      </c>
      <c r="E5" s="15" t="s">
        <v>38</v>
      </c>
      <c r="F5" s="7">
        <v>1.64906</v>
      </c>
      <c r="G5" s="7">
        <v>1.6379600000000001</v>
      </c>
      <c r="H5" s="7">
        <v>1.6600600000000001</v>
      </c>
      <c r="I5" s="5">
        <v>42759.027025462965</v>
      </c>
      <c r="J5" s="7">
        <v>1.65059</v>
      </c>
      <c r="K5" s="6">
        <v>-0.32</v>
      </c>
      <c r="L5" s="6">
        <v>0</v>
      </c>
      <c r="M5" s="6">
        <v>0</v>
      </c>
      <c r="N5" s="6">
        <v>3.49</v>
      </c>
      <c r="O5" s="25" t="s">
        <v>39</v>
      </c>
      <c r="P5" s="25"/>
      <c r="Q5" s="25"/>
      <c r="S5" s="8">
        <f t="shared" si="0"/>
        <v>15.300000000000313</v>
      </c>
    </row>
    <row r="6" spans="1:19">
      <c r="A6" s="14">
        <v>2927701</v>
      </c>
      <c r="B6" s="2">
        <v>42758.99895833333</v>
      </c>
      <c r="C6" s="14" t="s">
        <v>0</v>
      </c>
      <c r="D6" s="3">
        <v>0.03</v>
      </c>
      <c r="E6" s="14" t="s">
        <v>7</v>
      </c>
      <c r="F6" s="4">
        <v>1.0048699999999999</v>
      </c>
      <c r="G6" s="4">
        <v>1.01227</v>
      </c>
      <c r="H6" s="4">
        <v>0.99287000000000003</v>
      </c>
      <c r="I6" s="2">
        <v>42759.028032407405</v>
      </c>
      <c r="J6" s="4">
        <v>1.00386</v>
      </c>
      <c r="K6" s="3">
        <v>-0.2</v>
      </c>
      <c r="L6" s="3">
        <v>0</v>
      </c>
      <c r="M6" s="3">
        <v>0</v>
      </c>
      <c r="N6" s="3">
        <v>2.29</v>
      </c>
      <c r="O6" s="26" t="s">
        <v>26</v>
      </c>
      <c r="P6" s="26"/>
      <c r="Q6" s="26"/>
      <c r="S6" s="8">
        <f t="shared" si="0"/>
        <v>10.099999999999554</v>
      </c>
    </row>
    <row r="7" spans="1:19">
      <c r="A7" s="15">
        <v>2927834</v>
      </c>
      <c r="B7" s="5">
        <v>42759.063611111109</v>
      </c>
      <c r="C7" s="15" t="s">
        <v>0</v>
      </c>
      <c r="D7" s="6">
        <v>0.02</v>
      </c>
      <c r="E7" s="15" t="s">
        <v>6</v>
      </c>
      <c r="F7" s="7">
        <v>0.99768000000000001</v>
      </c>
      <c r="G7" s="7">
        <v>1.0062800000000001</v>
      </c>
      <c r="H7" s="7">
        <v>0.99068000000000001</v>
      </c>
      <c r="I7" s="5">
        <v>42759.146886574075</v>
      </c>
      <c r="J7" s="7">
        <v>0.99656999999999996</v>
      </c>
      <c r="K7" s="6">
        <v>-0.18</v>
      </c>
      <c r="L7" s="6">
        <v>0</v>
      </c>
      <c r="M7" s="6">
        <v>0</v>
      </c>
      <c r="N7" s="6">
        <v>2.23</v>
      </c>
      <c r="O7" s="25" t="s">
        <v>27</v>
      </c>
      <c r="P7" s="25"/>
      <c r="Q7" s="25"/>
      <c r="S7" s="8">
        <f t="shared" si="0"/>
        <v>11.100000000000554</v>
      </c>
    </row>
    <row r="8" spans="1:19">
      <c r="A8" s="14">
        <v>2928095</v>
      </c>
      <c r="B8" s="2">
        <v>42759.185532407406</v>
      </c>
      <c r="C8" s="14" t="s">
        <v>1</v>
      </c>
      <c r="D8" s="3">
        <v>0.02</v>
      </c>
      <c r="E8" s="14" t="s">
        <v>6</v>
      </c>
      <c r="F8" s="4">
        <v>0.99634</v>
      </c>
      <c r="G8" s="4">
        <v>0.98773999999999995</v>
      </c>
      <c r="H8" s="4">
        <v>1.0033399999999999</v>
      </c>
      <c r="I8" s="2">
        <v>42759.22855324074</v>
      </c>
      <c r="J8" s="4">
        <v>0.99743999999999999</v>
      </c>
      <c r="K8" s="3">
        <v>-0.18</v>
      </c>
      <c r="L8" s="3">
        <v>0</v>
      </c>
      <c r="M8" s="3">
        <v>0</v>
      </c>
      <c r="N8" s="3">
        <v>2.21</v>
      </c>
      <c r="O8" s="26" t="s">
        <v>27</v>
      </c>
      <c r="P8" s="26"/>
      <c r="Q8" s="26"/>
      <c r="S8" s="8">
        <f t="shared" si="0"/>
        <v>10.999999999999899</v>
      </c>
    </row>
    <row r="9" spans="1:19">
      <c r="A9" s="9">
        <v>700</v>
      </c>
      <c r="B9" s="9" t="s">
        <v>4</v>
      </c>
      <c r="N9" s="27">
        <f>SUM(K3:N8)</f>
        <v>14.930000000000003</v>
      </c>
      <c r="O9" s="22"/>
      <c r="P9" s="19"/>
      <c r="Q9" s="19"/>
      <c r="R9" s="11"/>
      <c r="S9" s="12">
        <f>SUM(S3:S8)</f>
        <v>74.400000000001128</v>
      </c>
    </row>
    <row r="10" spans="1:19">
      <c r="A10">
        <v>1430735956</v>
      </c>
      <c r="B10" t="s">
        <v>40</v>
      </c>
      <c r="C10" t="s">
        <v>9</v>
      </c>
      <c r="D10">
        <v>0.2</v>
      </c>
      <c r="E10" t="s">
        <v>15</v>
      </c>
      <c r="F10">
        <v>1.00467</v>
      </c>
      <c r="G10">
        <v>1.01207</v>
      </c>
      <c r="H10">
        <v>0.99267000000000005</v>
      </c>
      <c r="I10" t="s">
        <v>41</v>
      </c>
      <c r="J10">
        <v>1.0037700000000001</v>
      </c>
      <c r="K10">
        <v>0</v>
      </c>
      <c r="L10">
        <v>0</v>
      </c>
      <c r="M10">
        <v>0</v>
      </c>
      <c r="N10">
        <v>819.72</v>
      </c>
      <c r="O10" t="s">
        <v>23</v>
      </c>
      <c r="P10" s="18"/>
      <c r="Q10" s="18"/>
      <c r="S10" s="8">
        <f>IF(C10=" Buy ",(J10-F10)*10000,(F10-J10)*10000)</f>
        <v>8.9999999999990088</v>
      </c>
    </row>
    <row r="11" spans="1:19">
      <c r="A11">
        <v>1430735957</v>
      </c>
      <c r="B11" t="s">
        <v>40</v>
      </c>
      <c r="C11" t="s">
        <v>9</v>
      </c>
      <c r="D11">
        <v>0.21</v>
      </c>
      <c r="E11" t="s">
        <v>15</v>
      </c>
      <c r="F11">
        <v>1.00467</v>
      </c>
      <c r="G11">
        <v>1.01067</v>
      </c>
      <c r="H11">
        <v>0.99267000000000005</v>
      </c>
      <c r="I11" t="s">
        <v>41</v>
      </c>
      <c r="J11">
        <v>1.0037700000000001</v>
      </c>
      <c r="K11">
        <v>0</v>
      </c>
      <c r="L11">
        <v>0</v>
      </c>
      <c r="M11">
        <v>0</v>
      </c>
      <c r="N11">
        <v>860.62</v>
      </c>
      <c r="O11" t="s">
        <v>24</v>
      </c>
      <c r="P11" s="18"/>
      <c r="Q11" s="18"/>
      <c r="S11" s="8">
        <f>IF(C11=" Buy ",(J11-F11)*10000,(F11-J11)*10000)</f>
        <v>8.9999999999990088</v>
      </c>
    </row>
    <row r="12" spans="1:19">
      <c r="A12">
        <v>1430736769</v>
      </c>
      <c r="B12" t="s">
        <v>42</v>
      </c>
      <c r="C12" t="s">
        <v>11</v>
      </c>
      <c r="D12">
        <v>0.13</v>
      </c>
      <c r="E12" t="s">
        <v>18</v>
      </c>
      <c r="F12">
        <v>1.6498699999999999</v>
      </c>
      <c r="G12">
        <v>1.6387700000000001</v>
      </c>
      <c r="H12">
        <v>1.6608700000000001</v>
      </c>
      <c r="I12" t="s">
        <v>43</v>
      </c>
      <c r="J12">
        <v>1.65127</v>
      </c>
      <c r="K12">
        <v>0</v>
      </c>
      <c r="L12">
        <v>0</v>
      </c>
      <c r="M12">
        <v>0</v>
      </c>
      <c r="N12">
        <v>811.38</v>
      </c>
      <c r="O12" t="s">
        <v>31</v>
      </c>
      <c r="P12" s="18"/>
      <c r="Q12" s="18"/>
      <c r="S12" s="8">
        <f>IF(C12=" Buy ",(J12-F12)*10000,(F12-J12)*10000)</f>
        <v>14.000000000000679</v>
      </c>
    </row>
    <row r="13" spans="1:19">
      <c r="A13">
        <v>1430736768</v>
      </c>
      <c r="B13" t="s">
        <v>42</v>
      </c>
      <c r="C13" t="s">
        <v>11</v>
      </c>
      <c r="D13">
        <v>0.13</v>
      </c>
      <c r="E13" t="s">
        <v>18</v>
      </c>
      <c r="F13">
        <v>1.6498699999999999</v>
      </c>
      <c r="G13">
        <v>1.6398699999999999</v>
      </c>
      <c r="H13">
        <v>1.6608700000000001</v>
      </c>
      <c r="I13" t="s">
        <v>44</v>
      </c>
      <c r="J13">
        <v>1.65195</v>
      </c>
      <c r="K13">
        <v>0</v>
      </c>
      <c r="L13">
        <v>0</v>
      </c>
      <c r="M13">
        <v>0</v>
      </c>
      <c r="N13">
        <v>1205.3399999999999</v>
      </c>
      <c r="O13" t="s">
        <v>45</v>
      </c>
      <c r="P13" s="18"/>
      <c r="Q13" s="18"/>
      <c r="S13" s="8">
        <f t="shared" ref="S13:S76" si="1">IF(C13=" Buy ",(J13-F13)*10000,(F13-J13)*10000)</f>
        <v>20.800000000000818</v>
      </c>
    </row>
    <row r="14" spans="1:19">
      <c r="A14">
        <v>1430738501</v>
      </c>
      <c r="B14" t="s">
        <v>46</v>
      </c>
      <c r="C14" t="s">
        <v>9</v>
      </c>
      <c r="D14">
        <v>0.13</v>
      </c>
      <c r="E14" t="s">
        <v>18</v>
      </c>
      <c r="F14">
        <v>1.6528099999999999</v>
      </c>
      <c r="G14">
        <v>1.6628099999999999</v>
      </c>
      <c r="H14">
        <v>1.64181</v>
      </c>
      <c r="I14" t="s">
        <v>47</v>
      </c>
      <c r="J14">
        <v>1.6512500000000001</v>
      </c>
      <c r="K14">
        <v>0</v>
      </c>
      <c r="L14">
        <v>0</v>
      </c>
      <c r="M14">
        <v>0</v>
      </c>
      <c r="N14">
        <v>928.55</v>
      </c>
      <c r="O14" t="s">
        <v>45</v>
      </c>
      <c r="P14" s="18"/>
      <c r="Q14" s="18"/>
      <c r="S14" s="8">
        <f t="shared" si="1"/>
        <v>15.599999999997838</v>
      </c>
    </row>
    <row r="15" spans="1:19">
      <c r="A15">
        <v>1430738521</v>
      </c>
      <c r="B15" t="s">
        <v>46</v>
      </c>
      <c r="C15" t="s">
        <v>9</v>
      </c>
      <c r="D15">
        <v>0.12</v>
      </c>
      <c r="E15" t="s">
        <v>18</v>
      </c>
      <c r="F15">
        <v>1.65289</v>
      </c>
      <c r="G15">
        <v>1.6639900000000001</v>
      </c>
      <c r="H15">
        <v>1.6418900000000001</v>
      </c>
      <c r="I15" t="s">
        <v>48</v>
      </c>
      <c r="J15">
        <v>1.6507099999999999</v>
      </c>
      <c r="K15">
        <v>0</v>
      </c>
      <c r="L15">
        <v>0</v>
      </c>
      <c r="M15">
        <v>0</v>
      </c>
      <c r="N15">
        <v>1198.02</v>
      </c>
      <c r="O15" t="s">
        <v>31</v>
      </c>
      <c r="P15" s="18"/>
      <c r="Q15" s="18"/>
      <c r="S15" s="8">
        <f t="shared" si="1"/>
        <v>21.800000000000708</v>
      </c>
    </row>
    <row r="16" spans="1:19">
      <c r="A16">
        <v>1430738562</v>
      </c>
      <c r="B16" t="s">
        <v>46</v>
      </c>
      <c r="C16" t="s">
        <v>9</v>
      </c>
      <c r="D16">
        <v>0.13</v>
      </c>
      <c r="E16" t="s">
        <v>10</v>
      </c>
      <c r="F16">
        <v>1.6594</v>
      </c>
      <c r="G16">
        <v>1.6697</v>
      </c>
      <c r="H16">
        <v>1.6484000000000001</v>
      </c>
      <c r="I16" t="s">
        <v>48</v>
      </c>
      <c r="J16">
        <v>1.6572199999999999</v>
      </c>
      <c r="K16">
        <v>0</v>
      </c>
      <c r="L16">
        <v>0</v>
      </c>
      <c r="M16">
        <v>0</v>
      </c>
      <c r="N16">
        <v>1292.28</v>
      </c>
      <c r="O16" t="s">
        <v>34</v>
      </c>
      <c r="P16" s="18"/>
      <c r="Q16" s="18"/>
      <c r="S16" s="8">
        <f t="shared" si="1"/>
        <v>21.800000000000708</v>
      </c>
    </row>
    <row r="17" spans="1:19">
      <c r="A17">
        <v>1430738563</v>
      </c>
      <c r="B17" t="s">
        <v>46</v>
      </c>
      <c r="C17" t="s">
        <v>9</v>
      </c>
      <c r="D17">
        <v>0.13</v>
      </c>
      <c r="E17" t="s">
        <v>10</v>
      </c>
      <c r="F17">
        <v>1.6594</v>
      </c>
      <c r="G17">
        <v>1.6694</v>
      </c>
      <c r="H17">
        <v>1.6484000000000001</v>
      </c>
      <c r="I17" t="s">
        <v>48</v>
      </c>
      <c r="J17">
        <v>1.6572199999999999</v>
      </c>
      <c r="K17">
        <v>0</v>
      </c>
      <c r="L17">
        <v>0</v>
      </c>
      <c r="M17">
        <v>0</v>
      </c>
      <c r="N17">
        <v>1292.28</v>
      </c>
      <c r="O17" t="s">
        <v>49</v>
      </c>
      <c r="P17" s="18"/>
      <c r="Q17" s="18"/>
      <c r="S17" s="8">
        <f t="shared" si="1"/>
        <v>21.800000000000708</v>
      </c>
    </row>
    <row r="18" spans="1:19">
      <c r="A18">
        <v>1430738801</v>
      </c>
      <c r="B18" t="s">
        <v>46</v>
      </c>
      <c r="C18" t="s">
        <v>9</v>
      </c>
      <c r="D18">
        <v>0.13</v>
      </c>
      <c r="E18" t="s">
        <v>10</v>
      </c>
      <c r="F18">
        <v>1.6600200000000001</v>
      </c>
      <c r="G18">
        <v>1.6700200000000001</v>
      </c>
      <c r="H18">
        <v>1.6490199999999999</v>
      </c>
      <c r="I18" t="s">
        <v>50</v>
      </c>
      <c r="J18">
        <v>1.6577599999999999</v>
      </c>
      <c r="K18">
        <v>0</v>
      </c>
      <c r="L18">
        <v>0</v>
      </c>
      <c r="M18">
        <v>0</v>
      </c>
      <c r="N18">
        <v>1338.35</v>
      </c>
      <c r="O18" t="s">
        <v>51</v>
      </c>
      <c r="P18" s="18"/>
      <c r="Q18" s="18"/>
      <c r="S18" s="8">
        <f t="shared" si="1"/>
        <v>22.600000000001508</v>
      </c>
    </row>
    <row r="19" spans="1:19">
      <c r="A19">
        <v>1430738465</v>
      </c>
      <c r="B19" t="s">
        <v>46</v>
      </c>
      <c r="C19" t="s">
        <v>9</v>
      </c>
      <c r="D19">
        <v>0.2</v>
      </c>
      <c r="E19" t="s">
        <v>22</v>
      </c>
      <c r="F19">
        <v>1.2540800000000001</v>
      </c>
      <c r="G19">
        <v>1.2574799999999999</v>
      </c>
      <c r="H19">
        <v>1.2340800000000001</v>
      </c>
      <c r="I19" t="s">
        <v>52</v>
      </c>
      <c r="J19">
        <v>1.2529399999999999</v>
      </c>
      <c r="K19">
        <v>0</v>
      </c>
      <c r="L19">
        <v>0</v>
      </c>
      <c r="M19">
        <v>0</v>
      </c>
      <c r="N19">
        <v>1374.72</v>
      </c>
      <c r="O19" t="s">
        <v>53</v>
      </c>
      <c r="P19" s="18"/>
      <c r="Q19" s="18"/>
      <c r="S19" s="8">
        <f t="shared" si="1"/>
        <v>11.400000000001409</v>
      </c>
    </row>
    <row r="20" spans="1:19">
      <c r="A20">
        <v>1430738466</v>
      </c>
      <c r="B20" t="s">
        <v>46</v>
      </c>
      <c r="C20" t="s">
        <v>9</v>
      </c>
      <c r="D20">
        <v>0.2</v>
      </c>
      <c r="E20" t="s">
        <v>22</v>
      </c>
      <c r="F20">
        <v>1.2540899999999999</v>
      </c>
      <c r="G20">
        <v>1.25749</v>
      </c>
      <c r="H20">
        <v>1.2340899999999999</v>
      </c>
      <c r="I20" t="s">
        <v>52</v>
      </c>
      <c r="J20">
        <v>1.2529399999999999</v>
      </c>
      <c r="K20">
        <v>0</v>
      </c>
      <c r="L20">
        <v>0</v>
      </c>
      <c r="M20">
        <v>0</v>
      </c>
      <c r="N20">
        <v>1386.78</v>
      </c>
      <c r="O20" t="s">
        <v>54</v>
      </c>
      <c r="P20" s="18"/>
      <c r="Q20" s="18"/>
      <c r="S20" s="8">
        <f t="shared" si="1"/>
        <v>11.499999999999844</v>
      </c>
    </row>
    <row r="21" spans="1:19">
      <c r="A21">
        <v>1430738467</v>
      </c>
      <c r="B21" t="s">
        <v>46</v>
      </c>
      <c r="C21" t="s">
        <v>9</v>
      </c>
      <c r="D21">
        <v>0.2</v>
      </c>
      <c r="E21" t="s">
        <v>22</v>
      </c>
      <c r="F21">
        <v>1.2540899999999999</v>
      </c>
      <c r="G21">
        <v>1.25749</v>
      </c>
      <c r="H21">
        <v>1.2340899999999999</v>
      </c>
      <c r="I21" t="s">
        <v>52</v>
      </c>
      <c r="J21">
        <v>1.2529399999999999</v>
      </c>
      <c r="K21">
        <v>0</v>
      </c>
      <c r="L21">
        <v>0</v>
      </c>
      <c r="M21">
        <v>0</v>
      </c>
      <c r="N21">
        <v>1386.78</v>
      </c>
      <c r="O21" t="s">
        <v>55</v>
      </c>
      <c r="P21" s="18"/>
      <c r="Q21" s="18"/>
      <c r="S21" s="8">
        <f t="shared" si="1"/>
        <v>11.499999999999844</v>
      </c>
    </row>
    <row r="22" spans="1:19">
      <c r="A22">
        <v>1430738546</v>
      </c>
      <c r="B22" t="s">
        <v>46</v>
      </c>
      <c r="C22" t="s">
        <v>9</v>
      </c>
      <c r="D22">
        <v>0.13</v>
      </c>
      <c r="E22" t="s">
        <v>22</v>
      </c>
      <c r="F22">
        <v>1.2541800000000001</v>
      </c>
      <c r="G22">
        <v>1.2602800000000001</v>
      </c>
      <c r="H22">
        <v>1.2341800000000001</v>
      </c>
      <c r="I22" t="s">
        <v>52</v>
      </c>
      <c r="J22">
        <v>1.2528999999999999</v>
      </c>
      <c r="K22">
        <v>0</v>
      </c>
      <c r="L22">
        <v>0</v>
      </c>
      <c r="M22">
        <v>0</v>
      </c>
      <c r="N22">
        <v>1003.38</v>
      </c>
      <c r="O22" t="s">
        <v>56</v>
      </c>
      <c r="P22" s="18"/>
      <c r="Q22" s="18"/>
      <c r="S22" s="8">
        <f t="shared" si="1"/>
        <v>12.800000000001699</v>
      </c>
    </row>
    <row r="23" spans="1:19">
      <c r="A23">
        <v>1430738488</v>
      </c>
      <c r="B23" t="s">
        <v>46</v>
      </c>
      <c r="C23" t="s">
        <v>9</v>
      </c>
      <c r="D23">
        <v>0.12</v>
      </c>
      <c r="E23" t="s">
        <v>18</v>
      </c>
      <c r="F23">
        <v>1.65265</v>
      </c>
      <c r="G23">
        <v>1.6637500000000001</v>
      </c>
      <c r="H23">
        <v>1.6416500000000001</v>
      </c>
      <c r="I23" t="s">
        <v>57</v>
      </c>
      <c r="J23">
        <v>1.6504399999999999</v>
      </c>
      <c r="K23">
        <v>0</v>
      </c>
      <c r="L23">
        <v>0</v>
      </c>
      <c r="M23">
        <v>0</v>
      </c>
      <c r="N23">
        <v>1214.25</v>
      </c>
      <c r="O23" t="s">
        <v>58</v>
      </c>
      <c r="P23" s="18"/>
      <c r="Q23" s="18"/>
      <c r="S23" s="8">
        <f t="shared" si="1"/>
        <v>22.100000000000453</v>
      </c>
    </row>
    <row r="24" spans="1:19">
      <c r="A24">
        <v>1430738322</v>
      </c>
      <c r="B24" t="s">
        <v>46</v>
      </c>
      <c r="C24" t="s">
        <v>9</v>
      </c>
      <c r="D24">
        <v>0.11</v>
      </c>
      <c r="E24" t="s">
        <v>12</v>
      </c>
      <c r="F24">
        <v>1.2494000000000001</v>
      </c>
      <c r="G24">
        <v>1.2572000000000001</v>
      </c>
      <c r="H24">
        <v>1.2354000000000001</v>
      </c>
      <c r="I24" t="s">
        <v>59</v>
      </c>
      <c r="J24">
        <v>1.24878</v>
      </c>
      <c r="K24">
        <v>0</v>
      </c>
      <c r="L24">
        <v>0</v>
      </c>
      <c r="M24">
        <v>0</v>
      </c>
      <c r="N24">
        <v>412.56</v>
      </c>
      <c r="O24" t="s">
        <v>30</v>
      </c>
      <c r="P24" s="18"/>
      <c r="Q24" s="18"/>
      <c r="S24" s="8">
        <f t="shared" si="1"/>
        <v>6.2000000000006494</v>
      </c>
    </row>
    <row r="25" spans="1:19">
      <c r="A25">
        <v>1430737623</v>
      </c>
      <c r="B25" t="s">
        <v>60</v>
      </c>
      <c r="C25" t="s">
        <v>9</v>
      </c>
      <c r="D25">
        <v>0.13</v>
      </c>
      <c r="E25" t="s">
        <v>22</v>
      </c>
      <c r="F25">
        <v>1.2535400000000001</v>
      </c>
      <c r="G25">
        <v>1.2532700000000001</v>
      </c>
      <c r="H25">
        <v>1.2335400000000001</v>
      </c>
      <c r="I25" t="s">
        <v>61</v>
      </c>
      <c r="J25">
        <v>1.2532799999999999</v>
      </c>
      <c r="K25">
        <v>0</v>
      </c>
      <c r="L25">
        <v>0</v>
      </c>
      <c r="M25">
        <v>0</v>
      </c>
      <c r="N25">
        <v>203.7</v>
      </c>
      <c r="O25" t="s">
        <v>62</v>
      </c>
      <c r="P25" s="18"/>
      <c r="Q25" s="18"/>
      <c r="S25" s="8">
        <f t="shared" si="1"/>
        <v>2.60000000000149</v>
      </c>
    </row>
    <row r="26" spans="1:19">
      <c r="A26">
        <v>1430737385</v>
      </c>
      <c r="B26" t="s">
        <v>63</v>
      </c>
      <c r="C26" t="s">
        <v>11</v>
      </c>
      <c r="D26">
        <v>0.16</v>
      </c>
      <c r="E26" t="s">
        <v>21</v>
      </c>
      <c r="F26">
        <v>0.85885999999999996</v>
      </c>
      <c r="G26">
        <v>0.85536000000000001</v>
      </c>
      <c r="H26">
        <v>0.87885999999999997</v>
      </c>
      <c r="I26" t="s">
        <v>64</v>
      </c>
      <c r="J26">
        <v>0.85938999999999999</v>
      </c>
      <c r="K26">
        <v>0</v>
      </c>
      <c r="L26">
        <v>0</v>
      </c>
      <c r="M26">
        <v>-18.86</v>
      </c>
      <c r="N26">
        <v>624.29999999999995</v>
      </c>
      <c r="O26" t="s">
        <v>65</v>
      </c>
      <c r="P26" s="18"/>
      <c r="Q26" s="18"/>
      <c r="S26" s="8">
        <f t="shared" si="1"/>
        <v>5.3000000000003045</v>
      </c>
    </row>
    <row r="27" spans="1:19">
      <c r="A27">
        <v>1430738774</v>
      </c>
      <c r="B27" t="s">
        <v>46</v>
      </c>
      <c r="C27" t="s">
        <v>11</v>
      </c>
      <c r="D27">
        <v>0.15</v>
      </c>
      <c r="E27" t="s">
        <v>21</v>
      </c>
      <c r="F27">
        <v>0.85855000000000004</v>
      </c>
      <c r="G27">
        <v>0.85504999999999998</v>
      </c>
      <c r="H27">
        <v>0.87855000000000005</v>
      </c>
      <c r="I27" t="s">
        <v>64</v>
      </c>
      <c r="J27">
        <v>0.85938999999999999</v>
      </c>
      <c r="K27">
        <v>0</v>
      </c>
      <c r="L27">
        <v>0</v>
      </c>
      <c r="M27">
        <v>0</v>
      </c>
      <c r="N27">
        <v>927.62</v>
      </c>
      <c r="O27" t="s">
        <v>66</v>
      </c>
      <c r="P27" s="18"/>
      <c r="Q27" s="18"/>
      <c r="S27" s="8">
        <f t="shared" si="1"/>
        <v>8.399999999999519</v>
      </c>
    </row>
    <row r="28" spans="1:19">
      <c r="A28">
        <v>1430739163</v>
      </c>
      <c r="B28" t="s">
        <v>67</v>
      </c>
      <c r="C28" t="s">
        <v>11</v>
      </c>
      <c r="D28">
        <v>0.24</v>
      </c>
      <c r="E28" t="s">
        <v>13</v>
      </c>
      <c r="F28">
        <v>1.3225</v>
      </c>
      <c r="G28">
        <v>1.3183</v>
      </c>
      <c r="H28">
        <v>1.3345</v>
      </c>
      <c r="I28" t="s">
        <v>68</v>
      </c>
      <c r="J28">
        <v>1.32355</v>
      </c>
      <c r="K28">
        <v>0</v>
      </c>
      <c r="L28">
        <v>0</v>
      </c>
      <c r="M28">
        <v>0</v>
      </c>
      <c r="N28">
        <v>1119.19</v>
      </c>
      <c r="O28" t="s">
        <v>69</v>
      </c>
      <c r="P28" s="18"/>
      <c r="Q28" s="18"/>
      <c r="S28" s="8">
        <f t="shared" si="1"/>
        <v>10.499999999999954</v>
      </c>
    </row>
    <row r="29" spans="1:19">
      <c r="A29">
        <v>1430739164</v>
      </c>
      <c r="B29" t="s">
        <v>67</v>
      </c>
      <c r="C29" t="s">
        <v>11</v>
      </c>
      <c r="D29">
        <v>0.24</v>
      </c>
      <c r="E29" t="s">
        <v>13</v>
      </c>
      <c r="F29">
        <v>1.3225</v>
      </c>
      <c r="G29">
        <v>1.3183</v>
      </c>
      <c r="H29">
        <v>1.3345</v>
      </c>
      <c r="I29" t="s">
        <v>68</v>
      </c>
      <c r="J29">
        <v>1.32355</v>
      </c>
      <c r="K29">
        <v>0</v>
      </c>
      <c r="L29">
        <v>0</v>
      </c>
      <c r="M29">
        <v>0</v>
      </c>
      <c r="N29">
        <v>1119.19</v>
      </c>
      <c r="O29" t="s">
        <v>70</v>
      </c>
      <c r="P29" s="18"/>
      <c r="Q29" s="18"/>
      <c r="S29" s="8">
        <f t="shared" si="1"/>
        <v>10.499999999999954</v>
      </c>
    </row>
    <row r="30" spans="1:19">
      <c r="A30">
        <v>1430739135</v>
      </c>
      <c r="B30" t="s">
        <v>67</v>
      </c>
      <c r="C30" t="s">
        <v>11</v>
      </c>
      <c r="D30">
        <v>0.24</v>
      </c>
      <c r="E30" t="s">
        <v>13</v>
      </c>
      <c r="F30">
        <v>1.3227</v>
      </c>
      <c r="G30">
        <v>1.3185</v>
      </c>
      <c r="H30">
        <v>1.3347</v>
      </c>
      <c r="I30" t="s">
        <v>71</v>
      </c>
      <c r="J30">
        <v>1.3237000000000001</v>
      </c>
      <c r="K30">
        <v>0</v>
      </c>
      <c r="L30">
        <v>0</v>
      </c>
      <c r="M30">
        <v>0</v>
      </c>
      <c r="N30">
        <v>1065.94</v>
      </c>
      <c r="O30" t="s">
        <v>72</v>
      </c>
      <c r="P30" s="18"/>
      <c r="Q30" s="18"/>
      <c r="S30" s="8">
        <f t="shared" si="1"/>
        <v>10.000000000001119</v>
      </c>
    </row>
    <row r="31" spans="1:19">
      <c r="A31">
        <v>1430739844</v>
      </c>
      <c r="B31" t="s">
        <v>73</v>
      </c>
      <c r="C31" t="s">
        <v>11</v>
      </c>
      <c r="D31">
        <v>0.21</v>
      </c>
      <c r="E31" t="s">
        <v>14</v>
      </c>
      <c r="F31">
        <v>1.4177200000000001</v>
      </c>
      <c r="G31">
        <v>1.41022</v>
      </c>
      <c r="H31">
        <v>1.4297200000000001</v>
      </c>
      <c r="I31" t="s">
        <v>74</v>
      </c>
      <c r="J31">
        <v>1.41879</v>
      </c>
      <c r="K31">
        <v>0</v>
      </c>
      <c r="L31">
        <v>0</v>
      </c>
      <c r="M31">
        <v>0</v>
      </c>
      <c r="N31">
        <v>1001.52</v>
      </c>
      <c r="O31" t="s">
        <v>75</v>
      </c>
      <c r="P31" s="18"/>
      <c r="Q31" s="18"/>
      <c r="S31" s="8">
        <f t="shared" si="1"/>
        <v>10.699999999999044</v>
      </c>
    </row>
    <row r="32" spans="1:19">
      <c r="A32">
        <v>1430739845</v>
      </c>
      <c r="B32" t="s">
        <v>73</v>
      </c>
      <c r="C32" t="s">
        <v>11</v>
      </c>
      <c r="D32">
        <v>0.21</v>
      </c>
      <c r="E32" t="s">
        <v>14</v>
      </c>
      <c r="F32">
        <v>1.4177200000000001</v>
      </c>
      <c r="G32">
        <v>1.41022</v>
      </c>
      <c r="H32">
        <v>1.4297200000000001</v>
      </c>
      <c r="I32" t="s">
        <v>74</v>
      </c>
      <c r="J32">
        <v>1.41879</v>
      </c>
      <c r="K32">
        <v>0</v>
      </c>
      <c r="L32">
        <v>0</v>
      </c>
      <c r="M32">
        <v>0</v>
      </c>
      <c r="N32">
        <v>1001.52</v>
      </c>
      <c r="O32" t="s">
        <v>76</v>
      </c>
      <c r="P32" s="18"/>
      <c r="Q32" s="18"/>
      <c r="S32" s="8">
        <f t="shared" si="1"/>
        <v>10.699999999999044</v>
      </c>
    </row>
    <row r="33" spans="1:19">
      <c r="A33">
        <v>1430739846</v>
      </c>
      <c r="B33" t="s">
        <v>73</v>
      </c>
      <c r="C33" t="s">
        <v>11</v>
      </c>
      <c r="D33">
        <v>0.13</v>
      </c>
      <c r="E33" t="s">
        <v>18</v>
      </c>
      <c r="F33">
        <v>1.64971</v>
      </c>
      <c r="G33">
        <v>1.6386099999999999</v>
      </c>
      <c r="H33">
        <v>1.6607099999999999</v>
      </c>
      <c r="I33" t="s">
        <v>74</v>
      </c>
      <c r="J33">
        <v>1.65082</v>
      </c>
      <c r="K33">
        <v>0</v>
      </c>
      <c r="L33">
        <v>0</v>
      </c>
      <c r="M33">
        <v>0</v>
      </c>
      <c r="N33">
        <v>643.07000000000005</v>
      </c>
      <c r="O33" t="s">
        <v>31</v>
      </c>
      <c r="P33" s="18"/>
      <c r="Q33" s="18"/>
      <c r="S33" s="8">
        <f t="shared" si="1"/>
        <v>11.099999999999444</v>
      </c>
    </row>
    <row r="34" spans="1:19">
      <c r="A34">
        <v>1430739847</v>
      </c>
      <c r="B34" t="s">
        <v>73</v>
      </c>
      <c r="C34" t="s">
        <v>11</v>
      </c>
      <c r="D34">
        <v>0.21</v>
      </c>
      <c r="E34" t="s">
        <v>14</v>
      </c>
      <c r="F34">
        <v>1.4177200000000001</v>
      </c>
      <c r="G34">
        <v>1.41022</v>
      </c>
      <c r="H34">
        <v>1.4297200000000001</v>
      </c>
      <c r="I34" t="s">
        <v>74</v>
      </c>
      <c r="J34">
        <v>1.41883</v>
      </c>
      <c r="K34">
        <v>0</v>
      </c>
      <c r="L34">
        <v>0</v>
      </c>
      <c r="M34">
        <v>0</v>
      </c>
      <c r="N34">
        <v>1038.96</v>
      </c>
      <c r="O34" t="s">
        <v>77</v>
      </c>
      <c r="P34" s="18"/>
      <c r="Q34" s="18"/>
      <c r="S34" s="8">
        <f t="shared" si="1"/>
        <v>11.099999999999444</v>
      </c>
    </row>
    <row r="35" spans="1:19">
      <c r="A35">
        <v>1430737754</v>
      </c>
      <c r="B35" t="s">
        <v>78</v>
      </c>
      <c r="C35" t="s">
        <v>11</v>
      </c>
      <c r="D35">
        <v>0.12</v>
      </c>
      <c r="E35" t="s">
        <v>19</v>
      </c>
      <c r="F35">
        <v>0.99643000000000004</v>
      </c>
      <c r="G35">
        <v>0.98943000000000003</v>
      </c>
      <c r="H35">
        <v>1.00343</v>
      </c>
      <c r="I35" t="s">
        <v>79</v>
      </c>
      <c r="J35">
        <v>0.99743000000000004</v>
      </c>
      <c r="K35">
        <v>0</v>
      </c>
      <c r="L35">
        <v>0</v>
      </c>
      <c r="M35">
        <v>0</v>
      </c>
      <c r="N35">
        <v>707.35</v>
      </c>
      <c r="O35" t="s">
        <v>80</v>
      </c>
      <c r="P35" s="18"/>
      <c r="Q35" s="18"/>
      <c r="S35" s="8">
        <f t="shared" si="1"/>
        <v>10.000000000000009</v>
      </c>
    </row>
    <row r="36" spans="1:19">
      <c r="A36">
        <v>1430738019</v>
      </c>
      <c r="B36" t="s">
        <v>81</v>
      </c>
      <c r="C36" t="s">
        <v>11</v>
      </c>
      <c r="D36">
        <v>0.12</v>
      </c>
      <c r="E36" t="s">
        <v>19</v>
      </c>
      <c r="F36">
        <v>0.99644999999999995</v>
      </c>
      <c r="G36">
        <v>0.98945000000000005</v>
      </c>
      <c r="H36">
        <v>1.00345</v>
      </c>
      <c r="I36" t="s">
        <v>79</v>
      </c>
      <c r="J36">
        <v>0.99744999999999995</v>
      </c>
      <c r="K36">
        <v>0</v>
      </c>
      <c r="L36">
        <v>0</v>
      </c>
      <c r="M36">
        <v>0</v>
      </c>
      <c r="N36">
        <v>707.24</v>
      </c>
      <c r="O36" t="s">
        <v>82</v>
      </c>
      <c r="P36" s="18"/>
      <c r="Q36" s="18"/>
      <c r="S36" s="8">
        <f t="shared" si="1"/>
        <v>10.000000000000009</v>
      </c>
    </row>
    <row r="37" spans="1:19">
      <c r="A37">
        <v>1430738020</v>
      </c>
      <c r="B37" t="s">
        <v>81</v>
      </c>
      <c r="C37" t="s">
        <v>11</v>
      </c>
      <c r="D37">
        <v>0.12</v>
      </c>
      <c r="E37" t="s">
        <v>19</v>
      </c>
      <c r="F37">
        <v>0.99644999999999995</v>
      </c>
      <c r="G37">
        <v>0.98945000000000005</v>
      </c>
      <c r="H37">
        <v>1.00345</v>
      </c>
      <c r="I37" t="s">
        <v>79</v>
      </c>
      <c r="J37">
        <v>0.99744999999999995</v>
      </c>
      <c r="K37">
        <v>0</v>
      </c>
      <c r="L37">
        <v>0</v>
      </c>
      <c r="M37">
        <v>0</v>
      </c>
      <c r="N37">
        <v>707.24</v>
      </c>
      <c r="O37" t="s">
        <v>83</v>
      </c>
      <c r="P37" s="18"/>
      <c r="Q37" s="18"/>
      <c r="S37" s="8">
        <f t="shared" si="1"/>
        <v>10.000000000000009</v>
      </c>
    </row>
    <row r="38" spans="1:19">
      <c r="A38">
        <v>1430737711</v>
      </c>
      <c r="B38" t="s">
        <v>60</v>
      </c>
      <c r="C38" t="s">
        <v>11</v>
      </c>
      <c r="D38">
        <v>0.17</v>
      </c>
      <c r="E38" t="s">
        <v>84</v>
      </c>
      <c r="F38">
        <v>112.723</v>
      </c>
      <c r="G38">
        <v>112.273</v>
      </c>
      <c r="H38">
        <v>113.723</v>
      </c>
      <c r="I38" t="s">
        <v>85</v>
      </c>
      <c r="J38">
        <v>112.89100000000001</v>
      </c>
      <c r="K38">
        <v>0</v>
      </c>
      <c r="L38">
        <v>0</v>
      </c>
      <c r="M38">
        <v>0</v>
      </c>
      <c r="N38">
        <v>1486.93</v>
      </c>
      <c r="O38" t="s">
        <v>86</v>
      </c>
      <c r="P38" s="18"/>
      <c r="Q38" s="18"/>
      <c r="S38" s="28">
        <f>IF(C38=" Buy ",(J38-F38)*10000,(F38-J38)*10000)/100</f>
        <v>16.800000000000637</v>
      </c>
    </row>
    <row r="39" spans="1:19">
      <c r="A39">
        <v>1430737714</v>
      </c>
      <c r="B39" t="s">
        <v>60</v>
      </c>
      <c r="C39" t="s">
        <v>11</v>
      </c>
      <c r="D39">
        <v>0.17</v>
      </c>
      <c r="E39" t="s">
        <v>84</v>
      </c>
      <c r="F39">
        <v>112.723</v>
      </c>
      <c r="G39">
        <v>112.273</v>
      </c>
      <c r="H39">
        <v>113.723</v>
      </c>
      <c r="I39" t="s">
        <v>85</v>
      </c>
      <c r="J39">
        <v>112.89100000000001</v>
      </c>
      <c r="K39">
        <v>0</v>
      </c>
      <c r="L39">
        <v>0</v>
      </c>
      <c r="M39">
        <v>0</v>
      </c>
      <c r="N39">
        <v>1486.93</v>
      </c>
      <c r="O39" t="s">
        <v>87</v>
      </c>
      <c r="P39" s="18"/>
      <c r="Q39" s="18"/>
      <c r="S39" s="28">
        <f t="shared" ref="S39:S40" si="2">IF(C39=" Buy ",(J39-F39)*10000,(F39-J39)*10000)/100</f>
        <v>16.800000000000637</v>
      </c>
    </row>
    <row r="40" spans="1:19">
      <c r="A40">
        <v>1430737716</v>
      </c>
      <c r="B40" t="s">
        <v>60</v>
      </c>
      <c r="C40" t="s">
        <v>11</v>
      </c>
      <c r="D40">
        <v>0.17</v>
      </c>
      <c r="E40" t="s">
        <v>84</v>
      </c>
      <c r="F40">
        <v>112.723</v>
      </c>
      <c r="G40">
        <v>112.273</v>
      </c>
      <c r="H40">
        <v>113.723</v>
      </c>
      <c r="I40" t="s">
        <v>85</v>
      </c>
      <c r="J40">
        <v>112.89100000000001</v>
      </c>
      <c r="K40">
        <v>0</v>
      </c>
      <c r="L40">
        <v>0</v>
      </c>
      <c r="M40">
        <v>0</v>
      </c>
      <c r="N40">
        <v>1486.93</v>
      </c>
      <c r="O40" t="s">
        <v>88</v>
      </c>
      <c r="P40" s="18"/>
      <c r="Q40" s="18"/>
      <c r="S40" s="28">
        <f t="shared" si="2"/>
        <v>16.800000000000637</v>
      </c>
    </row>
    <row r="41" spans="1:19">
      <c r="A41">
        <v>1430737812</v>
      </c>
      <c r="B41" t="s">
        <v>89</v>
      </c>
      <c r="C41" t="s">
        <v>11</v>
      </c>
      <c r="D41">
        <v>0.11</v>
      </c>
      <c r="E41" t="s">
        <v>19</v>
      </c>
      <c r="F41">
        <v>0.99668000000000001</v>
      </c>
      <c r="G41">
        <v>0.98807999999999996</v>
      </c>
      <c r="H41">
        <v>1.0036799999999999</v>
      </c>
      <c r="I41" t="s">
        <v>90</v>
      </c>
      <c r="J41">
        <v>0.99768000000000001</v>
      </c>
      <c r="K41">
        <v>0</v>
      </c>
      <c r="L41">
        <v>0</v>
      </c>
      <c r="M41">
        <v>0</v>
      </c>
      <c r="N41">
        <v>648.04999999999995</v>
      </c>
      <c r="O41" t="s">
        <v>28</v>
      </c>
      <c r="P41" s="18"/>
      <c r="Q41" s="18"/>
      <c r="S41" s="8">
        <f t="shared" si="1"/>
        <v>10.000000000000009</v>
      </c>
    </row>
    <row r="42" spans="1:19">
      <c r="A42">
        <v>1430737813</v>
      </c>
      <c r="B42" t="s">
        <v>89</v>
      </c>
      <c r="C42" t="s">
        <v>11</v>
      </c>
      <c r="D42">
        <v>0.1</v>
      </c>
      <c r="E42" t="s">
        <v>19</v>
      </c>
      <c r="F42">
        <v>0.99668000000000001</v>
      </c>
      <c r="G42">
        <v>0.98597999999999997</v>
      </c>
      <c r="H42">
        <v>1.0036799999999999</v>
      </c>
      <c r="I42" t="s">
        <v>90</v>
      </c>
      <c r="J42">
        <v>0.99768000000000001</v>
      </c>
      <c r="K42">
        <v>0</v>
      </c>
      <c r="L42">
        <v>0</v>
      </c>
      <c r="M42">
        <v>0</v>
      </c>
      <c r="N42">
        <v>589.14</v>
      </c>
      <c r="O42" t="s">
        <v>91</v>
      </c>
      <c r="P42" s="18"/>
      <c r="Q42" s="18"/>
      <c r="S42" s="8">
        <f t="shared" si="1"/>
        <v>10.000000000000009</v>
      </c>
    </row>
    <row r="43" spans="1:19">
      <c r="A43">
        <v>1430739843</v>
      </c>
      <c r="B43" t="s">
        <v>73</v>
      </c>
      <c r="C43" t="s">
        <v>11</v>
      </c>
      <c r="D43">
        <v>0.13</v>
      </c>
      <c r="E43" t="s">
        <v>18</v>
      </c>
      <c r="F43">
        <v>1.64971</v>
      </c>
      <c r="G43">
        <v>1.6386099999999999</v>
      </c>
      <c r="H43">
        <v>1.6607099999999999</v>
      </c>
      <c r="I43" t="s">
        <v>92</v>
      </c>
      <c r="J43">
        <v>1.6513500000000001</v>
      </c>
      <c r="K43">
        <v>0</v>
      </c>
      <c r="L43">
        <v>0</v>
      </c>
      <c r="M43">
        <v>0</v>
      </c>
      <c r="N43">
        <v>950.16</v>
      </c>
      <c r="O43" t="s">
        <v>58</v>
      </c>
      <c r="P43" s="18"/>
      <c r="Q43" s="18"/>
      <c r="S43" s="8">
        <f t="shared" si="1"/>
        <v>16.400000000000858</v>
      </c>
    </row>
    <row r="44" spans="1:19">
      <c r="A44">
        <v>1430736994</v>
      </c>
      <c r="B44" t="s">
        <v>93</v>
      </c>
      <c r="C44" t="s">
        <v>11</v>
      </c>
      <c r="D44">
        <v>0.31</v>
      </c>
      <c r="E44" t="s">
        <v>14</v>
      </c>
      <c r="F44">
        <v>1.41805</v>
      </c>
      <c r="G44">
        <v>1.41405</v>
      </c>
      <c r="H44">
        <v>1.43005</v>
      </c>
      <c r="I44" t="s">
        <v>94</v>
      </c>
      <c r="J44">
        <v>1.4195800000000001</v>
      </c>
      <c r="K44">
        <v>0</v>
      </c>
      <c r="L44">
        <v>0</v>
      </c>
      <c r="M44">
        <v>-142.29</v>
      </c>
      <c r="N44">
        <v>2107.2199999999998</v>
      </c>
      <c r="O44" t="s">
        <v>95</v>
      </c>
      <c r="P44" s="18"/>
      <c r="Q44" s="18"/>
      <c r="S44" s="8">
        <f t="shared" si="1"/>
        <v>15.300000000000313</v>
      </c>
    </row>
    <row r="45" spans="1:19">
      <c r="A45" s="9">
        <v>779</v>
      </c>
      <c r="B45" s="9" t="s">
        <v>4</v>
      </c>
      <c r="N45" s="29">
        <f>SUM(K10:N44)</f>
        <v>35986.060000000005</v>
      </c>
      <c r="O45" s="23"/>
      <c r="P45" s="20"/>
      <c r="Q45" s="20"/>
      <c r="R45" s="11"/>
      <c r="S45" s="28">
        <f>SUM(S10:S44)</f>
        <v>454.90000000000725</v>
      </c>
    </row>
    <row r="46" spans="1:19">
      <c r="A46">
        <v>1430735958</v>
      </c>
      <c r="B46" t="s">
        <v>40</v>
      </c>
      <c r="C46" t="s">
        <v>9</v>
      </c>
      <c r="D46">
        <v>0.48</v>
      </c>
      <c r="E46" t="s">
        <v>15</v>
      </c>
      <c r="F46">
        <v>1.00467</v>
      </c>
      <c r="G46">
        <v>1.01067</v>
      </c>
      <c r="H46">
        <v>0.99267000000000005</v>
      </c>
      <c r="I46" t="s">
        <v>41</v>
      </c>
      <c r="J46">
        <v>1.0036499999999999</v>
      </c>
      <c r="K46">
        <v>0</v>
      </c>
      <c r="L46">
        <v>0</v>
      </c>
      <c r="M46">
        <v>0</v>
      </c>
      <c r="N46">
        <v>2229.86</v>
      </c>
      <c r="O46"/>
      <c r="P46" s="17"/>
      <c r="Q46" s="17"/>
      <c r="S46" s="8">
        <f t="shared" si="1"/>
        <v>10.200000000000209</v>
      </c>
    </row>
    <row r="47" spans="1:19">
      <c r="A47">
        <v>1430738564</v>
      </c>
      <c r="B47" t="s">
        <v>46</v>
      </c>
      <c r="C47" t="s">
        <v>9</v>
      </c>
      <c r="D47">
        <v>0.48</v>
      </c>
      <c r="E47" t="s">
        <v>10</v>
      </c>
      <c r="F47">
        <v>1.6593899999999999</v>
      </c>
      <c r="G47">
        <v>1.6693899999999999</v>
      </c>
      <c r="H47">
        <v>1.64839</v>
      </c>
      <c r="I47" t="s">
        <v>48</v>
      </c>
      <c r="J47">
        <v>1.65723</v>
      </c>
      <c r="K47">
        <v>0</v>
      </c>
      <c r="L47">
        <v>0</v>
      </c>
      <c r="M47">
        <v>0</v>
      </c>
      <c r="N47">
        <v>4727.72</v>
      </c>
      <c r="O47"/>
      <c r="P47" s="17"/>
      <c r="Q47" s="17"/>
      <c r="S47" s="8">
        <f t="shared" si="1"/>
        <v>21.599999999999397</v>
      </c>
    </row>
    <row r="48" spans="1:19">
      <c r="A48">
        <v>1430738536</v>
      </c>
      <c r="B48" t="s">
        <v>46</v>
      </c>
      <c r="C48" t="s">
        <v>9</v>
      </c>
      <c r="D48">
        <v>0.36</v>
      </c>
      <c r="E48" t="s">
        <v>22</v>
      </c>
      <c r="F48">
        <v>1.25417</v>
      </c>
      <c r="G48">
        <v>1.2575700000000001</v>
      </c>
      <c r="H48">
        <v>1.23417</v>
      </c>
      <c r="I48" t="s">
        <v>52</v>
      </c>
      <c r="J48">
        <v>1.25291</v>
      </c>
      <c r="K48">
        <v>0</v>
      </c>
      <c r="L48">
        <v>0</v>
      </c>
      <c r="M48">
        <v>0</v>
      </c>
      <c r="N48">
        <v>2735.17</v>
      </c>
      <c r="O48"/>
      <c r="P48" s="17"/>
      <c r="Q48" s="17"/>
      <c r="S48" s="8">
        <f t="shared" si="1"/>
        <v>12.600000000000389</v>
      </c>
    </row>
    <row r="49" spans="1:19">
      <c r="A49">
        <v>1430738606</v>
      </c>
      <c r="B49" t="s">
        <v>46</v>
      </c>
      <c r="C49" t="s">
        <v>11</v>
      </c>
      <c r="D49">
        <v>0.28999999999999998</v>
      </c>
      <c r="E49" t="s">
        <v>21</v>
      </c>
      <c r="F49">
        <v>0.85858999999999996</v>
      </c>
      <c r="G49">
        <v>0.85528999999999999</v>
      </c>
      <c r="H49">
        <v>0.87858999999999998</v>
      </c>
      <c r="I49" t="s">
        <v>97</v>
      </c>
      <c r="J49">
        <v>0.85936999999999997</v>
      </c>
      <c r="K49">
        <v>0</v>
      </c>
      <c r="L49">
        <v>0</v>
      </c>
      <c r="M49">
        <v>0</v>
      </c>
      <c r="N49">
        <v>1666.06</v>
      </c>
      <c r="O49"/>
      <c r="P49" s="17"/>
      <c r="Q49" s="17"/>
      <c r="S49" s="8">
        <f t="shared" si="1"/>
        <v>7.8000000000000291</v>
      </c>
    </row>
    <row r="50" spans="1:19">
      <c r="A50">
        <v>1430738314</v>
      </c>
      <c r="B50" t="s">
        <v>46</v>
      </c>
      <c r="C50" t="s">
        <v>9</v>
      </c>
      <c r="D50">
        <v>0.36</v>
      </c>
      <c r="E50" t="s">
        <v>12</v>
      </c>
      <c r="F50">
        <v>1.2494000000000001</v>
      </c>
      <c r="G50">
        <v>1.2541</v>
      </c>
      <c r="H50">
        <v>1.2354000000000001</v>
      </c>
      <c r="I50" t="s">
        <v>59</v>
      </c>
      <c r="J50">
        <v>1.24878</v>
      </c>
      <c r="K50">
        <v>0</v>
      </c>
      <c r="L50">
        <v>0</v>
      </c>
      <c r="M50">
        <v>0</v>
      </c>
      <c r="N50">
        <v>1350.19</v>
      </c>
      <c r="O50"/>
      <c r="P50" s="17"/>
      <c r="Q50" s="17"/>
      <c r="S50" s="8">
        <f t="shared" si="1"/>
        <v>6.2000000000006494</v>
      </c>
    </row>
    <row r="51" spans="1:19">
      <c r="A51">
        <v>1430738482</v>
      </c>
      <c r="B51" t="s">
        <v>46</v>
      </c>
      <c r="C51" t="s">
        <v>9</v>
      </c>
      <c r="D51">
        <v>0.47</v>
      </c>
      <c r="E51" t="s">
        <v>18</v>
      </c>
      <c r="F51">
        <v>1.6526099999999999</v>
      </c>
      <c r="G51">
        <v>1.66411</v>
      </c>
      <c r="H51">
        <v>1.64161</v>
      </c>
      <c r="I51" t="s">
        <v>96</v>
      </c>
      <c r="J51">
        <v>1.6502300000000001</v>
      </c>
      <c r="K51">
        <v>0</v>
      </c>
      <c r="L51">
        <v>0</v>
      </c>
      <c r="M51">
        <v>0</v>
      </c>
      <c r="N51">
        <v>5121.7299999999996</v>
      </c>
      <c r="O51"/>
      <c r="P51" s="17"/>
      <c r="Q51" s="17"/>
      <c r="S51" s="8">
        <f t="shared" si="1"/>
        <v>23.799999999998267</v>
      </c>
    </row>
    <row r="52" spans="1:19">
      <c r="A52">
        <v>1430739805</v>
      </c>
      <c r="B52" t="s">
        <v>73</v>
      </c>
      <c r="C52" t="s">
        <v>9</v>
      </c>
      <c r="D52">
        <v>0.49</v>
      </c>
      <c r="E52" t="s">
        <v>15</v>
      </c>
      <c r="F52">
        <v>1.00491</v>
      </c>
      <c r="G52">
        <v>1.01091</v>
      </c>
      <c r="H52">
        <v>0.99290999999999996</v>
      </c>
      <c r="I52" t="s">
        <v>64</v>
      </c>
      <c r="J52">
        <v>1.0039</v>
      </c>
      <c r="K52">
        <v>0</v>
      </c>
      <c r="L52">
        <v>0</v>
      </c>
      <c r="M52">
        <v>0</v>
      </c>
      <c r="N52">
        <v>2255.9499999999998</v>
      </c>
      <c r="O52"/>
      <c r="P52" s="17"/>
      <c r="Q52" s="17"/>
      <c r="S52" s="8">
        <f t="shared" si="1"/>
        <v>10.099999999999554</v>
      </c>
    </row>
    <row r="53" spans="1:19">
      <c r="A53">
        <v>1430737801</v>
      </c>
      <c r="B53" t="s">
        <v>89</v>
      </c>
      <c r="C53" t="s">
        <v>11</v>
      </c>
      <c r="D53">
        <v>0.36</v>
      </c>
      <c r="E53" t="s">
        <v>19</v>
      </c>
      <c r="F53">
        <v>0.99668000000000001</v>
      </c>
      <c r="G53">
        <v>0.98597999999999997</v>
      </c>
      <c r="H53">
        <v>1.0036799999999999</v>
      </c>
      <c r="I53" t="s">
        <v>90</v>
      </c>
      <c r="J53">
        <v>0.99763999999999997</v>
      </c>
      <c r="K53">
        <v>0</v>
      </c>
      <c r="L53">
        <v>0</v>
      </c>
      <c r="M53">
        <v>0</v>
      </c>
      <c r="N53">
        <v>2036.21</v>
      </c>
      <c r="O53"/>
      <c r="P53" s="17"/>
      <c r="Q53" s="17"/>
      <c r="S53" s="8">
        <f t="shared" si="1"/>
        <v>9.5999999999996088</v>
      </c>
    </row>
    <row r="54" spans="1:19">
      <c r="A54">
        <v>1430739839</v>
      </c>
      <c r="B54" t="s">
        <v>73</v>
      </c>
      <c r="C54" t="s">
        <v>11</v>
      </c>
      <c r="D54">
        <v>0.49</v>
      </c>
      <c r="E54" t="s">
        <v>18</v>
      </c>
      <c r="F54">
        <v>1.64913</v>
      </c>
      <c r="G54">
        <v>1.6376299999999999</v>
      </c>
      <c r="H54">
        <v>1.6601300000000001</v>
      </c>
      <c r="I54" t="s">
        <v>92</v>
      </c>
      <c r="J54">
        <v>1.6513500000000001</v>
      </c>
      <c r="K54">
        <v>0</v>
      </c>
      <c r="L54">
        <v>0</v>
      </c>
      <c r="M54">
        <v>0</v>
      </c>
      <c r="N54">
        <v>4847.96</v>
      </c>
      <c r="O54"/>
      <c r="P54" s="17"/>
      <c r="Q54" s="17"/>
      <c r="S54" s="8">
        <f t="shared" si="1"/>
        <v>22.200000000001108</v>
      </c>
    </row>
    <row r="55" spans="1:19">
      <c r="A55" s="9">
        <v>725</v>
      </c>
      <c r="B55" s="9" t="s">
        <v>4</v>
      </c>
      <c r="N55" s="29">
        <f>SUM(K46:N54)</f>
        <v>26970.85</v>
      </c>
      <c r="O55" s="23"/>
      <c r="P55" s="20"/>
      <c r="Q55" s="20"/>
      <c r="R55" s="11"/>
      <c r="S55" s="28">
        <f>SUM(S46:S54)</f>
        <v>124.09999999999921</v>
      </c>
    </row>
    <row r="56" spans="1:19">
      <c r="A56">
        <v>1430735959</v>
      </c>
      <c r="B56" t="s">
        <v>40</v>
      </c>
      <c r="C56" t="s">
        <v>9</v>
      </c>
      <c r="D56">
        <v>0.32</v>
      </c>
      <c r="E56" t="s">
        <v>15</v>
      </c>
      <c r="F56">
        <v>1.00467</v>
      </c>
      <c r="G56">
        <v>1.01067</v>
      </c>
      <c r="H56">
        <v>0.99267000000000005</v>
      </c>
      <c r="I56" t="s">
        <v>41</v>
      </c>
      <c r="J56">
        <v>1.0036499999999999</v>
      </c>
      <c r="K56">
        <v>0</v>
      </c>
      <c r="L56">
        <v>0</v>
      </c>
      <c r="M56">
        <v>0</v>
      </c>
      <c r="N56">
        <v>24.67</v>
      </c>
      <c r="O56" s="24"/>
      <c r="P56" s="17"/>
      <c r="Q56" s="17"/>
      <c r="S56" s="8">
        <f t="shared" si="1"/>
        <v>10.200000000000209</v>
      </c>
    </row>
    <row r="57" spans="1:19">
      <c r="A57">
        <v>1430738558</v>
      </c>
      <c r="B57" t="s">
        <v>46</v>
      </c>
      <c r="C57" t="s">
        <v>9</v>
      </c>
      <c r="D57">
        <v>0.32</v>
      </c>
      <c r="E57" t="s">
        <v>10</v>
      </c>
      <c r="F57">
        <v>1.65924</v>
      </c>
      <c r="G57">
        <v>1.6692400000000001</v>
      </c>
      <c r="H57">
        <v>1.6482399999999999</v>
      </c>
      <c r="I57" t="s">
        <v>48</v>
      </c>
      <c r="J57">
        <v>1.65723</v>
      </c>
      <c r="K57">
        <v>0</v>
      </c>
      <c r="L57">
        <v>0</v>
      </c>
      <c r="M57">
        <v>0</v>
      </c>
      <c r="N57">
        <v>48.64</v>
      </c>
      <c r="O57" s="24"/>
      <c r="P57" s="17"/>
      <c r="Q57" s="17"/>
      <c r="S57" s="8">
        <f t="shared" si="1"/>
        <v>20.100000000000673</v>
      </c>
    </row>
    <row r="58" spans="1:19">
      <c r="A58">
        <v>1430738538</v>
      </c>
      <c r="B58" t="s">
        <v>46</v>
      </c>
      <c r="C58" t="s">
        <v>9</v>
      </c>
      <c r="D58">
        <v>0.24</v>
      </c>
      <c r="E58" t="s">
        <v>22</v>
      </c>
      <c r="F58">
        <v>1.25417</v>
      </c>
      <c r="G58">
        <v>1.2575700000000001</v>
      </c>
      <c r="H58">
        <v>1.23417</v>
      </c>
      <c r="I58" t="s">
        <v>52</v>
      </c>
      <c r="J58">
        <v>1.25291</v>
      </c>
      <c r="K58">
        <v>0</v>
      </c>
      <c r="L58">
        <v>0</v>
      </c>
      <c r="M58">
        <v>0</v>
      </c>
      <c r="N58">
        <v>30.24</v>
      </c>
      <c r="O58" s="24"/>
      <c r="P58" s="17"/>
      <c r="Q58" s="17"/>
      <c r="S58" s="8">
        <f t="shared" si="1"/>
        <v>12.600000000000389</v>
      </c>
    </row>
    <row r="59" spans="1:19">
      <c r="A59">
        <v>1430738600</v>
      </c>
      <c r="B59" t="s">
        <v>46</v>
      </c>
      <c r="C59" t="s">
        <v>11</v>
      </c>
      <c r="D59">
        <v>0.19</v>
      </c>
      <c r="E59" t="s">
        <v>21</v>
      </c>
      <c r="F59">
        <v>0.85858999999999996</v>
      </c>
      <c r="G59">
        <v>0.85528999999999999</v>
      </c>
      <c r="H59">
        <v>0.87858999999999998</v>
      </c>
      <c r="I59" t="s">
        <v>97</v>
      </c>
      <c r="J59">
        <v>0.85936999999999997</v>
      </c>
      <c r="K59">
        <v>0</v>
      </c>
      <c r="L59">
        <v>0</v>
      </c>
      <c r="M59">
        <v>0</v>
      </c>
      <c r="N59">
        <v>18.559999999999999</v>
      </c>
      <c r="O59" s="24"/>
      <c r="P59" s="17"/>
      <c r="Q59" s="17"/>
      <c r="S59" s="8">
        <f t="shared" si="1"/>
        <v>7.8000000000000291</v>
      </c>
    </row>
    <row r="60" spans="1:19">
      <c r="A60">
        <v>1430738320</v>
      </c>
      <c r="B60" t="s">
        <v>46</v>
      </c>
      <c r="C60" t="s">
        <v>9</v>
      </c>
      <c r="D60">
        <v>0.24</v>
      </c>
      <c r="E60" t="s">
        <v>12</v>
      </c>
      <c r="F60">
        <v>1.2494000000000001</v>
      </c>
      <c r="G60">
        <v>1.2541</v>
      </c>
      <c r="H60">
        <v>1.2354000000000001</v>
      </c>
      <c r="I60" t="s">
        <v>59</v>
      </c>
      <c r="J60">
        <v>1.24878</v>
      </c>
      <c r="K60">
        <v>0</v>
      </c>
      <c r="L60">
        <v>0</v>
      </c>
      <c r="M60">
        <v>0</v>
      </c>
      <c r="N60">
        <v>14.93</v>
      </c>
      <c r="O60" s="24"/>
      <c r="P60" s="17"/>
      <c r="Q60" s="17"/>
      <c r="S60" s="8">
        <f t="shared" si="1"/>
        <v>6.2000000000006494</v>
      </c>
    </row>
    <row r="61" spans="1:19">
      <c r="A61">
        <v>1430738481</v>
      </c>
      <c r="B61" t="s">
        <v>46</v>
      </c>
      <c r="C61" t="s">
        <v>9</v>
      </c>
      <c r="D61">
        <v>0.32</v>
      </c>
      <c r="E61" t="s">
        <v>18</v>
      </c>
      <c r="F61">
        <v>1.65262</v>
      </c>
      <c r="G61">
        <v>1.66412</v>
      </c>
      <c r="H61">
        <v>1.6416200000000001</v>
      </c>
      <c r="I61" t="s">
        <v>96</v>
      </c>
      <c r="J61">
        <v>1.65029</v>
      </c>
      <c r="K61">
        <v>0</v>
      </c>
      <c r="L61">
        <v>0</v>
      </c>
      <c r="M61">
        <v>0</v>
      </c>
      <c r="N61">
        <v>56.64</v>
      </c>
      <c r="O61" s="24"/>
      <c r="P61" s="17"/>
      <c r="Q61" s="17"/>
      <c r="S61" s="8">
        <f t="shared" si="1"/>
        <v>23.299999999999432</v>
      </c>
    </row>
    <row r="62" spans="1:19">
      <c r="A62">
        <v>1430739802</v>
      </c>
      <c r="B62" t="s">
        <v>73</v>
      </c>
      <c r="C62" t="s">
        <v>9</v>
      </c>
      <c r="D62">
        <v>0.33</v>
      </c>
      <c r="E62" t="s">
        <v>15</v>
      </c>
      <c r="F62">
        <v>1.00491</v>
      </c>
      <c r="G62">
        <v>1.01091</v>
      </c>
      <c r="H62">
        <v>0.99290999999999996</v>
      </c>
      <c r="I62" t="s">
        <v>64</v>
      </c>
      <c r="J62">
        <v>1.0039199999999999</v>
      </c>
      <c r="K62">
        <v>0</v>
      </c>
      <c r="L62">
        <v>0</v>
      </c>
      <c r="M62">
        <v>0</v>
      </c>
      <c r="N62">
        <v>24.7</v>
      </c>
      <c r="O62" s="24"/>
      <c r="P62" s="17"/>
      <c r="Q62" s="17"/>
      <c r="S62" s="8">
        <f t="shared" si="1"/>
        <v>9.900000000000464</v>
      </c>
    </row>
    <row r="63" spans="1:19">
      <c r="A63">
        <v>1430739824</v>
      </c>
      <c r="B63" t="s">
        <v>73</v>
      </c>
      <c r="C63" t="s">
        <v>11</v>
      </c>
      <c r="D63">
        <v>0.33</v>
      </c>
      <c r="E63" t="s">
        <v>18</v>
      </c>
      <c r="F63">
        <v>1.6491899999999999</v>
      </c>
      <c r="G63">
        <v>1.6376900000000001</v>
      </c>
      <c r="H63">
        <v>1.6601900000000001</v>
      </c>
      <c r="I63" t="s">
        <v>92</v>
      </c>
      <c r="J63">
        <v>1.6513500000000001</v>
      </c>
      <c r="K63">
        <v>0</v>
      </c>
      <c r="L63">
        <v>0</v>
      </c>
      <c r="M63">
        <v>0</v>
      </c>
      <c r="N63">
        <v>54.03</v>
      </c>
      <c r="O63" s="24"/>
      <c r="P63" s="17"/>
      <c r="Q63" s="17"/>
      <c r="S63" s="8">
        <f t="shared" si="1"/>
        <v>21.600000000001618</v>
      </c>
    </row>
    <row r="64" spans="1:19">
      <c r="A64">
        <v>1430737810</v>
      </c>
      <c r="B64" t="s">
        <v>89</v>
      </c>
      <c r="C64" t="s">
        <v>11</v>
      </c>
      <c r="D64">
        <v>0.24</v>
      </c>
      <c r="E64" t="s">
        <v>19</v>
      </c>
      <c r="F64">
        <v>0.99668999999999996</v>
      </c>
      <c r="G64">
        <v>0.98599000000000003</v>
      </c>
      <c r="H64">
        <v>1.00369</v>
      </c>
      <c r="I64" t="s">
        <v>98</v>
      </c>
      <c r="J64">
        <v>0.99753000000000003</v>
      </c>
      <c r="K64">
        <v>0</v>
      </c>
      <c r="L64">
        <v>0</v>
      </c>
      <c r="M64">
        <v>0</v>
      </c>
      <c r="N64">
        <v>20.21</v>
      </c>
      <c r="O64" s="24"/>
      <c r="P64" s="17"/>
      <c r="Q64" s="17"/>
      <c r="S64" s="8">
        <f t="shared" si="1"/>
        <v>8.4000000000006292</v>
      </c>
    </row>
    <row r="65" spans="1:19">
      <c r="A65">
        <v>1430736995</v>
      </c>
      <c r="B65" t="s">
        <v>93</v>
      </c>
      <c r="C65" t="s">
        <v>11</v>
      </c>
      <c r="D65">
        <v>0.32</v>
      </c>
      <c r="E65" t="s">
        <v>14</v>
      </c>
      <c r="F65">
        <v>1.41805</v>
      </c>
      <c r="G65">
        <v>1.41405</v>
      </c>
      <c r="H65">
        <v>1.42093</v>
      </c>
      <c r="I65" t="s">
        <v>94</v>
      </c>
      <c r="J65">
        <v>1.41957</v>
      </c>
      <c r="K65">
        <v>0</v>
      </c>
      <c r="L65">
        <v>0</v>
      </c>
      <c r="M65">
        <v>-2.5</v>
      </c>
      <c r="N65">
        <v>36.880000000000003</v>
      </c>
      <c r="O65" s="24"/>
      <c r="P65" s="17"/>
      <c r="Q65" s="17"/>
      <c r="S65" s="8">
        <f t="shared" si="1"/>
        <v>15.199999999999658</v>
      </c>
    </row>
    <row r="66" spans="1:19">
      <c r="A66" s="13">
        <v>717</v>
      </c>
      <c r="B66" s="9" t="s">
        <v>5</v>
      </c>
      <c r="N66" s="10">
        <f>SUM(K56:N65)</f>
        <v>326.99999999999994</v>
      </c>
      <c r="O66" s="23"/>
      <c r="P66" s="20"/>
      <c r="Q66" s="20"/>
      <c r="R66" s="11"/>
      <c r="S66" s="12">
        <f>SUM(S56:S65)</f>
        <v>135.30000000000373</v>
      </c>
    </row>
    <row r="67" spans="1:19">
      <c r="A67">
        <v>804981028</v>
      </c>
      <c r="B67" t="s">
        <v>99</v>
      </c>
      <c r="C67" t="s">
        <v>9</v>
      </c>
      <c r="D67">
        <v>0.52</v>
      </c>
      <c r="E67" t="s">
        <v>17</v>
      </c>
      <c r="F67">
        <v>1.4254100000000001</v>
      </c>
      <c r="G67">
        <v>1.4334100000000001</v>
      </c>
      <c r="H67">
        <v>1.4134100000000001</v>
      </c>
      <c r="I67" t="s">
        <v>100</v>
      </c>
      <c r="J67">
        <v>1.42425</v>
      </c>
      <c r="K67">
        <v>-1.79</v>
      </c>
      <c r="L67">
        <v>0</v>
      </c>
      <c r="M67">
        <v>0</v>
      </c>
      <c r="N67">
        <v>45.57</v>
      </c>
      <c r="O67" t="s">
        <v>37</v>
      </c>
      <c r="P67" s="18"/>
      <c r="Q67" s="18"/>
      <c r="S67" s="8">
        <f t="shared" si="1"/>
        <v>11.600000000000499</v>
      </c>
    </row>
    <row r="68" spans="1:19">
      <c r="A68">
        <v>804981195</v>
      </c>
      <c r="B68" t="s">
        <v>101</v>
      </c>
      <c r="C68" t="s">
        <v>9</v>
      </c>
      <c r="D68">
        <v>0.51</v>
      </c>
      <c r="E68" t="s">
        <v>15</v>
      </c>
      <c r="F68">
        <v>1.00482</v>
      </c>
      <c r="G68">
        <v>1.0122199999999999</v>
      </c>
      <c r="H68">
        <v>0.99282000000000004</v>
      </c>
      <c r="I68" t="s">
        <v>41</v>
      </c>
      <c r="J68">
        <v>1.0036400000000001</v>
      </c>
      <c r="K68">
        <v>-1.24</v>
      </c>
      <c r="L68">
        <v>0</v>
      </c>
      <c r="M68">
        <v>0</v>
      </c>
      <c r="N68">
        <v>45.48</v>
      </c>
      <c r="O68" t="s">
        <v>16</v>
      </c>
      <c r="P68" s="18"/>
      <c r="Q68" s="18"/>
      <c r="S68" s="8">
        <f t="shared" si="1"/>
        <v>11.799999999999589</v>
      </c>
    </row>
    <row r="69" spans="1:19">
      <c r="A69">
        <v>804982732</v>
      </c>
      <c r="B69" t="s">
        <v>46</v>
      </c>
      <c r="C69" t="s">
        <v>9</v>
      </c>
      <c r="D69">
        <v>0.35</v>
      </c>
      <c r="E69" t="s">
        <v>22</v>
      </c>
      <c r="F69">
        <v>1.2540500000000001</v>
      </c>
      <c r="G69">
        <v>1.25745</v>
      </c>
      <c r="H69">
        <v>1.2340500000000001</v>
      </c>
      <c r="I69" t="s">
        <v>50</v>
      </c>
      <c r="J69">
        <v>1.2528300000000001</v>
      </c>
      <c r="K69">
        <v>-1.4</v>
      </c>
      <c r="L69">
        <v>0</v>
      </c>
      <c r="M69">
        <v>0</v>
      </c>
      <c r="N69">
        <v>42.7</v>
      </c>
      <c r="O69" t="s">
        <v>102</v>
      </c>
      <c r="P69" s="18"/>
      <c r="Q69" s="18"/>
      <c r="S69" s="8">
        <f t="shared" si="1"/>
        <v>12.199999999999989</v>
      </c>
    </row>
    <row r="70" spans="1:19">
      <c r="A70">
        <v>804982859</v>
      </c>
      <c r="B70" t="s">
        <v>46</v>
      </c>
      <c r="C70" t="s">
        <v>9</v>
      </c>
      <c r="D70">
        <v>0.34</v>
      </c>
      <c r="E70" t="s">
        <v>22</v>
      </c>
      <c r="F70">
        <v>1.2540199999999999</v>
      </c>
      <c r="G70">
        <v>1.25742</v>
      </c>
      <c r="H70">
        <v>1.2340199999999999</v>
      </c>
      <c r="I70" t="s">
        <v>50</v>
      </c>
      <c r="J70">
        <v>1.2528300000000001</v>
      </c>
      <c r="K70">
        <v>-1.36</v>
      </c>
      <c r="L70">
        <v>0</v>
      </c>
      <c r="M70">
        <v>0</v>
      </c>
      <c r="N70">
        <v>40.46</v>
      </c>
      <c r="O70" t="s">
        <v>36</v>
      </c>
      <c r="P70" s="18"/>
      <c r="Q70" s="18"/>
      <c r="S70" s="8">
        <f t="shared" si="1"/>
        <v>11.899999999998023</v>
      </c>
    </row>
    <row r="71" spans="1:19">
      <c r="A71">
        <v>804982770</v>
      </c>
      <c r="B71" t="s">
        <v>46</v>
      </c>
      <c r="C71" t="s">
        <v>9</v>
      </c>
      <c r="D71">
        <v>0.22</v>
      </c>
      <c r="E71" t="s">
        <v>18</v>
      </c>
      <c r="F71">
        <v>1.6516599999999999</v>
      </c>
      <c r="G71">
        <v>1.66276</v>
      </c>
      <c r="H71">
        <v>1.64066</v>
      </c>
      <c r="I71" t="s">
        <v>103</v>
      </c>
      <c r="J71">
        <v>1.65036</v>
      </c>
      <c r="K71">
        <v>-0.88</v>
      </c>
      <c r="L71">
        <v>0</v>
      </c>
      <c r="M71">
        <v>0</v>
      </c>
      <c r="N71">
        <v>21.72</v>
      </c>
      <c r="O71" t="s">
        <v>31</v>
      </c>
      <c r="P71" s="18"/>
      <c r="Q71" s="18"/>
      <c r="S71" s="8">
        <f t="shared" si="1"/>
        <v>12.999999999998568</v>
      </c>
    </row>
    <row r="72" spans="1:19">
      <c r="A72">
        <v>804982661</v>
      </c>
      <c r="B72" t="s">
        <v>104</v>
      </c>
      <c r="C72" t="s">
        <v>9</v>
      </c>
      <c r="D72">
        <v>0.2</v>
      </c>
      <c r="E72" t="s">
        <v>12</v>
      </c>
      <c r="F72">
        <v>1.24929</v>
      </c>
      <c r="G72">
        <v>1.25709</v>
      </c>
      <c r="H72">
        <v>1.23529</v>
      </c>
      <c r="I72" t="s">
        <v>59</v>
      </c>
      <c r="J72">
        <v>1.24875</v>
      </c>
      <c r="K72">
        <v>-0.8</v>
      </c>
      <c r="L72">
        <v>0</v>
      </c>
      <c r="M72">
        <v>0</v>
      </c>
      <c r="N72">
        <v>10.83</v>
      </c>
      <c r="O72" t="s">
        <v>35</v>
      </c>
      <c r="P72" s="18"/>
      <c r="Q72" s="18"/>
      <c r="S72" s="8">
        <f t="shared" si="1"/>
        <v>5.3999999999998494</v>
      </c>
    </row>
    <row r="73" spans="1:19">
      <c r="A73">
        <v>804982854</v>
      </c>
      <c r="B73" t="s">
        <v>46</v>
      </c>
      <c r="C73" t="s">
        <v>11</v>
      </c>
      <c r="D73">
        <v>0.13</v>
      </c>
      <c r="E73" t="s">
        <v>21</v>
      </c>
      <c r="F73">
        <v>0.85867000000000004</v>
      </c>
      <c r="G73">
        <v>0.84836999999999996</v>
      </c>
      <c r="H73">
        <v>0.87866999999999995</v>
      </c>
      <c r="I73" t="s">
        <v>105</v>
      </c>
      <c r="J73">
        <v>0.85940000000000005</v>
      </c>
      <c r="K73">
        <v>-0.45</v>
      </c>
      <c r="L73">
        <v>0</v>
      </c>
      <c r="M73">
        <v>0</v>
      </c>
      <c r="N73">
        <v>11.89</v>
      </c>
      <c r="O73" t="s">
        <v>29</v>
      </c>
      <c r="P73" s="18"/>
      <c r="Q73" s="18"/>
      <c r="S73" s="8">
        <f t="shared" si="1"/>
        <v>7.3000000000000842</v>
      </c>
    </row>
    <row r="74" spans="1:19">
      <c r="A74">
        <v>804984291</v>
      </c>
      <c r="B74" t="s">
        <v>73</v>
      </c>
      <c r="C74" t="s">
        <v>11</v>
      </c>
      <c r="D74">
        <v>0.22</v>
      </c>
      <c r="E74" t="s">
        <v>18</v>
      </c>
      <c r="F74">
        <v>1.6491</v>
      </c>
      <c r="G74">
        <v>1.6379999999999999</v>
      </c>
      <c r="H74">
        <v>1.6600999999999999</v>
      </c>
      <c r="I74" t="s">
        <v>106</v>
      </c>
      <c r="J74">
        <v>1.6505300000000001</v>
      </c>
      <c r="K74">
        <v>-0.88</v>
      </c>
      <c r="L74">
        <v>0</v>
      </c>
      <c r="M74">
        <v>0</v>
      </c>
      <c r="N74">
        <v>23.87</v>
      </c>
      <c r="O74" t="s">
        <v>31</v>
      </c>
      <c r="P74" s="18"/>
      <c r="Q74" s="18"/>
      <c r="S74" s="8">
        <f t="shared" si="1"/>
        <v>14.300000000000423</v>
      </c>
    </row>
    <row r="75" spans="1:19">
      <c r="A75">
        <v>804984282</v>
      </c>
      <c r="B75" t="s">
        <v>73</v>
      </c>
      <c r="C75" t="s">
        <v>9</v>
      </c>
      <c r="D75">
        <v>0.53</v>
      </c>
      <c r="E75" t="s">
        <v>15</v>
      </c>
      <c r="F75">
        <v>1.0048699999999999</v>
      </c>
      <c r="G75">
        <v>1.01227</v>
      </c>
      <c r="H75">
        <v>0.99287000000000003</v>
      </c>
      <c r="I75" t="s">
        <v>64</v>
      </c>
      <c r="J75">
        <v>1.0038</v>
      </c>
      <c r="K75">
        <v>-1.29</v>
      </c>
      <c r="L75">
        <v>0</v>
      </c>
      <c r="M75">
        <v>0</v>
      </c>
      <c r="N75">
        <v>42.87</v>
      </c>
      <c r="O75" t="s">
        <v>16</v>
      </c>
      <c r="P75" s="18"/>
      <c r="Q75" s="18"/>
      <c r="S75" s="8">
        <f t="shared" si="1"/>
        <v>10.699999999999044</v>
      </c>
    </row>
    <row r="76" spans="1:19">
      <c r="A76">
        <v>804982478</v>
      </c>
      <c r="B76" t="s">
        <v>81</v>
      </c>
      <c r="C76" t="s">
        <v>11</v>
      </c>
      <c r="D76">
        <v>0.19</v>
      </c>
      <c r="E76" t="s">
        <v>19</v>
      </c>
      <c r="F76">
        <v>0.99639</v>
      </c>
      <c r="G76">
        <v>0.98778999999999995</v>
      </c>
      <c r="H76">
        <v>1.00339</v>
      </c>
      <c r="I76" t="s">
        <v>79</v>
      </c>
      <c r="J76">
        <v>0.99744999999999995</v>
      </c>
      <c r="K76">
        <v>-0.61</v>
      </c>
      <c r="L76">
        <v>0</v>
      </c>
      <c r="M76">
        <v>0</v>
      </c>
      <c r="N76">
        <v>20.190000000000001</v>
      </c>
      <c r="O76" t="s">
        <v>20</v>
      </c>
      <c r="P76" s="18"/>
      <c r="Q76" s="18"/>
      <c r="S76" s="8">
        <f t="shared" si="1"/>
        <v>10.599999999999499</v>
      </c>
    </row>
    <row r="77" spans="1:19">
      <c r="A77">
        <v>804982357</v>
      </c>
      <c r="B77" t="s">
        <v>60</v>
      </c>
      <c r="C77" t="s">
        <v>11</v>
      </c>
      <c r="D77">
        <v>0.32</v>
      </c>
      <c r="E77" t="s">
        <v>84</v>
      </c>
      <c r="F77">
        <v>112.712</v>
      </c>
      <c r="G77">
        <v>112.262</v>
      </c>
      <c r="H77">
        <v>113.712</v>
      </c>
      <c r="I77" t="s">
        <v>85</v>
      </c>
      <c r="J77">
        <v>112.893</v>
      </c>
      <c r="K77">
        <v>-1.02</v>
      </c>
      <c r="L77">
        <v>0</v>
      </c>
      <c r="M77">
        <v>0</v>
      </c>
      <c r="N77">
        <v>51.31</v>
      </c>
      <c r="O77" t="s">
        <v>107</v>
      </c>
      <c r="P77" s="18"/>
      <c r="Q77" s="18"/>
      <c r="S77" s="8">
        <f>IF(C77=" Buy ",(J77-F77)*10000,(F77-J77)*10000)/100</f>
        <v>18.099999999999739</v>
      </c>
    </row>
    <row r="78" spans="1:19">
      <c r="A78">
        <v>804981520</v>
      </c>
      <c r="B78" t="s">
        <v>100</v>
      </c>
      <c r="C78" t="s">
        <v>11</v>
      </c>
      <c r="D78">
        <v>0.4</v>
      </c>
      <c r="E78" t="s">
        <v>13</v>
      </c>
      <c r="F78">
        <v>1.32392</v>
      </c>
      <c r="G78">
        <v>1.31972</v>
      </c>
      <c r="H78">
        <v>1.33592</v>
      </c>
      <c r="I78" t="s">
        <v>90</v>
      </c>
      <c r="J78">
        <v>1.32433</v>
      </c>
      <c r="K78">
        <v>-1.28</v>
      </c>
      <c r="L78">
        <v>0</v>
      </c>
      <c r="M78">
        <v>-0.24</v>
      </c>
      <c r="N78">
        <v>12.38</v>
      </c>
      <c r="O78" t="s">
        <v>108</v>
      </c>
      <c r="P78" s="18"/>
      <c r="Q78" s="18"/>
      <c r="S78" s="8">
        <f t="shared" ref="S78:S79" si="3">IF(C78=" Buy ",(J78-F78)*10000,(F78-J78)*10000)</f>
        <v>4.1000000000002146</v>
      </c>
    </row>
    <row r="79" spans="1:19">
      <c r="A79">
        <v>804981924</v>
      </c>
      <c r="B79" t="s">
        <v>93</v>
      </c>
      <c r="C79" t="s">
        <v>11</v>
      </c>
      <c r="D79">
        <v>0.4</v>
      </c>
      <c r="E79" t="s">
        <v>14</v>
      </c>
      <c r="F79">
        <v>1.4180200000000001</v>
      </c>
      <c r="G79">
        <v>1.4140200000000001</v>
      </c>
      <c r="H79">
        <v>1.42092</v>
      </c>
      <c r="I79" t="s">
        <v>94</v>
      </c>
      <c r="J79">
        <v>1.4195500000000001</v>
      </c>
      <c r="K79">
        <v>-1.38</v>
      </c>
      <c r="L79">
        <v>0</v>
      </c>
      <c r="M79">
        <v>-3.12</v>
      </c>
      <c r="N79">
        <v>46.41</v>
      </c>
      <c r="O79" t="s">
        <v>109</v>
      </c>
      <c r="P79" s="18"/>
      <c r="Q79" s="18"/>
      <c r="S79" s="8">
        <f t="shared" si="3"/>
        <v>15.300000000000313</v>
      </c>
    </row>
    <row r="80" spans="1:19">
      <c r="A80" s="1">
        <v>737</v>
      </c>
      <c r="B80" s="9" t="s">
        <v>5</v>
      </c>
      <c r="N80" s="29">
        <f>SUM(K67:N79)</f>
        <v>397.94000000000005</v>
      </c>
      <c r="O80" s="23"/>
      <c r="P80" s="20"/>
      <c r="Q80" s="20"/>
      <c r="R80" s="11"/>
      <c r="S80" s="28">
        <f>SUM(S67:S79)</f>
        <v>146.29999999999583</v>
      </c>
    </row>
    <row r="81" spans="1:19">
      <c r="A81">
        <v>804981032</v>
      </c>
      <c r="B81" t="s">
        <v>99</v>
      </c>
      <c r="C81" t="s">
        <v>9</v>
      </c>
      <c r="D81">
        <v>0.16</v>
      </c>
      <c r="E81" t="s">
        <v>17</v>
      </c>
      <c r="F81">
        <v>1.4254100000000001</v>
      </c>
      <c r="G81">
        <v>1.4305099999999999</v>
      </c>
      <c r="H81">
        <v>1.4134100000000001</v>
      </c>
      <c r="I81" t="s">
        <v>100</v>
      </c>
      <c r="J81">
        <v>1.42425</v>
      </c>
      <c r="K81">
        <v>-0.55000000000000004</v>
      </c>
      <c r="L81">
        <v>0</v>
      </c>
      <c r="M81">
        <v>0</v>
      </c>
      <c r="N81">
        <v>14.02</v>
      </c>
      <c r="O81" t="s">
        <v>33</v>
      </c>
      <c r="P81" s="18"/>
      <c r="Q81" s="18"/>
      <c r="S81" s="8">
        <f t="shared" ref="S81:S95" si="4">IF(C81=" Buy ",(J81-F81)*10000,(F81-J81)*10000)</f>
        <v>11.600000000000499</v>
      </c>
    </row>
    <row r="82" spans="1:19">
      <c r="A82">
        <v>804981033</v>
      </c>
      <c r="B82" t="s">
        <v>99</v>
      </c>
      <c r="C82" t="s">
        <v>9</v>
      </c>
      <c r="D82">
        <v>0.12</v>
      </c>
      <c r="E82" t="s">
        <v>17</v>
      </c>
      <c r="F82">
        <v>1.4254100000000001</v>
      </c>
      <c r="G82">
        <v>1.4334100000000001</v>
      </c>
      <c r="H82">
        <v>1.4134100000000001</v>
      </c>
      <c r="I82" t="s">
        <v>100</v>
      </c>
      <c r="J82">
        <v>1.4242699999999999</v>
      </c>
      <c r="K82">
        <v>-0.41</v>
      </c>
      <c r="L82">
        <v>0</v>
      </c>
      <c r="M82">
        <v>0</v>
      </c>
      <c r="N82">
        <v>10.34</v>
      </c>
      <c r="O82" t="s">
        <v>32</v>
      </c>
      <c r="P82" s="18"/>
      <c r="Q82" s="18"/>
      <c r="S82" s="8">
        <f t="shared" si="4"/>
        <v>11.400000000001409</v>
      </c>
    </row>
    <row r="83" spans="1:19">
      <c r="A83">
        <v>804981208</v>
      </c>
      <c r="B83" t="s">
        <v>101</v>
      </c>
      <c r="C83" t="s">
        <v>9</v>
      </c>
      <c r="D83">
        <v>0.12</v>
      </c>
      <c r="E83" t="s">
        <v>15</v>
      </c>
      <c r="F83">
        <v>1.00482</v>
      </c>
      <c r="G83">
        <v>1.0122199999999999</v>
      </c>
      <c r="H83">
        <v>0.99282000000000004</v>
      </c>
      <c r="I83" t="s">
        <v>41</v>
      </c>
      <c r="J83">
        <v>1.0037</v>
      </c>
      <c r="K83">
        <v>-0.28999999999999998</v>
      </c>
      <c r="L83">
        <v>0</v>
      </c>
      <c r="M83">
        <v>0</v>
      </c>
      <c r="N83">
        <v>10.16</v>
      </c>
      <c r="O83" t="s">
        <v>23</v>
      </c>
      <c r="P83" s="18"/>
      <c r="Q83" s="18"/>
      <c r="S83" s="8">
        <f t="shared" si="4"/>
        <v>11.200000000000099</v>
      </c>
    </row>
    <row r="84" spans="1:19">
      <c r="A84">
        <v>804982812</v>
      </c>
      <c r="B84" t="s">
        <v>46</v>
      </c>
      <c r="C84" t="s">
        <v>9</v>
      </c>
      <c r="D84">
        <v>7.0000000000000007E-2</v>
      </c>
      <c r="E84" t="s">
        <v>12</v>
      </c>
      <c r="F84">
        <v>1.24905</v>
      </c>
      <c r="G84">
        <v>1.2560500000000001</v>
      </c>
      <c r="H84">
        <v>1.23505</v>
      </c>
      <c r="I84" t="s">
        <v>110</v>
      </c>
      <c r="J84">
        <v>1.24916</v>
      </c>
      <c r="K84">
        <v>-0.28000000000000003</v>
      </c>
      <c r="L84">
        <v>0</v>
      </c>
      <c r="M84">
        <v>0</v>
      </c>
      <c r="N84">
        <v>-0.77</v>
      </c>
      <c r="O84" t="s">
        <v>111</v>
      </c>
      <c r="P84" s="18"/>
      <c r="Q84" s="18"/>
      <c r="S84" s="8">
        <f t="shared" si="4"/>
        <v>-1.100000000000545</v>
      </c>
    </row>
    <row r="85" spans="1:19">
      <c r="A85">
        <v>804982728</v>
      </c>
      <c r="B85" t="s">
        <v>46</v>
      </c>
      <c r="C85" t="s">
        <v>9</v>
      </c>
      <c r="D85">
        <v>0.16</v>
      </c>
      <c r="E85" t="s">
        <v>22</v>
      </c>
      <c r="F85">
        <v>1.2540500000000001</v>
      </c>
      <c r="G85">
        <v>1.25745</v>
      </c>
      <c r="H85">
        <v>1.2340500000000001</v>
      </c>
      <c r="I85" t="s">
        <v>50</v>
      </c>
      <c r="J85">
        <v>1.2528300000000001</v>
      </c>
      <c r="K85">
        <v>-0.64</v>
      </c>
      <c r="L85">
        <v>0</v>
      </c>
      <c r="M85">
        <v>0</v>
      </c>
      <c r="N85">
        <v>19.52</v>
      </c>
      <c r="O85" t="s">
        <v>112</v>
      </c>
      <c r="P85" s="18"/>
      <c r="Q85" s="18"/>
      <c r="S85" s="8">
        <f t="shared" si="4"/>
        <v>12.199999999999989</v>
      </c>
    </row>
    <row r="86" spans="1:19">
      <c r="A86">
        <v>804982774</v>
      </c>
      <c r="B86" t="s">
        <v>46</v>
      </c>
      <c r="C86" t="s">
        <v>9</v>
      </c>
      <c r="D86">
        <v>0.1</v>
      </c>
      <c r="E86" t="s">
        <v>18</v>
      </c>
      <c r="F86">
        <v>1.6516599999999999</v>
      </c>
      <c r="G86">
        <v>1.66276</v>
      </c>
      <c r="H86">
        <v>1.64066</v>
      </c>
      <c r="I86" t="s">
        <v>103</v>
      </c>
      <c r="J86">
        <v>1.65036</v>
      </c>
      <c r="K86">
        <v>-0.4</v>
      </c>
      <c r="L86">
        <v>0</v>
      </c>
      <c r="M86">
        <v>0</v>
      </c>
      <c r="N86">
        <v>9.8699999999999992</v>
      </c>
      <c r="O86" t="s">
        <v>31</v>
      </c>
      <c r="P86" s="18"/>
      <c r="Q86" s="18"/>
      <c r="S86" s="8">
        <f t="shared" si="4"/>
        <v>12.999999999998568</v>
      </c>
    </row>
    <row r="87" spans="1:19">
      <c r="A87">
        <v>804982659</v>
      </c>
      <c r="B87" t="s">
        <v>104</v>
      </c>
      <c r="C87" t="s">
        <v>9</v>
      </c>
      <c r="D87">
        <v>0.09</v>
      </c>
      <c r="E87" t="s">
        <v>12</v>
      </c>
      <c r="F87">
        <v>1.24929</v>
      </c>
      <c r="G87">
        <v>1.25709</v>
      </c>
      <c r="H87">
        <v>1.23529</v>
      </c>
      <c r="I87" t="s">
        <v>59</v>
      </c>
      <c r="J87">
        <v>1.24874</v>
      </c>
      <c r="K87">
        <v>-0.36</v>
      </c>
      <c r="L87">
        <v>0</v>
      </c>
      <c r="M87">
        <v>0</v>
      </c>
      <c r="N87">
        <v>4.97</v>
      </c>
      <c r="O87" t="s">
        <v>30</v>
      </c>
      <c r="P87" s="18"/>
      <c r="Q87" s="18"/>
      <c r="S87" s="8">
        <f t="shared" si="4"/>
        <v>5.5000000000005045</v>
      </c>
    </row>
    <row r="88" spans="1:19">
      <c r="A88">
        <v>804982850</v>
      </c>
      <c r="B88" t="s">
        <v>46</v>
      </c>
      <c r="C88" t="s">
        <v>11</v>
      </c>
      <c r="D88">
        <v>0.06</v>
      </c>
      <c r="E88" t="s">
        <v>21</v>
      </c>
      <c r="F88">
        <v>0.85867000000000004</v>
      </c>
      <c r="G88">
        <v>0.84836999999999996</v>
      </c>
      <c r="H88">
        <v>0.87866999999999995</v>
      </c>
      <c r="I88" t="s">
        <v>105</v>
      </c>
      <c r="J88">
        <v>0.85940000000000005</v>
      </c>
      <c r="K88">
        <v>-0.21</v>
      </c>
      <c r="L88">
        <v>0</v>
      </c>
      <c r="M88">
        <v>0</v>
      </c>
      <c r="N88">
        <v>5.49</v>
      </c>
      <c r="O88" t="s">
        <v>29</v>
      </c>
      <c r="P88" s="18"/>
      <c r="Q88" s="18"/>
      <c r="S88" s="8">
        <f t="shared" si="4"/>
        <v>7.3000000000000842</v>
      </c>
    </row>
    <row r="89" spans="1:19">
      <c r="A89">
        <v>804984293</v>
      </c>
      <c r="B89" t="s">
        <v>73</v>
      </c>
      <c r="C89" t="s">
        <v>11</v>
      </c>
      <c r="D89">
        <v>0.1</v>
      </c>
      <c r="E89" t="s">
        <v>18</v>
      </c>
      <c r="F89">
        <v>1.6491</v>
      </c>
      <c r="G89">
        <v>1.6379999999999999</v>
      </c>
      <c r="H89">
        <v>1.6600999999999999</v>
      </c>
      <c r="I89" t="s">
        <v>106</v>
      </c>
      <c r="J89">
        <v>1.65052</v>
      </c>
      <c r="K89">
        <v>-0.4</v>
      </c>
      <c r="L89">
        <v>0</v>
      </c>
      <c r="M89">
        <v>0</v>
      </c>
      <c r="N89">
        <v>10.78</v>
      </c>
      <c r="O89" t="s">
        <v>31</v>
      </c>
      <c r="P89" s="18"/>
      <c r="Q89" s="18"/>
      <c r="S89" s="8">
        <f t="shared" si="4"/>
        <v>14.199999999999768</v>
      </c>
    </row>
    <row r="90" spans="1:19">
      <c r="A90">
        <v>804984281</v>
      </c>
      <c r="B90" t="s">
        <v>73</v>
      </c>
      <c r="C90" t="s">
        <v>9</v>
      </c>
      <c r="D90">
        <v>0.12</v>
      </c>
      <c r="E90" t="s">
        <v>15</v>
      </c>
      <c r="F90">
        <v>1.0048699999999999</v>
      </c>
      <c r="G90">
        <v>1.01227</v>
      </c>
      <c r="H90">
        <v>0.99287000000000003</v>
      </c>
      <c r="I90" t="s">
        <v>64</v>
      </c>
      <c r="J90">
        <v>1.0038</v>
      </c>
      <c r="K90">
        <v>-0.28999999999999998</v>
      </c>
      <c r="L90">
        <v>0</v>
      </c>
      <c r="M90">
        <v>0</v>
      </c>
      <c r="N90">
        <v>9.7100000000000009</v>
      </c>
      <c r="O90" t="s">
        <v>23</v>
      </c>
      <c r="P90" s="18"/>
      <c r="Q90" s="18"/>
      <c r="S90" s="8">
        <f t="shared" si="4"/>
        <v>10.699999999999044</v>
      </c>
    </row>
    <row r="91" spans="1:19">
      <c r="A91">
        <v>804982338</v>
      </c>
      <c r="B91" t="s">
        <v>60</v>
      </c>
      <c r="C91" t="s">
        <v>9</v>
      </c>
      <c r="D91">
        <v>0.1</v>
      </c>
      <c r="E91" t="s">
        <v>22</v>
      </c>
      <c r="F91">
        <v>1.2530699999999999</v>
      </c>
      <c r="G91">
        <v>1.2595700000000001</v>
      </c>
      <c r="H91">
        <v>1.2330700000000001</v>
      </c>
      <c r="I91" t="s">
        <v>113</v>
      </c>
      <c r="J91">
        <v>1.2519899999999999</v>
      </c>
      <c r="K91">
        <v>-0.4</v>
      </c>
      <c r="L91">
        <v>0</v>
      </c>
      <c r="M91">
        <v>0</v>
      </c>
      <c r="N91">
        <v>10.8</v>
      </c>
      <c r="O91" t="s">
        <v>114</v>
      </c>
      <c r="P91" s="18"/>
      <c r="Q91" s="18"/>
      <c r="S91" s="8">
        <f t="shared" si="4"/>
        <v>10.799999999999699</v>
      </c>
    </row>
    <row r="92" spans="1:19">
      <c r="A92">
        <v>804982479</v>
      </c>
      <c r="B92" t="s">
        <v>81</v>
      </c>
      <c r="C92" t="s">
        <v>11</v>
      </c>
      <c r="D92">
        <v>0.08</v>
      </c>
      <c r="E92" t="s">
        <v>19</v>
      </c>
      <c r="F92">
        <v>0.99643999999999999</v>
      </c>
      <c r="G92">
        <v>0.98784000000000005</v>
      </c>
      <c r="H92">
        <v>1.0034400000000001</v>
      </c>
      <c r="I92" t="s">
        <v>79</v>
      </c>
      <c r="J92">
        <v>0.99746000000000001</v>
      </c>
      <c r="K92">
        <v>-0.26</v>
      </c>
      <c r="L92">
        <v>0</v>
      </c>
      <c r="M92">
        <v>0</v>
      </c>
      <c r="N92">
        <v>8.18</v>
      </c>
      <c r="O92" t="s">
        <v>28</v>
      </c>
      <c r="P92" s="18"/>
      <c r="Q92" s="18"/>
      <c r="S92" s="8">
        <f t="shared" si="4"/>
        <v>10.200000000000209</v>
      </c>
    </row>
    <row r="93" spans="1:19">
      <c r="A93">
        <v>804982383</v>
      </c>
      <c r="B93" t="s">
        <v>78</v>
      </c>
      <c r="C93" t="s">
        <v>11</v>
      </c>
      <c r="D93">
        <v>0.28000000000000003</v>
      </c>
      <c r="E93" t="s">
        <v>84</v>
      </c>
      <c r="F93">
        <v>112.70699999999999</v>
      </c>
      <c r="G93">
        <v>112.25700000000001</v>
      </c>
      <c r="H93">
        <v>113.70699999999999</v>
      </c>
      <c r="I93" t="s">
        <v>85</v>
      </c>
      <c r="J93">
        <v>112.895</v>
      </c>
      <c r="K93">
        <v>-0.9</v>
      </c>
      <c r="L93">
        <v>0</v>
      </c>
      <c r="M93">
        <v>0</v>
      </c>
      <c r="N93">
        <v>46.63</v>
      </c>
      <c r="O93" t="s">
        <v>86</v>
      </c>
      <c r="P93" s="18"/>
      <c r="Q93" s="18"/>
      <c r="S93" s="8">
        <f>IF(C93=" Buy ",(J93-F93)*10000,(F93-J93)*10000)/100</f>
        <v>18.800000000000239</v>
      </c>
    </row>
    <row r="94" spans="1:19">
      <c r="A94">
        <v>804981502</v>
      </c>
      <c r="B94" t="s">
        <v>100</v>
      </c>
      <c r="C94" t="s">
        <v>11</v>
      </c>
      <c r="D94">
        <v>0.18</v>
      </c>
      <c r="E94" t="s">
        <v>13</v>
      </c>
      <c r="F94">
        <v>1.32392</v>
      </c>
      <c r="G94">
        <v>1.31972</v>
      </c>
      <c r="H94">
        <v>1.33592</v>
      </c>
      <c r="I94" t="s">
        <v>90</v>
      </c>
      <c r="J94">
        <v>1.32433</v>
      </c>
      <c r="K94">
        <v>-0.57999999999999996</v>
      </c>
      <c r="L94">
        <v>0</v>
      </c>
      <c r="M94">
        <v>-0.11</v>
      </c>
      <c r="N94">
        <v>5.57</v>
      </c>
      <c r="O94" t="s">
        <v>115</v>
      </c>
      <c r="P94" s="18"/>
      <c r="Q94" s="18"/>
      <c r="S94" s="8">
        <f t="shared" si="4"/>
        <v>4.1000000000002146</v>
      </c>
    </row>
    <row r="95" spans="1:19">
      <c r="A95">
        <v>804981923</v>
      </c>
      <c r="B95" t="s">
        <v>93</v>
      </c>
      <c r="C95" t="s">
        <v>11</v>
      </c>
      <c r="D95">
        <v>0.19</v>
      </c>
      <c r="E95" t="s">
        <v>14</v>
      </c>
      <c r="F95">
        <v>1.41801</v>
      </c>
      <c r="G95">
        <v>1.41401</v>
      </c>
      <c r="H95">
        <v>1.43001</v>
      </c>
      <c r="I95" t="s">
        <v>94</v>
      </c>
      <c r="J95">
        <v>1.4195599999999999</v>
      </c>
      <c r="K95">
        <v>-0.65</v>
      </c>
      <c r="L95">
        <v>0</v>
      </c>
      <c r="M95">
        <v>-1.48</v>
      </c>
      <c r="N95">
        <v>22.33</v>
      </c>
      <c r="O95" t="s">
        <v>116</v>
      </c>
      <c r="P95" s="18"/>
      <c r="Q95" s="18"/>
      <c r="S95" s="8">
        <f t="shared" si="4"/>
        <v>15.499999999999403</v>
      </c>
    </row>
    <row r="96" spans="1:19">
      <c r="N96" s="29">
        <f>SUM(K81:N95)</f>
        <v>179.38999999999993</v>
      </c>
      <c r="O96" s="23"/>
      <c r="P96" s="20"/>
      <c r="Q96" s="20"/>
      <c r="R96" s="11"/>
      <c r="S96" s="28">
        <f>SUM(S81:S95)</f>
        <v>155.39999999999921</v>
      </c>
    </row>
  </sheetData>
  <mergeCells count="6">
    <mergeCell ref="O3:Q3"/>
    <mergeCell ref="O5:Q5"/>
    <mergeCell ref="O6:Q6"/>
    <mergeCell ref="O7:Q7"/>
    <mergeCell ref="O8:Q8"/>
    <mergeCell ref="O4:Q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2017-01-24T05:29:11Z</dcterms:modified>
</cp:coreProperties>
</file>