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Лист1!$A$2:$Q$54</definedName>
  </definedNames>
  <calcPr calcId="125725"/>
</workbook>
</file>

<file path=xl/calcChain.xml><?xml version="1.0" encoding="utf-8"?>
<calcChain xmlns="http://schemas.openxmlformats.org/spreadsheetml/2006/main">
  <c r="S39" i="1"/>
  <c r="S32"/>
  <c r="S22"/>
  <c r="S21"/>
  <c r="S20"/>
  <c r="S19"/>
  <c r="S18"/>
  <c r="S17"/>
  <c r="S16"/>
  <c r="S15"/>
  <c r="S14"/>
  <c r="S13"/>
  <c r="S12"/>
  <c r="S11"/>
  <c r="S10"/>
  <c r="S9"/>
  <c r="S8"/>
  <c r="S24"/>
  <c r="S25"/>
  <c r="S26"/>
  <c r="S27"/>
  <c r="S28"/>
  <c r="S30"/>
  <c r="S31"/>
  <c r="S33"/>
  <c r="S34"/>
  <c r="S35"/>
  <c r="S36"/>
  <c r="S37"/>
  <c r="S38"/>
  <c r="S41"/>
  <c r="S42"/>
  <c r="S43"/>
  <c r="S44"/>
  <c r="S45"/>
  <c r="S46"/>
  <c r="S48"/>
  <c r="S49"/>
  <c r="S50"/>
  <c r="S51"/>
  <c r="S52"/>
  <c r="S53"/>
  <c r="N54"/>
  <c r="S54" l="1"/>
  <c r="S40"/>
  <c r="S47"/>
  <c r="S29"/>
  <c r="N29"/>
  <c r="S7"/>
  <c r="S23" s="1"/>
  <c r="S5"/>
  <c r="S4"/>
  <c r="S3"/>
  <c r="N47"/>
  <c r="N23"/>
  <c r="N6"/>
  <c r="N40"/>
  <c r="S6" l="1"/>
</calcChain>
</file>

<file path=xl/sharedStrings.xml><?xml version="1.0" encoding="utf-8"?>
<sst xmlns="http://schemas.openxmlformats.org/spreadsheetml/2006/main" count="226" uniqueCount="69">
  <si>
    <t>sell</t>
  </si>
  <si>
    <t>DukasCopy (мост)</t>
  </si>
  <si>
    <t>пипсов</t>
  </si>
  <si>
    <t>Alpari ecn</t>
  </si>
  <si>
    <t>Alpari pro.ecn</t>
  </si>
  <si>
    <t>usdchf</t>
  </si>
  <si>
    <t>gbpcad</t>
  </si>
  <si>
    <t xml:space="preserve"> Sell </t>
  </si>
  <si>
    <t xml:space="preserve"> GBPCAD </t>
  </si>
  <si>
    <t xml:space="preserve"> Buy </t>
  </si>
  <si>
    <t xml:space="preserve"> GBPCHF </t>
  </si>
  <si>
    <t xml:space="preserve"> AUDCAD </t>
  </si>
  <si>
    <t xml:space="preserve"> GBPAUD </t>
  </si>
  <si>
    <t xml:space="preserve"> USDCHF </t>
  </si>
  <si>
    <t xml:space="preserve"> USDCHF mynightfly-2 11.94.7</t>
  </si>
  <si>
    <t xml:space="preserve"> GBPUSD </t>
  </si>
  <si>
    <t xml:space="preserve"> AUDCAD NicolaG 11.94.9</t>
  </si>
  <si>
    <t>GBPCAD DC mynightfly-2 11.94.9</t>
  </si>
  <si>
    <t>USDCHF DC mynightfly-2 11.94.9</t>
  </si>
  <si>
    <t xml:space="preserve"> USDCHF mynightfly-2 11.94.9</t>
  </si>
  <si>
    <t xml:space="preserve"> GBPCHF mynightfly-2 11.94.9</t>
  </si>
  <si>
    <t xml:space="preserve"> GBPCAD mynightfly-2 11.94.9 </t>
  </si>
  <si>
    <t xml:space="preserve"> GBPUSD mynightfly 11.94.7</t>
  </si>
  <si>
    <t xml:space="preserve"> GBPCAD NicolaG 11.94.9</t>
  </si>
  <si>
    <t xml:space="preserve"> GBPCAD ivanvp 11.94.9</t>
  </si>
  <si>
    <t xml:space="preserve"> GBPUSD stand 12.38.8</t>
  </si>
  <si>
    <t xml:space="preserve"> GBPUSDup7ppo 11.94.9</t>
  </si>
  <si>
    <t xml:space="preserve"> GBPUSD anjuk 11.94.9</t>
  </si>
  <si>
    <t xml:space="preserve"> GBPUSD mynightfly-2 11.94.9</t>
  </si>
  <si>
    <t xml:space="preserve"> GBPAUD mynightfly-2 11.94.9</t>
  </si>
  <si>
    <t xml:space="preserve"> USDCHF mynightfly-1 11.94.9</t>
  </si>
  <si>
    <t xml:space="preserve"> Generic A-TLP|555555</t>
  </si>
  <si>
    <t xml:space="preserve"> GBPUSD  Stand 11.87</t>
  </si>
  <si>
    <t xml:space="preserve"> GBPUSD ivanvp-2 FinalEd</t>
  </si>
  <si>
    <t xml:space="preserve"> 24.01.17 23:38 </t>
  </si>
  <si>
    <t xml:space="preserve"> 25.01.17 02:03 </t>
  </si>
  <si>
    <t xml:space="preserve"> 25.01.17 00:33 </t>
  </si>
  <si>
    <t xml:space="preserve"> 25.01.17 02:11 </t>
  </si>
  <si>
    <t xml:space="preserve"> 24.01.17 22:21 </t>
  </si>
  <si>
    <t xml:space="preserve"> 25.01.17 02:30 </t>
  </si>
  <si>
    <t xml:space="preserve"> 24.01.17 23:11 </t>
  </si>
  <si>
    <t xml:space="preserve"> 25.01.17 02:40 </t>
  </si>
  <si>
    <t xml:space="preserve"> 24.01.17 23:12 </t>
  </si>
  <si>
    <t xml:space="preserve"> 25.01.17 02:54 </t>
  </si>
  <si>
    <t xml:space="preserve"> 24.01.17 23:14 </t>
  </si>
  <si>
    <t xml:space="preserve"> 25.01.17 02:58 </t>
  </si>
  <si>
    <t xml:space="preserve"> 25.01.17 01:35 </t>
  </si>
  <si>
    <t xml:space="preserve"> 25.01.17 03:00 </t>
  </si>
  <si>
    <t xml:space="preserve"> 25.01.17 00:44 </t>
  </si>
  <si>
    <t xml:space="preserve"> 25.01.17 03:05 </t>
  </si>
  <si>
    <t xml:space="preserve"> 25.01.17 06:04 </t>
  </si>
  <si>
    <t xml:space="preserve"> GBPAUD anjuk 11.94.9</t>
  </si>
  <si>
    <t xml:space="preserve"> GBPAUD ivanvp 11.94.9</t>
  </si>
  <si>
    <t xml:space="preserve"> GBPCAD stand 12.38.8</t>
  </si>
  <si>
    <t xml:space="preserve"> 25.01.17 01:16 </t>
  </si>
  <si>
    <t xml:space="preserve"> CHFJPY </t>
  </si>
  <si>
    <t xml:space="preserve"> Generic A-TLP|818</t>
  </si>
  <si>
    <t xml:space="preserve"> 25.01.17 02:49 </t>
  </si>
  <si>
    <t xml:space="preserve"> 25.01.17 06:39 </t>
  </si>
  <si>
    <t xml:space="preserve"> 25.01.17 02:10 </t>
  </si>
  <si>
    <t xml:space="preserve"> 25.01.17 02:44 </t>
  </si>
  <si>
    <t xml:space="preserve"> GBPCAD mynightfly 11.94.7</t>
  </si>
  <si>
    <t xml:space="preserve"> 25.01.17 01:36 </t>
  </si>
  <si>
    <t xml:space="preserve"> 25.01.17 03:07 </t>
  </si>
  <si>
    <t xml:space="preserve"> 25.01.17 03:57 </t>
  </si>
  <si>
    <t xml:space="preserve"> Generic A-TLP|333333</t>
  </si>
  <si>
    <t xml:space="preserve"> GBPCAD  Stand 11.87</t>
  </si>
  <si>
    <t>gbpusd</t>
  </si>
  <si>
    <t>GBPUSD DC mynightfly-2 11.94.9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</si>
</sst>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2" fontId="3" fillId="3" borderId="0" xfId="1" applyNumberFormat="1"/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165" fontId="3" fillId="3" borderId="0" xfId="1" applyNumberFormat="1"/>
    <xf numFmtId="4" fontId="3" fillId="3" borderId="0" xfId="1" applyNumberFormat="1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165" fontId="4" fillId="4" borderId="0" xfId="2" applyNumberFormat="1"/>
    <xf numFmtId="4" fontId="4" fillId="4" borderId="0" xfId="2" applyNumberFormat="1"/>
  </cellXfs>
  <cellStyles count="3"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54"/>
  <sheetViews>
    <sheetView tabSelected="1" workbookViewId="0">
      <selection activeCell="S54" activeCellId="1" sqref="N54 S54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7" customWidth="1"/>
    <col min="16" max="17" width="9.7109375" style="12" customWidth="1"/>
    <col min="19" max="19" width="9.5703125" bestFit="1" customWidth="1"/>
  </cols>
  <sheetData>
    <row r="2" spans="1:19">
      <c r="A2" s="9" t="s">
        <v>1</v>
      </c>
      <c r="S2" t="s">
        <v>2</v>
      </c>
    </row>
    <row r="3" spans="1:19" ht="15" customHeight="1">
      <c r="A3" s="22">
        <v>2930203</v>
      </c>
      <c r="B3" s="5">
        <v>42759.924432870372</v>
      </c>
      <c r="C3" s="22" t="s">
        <v>0</v>
      </c>
      <c r="D3" s="6">
        <v>0.03</v>
      </c>
      <c r="E3" s="22" t="s">
        <v>6</v>
      </c>
      <c r="F3" s="7">
        <v>1.6472800000000001</v>
      </c>
      <c r="G3" s="7">
        <v>1.6575800000000001</v>
      </c>
      <c r="H3" s="7">
        <v>1.63628</v>
      </c>
      <c r="I3" s="5">
        <v>42760.069884259261</v>
      </c>
      <c r="J3" s="7">
        <v>1.64757</v>
      </c>
      <c r="K3" s="6">
        <v>-0.32</v>
      </c>
      <c r="L3" s="6">
        <v>0</v>
      </c>
      <c r="M3" s="6">
        <v>0</v>
      </c>
      <c r="N3" s="6">
        <v>-0.66</v>
      </c>
      <c r="O3" s="25" t="s">
        <v>17</v>
      </c>
      <c r="P3" s="25"/>
      <c r="Q3" s="25"/>
      <c r="S3" s="8">
        <f t="shared" ref="S3:S5" si="0">IF(C3="buy",(J3-F3)*10000,(F3-J3)*10000)</f>
        <v>-2.8999999999990145</v>
      </c>
    </row>
    <row r="4" spans="1:19" ht="15" customHeight="1">
      <c r="A4" s="21">
        <v>2930648</v>
      </c>
      <c r="B4" s="2">
        <v>42760.024965277778</v>
      </c>
      <c r="C4" s="21" t="s">
        <v>0</v>
      </c>
      <c r="D4" s="3">
        <v>0.02</v>
      </c>
      <c r="E4" s="21" t="s">
        <v>5</v>
      </c>
      <c r="F4" s="4">
        <v>1.00145</v>
      </c>
      <c r="G4" s="4">
        <v>1.0100499999999999</v>
      </c>
      <c r="H4" s="4">
        <v>0.99444999999999995</v>
      </c>
      <c r="I4" s="2">
        <v>42760.076469907406</v>
      </c>
      <c r="J4" s="4">
        <v>1.0008600000000001</v>
      </c>
      <c r="K4" s="3">
        <v>-0.18</v>
      </c>
      <c r="L4" s="3">
        <v>0</v>
      </c>
      <c r="M4" s="3">
        <v>0</v>
      </c>
      <c r="N4" s="3">
        <v>1.18</v>
      </c>
      <c r="O4" s="26" t="s">
        <v>18</v>
      </c>
      <c r="P4" s="26"/>
      <c r="Q4" s="26"/>
      <c r="S4" s="8">
        <f t="shared" si="0"/>
        <v>5.8999999999986841</v>
      </c>
    </row>
    <row r="5" spans="1:19" ht="15" customHeight="1">
      <c r="A5" s="22">
        <v>2930211</v>
      </c>
      <c r="B5" s="5">
        <v>42759.926863425928</v>
      </c>
      <c r="C5" s="22" t="s">
        <v>0</v>
      </c>
      <c r="D5" s="6">
        <v>0.03</v>
      </c>
      <c r="E5" s="22" t="s">
        <v>67</v>
      </c>
      <c r="F5" s="7">
        <v>1.25145</v>
      </c>
      <c r="G5" s="7">
        <v>1.2575499999999999</v>
      </c>
      <c r="H5" s="7">
        <v>1.2314499999999999</v>
      </c>
      <c r="I5" s="5">
        <v>42760.079293981478</v>
      </c>
      <c r="J5" s="7">
        <v>1.2526200000000001</v>
      </c>
      <c r="K5" s="6">
        <v>-0.32</v>
      </c>
      <c r="L5" s="6">
        <v>0</v>
      </c>
      <c r="M5" s="6">
        <v>0</v>
      </c>
      <c r="N5" s="6">
        <v>-3.51</v>
      </c>
      <c r="O5" s="25" t="s">
        <v>68</v>
      </c>
      <c r="P5" s="25"/>
      <c r="Q5" s="25"/>
      <c r="S5" s="8">
        <f t="shared" si="0"/>
        <v>-11.700000000001154</v>
      </c>
    </row>
    <row r="6" spans="1:19">
      <c r="A6" s="9">
        <v>700</v>
      </c>
      <c r="B6" s="9" t="s">
        <v>3</v>
      </c>
      <c r="N6" s="20">
        <f>SUM(K3:N5)</f>
        <v>-3.8099999999999996</v>
      </c>
      <c r="O6" s="18"/>
      <c r="P6" s="15"/>
      <c r="Q6" s="15"/>
      <c r="R6" s="10"/>
      <c r="S6" s="23">
        <f>SUM(S3:S5)</f>
        <v>-8.7000000000014843</v>
      </c>
    </row>
    <row r="7" spans="1:19">
      <c r="A7">
        <v>1430770625</v>
      </c>
      <c r="B7" t="s">
        <v>34</v>
      </c>
      <c r="C7" t="s">
        <v>7</v>
      </c>
      <c r="D7">
        <v>0.13</v>
      </c>
      <c r="E7" t="s">
        <v>12</v>
      </c>
      <c r="F7">
        <v>1.6511100000000001</v>
      </c>
      <c r="G7">
        <v>1.66221</v>
      </c>
      <c r="H7">
        <v>1.64011</v>
      </c>
      <c r="I7" t="s">
        <v>35</v>
      </c>
      <c r="J7">
        <v>1.6508100000000001</v>
      </c>
      <c r="K7">
        <v>0</v>
      </c>
      <c r="L7">
        <v>0</v>
      </c>
      <c r="M7">
        <v>29.96</v>
      </c>
      <c r="N7">
        <v>177.74</v>
      </c>
      <c r="O7" t="s">
        <v>29</v>
      </c>
      <c r="P7" s="14"/>
      <c r="Q7" s="14"/>
      <c r="S7" s="8">
        <f>IF(C7=" Buy ",(J7-F7)*10000,(F7-J7)*10000)</f>
        <v>2.9999999999996696</v>
      </c>
    </row>
    <row r="8" spans="1:19">
      <c r="A8">
        <v>1430771417</v>
      </c>
      <c r="B8" t="s">
        <v>36</v>
      </c>
      <c r="C8" t="s">
        <v>7</v>
      </c>
      <c r="D8">
        <v>0.16</v>
      </c>
      <c r="E8" t="s">
        <v>12</v>
      </c>
      <c r="F8">
        <v>1.6519200000000001</v>
      </c>
      <c r="G8">
        <v>1.6594199999999999</v>
      </c>
      <c r="H8">
        <v>1.6409199999999999</v>
      </c>
      <c r="I8" t="s">
        <v>37</v>
      </c>
      <c r="J8">
        <v>1.65029</v>
      </c>
      <c r="K8">
        <v>0</v>
      </c>
      <c r="L8">
        <v>0</v>
      </c>
      <c r="M8">
        <v>0</v>
      </c>
      <c r="N8">
        <v>1189.32</v>
      </c>
      <c r="O8" t="s">
        <v>51</v>
      </c>
      <c r="P8" s="14"/>
      <c r="Q8" s="14"/>
      <c r="S8" s="8">
        <f t="shared" ref="S8:S22" si="1">IF(C8=" Buy ",(J8-F8)*10000,(F8-J8)*10000)</f>
        <v>16.300000000000203</v>
      </c>
    </row>
    <row r="9" spans="1:19">
      <c r="A9">
        <v>1430771418</v>
      </c>
      <c r="B9" t="s">
        <v>36</v>
      </c>
      <c r="C9" t="s">
        <v>7</v>
      </c>
      <c r="D9">
        <v>0.16</v>
      </c>
      <c r="E9" t="s">
        <v>12</v>
      </c>
      <c r="F9">
        <v>1.6519200000000001</v>
      </c>
      <c r="G9">
        <v>1.6594199999999999</v>
      </c>
      <c r="H9">
        <v>1.6409199999999999</v>
      </c>
      <c r="I9" t="s">
        <v>37</v>
      </c>
      <c r="J9">
        <v>1.65029</v>
      </c>
      <c r="K9">
        <v>0</v>
      </c>
      <c r="L9">
        <v>0</v>
      </c>
      <c r="M9">
        <v>0</v>
      </c>
      <c r="N9">
        <v>1189.32</v>
      </c>
      <c r="O9" t="s">
        <v>52</v>
      </c>
      <c r="P9" s="14"/>
      <c r="Q9" s="14"/>
      <c r="S9" s="8">
        <f t="shared" si="1"/>
        <v>16.300000000000203</v>
      </c>
    </row>
    <row r="10" spans="1:19">
      <c r="A10">
        <v>1430769355</v>
      </c>
      <c r="B10" t="s">
        <v>38</v>
      </c>
      <c r="C10" t="s">
        <v>7</v>
      </c>
      <c r="D10">
        <v>0.22</v>
      </c>
      <c r="E10" t="s">
        <v>11</v>
      </c>
      <c r="F10">
        <v>0.99816000000000005</v>
      </c>
      <c r="G10">
        <v>1.0041599999999999</v>
      </c>
      <c r="H10">
        <v>0.98616000000000004</v>
      </c>
      <c r="I10" t="s">
        <v>39</v>
      </c>
      <c r="J10">
        <v>0.99592000000000003</v>
      </c>
      <c r="K10">
        <v>0</v>
      </c>
      <c r="L10">
        <v>0</v>
      </c>
      <c r="M10">
        <v>-40.1</v>
      </c>
      <c r="N10">
        <v>2246.9299999999998</v>
      </c>
      <c r="O10" t="s">
        <v>16</v>
      </c>
      <c r="P10" s="14"/>
      <c r="Q10" s="14"/>
      <c r="S10" s="8">
        <f t="shared" si="1"/>
        <v>22.400000000000198</v>
      </c>
    </row>
    <row r="11" spans="1:19">
      <c r="A11">
        <v>1430769976</v>
      </c>
      <c r="B11" t="s">
        <v>40</v>
      </c>
      <c r="C11" t="s">
        <v>7</v>
      </c>
      <c r="D11">
        <v>0.14000000000000001</v>
      </c>
      <c r="E11" t="s">
        <v>8</v>
      </c>
      <c r="F11">
        <v>1.64723</v>
      </c>
      <c r="G11">
        <v>1.6575299999999999</v>
      </c>
      <c r="H11">
        <v>1.6362300000000001</v>
      </c>
      <c r="I11" t="s">
        <v>41</v>
      </c>
      <c r="J11">
        <v>1.6476</v>
      </c>
      <c r="K11">
        <v>0</v>
      </c>
      <c r="L11">
        <v>0</v>
      </c>
      <c r="M11">
        <v>-3.11</v>
      </c>
      <c r="N11">
        <v>-236.6</v>
      </c>
      <c r="O11" t="s">
        <v>21</v>
      </c>
      <c r="P11" s="14"/>
      <c r="Q11" s="14"/>
      <c r="S11" s="8">
        <f t="shared" si="1"/>
        <v>-3.6999999999998145</v>
      </c>
    </row>
    <row r="12" spans="1:19">
      <c r="A12">
        <v>1430769977</v>
      </c>
      <c r="B12" t="s">
        <v>40</v>
      </c>
      <c r="C12" t="s">
        <v>7</v>
      </c>
      <c r="D12">
        <v>0.14000000000000001</v>
      </c>
      <c r="E12" t="s">
        <v>8</v>
      </c>
      <c r="F12">
        <v>1.64723</v>
      </c>
      <c r="G12">
        <v>1.65723</v>
      </c>
      <c r="H12">
        <v>1.6362300000000001</v>
      </c>
      <c r="I12" t="s">
        <v>41</v>
      </c>
      <c r="J12">
        <v>1.6476</v>
      </c>
      <c r="K12">
        <v>0</v>
      </c>
      <c r="L12">
        <v>0</v>
      </c>
      <c r="M12">
        <v>-3.11</v>
      </c>
      <c r="N12">
        <v>-236.6</v>
      </c>
      <c r="O12" t="s">
        <v>23</v>
      </c>
      <c r="P12" s="14"/>
      <c r="Q12" s="14"/>
      <c r="S12" s="8">
        <f t="shared" si="1"/>
        <v>-3.6999999999998145</v>
      </c>
    </row>
    <row r="13" spans="1:19">
      <c r="A13">
        <v>1430770384</v>
      </c>
      <c r="B13" t="s">
        <v>42</v>
      </c>
      <c r="C13" t="s">
        <v>7</v>
      </c>
      <c r="D13">
        <v>0.21</v>
      </c>
      <c r="E13" t="s">
        <v>15</v>
      </c>
      <c r="F13">
        <v>1.25145</v>
      </c>
      <c r="G13">
        <v>1.25485</v>
      </c>
      <c r="H13">
        <v>1.2314499999999999</v>
      </c>
      <c r="I13" t="s">
        <v>43</v>
      </c>
      <c r="J13">
        <v>1.25244</v>
      </c>
      <c r="K13">
        <v>0</v>
      </c>
      <c r="L13">
        <v>0</v>
      </c>
      <c r="M13">
        <v>6.14</v>
      </c>
      <c r="N13">
        <v>-1247.92</v>
      </c>
      <c r="O13" t="s">
        <v>27</v>
      </c>
      <c r="P13" s="14"/>
      <c r="Q13" s="14"/>
      <c r="S13" s="8">
        <f t="shared" si="1"/>
        <v>-9.900000000000464</v>
      </c>
    </row>
    <row r="14" spans="1:19">
      <c r="A14">
        <v>1430770386</v>
      </c>
      <c r="B14" t="s">
        <v>42</v>
      </c>
      <c r="C14" t="s">
        <v>7</v>
      </c>
      <c r="D14">
        <v>0.21</v>
      </c>
      <c r="E14" t="s">
        <v>15</v>
      </c>
      <c r="F14">
        <v>1.25145</v>
      </c>
      <c r="G14">
        <v>1.25485</v>
      </c>
      <c r="H14">
        <v>1.2314499999999999</v>
      </c>
      <c r="I14" t="s">
        <v>43</v>
      </c>
      <c r="J14">
        <v>1.25244</v>
      </c>
      <c r="K14">
        <v>0</v>
      </c>
      <c r="L14">
        <v>0</v>
      </c>
      <c r="M14">
        <v>6.14</v>
      </c>
      <c r="N14">
        <v>-1247.92</v>
      </c>
      <c r="O14" t="s">
        <v>26</v>
      </c>
      <c r="P14" s="14"/>
      <c r="Q14" s="14"/>
      <c r="S14" s="8">
        <f t="shared" si="1"/>
        <v>-9.900000000000464</v>
      </c>
    </row>
    <row r="15" spans="1:19">
      <c r="A15">
        <v>1430770388</v>
      </c>
      <c r="B15" t="s">
        <v>42</v>
      </c>
      <c r="C15" t="s">
        <v>7</v>
      </c>
      <c r="D15">
        <v>0.21</v>
      </c>
      <c r="E15" t="s">
        <v>15</v>
      </c>
      <c r="F15">
        <v>1.25145</v>
      </c>
      <c r="G15">
        <v>1.25485</v>
      </c>
      <c r="H15">
        <v>1.2314499999999999</v>
      </c>
      <c r="I15" t="s">
        <v>43</v>
      </c>
      <c r="J15">
        <v>1.25244</v>
      </c>
      <c r="K15">
        <v>0</v>
      </c>
      <c r="L15">
        <v>0</v>
      </c>
      <c r="M15">
        <v>6.14</v>
      </c>
      <c r="N15">
        <v>-1247.92</v>
      </c>
      <c r="O15" t="s">
        <v>25</v>
      </c>
      <c r="P15" s="14"/>
      <c r="Q15" s="14"/>
      <c r="S15" s="8">
        <f t="shared" si="1"/>
        <v>-9.900000000000464</v>
      </c>
    </row>
    <row r="16" spans="1:19">
      <c r="A16">
        <v>1430770435</v>
      </c>
      <c r="B16" t="s">
        <v>44</v>
      </c>
      <c r="C16" t="s">
        <v>7</v>
      </c>
      <c r="D16">
        <v>0.14000000000000001</v>
      </c>
      <c r="E16" t="s">
        <v>15</v>
      </c>
      <c r="F16">
        <v>1.2515499999999999</v>
      </c>
      <c r="G16">
        <v>1.2576499999999999</v>
      </c>
      <c r="H16">
        <v>1.2315499999999999</v>
      </c>
      <c r="I16" t="s">
        <v>43</v>
      </c>
      <c r="J16">
        <v>1.25268</v>
      </c>
      <c r="K16">
        <v>0</v>
      </c>
      <c r="L16">
        <v>0</v>
      </c>
      <c r="M16">
        <v>4.09</v>
      </c>
      <c r="N16">
        <v>-949.6</v>
      </c>
      <c r="O16" t="s">
        <v>28</v>
      </c>
      <c r="P16" s="14"/>
      <c r="Q16" s="14"/>
      <c r="S16" s="8">
        <f t="shared" si="1"/>
        <v>-11.300000000000754</v>
      </c>
    </row>
    <row r="17" spans="1:19">
      <c r="A17">
        <v>1430770150</v>
      </c>
      <c r="B17" t="s">
        <v>40</v>
      </c>
      <c r="C17" t="s">
        <v>7</v>
      </c>
      <c r="D17">
        <v>0.14000000000000001</v>
      </c>
      <c r="E17" t="s">
        <v>8</v>
      </c>
      <c r="F17">
        <v>1.6472599999999999</v>
      </c>
      <c r="G17">
        <v>1.65726</v>
      </c>
      <c r="H17">
        <v>1.63626</v>
      </c>
      <c r="I17" t="s">
        <v>45</v>
      </c>
      <c r="J17">
        <v>1.64716</v>
      </c>
      <c r="K17">
        <v>0</v>
      </c>
      <c r="L17">
        <v>0</v>
      </c>
      <c r="M17">
        <v>-3.11</v>
      </c>
      <c r="N17">
        <v>63.91</v>
      </c>
      <c r="O17" t="s">
        <v>24</v>
      </c>
      <c r="P17" s="14"/>
      <c r="Q17" s="14"/>
      <c r="S17" s="8">
        <f t="shared" si="1"/>
        <v>0.99999999999988987</v>
      </c>
    </row>
    <row r="18" spans="1:19">
      <c r="A18">
        <v>1430770153</v>
      </c>
      <c r="B18" t="s">
        <v>40</v>
      </c>
      <c r="C18" t="s">
        <v>7</v>
      </c>
      <c r="D18">
        <v>0.14000000000000001</v>
      </c>
      <c r="E18" t="s">
        <v>8</v>
      </c>
      <c r="F18">
        <v>1.6472599999999999</v>
      </c>
      <c r="G18">
        <v>1.65726</v>
      </c>
      <c r="H18">
        <v>1.63626</v>
      </c>
      <c r="I18" t="s">
        <v>45</v>
      </c>
      <c r="J18">
        <v>1.64716</v>
      </c>
      <c r="K18">
        <v>0</v>
      </c>
      <c r="L18">
        <v>0</v>
      </c>
      <c r="M18">
        <v>-3.11</v>
      </c>
      <c r="N18">
        <v>63.91</v>
      </c>
      <c r="O18" t="s">
        <v>53</v>
      </c>
      <c r="P18" s="14"/>
      <c r="Q18" s="14"/>
      <c r="S18" s="8">
        <f t="shared" si="1"/>
        <v>0.99999999999988987</v>
      </c>
    </row>
    <row r="19" spans="1:19">
      <c r="A19">
        <v>1430772141</v>
      </c>
      <c r="B19" t="s">
        <v>46</v>
      </c>
      <c r="C19" t="s">
        <v>7</v>
      </c>
      <c r="D19">
        <v>0.11</v>
      </c>
      <c r="E19" t="s">
        <v>13</v>
      </c>
      <c r="F19">
        <v>1.00142</v>
      </c>
      <c r="G19">
        <v>1.0100199999999999</v>
      </c>
      <c r="H19">
        <v>0.99441999999999997</v>
      </c>
      <c r="I19" t="s">
        <v>47</v>
      </c>
      <c r="J19">
        <v>1.0008600000000001</v>
      </c>
      <c r="K19">
        <v>0</v>
      </c>
      <c r="L19">
        <v>0</v>
      </c>
      <c r="M19">
        <v>0</v>
      </c>
      <c r="N19">
        <v>369.37</v>
      </c>
      <c r="O19" t="s">
        <v>19</v>
      </c>
      <c r="P19" s="14"/>
      <c r="Q19" s="14"/>
      <c r="S19" s="8">
        <f t="shared" si="1"/>
        <v>5.5999999999989392</v>
      </c>
    </row>
    <row r="20" spans="1:19">
      <c r="A20">
        <v>1430772145</v>
      </c>
      <c r="B20" t="s">
        <v>46</v>
      </c>
      <c r="C20" t="s">
        <v>7</v>
      </c>
      <c r="D20">
        <v>0.1</v>
      </c>
      <c r="E20" t="s">
        <v>13</v>
      </c>
      <c r="F20">
        <v>1.00142</v>
      </c>
      <c r="G20">
        <v>1.0121199999999999</v>
      </c>
      <c r="H20">
        <v>0.99441999999999997</v>
      </c>
      <c r="I20" t="s">
        <v>47</v>
      </c>
      <c r="J20">
        <v>1.0008600000000001</v>
      </c>
      <c r="K20">
        <v>0</v>
      </c>
      <c r="L20">
        <v>0</v>
      </c>
      <c r="M20">
        <v>0</v>
      </c>
      <c r="N20">
        <v>335.79</v>
      </c>
      <c r="O20" t="s">
        <v>30</v>
      </c>
      <c r="P20" s="14"/>
      <c r="Q20" s="14"/>
      <c r="S20" s="8">
        <f t="shared" si="1"/>
        <v>5.5999999999989392</v>
      </c>
    </row>
    <row r="21" spans="1:19">
      <c r="A21">
        <v>1430771565</v>
      </c>
      <c r="B21" t="s">
        <v>48</v>
      </c>
      <c r="C21" t="s">
        <v>7</v>
      </c>
      <c r="D21">
        <v>0.12</v>
      </c>
      <c r="E21" t="s">
        <v>10</v>
      </c>
      <c r="F21">
        <v>1.25414</v>
      </c>
      <c r="G21">
        <v>1.2619400000000001</v>
      </c>
      <c r="H21">
        <v>1.24014</v>
      </c>
      <c r="I21" t="s">
        <v>49</v>
      </c>
      <c r="J21">
        <v>1.25424</v>
      </c>
      <c r="K21">
        <v>0</v>
      </c>
      <c r="L21">
        <v>0</v>
      </c>
      <c r="M21">
        <v>0</v>
      </c>
      <c r="N21">
        <v>-71.89</v>
      </c>
      <c r="O21" t="s">
        <v>20</v>
      </c>
      <c r="P21" s="14"/>
      <c r="Q21" s="14"/>
      <c r="S21" s="8">
        <f t="shared" si="1"/>
        <v>-0.99999999999988987</v>
      </c>
    </row>
    <row r="22" spans="1:19">
      <c r="A22">
        <v>1430770436</v>
      </c>
      <c r="B22" t="s">
        <v>44</v>
      </c>
      <c r="C22" t="s">
        <v>7</v>
      </c>
      <c r="D22">
        <v>0.14000000000000001</v>
      </c>
      <c r="E22" t="s">
        <v>15</v>
      </c>
      <c r="F22">
        <v>1.2515499999999999</v>
      </c>
      <c r="G22">
        <v>1.2580499999999999</v>
      </c>
      <c r="H22">
        <v>1.2315499999999999</v>
      </c>
      <c r="I22" t="s">
        <v>50</v>
      </c>
      <c r="J22">
        <v>1.2523200000000001</v>
      </c>
      <c r="K22">
        <v>0</v>
      </c>
      <c r="L22">
        <v>0</v>
      </c>
      <c r="M22">
        <v>4.09</v>
      </c>
      <c r="N22">
        <v>-646.07000000000005</v>
      </c>
      <c r="O22" t="s">
        <v>33</v>
      </c>
      <c r="P22" s="14"/>
      <c r="Q22" s="14"/>
      <c r="S22" s="8">
        <f t="shared" si="1"/>
        <v>-7.7000000000015945</v>
      </c>
    </row>
    <row r="23" spans="1:19">
      <c r="A23" s="9">
        <v>779</v>
      </c>
      <c r="B23" s="9" t="s">
        <v>3</v>
      </c>
      <c r="N23" s="28">
        <f>SUM(K7:N22)</f>
        <v>-244.20999999999998</v>
      </c>
      <c r="O23" s="19"/>
      <c r="P23" s="16"/>
      <c r="Q23" s="16"/>
      <c r="R23" s="10"/>
      <c r="S23" s="27">
        <f>SUM(S7:S22)</f>
        <v>14.099999999994679</v>
      </c>
    </row>
    <row r="24" spans="1:19">
      <c r="A24">
        <v>1430770624</v>
      </c>
      <c r="B24" t="s">
        <v>34</v>
      </c>
      <c r="C24" t="s">
        <v>7</v>
      </c>
      <c r="D24">
        <v>0.55000000000000004</v>
      </c>
      <c r="E24" t="s">
        <v>12</v>
      </c>
      <c r="F24">
        <v>1.6511100000000001</v>
      </c>
      <c r="G24">
        <v>1.6626099999999999</v>
      </c>
      <c r="H24">
        <v>1.64011</v>
      </c>
      <c r="I24" t="s">
        <v>35</v>
      </c>
      <c r="J24">
        <v>1.65083</v>
      </c>
      <c r="K24">
        <v>0</v>
      </c>
      <c r="L24">
        <v>0</v>
      </c>
      <c r="M24">
        <v>126.77</v>
      </c>
      <c r="N24">
        <v>701.84</v>
      </c>
      <c r="O24"/>
      <c r="P24" s="13"/>
      <c r="Q24" s="13"/>
      <c r="S24" s="8">
        <f t="shared" ref="S24:S46" si="2">IF(C24=" Buy ",(J24-F24)*10000,(F24-J24)*10000)</f>
        <v>2.8000000000005798</v>
      </c>
    </row>
    <row r="25" spans="1:19">
      <c r="A25">
        <v>1430769988</v>
      </c>
      <c r="B25" t="s">
        <v>40</v>
      </c>
      <c r="C25" t="s">
        <v>7</v>
      </c>
      <c r="D25">
        <v>0.55000000000000004</v>
      </c>
      <c r="E25" t="s">
        <v>8</v>
      </c>
      <c r="F25">
        <v>1.64723</v>
      </c>
      <c r="G25">
        <v>1.65723</v>
      </c>
      <c r="H25">
        <v>1.6362300000000001</v>
      </c>
      <c r="I25" t="s">
        <v>41</v>
      </c>
      <c r="J25">
        <v>1.6476</v>
      </c>
      <c r="K25">
        <v>0</v>
      </c>
      <c r="L25">
        <v>0</v>
      </c>
      <c r="M25">
        <v>-12.22</v>
      </c>
      <c r="N25">
        <v>-929.5</v>
      </c>
      <c r="O25"/>
      <c r="P25" s="13"/>
      <c r="Q25" s="13"/>
      <c r="S25" s="8">
        <f t="shared" si="2"/>
        <v>-3.6999999999998145</v>
      </c>
    </row>
    <row r="26" spans="1:19">
      <c r="A26">
        <v>1430770434</v>
      </c>
      <c r="B26" t="s">
        <v>44</v>
      </c>
      <c r="C26" t="s">
        <v>7</v>
      </c>
      <c r="D26">
        <v>0.42</v>
      </c>
      <c r="E26" t="s">
        <v>15</v>
      </c>
      <c r="F26">
        <v>1.2515499999999999</v>
      </c>
      <c r="G26">
        <v>1.25495</v>
      </c>
      <c r="H26">
        <v>1.2315499999999999</v>
      </c>
      <c r="I26" t="s">
        <v>43</v>
      </c>
      <c r="J26">
        <v>1.25268</v>
      </c>
      <c r="K26">
        <v>0</v>
      </c>
      <c r="L26">
        <v>0</v>
      </c>
      <c r="M26">
        <v>12.28</v>
      </c>
      <c r="N26">
        <v>-2848.78</v>
      </c>
      <c r="O26"/>
      <c r="P26" s="13"/>
      <c r="Q26" s="13"/>
      <c r="S26" s="8">
        <f t="shared" si="2"/>
        <v>-11.300000000000754</v>
      </c>
    </row>
    <row r="27" spans="1:19">
      <c r="A27">
        <v>1430772147</v>
      </c>
      <c r="B27" t="s">
        <v>46</v>
      </c>
      <c r="C27" t="s">
        <v>7</v>
      </c>
      <c r="D27">
        <v>0.42</v>
      </c>
      <c r="E27" t="s">
        <v>13</v>
      </c>
      <c r="F27">
        <v>1.00142</v>
      </c>
      <c r="G27">
        <v>1.0121199999999999</v>
      </c>
      <c r="H27">
        <v>0.99441999999999997</v>
      </c>
      <c r="I27" t="s">
        <v>47</v>
      </c>
      <c r="J27">
        <v>1.0008900000000001</v>
      </c>
      <c r="K27">
        <v>0</v>
      </c>
      <c r="L27">
        <v>0</v>
      </c>
      <c r="M27">
        <v>0</v>
      </c>
      <c r="N27">
        <v>1334.72</v>
      </c>
      <c r="O27"/>
      <c r="P27" s="13"/>
      <c r="Q27" s="13"/>
      <c r="S27" s="8">
        <f t="shared" si="2"/>
        <v>5.2999999999991942</v>
      </c>
    </row>
    <row r="28" spans="1:19">
      <c r="A28">
        <v>1430771566</v>
      </c>
      <c r="B28" t="s">
        <v>48</v>
      </c>
      <c r="C28" t="s">
        <v>7</v>
      </c>
      <c r="D28">
        <v>0.42</v>
      </c>
      <c r="E28" t="s">
        <v>10</v>
      </c>
      <c r="F28">
        <v>1.25414</v>
      </c>
      <c r="G28">
        <v>1.25884</v>
      </c>
      <c r="H28">
        <v>1.24014</v>
      </c>
      <c r="I28" t="s">
        <v>49</v>
      </c>
      <c r="J28">
        <v>1.25424</v>
      </c>
      <c r="K28">
        <v>0</v>
      </c>
      <c r="L28">
        <v>0</v>
      </c>
      <c r="M28">
        <v>0</v>
      </c>
      <c r="N28">
        <v>-251.61</v>
      </c>
      <c r="O28"/>
      <c r="P28" s="13"/>
      <c r="Q28" s="13"/>
      <c r="S28" s="8">
        <f t="shared" si="2"/>
        <v>-0.99999999999988987</v>
      </c>
    </row>
    <row r="29" spans="1:19">
      <c r="A29" s="9">
        <v>725</v>
      </c>
      <c r="B29" s="9" t="s">
        <v>3</v>
      </c>
      <c r="N29" s="24">
        <f>SUM(K24:N28)</f>
        <v>-1866.5</v>
      </c>
      <c r="O29" s="19"/>
      <c r="P29" s="16"/>
      <c r="Q29" s="16"/>
      <c r="R29" s="10"/>
      <c r="S29" s="23">
        <f>SUM(S24:S28)</f>
        <v>-7.9000000000006843</v>
      </c>
    </row>
    <row r="30" spans="1:19">
      <c r="A30">
        <v>1430771416</v>
      </c>
      <c r="B30" t="s">
        <v>36</v>
      </c>
      <c r="C30" t="s">
        <v>7</v>
      </c>
      <c r="D30">
        <v>0.15</v>
      </c>
      <c r="E30" t="s">
        <v>12</v>
      </c>
      <c r="F30">
        <v>1.6519200000000001</v>
      </c>
      <c r="G30">
        <v>1.6594199999999999</v>
      </c>
      <c r="H30">
        <v>1.6409199999999999</v>
      </c>
      <c r="I30" t="s">
        <v>37</v>
      </c>
      <c r="J30">
        <v>1.6504000000000001</v>
      </c>
      <c r="K30">
        <v>0</v>
      </c>
      <c r="L30">
        <v>0</v>
      </c>
      <c r="M30">
        <v>0</v>
      </c>
      <c r="N30">
        <v>17.32</v>
      </c>
      <c r="O30" t="s">
        <v>52</v>
      </c>
      <c r="P30" s="13"/>
      <c r="Q30" s="13"/>
      <c r="S30" s="8">
        <f t="shared" si="2"/>
        <v>15.199999999999658</v>
      </c>
    </row>
    <row r="31" spans="1:19">
      <c r="A31">
        <v>1430769349</v>
      </c>
      <c r="B31" t="s">
        <v>38</v>
      </c>
      <c r="C31" t="s">
        <v>7</v>
      </c>
      <c r="D31">
        <v>0.14000000000000001</v>
      </c>
      <c r="E31" t="s">
        <v>11</v>
      </c>
      <c r="F31">
        <v>0.99812000000000001</v>
      </c>
      <c r="G31">
        <v>1.0041199999999999</v>
      </c>
      <c r="H31">
        <v>0.98612</v>
      </c>
      <c r="I31" t="s">
        <v>39</v>
      </c>
      <c r="J31">
        <v>0.99685999999999997</v>
      </c>
      <c r="K31">
        <v>0</v>
      </c>
      <c r="L31">
        <v>0</v>
      </c>
      <c r="M31">
        <v>-0.44</v>
      </c>
      <c r="N31">
        <v>13.4</v>
      </c>
      <c r="O31" t="s">
        <v>16</v>
      </c>
      <c r="P31" s="13"/>
      <c r="Q31" s="13"/>
      <c r="S31" s="8">
        <f t="shared" si="2"/>
        <v>12.600000000000389</v>
      </c>
    </row>
    <row r="32" spans="1:19">
      <c r="A32">
        <v>1430771988</v>
      </c>
      <c r="B32" t="s">
        <v>54</v>
      </c>
      <c r="C32" t="s">
        <v>7</v>
      </c>
      <c r="D32">
        <v>0.12</v>
      </c>
      <c r="E32" t="s">
        <v>55</v>
      </c>
      <c r="F32">
        <v>113.79</v>
      </c>
      <c r="G32">
        <v>114.64</v>
      </c>
      <c r="H32">
        <v>111.79</v>
      </c>
      <c r="I32" t="s">
        <v>39</v>
      </c>
      <c r="J32">
        <v>113.688</v>
      </c>
      <c r="K32">
        <v>0</v>
      </c>
      <c r="L32">
        <v>0</v>
      </c>
      <c r="M32">
        <v>0</v>
      </c>
      <c r="N32">
        <v>10.75</v>
      </c>
      <c r="O32" t="s">
        <v>56</v>
      </c>
      <c r="P32" s="13"/>
      <c r="Q32" s="13"/>
      <c r="S32" s="8">
        <f>IF(C32=" Buy ",(J32-F32)*10000,(F32-J32)*10000)/100</f>
        <v>10.200000000000387</v>
      </c>
    </row>
    <row r="33" spans="1:19">
      <c r="A33">
        <v>1430769982</v>
      </c>
      <c r="B33" t="s">
        <v>40</v>
      </c>
      <c r="C33" t="s">
        <v>7</v>
      </c>
      <c r="D33">
        <v>0.13</v>
      </c>
      <c r="E33" t="s">
        <v>8</v>
      </c>
      <c r="F33">
        <v>1.64723</v>
      </c>
      <c r="G33">
        <v>1.6575299999999999</v>
      </c>
      <c r="H33">
        <v>1.6362300000000001</v>
      </c>
      <c r="I33" t="s">
        <v>41</v>
      </c>
      <c r="J33">
        <v>1.6476</v>
      </c>
      <c r="K33">
        <v>0</v>
      </c>
      <c r="L33">
        <v>0</v>
      </c>
      <c r="M33">
        <v>-0.05</v>
      </c>
      <c r="N33">
        <v>-3.66</v>
      </c>
      <c r="O33" t="s">
        <v>21</v>
      </c>
      <c r="P33" s="13"/>
      <c r="Q33" s="13"/>
      <c r="S33" s="8">
        <f t="shared" si="2"/>
        <v>-3.6999999999998145</v>
      </c>
    </row>
    <row r="34" spans="1:19">
      <c r="A34">
        <v>1430769985</v>
      </c>
      <c r="B34" t="s">
        <v>40</v>
      </c>
      <c r="C34" t="s">
        <v>7</v>
      </c>
      <c r="D34">
        <v>0.13</v>
      </c>
      <c r="E34" t="s">
        <v>8</v>
      </c>
      <c r="F34">
        <v>1.64723</v>
      </c>
      <c r="G34">
        <v>1.65723</v>
      </c>
      <c r="H34">
        <v>1.6362300000000001</v>
      </c>
      <c r="I34" t="s">
        <v>41</v>
      </c>
      <c r="J34">
        <v>1.6476</v>
      </c>
      <c r="K34">
        <v>0</v>
      </c>
      <c r="L34">
        <v>0</v>
      </c>
      <c r="M34">
        <v>-0.05</v>
      </c>
      <c r="N34">
        <v>-3.66</v>
      </c>
      <c r="O34" t="s">
        <v>23</v>
      </c>
      <c r="P34" s="13"/>
      <c r="Q34" s="13"/>
      <c r="S34" s="8">
        <f t="shared" si="2"/>
        <v>-3.6999999999998145</v>
      </c>
    </row>
    <row r="35" spans="1:19">
      <c r="A35">
        <v>1430770364</v>
      </c>
      <c r="B35" t="s">
        <v>42</v>
      </c>
      <c r="C35" t="s">
        <v>7</v>
      </c>
      <c r="D35">
        <v>0.2</v>
      </c>
      <c r="E35" t="s">
        <v>15</v>
      </c>
      <c r="F35">
        <v>1.25146</v>
      </c>
      <c r="G35">
        <v>1.2548600000000001</v>
      </c>
      <c r="H35">
        <v>1.23146</v>
      </c>
      <c r="I35" t="s">
        <v>43</v>
      </c>
      <c r="J35">
        <v>1.2524500000000001</v>
      </c>
      <c r="K35">
        <v>0</v>
      </c>
      <c r="L35">
        <v>0</v>
      </c>
      <c r="M35">
        <v>0.1</v>
      </c>
      <c r="N35">
        <v>-19.8</v>
      </c>
      <c r="O35" t="s">
        <v>32</v>
      </c>
      <c r="P35" s="13"/>
      <c r="Q35" s="13"/>
      <c r="S35" s="8">
        <f t="shared" si="2"/>
        <v>-9.900000000000464</v>
      </c>
    </row>
    <row r="36" spans="1:19">
      <c r="A36">
        <v>1430772139</v>
      </c>
      <c r="B36" t="s">
        <v>46</v>
      </c>
      <c r="C36" t="s">
        <v>7</v>
      </c>
      <c r="D36">
        <v>0.11</v>
      </c>
      <c r="E36" t="s">
        <v>13</v>
      </c>
      <c r="F36">
        <v>1.00142</v>
      </c>
      <c r="G36">
        <v>1.0100199999999999</v>
      </c>
      <c r="H36">
        <v>0.99441999999999997</v>
      </c>
      <c r="I36" t="s">
        <v>47</v>
      </c>
      <c r="J36">
        <v>1.0008900000000001</v>
      </c>
      <c r="K36">
        <v>0</v>
      </c>
      <c r="L36">
        <v>0</v>
      </c>
      <c r="M36">
        <v>0</v>
      </c>
      <c r="N36">
        <v>5.82</v>
      </c>
      <c r="O36" t="s">
        <v>19</v>
      </c>
      <c r="P36" s="13"/>
      <c r="Q36" s="13"/>
      <c r="S36" s="8">
        <f t="shared" si="2"/>
        <v>5.2999999999991942</v>
      </c>
    </row>
    <row r="37" spans="1:19">
      <c r="A37">
        <v>1430771558</v>
      </c>
      <c r="B37" t="s">
        <v>48</v>
      </c>
      <c r="C37" t="s">
        <v>7</v>
      </c>
      <c r="D37">
        <v>0.11</v>
      </c>
      <c r="E37" t="s">
        <v>10</v>
      </c>
      <c r="F37">
        <v>1.25414</v>
      </c>
      <c r="G37">
        <v>1.2619400000000001</v>
      </c>
      <c r="H37">
        <v>1.24014</v>
      </c>
      <c r="I37" t="s">
        <v>49</v>
      </c>
      <c r="J37">
        <v>1.25424</v>
      </c>
      <c r="K37">
        <v>0</v>
      </c>
      <c r="L37">
        <v>0</v>
      </c>
      <c r="M37">
        <v>0</v>
      </c>
      <c r="N37">
        <v>-1.1000000000000001</v>
      </c>
      <c r="O37" t="s">
        <v>20</v>
      </c>
      <c r="P37" s="13"/>
      <c r="Q37" s="13"/>
      <c r="S37" s="8">
        <f t="shared" si="2"/>
        <v>-0.99999999999988987</v>
      </c>
    </row>
    <row r="38" spans="1:19">
      <c r="A38">
        <v>1430770428</v>
      </c>
      <c r="B38" t="s">
        <v>44</v>
      </c>
      <c r="C38" t="s">
        <v>7</v>
      </c>
      <c r="D38">
        <v>0.13</v>
      </c>
      <c r="E38" t="s">
        <v>15</v>
      </c>
      <c r="F38">
        <v>1.25156</v>
      </c>
      <c r="G38">
        <v>1.25806</v>
      </c>
      <c r="H38">
        <v>1.23156</v>
      </c>
      <c r="I38" t="s">
        <v>50</v>
      </c>
      <c r="J38">
        <v>1.2523200000000001</v>
      </c>
      <c r="K38">
        <v>0</v>
      </c>
      <c r="L38">
        <v>0</v>
      </c>
      <c r="M38">
        <v>7.0000000000000007E-2</v>
      </c>
      <c r="N38">
        <v>-9.8800000000000008</v>
      </c>
      <c r="O38" t="s">
        <v>33</v>
      </c>
      <c r="P38" s="13"/>
      <c r="Q38" s="13"/>
      <c r="S38" s="8">
        <f t="shared" si="2"/>
        <v>-7.6000000000009393</v>
      </c>
    </row>
    <row r="39" spans="1:19">
      <c r="A39">
        <v>1430773133</v>
      </c>
      <c r="B39" t="s">
        <v>57</v>
      </c>
      <c r="C39" t="s">
        <v>9</v>
      </c>
      <c r="D39">
        <v>0.12</v>
      </c>
      <c r="E39" t="s">
        <v>55</v>
      </c>
      <c r="F39">
        <v>113.60299999999999</v>
      </c>
      <c r="G39">
        <v>112.753</v>
      </c>
      <c r="H39">
        <v>115.60299999999999</v>
      </c>
      <c r="I39" t="s">
        <v>58</v>
      </c>
      <c r="J39">
        <v>113.42100000000001</v>
      </c>
      <c r="K39">
        <v>0</v>
      </c>
      <c r="L39">
        <v>0</v>
      </c>
      <c r="M39">
        <v>0</v>
      </c>
      <c r="N39">
        <v>-19.239999999999998</v>
      </c>
      <c r="O39" t="s">
        <v>56</v>
      </c>
      <c r="P39" s="13"/>
      <c r="Q39" s="13"/>
      <c r="S39" s="8">
        <f>IF(C39=" Buy ",(J39-F39)*10000,(F39-J39)*10000)/100</f>
        <v>-18.199999999998795</v>
      </c>
    </row>
    <row r="40" spans="1:19">
      <c r="A40" s="11">
        <v>717</v>
      </c>
      <c r="B40" s="9" t="s">
        <v>4</v>
      </c>
      <c r="N40" s="24">
        <f>SUM(K30:N39)</f>
        <v>-10.419999999999986</v>
      </c>
      <c r="O40" s="19"/>
      <c r="P40" s="16"/>
      <c r="Q40" s="16"/>
      <c r="R40" s="10"/>
      <c r="S40" s="23">
        <f>SUM(S30:S39)</f>
        <v>-0.80000000000008598</v>
      </c>
    </row>
    <row r="41" spans="1:19">
      <c r="A41">
        <v>805007056</v>
      </c>
      <c r="B41" t="s">
        <v>36</v>
      </c>
      <c r="C41" t="s">
        <v>7</v>
      </c>
      <c r="D41">
        <v>0.27</v>
      </c>
      <c r="E41" t="s">
        <v>12</v>
      </c>
      <c r="F41">
        <v>1.6519200000000001</v>
      </c>
      <c r="G41">
        <v>1.6594199999999999</v>
      </c>
      <c r="H41">
        <v>1.6409199999999999</v>
      </c>
      <c r="I41" t="s">
        <v>59</v>
      </c>
      <c r="J41">
        <v>1.6504300000000001</v>
      </c>
      <c r="K41">
        <v>-1.08</v>
      </c>
      <c r="L41">
        <v>0</v>
      </c>
      <c r="M41">
        <v>0</v>
      </c>
      <c r="N41">
        <v>30.55</v>
      </c>
      <c r="O41" t="s">
        <v>52</v>
      </c>
      <c r="P41" s="14"/>
      <c r="Q41" s="14"/>
      <c r="S41" s="8">
        <f t="shared" si="2"/>
        <v>14.899999999999913</v>
      </c>
    </row>
    <row r="42" spans="1:19">
      <c r="A42">
        <v>805005124</v>
      </c>
      <c r="B42" t="s">
        <v>40</v>
      </c>
      <c r="C42" t="s">
        <v>7</v>
      </c>
      <c r="D42">
        <v>0.23</v>
      </c>
      <c r="E42" t="s">
        <v>8</v>
      </c>
      <c r="F42">
        <v>1.6472800000000001</v>
      </c>
      <c r="G42">
        <v>1.6572800000000001</v>
      </c>
      <c r="H42">
        <v>1.63628</v>
      </c>
      <c r="I42" t="s">
        <v>60</v>
      </c>
      <c r="J42">
        <v>1.6473</v>
      </c>
      <c r="K42">
        <v>-0.92</v>
      </c>
      <c r="L42">
        <v>0</v>
      </c>
      <c r="M42">
        <v>-0.09</v>
      </c>
      <c r="N42">
        <v>-0.35</v>
      </c>
      <c r="O42" t="s">
        <v>61</v>
      </c>
      <c r="P42" s="14"/>
      <c r="Q42" s="14"/>
      <c r="S42" s="8">
        <f t="shared" si="2"/>
        <v>-0.19999999999908979</v>
      </c>
    </row>
    <row r="43" spans="1:19">
      <c r="A43">
        <v>805005338</v>
      </c>
      <c r="B43" t="s">
        <v>44</v>
      </c>
      <c r="C43" t="s">
        <v>7</v>
      </c>
      <c r="D43">
        <v>0.34</v>
      </c>
      <c r="E43" t="s">
        <v>15</v>
      </c>
      <c r="F43">
        <v>1.25156</v>
      </c>
      <c r="G43">
        <v>1.2549600000000001</v>
      </c>
      <c r="H43">
        <v>1.23156</v>
      </c>
      <c r="I43" t="s">
        <v>43</v>
      </c>
      <c r="J43">
        <v>1.25258</v>
      </c>
      <c r="K43">
        <v>-1.36</v>
      </c>
      <c r="L43">
        <v>0</v>
      </c>
      <c r="M43">
        <v>0.17</v>
      </c>
      <c r="N43">
        <v>-34.68</v>
      </c>
      <c r="O43" t="s">
        <v>22</v>
      </c>
      <c r="P43" s="14"/>
      <c r="Q43" s="14"/>
      <c r="S43" s="8">
        <f t="shared" si="2"/>
        <v>-10.200000000000209</v>
      </c>
    </row>
    <row r="44" spans="1:19">
      <c r="A44">
        <v>805008119</v>
      </c>
      <c r="B44" t="s">
        <v>62</v>
      </c>
      <c r="C44" t="s">
        <v>7</v>
      </c>
      <c r="D44">
        <v>0.19</v>
      </c>
      <c r="E44" t="s">
        <v>13</v>
      </c>
      <c r="F44">
        <v>1.0015000000000001</v>
      </c>
      <c r="G44">
        <v>1.0101</v>
      </c>
      <c r="H44">
        <v>0.99450000000000005</v>
      </c>
      <c r="I44" t="s">
        <v>47</v>
      </c>
      <c r="J44">
        <v>1.00082</v>
      </c>
      <c r="K44">
        <v>-0.61</v>
      </c>
      <c r="L44">
        <v>0</v>
      </c>
      <c r="M44">
        <v>0</v>
      </c>
      <c r="N44">
        <v>12.91</v>
      </c>
      <c r="O44" t="s">
        <v>14</v>
      </c>
      <c r="P44" s="14"/>
      <c r="Q44" s="14"/>
      <c r="S44" s="8">
        <f t="shared" si="2"/>
        <v>6.8000000000001393</v>
      </c>
    </row>
    <row r="45" spans="1:19">
      <c r="A45">
        <v>805005293</v>
      </c>
      <c r="B45" t="s">
        <v>42</v>
      </c>
      <c r="C45" t="s">
        <v>7</v>
      </c>
      <c r="D45">
        <v>0.36</v>
      </c>
      <c r="E45" t="s">
        <v>15</v>
      </c>
      <c r="F45">
        <v>1.2514799999999999</v>
      </c>
      <c r="G45">
        <v>1.25488</v>
      </c>
      <c r="H45">
        <v>1.2314799999999999</v>
      </c>
      <c r="I45" t="s">
        <v>63</v>
      </c>
      <c r="J45">
        <v>1.2527999999999999</v>
      </c>
      <c r="K45">
        <v>-1.44</v>
      </c>
      <c r="L45">
        <v>0</v>
      </c>
      <c r="M45">
        <v>0.18</v>
      </c>
      <c r="N45">
        <v>-47.52</v>
      </c>
      <c r="O45" t="s">
        <v>31</v>
      </c>
      <c r="P45" s="14"/>
      <c r="Q45" s="14"/>
      <c r="S45" s="8">
        <f t="shared" si="2"/>
        <v>-13.199999999999878</v>
      </c>
    </row>
    <row r="46" spans="1:19">
      <c r="A46">
        <v>805005156</v>
      </c>
      <c r="B46" t="s">
        <v>40</v>
      </c>
      <c r="C46" t="s">
        <v>7</v>
      </c>
      <c r="D46">
        <v>0.24</v>
      </c>
      <c r="E46" t="s">
        <v>8</v>
      </c>
      <c r="F46">
        <v>1.64744</v>
      </c>
      <c r="G46">
        <v>1.65744</v>
      </c>
      <c r="H46">
        <v>1.6364399999999999</v>
      </c>
      <c r="I46" t="s">
        <v>64</v>
      </c>
      <c r="J46">
        <v>1.64699</v>
      </c>
      <c r="K46">
        <v>-0.96</v>
      </c>
      <c r="L46">
        <v>0</v>
      </c>
      <c r="M46">
        <v>-0.09</v>
      </c>
      <c r="N46">
        <v>8.2200000000000006</v>
      </c>
      <c r="O46" t="s">
        <v>65</v>
      </c>
      <c r="P46" s="14"/>
      <c r="Q46" s="14"/>
      <c r="S46" s="8">
        <f t="shared" si="2"/>
        <v>4.5000000000006146</v>
      </c>
    </row>
    <row r="47" spans="1:19">
      <c r="A47" s="1">
        <v>737</v>
      </c>
      <c r="B47" s="9" t="s">
        <v>4</v>
      </c>
      <c r="N47" s="28">
        <f>SUM(K41:N46)</f>
        <v>-37.070000000000007</v>
      </c>
      <c r="O47" s="19"/>
      <c r="P47" s="16"/>
      <c r="Q47" s="16"/>
      <c r="R47" s="10"/>
      <c r="S47" s="27">
        <f>SUM(S41:S46)</f>
        <v>2.60000000000149</v>
      </c>
    </row>
    <row r="48" spans="1:19">
      <c r="A48">
        <v>805007057</v>
      </c>
      <c r="B48" t="s">
        <v>36</v>
      </c>
      <c r="C48" t="s">
        <v>7</v>
      </c>
      <c r="D48">
        <v>0.12</v>
      </c>
      <c r="E48" t="s">
        <v>12</v>
      </c>
      <c r="F48">
        <v>1.6519200000000001</v>
      </c>
      <c r="G48">
        <v>1.6594199999999999</v>
      </c>
      <c r="H48">
        <v>1.6409199999999999</v>
      </c>
      <c r="I48" t="s">
        <v>59</v>
      </c>
      <c r="J48">
        <v>1.6504300000000001</v>
      </c>
      <c r="K48">
        <v>-0.48</v>
      </c>
      <c r="L48">
        <v>0</v>
      </c>
      <c r="M48">
        <v>0</v>
      </c>
      <c r="N48">
        <v>13.58</v>
      </c>
      <c r="O48" t="s">
        <v>52</v>
      </c>
      <c r="P48" s="14"/>
      <c r="Q48" s="14"/>
      <c r="S48" s="8">
        <f t="shared" ref="S48:S53" si="3">IF(C48=" Buy ",(J48-F48)*10000,(F48-J48)*10000)</f>
        <v>14.899999999999913</v>
      </c>
    </row>
    <row r="49" spans="1:19">
      <c r="A49">
        <v>805005123</v>
      </c>
      <c r="B49" t="s">
        <v>40</v>
      </c>
      <c r="C49" t="s">
        <v>7</v>
      </c>
      <c r="D49">
        <v>0.1</v>
      </c>
      <c r="E49" t="s">
        <v>8</v>
      </c>
      <c r="F49">
        <v>1.6472800000000001</v>
      </c>
      <c r="G49">
        <v>1.6575800000000001</v>
      </c>
      <c r="H49">
        <v>1.63628</v>
      </c>
      <c r="I49" t="s">
        <v>60</v>
      </c>
      <c r="J49">
        <v>1.64733</v>
      </c>
      <c r="K49">
        <v>-0.4</v>
      </c>
      <c r="L49">
        <v>0</v>
      </c>
      <c r="M49">
        <v>-0.04</v>
      </c>
      <c r="N49">
        <v>-0.38</v>
      </c>
      <c r="O49" t="s">
        <v>21</v>
      </c>
      <c r="P49" s="14"/>
      <c r="Q49" s="14"/>
      <c r="S49" s="8">
        <f t="shared" si="3"/>
        <v>-0.49999999999883471</v>
      </c>
    </row>
    <row r="50" spans="1:19">
      <c r="A50">
        <v>805008120</v>
      </c>
      <c r="B50" t="s">
        <v>62</v>
      </c>
      <c r="C50" t="s">
        <v>7</v>
      </c>
      <c r="D50">
        <v>0.08</v>
      </c>
      <c r="E50" t="s">
        <v>13</v>
      </c>
      <c r="F50">
        <v>1.0015000000000001</v>
      </c>
      <c r="G50">
        <v>1.0101</v>
      </c>
      <c r="H50">
        <v>0.99450000000000005</v>
      </c>
      <c r="I50" t="s">
        <v>47</v>
      </c>
      <c r="J50">
        <v>1.00082</v>
      </c>
      <c r="K50">
        <v>-0.26</v>
      </c>
      <c r="L50">
        <v>0</v>
      </c>
      <c r="M50">
        <v>0</v>
      </c>
      <c r="N50">
        <v>5.44</v>
      </c>
      <c r="O50" t="s">
        <v>19</v>
      </c>
      <c r="P50" s="14"/>
      <c r="Q50" s="14"/>
      <c r="S50" s="8">
        <f t="shared" si="3"/>
        <v>6.8000000000001393</v>
      </c>
    </row>
    <row r="51" spans="1:19">
      <c r="A51">
        <v>805005289</v>
      </c>
      <c r="B51" t="s">
        <v>42</v>
      </c>
      <c r="C51" t="s">
        <v>7</v>
      </c>
      <c r="D51">
        <v>0.16</v>
      </c>
      <c r="E51" t="s">
        <v>15</v>
      </c>
      <c r="F51">
        <v>1.2514799999999999</v>
      </c>
      <c r="G51">
        <v>1.25488</v>
      </c>
      <c r="H51">
        <v>1.2314799999999999</v>
      </c>
      <c r="I51" t="s">
        <v>63</v>
      </c>
      <c r="J51">
        <v>1.2527999999999999</v>
      </c>
      <c r="K51">
        <v>-0.64</v>
      </c>
      <c r="L51">
        <v>0</v>
      </c>
      <c r="M51">
        <v>0.08</v>
      </c>
      <c r="N51">
        <v>-21.12</v>
      </c>
      <c r="O51" t="s">
        <v>32</v>
      </c>
      <c r="P51" s="14"/>
      <c r="Q51" s="14"/>
      <c r="S51" s="8">
        <f t="shared" si="3"/>
        <v>-13.199999999999878</v>
      </c>
    </row>
    <row r="52" spans="1:19">
      <c r="A52">
        <v>805005321</v>
      </c>
      <c r="B52" t="s">
        <v>44</v>
      </c>
      <c r="C52" t="s">
        <v>7</v>
      </c>
      <c r="D52">
        <v>0.1</v>
      </c>
      <c r="E52" t="s">
        <v>8</v>
      </c>
      <c r="F52">
        <v>1.64737</v>
      </c>
      <c r="G52">
        <v>1.65737</v>
      </c>
      <c r="H52">
        <v>1.6363700000000001</v>
      </c>
      <c r="I52" t="s">
        <v>64</v>
      </c>
      <c r="J52">
        <v>1.64699</v>
      </c>
      <c r="K52">
        <v>-0.4</v>
      </c>
      <c r="L52">
        <v>0</v>
      </c>
      <c r="M52">
        <v>-0.04</v>
      </c>
      <c r="N52">
        <v>2.89</v>
      </c>
      <c r="O52" t="s">
        <v>66</v>
      </c>
      <c r="P52" s="14"/>
      <c r="Q52" s="14"/>
      <c r="S52" s="8">
        <f t="shared" si="3"/>
        <v>3.8000000000004697</v>
      </c>
    </row>
    <row r="53" spans="1:19">
      <c r="A53">
        <v>805005332</v>
      </c>
      <c r="B53" t="s">
        <v>44</v>
      </c>
      <c r="C53" t="s">
        <v>7</v>
      </c>
      <c r="D53">
        <v>0.38</v>
      </c>
      <c r="E53" t="s">
        <v>15</v>
      </c>
      <c r="F53">
        <v>1.2515700000000001</v>
      </c>
      <c r="G53">
        <v>1.25807</v>
      </c>
      <c r="H53">
        <v>1.2315700000000001</v>
      </c>
      <c r="I53" t="s">
        <v>50</v>
      </c>
      <c r="J53">
        <v>1.25237</v>
      </c>
      <c r="K53">
        <v>-1.52</v>
      </c>
      <c r="L53">
        <v>0</v>
      </c>
      <c r="M53">
        <v>0.19</v>
      </c>
      <c r="N53">
        <v>-30.4</v>
      </c>
      <c r="O53" t="s">
        <v>33</v>
      </c>
      <c r="P53" s="14"/>
      <c r="Q53" s="14"/>
      <c r="S53" s="8">
        <f t="shared" si="3"/>
        <v>-7.9999999999991189</v>
      </c>
    </row>
    <row r="54" spans="1:19">
      <c r="N54" s="28">
        <f>SUM(K48:N53)</f>
        <v>-33.5</v>
      </c>
      <c r="O54" s="19"/>
      <c r="P54" s="16"/>
      <c r="Q54" s="16"/>
      <c r="R54" s="10"/>
      <c r="S54" s="27">
        <f>SUM(S48:S53)</f>
        <v>3.8000000000026901</v>
      </c>
    </row>
  </sheetData>
  <autoFilter ref="A2:Q54"/>
  <mergeCells count="3">
    <mergeCell ref="O3:Q3"/>
    <mergeCell ref="O5:Q5"/>
    <mergeCell ref="O4:Q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2017-01-25T08:49:28Z</dcterms:modified>
</cp:coreProperties>
</file>