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915" windowWidth="27975" windowHeight="1194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Лист1!$A$2:$Q$53</definedName>
  </definedNames>
  <calcPr calcId="125725"/>
</workbook>
</file>

<file path=xl/calcChain.xml><?xml version="1.0" encoding="utf-8"?>
<calcChain xmlns="http://schemas.openxmlformats.org/spreadsheetml/2006/main">
  <c r="S36" i="1"/>
  <c r="S37"/>
  <c r="S38"/>
  <c r="S39"/>
  <c r="S35"/>
  <c r="S23"/>
  <c r="N46"/>
  <c r="S46"/>
  <c r="N53"/>
  <c r="S53"/>
  <c r="S44"/>
  <c r="S45"/>
  <c r="S31"/>
  <c r="S30"/>
  <c r="S29"/>
  <c r="S28"/>
  <c r="S27"/>
  <c r="S9"/>
  <c r="S10"/>
  <c r="S11"/>
  <c r="S12"/>
  <c r="S13"/>
  <c r="S14"/>
  <c r="S15"/>
  <c r="S16"/>
  <c r="S17"/>
  <c r="S18"/>
  <c r="S19"/>
  <c r="S20"/>
  <c r="S21"/>
  <c r="S22"/>
  <c r="S4"/>
  <c r="S5"/>
  <c r="S6"/>
  <c r="S25"/>
  <c r="S26"/>
  <c r="S33"/>
  <c r="S34"/>
  <c r="S41"/>
  <c r="S42"/>
  <c r="S43"/>
  <c r="S47"/>
  <c r="S48"/>
  <c r="S49"/>
  <c r="S50"/>
  <c r="S51"/>
  <c r="S52"/>
  <c r="S40" l="1"/>
  <c r="S32"/>
  <c r="N32"/>
  <c r="S8"/>
  <c r="S24" s="1"/>
  <c r="S3"/>
  <c r="N24"/>
  <c r="N7"/>
  <c r="N40"/>
  <c r="S7" l="1"/>
</calcChain>
</file>

<file path=xl/sharedStrings.xml><?xml version="1.0" encoding="utf-8"?>
<sst xmlns="http://schemas.openxmlformats.org/spreadsheetml/2006/main" count="225" uniqueCount="65">
  <si>
    <t>sell</t>
  </si>
  <si>
    <t>DukasCopy (мост)</t>
  </si>
  <si>
    <t>пипсов</t>
  </si>
  <si>
    <t>Alpari ecn</t>
  </si>
  <si>
    <t>Alpari pro.ecn</t>
  </si>
  <si>
    <t xml:space="preserve"> Sell </t>
  </si>
  <si>
    <t xml:space="preserve"> Buy </t>
  </si>
  <si>
    <t xml:space="preserve"> GBPCHF </t>
  </si>
  <si>
    <t xml:space="preserve"> AUDCAD </t>
  </si>
  <si>
    <t xml:space="preserve"> GBPAUD </t>
  </si>
  <si>
    <t xml:space="preserve"> USDCHF </t>
  </si>
  <si>
    <t xml:space="preserve"> GBPCHF mynightfly-2 11.94.9</t>
  </si>
  <si>
    <t xml:space="preserve"> GBPAUD mynightfly-2 11.94.9</t>
  </si>
  <si>
    <t xml:space="preserve"> GBPAUD anjuk 11.94.9</t>
  </si>
  <si>
    <t xml:space="preserve"> GBPAUD ivanvp 11.94.9</t>
  </si>
  <si>
    <t>http://prntscr.com/e0giwe</t>
  </si>
  <si>
    <t>buy</t>
  </si>
  <si>
    <t>gbpchf</t>
  </si>
  <si>
    <t>GBPCHF DC mynightfly-2 11.94.9</t>
  </si>
  <si>
    <t>gbpaud</t>
  </si>
  <si>
    <t>GBPAUD DC mynightfly-3 11.94.9</t>
  </si>
  <si>
    <t>audcad</t>
  </si>
  <si>
    <t>AUDCAD DC mynightfly-2 11.94.9</t>
  </si>
  <si>
    <t>euraud</t>
  </si>
  <si>
    <t>EURAUD DC mynightfly-2 11.94.9</t>
  </si>
  <si>
    <t xml:space="preserve"> 25.01.17 23:49 </t>
  </si>
  <si>
    <t xml:space="preserve"> 26.01.17 00:10 </t>
  </si>
  <si>
    <t xml:space="preserve"> AUDCAD Dimakya-100 11.94.9</t>
  </si>
  <si>
    <t xml:space="preserve"> 26.01.17 00:05 </t>
  </si>
  <si>
    <t xml:space="preserve"> 26.01.17 00:45 </t>
  </si>
  <si>
    <t xml:space="preserve"> 26.01.17 00:55 </t>
  </si>
  <si>
    <t xml:space="preserve"> GBPAUD mynightfly-3 11.94.9</t>
  </si>
  <si>
    <t xml:space="preserve"> 26.01.17 00:35 </t>
  </si>
  <si>
    <t xml:space="preserve"> EURAUD </t>
  </si>
  <si>
    <t xml:space="preserve"> 26.01.17 01:08 </t>
  </si>
  <si>
    <t xml:space="preserve"> EURAUD serzhik 11.87</t>
  </si>
  <si>
    <t xml:space="preserve"> 25.01.17 23:42 </t>
  </si>
  <si>
    <t xml:space="preserve"> 26.01.17 02:37 </t>
  </si>
  <si>
    <t xml:space="preserve"> AUDCAD ivanvp 11.94.9</t>
  </si>
  <si>
    <t xml:space="preserve"> AUDCAD anjuk 11.94.9</t>
  </si>
  <si>
    <t xml:space="preserve"> 25.01.17 23:40 </t>
  </si>
  <si>
    <t xml:space="preserve"> 26.01.17 02:40 </t>
  </si>
  <si>
    <t xml:space="preserve"> AUDCAD mynightfly-2 11.94.9</t>
  </si>
  <si>
    <t xml:space="preserve"> 26.01.17 02:41 </t>
  </si>
  <si>
    <t xml:space="preserve"> EURAUD mynightfly-2 11.94.9 </t>
  </si>
  <si>
    <t xml:space="preserve"> 25.01.17 23:48 </t>
  </si>
  <si>
    <t xml:space="preserve"> 26.01.17 02:42 </t>
  </si>
  <si>
    <t xml:space="preserve"> EURAUD ivanvp 11.94.9</t>
  </si>
  <si>
    <t xml:space="preserve"> EURAUD anjuk 11.94.9</t>
  </si>
  <si>
    <t xml:space="preserve"> EURAUD up7ppo 11.94.9</t>
  </si>
  <si>
    <t xml:space="preserve"> 26.01.17 03:00 </t>
  </si>
  <si>
    <t xml:space="preserve"> 26.01.17 03:06 </t>
  </si>
  <si>
    <t xml:space="preserve"> 25.01.17 22:17 </t>
  </si>
  <si>
    <t xml:space="preserve"> 26.01.17 06:20 </t>
  </si>
  <si>
    <t xml:space="preserve"> [sl]  AUDCAD NicolaG 11.94.9</t>
  </si>
  <si>
    <t xml:space="preserve"> 25.01.17 22:28 </t>
  </si>
  <si>
    <t xml:space="preserve">  </t>
  </si>
  <si>
    <t xml:space="preserve"> USDCHF up7ppo 11.94.9</t>
  </si>
  <si>
    <t xml:space="preserve"> 26.01.17 00:32 </t>
  </si>
  <si>
    <t xml:space="preserve"> EURAUD serzhik 11.94.9</t>
  </si>
  <si>
    <t xml:space="preserve"> AUDCAD mynightfly-2 11.94.7</t>
  </si>
  <si>
    <t xml:space="preserve"> EURAD mynightfly-2 11.94.7</t>
  </si>
  <si>
    <t xml:space="preserve"> 25.01.17 23:37 </t>
  </si>
  <si>
    <t xml:space="preserve"> 26.01.17 03:07 </t>
  </si>
  <si>
    <t xml:space="preserve"> EURAUD Serzik v.11.86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</si>
</sst>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3" borderId="0" applyNumberFormat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0" fillId="0" borderId="0" xfId="0" applyAlignment="1">
      <alignment horizontal="right" wrapText="1"/>
    </xf>
    <xf numFmtId="22" fontId="0" fillId="0" borderId="0" xfId="0" applyNumberFormat="1" applyAlignment="1">
      <alignment horizontal="right"/>
    </xf>
    <xf numFmtId="4" fontId="0" fillId="0" borderId="0" xfId="0" applyNumberFormat="1" applyAlignment="1">
      <alignment horizontal="right" wrapText="1"/>
    </xf>
    <xf numFmtId="164" fontId="0" fillId="0" borderId="0" xfId="0" applyNumberFormat="1" applyAlignment="1">
      <alignment horizontal="right" wrapText="1"/>
    </xf>
    <xf numFmtId="22" fontId="0" fillId="2" borderId="0" xfId="0" applyNumberFormat="1" applyFill="1" applyAlignment="1">
      <alignment horizontal="right"/>
    </xf>
    <xf numFmtId="4" fontId="0" fillId="2" borderId="0" xfId="0" applyNumberFormat="1" applyFill="1" applyAlignment="1">
      <alignment horizontal="right" wrapText="1"/>
    </xf>
    <xf numFmtId="164" fontId="0" fillId="2" borderId="0" xfId="0" applyNumberFormat="1" applyFill="1" applyAlignment="1">
      <alignment horizontal="right" wrapText="1"/>
    </xf>
    <xf numFmtId="165" fontId="0" fillId="0" borderId="0" xfId="0" applyNumberFormat="1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right" wrapText="1"/>
    </xf>
    <xf numFmtId="0" fontId="0" fillId="0" borderId="0" xfId="0" applyFill="1" applyAlignment="1"/>
    <xf numFmtId="4" fontId="0" fillId="0" borderId="0" xfId="0" applyNumberFormat="1" applyFill="1" applyAlignment="1">
      <alignment horizontal="right" wrapText="1"/>
    </xf>
    <xf numFmtId="0" fontId="0" fillId="0" borderId="0" xfId="0" applyFill="1" applyAlignment="1">
      <alignment horizontal="right" wrapText="1"/>
    </xf>
    <xf numFmtId="2" fontId="1" fillId="0" borderId="0" xfId="0" applyNumberFormat="1" applyFont="1" applyFill="1" applyAlignment="1"/>
    <xf numFmtId="4" fontId="1" fillId="0" borderId="0" xfId="0" applyNumberFormat="1" applyFont="1" applyFill="1" applyAlignment="1"/>
    <xf numFmtId="0" fontId="0" fillId="0" borderId="0" xfId="0" applyFill="1" applyAlignment="1">
      <alignment horizontal="left"/>
    </xf>
    <xf numFmtId="2" fontId="1" fillId="0" borderId="0" xfId="0" applyNumberFormat="1" applyFont="1" applyFill="1" applyAlignment="1">
      <alignment horizontal="left"/>
    </xf>
    <xf numFmtId="4" fontId="1" fillId="0" borderId="0" xfId="0" applyNumberFormat="1" applyFont="1" applyFill="1" applyAlignment="1">
      <alignment horizontal="left"/>
    </xf>
    <xf numFmtId="2" fontId="3" fillId="3" borderId="0" xfId="1" applyNumberFormat="1"/>
    <xf numFmtId="165" fontId="3" fillId="3" borderId="0" xfId="1" applyNumberFormat="1"/>
    <xf numFmtId="4" fontId="3" fillId="3" borderId="0" xfId="1" applyNumberFormat="1"/>
    <xf numFmtId="0" fontId="0" fillId="2" borderId="0" xfId="0" applyFill="1" applyAlignment="1">
      <alignment horizontal="right" wrapText="1"/>
    </xf>
    <xf numFmtId="0" fontId="0" fillId="0" borderId="0" xfId="0" applyAlignment="1">
      <alignment horizontal="right" wrapText="1"/>
    </xf>
    <xf numFmtId="0" fontId="0" fillId="2" borderId="0" xfId="0" applyFill="1" applyAlignment="1">
      <alignment horizontal="right" wrapText="1"/>
    </xf>
    <xf numFmtId="0" fontId="0" fillId="0" borderId="0" xfId="0" applyAlignment="1">
      <alignment horizontal="right" wrapText="1"/>
    </xf>
    <xf numFmtId="0" fontId="4" fillId="0" borderId="0" xfId="2" applyAlignment="1" applyProtection="1"/>
  </cellXfs>
  <cellStyles count="3">
    <cellStyle name="Гиперссылка" xfId="2" builtinId="8"/>
    <cellStyle name="Обычный" xfId="0" builtinId="0"/>
    <cellStyle name="Хороший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prntscr.com/e0giw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T53"/>
  <sheetViews>
    <sheetView tabSelected="1" workbookViewId="0">
      <selection activeCell="N46" sqref="N46"/>
    </sheetView>
  </sheetViews>
  <sheetFormatPr defaultRowHeight="15"/>
  <cols>
    <col min="2" max="2" width="15.28515625" bestFit="1" customWidth="1"/>
    <col min="9" max="9" width="15.28515625" bestFit="1" customWidth="1"/>
    <col min="14" max="14" width="9.7109375" bestFit="1" customWidth="1"/>
    <col min="15" max="15" width="9.7109375" style="17" customWidth="1"/>
    <col min="16" max="17" width="9.7109375" style="12" customWidth="1"/>
    <col min="19" max="19" width="9.5703125" bestFit="1" customWidth="1"/>
  </cols>
  <sheetData>
    <row r="2" spans="1:20">
      <c r="A2" s="9" t="s">
        <v>1</v>
      </c>
      <c r="S2" t="s">
        <v>2</v>
      </c>
    </row>
    <row r="3" spans="1:20" ht="15" customHeight="1">
      <c r="A3" s="23">
        <v>2933399</v>
      </c>
      <c r="B3" s="5">
        <v>42760.962384259263</v>
      </c>
      <c r="C3" s="23" t="s">
        <v>16</v>
      </c>
      <c r="D3" s="6">
        <v>0.02</v>
      </c>
      <c r="E3" s="23" t="s">
        <v>17</v>
      </c>
      <c r="F3" s="7">
        <v>1.2625500000000001</v>
      </c>
      <c r="G3" s="7">
        <v>1.25475</v>
      </c>
      <c r="H3" s="7">
        <v>1.2765500000000001</v>
      </c>
      <c r="I3" s="5">
        <v>42760.980983796297</v>
      </c>
      <c r="J3" s="7">
        <v>1.2624</v>
      </c>
      <c r="K3" s="6">
        <v>-0.22</v>
      </c>
      <c r="L3" s="6">
        <v>0</v>
      </c>
      <c r="M3" s="6">
        <v>0</v>
      </c>
      <c r="N3" s="6">
        <v>-0.3</v>
      </c>
      <c r="O3" s="25" t="s">
        <v>18</v>
      </c>
      <c r="P3" s="25"/>
      <c r="Q3" s="25"/>
      <c r="S3" s="8">
        <f t="shared" ref="S3:S6" si="0">IF(C3="buy",(J3-F3)*10000,(F3-J3)*10000)</f>
        <v>-1.500000000000945</v>
      </c>
      <c r="T3" s="27" t="s">
        <v>15</v>
      </c>
    </row>
    <row r="4" spans="1:20" ht="15" customHeight="1">
      <c r="A4" s="24">
        <v>2933326</v>
      </c>
      <c r="B4" s="2">
        <v>42760.951377314814</v>
      </c>
      <c r="C4" s="24" t="s">
        <v>16</v>
      </c>
      <c r="D4" s="3">
        <v>0.03</v>
      </c>
      <c r="E4" s="24" t="s">
        <v>19</v>
      </c>
      <c r="F4" s="4">
        <v>1.6669400000000001</v>
      </c>
      <c r="G4" s="4">
        <v>1.65584</v>
      </c>
      <c r="H4" s="4">
        <v>1.67794</v>
      </c>
      <c r="I4" s="2">
        <v>42760.990567129629</v>
      </c>
      <c r="J4" s="4">
        <v>1.6680299999999999</v>
      </c>
      <c r="K4" s="3">
        <v>-0.32</v>
      </c>
      <c r="L4" s="3">
        <v>0</v>
      </c>
      <c r="M4" s="3">
        <v>0</v>
      </c>
      <c r="N4" s="3">
        <v>2.48</v>
      </c>
      <c r="O4" s="26" t="s">
        <v>20</v>
      </c>
      <c r="P4" s="26"/>
      <c r="Q4" s="26"/>
      <c r="S4" s="8">
        <f t="shared" si="0"/>
        <v>10.899999999998133</v>
      </c>
      <c r="T4" s="27"/>
    </row>
    <row r="5" spans="1:20" ht="15" customHeight="1">
      <c r="A5" s="23">
        <v>2933294</v>
      </c>
      <c r="B5" s="5">
        <v>42760.94635416667</v>
      </c>
      <c r="C5" s="23" t="s">
        <v>0</v>
      </c>
      <c r="D5" s="6">
        <v>0.04</v>
      </c>
      <c r="E5" s="23" t="s">
        <v>21</v>
      </c>
      <c r="F5" s="7">
        <v>0.99033000000000004</v>
      </c>
      <c r="G5" s="7">
        <v>0.99773000000000001</v>
      </c>
      <c r="H5" s="7">
        <v>0.97833000000000003</v>
      </c>
      <c r="I5" s="5">
        <v>42761.067488425928</v>
      </c>
      <c r="J5" s="7">
        <v>0.98943999999999999</v>
      </c>
      <c r="K5" s="6">
        <v>-0.26</v>
      </c>
      <c r="L5" s="6">
        <v>0</v>
      </c>
      <c r="M5" s="6">
        <v>0</v>
      </c>
      <c r="N5" s="6">
        <v>2.73</v>
      </c>
      <c r="O5" s="25" t="s">
        <v>22</v>
      </c>
      <c r="P5" s="25"/>
      <c r="Q5" s="25"/>
      <c r="S5" s="8">
        <f t="shared" si="0"/>
        <v>8.9000000000005741</v>
      </c>
      <c r="T5" s="27"/>
    </row>
    <row r="6" spans="1:20" ht="15" customHeight="1">
      <c r="A6" s="24">
        <v>2933327</v>
      </c>
      <c r="B6" s="2">
        <v>42760.951377314814</v>
      </c>
      <c r="C6" s="24" t="s">
        <v>16</v>
      </c>
      <c r="D6" s="3">
        <v>0.03</v>
      </c>
      <c r="E6" s="24" t="s">
        <v>23</v>
      </c>
      <c r="F6" s="4">
        <v>1.4187399999999999</v>
      </c>
      <c r="G6" s="4">
        <v>1.4091400000000001</v>
      </c>
      <c r="H6" s="4">
        <v>1.4327399999999999</v>
      </c>
      <c r="I6" s="2">
        <v>42761.069826388892</v>
      </c>
      <c r="J6" s="4">
        <v>1.4200699999999999</v>
      </c>
      <c r="K6" s="3">
        <v>-0.28000000000000003</v>
      </c>
      <c r="L6" s="3">
        <v>0</v>
      </c>
      <c r="M6" s="3">
        <v>0</v>
      </c>
      <c r="N6" s="3">
        <v>3.02</v>
      </c>
      <c r="O6" s="26" t="s">
        <v>24</v>
      </c>
      <c r="P6" s="26"/>
      <c r="Q6" s="26"/>
      <c r="S6" s="8">
        <f t="shared" si="0"/>
        <v>13.300000000000534</v>
      </c>
    </row>
    <row r="7" spans="1:20">
      <c r="A7" s="9">
        <v>700</v>
      </c>
      <c r="B7" s="9" t="s">
        <v>3</v>
      </c>
      <c r="N7" s="20">
        <f>SUM(K3:N6)</f>
        <v>6.85</v>
      </c>
      <c r="O7" s="18"/>
      <c r="P7" s="15"/>
      <c r="Q7" s="15"/>
      <c r="R7" s="10"/>
      <c r="S7" s="21">
        <f>SUM(S3:S6)</f>
        <v>31.599999999998296</v>
      </c>
    </row>
    <row r="8" spans="1:20">
      <c r="A8">
        <v>1430808347</v>
      </c>
      <c r="B8" t="s">
        <v>25</v>
      </c>
      <c r="C8" t="s">
        <v>5</v>
      </c>
      <c r="D8">
        <v>0.18</v>
      </c>
      <c r="E8" t="s">
        <v>8</v>
      </c>
      <c r="F8">
        <v>0.99097000000000002</v>
      </c>
      <c r="G8">
        <v>1.0009699999999999</v>
      </c>
      <c r="H8">
        <v>0.98916999999999999</v>
      </c>
      <c r="I8" t="s">
        <v>26</v>
      </c>
      <c r="J8">
        <v>0.98946000000000001</v>
      </c>
      <c r="K8">
        <v>0</v>
      </c>
      <c r="L8">
        <v>0</v>
      </c>
      <c r="M8">
        <v>-102.05</v>
      </c>
      <c r="N8">
        <v>1252.82</v>
      </c>
      <c r="O8" t="s">
        <v>27</v>
      </c>
      <c r="P8" s="14"/>
      <c r="Q8" s="14"/>
      <c r="S8" s="8">
        <f>IF(C8=" Buy ",(J8-F8)*10000,(F8-J8)*10000)</f>
        <v>15.100000000000113</v>
      </c>
    </row>
    <row r="9" spans="1:20">
      <c r="A9">
        <v>1430808779</v>
      </c>
      <c r="B9" t="s">
        <v>28</v>
      </c>
      <c r="C9" t="s">
        <v>6</v>
      </c>
      <c r="D9">
        <v>0.12</v>
      </c>
      <c r="E9" t="s">
        <v>7</v>
      </c>
      <c r="F9">
        <v>1.2619800000000001</v>
      </c>
      <c r="G9">
        <v>1.2541800000000001</v>
      </c>
      <c r="H9">
        <v>1.2759799999999999</v>
      </c>
      <c r="I9" t="s">
        <v>29</v>
      </c>
      <c r="J9">
        <v>1.2625200000000001</v>
      </c>
      <c r="K9">
        <v>0</v>
      </c>
      <c r="L9">
        <v>0</v>
      </c>
      <c r="M9">
        <v>0</v>
      </c>
      <c r="N9">
        <v>381.2</v>
      </c>
      <c r="O9" t="s">
        <v>11</v>
      </c>
      <c r="P9" s="14"/>
      <c r="Q9" s="14"/>
      <c r="S9" s="8">
        <f t="shared" ref="S9:S23" si="1">IF(C9=" Buy ",(J9-F9)*10000,(F9-J9)*10000)</f>
        <v>5.3999999999998494</v>
      </c>
    </row>
    <row r="10" spans="1:20">
      <c r="A10">
        <v>1430808415</v>
      </c>
      <c r="B10" t="s">
        <v>25</v>
      </c>
      <c r="C10" t="s">
        <v>6</v>
      </c>
      <c r="D10">
        <v>0.13</v>
      </c>
      <c r="E10" t="s">
        <v>9</v>
      </c>
      <c r="F10">
        <v>1.6671</v>
      </c>
      <c r="G10">
        <v>1.6559999999999999</v>
      </c>
      <c r="H10">
        <v>1.6780999999999999</v>
      </c>
      <c r="I10" t="s">
        <v>30</v>
      </c>
      <c r="J10">
        <v>1.6681900000000001</v>
      </c>
      <c r="K10">
        <v>0</v>
      </c>
      <c r="L10">
        <v>0</v>
      </c>
      <c r="M10">
        <v>-138.83000000000001</v>
      </c>
      <c r="N10">
        <v>630.36</v>
      </c>
      <c r="O10" t="s">
        <v>31</v>
      </c>
      <c r="P10" s="14"/>
      <c r="Q10" s="14"/>
      <c r="S10" s="8">
        <f t="shared" si="1"/>
        <v>10.900000000000354</v>
      </c>
    </row>
    <row r="11" spans="1:20">
      <c r="A11">
        <v>1430809053</v>
      </c>
      <c r="B11" t="s">
        <v>32</v>
      </c>
      <c r="C11" t="s">
        <v>6</v>
      </c>
      <c r="D11">
        <v>0.32</v>
      </c>
      <c r="E11" t="s">
        <v>33</v>
      </c>
      <c r="F11">
        <v>1.41859</v>
      </c>
      <c r="G11">
        <v>1.41459</v>
      </c>
      <c r="H11">
        <v>1.43059</v>
      </c>
      <c r="I11" t="s">
        <v>34</v>
      </c>
      <c r="J11">
        <v>1.4200699999999999</v>
      </c>
      <c r="K11">
        <v>0</v>
      </c>
      <c r="L11">
        <v>0</v>
      </c>
      <c r="M11">
        <v>0</v>
      </c>
      <c r="N11">
        <v>2107.16</v>
      </c>
      <c r="O11" t="s">
        <v>35</v>
      </c>
      <c r="P11" s="14"/>
      <c r="Q11" s="14"/>
      <c r="S11" s="8">
        <f t="shared" si="1"/>
        <v>14.799999999999258</v>
      </c>
    </row>
    <row r="12" spans="1:20">
      <c r="A12">
        <v>1430808145</v>
      </c>
      <c r="B12" t="s">
        <v>36</v>
      </c>
      <c r="C12" t="s">
        <v>5</v>
      </c>
      <c r="D12">
        <v>0.26</v>
      </c>
      <c r="E12" t="s">
        <v>8</v>
      </c>
      <c r="F12">
        <v>0.99026999999999998</v>
      </c>
      <c r="G12">
        <v>0.99577000000000004</v>
      </c>
      <c r="H12">
        <v>0.97826999999999997</v>
      </c>
      <c r="I12" t="s">
        <v>37</v>
      </c>
      <c r="J12">
        <v>0.98941000000000001</v>
      </c>
      <c r="K12">
        <v>0</v>
      </c>
      <c r="L12">
        <v>0</v>
      </c>
      <c r="M12">
        <v>-147.4</v>
      </c>
      <c r="N12">
        <v>1031.0999999999999</v>
      </c>
      <c r="O12" t="s">
        <v>38</v>
      </c>
      <c r="P12" s="14"/>
      <c r="Q12" s="14"/>
      <c r="S12" s="8">
        <f t="shared" si="1"/>
        <v>8.599999999999719</v>
      </c>
    </row>
    <row r="13" spans="1:20">
      <c r="A13">
        <v>1430808146</v>
      </c>
      <c r="B13" t="s">
        <v>36</v>
      </c>
      <c r="C13" t="s">
        <v>5</v>
      </c>
      <c r="D13">
        <v>0.26</v>
      </c>
      <c r="E13" t="s">
        <v>8</v>
      </c>
      <c r="F13">
        <v>0.99026999999999998</v>
      </c>
      <c r="G13">
        <v>0.99577000000000004</v>
      </c>
      <c r="H13">
        <v>0.97826999999999997</v>
      </c>
      <c r="I13" t="s">
        <v>37</v>
      </c>
      <c r="J13">
        <v>0.98941000000000001</v>
      </c>
      <c r="K13">
        <v>0</v>
      </c>
      <c r="L13">
        <v>0</v>
      </c>
      <c r="M13">
        <v>-147.4</v>
      </c>
      <c r="N13">
        <v>1031.0999999999999</v>
      </c>
      <c r="O13" t="s">
        <v>39</v>
      </c>
      <c r="P13" s="14"/>
      <c r="Q13" s="14"/>
      <c r="S13" s="8">
        <f t="shared" si="1"/>
        <v>8.599999999999719</v>
      </c>
    </row>
    <row r="14" spans="1:20">
      <c r="A14">
        <v>1430808079</v>
      </c>
      <c r="B14" t="s">
        <v>40</v>
      </c>
      <c r="C14" t="s">
        <v>5</v>
      </c>
      <c r="D14">
        <v>0.21</v>
      </c>
      <c r="E14" t="s">
        <v>8</v>
      </c>
      <c r="F14">
        <v>0.99026000000000003</v>
      </c>
      <c r="G14">
        <v>0.99765999999999999</v>
      </c>
      <c r="H14">
        <v>0.97826000000000002</v>
      </c>
      <c r="I14" t="s">
        <v>41</v>
      </c>
      <c r="J14">
        <v>0.98924999999999996</v>
      </c>
      <c r="K14">
        <v>0</v>
      </c>
      <c r="L14">
        <v>0</v>
      </c>
      <c r="M14">
        <v>-119.06</v>
      </c>
      <c r="N14">
        <v>979.65</v>
      </c>
      <c r="O14" t="s">
        <v>42</v>
      </c>
      <c r="P14" s="14"/>
      <c r="Q14" s="14"/>
      <c r="S14" s="8">
        <f t="shared" si="1"/>
        <v>10.100000000000664</v>
      </c>
    </row>
    <row r="15" spans="1:20">
      <c r="A15">
        <v>1430808417</v>
      </c>
      <c r="B15" t="s">
        <v>25</v>
      </c>
      <c r="C15" t="s">
        <v>6</v>
      </c>
      <c r="D15">
        <v>0.18</v>
      </c>
      <c r="E15" t="s">
        <v>33</v>
      </c>
      <c r="F15">
        <v>1.4188099999999999</v>
      </c>
      <c r="G15">
        <v>1.4092100000000001</v>
      </c>
      <c r="H15">
        <v>1.4328099999999999</v>
      </c>
      <c r="I15" t="s">
        <v>43</v>
      </c>
      <c r="J15">
        <v>1.4200999999999999</v>
      </c>
      <c r="K15">
        <v>0</v>
      </c>
      <c r="L15">
        <v>0</v>
      </c>
      <c r="M15">
        <v>-225.87</v>
      </c>
      <c r="N15">
        <v>1032.1099999999999</v>
      </c>
      <c r="O15" t="s">
        <v>44</v>
      </c>
      <c r="P15" s="14"/>
      <c r="Q15" s="14"/>
      <c r="S15" s="8">
        <f t="shared" si="1"/>
        <v>12.900000000000134</v>
      </c>
    </row>
    <row r="16" spans="1:20">
      <c r="A16">
        <v>1430808325</v>
      </c>
      <c r="B16" t="s">
        <v>45</v>
      </c>
      <c r="C16" t="s">
        <v>6</v>
      </c>
      <c r="D16">
        <v>0.21</v>
      </c>
      <c r="E16" t="s">
        <v>33</v>
      </c>
      <c r="F16">
        <v>1.4193499999999999</v>
      </c>
      <c r="G16">
        <v>1.41185</v>
      </c>
      <c r="H16">
        <v>1.4313499999999999</v>
      </c>
      <c r="I16" t="s">
        <v>46</v>
      </c>
      <c r="J16">
        <v>1.42022</v>
      </c>
      <c r="K16">
        <v>0</v>
      </c>
      <c r="L16">
        <v>0</v>
      </c>
      <c r="M16">
        <v>-263.51</v>
      </c>
      <c r="N16">
        <v>812.97</v>
      </c>
      <c r="O16" t="s">
        <v>47</v>
      </c>
      <c r="P16" s="14"/>
      <c r="Q16" s="14"/>
      <c r="S16" s="8">
        <f t="shared" si="1"/>
        <v>8.7000000000014843</v>
      </c>
    </row>
    <row r="17" spans="1:19">
      <c r="A17">
        <v>1430808326</v>
      </c>
      <c r="B17" t="s">
        <v>45</v>
      </c>
      <c r="C17" t="s">
        <v>6</v>
      </c>
      <c r="D17">
        <v>0.21</v>
      </c>
      <c r="E17" t="s">
        <v>33</v>
      </c>
      <c r="F17">
        <v>1.4193499999999999</v>
      </c>
      <c r="G17">
        <v>1.41185</v>
      </c>
      <c r="H17">
        <v>1.4313499999999999</v>
      </c>
      <c r="I17" t="s">
        <v>46</v>
      </c>
      <c r="J17">
        <v>1.42022</v>
      </c>
      <c r="K17">
        <v>0</v>
      </c>
      <c r="L17">
        <v>0</v>
      </c>
      <c r="M17">
        <v>-263.51</v>
      </c>
      <c r="N17">
        <v>812.97</v>
      </c>
      <c r="O17" t="s">
        <v>48</v>
      </c>
      <c r="P17" s="14"/>
      <c r="Q17" s="14"/>
      <c r="S17" s="8">
        <f t="shared" si="1"/>
        <v>8.7000000000014843</v>
      </c>
    </row>
    <row r="18" spans="1:19">
      <c r="A18">
        <v>1430808327</v>
      </c>
      <c r="B18" t="s">
        <v>45</v>
      </c>
      <c r="C18" t="s">
        <v>6</v>
      </c>
      <c r="D18">
        <v>0.21</v>
      </c>
      <c r="E18" t="s">
        <v>33</v>
      </c>
      <c r="F18">
        <v>1.4193499999999999</v>
      </c>
      <c r="G18">
        <v>1.41185</v>
      </c>
      <c r="H18">
        <v>1.4313499999999999</v>
      </c>
      <c r="I18" t="s">
        <v>46</v>
      </c>
      <c r="J18">
        <v>1.42022</v>
      </c>
      <c r="K18">
        <v>0</v>
      </c>
      <c r="L18">
        <v>0</v>
      </c>
      <c r="M18">
        <v>-263.51</v>
      </c>
      <c r="N18">
        <v>812.97</v>
      </c>
      <c r="O18" t="s">
        <v>49</v>
      </c>
      <c r="P18" s="14"/>
      <c r="Q18" s="14"/>
      <c r="S18" s="8">
        <f t="shared" si="1"/>
        <v>8.7000000000014843</v>
      </c>
    </row>
    <row r="19" spans="1:19">
      <c r="A19">
        <v>1430808364</v>
      </c>
      <c r="B19" t="s">
        <v>25</v>
      </c>
      <c r="C19" t="s">
        <v>6</v>
      </c>
      <c r="D19">
        <v>0.13</v>
      </c>
      <c r="E19" t="s">
        <v>9</v>
      </c>
      <c r="F19">
        <v>1.6672899999999999</v>
      </c>
      <c r="G19">
        <v>1.6561900000000001</v>
      </c>
      <c r="H19">
        <v>1.6782900000000001</v>
      </c>
      <c r="I19" t="s">
        <v>46</v>
      </c>
      <c r="J19">
        <v>1.6685099999999999</v>
      </c>
      <c r="K19">
        <v>0</v>
      </c>
      <c r="L19">
        <v>0</v>
      </c>
      <c r="M19">
        <v>-138.83000000000001</v>
      </c>
      <c r="N19">
        <v>705.73</v>
      </c>
      <c r="O19" t="s">
        <v>12</v>
      </c>
      <c r="P19" s="14"/>
      <c r="Q19" s="14"/>
      <c r="S19" s="8">
        <f t="shared" si="1"/>
        <v>12.199999999999989</v>
      </c>
    </row>
    <row r="20" spans="1:19">
      <c r="A20">
        <v>1430808346</v>
      </c>
      <c r="B20" t="s">
        <v>25</v>
      </c>
      <c r="C20" t="s">
        <v>6</v>
      </c>
      <c r="D20">
        <v>0.16</v>
      </c>
      <c r="E20" t="s">
        <v>9</v>
      </c>
      <c r="F20">
        <v>1.66751</v>
      </c>
      <c r="G20">
        <v>1.66001</v>
      </c>
      <c r="H20">
        <v>1.6785099999999999</v>
      </c>
      <c r="I20" t="s">
        <v>50</v>
      </c>
      <c r="J20">
        <v>1.6685300000000001</v>
      </c>
      <c r="K20">
        <v>0</v>
      </c>
      <c r="L20">
        <v>0</v>
      </c>
      <c r="M20">
        <v>-170.87</v>
      </c>
      <c r="N20">
        <v>727.24</v>
      </c>
      <c r="O20" t="s">
        <v>14</v>
      </c>
      <c r="P20" s="14"/>
      <c r="Q20" s="14"/>
      <c r="S20" s="8">
        <f t="shared" si="1"/>
        <v>10.200000000000209</v>
      </c>
    </row>
    <row r="21" spans="1:19">
      <c r="A21">
        <v>1430808348</v>
      </c>
      <c r="B21" t="s">
        <v>25</v>
      </c>
      <c r="C21" t="s">
        <v>6</v>
      </c>
      <c r="D21">
        <v>0.16</v>
      </c>
      <c r="E21" t="s">
        <v>9</v>
      </c>
      <c r="F21">
        <v>1.66751</v>
      </c>
      <c r="G21">
        <v>1.66001</v>
      </c>
      <c r="H21">
        <v>1.6785099999999999</v>
      </c>
      <c r="I21" t="s">
        <v>51</v>
      </c>
      <c r="J21">
        <v>1.66889</v>
      </c>
      <c r="K21">
        <v>0</v>
      </c>
      <c r="L21">
        <v>0</v>
      </c>
      <c r="M21">
        <v>-170.87</v>
      </c>
      <c r="N21">
        <v>981.93</v>
      </c>
      <c r="O21" t="s">
        <v>13</v>
      </c>
      <c r="P21" s="14"/>
      <c r="Q21" s="14"/>
      <c r="S21" s="8">
        <f t="shared" si="1"/>
        <v>13.799999999999368</v>
      </c>
    </row>
    <row r="22" spans="1:19">
      <c r="A22">
        <v>1430806380</v>
      </c>
      <c r="B22" t="s">
        <v>52</v>
      </c>
      <c r="C22" t="s">
        <v>5</v>
      </c>
      <c r="D22">
        <v>0.22</v>
      </c>
      <c r="E22" t="s">
        <v>8</v>
      </c>
      <c r="F22">
        <v>0.98892000000000002</v>
      </c>
      <c r="G22">
        <v>0.98882000000000003</v>
      </c>
      <c r="H22">
        <v>0.97692000000000001</v>
      </c>
      <c r="I22" t="s">
        <v>53</v>
      </c>
      <c r="J22">
        <v>0.98882000000000003</v>
      </c>
      <c r="K22">
        <v>0</v>
      </c>
      <c r="L22">
        <v>0</v>
      </c>
      <c r="M22">
        <v>-124.73</v>
      </c>
      <c r="N22">
        <v>101.34</v>
      </c>
      <c r="O22" t="s">
        <v>54</v>
      </c>
      <c r="P22" s="14"/>
      <c r="Q22" s="14"/>
      <c r="S22" s="8">
        <f t="shared" si="1"/>
        <v>0.99999999999988987</v>
      </c>
    </row>
    <row r="23" spans="1:19">
      <c r="A23">
        <v>1430806780</v>
      </c>
      <c r="B23" t="s">
        <v>55</v>
      </c>
      <c r="C23" t="s">
        <v>6</v>
      </c>
      <c r="D23">
        <v>0.13</v>
      </c>
      <c r="E23" t="s">
        <v>10</v>
      </c>
      <c r="F23">
        <v>0.99946000000000002</v>
      </c>
      <c r="G23">
        <v>0.99246000000000001</v>
      </c>
      <c r="H23">
        <v>1.0064599999999999</v>
      </c>
      <c r="I23" t="s">
        <v>56</v>
      </c>
      <c r="J23">
        <v>0.99905999999999995</v>
      </c>
      <c r="K23">
        <v>0</v>
      </c>
      <c r="L23">
        <v>0</v>
      </c>
      <c r="M23">
        <v>13.77</v>
      </c>
      <c r="N23">
        <v>-305.44</v>
      </c>
      <c r="O23" t="s">
        <v>57</v>
      </c>
      <c r="P23" s="14"/>
      <c r="Q23" s="14"/>
      <c r="S23" s="8">
        <f t="shared" si="1"/>
        <v>-4.0000000000006697</v>
      </c>
    </row>
    <row r="24" spans="1:19">
      <c r="A24" s="9">
        <v>779</v>
      </c>
      <c r="B24" s="9" t="s">
        <v>3</v>
      </c>
      <c r="N24" s="22">
        <f>SUM(K8:N23)</f>
        <v>10832.539999999995</v>
      </c>
      <c r="O24" s="19"/>
      <c r="P24" s="16"/>
      <c r="Q24" s="16"/>
      <c r="R24" s="10"/>
      <c r="S24" s="21">
        <f>SUM(S8:S23)</f>
        <v>145.700000000003</v>
      </c>
    </row>
    <row r="25" spans="1:19">
      <c r="A25">
        <v>1430808772</v>
      </c>
      <c r="B25" t="s">
        <v>28</v>
      </c>
      <c r="C25" t="s">
        <v>6</v>
      </c>
      <c r="D25">
        <v>0.48</v>
      </c>
      <c r="E25" t="s">
        <v>7</v>
      </c>
      <c r="F25">
        <v>1.2619899999999999</v>
      </c>
      <c r="G25">
        <v>1.2541899999999999</v>
      </c>
      <c r="H25">
        <v>1.27599</v>
      </c>
      <c r="I25" t="s">
        <v>29</v>
      </c>
      <c r="J25">
        <v>1.2625200000000001</v>
      </c>
      <c r="K25">
        <v>0</v>
      </c>
      <c r="L25">
        <v>0</v>
      </c>
      <c r="M25">
        <v>0</v>
      </c>
      <c r="N25">
        <v>1496.55</v>
      </c>
      <c r="O25" t="s">
        <v>11</v>
      </c>
      <c r="P25" s="13"/>
      <c r="Q25" s="13"/>
      <c r="S25" s="8">
        <f t="shared" ref="S25:S45" si="2">IF(C25=" Buy ",(J25-F25)*10000,(F25-J25)*10000)</f>
        <v>5.3000000000014147</v>
      </c>
    </row>
    <row r="26" spans="1:19">
      <c r="A26">
        <v>1430808420</v>
      </c>
      <c r="B26" t="s">
        <v>25</v>
      </c>
      <c r="C26" t="s">
        <v>6</v>
      </c>
      <c r="D26">
        <v>0.28000000000000003</v>
      </c>
      <c r="E26" t="s">
        <v>9</v>
      </c>
      <c r="F26">
        <v>1.6671</v>
      </c>
      <c r="G26">
        <v>1.6559999999999999</v>
      </c>
      <c r="H26">
        <v>1.6780999999999999</v>
      </c>
      <c r="I26" t="s">
        <v>30</v>
      </c>
      <c r="J26">
        <v>1.6682399999999999</v>
      </c>
      <c r="K26">
        <v>0</v>
      </c>
      <c r="L26">
        <v>0</v>
      </c>
      <c r="M26">
        <v>-299.02</v>
      </c>
      <c r="N26">
        <v>1420</v>
      </c>
      <c r="O26" t="s">
        <v>31</v>
      </c>
      <c r="P26" s="13"/>
      <c r="Q26" s="13"/>
      <c r="S26" s="8">
        <f t="shared" si="2"/>
        <v>11.399999999999189</v>
      </c>
    </row>
    <row r="27" spans="1:19">
      <c r="A27">
        <v>1430808144</v>
      </c>
      <c r="B27" t="s">
        <v>36</v>
      </c>
      <c r="C27" t="s">
        <v>5</v>
      </c>
      <c r="D27">
        <v>0.43</v>
      </c>
      <c r="E27" t="s">
        <v>8</v>
      </c>
      <c r="F27">
        <v>0.99036000000000002</v>
      </c>
      <c r="G27">
        <v>0.99585999999999997</v>
      </c>
      <c r="H27">
        <v>0.97836000000000001</v>
      </c>
      <c r="I27" t="s">
        <v>37</v>
      </c>
      <c r="J27">
        <v>0.98934999999999995</v>
      </c>
      <c r="K27">
        <v>0</v>
      </c>
      <c r="L27">
        <v>0</v>
      </c>
      <c r="M27">
        <v>-243.78</v>
      </c>
      <c r="N27">
        <v>2002.73</v>
      </c>
      <c r="O27" t="s">
        <v>38</v>
      </c>
      <c r="P27" s="13"/>
      <c r="Q27" s="13"/>
      <c r="S27" s="8">
        <f t="shared" si="2"/>
        <v>10.100000000000664</v>
      </c>
    </row>
    <row r="28" spans="1:19">
      <c r="A28">
        <v>1430808080</v>
      </c>
      <c r="B28" t="s">
        <v>40</v>
      </c>
      <c r="C28" t="s">
        <v>5</v>
      </c>
      <c r="D28">
        <v>0.36</v>
      </c>
      <c r="E28" t="s">
        <v>8</v>
      </c>
      <c r="F28">
        <v>0.99026000000000003</v>
      </c>
      <c r="G28">
        <v>0.99765999999999999</v>
      </c>
      <c r="H28">
        <v>0.97826000000000002</v>
      </c>
      <c r="I28" t="s">
        <v>41</v>
      </c>
      <c r="J28">
        <v>0.98924999999999996</v>
      </c>
      <c r="K28">
        <v>0</v>
      </c>
      <c r="L28">
        <v>0</v>
      </c>
      <c r="M28">
        <v>-204.1</v>
      </c>
      <c r="N28">
        <v>1679.41</v>
      </c>
      <c r="O28" t="s">
        <v>42</v>
      </c>
      <c r="P28" s="13"/>
      <c r="Q28" s="13"/>
      <c r="S28" s="8">
        <f t="shared" si="2"/>
        <v>10.100000000000664</v>
      </c>
    </row>
    <row r="29" spans="1:19">
      <c r="A29">
        <v>1430808419</v>
      </c>
      <c r="B29" t="s">
        <v>25</v>
      </c>
      <c r="C29" t="s">
        <v>6</v>
      </c>
      <c r="D29">
        <v>0.31</v>
      </c>
      <c r="E29" t="s">
        <v>33</v>
      </c>
      <c r="F29">
        <v>1.4188099999999999</v>
      </c>
      <c r="G29">
        <v>1.4092100000000001</v>
      </c>
      <c r="H29">
        <v>1.4328099999999999</v>
      </c>
      <c r="I29" t="s">
        <v>43</v>
      </c>
      <c r="J29">
        <v>1.4200999999999999</v>
      </c>
      <c r="K29">
        <v>0</v>
      </c>
      <c r="L29">
        <v>0</v>
      </c>
      <c r="M29">
        <v>-388.99</v>
      </c>
      <c r="N29">
        <v>1777.51</v>
      </c>
      <c r="O29" t="s">
        <v>44</v>
      </c>
      <c r="P29" s="13"/>
      <c r="Q29" s="13"/>
      <c r="S29" s="8">
        <f t="shared" si="2"/>
        <v>12.900000000000134</v>
      </c>
    </row>
    <row r="30" spans="1:19">
      <c r="A30">
        <v>1430808321</v>
      </c>
      <c r="B30" t="s">
        <v>45</v>
      </c>
      <c r="C30" t="s">
        <v>6</v>
      </c>
      <c r="D30">
        <v>0.35</v>
      </c>
      <c r="E30" t="s">
        <v>33</v>
      </c>
      <c r="F30">
        <v>1.4193499999999999</v>
      </c>
      <c r="G30">
        <v>1.41185</v>
      </c>
      <c r="H30">
        <v>1.4313499999999999</v>
      </c>
      <c r="I30" t="s">
        <v>46</v>
      </c>
      <c r="J30">
        <v>1.42025</v>
      </c>
      <c r="K30">
        <v>0</v>
      </c>
      <c r="L30">
        <v>0</v>
      </c>
      <c r="M30">
        <v>-439.18</v>
      </c>
      <c r="N30">
        <v>1401.65</v>
      </c>
      <c r="O30" t="s">
        <v>47</v>
      </c>
      <c r="P30" s="13"/>
      <c r="Q30" s="13"/>
      <c r="S30" s="8">
        <f t="shared" si="2"/>
        <v>9.0000000000012292</v>
      </c>
    </row>
    <row r="31" spans="1:19">
      <c r="A31">
        <v>1430808337</v>
      </c>
      <c r="B31" t="s">
        <v>25</v>
      </c>
      <c r="C31" t="s">
        <v>6</v>
      </c>
      <c r="D31">
        <v>0.35</v>
      </c>
      <c r="E31" t="s">
        <v>9</v>
      </c>
      <c r="F31">
        <v>1.6674199999999999</v>
      </c>
      <c r="G31">
        <v>1.6599200000000001</v>
      </c>
      <c r="H31">
        <v>1.67842</v>
      </c>
      <c r="I31" t="s">
        <v>50</v>
      </c>
      <c r="J31">
        <v>1.6685300000000001</v>
      </c>
      <c r="K31">
        <v>0</v>
      </c>
      <c r="L31">
        <v>0</v>
      </c>
      <c r="M31">
        <v>-373.77</v>
      </c>
      <c r="N31">
        <v>1731.21</v>
      </c>
      <c r="O31" t="s">
        <v>14</v>
      </c>
      <c r="P31" s="13"/>
      <c r="Q31" s="13"/>
      <c r="S31" s="8">
        <f t="shared" si="2"/>
        <v>11.100000000001664</v>
      </c>
    </row>
    <row r="32" spans="1:19">
      <c r="A32" s="9">
        <v>725</v>
      </c>
      <c r="B32" s="9" t="s">
        <v>3</v>
      </c>
      <c r="N32" s="22">
        <f>SUM(K25:N31)</f>
        <v>9560.2199999999975</v>
      </c>
      <c r="O32" s="19"/>
      <c r="P32" s="16"/>
      <c r="Q32" s="16"/>
      <c r="R32" s="10"/>
      <c r="S32" s="21">
        <f>SUM(S25:S31)</f>
        <v>69.900000000004951</v>
      </c>
    </row>
    <row r="33" spans="1:19">
      <c r="A33">
        <v>1430808780</v>
      </c>
      <c r="B33" t="s">
        <v>28</v>
      </c>
      <c r="C33" t="s">
        <v>6</v>
      </c>
      <c r="D33">
        <v>0.12</v>
      </c>
      <c r="E33" t="s">
        <v>7</v>
      </c>
      <c r="F33">
        <v>1.2619800000000001</v>
      </c>
      <c r="G33">
        <v>1.2541800000000001</v>
      </c>
      <c r="H33">
        <v>1.2759799999999999</v>
      </c>
      <c r="I33" t="s">
        <v>29</v>
      </c>
      <c r="J33">
        <v>1.2625200000000001</v>
      </c>
      <c r="K33">
        <v>0</v>
      </c>
      <c r="L33">
        <v>0</v>
      </c>
      <c r="M33">
        <v>0</v>
      </c>
      <c r="N33">
        <v>6.48</v>
      </c>
      <c r="O33" t="s">
        <v>11</v>
      </c>
      <c r="P33" s="13"/>
      <c r="Q33" s="13"/>
      <c r="S33" s="8">
        <f t="shared" si="2"/>
        <v>5.3999999999998494</v>
      </c>
    </row>
    <row r="34" spans="1:19">
      <c r="A34">
        <v>1430808406</v>
      </c>
      <c r="B34" t="s">
        <v>25</v>
      </c>
      <c r="C34" t="s">
        <v>6</v>
      </c>
      <c r="D34">
        <v>0.13</v>
      </c>
      <c r="E34" t="s">
        <v>9</v>
      </c>
      <c r="F34">
        <v>1.6671</v>
      </c>
      <c r="G34">
        <v>1.6559999999999999</v>
      </c>
      <c r="H34">
        <v>1.6780999999999999</v>
      </c>
      <c r="I34" t="s">
        <v>30</v>
      </c>
      <c r="J34">
        <v>1.6682399999999999</v>
      </c>
      <c r="K34">
        <v>0</v>
      </c>
      <c r="L34">
        <v>0</v>
      </c>
      <c r="M34">
        <v>-2.36</v>
      </c>
      <c r="N34">
        <v>11.22</v>
      </c>
      <c r="O34" t="s">
        <v>31</v>
      </c>
      <c r="P34" s="13"/>
      <c r="Q34" s="13"/>
      <c r="S34" s="8">
        <f t="shared" si="2"/>
        <v>11.399999999999189</v>
      </c>
    </row>
    <row r="35" spans="1:19">
      <c r="A35">
        <v>1430809054</v>
      </c>
      <c r="B35" t="s">
        <v>32</v>
      </c>
      <c r="C35" t="s">
        <v>6</v>
      </c>
      <c r="D35">
        <v>0.24</v>
      </c>
      <c r="E35" t="s">
        <v>33</v>
      </c>
      <c r="F35">
        <v>1.41859</v>
      </c>
      <c r="G35">
        <v>1.41459</v>
      </c>
      <c r="H35">
        <v>1.43059</v>
      </c>
      <c r="I35" t="s">
        <v>34</v>
      </c>
      <c r="J35">
        <v>1.42001</v>
      </c>
      <c r="K35">
        <v>0</v>
      </c>
      <c r="L35">
        <v>0</v>
      </c>
      <c r="M35">
        <v>0</v>
      </c>
      <c r="N35">
        <v>25.8</v>
      </c>
      <c r="O35" t="s">
        <v>35</v>
      </c>
      <c r="P35" s="13"/>
      <c r="Q35" s="13"/>
      <c r="S35" s="8">
        <f t="shared" si="2"/>
        <v>14.199999999999768</v>
      </c>
    </row>
    <row r="36" spans="1:19">
      <c r="A36">
        <v>1430808349</v>
      </c>
      <c r="B36" t="s">
        <v>25</v>
      </c>
      <c r="C36" t="s">
        <v>5</v>
      </c>
      <c r="D36">
        <v>0.13</v>
      </c>
      <c r="E36" t="s">
        <v>8</v>
      </c>
      <c r="F36">
        <v>0.99095</v>
      </c>
      <c r="G36">
        <v>1.00095</v>
      </c>
      <c r="H36">
        <v>0.98914999999999997</v>
      </c>
      <c r="I36" t="s">
        <v>37</v>
      </c>
      <c r="J36">
        <v>0.98953000000000002</v>
      </c>
      <c r="K36">
        <v>0</v>
      </c>
      <c r="L36">
        <v>0</v>
      </c>
      <c r="M36">
        <v>-1.25</v>
      </c>
      <c r="N36">
        <v>14.13</v>
      </c>
      <c r="O36" t="s">
        <v>27</v>
      </c>
      <c r="P36" s="13"/>
      <c r="Q36" s="13"/>
      <c r="S36" s="8">
        <f t="shared" si="2"/>
        <v>14.199999999999768</v>
      </c>
    </row>
    <row r="37" spans="1:19">
      <c r="A37">
        <v>1430808416</v>
      </c>
      <c r="B37" t="s">
        <v>25</v>
      </c>
      <c r="C37" t="s">
        <v>6</v>
      </c>
      <c r="D37">
        <v>0.14000000000000001</v>
      </c>
      <c r="E37" t="s">
        <v>33</v>
      </c>
      <c r="F37">
        <v>1.4188099999999999</v>
      </c>
      <c r="G37">
        <v>1.4092100000000001</v>
      </c>
      <c r="H37">
        <v>1.4328099999999999</v>
      </c>
      <c r="I37" t="s">
        <v>43</v>
      </c>
      <c r="J37">
        <v>1.4200999999999999</v>
      </c>
      <c r="K37">
        <v>0</v>
      </c>
      <c r="L37">
        <v>0</v>
      </c>
      <c r="M37">
        <v>-2.99</v>
      </c>
      <c r="N37">
        <v>13.68</v>
      </c>
      <c r="O37" t="s">
        <v>44</v>
      </c>
      <c r="P37" s="13"/>
      <c r="Q37" s="13"/>
      <c r="S37" s="8">
        <f t="shared" si="2"/>
        <v>12.900000000000134</v>
      </c>
    </row>
    <row r="38" spans="1:19">
      <c r="A38">
        <v>1430808350</v>
      </c>
      <c r="B38" t="s">
        <v>25</v>
      </c>
      <c r="C38" t="s">
        <v>6</v>
      </c>
      <c r="D38">
        <v>0.16</v>
      </c>
      <c r="E38" t="s">
        <v>9</v>
      </c>
      <c r="F38">
        <v>1.66751</v>
      </c>
      <c r="G38">
        <v>1.66001</v>
      </c>
      <c r="H38">
        <v>1.6785099999999999</v>
      </c>
      <c r="I38" t="s">
        <v>50</v>
      </c>
      <c r="J38">
        <v>1.6685300000000001</v>
      </c>
      <c r="K38">
        <v>0</v>
      </c>
      <c r="L38">
        <v>0</v>
      </c>
      <c r="M38">
        <v>-2.91</v>
      </c>
      <c r="N38">
        <v>12.37</v>
      </c>
      <c r="O38" t="s">
        <v>14</v>
      </c>
      <c r="P38" s="13"/>
      <c r="Q38" s="13"/>
      <c r="S38" s="8">
        <f t="shared" si="2"/>
        <v>10.200000000000209</v>
      </c>
    </row>
    <row r="39" spans="1:19">
      <c r="A39">
        <v>1430806378</v>
      </c>
      <c r="B39" t="s">
        <v>52</v>
      </c>
      <c r="C39" t="s">
        <v>5</v>
      </c>
      <c r="D39">
        <v>0.14000000000000001</v>
      </c>
      <c r="E39" t="s">
        <v>8</v>
      </c>
      <c r="F39">
        <v>0.9889</v>
      </c>
      <c r="G39">
        <v>0.98880000000000001</v>
      </c>
      <c r="H39">
        <v>0.97689999999999999</v>
      </c>
      <c r="I39" t="s">
        <v>53</v>
      </c>
      <c r="J39">
        <v>0.98880000000000001</v>
      </c>
      <c r="K39">
        <v>0</v>
      </c>
      <c r="L39">
        <v>0</v>
      </c>
      <c r="M39">
        <v>-1.35</v>
      </c>
      <c r="N39">
        <v>1.07</v>
      </c>
      <c r="O39" t="s">
        <v>54</v>
      </c>
      <c r="P39" s="13"/>
      <c r="Q39" s="13"/>
      <c r="S39" s="8">
        <f t="shared" si="2"/>
        <v>0.99999999999988987</v>
      </c>
    </row>
    <row r="40" spans="1:19">
      <c r="A40" s="11">
        <v>717</v>
      </c>
      <c r="B40" s="9" t="s">
        <v>4</v>
      </c>
      <c r="N40" s="22">
        <f>SUM(K33:N39)</f>
        <v>73.890000000000015</v>
      </c>
      <c r="O40" s="19"/>
      <c r="P40" s="16"/>
      <c r="Q40" s="16"/>
      <c r="R40" s="10"/>
      <c r="S40" s="21">
        <f>SUM(S33:S39)</f>
        <v>69.299999999998803</v>
      </c>
    </row>
    <row r="41" spans="1:19">
      <c r="A41">
        <v>805029674</v>
      </c>
      <c r="B41" t="s">
        <v>25</v>
      </c>
      <c r="C41" t="s">
        <v>6</v>
      </c>
      <c r="D41">
        <v>0.22</v>
      </c>
      <c r="E41" t="s">
        <v>9</v>
      </c>
      <c r="F41">
        <v>1.66706</v>
      </c>
      <c r="G41">
        <v>1.6559600000000001</v>
      </c>
      <c r="H41">
        <v>1.6780600000000001</v>
      </c>
      <c r="I41" t="s">
        <v>30</v>
      </c>
      <c r="J41">
        <v>1.6682300000000001</v>
      </c>
      <c r="K41">
        <v>-0.89</v>
      </c>
      <c r="L41">
        <v>0</v>
      </c>
      <c r="M41">
        <v>-4</v>
      </c>
      <c r="N41">
        <v>19.489999999999998</v>
      </c>
      <c r="O41" t="s">
        <v>31</v>
      </c>
      <c r="P41" s="14"/>
      <c r="Q41" s="14"/>
      <c r="S41" s="8">
        <f t="shared" si="2"/>
        <v>11.700000000001154</v>
      </c>
    </row>
    <row r="42" spans="1:19">
      <c r="A42">
        <v>805029376</v>
      </c>
      <c r="B42" t="s">
        <v>36</v>
      </c>
      <c r="C42" t="s">
        <v>5</v>
      </c>
      <c r="D42">
        <v>0.51</v>
      </c>
      <c r="E42" t="s">
        <v>8</v>
      </c>
      <c r="F42">
        <v>0.99031000000000002</v>
      </c>
      <c r="G42">
        <v>0.99770999999999999</v>
      </c>
      <c r="H42">
        <v>0.97831000000000001</v>
      </c>
      <c r="I42" t="s">
        <v>37</v>
      </c>
      <c r="J42">
        <v>0.98939999999999995</v>
      </c>
      <c r="K42">
        <v>-1.24</v>
      </c>
      <c r="L42">
        <v>0</v>
      </c>
      <c r="M42">
        <v>-4.92</v>
      </c>
      <c r="N42">
        <v>35.54</v>
      </c>
      <c r="O42" t="s">
        <v>60</v>
      </c>
      <c r="P42" s="14"/>
      <c r="Q42" s="14"/>
      <c r="S42" s="8">
        <f t="shared" si="2"/>
        <v>9.1000000000007741</v>
      </c>
    </row>
    <row r="43" spans="1:19">
      <c r="A43">
        <v>805029662</v>
      </c>
      <c r="B43" t="s">
        <v>25</v>
      </c>
      <c r="C43" t="s">
        <v>6</v>
      </c>
      <c r="D43">
        <v>0.23</v>
      </c>
      <c r="E43" t="s">
        <v>33</v>
      </c>
      <c r="F43">
        <v>1.41876</v>
      </c>
      <c r="G43">
        <v>1.40916</v>
      </c>
      <c r="H43">
        <v>1.43276</v>
      </c>
      <c r="I43" t="s">
        <v>43</v>
      </c>
      <c r="J43">
        <v>1.42015</v>
      </c>
      <c r="K43">
        <v>-0.79</v>
      </c>
      <c r="L43">
        <v>0</v>
      </c>
      <c r="M43">
        <v>-4.91</v>
      </c>
      <c r="N43">
        <v>24.21</v>
      </c>
      <c r="O43" t="s">
        <v>61</v>
      </c>
      <c r="P43" s="14"/>
      <c r="Q43" s="14"/>
      <c r="S43" s="8">
        <f t="shared" si="2"/>
        <v>13.900000000000023</v>
      </c>
    </row>
    <row r="44" spans="1:19">
      <c r="A44">
        <v>805029605</v>
      </c>
      <c r="B44" t="s">
        <v>25</v>
      </c>
      <c r="C44" t="s">
        <v>6</v>
      </c>
      <c r="D44">
        <v>0.27</v>
      </c>
      <c r="E44" t="s">
        <v>9</v>
      </c>
      <c r="F44">
        <v>1.6674</v>
      </c>
      <c r="G44">
        <v>1.6598999999999999</v>
      </c>
      <c r="H44">
        <v>1.6783999999999999</v>
      </c>
      <c r="I44" t="s">
        <v>50</v>
      </c>
      <c r="J44">
        <v>1.66855</v>
      </c>
      <c r="K44">
        <v>-1.0900000000000001</v>
      </c>
      <c r="L44">
        <v>0</v>
      </c>
      <c r="M44">
        <v>-4.9000000000000004</v>
      </c>
      <c r="N44">
        <v>23.53</v>
      </c>
      <c r="O44" t="s">
        <v>14</v>
      </c>
      <c r="P44" s="14"/>
      <c r="Q44" s="14"/>
      <c r="S44" s="8">
        <f t="shared" si="2"/>
        <v>11.499999999999844</v>
      </c>
    </row>
    <row r="45" spans="1:19">
      <c r="A45">
        <v>805029257</v>
      </c>
      <c r="B45" t="s">
        <v>62</v>
      </c>
      <c r="C45" t="s">
        <v>6</v>
      </c>
      <c r="D45">
        <v>0.4</v>
      </c>
      <c r="E45" t="s">
        <v>33</v>
      </c>
      <c r="F45">
        <v>1.4194800000000001</v>
      </c>
      <c r="G45">
        <v>1.4154800000000001</v>
      </c>
      <c r="H45">
        <v>1.42204</v>
      </c>
      <c r="I45" t="s">
        <v>63</v>
      </c>
      <c r="J45">
        <v>1.4209400000000001</v>
      </c>
      <c r="K45">
        <v>-1.38</v>
      </c>
      <c r="L45">
        <v>0</v>
      </c>
      <c r="M45">
        <v>-8.5399999999999991</v>
      </c>
      <c r="N45">
        <v>44.23</v>
      </c>
      <c r="O45" t="s">
        <v>64</v>
      </c>
      <c r="P45" s="14"/>
      <c r="Q45" s="14"/>
      <c r="S45" s="8">
        <f t="shared" si="2"/>
        <v>14.600000000000168</v>
      </c>
    </row>
    <row r="46" spans="1:19">
      <c r="A46" s="1">
        <v>737</v>
      </c>
      <c r="B46" s="9" t="s">
        <v>4</v>
      </c>
      <c r="N46" s="22">
        <f>SUM(K41:N45)</f>
        <v>114.34</v>
      </c>
      <c r="O46" s="19"/>
      <c r="P46" s="16"/>
      <c r="Q46" s="16"/>
      <c r="R46" s="10"/>
      <c r="S46" s="21">
        <f>SUM(S41:S45)</f>
        <v>60.800000000001958</v>
      </c>
    </row>
    <row r="47" spans="1:19">
      <c r="A47">
        <v>805029675</v>
      </c>
      <c r="B47" t="s">
        <v>25</v>
      </c>
      <c r="C47" t="s">
        <v>6</v>
      </c>
      <c r="D47">
        <v>0.1</v>
      </c>
      <c r="E47" t="s">
        <v>9</v>
      </c>
      <c r="F47">
        <v>1.66706</v>
      </c>
      <c r="G47">
        <v>1.6559600000000001</v>
      </c>
      <c r="H47">
        <v>1.6780600000000001</v>
      </c>
      <c r="I47" t="s">
        <v>30</v>
      </c>
      <c r="J47">
        <v>1.66821</v>
      </c>
      <c r="K47">
        <v>-0.4</v>
      </c>
      <c r="L47">
        <v>0</v>
      </c>
      <c r="M47">
        <v>-1.82</v>
      </c>
      <c r="N47">
        <v>8.6999999999999993</v>
      </c>
      <c r="O47" t="s">
        <v>31</v>
      </c>
      <c r="P47" s="14"/>
      <c r="Q47" s="14"/>
      <c r="S47" s="8">
        <f t="shared" ref="S47:S52" si="3">IF(C47=" Buy ",(J47-F47)*10000,(F47-J47)*10000)</f>
        <v>11.499999999999844</v>
      </c>
    </row>
    <row r="48" spans="1:19">
      <c r="A48">
        <v>805029383</v>
      </c>
      <c r="B48" t="s">
        <v>36</v>
      </c>
      <c r="C48" t="s">
        <v>5</v>
      </c>
      <c r="D48">
        <v>0.12</v>
      </c>
      <c r="E48" t="s">
        <v>8</v>
      </c>
      <c r="F48">
        <v>0.99031000000000002</v>
      </c>
      <c r="G48">
        <v>0.99770999999999999</v>
      </c>
      <c r="H48">
        <v>0.97831000000000001</v>
      </c>
      <c r="I48" t="s">
        <v>37</v>
      </c>
      <c r="J48">
        <v>0.98939999999999995</v>
      </c>
      <c r="K48">
        <v>-0.28999999999999998</v>
      </c>
      <c r="L48">
        <v>0</v>
      </c>
      <c r="M48">
        <v>-1.1599999999999999</v>
      </c>
      <c r="N48">
        <v>8.36</v>
      </c>
      <c r="O48" t="s">
        <v>42</v>
      </c>
      <c r="P48" s="14"/>
      <c r="Q48" s="14"/>
      <c r="S48" s="8">
        <f t="shared" si="3"/>
        <v>9.1000000000007741</v>
      </c>
    </row>
    <row r="49" spans="1:19">
      <c r="A49">
        <v>805029390</v>
      </c>
      <c r="B49" t="s">
        <v>36</v>
      </c>
      <c r="C49" t="s">
        <v>5</v>
      </c>
      <c r="D49">
        <v>0.15</v>
      </c>
      <c r="E49" t="s">
        <v>8</v>
      </c>
      <c r="F49">
        <v>0.99036999999999997</v>
      </c>
      <c r="G49">
        <v>0.99587000000000003</v>
      </c>
      <c r="H49">
        <v>0.97836999999999996</v>
      </c>
      <c r="I49" t="s">
        <v>37</v>
      </c>
      <c r="J49">
        <v>0.98939999999999995</v>
      </c>
      <c r="K49">
        <v>-0.36</v>
      </c>
      <c r="L49">
        <v>0</v>
      </c>
      <c r="M49">
        <v>-1.45</v>
      </c>
      <c r="N49">
        <v>11.14</v>
      </c>
      <c r="O49" t="s">
        <v>38</v>
      </c>
      <c r="P49" s="14"/>
      <c r="Q49" s="14"/>
      <c r="S49" s="8">
        <f t="shared" si="3"/>
        <v>9.700000000000264</v>
      </c>
    </row>
    <row r="50" spans="1:19">
      <c r="A50">
        <v>805029663</v>
      </c>
      <c r="B50" t="s">
        <v>25</v>
      </c>
      <c r="C50" t="s">
        <v>6</v>
      </c>
      <c r="D50">
        <v>0.11</v>
      </c>
      <c r="E50" t="s">
        <v>33</v>
      </c>
      <c r="F50">
        <v>1.41876</v>
      </c>
      <c r="G50">
        <v>1.40916</v>
      </c>
      <c r="H50">
        <v>1.43276</v>
      </c>
      <c r="I50" t="s">
        <v>43</v>
      </c>
      <c r="J50">
        <v>1.42015</v>
      </c>
      <c r="K50">
        <v>-0.38</v>
      </c>
      <c r="L50">
        <v>0</v>
      </c>
      <c r="M50">
        <v>-2.35</v>
      </c>
      <c r="N50">
        <v>11.58</v>
      </c>
      <c r="O50" t="s">
        <v>44</v>
      </c>
      <c r="P50" s="14"/>
      <c r="Q50" s="14"/>
      <c r="S50" s="8">
        <f t="shared" si="3"/>
        <v>13.900000000000023</v>
      </c>
    </row>
    <row r="51" spans="1:19">
      <c r="A51">
        <v>805030127</v>
      </c>
      <c r="B51" t="s">
        <v>58</v>
      </c>
      <c r="C51" t="s">
        <v>6</v>
      </c>
      <c r="D51">
        <v>0.18</v>
      </c>
      <c r="E51" t="s">
        <v>33</v>
      </c>
      <c r="F51">
        <v>1.41883</v>
      </c>
      <c r="G51">
        <v>1.41483</v>
      </c>
      <c r="H51">
        <v>1.43083</v>
      </c>
      <c r="I51" t="s">
        <v>46</v>
      </c>
      <c r="J51">
        <v>1.4204000000000001</v>
      </c>
      <c r="K51">
        <v>-0.62</v>
      </c>
      <c r="L51">
        <v>0</v>
      </c>
      <c r="M51">
        <v>0</v>
      </c>
      <c r="N51">
        <v>21.41</v>
      </c>
      <c r="O51" t="s">
        <v>59</v>
      </c>
      <c r="P51" s="14"/>
      <c r="Q51" s="14"/>
      <c r="S51" s="8">
        <f t="shared" si="3"/>
        <v>15.700000000000713</v>
      </c>
    </row>
    <row r="52" spans="1:19">
      <c r="A52">
        <v>805029610</v>
      </c>
      <c r="B52" t="s">
        <v>25</v>
      </c>
      <c r="C52" t="s">
        <v>6</v>
      </c>
      <c r="D52">
        <v>0.12</v>
      </c>
      <c r="E52" t="s">
        <v>9</v>
      </c>
      <c r="F52">
        <v>1.6674500000000001</v>
      </c>
      <c r="G52">
        <v>1.65995</v>
      </c>
      <c r="H52">
        <v>1.67845</v>
      </c>
      <c r="I52" t="s">
        <v>50</v>
      </c>
      <c r="J52">
        <v>1.6684300000000001</v>
      </c>
      <c r="K52">
        <v>-0.49</v>
      </c>
      <c r="L52">
        <v>0</v>
      </c>
      <c r="M52">
        <v>-2.1800000000000002</v>
      </c>
      <c r="N52">
        <v>8.91</v>
      </c>
      <c r="O52" t="s">
        <v>14</v>
      </c>
      <c r="P52" s="14"/>
      <c r="Q52" s="14"/>
      <c r="S52" s="8">
        <f t="shared" si="3"/>
        <v>9.7999999999998089</v>
      </c>
    </row>
    <row r="53" spans="1:19">
      <c r="N53" s="22">
        <f>SUM(K47:N52)</f>
        <v>58.599999999999994</v>
      </c>
      <c r="O53" s="19"/>
      <c r="P53" s="16"/>
      <c r="Q53" s="16"/>
      <c r="R53" s="10"/>
      <c r="S53" s="21">
        <f>SUM(S47:S52)</f>
        <v>69.700000000001438</v>
      </c>
    </row>
  </sheetData>
  <autoFilter ref="A2:Q53"/>
  <mergeCells count="4">
    <mergeCell ref="O3:Q3"/>
    <mergeCell ref="O6:Q6"/>
    <mergeCell ref="O4:Q4"/>
    <mergeCell ref="O5:Q5"/>
  </mergeCells>
  <hyperlinks>
    <hyperlink ref="T3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2017-01-12T04:05:44Z</dcterms:created>
  <dcterms:modified xsi:type="dcterms:W3CDTF">2017-01-26T06:15:50Z</dcterms:modified>
</cp:coreProperties>
</file>