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Лист1!$A$2:$Q$110</definedName>
  </definedNames>
  <calcPr calcId="125725"/>
</workbook>
</file>

<file path=xl/calcChain.xml><?xml version="1.0" encoding="utf-8"?>
<calcChain xmlns="http://schemas.openxmlformats.org/spreadsheetml/2006/main">
  <c r="U11" i="1"/>
  <c r="U68"/>
  <c r="U110"/>
  <c r="S54"/>
  <c r="N54"/>
  <c r="S109"/>
  <c r="S108"/>
  <c r="S107"/>
  <c r="S106"/>
  <c r="S105"/>
  <c r="S104"/>
  <c r="S103"/>
  <c r="S102"/>
  <c r="S101"/>
  <c r="S96"/>
  <c r="S95"/>
  <c r="S94"/>
  <c r="S93"/>
  <c r="S92"/>
  <c r="S91"/>
  <c r="S90"/>
  <c r="S89"/>
  <c r="S88"/>
  <c r="S87"/>
  <c r="S86"/>
  <c r="S85"/>
  <c r="S84"/>
  <c r="S83"/>
  <c r="S82"/>
  <c r="S53"/>
  <c r="S52"/>
  <c r="S80"/>
  <c r="S79"/>
  <c r="S78"/>
  <c r="S77"/>
  <c r="S76"/>
  <c r="S75"/>
  <c r="S74"/>
  <c r="S73"/>
  <c r="N81"/>
  <c r="S67"/>
  <c r="S66"/>
  <c r="S65"/>
  <c r="S64"/>
  <c r="S63"/>
  <c r="S62"/>
  <c r="S61"/>
  <c r="S60"/>
  <c r="S59"/>
  <c r="S58"/>
  <c r="S57"/>
  <c r="S56"/>
  <c r="S55"/>
  <c r="S26"/>
  <c r="S25"/>
  <c r="S13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4"/>
  <c r="S23"/>
  <c r="S22"/>
  <c r="S21"/>
  <c r="S20"/>
  <c r="S19"/>
  <c r="S18"/>
  <c r="S17"/>
  <c r="S16"/>
  <c r="N68"/>
  <c r="S69"/>
  <c r="S70"/>
  <c r="S71"/>
  <c r="S72"/>
  <c r="S10"/>
  <c r="S9"/>
  <c r="S8"/>
  <c r="S7"/>
  <c r="S6"/>
  <c r="S5"/>
  <c r="S4"/>
  <c r="N97"/>
  <c r="N110"/>
  <c r="S14"/>
  <c r="S15"/>
  <c r="S98"/>
  <c r="S99"/>
  <c r="S100"/>
  <c r="S81" l="1"/>
  <c r="S68"/>
  <c r="S110"/>
  <c r="S97"/>
  <c r="S12"/>
  <c r="S3"/>
  <c r="N11"/>
  <c r="S11" l="1"/>
</calcChain>
</file>

<file path=xl/sharedStrings.xml><?xml version="1.0" encoding="utf-8"?>
<sst xmlns="http://schemas.openxmlformats.org/spreadsheetml/2006/main" count="504" uniqueCount="148">
  <si>
    <t>sell</t>
  </si>
  <si>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</si>
  <si>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</si>
  <si>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</si>
  <si>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</si>
  <si>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</si>
  <si>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</si>
  <si>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 xml:space="preserve"> AUDCAD </t>
  </si>
  <si>
    <t xml:space="preserve"> GBPAUD </t>
  </si>
  <si>
    <t xml:space="preserve"> USDCHF </t>
  </si>
  <si>
    <t xml:space="preserve"> GBPAUD mynightfly-2 11.94.9</t>
  </si>
  <si>
    <t xml:space="preserve"> GBPAUD anjuk 11.94.9</t>
  </si>
  <si>
    <t xml:space="preserve"> GBPAUD ivanvp 11.94.9</t>
  </si>
  <si>
    <t>buy</t>
  </si>
  <si>
    <t>gbpaud</t>
  </si>
  <si>
    <t>GBPAUD DC mynightfly-3 11.94.9</t>
  </si>
  <si>
    <t>audcad</t>
  </si>
  <si>
    <t>AUDCAD DC mynightfly-2 11.94.9</t>
  </si>
  <si>
    <t>euraud</t>
  </si>
  <si>
    <t>EURAUD DC mynightfly-2 11.94.9</t>
  </si>
  <si>
    <t xml:space="preserve"> GBPAUD mynightfly-3 11.94.9</t>
  </si>
  <si>
    <t xml:space="preserve"> EURAUD </t>
  </si>
  <si>
    <t xml:space="preserve"> EURAUD serzhik 11.87</t>
  </si>
  <si>
    <t xml:space="preserve"> AUDCAD ivanvp 11.94.9</t>
  </si>
  <si>
    <t xml:space="preserve"> AUDCAD anjuk 11.94.9</t>
  </si>
  <si>
    <t xml:space="preserve"> AUDCAD mynightfly-2 11.94.9</t>
  </si>
  <si>
    <t xml:space="preserve"> EURAUD mynightfly-2 11.94.9 </t>
  </si>
  <si>
    <t xml:space="preserve"> EURAUD ivanvp 11.94.9</t>
  </si>
  <si>
    <t xml:space="preserve"> EURAUD anjuk 11.94.9</t>
  </si>
  <si>
    <t xml:space="preserve"> EURAUD up7ppo 11.94.9</t>
  </si>
  <si>
    <t xml:space="preserve">  </t>
  </si>
  <si>
    <t xml:space="preserve"> USDCHF up7ppo 11.94.9</t>
  </si>
  <si>
    <t xml:space="preserve"> EURAUD serzhik 11.94.9</t>
  </si>
  <si>
    <t xml:space="preserve"> AUDCAD mynightfly-2 11.94.7</t>
  </si>
  <si>
    <t xml:space="preserve"> EURAD mynightfly-2 11.94.7</t>
  </si>
  <si>
    <t>gbpusd</t>
  </si>
  <si>
    <t>GBPUSD DC mynightfly-2 11.94.9</t>
  </si>
  <si>
    <t>usdcad</t>
  </si>
  <si>
    <t>USDCAD DC mynightfly-2 11.94.9</t>
  </si>
  <si>
    <t>eurchf</t>
  </si>
  <si>
    <t>EURCHF DC mynightfly-2 11.94.9</t>
  </si>
  <si>
    <t>usdchf</t>
  </si>
  <si>
    <t>USDCHF DC mynightfly-2 11.94.9</t>
  </si>
  <si>
    <t xml:space="preserve"> 26.01.17 20:40 </t>
  </si>
  <si>
    <t xml:space="preserve"> GBPUSD </t>
  </si>
  <si>
    <t xml:space="preserve"> 26.01.17 22:01 </t>
  </si>
  <si>
    <t xml:space="preserve"> GBPUSD mynightfly-2 11.94.9</t>
  </si>
  <si>
    <t xml:space="preserve"> 26.01.17 23:01 </t>
  </si>
  <si>
    <t xml:space="preserve"> CHFJPY </t>
  </si>
  <si>
    <t xml:space="preserve"> 26.01.17 23:10 </t>
  </si>
  <si>
    <t xml:space="preserve"> CHFJPY darkyan 12.38</t>
  </si>
  <si>
    <t xml:space="preserve"> 26.01.17 22:05 </t>
  </si>
  <si>
    <t xml:space="preserve"> 26.01.17 23:46 </t>
  </si>
  <si>
    <t xml:space="preserve"> 26.01.17 23:11 </t>
  </si>
  <si>
    <t xml:space="preserve"> USDCAD </t>
  </si>
  <si>
    <t xml:space="preserve"> 26.01.17 23:59 </t>
  </si>
  <si>
    <t xml:space="preserve"> USDCAD up7ppo 11.94.9</t>
  </si>
  <si>
    <t xml:space="preserve"> USDCAD mynightfly-2 11.94.9</t>
  </si>
  <si>
    <t xml:space="preserve"> USDCAD mynightfly-1 11.94.9</t>
  </si>
  <si>
    <t xml:space="preserve"> 27.01.17 00:02 </t>
  </si>
  <si>
    <t xml:space="preserve"> 26.01.17 23:02 </t>
  </si>
  <si>
    <t xml:space="preserve"> 27.01.17 00:15 </t>
  </si>
  <si>
    <t xml:space="preserve"> USDCAD anjuk 11.94.9</t>
  </si>
  <si>
    <t xml:space="preserve"> 27.01.17 00:25 </t>
  </si>
  <si>
    <t xml:space="preserve"> USDCAD stand 12.38.8</t>
  </si>
  <si>
    <t xml:space="preserve"> 27.01.17 00:41 </t>
  </si>
  <si>
    <t xml:space="preserve"> USDCHF  Stand 11.87</t>
  </si>
  <si>
    <t xml:space="preserve"> USDCHF stand 12.38.8</t>
  </si>
  <si>
    <t xml:space="preserve"> 26.01.17 23:13 </t>
  </si>
  <si>
    <t xml:space="preserve"> EURGBP </t>
  </si>
  <si>
    <t xml:space="preserve"> 27.01.17 01:00 </t>
  </si>
  <si>
    <t xml:space="preserve"> EURGBP anjuk 11.94.9</t>
  </si>
  <si>
    <t xml:space="preserve"> 27.01.17 00:58 </t>
  </si>
  <si>
    <t xml:space="preserve"> AUDJPY </t>
  </si>
  <si>
    <t xml:space="preserve"> 27.01.17 01:01 </t>
  </si>
  <si>
    <t xml:space="preserve"> AUDJPY darkyan 12.38</t>
  </si>
  <si>
    <t xml:space="preserve"> 27.01.17 00:14 </t>
  </si>
  <si>
    <t xml:space="preserve"> CADJPY </t>
  </si>
  <si>
    <t xml:space="preserve"> 27.01.17 01:43 </t>
  </si>
  <si>
    <t xml:space="preserve"> CADJPY darkyan 12.38</t>
  </si>
  <si>
    <t xml:space="preserve"> 27.01.17 00:01 </t>
  </si>
  <si>
    <t xml:space="preserve"> 27.01.17 02:16 </t>
  </si>
  <si>
    <t xml:space="preserve"> 26.01.17 23:49 </t>
  </si>
  <si>
    <t xml:space="preserve"> 27.01.17 02:18 </t>
  </si>
  <si>
    <t xml:space="preserve"> AUDCAD up7ppo 11.94.9</t>
  </si>
  <si>
    <t xml:space="preserve"> 27.01.17 00:00 </t>
  </si>
  <si>
    <t xml:space="preserve"> EURCAD </t>
  </si>
  <si>
    <t xml:space="preserve"> 27.01.17 02:30 </t>
  </si>
  <si>
    <t xml:space="preserve"> EURCAD mynightfly-1 11.94.9</t>
  </si>
  <si>
    <t xml:space="preserve"> EURCAD mynightfly-2 11.94.9 </t>
  </si>
  <si>
    <t xml:space="preserve"> 27.01.17 00:24 </t>
  </si>
  <si>
    <t xml:space="preserve"> 27.01.17 02:34 </t>
  </si>
  <si>
    <t xml:space="preserve"> 26.01.17 23:00 </t>
  </si>
  <si>
    <t xml:space="preserve"> 27.01.17 02:43 </t>
  </si>
  <si>
    <t xml:space="preserve"> 27.01.17 00:03 </t>
  </si>
  <si>
    <t xml:space="preserve"> EURCHF </t>
  </si>
  <si>
    <t xml:space="preserve"> 27.01.17 02:53 </t>
  </si>
  <si>
    <t xml:space="preserve"> EURCHF mynightfly-2 11.94.9</t>
  </si>
  <si>
    <t xml:space="preserve"> 27.01.17 03:00 </t>
  </si>
  <si>
    <t xml:space="preserve"> GBPUSDup7ppo 11.94.9</t>
  </si>
  <si>
    <t xml:space="preserve"> 26.01.17 23:56 </t>
  </si>
  <si>
    <t xml:space="preserve"> 27.01.17 03:01 </t>
  </si>
  <si>
    <t xml:space="preserve"> EURCHF up7ppo 11.94.9</t>
  </si>
  <si>
    <t xml:space="preserve"> 27.01.17 03:08 </t>
  </si>
  <si>
    <t xml:space="preserve"> 27.01.17 03:12 </t>
  </si>
  <si>
    <t xml:space="preserve"> GBPUSD anjuk 11.94.9</t>
  </si>
  <si>
    <t xml:space="preserve"> 27.01.17 03:20 </t>
  </si>
  <si>
    <t xml:space="preserve"> 27.01.17 00:13 </t>
  </si>
  <si>
    <t xml:space="preserve"> 27.01.17 03:26 </t>
  </si>
  <si>
    <t xml:space="preserve"> AUDCAD darkyan 12.38</t>
  </si>
  <si>
    <t xml:space="preserve"> 26.01.17 22:56 </t>
  </si>
  <si>
    <t xml:space="preserve"> 27.01.17 03:44 </t>
  </si>
  <si>
    <t xml:space="preserve"> GBPAUD up7ppo 11.94.9</t>
  </si>
  <si>
    <t xml:space="preserve"> 27.01.17 03:45 </t>
  </si>
  <si>
    <t xml:space="preserve"> 27.01.17 03:47 </t>
  </si>
  <si>
    <t xml:space="preserve"> 27.01.17 04:22 </t>
  </si>
  <si>
    <t xml:space="preserve"> USDCHF mynightfly-2 11.94.9</t>
  </si>
  <si>
    <t xml:space="preserve"> USDCHF mynightfly-1 11.94.9</t>
  </si>
  <si>
    <t xml:space="preserve"> 27.01.17 00:04 </t>
  </si>
  <si>
    <t xml:space="preserve"> 27.01.17 06:00 </t>
  </si>
  <si>
    <t xml:space="preserve"> [sl]  EURCHF anjuk 11.94.9</t>
  </si>
  <si>
    <t xml:space="preserve"> 27.01.17 06:20 </t>
  </si>
  <si>
    <t xml:space="preserve"> AUDCAD NickolaG 11.94.9</t>
  </si>
  <si>
    <t xml:space="preserve"> AUDCAD mynightfly-1 11.94.9</t>
  </si>
  <si>
    <t xml:space="preserve"> 26.01.17 23:29 </t>
  </si>
  <si>
    <t xml:space="preserve"> 26.01.17 22:40 </t>
  </si>
  <si>
    <t xml:space="preserve"> GBPUSD ivanvp-2 FinalEd</t>
  </si>
  <si>
    <t xml:space="preserve"> 27.01.17 03:07 </t>
  </si>
  <si>
    <t xml:space="preserve"> EURCHF stand 12.38.8</t>
  </si>
  <si>
    <t xml:space="preserve"> USDCAD  Stand 11.87</t>
  </si>
  <si>
    <t xml:space="preserve"> </t>
  </si>
  <si>
    <t xml:space="preserve"> 27.01.17 02:54 </t>
  </si>
  <si>
    <t xml:space="preserve"> 27.01.17 06:12 </t>
  </si>
  <si>
    <t xml:space="preserve"> AUDCAD NicolaG 11.94.9</t>
  </si>
  <si>
    <t xml:space="preserve"> GBPUSD mynightfly 11.94.7</t>
  </si>
  <si>
    <t xml:space="preserve"> USDCHF mynightfly-2 11.94.7</t>
  </si>
  <si>
    <t xml:space="preserve"> 27.01.17 00:38 </t>
  </si>
  <si>
    <t>standart</t>
  </si>
  <si>
    <t xml:space="preserve"> 26.01.17 23:57 </t>
  </si>
  <si>
    <t xml:space="preserve"> 26.01.17 23:09 </t>
  </si>
  <si>
    <t xml:space="preserve"> USDCAD mynightfly 11.94.7</t>
  </si>
  <si>
    <t xml:space="preserve"> 27.01.17 02:21 </t>
  </si>
  <si>
    <t xml:space="preserve"> EURCAD mynightfly 11.94.7</t>
  </si>
  <si>
    <t xml:space="preserve"> 27.01.17 00:40 </t>
  </si>
  <si>
    <t xml:space="preserve"> 27.01.17 03:02 </t>
  </si>
  <si>
    <t xml:space="preserve"> GBPUSD  Stand 11.87</t>
  </si>
  <si>
    <t xml:space="preserve"> 27.01.17 06:27 </t>
  </si>
  <si>
    <t>MNF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</si>
</sst>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4" borderId="0" applyNumberFormat="0" applyBorder="0" applyAlignment="0" applyProtection="0"/>
    <xf numFmtId="0" fontId="6" fillId="5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2" fontId="3" fillId="3" borderId="0" xfId="1" applyNumberFormat="1"/>
    <xf numFmtId="165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165" fontId="5" fillId="4" borderId="0" xfId="3" applyNumberFormat="1"/>
    <xf numFmtId="165" fontId="6" fillId="5" borderId="0" xfId="4" applyNumberFormat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</cellXfs>
  <cellStyles count="5">
    <cellStyle name="Гиперссылка" xfId="2" builtinId="8"/>
    <cellStyle name="Нейтральный" xfId="3" builtinId="28"/>
    <cellStyle name="Обычный" xfId="0" builtinId="0"/>
    <cellStyle name="Плохой" xfId="4" builtinId="27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U110"/>
  <sheetViews>
    <sheetView tabSelected="1" topLeftCell="A46" workbookViewId="0">
      <selection activeCell="U11" sqref="U11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7" customWidth="1"/>
    <col min="16" max="17" width="9.7109375" style="12" customWidth="1"/>
    <col min="19" max="19" width="9.5703125" bestFit="1" customWidth="1"/>
    <col min="21" max="21" width="10.28515625" bestFit="1" customWidth="1"/>
  </cols>
  <sheetData>
    <row r="2" spans="1:21">
      <c r="A2" s="9" t="s">
        <v>1</v>
      </c>
      <c r="S2" t="s">
        <v>2</v>
      </c>
    </row>
    <row r="3" spans="1:21" ht="15" customHeight="1">
      <c r="A3" s="24">
        <v>2936661</v>
      </c>
      <c r="B3" s="5">
        <v>42761.824618055558</v>
      </c>
      <c r="C3" s="24" t="s">
        <v>0</v>
      </c>
      <c r="D3" s="6">
        <v>0.03</v>
      </c>
      <c r="E3" s="24" t="s">
        <v>35</v>
      </c>
      <c r="F3" s="7">
        <v>1.2608600000000001</v>
      </c>
      <c r="G3" s="7">
        <v>1.2669600000000001</v>
      </c>
      <c r="H3" s="7">
        <v>1.2408600000000001</v>
      </c>
      <c r="I3" s="5">
        <v>42761.859224537038</v>
      </c>
      <c r="J3" s="7">
        <v>1.2598499999999999</v>
      </c>
      <c r="K3" s="6">
        <v>-0.32</v>
      </c>
      <c r="L3" s="6">
        <v>0</v>
      </c>
      <c r="M3" s="6">
        <v>0</v>
      </c>
      <c r="N3" s="6">
        <v>3.03</v>
      </c>
      <c r="O3" s="28" t="s">
        <v>36</v>
      </c>
      <c r="P3" s="28"/>
      <c r="Q3" s="28"/>
      <c r="S3" s="26">
        <f t="shared" ref="S3:S10" si="0">IF(C3="buy",(J3-F3)*10000,(F3-J3)*10000)</f>
        <v>10.100000000001774</v>
      </c>
      <c r="T3" s="23"/>
    </row>
    <row r="4" spans="1:21" ht="15" customHeight="1">
      <c r="A4" s="25">
        <v>2936832</v>
      </c>
      <c r="B4" s="2">
        <v>42761.87903935185</v>
      </c>
      <c r="C4" s="25" t="s">
        <v>13</v>
      </c>
      <c r="D4" s="3">
        <v>0.03</v>
      </c>
      <c r="E4" s="25" t="s">
        <v>35</v>
      </c>
      <c r="F4" s="4">
        <v>1.25912</v>
      </c>
      <c r="G4" s="4">
        <v>1.25302</v>
      </c>
      <c r="H4" s="4">
        <v>1.27912</v>
      </c>
      <c r="I4" s="2">
        <v>42761.949189814812</v>
      </c>
      <c r="J4" s="4">
        <v>1.2591399999999999</v>
      </c>
      <c r="K4" s="3">
        <v>-0.32</v>
      </c>
      <c r="L4" s="3">
        <v>0</v>
      </c>
      <c r="M4" s="3">
        <v>0</v>
      </c>
      <c r="N4" s="3">
        <v>0.06</v>
      </c>
      <c r="O4" s="29" t="s">
        <v>36</v>
      </c>
      <c r="P4" s="29"/>
      <c r="Q4" s="29"/>
      <c r="S4" s="26">
        <f t="shared" si="0"/>
        <v>0.19999999999908979</v>
      </c>
      <c r="T4" s="23"/>
    </row>
    <row r="5" spans="1:21" ht="15" customHeight="1">
      <c r="A5" s="24">
        <v>2936973</v>
      </c>
      <c r="B5" s="5">
        <v>42761.925659722219</v>
      </c>
      <c r="C5" s="24" t="s">
        <v>0</v>
      </c>
      <c r="D5" s="6">
        <v>0.03</v>
      </c>
      <c r="E5" s="24" t="s">
        <v>37</v>
      </c>
      <c r="F5" s="7">
        <v>1.31081</v>
      </c>
      <c r="G5" s="7">
        <v>1.32111</v>
      </c>
      <c r="H5" s="7">
        <v>1.29881</v>
      </c>
      <c r="I5" s="5">
        <v>42761.95821759259</v>
      </c>
      <c r="J5" s="7">
        <v>1.30914</v>
      </c>
      <c r="K5" s="6">
        <v>-0.26</v>
      </c>
      <c r="L5" s="6">
        <v>0</v>
      </c>
      <c r="M5" s="6">
        <v>0</v>
      </c>
      <c r="N5" s="6">
        <v>3.83</v>
      </c>
      <c r="O5" s="28" t="s">
        <v>38</v>
      </c>
      <c r="P5" s="28"/>
      <c r="Q5" s="28"/>
      <c r="S5" s="26">
        <f t="shared" si="0"/>
        <v>16.700000000000603</v>
      </c>
      <c r="T5" s="23"/>
    </row>
    <row r="6" spans="1:21" ht="15" customHeight="1">
      <c r="A6" s="24">
        <v>2937387</v>
      </c>
      <c r="B6" s="5">
        <v>42761.975393518522</v>
      </c>
      <c r="C6" s="24" t="s">
        <v>0</v>
      </c>
      <c r="D6" s="6">
        <v>0.03</v>
      </c>
      <c r="E6" s="24" t="s">
        <v>14</v>
      </c>
      <c r="F6" s="7">
        <v>1.6727399999999999</v>
      </c>
      <c r="G6" s="7">
        <v>1.68384</v>
      </c>
      <c r="H6" s="7">
        <v>1.66174</v>
      </c>
      <c r="I6" s="5">
        <v>42762.065891203703</v>
      </c>
      <c r="J6" s="7">
        <v>1.67167</v>
      </c>
      <c r="K6" s="6">
        <v>-0.32</v>
      </c>
      <c r="L6" s="6">
        <v>0</v>
      </c>
      <c r="M6" s="6">
        <v>0</v>
      </c>
      <c r="N6" s="6">
        <v>2.42</v>
      </c>
      <c r="O6" s="28" t="s">
        <v>15</v>
      </c>
      <c r="P6" s="28"/>
      <c r="Q6" s="28"/>
      <c r="S6" s="26">
        <f t="shared" si="0"/>
        <v>10.699999999999044</v>
      </c>
      <c r="T6" s="23"/>
    </row>
    <row r="7" spans="1:21" ht="15" customHeight="1">
      <c r="A7" s="25">
        <v>2937072</v>
      </c>
      <c r="B7" s="2">
        <v>42761.958356481482</v>
      </c>
      <c r="C7" s="25" t="s">
        <v>13</v>
      </c>
      <c r="D7" s="3">
        <v>0.03</v>
      </c>
      <c r="E7" s="25" t="s">
        <v>39</v>
      </c>
      <c r="F7" s="4">
        <v>1.06833</v>
      </c>
      <c r="G7" s="4">
        <v>1.06033</v>
      </c>
      <c r="H7" s="4">
        <v>1.08833</v>
      </c>
      <c r="I7" s="2">
        <v>42762.075578703705</v>
      </c>
      <c r="J7" s="4">
        <v>1.06829</v>
      </c>
      <c r="K7" s="3">
        <v>-0.28000000000000003</v>
      </c>
      <c r="L7" s="3">
        <v>0</v>
      </c>
      <c r="M7" s="3">
        <v>0</v>
      </c>
      <c r="N7" s="3">
        <v>-0.12</v>
      </c>
      <c r="O7" s="29" t="s">
        <v>40</v>
      </c>
      <c r="P7" s="29"/>
      <c r="Q7" s="29"/>
      <c r="S7" s="26">
        <f t="shared" si="0"/>
        <v>-0.40000000000040004</v>
      </c>
      <c r="T7" s="23"/>
    </row>
    <row r="8" spans="1:21" ht="15" customHeight="1">
      <c r="A8" s="24">
        <v>2937390</v>
      </c>
      <c r="B8" s="5">
        <v>42761.976145833331</v>
      </c>
      <c r="C8" s="24" t="s">
        <v>0</v>
      </c>
      <c r="D8" s="6">
        <v>0.03</v>
      </c>
      <c r="E8" s="24" t="s">
        <v>18</v>
      </c>
      <c r="F8" s="7">
        <v>1.41862</v>
      </c>
      <c r="G8" s="7">
        <v>1.42822</v>
      </c>
      <c r="H8" s="7">
        <v>1.40462</v>
      </c>
      <c r="I8" s="5">
        <v>42762.110868055555</v>
      </c>
      <c r="J8" s="7">
        <v>1.4176299999999999</v>
      </c>
      <c r="K8" s="6">
        <v>-0.28000000000000003</v>
      </c>
      <c r="L8" s="6">
        <v>0</v>
      </c>
      <c r="M8" s="6">
        <v>0</v>
      </c>
      <c r="N8" s="6">
        <v>2.2400000000000002</v>
      </c>
      <c r="O8" s="28" t="s">
        <v>19</v>
      </c>
      <c r="P8" s="28"/>
      <c r="Q8" s="28"/>
      <c r="S8" s="26">
        <f t="shared" si="0"/>
        <v>9.900000000000464</v>
      </c>
      <c r="T8" s="23"/>
    </row>
    <row r="9" spans="1:21" ht="15" customHeight="1">
      <c r="A9" s="25">
        <v>2936933</v>
      </c>
      <c r="B9" s="2">
        <v>42761.916701388887</v>
      </c>
      <c r="C9" s="25" t="s">
        <v>0</v>
      </c>
      <c r="D9" s="3">
        <v>0.02</v>
      </c>
      <c r="E9" s="25" t="s">
        <v>41</v>
      </c>
      <c r="F9" s="4">
        <v>1.0007699999999999</v>
      </c>
      <c r="G9" s="4">
        <v>1.0093700000000001</v>
      </c>
      <c r="H9" s="4">
        <v>0.99377000000000004</v>
      </c>
      <c r="I9" s="2">
        <v>42762.140798611108</v>
      </c>
      <c r="J9" s="4">
        <v>0.99978999999999996</v>
      </c>
      <c r="K9" s="3">
        <v>-0.18</v>
      </c>
      <c r="L9" s="3">
        <v>0</v>
      </c>
      <c r="M9" s="3">
        <v>0</v>
      </c>
      <c r="N9" s="3">
        <v>1.96</v>
      </c>
      <c r="O9" s="29" t="s">
        <v>42</v>
      </c>
      <c r="P9" s="29"/>
      <c r="Q9" s="29"/>
      <c r="S9" s="26">
        <f t="shared" si="0"/>
        <v>9.7999999999998089</v>
      </c>
      <c r="T9" s="23"/>
    </row>
    <row r="10" spans="1:21" ht="15" customHeight="1">
      <c r="A10" s="24">
        <v>2936932</v>
      </c>
      <c r="B10" s="5">
        <v>42761.916701388887</v>
      </c>
      <c r="C10" s="24" t="s">
        <v>13</v>
      </c>
      <c r="D10" s="6">
        <v>0.04</v>
      </c>
      <c r="E10" s="24" t="s">
        <v>16</v>
      </c>
      <c r="F10" s="7">
        <v>0.98704999999999998</v>
      </c>
      <c r="G10" s="7">
        <v>0.97965000000000002</v>
      </c>
      <c r="H10" s="7">
        <v>0.99904999999999999</v>
      </c>
      <c r="I10" s="5">
        <v>42762.227662037039</v>
      </c>
      <c r="J10" s="7">
        <v>0.98804999999999998</v>
      </c>
      <c r="K10" s="6">
        <v>-0.26</v>
      </c>
      <c r="L10" s="6">
        <v>0</v>
      </c>
      <c r="M10" s="6">
        <v>0</v>
      </c>
      <c r="N10" s="6">
        <v>3.05</v>
      </c>
      <c r="O10" s="28" t="s">
        <v>17</v>
      </c>
      <c r="P10" s="28"/>
      <c r="Q10" s="28"/>
      <c r="S10" s="26">
        <f t="shared" si="0"/>
        <v>10.000000000000009</v>
      </c>
      <c r="T10" s="23"/>
    </row>
    <row r="11" spans="1:21">
      <c r="A11" s="9">
        <v>700</v>
      </c>
      <c r="B11" s="9" t="s">
        <v>3</v>
      </c>
      <c r="N11" s="20">
        <f>SUM(K3:N10)</f>
        <v>14.25</v>
      </c>
      <c r="O11" s="18"/>
      <c r="P11" s="15"/>
      <c r="Q11" s="15"/>
      <c r="R11" s="10"/>
      <c r="S11" s="21">
        <f>SUM(S3:S10)</f>
        <v>67.000000000000398</v>
      </c>
      <c r="T11" t="s">
        <v>147</v>
      </c>
      <c r="U11" s="8">
        <f>SUM(S3:S10)</f>
        <v>67.000000000000398</v>
      </c>
    </row>
    <row r="12" spans="1:21">
      <c r="A12">
        <v>1430843066</v>
      </c>
      <c r="B12" t="s">
        <v>43</v>
      </c>
      <c r="C12" t="s">
        <v>5</v>
      </c>
      <c r="D12">
        <v>0.12</v>
      </c>
      <c r="E12" t="s">
        <v>44</v>
      </c>
      <c r="F12">
        <v>1.2605299999999999</v>
      </c>
      <c r="G12">
        <v>1.2666299999999999</v>
      </c>
      <c r="H12">
        <v>1.2405299999999999</v>
      </c>
      <c r="I12" t="s">
        <v>45</v>
      </c>
      <c r="J12">
        <v>1.2596000000000001</v>
      </c>
      <c r="K12">
        <v>0</v>
      </c>
      <c r="L12">
        <v>0</v>
      </c>
      <c r="M12">
        <v>0</v>
      </c>
      <c r="N12">
        <v>682.53</v>
      </c>
      <c r="O12" t="s">
        <v>46</v>
      </c>
      <c r="P12" s="14"/>
      <c r="Q12" s="14"/>
      <c r="S12" s="8">
        <f>IF(C12=" Buy ",(J12-F12)*10000,(F12-J12)*10000)</f>
        <v>9.2999999999987537</v>
      </c>
    </row>
    <row r="13" spans="1:21">
      <c r="A13">
        <v>1430845925</v>
      </c>
      <c r="B13" t="s">
        <v>47</v>
      </c>
      <c r="C13" t="s">
        <v>6</v>
      </c>
      <c r="D13">
        <v>0.23</v>
      </c>
      <c r="E13" t="s">
        <v>48</v>
      </c>
      <c r="F13">
        <v>114.343</v>
      </c>
      <c r="G13">
        <v>113.893</v>
      </c>
      <c r="H13">
        <v>115.343</v>
      </c>
      <c r="I13" t="s">
        <v>49</v>
      </c>
      <c r="J13">
        <v>114.45099999999999</v>
      </c>
      <c r="K13">
        <v>0</v>
      </c>
      <c r="L13">
        <v>0</v>
      </c>
      <c r="M13">
        <v>0</v>
      </c>
      <c r="N13">
        <v>1293.8800000000001</v>
      </c>
      <c r="O13" t="s">
        <v>50</v>
      </c>
      <c r="P13" s="14"/>
      <c r="Q13" s="14"/>
      <c r="S13" s="8">
        <f>IF(C13=" Buy ",(J13-F13)*10000,(F13-J13)*10000)/100</f>
        <v>10.799999999998988</v>
      </c>
    </row>
    <row r="14" spans="1:21">
      <c r="A14">
        <v>1430844609</v>
      </c>
      <c r="B14" t="s">
        <v>51</v>
      </c>
      <c r="C14" t="s">
        <v>6</v>
      </c>
      <c r="D14">
        <v>0.12</v>
      </c>
      <c r="E14" t="s">
        <v>44</v>
      </c>
      <c r="F14">
        <v>1.2590600000000001</v>
      </c>
      <c r="G14">
        <v>1.2529600000000001</v>
      </c>
      <c r="H14">
        <v>1.2790600000000001</v>
      </c>
      <c r="I14" t="s">
        <v>52</v>
      </c>
      <c r="J14">
        <v>1.25911</v>
      </c>
      <c r="K14">
        <v>0</v>
      </c>
      <c r="L14">
        <v>0</v>
      </c>
      <c r="M14">
        <v>0</v>
      </c>
      <c r="N14">
        <v>35.770000000000003</v>
      </c>
      <c r="O14" t="s">
        <v>46</v>
      </c>
      <c r="P14" s="14"/>
      <c r="Q14" s="14"/>
      <c r="S14" s="8">
        <f t="shared" ref="S14:S53" si="1">IF(C14=" Buy ",(J14-F14)*10000,(F14-J14)*10000)</f>
        <v>0.49999999999883471</v>
      </c>
    </row>
    <row r="15" spans="1:21">
      <c r="A15">
        <v>1430846359</v>
      </c>
      <c r="B15" t="s">
        <v>53</v>
      </c>
      <c r="C15" t="s">
        <v>5</v>
      </c>
      <c r="D15">
        <v>0.21</v>
      </c>
      <c r="E15" t="s">
        <v>54</v>
      </c>
      <c r="F15">
        <v>1.3106599999999999</v>
      </c>
      <c r="G15">
        <v>1.3148599999999999</v>
      </c>
      <c r="H15">
        <v>1.2986599999999999</v>
      </c>
      <c r="I15" t="s">
        <v>55</v>
      </c>
      <c r="J15">
        <v>1.30965</v>
      </c>
      <c r="K15">
        <v>0</v>
      </c>
      <c r="L15">
        <v>0</v>
      </c>
      <c r="M15">
        <v>0</v>
      </c>
      <c r="N15">
        <v>989.36</v>
      </c>
      <c r="O15" t="s">
        <v>56</v>
      </c>
      <c r="P15" s="14"/>
      <c r="Q15" s="14"/>
      <c r="S15" s="8">
        <f t="shared" si="1"/>
        <v>10.099999999999554</v>
      </c>
    </row>
    <row r="16" spans="1:21">
      <c r="A16">
        <v>1430846450</v>
      </c>
      <c r="B16" t="s">
        <v>53</v>
      </c>
      <c r="C16" t="s">
        <v>5</v>
      </c>
      <c r="D16">
        <v>0.12</v>
      </c>
      <c r="E16" t="s">
        <v>54</v>
      </c>
      <c r="F16">
        <v>1.3107899999999999</v>
      </c>
      <c r="G16">
        <v>1.3207899999999999</v>
      </c>
      <c r="H16">
        <v>1.2987899999999999</v>
      </c>
      <c r="I16" t="s">
        <v>55</v>
      </c>
      <c r="J16">
        <v>1.3091900000000001</v>
      </c>
      <c r="K16">
        <v>0</v>
      </c>
      <c r="L16">
        <v>0</v>
      </c>
      <c r="M16">
        <v>0</v>
      </c>
      <c r="N16">
        <v>895.85</v>
      </c>
      <c r="O16" t="s">
        <v>57</v>
      </c>
      <c r="P16" s="14"/>
      <c r="Q16" s="14"/>
      <c r="S16" s="8">
        <f t="shared" si="1"/>
        <v>15.999999999998238</v>
      </c>
    </row>
    <row r="17" spans="1:19">
      <c r="A17">
        <v>1430846451</v>
      </c>
      <c r="B17" t="s">
        <v>53</v>
      </c>
      <c r="C17" t="s">
        <v>5</v>
      </c>
      <c r="D17">
        <v>0.12</v>
      </c>
      <c r="E17" t="s">
        <v>54</v>
      </c>
      <c r="F17">
        <v>1.3107899999999999</v>
      </c>
      <c r="G17">
        <v>1.3207899999999999</v>
      </c>
      <c r="H17">
        <v>1.2987899999999999</v>
      </c>
      <c r="I17" t="s">
        <v>55</v>
      </c>
      <c r="J17">
        <v>1.3091900000000001</v>
      </c>
      <c r="K17">
        <v>0</v>
      </c>
      <c r="L17">
        <v>0</v>
      </c>
      <c r="M17">
        <v>0</v>
      </c>
      <c r="N17">
        <v>895.85</v>
      </c>
      <c r="O17" t="s">
        <v>58</v>
      </c>
      <c r="P17" s="14"/>
      <c r="Q17" s="14"/>
      <c r="S17" s="8">
        <f t="shared" si="1"/>
        <v>15.999999999998238</v>
      </c>
    </row>
    <row r="18" spans="1:19">
      <c r="A18">
        <v>1430845901</v>
      </c>
      <c r="B18" t="s">
        <v>47</v>
      </c>
      <c r="C18" t="s">
        <v>5</v>
      </c>
      <c r="D18">
        <v>0.11</v>
      </c>
      <c r="E18" t="s">
        <v>9</v>
      </c>
      <c r="F18">
        <v>1.0010699999999999</v>
      </c>
      <c r="G18">
        <v>1.00807</v>
      </c>
      <c r="H18">
        <v>0.99407000000000001</v>
      </c>
      <c r="I18" t="s">
        <v>59</v>
      </c>
      <c r="J18">
        <v>1.00007</v>
      </c>
      <c r="K18">
        <v>0</v>
      </c>
      <c r="L18">
        <v>0</v>
      </c>
      <c r="M18">
        <v>-43.93</v>
      </c>
      <c r="N18">
        <v>672.04</v>
      </c>
      <c r="O18" t="s">
        <v>31</v>
      </c>
      <c r="P18" s="14"/>
      <c r="Q18" s="14"/>
      <c r="S18" s="8">
        <f t="shared" si="1"/>
        <v>9.9999999999988987</v>
      </c>
    </row>
    <row r="19" spans="1:19">
      <c r="A19">
        <v>1430845964</v>
      </c>
      <c r="B19" t="s">
        <v>60</v>
      </c>
      <c r="C19" t="s">
        <v>6</v>
      </c>
      <c r="D19">
        <v>0.28000000000000003</v>
      </c>
      <c r="E19" t="s">
        <v>21</v>
      </c>
      <c r="F19">
        <v>1.41632</v>
      </c>
      <c r="G19">
        <v>1.41232</v>
      </c>
      <c r="H19">
        <v>1.42832</v>
      </c>
      <c r="I19" t="s">
        <v>61</v>
      </c>
      <c r="J19">
        <v>1.41784</v>
      </c>
      <c r="K19">
        <v>0</v>
      </c>
      <c r="L19">
        <v>0</v>
      </c>
      <c r="M19">
        <v>-119.38</v>
      </c>
      <c r="N19">
        <v>1910.45</v>
      </c>
      <c r="O19" t="s">
        <v>22</v>
      </c>
      <c r="P19" s="14"/>
      <c r="Q19" s="14"/>
      <c r="S19" s="8">
        <f t="shared" si="1"/>
        <v>15.199999999999658</v>
      </c>
    </row>
    <row r="20" spans="1:19">
      <c r="A20">
        <v>1430846363</v>
      </c>
      <c r="B20" t="s">
        <v>53</v>
      </c>
      <c r="C20" t="s">
        <v>5</v>
      </c>
      <c r="D20">
        <v>0.21</v>
      </c>
      <c r="E20" t="s">
        <v>54</v>
      </c>
      <c r="F20">
        <v>1.3106599999999999</v>
      </c>
      <c r="G20">
        <v>1.3148599999999999</v>
      </c>
      <c r="H20">
        <v>1.2986599999999999</v>
      </c>
      <c r="I20" t="s">
        <v>61</v>
      </c>
      <c r="J20">
        <v>1.3095000000000001</v>
      </c>
      <c r="K20">
        <v>0</v>
      </c>
      <c r="L20">
        <v>0</v>
      </c>
      <c r="M20">
        <v>-24.85</v>
      </c>
      <c r="N20">
        <v>1136.92</v>
      </c>
      <c r="O20" t="s">
        <v>62</v>
      </c>
      <c r="P20" s="14"/>
      <c r="Q20" s="14"/>
      <c r="S20" s="8">
        <f t="shared" si="1"/>
        <v>11.599999999998278</v>
      </c>
    </row>
    <row r="21" spans="1:19">
      <c r="A21">
        <v>1430846357</v>
      </c>
      <c r="B21" t="s">
        <v>53</v>
      </c>
      <c r="C21" t="s">
        <v>5</v>
      </c>
      <c r="D21">
        <v>0.21</v>
      </c>
      <c r="E21" t="s">
        <v>54</v>
      </c>
      <c r="F21">
        <v>1.3106599999999999</v>
      </c>
      <c r="G21">
        <v>1.3148599999999999</v>
      </c>
      <c r="H21">
        <v>1.2986599999999999</v>
      </c>
      <c r="I21" t="s">
        <v>63</v>
      </c>
      <c r="J21">
        <v>1.3095399999999999</v>
      </c>
      <c r="K21">
        <v>0</v>
      </c>
      <c r="L21">
        <v>0</v>
      </c>
      <c r="M21">
        <v>-24.85</v>
      </c>
      <c r="N21">
        <v>1097.48</v>
      </c>
      <c r="O21" t="s">
        <v>64</v>
      </c>
      <c r="P21" s="14"/>
      <c r="Q21" s="14"/>
      <c r="S21" s="8">
        <f t="shared" si="1"/>
        <v>11.200000000000099</v>
      </c>
    </row>
    <row r="22" spans="1:19">
      <c r="A22">
        <v>1430845898</v>
      </c>
      <c r="B22" t="s">
        <v>47</v>
      </c>
      <c r="C22" t="s">
        <v>5</v>
      </c>
      <c r="D22">
        <v>0.11</v>
      </c>
      <c r="E22" t="s">
        <v>9</v>
      </c>
      <c r="F22">
        <v>1.0010699999999999</v>
      </c>
      <c r="G22">
        <v>1.00807</v>
      </c>
      <c r="H22">
        <v>0.99407000000000001</v>
      </c>
      <c r="I22" t="s">
        <v>65</v>
      </c>
      <c r="J22">
        <v>1.0000500000000001</v>
      </c>
      <c r="K22">
        <v>0</v>
      </c>
      <c r="L22">
        <v>0</v>
      </c>
      <c r="M22">
        <v>-43.93</v>
      </c>
      <c r="N22">
        <v>684.98</v>
      </c>
      <c r="O22" t="s">
        <v>66</v>
      </c>
      <c r="P22" s="14"/>
      <c r="Q22" s="14"/>
      <c r="S22" s="8">
        <f t="shared" si="1"/>
        <v>10.199999999997988</v>
      </c>
    </row>
    <row r="23" spans="1:19">
      <c r="A23">
        <v>1430845899</v>
      </c>
      <c r="B23" t="s">
        <v>47</v>
      </c>
      <c r="C23" t="s">
        <v>5</v>
      </c>
      <c r="D23">
        <v>0.11</v>
      </c>
      <c r="E23" t="s">
        <v>9</v>
      </c>
      <c r="F23">
        <v>1.0010699999999999</v>
      </c>
      <c r="G23">
        <v>1.00807</v>
      </c>
      <c r="H23">
        <v>0.99407000000000001</v>
      </c>
      <c r="I23" t="s">
        <v>65</v>
      </c>
      <c r="J23">
        <v>1.0000500000000001</v>
      </c>
      <c r="K23">
        <v>0</v>
      </c>
      <c r="L23">
        <v>0</v>
      </c>
      <c r="M23">
        <v>-43.93</v>
      </c>
      <c r="N23">
        <v>684.98</v>
      </c>
      <c r="O23" t="s">
        <v>67</v>
      </c>
      <c r="P23" s="14"/>
      <c r="Q23" s="14"/>
      <c r="S23" s="8">
        <f t="shared" si="1"/>
        <v>10.199999999997988</v>
      </c>
    </row>
    <row r="24" spans="1:19">
      <c r="A24">
        <v>1430846637</v>
      </c>
      <c r="B24" t="s">
        <v>68</v>
      </c>
      <c r="C24" t="s">
        <v>6</v>
      </c>
      <c r="D24">
        <v>0.14000000000000001</v>
      </c>
      <c r="E24" t="s">
        <v>69</v>
      </c>
      <c r="F24">
        <v>0.84787999999999997</v>
      </c>
      <c r="G24">
        <v>0.84438000000000002</v>
      </c>
      <c r="H24">
        <v>0.86787999999999998</v>
      </c>
      <c r="I24" t="s">
        <v>70</v>
      </c>
      <c r="J24">
        <v>0.84802999999999995</v>
      </c>
      <c r="K24">
        <v>0</v>
      </c>
      <c r="L24">
        <v>0</v>
      </c>
      <c r="M24">
        <v>-16.8</v>
      </c>
      <c r="N24">
        <v>157.49</v>
      </c>
      <c r="O24" t="s">
        <v>71</v>
      </c>
      <c r="P24" s="14"/>
      <c r="Q24" s="14"/>
      <c r="S24" s="8">
        <f t="shared" si="1"/>
        <v>1.4999999999998348</v>
      </c>
    </row>
    <row r="25" spans="1:19">
      <c r="A25">
        <v>1430848425</v>
      </c>
      <c r="B25" t="s">
        <v>72</v>
      </c>
      <c r="C25" t="s">
        <v>6</v>
      </c>
      <c r="D25">
        <v>0.23</v>
      </c>
      <c r="E25" t="s">
        <v>73</v>
      </c>
      <c r="F25">
        <v>86.209000000000003</v>
      </c>
      <c r="G25">
        <v>85.759</v>
      </c>
      <c r="H25">
        <v>87.209000000000003</v>
      </c>
      <c r="I25" t="s">
        <v>74</v>
      </c>
      <c r="J25">
        <v>86.269000000000005</v>
      </c>
      <c r="K25">
        <v>0</v>
      </c>
      <c r="L25">
        <v>0</v>
      </c>
      <c r="M25">
        <v>0</v>
      </c>
      <c r="N25">
        <v>717.11</v>
      </c>
      <c r="O25" t="s">
        <v>75</v>
      </c>
      <c r="P25" s="14"/>
      <c r="Q25" s="14"/>
      <c r="S25" s="8">
        <f>IF(C25=" Buy ",(J25-F25)*10000,(F25-J25)*10000)/100</f>
        <v>6.0000000000002274</v>
      </c>
    </row>
    <row r="26" spans="1:19">
      <c r="A26">
        <v>1430848031</v>
      </c>
      <c r="B26" t="s">
        <v>76</v>
      </c>
      <c r="C26" t="s">
        <v>5</v>
      </c>
      <c r="D26">
        <v>0.23</v>
      </c>
      <c r="E26" t="s">
        <v>77</v>
      </c>
      <c r="F26">
        <v>87.501000000000005</v>
      </c>
      <c r="G26">
        <v>87.950999999999993</v>
      </c>
      <c r="H26">
        <v>86.501000000000005</v>
      </c>
      <c r="I26" t="s">
        <v>78</v>
      </c>
      <c r="J26">
        <v>87.471999999999994</v>
      </c>
      <c r="K26">
        <v>0</v>
      </c>
      <c r="L26">
        <v>0</v>
      </c>
      <c r="M26">
        <v>0</v>
      </c>
      <c r="N26">
        <v>355.96</v>
      </c>
      <c r="O26" t="s">
        <v>79</v>
      </c>
      <c r="P26" s="14"/>
      <c r="Q26" s="14"/>
      <c r="S26" s="8">
        <f>IF(C26=" Buy ",(J26-F26)*10000,(F26-J26)*10000)/100</f>
        <v>2.9000000000010573</v>
      </c>
    </row>
    <row r="27" spans="1:19">
      <c r="A27">
        <v>1430847509</v>
      </c>
      <c r="B27" t="s">
        <v>80</v>
      </c>
      <c r="C27" t="s">
        <v>5</v>
      </c>
      <c r="D27">
        <v>0.12</v>
      </c>
      <c r="E27" t="s">
        <v>44</v>
      </c>
      <c r="F27">
        <v>1.25986</v>
      </c>
      <c r="G27">
        <v>1.26596</v>
      </c>
      <c r="H27">
        <v>1.23986</v>
      </c>
      <c r="I27" t="s">
        <v>81</v>
      </c>
      <c r="J27">
        <v>1.25929</v>
      </c>
      <c r="K27">
        <v>0</v>
      </c>
      <c r="L27">
        <v>0</v>
      </c>
      <c r="M27">
        <v>0</v>
      </c>
      <c r="N27">
        <v>418.04</v>
      </c>
      <c r="O27" t="s">
        <v>46</v>
      </c>
      <c r="P27" s="14"/>
      <c r="Q27" s="14"/>
      <c r="S27" s="8">
        <f t="shared" si="1"/>
        <v>5.6999999999995943</v>
      </c>
    </row>
    <row r="28" spans="1:19">
      <c r="A28">
        <v>1430847205</v>
      </c>
      <c r="B28" t="s">
        <v>82</v>
      </c>
      <c r="C28" t="s">
        <v>6</v>
      </c>
      <c r="D28">
        <v>0.14000000000000001</v>
      </c>
      <c r="E28" t="s">
        <v>7</v>
      </c>
      <c r="F28">
        <v>0.98692999999999997</v>
      </c>
      <c r="G28">
        <v>0.98272999999999999</v>
      </c>
      <c r="H28">
        <v>0.99892999999999998</v>
      </c>
      <c r="I28" t="s">
        <v>83</v>
      </c>
      <c r="J28">
        <v>0.98597000000000001</v>
      </c>
      <c r="K28">
        <v>0</v>
      </c>
      <c r="L28">
        <v>0</v>
      </c>
      <c r="M28">
        <v>9.56</v>
      </c>
      <c r="N28">
        <v>-611.79</v>
      </c>
      <c r="O28" t="s">
        <v>84</v>
      </c>
      <c r="P28" s="14"/>
      <c r="Q28" s="14"/>
      <c r="S28" s="8">
        <f t="shared" si="1"/>
        <v>-9.5999999999996088</v>
      </c>
    </row>
    <row r="29" spans="1:19">
      <c r="A29">
        <v>1430847437</v>
      </c>
      <c r="B29" t="s">
        <v>85</v>
      </c>
      <c r="C29" t="s">
        <v>6</v>
      </c>
      <c r="D29">
        <v>0.27</v>
      </c>
      <c r="E29" t="s">
        <v>86</v>
      </c>
      <c r="F29">
        <v>1.39852</v>
      </c>
      <c r="G29">
        <v>1.39052</v>
      </c>
      <c r="H29">
        <v>1.41052</v>
      </c>
      <c r="I29" t="s">
        <v>87</v>
      </c>
      <c r="J29">
        <v>1.39835</v>
      </c>
      <c r="K29">
        <v>0</v>
      </c>
      <c r="L29">
        <v>0</v>
      </c>
      <c r="M29">
        <v>0</v>
      </c>
      <c r="N29">
        <v>-209.02</v>
      </c>
      <c r="O29" t="s">
        <v>88</v>
      </c>
      <c r="P29" s="14"/>
      <c r="Q29" s="14"/>
      <c r="S29" s="8">
        <f t="shared" si="1"/>
        <v>-1.7000000000000348</v>
      </c>
    </row>
    <row r="30" spans="1:19">
      <c r="A30">
        <v>1430847439</v>
      </c>
      <c r="B30" t="s">
        <v>85</v>
      </c>
      <c r="C30" t="s">
        <v>6</v>
      </c>
      <c r="D30">
        <v>0.36</v>
      </c>
      <c r="E30" t="s">
        <v>86</v>
      </c>
      <c r="F30">
        <v>1.39852</v>
      </c>
      <c r="G30">
        <v>1.3934200000000001</v>
      </c>
      <c r="H30">
        <v>1.41052</v>
      </c>
      <c r="I30" t="s">
        <v>87</v>
      </c>
      <c r="J30">
        <v>1.39835</v>
      </c>
      <c r="K30">
        <v>0</v>
      </c>
      <c r="L30">
        <v>0</v>
      </c>
      <c r="M30">
        <v>0</v>
      </c>
      <c r="N30">
        <v>-278.7</v>
      </c>
      <c r="O30" t="s">
        <v>89</v>
      </c>
      <c r="P30" s="14"/>
      <c r="Q30" s="14"/>
      <c r="S30" s="8">
        <f t="shared" si="1"/>
        <v>-1.7000000000000348</v>
      </c>
    </row>
    <row r="31" spans="1:19">
      <c r="A31">
        <v>1430848272</v>
      </c>
      <c r="B31" t="s">
        <v>90</v>
      </c>
      <c r="C31" t="s">
        <v>5</v>
      </c>
      <c r="D31">
        <v>0.11</v>
      </c>
      <c r="E31" t="s">
        <v>8</v>
      </c>
      <c r="F31">
        <v>1.67269</v>
      </c>
      <c r="G31">
        <v>1.6837899999999999</v>
      </c>
      <c r="H31">
        <v>1.6616899999999999</v>
      </c>
      <c r="I31" t="s">
        <v>91</v>
      </c>
      <c r="J31">
        <v>1.6718999999999999</v>
      </c>
      <c r="K31">
        <v>0</v>
      </c>
      <c r="L31">
        <v>0</v>
      </c>
      <c r="M31">
        <v>0</v>
      </c>
      <c r="N31">
        <v>400.42</v>
      </c>
      <c r="O31" t="s">
        <v>20</v>
      </c>
      <c r="P31" s="14"/>
      <c r="Q31" s="14"/>
      <c r="S31" s="8">
        <f t="shared" si="1"/>
        <v>7.9000000000006843</v>
      </c>
    </row>
    <row r="32" spans="1:19">
      <c r="A32">
        <v>1430845686</v>
      </c>
      <c r="B32" t="s">
        <v>92</v>
      </c>
      <c r="C32" t="s">
        <v>5</v>
      </c>
      <c r="D32">
        <v>0.12</v>
      </c>
      <c r="E32" t="s">
        <v>8</v>
      </c>
      <c r="F32">
        <v>1.67069</v>
      </c>
      <c r="G32">
        <v>1.6817899999999999</v>
      </c>
      <c r="H32">
        <v>1.6596900000000001</v>
      </c>
      <c r="I32" t="s">
        <v>93</v>
      </c>
      <c r="J32">
        <v>1.67164</v>
      </c>
      <c r="K32">
        <v>0</v>
      </c>
      <c r="L32">
        <v>0</v>
      </c>
      <c r="M32">
        <v>29.08</v>
      </c>
      <c r="N32">
        <v>-525</v>
      </c>
      <c r="O32" t="s">
        <v>10</v>
      </c>
      <c r="P32" s="14"/>
      <c r="Q32" s="14"/>
      <c r="S32" s="8">
        <f t="shared" si="1"/>
        <v>-9.5000000000000639</v>
      </c>
    </row>
    <row r="33" spans="1:19">
      <c r="A33">
        <v>1430847586</v>
      </c>
      <c r="B33" t="s">
        <v>94</v>
      </c>
      <c r="C33" t="s">
        <v>6</v>
      </c>
      <c r="D33">
        <v>0.1</v>
      </c>
      <c r="E33" t="s">
        <v>95</v>
      </c>
      <c r="F33">
        <v>1.06829</v>
      </c>
      <c r="G33">
        <v>1.06029</v>
      </c>
      <c r="H33">
        <v>1.08829</v>
      </c>
      <c r="I33" t="s">
        <v>96</v>
      </c>
      <c r="J33">
        <v>1.0683400000000001</v>
      </c>
      <c r="K33">
        <v>0</v>
      </c>
      <c r="L33">
        <v>0</v>
      </c>
      <c r="M33">
        <v>0</v>
      </c>
      <c r="N33">
        <v>29.82</v>
      </c>
      <c r="O33" t="s">
        <v>97</v>
      </c>
      <c r="P33" s="14"/>
      <c r="Q33" s="14"/>
      <c r="S33" s="8">
        <f t="shared" si="1"/>
        <v>0.50000000000105516</v>
      </c>
    </row>
    <row r="34" spans="1:19">
      <c r="A34">
        <v>1430847511</v>
      </c>
      <c r="B34" t="s">
        <v>80</v>
      </c>
      <c r="C34" t="s">
        <v>5</v>
      </c>
      <c r="D34">
        <v>0.19</v>
      </c>
      <c r="E34" t="s">
        <v>44</v>
      </c>
      <c r="F34">
        <v>1.25986</v>
      </c>
      <c r="G34">
        <v>1.26326</v>
      </c>
      <c r="H34">
        <v>1.23986</v>
      </c>
      <c r="I34" t="s">
        <v>98</v>
      </c>
      <c r="J34">
        <v>1.25962</v>
      </c>
      <c r="K34">
        <v>0</v>
      </c>
      <c r="L34">
        <v>0</v>
      </c>
      <c r="M34">
        <v>0</v>
      </c>
      <c r="N34">
        <v>278.72000000000003</v>
      </c>
      <c r="O34" t="s">
        <v>99</v>
      </c>
      <c r="P34" s="14"/>
      <c r="Q34" s="14"/>
      <c r="S34" s="8">
        <f t="shared" si="1"/>
        <v>2.4000000000001798</v>
      </c>
    </row>
    <row r="35" spans="1:19">
      <c r="A35">
        <v>1430847268</v>
      </c>
      <c r="B35" t="s">
        <v>100</v>
      </c>
      <c r="C35" t="s">
        <v>6</v>
      </c>
      <c r="D35">
        <v>0.11</v>
      </c>
      <c r="E35" t="s">
        <v>7</v>
      </c>
      <c r="F35">
        <v>0.98658999999999997</v>
      </c>
      <c r="G35">
        <v>0.98109000000000002</v>
      </c>
      <c r="H35">
        <v>0.99858999999999998</v>
      </c>
      <c r="I35" t="s">
        <v>101</v>
      </c>
      <c r="J35">
        <v>0.98660999999999999</v>
      </c>
      <c r="K35">
        <v>0</v>
      </c>
      <c r="L35">
        <v>0</v>
      </c>
      <c r="M35">
        <v>7.51</v>
      </c>
      <c r="N35">
        <v>10.01</v>
      </c>
      <c r="O35" t="s">
        <v>23</v>
      </c>
      <c r="P35" s="14"/>
      <c r="Q35" s="14"/>
      <c r="S35" s="8">
        <f t="shared" si="1"/>
        <v>0.20000000000020002</v>
      </c>
    </row>
    <row r="36" spans="1:19">
      <c r="A36">
        <v>1430847583</v>
      </c>
      <c r="B36" t="s">
        <v>94</v>
      </c>
      <c r="C36" t="s">
        <v>6</v>
      </c>
      <c r="D36">
        <v>0.15</v>
      </c>
      <c r="E36" t="s">
        <v>95</v>
      </c>
      <c r="F36">
        <v>1.06829</v>
      </c>
      <c r="G36">
        <v>1.06389</v>
      </c>
      <c r="H36">
        <v>1.08829</v>
      </c>
      <c r="I36" t="s">
        <v>101</v>
      </c>
      <c r="J36">
        <v>1.0683199999999999</v>
      </c>
      <c r="K36">
        <v>0</v>
      </c>
      <c r="L36">
        <v>0</v>
      </c>
      <c r="M36">
        <v>0</v>
      </c>
      <c r="N36">
        <v>26.83</v>
      </c>
      <c r="O36" t="s">
        <v>102</v>
      </c>
      <c r="P36" s="14"/>
      <c r="Q36" s="14"/>
      <c r="S36" s="8">
        <f t="shared" si="1"/>
        <v>0.29999999999974492</v>
      </c>
    </row>
    <row r="37" spans="1:19">
      <c r="A37">
        <v>1430848430</v>
      </c>
      <c r="B37" t="s">
        <v>72</v>
      </c>
      <c r="C37" t="s">
        <v>5</v>
      </c>
      <c r="D37">
        <v>0.14000000000000001</v>
      </c>
      <c r="E37" t="s">
        <v>8</v>
      </c>
      <c r="F37">
        <v>1.67228</v>
      </c>
      <c r="G37">
        <v>1.6797800000000001</v>
      </c>
      <c r="H37">
        <v>1.6612800000000001</v>
      </c>
      <c r="I37" t="s">
        <v>103</v>
      </c>
      <c r="J37">
        <v>1.6722399999999999</v>
      </c>
      <c r="K37">
        <v>0</v>
      </c>
      <c r="L37">
        <v>0</v>
      </c>
      <c r="M37">
        <v>0</v>
      </c>
      <c r="N37">
        <v>25.79</v>
      </c>
      <c r="O37" t="s">
        <v>12</v>
      </c>
      <c r="P37" s="14"/>
      <c r="Q37" s="14"/>
      <c r="S37" s="8">
        <f t="shared" si="1"/>
        <v>0.40000000000040004</v>
      </c>
    </row>
    <row r="38" spans="1:19">
      <c r="A38">
        <v>1430847508</v>
      </c>
      <c r="B38" t="s">
        <v>80</v>
      </c>
      <c r="C38" t="s">
        <v>5</v>
      </c>
      <c r="D38">
        <v>0.19</v>
      </c>
      <c r="E38" t="s">
        <v>44</v>
      </c>
      <c r="F38">
        <v>1.25986</v>
      </c>
      <c r="G38">
        <v>1.26326</v>
      </c>
      <c r="H38">
        <v>1.23986</v>
      </c>
      <c r="I38" t="s">
        <v>104</v>
      </c>
      <c r="J38">
        <v>1.25918</v>
      </c>
      <c r="K38">
        <v>0</v>
      </c>
      <c r="L38">
        <v>0</v>
      </c>
      <c r="M38">
        <v>0</v>
      </c>
      <c r="N38">
        <v>789.6</v>
      </c>
      <c r="O38" t="s">
        <v>105</v>
      </c>
      <c r="P38" s="14"/>
      <c r="Q38" s="14"/>
      <c r="S38" s="8">
        <f t="shared" si="1"/>
        <v>6.8000000000001393</v>
      </c>
    </row>
    <row r="39" spans="1:19">
      <c r="A39">
        <v>1430847267</v>
      </c>
      <c r="B39" t="s">
        <v>100</v>
      </c>
      <c r="C39" t="s">
        <v>6</v>
      </c>
      <c r="D39">
        <v>0.11</v>
      </c>
      <c r="E39" t="s">
        <v>7</v>
      </c>
      <c r="F39">
        <v>0.98658999999999997</v>
      </c>
      <c r="G39">
        <v>0.98109000000000002</v>
      </c>
      <c r="H39">
        <v>0.99858999999999998</v>
      </c>
      <c r="I39" t="s">
        <v>106</v>
      </c>
      <c r="J39">
        <v>0.98687000000000002</v>
      </c>
      <c r="K39">
        <v>0</v>
      </c>
      <c r="L39">
        <v>0</v>
      </c>
      <c r="M39">
        <v>7.51</v>
      </c>
      <c r="N39">
        <v>140.09</v>
      </c>
      <c r="O39" t="s">
        <v>24</v>
      </c>
      <c r="P39" s="14"/>
      <c r="Q39" s="14"/>
      <c r="S39" s="8">
        <f t="shared" si="1"/>
        <v>2.8000000000005798</v>
      </c>
    </row>
    <row r="40" spans="1:19">
      <c r="A40">
        <v>1430847943</v>
      </c>
      <c r="B40" t="s">
        <v>107</v>
      </c>
      <c r="C40" t="s">
        <v>5</v>
      </c>
      <c r="D40">
        <v>0.19</v>
      </c>
      <c r="E40" t="s">
        <v>21</v>
      </c>
      <c r="F40">
        <v>1.41808</v>
      </c>
      <c r="G40">
        <v>1.4255800000000001</v>
      </c>
      <c r="H40">
        <v>1.40608</v>
      </c>
      <c r="I40" t="s">
        <v>106</v>
      </c>
      <c r="J40">
        <v>1.4180600000000001</v>
      </c>
      <c r="K40">
        <v>0</v>
      </c>
      <c r="L40">
        <v>0</v>
      </c>
      <c r="M40">
        <v>0</v>
      </c>
      <c r="N40">
        <v>17.489999999999998</v>
      </c>
      <c r="O40" t="s">
        <v>27</v>
      </c>
      <c r="P40" s="14"/>
      <c r="Q40" s="14"/>
      <c r="S40" s="8">
        <f t="shared" si="1"/>
        <v>0.19999999999908979</v>
      </c>
    </row>
    <row r="41" spans="1:19">
      <c r="A41">
        <v>1430847944</v>
      </c>
      <c r="B41" t="s">
        <v>107</v>
      </c>
      <c r="C41" t="s">
        <v>5</v>
      </c>
      <c r="D41">
        <v>0.19</v>
      </c>
      <c r="E41" t="s">
        <v>21</v>
      </c>
      <c r="F41">
        <v>1.41808</v>
      </c>
      <c r="G41">
        <v>1.4255800000000001</v>
      </c>
      <c r="H41">
        <v>1.40608</v>
      </c>
      <c r="I41" t="s">
        <v>106</v>
      </c>
      <c r="J41">
        <v>1.4180600000000001</v>
      </c>
      <c r="K41">
        <v>0</v>
      </c>
      <c r="L41">
        <v>0</v>
      </c>
      <c r="M41">
        <v>0</v>
      </c>
      <c r="N41">
        <v>17.489999999999998</v>
      </c>
      <c r="O41" t="s">
        <v>29</v>
      </c>
      <c r="P41" s="14"/>
      <c r="Q41" s="14"/>
      <c r="S41" s="8">
        <f t="shared" si="1"/>
        <v>0.19999999999908979</v>
      </c>
    </row>
    <row r="42" spans="1:19">
      <c r="A42">
        <v>1430848418</v>
      </c>
      <c r="B42" t="s">
        <v>72</v>
      </c>
      <c r="C42" t="s">
        <v>6</v>
      </c>
      <c r="D42">
        <v>0.12</v>
      </c>
      <c r="E42" t="s">
        <v>7</v>
      </c>
      <c r="F42">
        <v>0.98595999999999995</v>
      </c>
      <c r="G42">
        <v>0.98096000000000005</v>
      </c>
      <c r="H42">
        <v>0.99795999999999996</v>
      </c>
      <c r="I42" t="s">
        <v>108</v>
      </c>
      <c r="J42">
        <v>0.98677999999999999</v>
      </c>
      <c r="K42">
        <v>0</v>
      </c>
      <c r="L42">
        <v>0</v>
      </c>
      <c r="M42">
        <v>0</v>
      </c>
      <c r="N42">
        <v>447.44</v>
      </c>
      <c r="O42" t="s">
        <v>109</v>
      </c>
      <c r="P42" s="14"/>
      <c r="Q42" s="14"/>
      <c r="S42" s="8">
        <f t="shared" si="1"/>
        <v>8.2000000000004292</v>
      </c>
    </row>
    <row r="43" spans="1:19">
      <c r="A43">
        <v>1430845325</v>
      </c>
      <c r="B43" t="s">
        <v>110</v>
      </c>
      <c r="C43" t="s">
        <v>5</v>
      </c>
      <c r="D43">
        <v>0.12</v>
      </c>
      <c r="E43" t="s">
        <v>8</v>
      </c>
      <c r="F43">
        <v>1.6711199999999999</v>
      </c>
      <c r="G43">
        <v>1.6811199999999999</v>
      </c>
      <c r="H43">
        <v>1.66012</v>
      </c>
      <c r="I43" t="s">
        <v>111</v>
      </c>
      <c r="J43">
        <v>1.67154</v>
      </c>
      <c r="K43">
        <v>0</v>
      </c>
      <c r="L43">
        <v>0</v>
      </c>
      <c r="M43">
        <v>29.08</v>
      </c>
      <c r="N43">
        <v>-232</v>
      </c>
      <c r="O43" t="s">
        <v>112</v>
      </c>
      <c r="P43" s="14"/>
      <c r="Q43" s="14"/>
      <c r="S43" s="8">
        <f t="shared" si="1"/>
        <v>-4.2000000000008697</v>
      </c>
    </row>
    <row r="44" spans="1:19">
      <c r="A44">
        <v>1430847945</v>
      </c>
      <c r="B44" t="s">
        <v>107</v>
      </c>
      <c r="C44" t="s">
        <v>5</v>
      </c>
      <c r="D44">
        <v>0.19</v>
      </c>
      <c r="E44" t="s">
        <v>21</v>
      </c>
      <c r="F44">
        <v>1.41808</v>
      </c>
      <c r="G44">
        <v>1.4255800000000001</v>
      </c>
      <c r="H44">
        <v>1.40608</v>
      </c>
      <c r="I44" t="s">
        <v>113</v>
      </c>
      <c r="J44">
        <v>1.4175</v>
      </c>
      <c r="K44">
        <v>0</v>
      </c>
      <c r="L44">
        <v>0</v>
      </c>
      <c r="M44">
        <v>0</v>
      </c>
      <c r="N44">
        <v>507.31</v>
      </c>
      <c r="O44" t="s">
        <v>28</v>
      </c>
      <c r="P44" s="14"/>
      <c r="Q44" s="14"/>
      <c r="S44" s="8">
        <f t="shared" si="1"/>
        <v>5.8000000000002494</v>
      </c>
    </row>
    <row r="45" spans="1:19">
      <c r="A45">
        <v>1430848431</v>
      </c>
      <c r="B45" t="s">
        <v>72</v>
      </c>
      <c r="C45" t="s">
        <v>5</v>
      </c>
      <c r="D45">
        <v>0.14000000000000001</v>
      </c>
      <c r="E45" t="s">
        <v>8</v>
      </c>
      <c r="F45">
        <v>1.67228</v>
      </c>
      <c r="G45">
        <v>1.6797800000000001</v>
      </c>
      <c r="H45">
        <v>1.6612800000000001</v>
      </c>
      <c r="I45" t="s">
        <v>114</v>
      </c>
      <c r="J45">
        <v>1.67133</v>
      </c>
      <c r="K45">
        <v>0</v>
      </c>
      <c r="L45">
        <v>0</v>
      </c>
      <c r="M45">
        <v>0</v>
      </c>
      <c r="N45">
        <v>612.42999999999995</v>
      </c>
      <c r="O45" t="s">
        <v>11</v>
      </c>
      <c r="P45" s="14"/>
      <c r="Q45" s="14"/>
      <c r="S45" s="8">
        <f t="shared" si="1"/>
        <v>9.5000000000000639</v>
      </c>
    </row>
    <row r="46" spans="1:19">
      <c r="A46">
        <v>1430845561</v>
      </c>
      <c r="B46" t="s">
        <v>92</v>
      </c>
      <c r="C46" t="s">
        <v>5</v>
      </c>
      <c r="D46">
        <v>0.1</v>
      </c>
      <c r="E46" t="s">
        <v>9</v>
      </c>
      <c r="F46">
        <v>1.0007900000000001</v>
      </c>
      <c r="G46">
        <v>1.00939</v>
      </c>
      <c r="H46">
        <v>0.99378999999999995</v>
      </c>
      <c r="I46" t="s">
        <v>115</v>
      </c>
      <c r="J46">
        <v>0.99975000000000003</v>
      </c>
      <c r="K46">
        <v>0</v>
      </c>
      <c r="L46">
        <v>0</v>
      </c>
      <c r="M46">
        <v>-39.93</v>
      </c>
      <c r="N46">
        <v>635.22</v>
      </c>
      <c r="O46" t="s">
        <v>116</v>
      </c>
      <c r="P46" s="14"/>
      <c r="Q46" s="14"/>
      <c r="S46" s="8">
        <f t="shared" si="1"/>
        <v>10.400000000000409</v>
      </c>
    </row>
    <row r="47" spans="1:19">
      <c r="A47">
        <v>1430845574</v>
      </c>
      <c r="B47" t="s">
        <v>92</v>
      </c>
      <c r="C47" t="s">
        <v>5</v>
      </c>
      <c r="D47">
        <v>0.09</v>
      </c>
      <c r="E47" t="s">
        <v>9</v>
      </c>
      <c r="F47">
        <v>1.0007600000000001</v>
      </c>
      <c r="G47">
        <v>1.01146</v>
      </c>
      <c r="H47">
        <v>0.99375999999999998</v>
      </c>
      <c r="I47" t="s">
        <v>115</v>
      </c>
      <c r="J47">
        <v>0.99975000000000003</v>
      </c>
      <c r="K47">
        <v>0</v>
      </c>
      <c r="L47">
        <v>0</v>
      </c>
      <c r="M47">
        <v>-35.94</v>
      </c>
      <c r="N47">
        <v>555.21</v>
      </c>
      <c r="O47" t="s">
        <v>117</v>
      </c>
      <c r="P47" s="14"/>
      <c r="Q47" s="14"/>
      <c r="S47" s="8">
        <f t="shared" si="1"/>
        <v>10.100000000000664</v>
      </c>
    </row>
    <row r="48" spans="1:19">
      <c r="A48">
        <v>1430847672</v>
      </c>
      <c r="B48" t="s">
        <v>118</v>
      </c>
      <c r="C48" t="s">
        <v>6</v>
      </c>
      <c r="D48">
        <v>0.15</v>
      </c>
      <c r="E48" t="s">
        <v>95</v>
      </c>
      <c r="F48">
        <v>1.0683</v>
      </c>
      <c r="G48">
        <v>1.0684</v>
      </c>
      <c r="H48">
        <v>1.0883</v>
      </c>
      <c r="I48" t="s">
        <v>119</v>
      </c>
      <c r="J48">
        <v>1.06839</v>
      </c>
      <c r="K48">
        <v>0</v>
      </c>
      <c r="L48">
        <v>0</v>
      </c>
      <c r="M48">
        <v>0</v>
      </c>
      <c r="N48">
        <v>80.27</v>
      </c>
      <c r="O48" t="s">
        <v>120</v>
      </c>
      <c r="P48" s="14"/>
      <c r="Q48" s="14"/>
      <c r="S48" s="8">
        <f t="shared" si="1"/>
        <v>0.89999999999923475</v>
      </c>
    </row>
    <row r="49" spans="1:19">
      <c r="A49">
        <v>1430845602</v>
      </c>
      <c r="B49" t="s">
        <v>92</v>
      </c>
      <c r="C49" t="s">
        <v>6</v>
      </c>
      <c r="D49">
        <v>0.09</v>
      </c>
      <c r="E49" t="s">
        <v>7</v>
      </c>
      <c r="F49">
        <v>0.98697999999999997</v>
      </c>
      <c r="G49">
        <v>0.98707999999999996</v>
      </c>
      <c r="H49">
        <v>0.99897999999999998</v>
      </c>
      <c r="I49" t="s">
        <v>121</v>
      </c>
      <c r="J49">
        <v>0.98802000000000001</v>
      </c>
      <c r="K49">
        <v>0</v>
      </c>
      <c r="L49">
        <v>0</v>
      </c>
      <c r="M49">
        <v>6.15</v>
      </c>
      <c r="N49">
        <v>424.71</v>
      </c>
      <c r="O49" t="s">
        <v>25</v>
      </c>
      <c r="P49" s="14"/>
      <c r="Q49" s="14"/>
      <c r="S49" s="8">
        <f t="shared" si="1"/>
        <v>10.400000000000409</v>
      </c>
    </row>
    <row r="50" spans="1:19">
      <c r="A50">
        <v>1430845603</v>
      </c>
      <c r="B50" t="s">
        <v>92</v>
      </c>
      <c r="C50" t="s">
        <v>6</v>
      </c>
      <c r="D50">
        <v>0.11</v>
      </c>
      <c r="E50" t="s">
        <v>7</v>
      </c>
      <c r="F50">
        <v>0.98697999999999997</v>
      </c>
      <c r="G50">
        <v>0.98707999999999996</v>
      </c>
      <c r="H50">
        <v>0.99897999999999998</v>
      </c>
      <c r="I50" t="s">
        <v>121</v>
      </c>
      <c r="J50">
        <v>0.98802000000000001</v>
      </c>
      <c r="K50">
        <v>0</v>
      </c>
      <c r="L50">
        <v>0</v>
      </c>
      <c r="M50">
        <v>7.51</v>
      </c>
      <c r="N50">
        <v>519.08000000000004</v>
      </c>
      <c r="O50" t="s">
        <v>122</v>
      </c>
      <c r="P50" s="14"/>
      <c r="Q50" s="14"/>
      <c r="S50" s="8">
        <f t="shared" si="1"/>
        <v>10.400000000000409</v>
      </c>
    </row>
    <row r="51" spans="1:19">
      <c r="A51">
        <v>1430845605</v>
      </c>
      <c r="B51" t="s">
        <v>92</v>
      </c>
      <c r="C51" t="s">
        <v>6</v>
      </c>
      <c r="D51">
        <v>0.11</v>
      </c>
      <c r="E51" t="s">
        <v>7</v>
      </c>
      <c r="F51">
        <v>0.98697999999999997</v>
      </c>
      <c r="G51">
        <v>0.98707999999999996</v>
      </c>
      <c r="H51">
        <v>0.99897999999999998</v>
      </c>
      <c r="I51" t="s">
        <v>121</v>
      </c>
      <c r="J51">
        <v>0.98802000000000001</v>
      </c>
      <c r="K51">
        <v>0</v>
      </c>
      <c r="L51">
        <v>0</v>
      </c>
      <c r="M51">
        <v>7.51</v>
      </c>
      <c r="N51">
        <v>519.09</v>
      </c>
      <c r="O51" t="s">
        <v>123</v>
      </c>
      <c r="P51" s="14"/>
      <c r="Q51" s="14"/>
      <c r="S51" s="8">
        <f t="shared" si="1"/>
        <v>10.400000000000409</v>
      </c>
    </row>
    <row r="52" spans="1:19">
      <c r="A52">
        <v>1430848278</v>
      </c>
      <c r="B52" t="s">
        <v>63</v>
      </c>
      <c r="C52" t="s">
        <v>5</v>
      </c>
      <c r="D52">
        <v>0.27</v>
      </c>
      <c r="E52" t="s">
        <v>21</v>
      </c>
      <c r="F52">
        <v>1.41808</v>
      </c>
      <c r="G52">
        <v>1.42208</v>
      </c>
      <c r="H52">
        <v>1.40608</v>
      </c>
      <c r="I52" t="s">
        <v>30</v>
      </c>
      <c r="J52">
        <v>1.42208</v>
      </c>
      <c r="K52">
        <v>0</v>
      </c>
      <c r="L52">
        <v>0</v>
      </c>
      <c r="M52">
        <v>0</v>
      </c>
      <c r="N52">
        <v>-4899.8900000000003</v>
      </c>
      <c r="O52" t="s">
        <v>22</v>
      </c>
      <c r="P52" s="14"/>
      <c r="Q52" s="14"/>
      <c r="S52">
        <f t="shared" si="1"/>
        <v>-40.000000000000036</v>
      </c>
    </row>
    <row r="53" spans="1:19">
      <c r="A53">
        <v>1430847712</v>
      </c>
      <c r="B53" t="s">
        <v>118</v>
      </c>
      <c r="C53" t="s">
        <v>6</v>
      </c>
      <c r="D53">
        <v>0.15</v>
      </c>
      <c r="E53" t="s">
        <v>95</v>
      </c>
      <c r="F53">
        <v>1.0683</v>
      </c>
      <c r="G53">
        <v>1.0639000000000001</v>
      </c>
      <c r="H53">
        <v>1.0883</v>
      </c>
      <c r="I53" t="s">
        <v>30</v>
      </c>
      <c r="J53">
        <v>1.0688800000000001</v>
      </c>
      <c r="K53">
        <v>0</v>
      </c>
      <c r="L53">
        <v>0</v>
      </c>
      <c r="M53">
        <v>0</v>
      </c>
      <c r="N53">
        <v>450.98</v>
      </c>
      <c r="O53" t="s">
        <v>128</v>
      </c>
      <c r="P53" s="14"/>
      <c r="Q53" s="14"/>
      <c r="S53">
        <f t="shared" si="1"/>
        <v>5.8000000000002494</v>
      </c>
    </row>
    <row r="54" spans="1:19">
      <c r="A54" s="9">
        <v>779</v>
      </c>
      <c r="B54" s="9" t="s">
        <v>3</v>
      </c>
      <c r="N54" s="22">
        <f>SUM(K12:N53)</f>
        <v>12070.659999999996</v>
      </c>
      <c r="O54" s="19"/>
      <c r="P54" s="16"/>
      <c r="Q54" s="16"/>
      <c r="R54" s="10"/>
      <c r="S54" s="21">
        <f>SUM(S12:S53)</f>
        <v>184.09999999998925</v>
      </c>
    </row>
    <row r="55" spans="1:19">
      <c r="A55">
        <v>1430843060</v>
      </c>
      <c r="B55" t="s">
        <v>43</v>
      </c>
      <c r="C55" t="s">
        <v>5</v>
      </c>
      <c r="D55">
        <v>0.3</v>
      </c>
      <c r="E55" t="s">
        <v>44</v>
      </c>
      <c r="F55">
        <v>1.26054</v>
      </c>
      <c r="G55">
        <v>1.26664</v>
      </c>
      <c r="H55">
        <v>1.24054</v>
      </c>
      <c r="I55" t="s">
        <v>45</v>
      </c>
      <c r="J55">
        <v>1.25959</v>
      </c>
      <c r="K55">
        <v>0</v>
      </c>
      <c r="L55">
        <v>0</v>
      </c>
      <c r="M55">
        <v>0</v>
      </c>
      <c r="N55">
        <v>1743.04</v>
      </c>
      <c r="O55" t="s">
        <v>46</v>
      </c>
      <c r="P55" s="13"/>
      <c r="Q55" s="13"/>
      <c r="S55" s="26">
        <f t="shared" ref="S55:S67" si="2">IF(C55=" Buy ",(J55-F55)*10000,(F55-J55)*10000)</f>
        <v>9.5000000000000639</v>
      </c>
    </row>
    <row r="56" spans="1:19">
      <c r="A56">
        <v>1430844607</v>
      </c>
      <c r="B56" t="s">
        <v>51</v>
      </c>
      <c r="C56" t="s">
        <v>6</v>
      </c>
      <c r="D56">
        <v>0.28000000000000003</v>
      </c>
      <c r="E56" t="s">
        <v>44</v>
      </c>
      <c r="F56">
        <v>1.25905</v>
      </c>
      <c r="G56">
        <v>1.25295</v>
      </c>
      <c r="H56">
        <v>1.27905</v>
      </c>
      <c r="I56" t="s">
        <v>52</v>
      </c>
      <c r="J56">
        <v>1.25911</v>
      </c>
      <c r="K56">
        <v>0</v>
      </c>
      <c r="L56">
        <v>0</v>
      </c>
      <c r="M56">
        <v>0</v>
      </c>
      <c r="N56">
        <v>100.17</v>
      </c>
      <c r="O56" t="s">
        <v>46</v>
      </c>
      <c r="P56" s="13"/>
      <c r="Q56" s="13"/>
      <c r="S56" s="26">
        <f t="shared" si="2"/>
        <v>0.59999999999948983</v>
      </c>
    </row>
    <row r="57" spans="1:19">
      <c r="A57">
        <v>1430846446</v>
      </c>
      <c r="B57" t="s">
        <v>53</v>
      </c>
      <c r="C57" t="s">
        <v>5</v>
      </c>
      <c r="D57">
        <v>0.49</v>
      </c>
      <c r="E57" t="s">
        <v>54</v>
      </c>
      <c r="F57">
        <v>1.3107899999999999</v>
      </c>
      <c r="G57">
        <v>1.3210900000000001</v>
      </c>
      <c r="H57">
        <v>1.2987899999999999</v>
      </c>
      <c r="I57" t="s">
        <v>55</v>
      </c>
      <c r="J57">
        <v>1.3091999999999999</v>
      </c>
      <c r="K57">
        <v>0</v>
      </c>
      <c r="L57">
        <v>0</v>
      </c>
      <c r="M57">
        <v>0</v>
      </c>
      <c r="N57">
        <v>3634.46</v>
      </c>
      <c r="O57" t="s">
        <v>57</v>
      </c>
      <c r="P57" s="13"/>
      <c r="Q57" s="13"/>
      <c r="S57" s="26">
        <f t="shared" si="2"/>
        <v>15.899999999999803</v>
      </c>
    </row>
    <row r="58" spans="1:19">
      <c r="A58">
        <v>1430847503</v>
      </c>
      <c r="B58" t="s">
        <v>80</v>
      </c>
      <c r="C58" t="s">
        <v>5</v>
      </c>
      <c r="D58">
        <v>0.28000000000000003</v>
      </c>
      <c r="E58" t="s">
        <v>44</v>
      </c>
      <c r="F58">
        <v>1.25986</v>
      </c>
      <c r="G58">
        <v>1.26596</v>
      </c>
      <c r="H58">
        <v>1.23986</v>
      </c>
      <c r="I58" t="s">
        <v>81</v>
      </c>
      <c r="J58">
        <v>1.2593000000000001</v>
      </c>
      <c r="K58">
        <v>0</v>
      </c>
      <c r="L58">
        <v>0</v>
      </c>
      <c r="M58">
        <v>0</v>
      </c>
      <c r="N58">
        <v>958.3</v>
      </c>
      <c r="O58" t="s">
        <v>46</v>
      </c>
      <c r="P58" s="13"/>
      <c r="Q58" s="13"/>
      <c r="S58" s="26">
        <f t="shared" si="2"/>
        <v>5.5999999999989392</v>
      </c>
    </row>
    <row r="59" spans="1:19">
      <c r="A59">
        <v>1430847435</v>
      </c>
      <c r="B59" t="s">
        <v>85</v>
      </c>
      <c r="C59" t="s">
        <v>6</v>
      </c>
      <c r="D59">
        <v>0.76</v>
      </c>
      <c r="E59" t="s">
        <v>86</v>
      </c>
      <c r="F59">
        <v>1.3985300000000001</v>
      </c>
      <c r="G59">
        <v>1.3934299999999999</v>
      </c>
      <c r="H59">
        <v>1.4105300000000001</v>
      </c>
      <c r="I59" t="s">
        <v>87</v>
      </c>
      <c r="J59">
        <v>1.39835</v>
      </c>
      <c r="K59">
        <v>0</v>
      </c>
      <c r="L59">
        <v>0</v>
      </c>
      <c r="M59">
        <v>0</v>
      </c>
      <c r="N59">
        <v>-622.96</v>
      </c>
      <c r="O59" t="s">
        <v>89</v>
      </c>
      <c r="P59" s="13"/>
      <c r="Q59" s="13"/>
      <c r="S59" s="26">
        <f t="shared" si="2"/>
        <v>-1.8000000000006899</v>
      </c>
    </row>
    <row r="60" spans="1:19">
      <c r="A60">
        <v>1430846953</v>
      </c>
      <c r="B60" t="s">
        <v>124</v>
      </c>
      <c r="C60" t="s">
        <v>5</v>
      </c>
      <c r="D60">
        <v>0.26</v>
      </c>
      <c r="E60" t="s">
        <v>8</v>
      </c>
      <c r="F60">
        <v>1.6714599999999999</v>
      </c>
      <c r="G60">
        <v>1.6825600000000001</v>
      </c>
      <c r="H60">
        <v>1.66046</v>
      </c>
      <c r="I60" t="s">
        <v>91</v>
      </c>
      <c r="J60">
        <v>1.67195</v>
      </c>
      <c r="K60">
        <v>0</v>
      </c>
      <c r="L60">
        <v>0</v>
      </c>
      <c r="M60">
        <v>63.01</v>
      </c>
      <c r="N60">
        <v>-586.79</v>
      </c>
      <c r="O60" t="s">
        <v>20</v>
      </c>
      <c r="P60" s="13"/>
      <c r="Q60" s="13"/>
      <c r="S60" s="26">
        <f t="shared" si="2"/>
        <v>-4.9000000000010147</v>
      </c>
    </row>
    <row r="61" spans="1:19">
      <c r="A61">
        <v>1430847581</v>
      </c>
      <c r="B61" t="s">
        <v>94</v>
      </c>
      <c r="C61" t="s">
        <v>6</v>
      </c>
      <c r="D61">
        <v>0.44</v>
      </c>
      <c r="E61" t="s">
        <v>95</v>
      </c>
      <c r="F61">
        <v>1.06829</v>
      </c>
      <c r="G61">
        <v>1.06029</v>
      </c>
      <c r="H61">
        <v>1.08829</v>
      </c>
      <c r="I61" t="s">
        <v>96</v>
      </c>
      <c r="J61">
        <v>1.0683499999999999</v>
      </c>
      <c r="K61">
        <v>0</v>
      </c>
      <c r="L61">
        <v>0</v>
      </c>
      <c r="M61">
        <v>0</v>
      </c>
      <c r="N61">
        <v>157.41</v>
      </c>
      <c r="O61" t="s">
        <v>97</v>
      </c>
      <c r="P61" s="13"/>
      <c r="Q61" s="13"/>
      <c r="S61" s="26">
        <f t="shared" si="2"/>
        <v>0.59999999999948983</v>
      </c>
    </row>
    <row r="62" spans="1:19">
      <c r="A62">
        <v>1430845096</v>
      </c>
      <c r="B62" t="s">
        <v>125</v>
      </c>
      <c r="C62" t="s">
        <v>6</v>
      </c>
      <c r="D62">
        <v>0.61</v>
      </c>
      <c r="E62" t="s">
        <v>44</v>
      </c>
      <c r="F62">
        <v>1.25909</v>
      </c>
      <c r="G62">
        <v>1.2525900000000001</v>
      </c>
      <c r="H62">
        <v>1.2790900000000001</v>
      </c>
      <c r="I62" t="s">
        <v>98</v>
      </c>
      <c r="J62">
        <v>1.25942</v>
      </c>
      <c r="K62">
        <v>0</v>
      </c>
      <c r="L62">
        <v>0</v>
      </c>
      <c r="M62">
        <v>-156.28</v>
      </c>
      <c r="N62">
        <v>1200.21</v>
      </c>
      <c r="O62" t="s">
        <v>126</v>
      </c>
      <c r="P62" s="13"/>
      <c r="Q62" s="13"/>
      <c r="S62" s="8">
        <f t="shared" si="2"/>
        <v>3.2999999999994145</v>
      </c>
    </row>
    <row r="63" spans="1:19">
      <c r="A63">
        <v>1430847265</v>
      </c>
      <c r="B63" t="s">
        <v>100</v>
      </c>
      <c r="C63" t="s">
        <v>6</v>
      </c>
      <c r="D63">
        <v>0.39</v>
      </c>
      <c r="E63" t="s">
        <v>7</v>
      </c>
      <c r="F63">
        <v>0.98663000000000001</v>
      </c>
      <c r="G63">
        <v>0.98112999999999995</v>
      </c>
      <c r="H63">
        <v>0.99863000000000002</v>
      </c>
      <c r="I63" t="s">
        <v>101</v>
      </c>
      <c r="J63">
        <v>0.98660000000000003</v>
      </c>
      <c r="K63">
        <v>0</v>
      </c>
      <c r="L63">
        <v>0</v>
      </c>
      <c r="M63">
        <v>26.63</v>
      </c>
      <c r="N63">
        <v>-53.25</v>
      </c>
      <c r="O63" t="s">
        <v>23</v>
      </c>
      <c r="P63" s="13"/>
      <c r="Q63" s="13"/>
      <c r="S63" s="8">
        <f t="shared" si="2"/>
        <v>-0.29999999999974492</v>
      </c>
    </row>
    <row r="64" spans="1:19">
      <c r="A64">
        <v>1430848428</v>
      </c>
      <c r="B64" t="s">
        <v>72</v>
      </c>
      <c r="C64" t="s">
        <v>5</v>
      </c>
      <c r="D64">
        <v>0.32</v>
      </c>
      <c r="E64" t="s">
        <v>8</v>
      </c>
      <c r="F64">
        <v>1.67245</v>
      </c>
      <c r="G64">
        <v>1.6799500000000001</v>
      </c>
      <c r="H64">
        <v>1.6614500000000001</v>
      </c>
      <c r="I64" t="s">
        <v>127</v>
      </c>
      <c r="J64">
        <v>1.6724399999999999</v>
      </c>
      <c r="K64">
        <v>0</v>
      </c>
      <c r="L64">
        <v>0</v>
      </c>
      <c r="M64">
        <v>0</v>
      </c>
      <c r="N64">
        <v>14.73</v>
      </c>
      <c r="O64" t="s">
        <v>12</v>
      </c>
      <c r="P64" s="13"/>
      <c r="Q64" s="13"/>
      <c r="S64" s="8">
        <f t="shared" si="2"/>
        <v>0.10000000000065512</v>
      </c>
    </row>
    <row r="65" spans="1:21">
      <c r="A65">
        <v>1430847938</v>
      </c>
      <c r="B65" t="s">
        <v>107</v>
      </c>
      <c r="C65" t="s">
        <v>5</v>
      </c>
      <c r="D65">
        <v>0.33</v>
      </c>
      <c r="E65" t="s">
        <v>21</v>
      </c>
      <c r="F65">
        <v>1.41808</v>
      </c>
      <c r="G65">
        <v>1.4255800000000001</v>
      </c>
      <c r="H65">
        <v>1.40608</v>
      </c>
      <c r="I65" t="s">
        <v>106</v>
      </c>
      <c r="J65">
        <v>1.4180600000000001</v>
      </c>
      <c r="K65">
        <v>0</v>
      </c>
      <c r="L65">
        <v>0</v>
      </c>
      <c r="M65">
        <v>0</v>
      </c>
      <c r="N65">
        <v>30.37</v>
      </c>
      <c r="O65" t="s">
        <v>27</v>
      </c>
      <c r="P65" s="13"/>
      <c r="Q65" s="13"/>
      <c r="S65" s="8">
        <f t="shared" si="2"/>
        <v>0.19999999999908979</v>
      </c>
    </row>
    <row r="66" spans="1:21">
      <c r="A66">
        <v>1430845568</v>
      </c>
      <c r="B66" t="s">
        <v>92</v>
      </c>
      <c r="C66" t="s">
        <v>5</v>
      </c>
      <c r="D66">
        <v>0.42</v>
      </c>
      <c r="E66" t="s">
        <v>9</v>
      </c>
      <c r="F66">
        <v>1.0007600000000001</v>
      </c>
      <c r="G66">
        <v>1.00936</v>
      </c>
      <c r="H66">
        <v>0.99375999999999998</v>
      </c>
      <c r="I66" t="s">
        <v>115</v>
      </c>
      <c r="J66">
        <v>0.99975000000000003</v>
      </c>
      <c r="K66">
        <v>0</v>
      </c>
      <c r="L66">
        <v>0</v>
      </c>
      <c r="M66">
        <v>-167.72</v>
      </c>
      <c r="N66">
        <v>2590.94</v>
      </c>
      <c r="O66" t="s">
        <v>116</v>
      </c>
      <c r="P66" s="13"/>
      <c r="Q66" s="13"/>
      <c r="S66" s="26">
        <f t="shared" si="2"/>
        <v>10.100000000000664</v>
      </c>
    </row>
    <row r="67" spans="1:21">
      <c r="A67">
        <v>1430845588</v>
      </c>
      <c r="B67" t="s">
        <v>92</v>
      </c>
      <c r="C67" t="s">
        <v>6</v>
      </c>
      <c r="D67">
        <v>0.33</v>
      </c>
      <c r="E67" t="s">
        <v>7</v>
      </c>
      <c r="F67">
        <v>0.98699000000000003</v>
      </c>
      <c r="G67">
        <v>0.98709000000000002</v>
      </c>
      <c r="H67">
        <v>0.99899000000000004</v>
      </c>
      <c r="I67" t="s">
        <v>121</v>
      </c>
      <c r="J67">
        <v>0.98801000000000005</v>
      </c>
      <c r="K67">
        <v>0</v>
      </c>
      <c r="L67">
        <v>0</v>
      </c>
      <c r="M67">
        <v>22.53</v>
      </c>
      <c r="N67">
        <v>1527.29</v>
      </c>
      <c r="O67" t="s">
        <v>25</v>
      </c>
      <c r="P67" s="13"/>
      <c r="Q67" s="13"/>
      <c r="S67" s="26">
        <f t="shared" si="2"/>
        <v>10.200000000000209</v>
      </c>
    </row>
    <row r="68" spans="1:21">
      <c r="A68" s="9">
        <v>725</v>
      </c>
      <c r="B68" s="9" t="s">
        <v>3</v>
      </c>
      <c r="N68" s="22">
        <f>SUM(K55:N67)</f>
        <v>10482.09</v>
      </c>
      <c r="O68" s="19"/>
      <c r="P68" s="16"/>
      <c r="Q68" s="16"/>
      <c r="R68" s="10"/>
      <c r="S68" s="21">
        <f>SUM(S55:S67)</f>
        <v>49.099999999996371</v>
      </c>
      <c r="T68" t="s">
        <v>147</v>
      </c>
      <c r="U68" s="8">
        <f>SUM(S55:S61,S66:S67)</f>
        <v>45.799999999996956</v>
      </c>
    </row>
    <row r="69" spans="1:21">
      <c r="A69">
        <v>1430845963</v>
      </c>
      <c r="B69" t="s">
        <v>60</v>
      </c>
      <c r="C69" t="s">
        <v>6</v>
      </c>
      <c r="D69">
        <v>0.22</v>
      </c>
      <c r="E69" t="s">
        <v>21</v>
      </c>
      <c r="F69">
        <v>1.41632</v>
      </c>
      <c r="G69">
        <v>1.41232</v>
      </c>
      <c r="H69">
        <v>1.42832</v>
      </c>
      <c r="I69" t="s">
        <v>61</v>
      </c>
      <c r="J69">
        <v>1.41784</v>
      </c>
      <c r="K69">
        <v>0</v>
      </c>
      <c r="L69">
        <v>0</v>
      </c>
      <c r="M69">
        <v>-1.57</v>
      </c>
      <c r="N69">
        <v>25.18</v>
      </c>
      <c r="O69" t="s">
        <v>22</v>
      </c>
      <c r="P69" s="13"/>
      <c r="Q69" s="13"/>
      <c r="S69" s="8">
        <f t="shared" ref="S69:S80" si="3">IF(C69=" Buy ",(J69-F69)*10000,(F69-J69)*10000)</f>
        <v>15.199999999999658</v>
      </c>
    </row>
    <row r="70" spans="1:21">
      <c r="A70">
        <v>1430846368</v>
      </c>
      <c r="B70" t="s">
        <v>53</v>
      </c>
      <c r="C70" t="s">
        <v>5</v>
      </c>
      <c r="D70">
        <v>0.22</v>
      </c>
      <c r="E70" t="s">
        <v>54</v>
      </c>
      <c r="F70">
        <v>1.3106599999999999</v>
      </c>
      <c r="G70">
        <v>1.3148599999999999</v>
      </c>
      <c r="H70">
        <v>1.2986599999999999</v>
      </c>
      <c r="I70" t="s">
        <v>63</v>
      </c>
      <c r="J70">
        <v>1.30951</v>
      </c>
      <c r="K70">
        <v>0</v>
      </c>
      <c r="L70">
        <v>0</v>
      </c>
      <c r="M70">
        <v>-0.44</v>
      </c>
      <c r="N70">
        <v>19.32</v>
      </c>
      <c r="O70" t="s">
        <v>129</v>
      </c>
      <c r="P70" s="13"/>
      <c r="Q70" s="13"/>
      <c r="S70" s="8">
        <f t="shared" si="3"/>
        <v>11.499999999999844</v>
      </c>
    </row>
    <row r="71" spans="1:21">
      <c r="A71">
        <v>1430845791</v>
      </c>
      <c r="B71" t="s">
        <v>47</v>
      </c>
      <c r="C71" t="s">
        <v>5</v>
      </c>
      <c r="D71">
        <v>0.12</v>
      </c>
      <c r="E71" t="s">
        <v>9</v>
      </c>
      <c r="F71">
        <v>1.0010699999999999</v>
      </c>
      <c r="G71">
        <v>1.00807</v>
      </c>
      <c r="H71">
        <v>0.99407000000000001</v>
      </c>
      <c r="I71" t="s">
        <v>65</v>
      </c>
      <c r="J71">
        <v>1.0000500000000001</v>
      </c>
      <c r="K71">
        <v>0</v>
      </c>
      <c r="L71">
        <v>0</v>
      </c>
      <c r="M71">
        <v>-0.8</v>
      </c>
      <c r="N71">
        <v>12.24</v>
      </c>
      <c r="O71" t="s">
        <v>66</v>
      </c>
      <c r="P71" s="13"/>
      <c r="Q71" s="13"/>
      <c r="S71" s="8">
        <f t="shared" si="3"/>
        <v>10.199999999997988</v>
      </c>
    </row>
    <row r="72" spans="1:21">
      <c r="A72">
        <v>1430847436</v>
      </c>
      <c r="B72" t="s">
        <v>85</v>
      </c>
      <c r="C72" t="s">
        <v>6</v>
      </c>
      <c r="D72">
        <v>0.14000000000000001</v>
      </c>
      <c r="E72" t="s">
        <v>86</v>
      </c>
      <c r="F72">
        <v>1.39852</v>
      </c>
      <c r="G72">
        <v>1.39052</v>
      </c>
      <c r="H72">
        <v>1.41052</v>
      </c>
      <c r="I72" t="s">
        <v>87</v>
      </c>
      <c r="J72">
        <v>1.39835</v>
      </c>
      <c r="K72">
        <v>0</v>
      </c>
      <c r="L72">
        <v>0</v>
      </c>
      <c r="M72">
        <v>0</v>
      </c>
      <c r="N72">
        <v>-1.82</v>
      </c>
      <c r="O72" t="s">
        <v>130</v>
      </c>
      <c r="P72" s="13"/>
      <c r="Q72" s="13"/>
      <c r="S72" s="8">
        <f t="shared" si="3"/>
        <v>-1.7000000000000348</v>
      </c>
    </row>
    <row r="73" spans="1:21">
      <c r="A73">
        <v>1430847438</v>
      </c>
      <c r="B73" t="s">
        <v>85</v>
      </c>
      <c r="C73" t="s">
        <v>6</v>
      </c>
      <c r="D73">
        <v>0.18</v>
      </c>
      <c r="E73" t="s">
        <v>86</v>
      </c>
      <c r="F73">
        <v>1.39852</v>
      </c>
      <c r="G73">
        <v>1.3934200000000001</v>
      </c>
      <c r="H73">
        <v>1.41052</v>
      </c>
      <c r="I73" t="s">
        <v>87</v>
      </c>
      <c r="J73">
        <v>1.39835</v>
      </c>
      <c r="K73">
        <v>0</v>
      </c>
      <c r="L73">
        <v>0</v>
      </c>
      <c r="M73">
        <v>0</v>
      </c>
      <c r="N73">
        <v>-2.34</v>
      </c>
      <c r="O73" t="s">
        <v>89</v>
      </c>
      <c r="P73" s="13"/>
      <c r="Q73" s="13"/>
      <c r="S73" s="8">
        <f t="shared" si="3"/>
        <v>-1.7000000000000348</v>
      </c>
    </row>
    <row r="74" spans="1:21">
      <c r="A74">
        <v>1430848274</v>
      </c>
      <c r="B74" t="s">
        <v>90</v>
      </c>
      <c r="C74" t="s">
        <v>5</v>
      </c>
      <c r="D74">
        <v>0.12</v>
      </c>
      <c r="E74" t="s">
        <v>8</v>
      </c>
      <c r="F74">
        <v>1.67248</v>
      </c>
      <c r="G74">
        <v>1.6835800000000001</v>
      </c>
      <c r="H74">
        <v>1.6614800000000001</v>
      </c>
      <c r="I74" t="s">
        <v>91</v>
      </c>
      <c r="J74">
        <v>1.6718999999999999</v>
      </c>
      <c r="K74">
        <v>0</v>
      </c>
      <c r="L74">
        <v>0</v>
      </c>
      <c r="M74">
        <v>0</v>
      </c>
      <c r="N74">
        <v>5.24</v>
      </c>
      <c r="O74" t="s">
        <v>20</v>
      </c>
      <c r="P74" s="13"/>
      <c r="Q74" s="13"/>
      <c r="S74" s="8">
        <f t="shared" si="3"/>
        <v>5.8000000000002494</v>
      </c>
    </row>
    <row r="75" spans="1:21">
      <c r="A75">
        <v>1430847577</v>
      </c>
      <c r="B75" t="s">
        <v>94</v>
      </c>
      <c r="C75" t="s">
        <v>6</v>
      </c>
      <c r="D75">
        <v>0.1</v>
      </c>
      <c r="E75" t="s">
        <v>95</v>
      </c>
      <c r="F75">
        <v>1.06829</v>
      </c>
      <c r="G75">
        <v>1.06029</v>
      </c>
      <c r="H75">
        <v>1.08829</v>
      </c>
      <c r="I75" t="s">
        <v>131</v>
      </c>
      <c r="J75">
        <v>1.0683499999999999</v>
      </c>
      <c r="K75">
        <v>0</v>
      </c>
      <c r="L75">
        <v>0</v>
      </c>
      <c r="M75">
        <v>0</v>
      </c>
      <c r="N75">
        <v>0.6</v>
      </c>
      <c r="O75" t="s">
        <v>97</v>
      </c>
      <c r="P75" s="13"/>
      <c r="Q75" s="13"/>
      <c r="S75" s="8">
        <f t="shared" si="3"/>
        <v>0.59999999999948983</v>
      </c>
    </row>
    <row r="76" spans="1:21">
      <c r="A76">
        <v>1430848429</v>
      </c>
      <c r="B76" t="s">
        <v>72</v>
      </c>
      <c r="C76" t="s">
        <v>5</v>
      </c>
      <c r="D76">
        <v>0.14000000000000001</v>
      </c>
      <c r="E76" t="s">
        <v>8</v>
      </c>
      <c r="F76">
        <v>1.67228</v>
      </c>
      <c r="G76">
        <v>1.6797800000000001</v>
      </c>
      <c r="H76">
        <v>1.6612800000000001</v>
      </c>
      <c r="I76" t="s">
        <v>103</v>
      </c>
      <c r="J76">
        <v>1.6722399999999999</v>
      </c>
      <c r="K76">
        <v>0</v>
      </c>
      <c r="L76">
        <v>0</v>
      </c>
      <c r="M76">
        <v>0</v>
      </c>
      <c r="N76">
        <v>0.42</v>
      </c>
      <c r="O76" t="s">
        <v>12</v>
      </c>
      <c r="P76" s="13"/>
      <c r="Q76" s="13"/>
      <c r="S76" s="8">
        <f t="shared" si="3"/>
        <v>0.40000000000040004</v>
      </c>
    </row>
    <row r="77" spans="1:21">
      <c r="A77">
        <v>1430845583</v>
      </c>
      <c r="B77" t="s">
        <v>92</v>
      </c>
      <c r="C77" t="s">
        <v>5</v>
      </c>
      <c r="D77">
        <v>0.1</v>
      </c>
      <c r="E77" t="s">
        <v>9</v>
      </c>
      <c r="F77">
        <v>1.0007600000000001</v>
      </c>
      <c r="G77">
        <v>1.00936</v>
      </c>
      <c r="H77">
        <v>0.99375999999999998</v>
      </c>
      <c r="I77" t="s">
        <v>115</v>
      </c>
      <c r="J77">
        <v>0.99973999999999996</v>
      </c>
      <c r="K77">
        <v>0</v>
      </c>
      <c r="L77">
        <v>0</v>
      </c>
      <c r="M77">
        <v>-0.67</v>
      </c>
      <c r="N77">
        <v>10.199999999999999</v>
      </c>
      <c r="O77" t="s">
        <v>116</v>
      </c>
      <c r="P77" s="13"/>
      <c r="Q77" s="13"/>
      <c r="S77" s="8">
        <f t="shared" si="3"/>
        <v>10.200000000001319</v>
      </c>
    </row>
    <row r="78" spans="1:21">
      <c r="A78">
        <v>1430845545</v>
      </c>
      <c r="B78" t="s">
        <v>92</v>
      </c>
      <c r="C78" t="s">
        <v>6</v>
      </c>
      <c r="D78">
        <v>0.13</v>
      </c>
      <c r="E78" t="s">
        <v>7</v>
      </c>
      <c r="F78">
        <v>0.98685</v>
      </c>
      <c r="G78">
        <v>0.98694999999999999</v>
      </c>
      <c r="H78">
        <v>0.99885000000000002</v>
      </c>
      <c r="I78" t="s">
        <v>132</v>
      </c>
      <c r="J78">
        <v>0.98785999999999996</v>
      </c>
      <c r="K78">
        <v>0</v>
      </c>
      <c r="L78">
        <v>0</v>
      </c>
      <c r="M78">
        <v>0.15</v>
      </c>
      <c r="N78">
        <v>10.01</v>
      </c>
      <c r="O78" t="s">
        <v>133</v>
      </c>
      <c r="P78" s="13"/>
      <c r="Q78" s="13"/>
      <c r="S78" s="8">
        <f t="shared" si="3"/>
        <v>10.099999999999554</v>
      </c>
    </row>
    <row r="79" spans="1:21">
      <c r="A79">
        <v>1430848277</v>
      </c>
      <c r="B79" t="s">
        <v>63</v>
      </c>
      <c r="C79" t="s">
        <v>5</v>
      </c>
      <c r="D79">
        <v>0.22</v>
      </c>
      <c r="E79" t="s">
        <v>21</v>
      </c>
      <c r="F79">
        <v>1.41808</v>
      </c>
      <c r="G79">
        <v>1.42208</v>
      </c>
      <c r="H79">
        <v>1.40608</v>
      </c>
      <c r="I79" t="s">
        <v>30</v>
      </c>
      <c r="J79">
        <v>1.42208</v>
      </c>
      <c r="K79">
        <v>0</v>
      </c>
      <c r="L79">
        <v>0</v>
      </c>
      <c r="M79">
        <v>0</v>
      </c>
      <c r="N79">
        <v>-66.12</v>
      </c>
      <c r="O79" t="s">
        <v>22</v>
      </c>
      <c r="P79" s="13"/>
      <c r="Q79" s="13"/>
      <c r="S79">
        <f t="shared" si="3"/>
        <v>-40.000000000000036</v>
      </c>
    </row>
    <row r="80" spans="1:21">
      <c r="A80">
        <v>1430847696</v>
      </c>
      <c r="B80" t="s">
        <v>118</v>
      </c>
      <c r="C80" t="s">
        <v>6</v>
      </c>
      <c r="D80">
        <v>0.15</v>
      </c>
      <c r="E80" t="s">
        <v>95</v>
      </c>
      <c r="F80">
        <v>1.0683</v>
      </c>
      <c r="G80">
        <v>1.0639000000000001</v>
      </c>
      <c r="H80">
        <v>1.0883</v>
      </c>
      <c r="I80" t="s">
        <v>30</v>
      </c>
      <c r="J80">
        <v>1.0688</v>
      </c>
      <c r="K80">
        <v>0</v>
      </c>
      <c r="L80">
        <v>0</v>
      </c>
      <c r="M80">
        <v>0</v>
      </c>
      <c r="N80">
        <v>7.49</v>
      </c>
      <c r="O80" t="s">
        <v>128</v>
      </c>
      <c r="P80" s="13"/>
      <c r="Q80" s="13"/>
      <c r="S80">
        <f t="shared" si="3"/>
        <v>4.9999999999994493</v>
      </c>
    </row>
    <row r="81" spans="1:19">
      <c r="A81" s="11">
        <v>717</v>
      </c>
      <c r="B81" s="9" t="s">
        <v>4</v>
      </c>
      <c r="N81" s="22">
        <f>SUM(K69:N80)</f>
        <v>17.090000000000011</v>
      </c>
      <c r="O81" s="19"/>
      <c r="P81" s="16"/>
      <c r="Q81" s="16"/>
      <c r="R81" s="10"/>
      <c r="S81" s="21">
        <f>SUM(S69:S80)</f>
        <v>25.599999999997852</v>
      </c>
    </row>
    <row r="82" spans="1:19">
      <c r="A82">
        <v>805048570</v>
      </c>
      <c r="B82" t="s">
        <v>43</v>
      </c>
      <c r="C82" t="s">
        <v>5</v>
      </c>
      <c r="D82">
        <v>0.3</v>
      </c>
      <c r="E82" t="s">
        <v>44</v>
      </c>
      <c r="F82">
        <v>1.2605200000000001</v>
      </c>
      <c r="G82">
        <v>1.2639199999999999</v>
      </c>
      <c r="H82">
        <v>1.2405200000000001</v>
      </c>
      <c r="I82" t="s">
        <v>45</v>
      </c>
      <c r="J82">
        <v>1.2597100000000001</v>
      </c>
      <c r="K82">
        <v>-1.21</v>
      </c>
      <c r="L82">
        <v>0</v>
      </c>
      <c r="M82">
        <v>0</v>
      </c>
      <c r="N82">
        <v>24.3</v>
      </c>
      <c r="O82" t="s">
        <v>134</v>
      </c>
      <c r="P82" s="14"/>
      <c r="Q82" s="14"/>
      <c r="S82" s="8">
        <f t="shared" ref="S82:S96" si="4">IF(C82=" Buy ",(J82-F82)*10000,(F82-J82)*10000)</f>
        <v>8.099999999999774</v>
      </c>
    </row>
    <row r="83" spans="1:19">
      <c r="A83">
        <v>805049596</v>
      </c>
      <c r="B83" t="s">
        <v>51</v>
      </c>
      <c r="C83" t="s">
        <v>6</v>
      </c>
      <c r="D83">
        <v>0.3</v>
      </c>
      <c r="E83" t="s">
        <v>44</v>
      </c>
      <c r="F83">
        <v>1.2590600000000001</v>
      </c>
      <c r="G83">
        <v>1.25566</v>
      </c>
      <c r="H83">
        <v>1.2790600000000001</v>
      </c>
      <c r="I83" t="s">
        <v>52</v>
      </c>
      <c r="J83">
        <v>1.2592099999999999</v>
      </c>
      <c r="K83">
        <v>-1.21</v>
      </c>
      <c r="L83">
        <v>0</v>
      </c>
      <c r="M83">
        <v>0</v>
      </c>
      <c r="N83">
        <v>4.5</v>
      </c>
      <c r="O83" t="s">
        <v>134</v>
      </c>
      <c r="P83" s="14"/>
      <c r="Q83" s="14"/>
      <c r="S83" s="8">
        <f t="shared" si="4"/>
        <v>1.4999999999987246</v>
      </c>
    </row>
    <row r="84" spans="1:19">
      <c r="A84">
        <v>805050309</v>
      </c>
      <c r="B84" t="s">
        <v>92</v>
      </c>
      <c r="C84" t="s">
        <v>6</v>
      </c>
      <c r="D84">
        <v>0.45</v>
      </c>
      <c r="E84" t="s">
        <v>7</v>
      </c>
      <c r="F84">
        <v>0.98697999999999997</v>
      </c>
      <c r="G84">
        <v>0.98707999999999996</v>
      </c>
      <c r="H84">
        <v>0.99897999999999998</v>
      </c>
      <c r="I84" t="s">
        <v>121</v>
      </c>
      <c r="J84">
        <v>0.98801000000000005</v>
      </c>
      <c r="K84">
        <v>-1.08</v>
      </c>
      <c r="L84">
        <v>0</v>
      </c>
      <c r="M84">
        <v>0.52</v>
      </c>
      <c r="N84">
        <v>35.340000000000003</v>
      </c>
      <c r="O84" t="s">
        <v>33</v>
      </c>
      <c r="P84" s="14"/>
      <c r="Q84" s="14"/>
      <c r="S84" s="8">
        <f t="shared" si="4"/>
        <v>10.300000000000864</v>
      </c>
    </row>
    <row r="85" spans="1:19">
      <c r="A85">
        <v>805050313</v>
      </c>
      <c r="B85" t="s">
        <v>92</v>
      </c>
      <c r="C85" t="s">
        <v>5</v>
      </c>
      <c r="D85">
        <v>0.16</v>
      </c>
      <c r="E85" t="s">
        <v>9</v>
      </c>
      <c r="F85">
        <v>1.0007600000000001</v>
      </c>
      <c r="G85">
        <v>1.00936</v>
      </c>
      <c r="H85">
        <v>0.99375999999999998</v>
      </c>
      <c r="I85" t="s">
        <v>115</v>
      </c>
      <c r="J85">
        <v>0.99972000000000005</v>
      </c>
      <c r="K85">
        <v>-0.51</v>
      </c>
      <c r="L85">
        <v>0</v>
      </c>
      <c r="M85">
        <v>-1.07</v>
      </c>
      <c r="N85">
        <v>16.64</v>
      </c>
      <c r="O85" t="s">
        <v>135</v>
      </c>
      <c r="P85" s="14"/>
      <c r="Q85" s="14"/>
      <c r="S85" s="8">
        <f t="shared" si="4"/>
        <v>10.400000000000409</v>
      </c>
    </row>
    <row r="86" spans="1:19">
      <c r="A86">
        <v>805050471</v>
      </c>
      <c r="B86" t="s">
        <v>47</v>
      </c>
      <c r="C86" t="s">
        <v>5</v>
      </c>
      <c r="D86">
        <v>0.19</v>
      </c>
      <c r="E86" t="s">
        <v>9</v>
      </c>
      <c r="F86">
        <v>1.00109</v>
      </c>
      <c r="G86">
        <v>1.0080899999999999</v>
      </c>
      <c r="H86">
        <v>0.99409000000000003</v>
      </c>
      <c r="I86" t="s">
        <v>136</v>
      </c>
      <c r="J86">
        <v>1.0000800000000001</v>
      </c>
      <c r="K86">
        <v>-0.61</v>
      </c>
      <c r="L86">
        <v>0</v>
      </c>
      <c r="M86">
        <v>-1.27</v>
      </c>
      <c r="N86">
        <v>19.190000000000001</v>
      </c>
      <c r="O86" t="s">
        <v>137</v>
      </c>
      <c r="P86" s="14"/>
      <c r="Q86" s="14"/>
      <c r="S86" s="8">
        <f t="shared" si="4"/>
        <v>10.099999999999554</v>
      </c>
    </row>
    <row r="87" spans="1:19">
      <c r="A87">
        <v>805050519</v>
      </c>
      <c r="B87" t="s">
        <v>60</v>
      </c>
      <c r="C87" t="s">
        <v>6</v>
      </c>
      <c r="D87">
        <v>0.36</v>
      </c>
      <c r="E87" t="s">
        <v>21</v>
      </c>
      <c r="F87">
        <v>1.4162600000000001</v>
      </c>
      <c r="G87">
        <v>1.4122600000000001</v>
      </c>
      <c r="H87">
        <v>1.4282600000000001</v>
      </c>
      <c r="I87" t="s">
        <v>138</v>
      </c>
      <c r="J87">
        <v>1.4177999999999999</v>
      </c>
      <c r="K87">
        <v>-1.23</v>
      </c>
      <c r="L87">
        <v>0</v>
      </c>
      <c r="M87">
        <v>0</v>
      </c>
      <c r="N87">
        <v>41.76</v>
      </c>
      <c r="O87" t="s">
        <v>22</v>
      </c>
      <c r="P87" s="14"/>
      <c r="Q87" s="14"/>
      <c r="S87" s="8">
        <f t="shared" si="4"/>
        <v>15.399999999998748</v>
      </c>
    </row>
    <row r="88" spans="1:19">
      <c r="A88">
        <v>805050637</v>
      </c>
      <c r="B88" t="s">
        <v>139</v>
      </c>
      <c r="C88" t="s">
        <v>5</v>
      </c>
      <c r="D88">
        <v>0.36</v>
      </c>
      <c r="E88" t="s">
        <v>54</v>
      </c>
      <c r="F88">
        <v>1.3105199999999999</v>
      </c>
      <c r="G88">
        <v>1.3147200000000001</v>
      </c>
      <c r="H88">
        <v>1.2985199999999999</v>
      </c>
      <c r="I88" t="s">
        <v>63</v>
      </c>
      <c r="J88">
        <v>1.3098399999999999</v>
      </c>
      <c r="K88">
        <v>-1.1499999999999999</v>
      </c>
      <c r="L88">
        <v>0</v>
      </c>
      <c r="M88">
        <v>-0.71</v>
      </c>
      <c r="N88">
        <v>18.690000000000001</v>
      </c>
      <c r="O88" t="s">
        <v>137</v>
      </c>
      <c r="P88" s="14"/>
      <c r="Q88" s="14"/>
      <c r="S88" s="8">
        <f t="shared" si="4"/>
        <v>6.8000000000001393</v>
      </c>
    </row>
    <row r="89" spans="1:19">
      <c r="A89">
        <v>805050801</v>
      </c>
      <c r="B89" t="s">
        <v>53</v>
      </c>
      <c r="C89" t="s">
        <v>5</v>
      </c>
      <c r="D89">
        <v>0.2</v>
      </c>
      <c r="E89" t="s">
        <v>54</v>
      </c>
      <c r="F89">
        <v>1.31081</v>
      </c>
      <c r="G89">
        <v>1.32081</v>
      </c>
      <c r="H89">
        <v>1.29881</v>
      </c>
      <c r="I89" t="s">
        <v>55</v>
      </c>
      <c r="J89">
        <v>1.3092200000000001</v>
      </c>
      <c r="K89">
        <v>-0.64</v>
      </c>
      <c r="L89">
        <v>0</v>
      </c>
      <c r="M89">
        <v>0</v>
      </c>
      <c r="N89">
        <v>24.29</v>
      </c>
      <c r="O89" t="s">
        <v>140</v>
      </c>
      <c r="P89" s="14"/>
      <c r="Q89" s="14"/>
      <c r="S89" s="8">
        <f t="shared" si="4"/>
        <v>15.899999999999803</v>
      </c>
    </row>
    <row r="90" spans="1:19">
      <c r="A90">
        <v>805051130</v>
      </c>
      <c r="B90" t="s">
        <v>124</v>
      </c>
      <c r="C90" t="s">
        <v>5</v>
      </c>
      <c r="D90">
        <v>0.2</v>
      </c>
      <c r="E90" t="s">
        <v>8</v>
      </c>
      <c r="F90">
        <v>1.6716</v>
      </c>
      <c r="G90">
        <v>1.6827000000000001</v>
      </c>
      <c r="H90">
        <v>1.6606000000000001</v>
      </c>
      <c r="I90" t="s">
        <v>91</v>
      </c>
      <c r="J90">
        <v>1.67188</v>
      </c>
      <c r="K90">
        <v>-0.81</v>
      </c>
      <c r="L90">
        <v>0</v>
      </c>
      <c r="M90">
        <v>0.81</v>
      </c>
      <c r="N90">
        <v>-4.22</v>
      </c>
      <c r="O90" t="s">
        <v>20</v>
      </c>
      <c r="P90" s="14"/>
      <c r="Q90" s="14"/>
      <c r="S90" s="8">
        <f t="shared" si="4"/>
        <v>-2.8000000000005798</v>
      </c>
    </row>
    <row r="91" spans="1:19">
      <c r="A91">
        <v>805051625</v>
      </c>
      <c r="B91" t="s">
        <v>85</v>
      </c>
      <c r="C91" t="s">
        <v>5</v>
      </c>
      <c r="D91">
        <v>0.32</v>
      </c>
      <c r="E91" t="s">
        <v>44</v>
      </c>
      <c r="F91">
        <v>1.25973</v>
      </c>
      <c r="G91">
        <v>1.2631300000000001</v>
      </c>
      <c r="H91">
        <v>1.23973</v>
      </c>
      <c r="I91" t="s">
        <v>104</v>
      </c>
      <c r="J91">
        <v>1.2592399999999999</v>
      </c>
      <c r="K91">
        <v>-1.29</v>
      </c>
      <c r="L91">
        <v>0</v>
      </c>
      <c r="M91">
        <v>0</v>
      </c>
      <c r="N91">
        <v>15.68</v>
      </c>
      <c r="O91" t="s">
        <v>137</v>
      </c>
      <c r="P91" s="14"/>
      <c r="Q91" s="14"/>
      <c r="S91" s="8">
        <f t="shared" si="4"/>
        <v>4.9000000000010147</v>
      </c>
    </row>
    <row r="92" spans="1:19">
      <c r="A92">
        <v>805051626</v>
      </c>
      <c r="B92" t="s">
        <v>85</v>
      </c>
      <c r="C92" t="s">
        <v>5</v>
      </c>
      <c r="D92">
        <v>0.31</v>
      </c>
      <c r="E92" t="s">
        <v>44</v>
      </c>
      <c r="F92">
        <v>1.25973</v>
      </c>
      <c r="G92">
        <v>1.2631300000000001</v>
      </c>
      <c r="H92">
        <v>1.23973</v>
      </c>
      <c r="I92" t="s">
        <v>81</v>
      </c>
      <c r="J92">
        <v>1.2593000000000001</v>
      </c>
      <c r="K92">
        <v>-1.25</v>
      </c>
      <c r="L92">
        <v>0</v>
      </c>
      <c r="M92">
        <v>0</v>
      </c>
      <c r="N92">
        <v>13.33</v>
      </c>
      <c r="O92" t="s">
        <v>134</v>
      </c>
      <c r="P92" s="14"/>
      <c r="Q92" s="14"/>
      <c r="S92" s="8">
        <f t="shared" si="4"/>
        <v>4.2999999999993044</v>
      </c>
    </row>
    <row r="93" spans="1:19">
      <c r="A93">
        <v>805051759</v>
      </c>
      <c r="B93" t="s">
        <v>59</v>
      </c>
      <c r="C93" t="s">
        <v>6</v>
      </c>
      <c r="D93">
        <v>0.47</v>
      </c>
      <c r="E93" t="s">
        <v>86</v>
      </c>
      <c r="F93">
        <v>1.39862</v>
      </c>
      <c r="G93">
        <v>1.39062</v>
      </c>
      <c r="H93">
        <v>1.41062</v>
      </c>
      <c r="I93" t="s">
        <v>141</v>
      </c>
      <c r="J93">
        <v>1.3989799999999999</v>
      </c>
      <c r="K93">
        <v>-1.61</v>
      </c>
      <c r="L93">
        <v>0</v>
      </c>
      <c r="M93">
        <v>0</v>
      </c>
      <c r="N93">
        <v>12.92</v>
      </c>
      <c r="O93" t="s">
        <v>142</v>
      </c>
      <c r="P93" s="14"/>
      <c r="Q93" s="14"/>
      <c r="S93" s="8">
        <f t="shared" si="4"/>
        <v>3.5999999999991594</v>
      </c>
    </row>
    <row r="94" spans="1:19">
      <c r="A94">
        <v>805052223</v>
      </c>
      <c r="B94" t="s">
        <v>63</v>
      </c>
      <c r="C94" t="s">
        <v>5</v>
      </c>
      <c r="D94">
        <v>0.21</v>
      </c>
      <c r="E94" t="s">
        <v>21</v>
      </c>
      <c r="F94">
        <v>1.41856</v>
      </c>
      <c r="G94">
        <v>1.4281600000000001</v>
      </c>
      <c r="H94">
        <v>1.40456</v>
      </c>
      <c r="I94" t="s">
        <v>114</v>
      </c>
      <c r="J94">
        <v>1.4174199999999999</v>
      </c>
      <c r="K94">
        <v>-0.72</v>
      </c>
      <c r="L94">
        <v>0</v>
      </c>
      <c r="M94">
        <v>0</v>
      </c>
      <c r="N94">
        <v>18.05</v>
      </c>
      <c r="O94" t="s">
        <v>34</v>
      </c>
      <c r="P94" s="14"/>
      <c r="Q94" s="14"/>
      <c r="S94" s="8">
        <f t="shared" si="4"/>
        <v>11.400000000001409</v>
      </c>
    </row>
    <row r="95" spans="1:19">
      <c r="A95">
        <v>805052370</v>
      </c>
      <c r="B95" t="s">
        <v>72</v>
      </c>
      <c r="C95" t="s">
        <v>5</v>
      </c>
      <c r="D95">
        <v>0.25</v>
      </c>
      <c r="E95" t="s">
        <v>8</v>
      </c>
      <c r="F95">
        <v>1.67231</v>
      </c>
      <c r="G95">
        <v>1.67981</v>
      </c>
      <c r="H95">
        <v>1.6613100000000001</v>
      </c>
      <c r="I95" t="s">
        <v>103</v>
      </c>
      <c r="J95">
        <v>1.6722399999999999</v>
      </c>
      <c r="K95">
        <v>-1.01</v>
      </c>
      <c r="L95">
        <v>0</v>
      </c>
      <c r="M95">
        <v>0</v>
      </c>
      <c r="N95">
        <v>1.32</v>
      </c>
      <c r="O95" t="s">
        <v>12</v>
      </c>
      <c r="P95" s="14"/>
      <c r="Q95" s="14"/>
      <c r="S95" s="8">
        <f t="shared" si="4"/>
        <v>0.70000000000014495</v>
      </c>
    </row>
    <row r="96" spans="1:19">
      <c r="A96">
        <v>805052291</v>
      </c>
      <c r="B96" t="s">
        <v>143</v>
      </c>
      <c r="C96" t="s">
        <v>5</v>
      </c>
      <c r="D96">
        <v>0.37</v>
      </c>
      <c r="E96" t="s">
        <v>21</v>
      </c>
      <c r="F96">
        <v>1.4177500000000001</v>
      </c>
      <c r="G96">
        <v>1.4217500000000001</v>
      </c>
      <c r="H96">
        <v>1.4057500000000001</v>
      </c>
      <c r="I96" t="s">
        <v>30</v>
      </c>
      <c r="J96">
        <v>1.4217900000000001</v>
      </c>
      <c r="K96">
        <v>-1.26</v>
      </c>
      <c r="L96">
        <v>0</v>
      </c>
      <c r="M96">
        <v>0</v>
      </c>
      <c r="N96">
        <v>-112.32</v>
      </c>
      <c r="O96" t="s">
        <v>22</v>
      </c>
      <c r="P96" s="14"/>
      <c r="Q96" s="14"/>
      <c r="S96" s="27">
        <f t="shared" si="4"/>
        <v>-40.400000000000432</v>
      </c>
    </row>
    <row r="97" spans="1:21">
      <c r="A97" s="1">
        <v>737</v>
      </c>
      <c r="B97" s="9" t="s">
        <v>4</v>
      </c>
      <c r="N97" s="22">
        <f>SUM(K82:N96)</f>
        <v>112.16000000000003</v>
      </c>
      <c r="O97" s="19"/>
      <c r="P97" s="16"/>
      <c r="Q97" s="16"/>
      <c r="R97" s="10"/>
      <c r="S97" s="21">
        <f>SUM(S82:S96)</f>
        <v>60.199999999998028</v>
      </c>
    </row>
    <row r="98" spans="1:21">
      <c r="A98">
        <v>805050518</v>
      </c>
      <c r="B98" t="s">
        <v>60</v>
      </c>
      <c r="C98" t="s">
        <v>6</v>
      </c>
      <c r="D98">
        <v>0.16</v>
      </c>
      <c r="E98" t="s">
        <v>21</v>
      </c>
      <c r="F98">
        <v>1.4162600000000001</v>
      </c>
      <c r="G98">
        <v>1.4122600000000001</v>
      </c>
      <c r="H98">
        <v>1.4282600000000001</v>
      </c>
      <c r="I98" t="s">
        <v>138</v>
      </c>
      <c r="J98">
        <v>1.4177999999999999</v>
      </c>
      <c r="K98">
        <v>-0.55000000000000004</v>
      </c>
      <c r="L98">
        <v>0</v>
      </c>
      <c r="M98">
        <v>0</v>
      </c>
      <c r="N98">
        <v>18.559999999999999</v>
      </c>
      <c r="O98" t="s">
        <v>32</v>
      </c>
      <c r="P98" s="14"/>
      <c r="Q98" s="14"/>
      <c r="S98" s="8">
        <f t="shared" ref="S98:S109" si="5">IF(C98=" Buy ",(J98-F98)*10000,(F98-J98)*10000)</f>
        <v>15.399999999998748</v>
      </c>
    </row>
    <row r="99" spans="1:21">
      <c r="A99">
        <v>805050799</v>
      </c>
      <c r="B99" t="s">
        <v>53</v>
      </c>
      <c r="C99" t="s">
        <v>5</v>
      </c>
      <c r="D99">
        <v>0.1</v>
      </c>
      <c r="E99" t="s">
        <v>54</v>
      </c>
      <c r="F99">
        <v>1.31081</v>
      </c>
      <c r="G99">
        <v>1.32111</v>
      </c>
      <c r="H99">
        <v>1.29881</v>
      </c>
      <c r="I99" t="s">
        <v>55</v>
      </c>
      <c r="J99">
        <v>1.3091999999999999</v>
      </c>
      <c r="K99">
        <v>-0.32</v>
      </c>
      <c r="L99">
        <v>0</v>
      </c>
      <c r="M99">
        <v>0</v>
      </c>
      <c r="N99">
        <v>12.3</v>
      </c>
      <c r="O99" t="s">
        <v>57</v>
      </c>
      <c r="P99" s="14"/>
      <c r="Q99" s="14"/>
      <c r="S99" s="26">
        <f t="shared" si="5"/>
        <v>16.100000000001113</v>
      </c>
    </row>
    <row r="100" spans="1:21">
      <c r="A100">
        <v>805050612</v>
      </c>
      <c r="B100" t="s">
        <v>139</v>
      </c>
      <c r="C100" t="s">
        <v>5</v>
      </c>
      <c r="D100">
        <v>0.18</v>
      </c>
      <c r="E100" t="s">
        <v>54</v>
      </c>
      <c r="F100">
        <v>1.31053</v>
      </c>
      <c r="G100">
        <v>1.31473</v>
      </c>
      <c r="H100">
        <v>1.29853</v>
      </c>
      <c r="I100" t="s">
        <v>63</v>
      </c>
      <c r="J100">
        <v>1.3095300000000001</v>
      </c>
      <c r="K100">
        <v>-0.57999999999999996</v>
      </c>
      <c r="L100">
        <v>0</v>
      </c>
      <c r="M100">
        <v>-0.36</v>
      </c>
      <c r="N100">
        <v>13.75</v>
      </c>
      <c r="O100" t="s">
        <v>129</v>
      </c>
      <c r="P100" s="14"/>
      <c r="Q100" s="14"/>
      <c r="S100" s="8">
        <f t="shared" si="5"/>
        <v>9.9999999999988987</v>
      </c>
    </row>
    <row r="101" spans="1:21">
      <c r="A101">
        <v>805050455</v>
      </c>
      <c r="B101" t="s">
        <v>47</v>
      </c>
      <c r="C101" t="s">
        <v>5</v>
      </c>
      <c r="D101">
        <v>0.08</v>
      </c>
      <c r="E101" t="s">
        <v>9</v>
      </c>
      <c r="F101">
        <v>1.00109</v>
      </c>
      <c r="G101">
        <v>1.0080899999999999</v>
      </c>
      <c r="H101">
        <v>0.99409000000000003</v>
      </c>
      <c r="I101" t="s">
        <v>136</v>
      </c>
      <c r="J101">
        <v>1.00007</v>
      </c>
      <c r="K101">
        <v>-0.26</v>
      </c>
      <c r="L101">
        <v>0</v>
      </c>
      <c r="M101">
        <v>-0.54</v>
      </c>
      <c r="N101">
        <v>8.16</v>
      </c>
      <c r="O101" t="s">
        <v>66</v>
      </c>
      <c r="P101" s="14"/>
      <c r="Q101" s="14"/>
      <c r="S101" s="8">
        <f t="shared" si="5"/>
        <v>10.200000000000209</v>
      </c>
    </row>
    <row r="102" spans="1:21">
      <c r="A102">
        <v>805051134</v>
      </c>
      <c r="B102" t="s">
        <v>124</v>
      </c>
      <c r="C102" t="s">
        <v>5</v>
      </c>
      <c r="D102">
        <v>0.09</v>
      </c>
      <c r="E102" t="s">
        <v>8</v>
      </c>
      <c r="F102">
        <v>1.6715100000000001</v>
      </c>
      <c r="G102">
        <v>1.6826099999999999</v>
      </c>
      <c r="H102">
        <v>1.6605099999999999</v>
      </c>
      <c r="I102" t="s">
        <v>91</v>
      </c>
      <c r="J102">
        <v>1.67188</v>
      </c>
      <c r="K102">
        <v>-0.36</v>
      </c>
      <c r="L102">
        <v>0</v>
      </c>
      <c r="M102">
        <v>0.37</v>
      </c>
      <c r="N102">
        <v>-2.5099999999999998</v>
      </c>
      <c r="O102" t="s">
        <v>20</v>
      </c>
      <c r="P102" s="14"/>
      <c r="Q102" s="14"/>
      <c r="S102" s="26">
        <f t="shared" si="5"/>
        <v>-3.6999999999998145</v>
      </c>
    </row>
    <row r="103" spans="1:21">
      <c r="A103">
        <v>805051469</v>
      </c>
      <c r="B103" t="s">
        <v>138</v>
      </c>
      <c r="C103" t="s">
        <v>6</v>
      </c>
      <c r="D103">
        <v>0.14000000000000001</v>
      </c>
      <c r="E103" t="s">
        <v>7</v>
      </c>
      <c r="F103">
        <v>0.98672000000000004</v>
      </c>
      <c r="G103">
        <v>0.98121999999999998</v>
      </c>
      <c r="H103">
        <v>0.99872000000000005</v>
      </c>
      <c r="I103" t="s">
        <v>144</v>
      </c>
      <c r="J103">
        <v>0.98670999999999998</v>
      </c>
      <c r="K103">
        <v>-0.34</v>
      </c>
      <c r="L103">
        <v>0</v>
      </c>
      <c r="M103">
        <v>0.16</v>
      </c>
      <c r="N103">
        <v>-0.1</v>
      </c>
      <c r="O103" t="s">
        <v>23</v>
      </c>
      <c r="P103" s="14"/>
      <c r="Q103" s="14"/>
      <c r="S103" s="8">
        <f t="shared" si="5"/>
        <v>-0.10000000000065512</v>
      </c>
    </row>
    <row r="104" spans="1:21">
      <c r="A104">
        <v>805052371</v>
      </c>
      <c r="B104" t="s">
        <v>72</v>
      </c>
      <c r="C104" t="s">
        <v>5</v>
      </c>
      <c r="D104">
        <v>0.12</v>
      </c>
      <c r="E104" t="s">
        <v>8</v>
      </c>
      <c r="F104">
        <v>1.67231</v>
      </c>
      <c r="G104">
        <v>1.67981</v>
      </c>
      <c r="H104">
        <v>1.6613100000000001</v>
      </c>
      <c r="I104" t="s">
        <v>103</v>
      </c>
      <c r="J104">
        <v>1.6722399999999999</v>
      </c>
      <c r="K104">
        <v>-0.48</v>
      </c>
      <c r="L104">
        <v>0</v>
      </c>
      <c r="M104">
        <v>0</v>
      </c>
      <c r="N104">
        <v>0.63</v>
      </c>
      <c r="O104" t="s">
        <v>12</v>
      </c>
      <c r="P104" s="14"/>
      <c r="Q104" s="14"/>
      <c r="S104" s="8">
        <f t="shared" si="5"/>
        <v>0.70000000000014495</v>
      </c>
    </row>
    <row r="105" spans="1:21">
      <c r="A105">
        <v>805051598</v>
      </c>
      <c r="B105" t="s">
        <v>85</v>
      </c>
      <c r="C105" t="s">
        <v>5</v>
      </c>
      <c r="D105">
        <v>0.16</v>
      </c>
      <c r="E105" t="s">
        <v>44</v>
      </c>
      <c r="F105">
        <v>1.25973</v>
      </c>
      <c r="G105">
        <v>1.2631300000000001</v>
      </c>
      <c r="H105">
        <v>1.23973</v>
      </c>
      <c r="I105" t="s">
        <v>104</v>
      </c>
      <c r="J105">
        <v>1.25935</v>
      </c>
      <c r="K105">
        <v>-0.64</v>
      </c>
      <c r="L105">
        <v>0</v>
      </c>
      <c r="M105">
        <v>0</v>
      </c>
      <c r="N105">
        <v>6.08</v>
      </c>
      <c r="O105" t="s">
        <v>145</v>
      </c>
      <c r="P105" s="14"/>
      <c r="Q105" s="14"/>
      <c r="S105" s="8">
        <f t="shared" si="5"/>
        <v>3.8000000000004697</v>
      </c>
    </row>
    <row r="106" spans="1:21">
      <c r="A106">
        <v>805052234</v>
      </c>
      <c r="B106" t="s">
        <v>63</v>
      </c>
      <c r="C106" t="s">
        <v>5</v>
      </c>
      <c r="D106">
        <v>0.1</v>
      </c>
      <c r="E106" t="s">
        <v>21</v>
      </c>
      <c r="F106">
        <v>1.41856</v>
      </c>
      <c r="G106">
        <v>1.4281600000000001</v>
      </c>
      <c r="H106">
        <v>1.40456</v>
      </c>
      <c r="I106" t="s">
        <v>114</v>
      </c>
      <c r="J106">
        <v>1.4174199999999999</v>
      </c>
      <c r="K106">
        <v>-0.34</v>
      </c>
      <c r="L106">
        <v>0</v>
      </c>
      <c r="M106">
        <v>0</v>
      </c>
      <c r="N106">
        <v>8.59</v>
      </c>
      <c r="O106" t="s">
        <v>26</v>
      </c>
      <c r="P106" s="14"/>
      <c r="Q106" s="14"/>
      <c r="S106" s="26">
        <f t="shared" si="5"/>
        <v>11.400000000001409</v>
      </c>
    </row>
    <row r="107" spans="1:21">
      <c r="A107">
        <v>805050304</v>
      </c>
      <c r="B107" t="s">
        <v>92</v>
      </c>
      <c r="C107" t="s">
        <v>5</v>
      </c>
      <c r="D107">
        <v>7.0000000000000007E-2</v>
      </c>
      <c r="E107" t="s">
        <v>9</v>
      </c>
      <c r="F107">
        <v>1.00078</v>
      </c>
      <c r="G107">
        <v>1.0093799999999999</v>
      </c>
      <c r="H107">
        <v>0.99378</v>
      </c>
      <c r="I107" t="s">
        <v>115</v>
      </c>
      <c r="J107">
        <v>0.99973000000000001</v>
      </c>
      <c r="K107">
        <v>-0.22</v>
      </c>
      <c r="L107">
        <v>0</v>
      </c>
      <c r="M107">
        <v>-0.47</v>
      </c>
      <c r="N107">
        <v>7.35</v>
      </c>
      <c r="O107" t="s">
        <v>116</v>
      </c>
      <c r="P107" s="14"/>
      <c r="Q107" s="14"/>
      <c r="S107" s="26">
        <f t="shared" si="5"/>
        <v>10.499999999999954</v>
      </c>
    </row>
    <row r="108" spans="1:21">
      <c r="A108">
        <v>805050294</v>
      </c>
      <c r="B108" t="s">
        <v>92</v>
      </c>
      <c r="C108" t="s">
        <v>6</v>
      </c>
      <c r="D108">
        <v>0.11</v>
      </c>
      <c r="E108" t="s">
        <v>7</v>
      </c>
      <c r="F108">
        <v>0.98699000000000003</v>
      </c>
      <c r="G108">
        <v>0.98709000000000002</v>
      </c>
      <c r="H108">
        <v>0.99899000000000004</v>
      </c>
      <c r="I108" t="s">
        <v>121</v>
      </c>
      <c r="J108">
        <v>0.98801000000000005</v>
      </c>
      <c r="K108">
        <v>-0.27</v>
      </c>
      <c r="L108">
        <v>0</v>
      </c>
      <c r="M108">
        <v>0.13</v>
      </c>
      <c r="N108">
        <v>8.56</v>
      </c>
      <c r="O108" t="s">
        <v>25</v>
      </c>
      <c r="P108" s="14"/>
      <c r="Q108" s="14"/>
      <c r="S108" s="26">
        <f t="shared" si="5"/>
        <v>10.200000000000209</v>
      </c>
    </row>
    <row r="109" spans="1:21">
      <c r="A109">
        <v>805052197</v>
      </c>
      <c r="B109" t="s">
        <v>63</v>
      </c>
      <c r="C109" t="s">
        <v>5</v>
      </c>
      <c r="D109">
        <v>0.18</v>
      </c>
      <c r="E109" t="s">
        <v>21</v>
      </c>
      <c r="F109">
        <v>1.4183699999999999</v>
      </c>
      <c r="G109">
        <v>1.4223699999999999</v>
      </c>
      <c r="H109">
        <v>1.4063699999999999</v>
      </c>
      <c r="I109" t="s">
        <v>146</v>
      </c>
      <c r="J109">
        <v>1.41686</v>
      </c>
      <c r="K109">
        <v>-0.62</v>
      </c>
      <c r="L109">
        <v>0</v>
      </c>
      <c r="M109">
        <v>0</v>
      </c>
      <c r="N109">
        <v>20.48</v>
      </c>
      <c r="O109" t="s">
        <v>32</v>
      </c>
      <c r="P109" s="14"/>
      <c r="Q109" s="14"/>
      <c r="S109" s="8">
        <f t="shared" si="5"/>
        <v>15.099999999999003</v>
      </c>
    </row>
    <row r="110" spans="1:21">
      <c r="N110" s="22">
        <f>SUM(K98:N109)</f>
        <v>96.159999999999982</v>
      </c>
      <c r="O110" s="19"/>
      <c r="P110" s="16"/>
      <c r="Q110" s="16"/>
      <c r="R110" s="10"/>
      <c r="S110" s="21">
        <f>SUM(S98:S109)</f>
        <v>99.59999999999971</v>
      </c>
      <c r="T110" t="s">
        <v>147</v>
      </c>
      <c r="U110" s="8">
        <f>SUM(S99,S102,S106,S107,S108)</f>
        <v>44.500000000002871</v>
      </c>
    </row>
  </sheetData>
  <autoFilter ref="A2:Q110"/>
  <mergeCells count="8">
    <mergeCell ref="O8:Q8"/>
    <mergeCell ref="O9:Q9"/>
    <mergeCell ref="O10:Q10"/>
    <mergeCell ref="O3:Q3"/>
    <mergeCell ref="O4:Q4"/>
    <mergeCell ref="O5:Q5"/>
    <mergeCell ref="O6:Q6"/>
    <mergeCell ref="O7:Q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2017-02-01T10:50:35Z</dcterms:modified>
</cp:coreProperties>
</file>