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Лист1!$A$2:$Q$21</definedName>
  </definedNames>
  <calcPr calcId="125725"/>
</workbook>
</file>

<file path=xl/calcChain.xml><?xml version="1.0" encoding="utf-8"?>
<calcChain xmlns="http://schemas.openxmlformats.org/spreadsheetml/2006/main">
  <c r="S11" i="1"/>
  <c r="S18"/>
  <c r="S10" l="1"/>
  <c r="S6"/>
  <c r="S5"/>
  <c r="S3"/>
  <c r="S15" l="1"/>
  <c r="S9"/>
  <c r="S8"/>
  <c r="N12"/>
  <c r="N19"/>
  <c r="N21"/>
  <c r="S7"/>
  <c r="S13"/>
  <c r="S17"/>
  <c r="S20"/>
  <c r="S19" l="1"/>
  <c r="S21"/>
  <c r="S16"/>
  <c r="S14"/>
  <c r="N14"/>
  <c r="S12"/>
  <c r="N4"/>
  <c r="N16"/>
  <c r="S4" l="1"/>
</calcChain>
</file>

<file path=xl/sharedStrings.xml><?xml version="1.0" encoding="utf-8"?>
<sst xmlns="http://schemas.openxmlformats.org/spreadsheetml/2006/main" count="62" uniqueCount="42">
  <si>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</si>
  <si>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</si>
  <si>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</si>
  <si>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</si>
  <si>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</si>
  <si>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</si>
  <si>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 xml:space="preserve"> AUDCAD </t>
  </si>
  <si>
    <t>buy</t>
  </si>
  <si>
    <t xml:space="preserve">  </t>
  </si>
  <si>
    <t xml:space="preserve"> EURCHF </t>
  </si>
  <si>
    <t xml:space="preserve"> EURCHF sopropel 12.38.8</t>
  </si>
  <si>
    <t xml:space="preserve"> AUDCAD sopropel 12.38.8</t>
  </si>
  <si>
    <t xml:space="preserve"> GBPJPY </t>
  </si>
  <si>
    <t>gbpjpy</t>
  </si>
  <si>
    <t>GBPJPY mynightfly-5 12.39 [stop</t>
  </si>
  <si>
    <t xml:space="preserve"> 01.02.17 21:12 </t>
  </si>
  <si>
    <t xml:space="preserve"> 01.02.17 21:37 </t>
  </si>
  <si>
    <t xml:space="preserve"> 02.02.17 01:02 </t>
  </si>
  <si>
    <t xml:space="preserve"> CHFJPY </t>
  </si>
  <si>
    <t xml:space="preserve"> 02.02.17 02:03 </t>
  </si>
  <si>
    <t xml:space="preserve"> CHFJPY sopropel 12.38.8</t>
  </si>
  <si>
    <t xml:space="preserve"> 02.02.17 00:57 </t>
  </si>
  <si>
    <t xml:space="preserve"> 02.02.17 02:09 </t>
  </si>
  <si>
    <t xml:space="preserve"> 02.02.17 01:25 </t>
  </si>
  <si>
    <t xml:space="preserve"> GBPAUD </t>
  </si>
  <si>
    <t xml:space="preserve"> 02.02.17 02:22 </t>
  </si>
  <si>
    <t xml:space="preserve"> GBPAUD mynightfly-2 11.94.9</t>
  </si>
  <si>
    <t xml:space="preserve"> 01.02.17 22:45 </t>
  </si>
  <si>
    <t xml:space="preserve"> 02.02.17 03:00 </t>
  </si>
  <si>
    <t xml:space="preserve"> EURCHF up7ppo 11.94.9</t>
  </si>
  <si>
    <t xml:space="preserve"> 02.02.17 07:47 </t>
  </si>
  <si>
    <t xml:space="preserve"> [sl]  GBPJPY mynightfly-5 12.39</t>
  </si>
  <si>
    <t xml:space="preserve"> 01.02.17 19:02 </t>
  </si>
  <si>
    <t>нет сделок</t>
  </si>
  <si>
    <t xml:space="preserve"> 02.02.17 00:14 </t>
  </si>
  <si>
    <t xml:space="preserve"> 02.02.17 01:15 </t>
  </si>
  <si>
    <t xml:space="preserve"> GBPAUD ivanvp 11.94.9</t>
  </si>
  <si>
    <t xml:space="preserve"> 02.02.17 00:46 </t>
  </si>
  <si>
    <t xml:space="preserve"> USDCHF </t>
  </si>
  <si>
    <t xml:space="preserve"> 02.02.17 02:12 </t>
  </si>
  <si>
    <t xml:space="preserve"> USDCHF mynightfly-2 11.94.7</t>
  </si>
  <si>
    <t xml:space="preserve"> USDCHF mynightfly-2 11.94.9</t>
  </si>
</sst>
</file>

<file path=xl/styles.xml><?xml version="1.0" encoding="utf-8"?>
<styleSheet xmlns="http://schemas.openxmlformats.org/spreadsheetml/2006/main">
  <numFmts count="2">
    <numFmt numFmtId="165" formatCode="0.0"/>
    <numFmt numFmtId="166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165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0" fontId="0" fillId="2" borderId="0" xfId="0" applyFill="1" applyAlignment="1">
      <alignment horizontal="right" wrapText="1"/>
    </xf>
    <xf numFmtId="166" fontId="0" fillId="2" borderId="0" xfId="0" applyNumberFormat="1" applyFill="1" applyAlignment="1">
      <alignment horizontal="right" wrapText="1"/>
    </xf>
    <xf numFmtId="0" fontId="0" fillId="2" borderId="0" xfId="0" applyFill="1" applyAlignment="1">
      <alignment horizontal="right" wrapText="1"/>
    </xf>
    <xf numFmtId="0" fontId="3" fillId="3" borderId="0" xfId="1"/>
  </cellXfs>
  <cellStyles count="3">
    <cellStyle name="Гиперссылка" xfId="2" builtinId="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T21"/>
  <sheetViews>
    <sheetView tabSelected="1" workbookViewId="0">
      <selection activeCell="N12" sqref="N12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3" customWidth="1"/>
    <col min="16" max="17" width="9.7109375" style="8" customWidth="1"/>
    <col min="19" max="19" width="9.5703125" bestFit="1" customWidth="1"/>
  </cols>
  <sheetData>
    <row r="2" spans="1:20">
      <c r="A2" s="5" t="s">
        <v>0</v>
      </c>
      <c r="S2" t="s">
        <v>1</v>
      </c>
    </row>
    <row r="3" spans="1:20" ht="15" customHeight="1">
      <c r="A3" s="19">
        <v>2971609</v>
      </c>
      <c r="B3" s="2">
        <v>42768.053807870368</v>
      </c>
      <c r="C3" s="19" t="s">
        <v>7</v>
      </c>
      <c r="D3" s="3">
        <v>0.03</v>
      </c>
      <c r="E3" s="19" t="s">
        <v>13</v>
      </c>
      <c r="F3" s="20">
        <v>143.292</v>
      </c>
      <c r="G3" s="20">
        <v>142.59200000000001</v>
      </c>
      <c r="H3" s="20">
        <v>144.292</v>
      </c>
      <c r="I3" s="2">
        <v>42768.282743055555</v>
      </c>
      <c r="J3" s="20">
        <v>142.59200000000001</v>
      </c>
      <c r="K3" s="3">
        <v>-0.32</v>
      </c>
      <c r="L3" s="3">
        <v>0</v>
      </c>
      <c r="M3" s="3">
        <v>0</v>
      </c>
      <c r="N3" s="3">
        <v>-18.670000000000002</v>
      </c>
      <c r="O3" s="21" t="s">
        <v>14</v>
      </c>
      <c r="P3" s="21"/>
      <c r="Q3" s="21"/>
      <c r="S3" s="4">
        <f>IF(C3="buy",(J3-F3)*10000,(F3-J3)*10000)/100</f>
        <v>-69.999999999998863</v>
      </c>
      <c r="T3" s="18"/>
    </row>
    <row r="4" spans="1:20">
      <c r="A4" s="5">
        <v>700</v>
      </c>
      <c r="B4" s="5" t="s">
        <v>2</v>
      </c>
      <c r="N4" s="22">
        <f>SUM(K3:N3)</f>
        <v>-18.990000000000002</v>
      </c>
      <c r="O4" s="14"/>
      <c r="P4" s="11"/>
      <c r="Q4" s="11"/>
      <c r="R4" s="6"/>
      <c r="S4" s="22">
        <f>SUM(S3:S3)</f>
        <v>-69.999999999998863</v>
      </c>
    </row>
    <row r="5" spans="1:20">
      <c r="A5">
        <v>1430994073</v>
      </c>
      <c r="B5" t="s">
        <v>15</v>
      </c>
      <c r="C5" t="s">
        <v>5</v>
      </c>
      <c r="D5">
        <v>0.11</v>
      </c>
      <c r="E5" t="s">
        <v>6</v>
      </c>
      <c r="F5">
        <v>0.98863000000000001</v>
      </c>
      <c r="G5">
        <v>0.98163</v>
      </c>
      <c r="H5">
        <v>1.0086299999999999</v>
      </c>
      <c r="I5" t="s">
        <v>16</v>
      </c>
      <c r="J5">
        <v>0.99011000000000005</v>
      </c>
      <c r="K5">
        <v>0</v>
      </c>
      <c r="L5">
        <v>0</v>
      </c>
      <c r="M5">
        <v>0</v>
      </c>
      <c r="N5">
        <v>740.19</v>
      </c>
      <c r="O5" t="s">
        <v>11</v>
      </c>
      <c r="P5" s="10"/>
      <c r="Q5" s="10"/>
      <c r="S5" s="4">
        <f t="shared" ref="S5:S11" si="0">IF(C5=" Buy ",(J5-F5)*10000,(F5-J5)*10000)</f>
        <v>14.800000000000368</v>
      </c>
    </row>
    <row r="6" spans="1:20">
      <c r="A6">
        <v>1430999487</v>
      </c>
      <c r="B6" t="s">
        <v>17</v>
      </c>
      <c r="C6" t="s">
        <v>4</v>
      </c>
      <c r="D6">
        <v>0.18</v>
      </c>
      <c r="E6" t="s">
        <v>18</v>
      </c>
      <c r="F6">
        <v>114.08499999999999</v>
      </c>
      <c r="G6">
        <v>114.935</v>
      </c>
      <c r="H6">
        <v>112.08499999999999</v>
      </c>
      <c r="I6" t="s">
        <v>19</v>
      </c>
      <c r="J6">
        <v>113.98</v>
      </c>
      <c r="K6">
        <v>0</v>
      </c>
      <c r="L6">
        <v>0</v>
      </c>
      <c r="M6">
        <v>0</v>
      </c>
      <c r="N6">
        <v>1017.09</v>
      </c>
      <c r="O6" t="s">
        <v>20</v>
      </c>
      <c r="P6" s="10"/>
      <c r="Q6" s="10"/>
      <c r="S6" s="4">
        <f>IF(C6=" Buy ",(J6-F6)*10000,(F6-J6)*10000)/100</f>
        <v>10.499999999998977</v>
      </c>
    </row>
    <row r="7" spans="1:20">
      <c r="A7">
        <v>1430999361</v>
      </c>
      <c r="B7" t="s">
        <v>21</v>
      </c>
      <c r="C7" t="s">
        <v>5</v>
      </c>
      <c r="D7">
        <v>0.11</v>
      </c>
      <c r="E7" t="s">
        <v>6</v>
      </c>
      <c r="F7">
        <v>0.98880000000000001</v>
      </c>
      <c r="G7">
        <v>0.98180000000000001</v>
      </c>
      <c r="H7">
        <v>1.0087999999999999</v>
      </c>
      <c r="I7" t="s">
        <v>22</v>
      </c>
      <c r="J7">
        <v>0.98980999999999997</v>
      </c>
      <c r="K7">
        <v>0</v>
      </c>
      <c r="L7">
        <v>0</v>
      </c>
      <c r="M7">
        <v>0</v>
      </c>
      <c r="N7">
        <v>505.88</v>
      </c>
      <c r="O7" t="s">
        <v>11</v>
      </c>
      <c r="P7" s="10"/>
      <c r="Q7" s="10"/>
      <c r="S7" s="4">
        <f t="shared" si="0"/>
        <v>10.099999999999554</v>
      </c>
    </row>
    <row r="8" spans="1:20">
      <c r="A8">
        <v>1430999791</v>
      </c>
      <c r="B8" t="s">
        <v>23</v>
      </c>
      <c r="C8" t="s">
        <v>4</v>
      </c>
      <c r="D8">
        <v>0.14000000000000001</v>
      </c>
      <c r="E8" t="s">
        <v>24</v>
      </c>
      <c r="F8">
        <v>1.67059</v>
      </c>
      <c r="G8">
        <v>1.6816899999999999</v>
      </c>
      <c r="H8">
        <v>1.6595899999999999</v>
      </c>
      <c r="I8" t="s">
        <v>25</v>
      </c>
      <c r="J8">
        <v>1.6679999999999999</v>
      </c>
      <c r="K8">
        <v>0</v>
      </c>
      <c r="L8">
        <v>0</v>
      </c>
      <c r="M8">
        <v>0</v>
      </c>
      <c r="N8">
        <v>1676.63</v>
      </c>
      <c r="O8" t="s">
        <v>26</v>
      </c>
      <c r="P8" s="10"/>
      <c r="Q8" s="10"/>
      <c r="S8" s="4">
        <f t="shared" si="0"/>
        <v>25.900000000000922</v>
      </c>
    </row>
    <row r="9" spans="1:20">
      <c r="A9">
        <v>1430997803</v>
      </c>
      <c r="B9" t="s">
        <v>27</v>
      </c>
      <c r="C9" t="s">
        <v>4</v>
      </c>
      <c r="D9">
        <v>0.11</v>
      </c>
      <c r="E9" t="s">
        <v>9</v>
      </c>
      <c r="F9">
        <v>1.06952</v>
      </c>
      <c r="G9">
        <v>1.07392</v>
      </c>
      <c r="H9">
        <v>1.04952</v>
      </c>
      <c r="I9" t="s">
        <v>28</v>
      </c>
      <c r="J9">
        <v>1.0690999999999999</v>
      </c>
      <c r="K9">
        <v>0</v>
      </c>
      <c r="L9">
        <v>0</v>
      </c>
      <c r="M9">
        <v>-1.97</v>
      </c>
      <c r="N9">
        <v>283.55</v>
      </c>
      <c r="O9" t="s">
        <v>29</v>
      </c>
      <c r="P9" s="10"/>
      <c r="Q9" s="10"/>
      <c r="S9" s="4">
        <f t="shared" si="0"/>
        <v>4.2000000000008697</v>
      </c>
    </row>
    <row r="10" spans="1:20">
      <c r="A10">
        <v>1431000344</v>
      </c>
      <c r="B10" t="s">
        <v>25</v>
      </c>
      <c r="C10" t="s">
        <v>5</v>
      </c>
      <c r="D10">
        <v>0.21</v>
      </c>
      <c r="E10" t="s">
        <v>12</v>
      </c>
      <c r="F10">
        <v>143.27799999999999</v>
      </c>
      <c r="G10">
        <v>142.578</v>
      </c>
      <c r="H10">
        <v>144.27799999999999</v>
      </c>
      <c r="I10" t="s">
        <v>30</v>
      </c>
      <c r="J10">
        <v>142.578</v>
      </c>
      <c r="K10">
        <v>0</v>
      </c>
      <c r="L10">
        <v>0</v>
      </c>
      <c r="M10">
        <v>0</v>
      </c>
      <c r="N10">
        <v>-7748.93</v>
      </c>
      <c r="O10" t="s">
        <v>31</v>
      </c>
      <c r="P10" s="10"/>
      <c r="Q10" s="10"/>
      <c r="S10" s="4">
        <f>IF(C10=" Buy ",(J10-F10)*10000,(F10-J10)*10000)/100</f>
        <v>-69.999999999998863</v>
      </c>
    </row>
    <row r="11" spans="1:20">
      <c r="A11">
        <v>1430989343</v>
      </c>
      <c r="B11" t="s">
        <v>32</v>
      </c>
      <c r="C11" t="s">
        <v>4</v>
      </c>
      <c r="D11">
        <v>0.18</v>
      </c>
      <c r="E11" t="s">
        <v>9</v>
      </c>
      <c r="F11">
        <v>1.06837</v>
      </c>
      <c r="G11">
        <v>1.07087</v>
      </c>
      <c r="H11">
        <v>1.0613699999999999</v>
      </c>
      <c r="I11" t="s">
        <v>8</v>
      </c>
      <c r="J11">
        <v>1.06857</v>
      </c>
      <c r="K11">
        <v>0</v>
      </c>
      <c r="L11">
        <v>0</v>
      </c>
      <c r="M11">
        <v>-3.23</v>
      </c>
      <c r="N11">
        <v>-217.67</v>
      </c>
      <c r="O11" t="s">
        <v>10</v>
      </c>
      <c r="P11" s="10"/>
      <c r="Q11" s="10"/>
      <c r="S11" s="4">
        <f t="shared" si="0"/>
        <v>-1.9999999999997797</v>
      </c>
    </row>
    <row r="12" spans="1:20">
      <c r="A12" s="5">
        <v>779</v>
      </c>
      <c r="B12" s="5" t="s">
        <v>2</v>
      </c>
      <c r="N12" s="17">
        <f>SUM(K5:N11)</f>
        <v>-3748.4599999999996</v>
      </c>
      <c r="O12"/>
      <c r="P12"/>
      <c r="Q12" s="12"/>
      <c r="R12" s="6"/>
      <c r="S12" s="16">
        <f>SUM(S5:S11)</f>
        <v>-6.4999999999979607</v>
      </c>
    </row>
    <row r="13" spans="1:20">
      <c r="A13" t="s">
        <v>33</v>
      </c>
      <c r="O13"/>
      <c r="P13" s="9"/>
      <c r="Q13" s="9"/>
      <c r="S13">
        <f t="shared" ref="S13:S18" si="1">IF(C13=" Buy ",(J13-F13)*10000,(F13-J13)*10000)</f>
        <v>0</v>
      </c>
    </row>
    <row r="14" spans="1:20">
      <c r="A14" s="5">
        <v>725</v>
      </c>
      <c r="B14" s="5" t="s">
        <v>2</v>
      </c>
      <c r="N14" s="17">
        <f>SUM(K13:N13)</f>
        <v>0</v>
      </c>
      <c r="O14" s="15"/>
      <c r="P14" s="12"/>
      <c r="Q14" s="12"/>
      <c r="R14" s="6"/>
      <c r="S14" s="16">
        <f>SUM(S13:S13)</f>
        <v>0</v>
      </c>
    </row>
    <row r="15" spans="1:20">
      <c r="A15" t="s">
        <v>33</v>
      </c>
      <c r="O15"/>
      <c r="P15" s="9"/>
      <c r="Q15" s="9"/>
      <c r="S15" s="4">
        <f t="shared" si="1"/>
        <v>0</v>
      </c>
    </row>
    <row r="16" spans="1:20">
      <c r="A16" s="7">
        <v>717</v>
      </c>
      <c r="B16" s="5" t="s">
        <v>3</v>
      </c>
      <c r="N16" s="17">
        <f>SUM(K15:N15)</f>
        <v>0</v>
      </c>
      <c r="O16" s="15"/>
      <c r="P16" s="12"/>
      <c r="Q16" s="12"/>
      <c r="R16" s="6"/>
      <c r="S16" s="16">
        <f>SUM(S15:S15)</f>
        <v>0</v>
      </c>
    </row>
    <row r="17" spans="1:19">
      <c r="A17">
        <v>805138960</v>
      </c>
      <c r="B17" t="s">
        <v>34</v>
      </c>
      <c r="C17" t="s">
        <v>5</v>
      </c>
      <c r="D17">
        <v>0.28000000000000003</v>
      </c>
      <c r="E17" t="s">
        <v>24</v>
      </c>
      <c r="F17">
        <v>1.6684099999999999</v>
      </c>
      <c r="G17">
        <v>1.6609100000000001</v>
      </c>
      <c r="H17">
        <v>1.6794100000000001</v>
      </c>
      <c r="I17" t="s">
        <v>35</v>
      </c>
      <c r="J17">
        <v>1.6699900000000001</v>
      </c>
      <c r="K17">
        <v>-1.1299999999999999</v>
      </c>
      <c r="L17">
        <v>0</v>
      </c>
      <c r="M17">
        <v>0</v>
      </c>
      <c r="N17">
        <v>33.54</v>
      </c>
      <c r="O17" t="s">
        <v>36</v>
      </c>
      <c r="P17" s="10"/>
      <c r="Q17" s="10"/>
      <c r="S17">
        <f t="shared" si="1"/>
        <v>15.800000000001369</v>
      </c>
    </row>
    <row r="18" spans="1:19">
      <c r="A18">
        <v>805139257</v>
      </c>
      <c r="B18" t="s">
        <v>37</v>
      </c>
      <c r="C18" t="s">
        <v>4</v>
      </c>
      <c r="D18">
        <v>0.18</v>
      </c>
      <c r="E18" t="s">
        <v>38</v>
      </c>
      <c r="F18">
        <v>0.99351</v>
      </c>
      <c r="G18">
        <v>1.0021100000000001</v>
      </c>
      <c r="H18">
        <v>0.98651</v>
      </c>
      <c r="I18" t="s">
        <v>39</v>
      </c>
      <c r="J18">
        <v>0.99256</v>
      </c>
      <c r="K18">
        <v>-0.57999999999999996</v>
      </c>
      <c r="L18">
        <v>0</v>
      </c>
      <c r="M18">
        <v>0</v>
      </c>
      <c r="N18">
        <v>17.23</v>
      </c>
      <c r="O18" t="s">
        <v>40</v>
      </c>
      <c r="P18" s="10"/>
      <c r="Q18" s="10"/>
      <c r="S18">
        <f t="shared" si="1"/>
        <v>9.5000000000000639</v>
      </c>
    </row>
    <row r="19" spans="1:19">
      <c r="A19" s="1">
        <v>737</v>
      </c>
      <c r="B19" s="5" t="s">
        <v>3</v>
      </c>
      <c r="N19" s="17">
        <f>SUM(K17:N17)</f>
        <v>32.409999999999997</v>
      </c>
      <c r="O19" s="15"/>
      <c r="P19" s="12"/>
      <c r="Q19" s="12"/>
      <c r="R19" s="6"/>
      <c r="S19" s="16">
        <f>SUM(S17:S17)</f>
        <v>15.800000000001369</v>
      </c>
    </row>
    <row r="20" spans="1:19">
      <c r="A20">
        <v>805139244</v>
      </c>
      <c r="B20" t="s">
        <v>37</v>
      </c>
      <c r="C20" t="s">
        <v>4</v>
      </c>
      <c r="D20">
        <v>0.08</v>
      </c>
      <c r="E20" t="s">
        <v>38</v>
      </c>
      <c r="F20">
        <v>0.99356</v>
      </c>
      <c r="G20">
        <v>1.0021599999999999</v>
      </c>
      <c r="H20">
        <v>0.98655999999999999</v>
      </c>
      <c r="I20" t="s">
        <v>39</v>
      </c>
      <c r="J20">
        <v>0.99256</v>
      </c>
      <c r="K20">
        <v>-0.26</v>
      </c>
      <c r="L20">
        <v>0</v>
      </c>
      <c r="M20">
        <v>0</v>
      </c>
      <c r="N20">
        <v>8.06</v>
      </c>
      <c r="O20" t="s">
        <v>41</v>
      </c>
      <c r="P20" s="10"/>
      <c r="Q20" s="10"/>
      <c r="S20" s="4">
        <f t="shared" ref="S20" si="2">IF(C20=" Buy ",(J20-F20)*10000,(F20-J20)*10000)</f>
        <v>10.000000000000009</v>
      </c>
    </row>
    <row r="21" spans="1:19">
      <c r="N21" s="17">
        <f>SUM(K20:N20)</f>
        <v>7.8000000000000007</v>
      </c>
      <c r="O21" s="15"/>
      <c r="P21" s="12"/>
      <c r="Q21" s="12"/>
      <c r="R21" s="6"/>
      <c r="S21" s="16">
        <f>SUM(S20:S20)</f>
        <v>10.000000000000009</v>
      </c>
    </row>
  </sheetData>
  <autoFilter ref="A2:Q21"/>
  <mergeCells count="1">
    <mergeCell ref="O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2017-02-02T10:22:14Z</dcterms:modified>
</cp:coreProperties>
</file>