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Лист1!$A$2:$Q$78</definedName>
  </definedNames>
  <calcPr calcId="125725"/>
</workbook>
</file>

<file path=xl/calcChain.xml><?xml version="1.0" encoding="utf-8"?>
<calcChain xmlns="http://schemas.openxmlformats.org/spreadsheetml/2006/main">
  <c r="S68" i="1"/>
  <c r="S67"/>
  <c r="S66"/>
  <c r="S65"/>
  <c r="S64"/>
  <c r="S63"/>
  <c r="S62"/>
  <c r="S61"/>
  <c r="N69"/>
  <c r="S5"/>
  <c r="S6"/>
  <c r="S7"/>
  <c r="S3"/>
  <c r="S4"/>
  <c r="S77"/>
  <c r="S76"/>
  <c r="S75"/>
  <c r="S74"/>
  <c r="S73"/>
  <c r="S72"/>
  <c r="S71"/>
  <c r="S70"/>
  <c r="S60"/>
  <c r="S59"/>
  <c r="S58"/>
  <c r="S57"/>
  <c r="S56"/>
  <c r="S55"/>
  <c r="S54"/>
  <c r="S52"/>
  <c r="S51"/>
  <c r="S50"/>
  <c r="S49"/>
  <c r="S48"/>
  <c r="S47"/>
  <c r="S46"/>
  <c r="S45"/>
  <c r="S44"/>
  <c r="S43"/>
  <c r="S42"/>
  <c r="S41"/>
  <c r="S39"/>
  <c r="S38"/>
  <c r="S37"/>
  <c r="S36"/>
  <c r="S35"/>
  <c r="S34"/>
  <c r="S33"/>
  <c r="S32"/>
  <c r="S31"/>
  <c r="S30"/>
  <c r="S29"/>
  <c r="S28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N27"/>
  <c r="N40"/>
  <c r="N53"/>
  <c r="N78"/>
  <c r="N8"/>
  <c r="S27" l="1"/>
  <c r="S8"/>
  <c r="S53"/>
  <c r="S40"/>
  <c r="S69"/>
  <c r="S78"/>
</calcChain>
</file>

<file path=xl/sharedStrings.xml><?xml version="1.0" encoding="utf-8"?>
<sst xmlns="http://schemas.openxmlformats.org/spreadsheetml/2006/main" count="347" uniqueCount="74">
  <si>
    <t>DukasCopy (мост)</t>
  </si>
  <si>
    <t>пипсов</t>
  </si>
  <si>
    <t>Alpari ecn</t>
  </si>
  <si>
    <t>Alpari pro.ecn</t>
  </si>
  <si>
    <t xml:space="preserve"> Sell </t>
  </si>
  <si>
    <t xml:space="preserve"> Buy </t>
  </si>
  <si>
    <t>buy</t>
  </si>
  <si>
    <t xml:space="preserve"> GBPJPY </t>
  </si>
  <si>
    <t xml:space="preserve"> USDCHF </t>
  </si>
  <si>
    <t xml:space="preserve"> USDCHF mynightfly-2 11.94.9</t>
  </si>
  <si>
    <t xml:space="preserve"> EURGBP </t>
  </si>
  <si>
    <t xml:space="preserve"> EURGBP sopropel 12.38.8</t>
  </si>
  <si>
    <t xml:space="preserve"> USDJPY </t>
  </si>
  <si>
    <t xml:space="preserve"> USDJPY mynightfly-5 12.39</t>
  </si>
  <si>
    <t xml:space="preserve"> EURJPY </t>
  </si>
  <si>
    <t xml:space="preserve"> EURJPY darkyan 12.38 mult</t>
  </si>
  <si>
    <t>sell</t>
  </si>
  <si>
    <t>usdjpy</t>
  </si>
  <si>
    <t>USDJPY mynightfly-5 12.39</t>
  </si>
  <si>
    <t xml:space="preserve"> USDCAD </t>
  </si>
  <si>
    <t xml:space="preserve"> USDCAD stand 12.38.8</t>
  </si>
  <si>
    <t xml:space="preserve"> USDCAD ivanvp 11.94.9</t>
  </si>
  <si>
    <t xml:space="preserve"> USDCAD  Stand 11.87</t>
  </si>
  <si>
    <t xml:space="preserve"> USDCAD up7ppo 11.94.9</t>
  </si>
  <si>
    <t xml:space="preserve"> USDCAD anjuk 11.94.9</t>
  </si>
  <si>
    <t xml:space="preserve"> USDCAD mynightfly-1 11.94.9</t>
  </si>
  <si>
    <t xml:space="preserve"> USDCAD mynightfly-2 11.94.9</t>
  </si>
  <si>
    <t>usdcad</t>
  </si>
  <si>
    <t>USDCAD DC mynightfly-2 11.94.9</t>
  </si>
  <si>
    <t xml:space="preserve"> 07.02.17 22:03 </t>
  </si>
  <si>
    <t xml:space="preserve"> EURCAD </t>
  </si>
  <si>
    <t xml:space="preserve"> 07.02.17 23:45 </t>
  </si>
  <si>
    <t xml:space="preserve"> EURCAD mynightfly-1 11.94.9</t>
  </si>
  <si>
    <t xml:space="preserve"> EURCAD mynightfly-2 11.94.9 </t>
  </si>
  <si>
    <t xml:space="preserve"> 07.02.17 23:56 </t>
  </si>
  <si>
    <t xml:space="preserve"> GBPCAD </t>
  </si>
  <si>
    <t xml:space="preserve"> 08.02.17 02:01 </t>
  </si>
  <si>
    <t xml:space="preserve"> GBPCAD mynightfly-2 11.94.9 </t>
  </si>
  <si>
    <t xml:space="preserve"> GBPCAD NickolaG 11.94.9</t>
  </si>
  <si>
    <t xml:space="preserve"> 08.02.17 01:30 </t>
  </si>
  <si>
    <t xml:space="preserve"> 08.02.17 02:27 </t>
  </si>
  <si>
    <t xml:space="preserve"> 08.02.17 01:10 </t>
  </si>
  <si>
    <t xml:space="preserve"> 08.02.17 02:39 </t>
  </si>
  <si>
    <t xml:space="preserve"> 08.02.17 01:13 </t>
  </si>
  <si>
    <t xml:space="preserve"> 08.02.17 03:28 </t>
  </si>
  <si>
    <t xml:space="preserve"> 07.02.17 22:41 </t>
  </si>
  <si>
    <t xml:space="preserve"> 08.02.17 03:29 </t>
  </si>
  <si>
    <t xml:space="preserve"> 08.02.17 00:04 </t>
  </si>
  <si>
    <t xml:space="preserve"> 08.02.17 03:35 </t>
  </si>
  <si>
    <t xml:space="preserve"> EURJPY mynightfly-5 12.39</t>
  </si>
  <si>
    <t xml:space="preserve"> 08.02.17 01:38 </t>
  </si>
  <si>
    <t xml:space="preserve"> 08.02.17 04:33 </t>
  </si>
  <si>
    <t xml:space="preserve"> 08.02.17 00:45 </t>
  </si>
  <si>
    <t xml:space="preserve"> 08.02.17 09:07 </t>
  </si>
  <si>
    <t xml:space="preserve"> GBPJPY mynightfly-5 12.39</t>
  </si>
  <si>
    <t xml:space="preserve"> 08.02.17 00:48 </t>
  </si>
  <si>
    <t xml:space="preserve"> 08.02.17 01:55 </t>
  </si>
  <si>
    <t xml:space="preserve"> 08.02.17 02:41 </t>
  </si>
  <si>
    <t xml:space="preserve"> 07.02.17 23:41 </t>
  </si>
  <si>
    <t xml:space="preserve"> 08.02.17 02:44 </t>
  </si>
  <si>
    <t xml:space="preserve"> 08.02.17 00:07 </t>
  </si>
  <si>
    <t xml:space="preserve"> 08.02.17 03:00 </t>
  </si>
  <si>
    <t xml:space="preserve"> USDCHF up7ppo 11.94.9</t>
  </si>
  <si>
    <t xml:space="preserve"> 08.02.17 04:16 </t>
  </si>
  <si>
    <t xml:space="preserve"> 08.02.17 08:53 </t>
  </si>
  <si>
    <t xml:space="preserve"> GBPJPY mynightfly-5 12.39[sl]</t>
  </si>
  <si>
    <t xml:space="preserve"> 07.02.17 23:42 </t>
  </si>
  <si>
    <t xml:space="preserve"> 08.02.17 03:27 </t>
  </si>
  <si>
    <t>eurcad</t>
  </si>
  <si>
    <t>EURCAD DC mynightfly-2 11.94.9</t>
  </si>
  <si>
    <t>GBPCAD DC mynightfly-2 11.94.9</t>
  </si>
  <si>
    <t>gbpcad</t>
  </si>
  <si>
    <t>eurjpy</t>
  </si>
  <si>
    <t>EURJPY mynightfly-5 12.39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</si>
</sst>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0.00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0" borderId="0" xfId="0" applyNumberFormat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 wrapText="1"/>
    </xf>
    <xf numFmtId="0" fontId="0" fillId="0" borderId="0" xfId="0" applyFill="1" applyAlignment="1"/>
    <xf numFmtId="4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right" wrapText="1"/>
    </xf>
    <xf numFmtId="2" fontId="1" fillId="0" borderId="0" xfId="0" applyNumberFormat="1" applyFont="1" applyFill="1" applyAlignment="1"/>
    <xf numFmtId="4" fontId="1" fillId="0" borderId="0" xfId="0" applyNumberFormat="1" applyFont="1" applyFill="1" applyAlignment="1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164" fontId="3" fillId="3" borderId="0" xfId="1" applyNumberFormat="1"/>
    <xf numFmtId="4" fontId="3" fillId="3" borderId="0" xfId="1" applyNumberFormat="1"/>
    <xf numFmtId="0" fontId="4" fillId="0" borderId="0" xfId="2" applyAlignment="1" applyProtection="1"/>
    <xf numFmtId="165" fontId="0" fillId="2" borderId="0" xfId="0" applyNumberFormat="1" applyFill="1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6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0" borderId="0" xfId="0" applyNumberFormat="1" applyFill="1" applyAlignment="1">
      <alignment horizontal="right"/>
    </xf>
  </cellXfs>
  <cellStyles count="3">
    <cellStyle name="Гиперссылка" xfId="2" builtinId="8"/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T78"/>
  <sheetViews>
    <sheetView tabSelected="1" workbookViewId="0">
      <selection activeCell="S19" sqref="S18:S19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5" width="9.7109375" style="13" customWidth="1"/>
    <col min="16" max="17" width="9.7109375" style="8" customWidth="1"/>
    <col min="19" max="19" width="9.5703125" bestFit="1" customWidth="1"/>
  </cols>
  <sheetData>
    <row r="2" spans="1:20">
      <c r="A2" s="5" t="s">
        <v>0</v>
      </c>
      <c r="S2" t="s">
        <v>1</v>
      </c>
    </row>
    <row r="3" spans="1:20" ht="15" customHeight="1">
      <c r="A3" s="23">
        <v>2985663</v>
      </c>
      <c r="B3" s="20">
        <v>42773.877754629626</v>
      </c>
      <c r="C3" s="23" t="s">
        <v>6</v>
      </c>
      <c r="D3" s="21">
        <v>0.04</v>
      </c>
      <c r="E3" s="23" t="s">
        <v>68</v>
      </c>
      <c r="F3" s="22">
        <v>1.4073599999999999</v>
      </c>
      <c r="G3" s="22">
        <v>1.4022600000000001</v>
      </c>
      <c r="H3" s="22">
        <v>1.41936</v>
      </c>
      <c r="I3" s="27">
        <v>42773.945833333331</v>
      </c>
      <c r="J3" s="22">
        <v>1.4081900000000001</v>
      </c>
      <c r="K3" s="21">
        <v>-0.36</v>
      </c>
      <c r="L3" s="21">
        <v>0</v>
      </c>
      <c r="M3" s="21">
        <v>0</v>
      </c>
      <c r="N3" s="21">
        <v>2.5099999999999998</v>
      </c>
      <c r="O3" s="25" t="s">
        <v>69</v>
      </c>
      <c r="P3" s="25"/>
      <c r="Q3" s="25"/>
      <c r="S3" s="4">
        <f>IF(C3="buy",(J3-F3)*10000,(F3-J3)*10000)*IF(IFERROR(SEARCH("jpy",E3,1)=1,1),1,0.01)</f>
        <v>8.3000000000010843</v>
      </c>
      <c r="T3" s="18"/>
    </row>
    <row r="4" spans="1:20" ht="15" customHeight="1">
      <c r="A4" s="23">
        <v>2985934</v>
      </c>
      <c r="B4" s="20">
        <v>42773.955185185187</v>
      </c>
      <c r="C4" s="23" t="s">
        <v>16</v>
      </c>
      <c r="D4" s="21">
        <v>0.03</v>
      </c>
      <c r="E4" s="23" t="s">
        <v>71</v>
      </c>
      <c r="F4" s="22">
        <v>1.64927</v>
      </c>
      <c r="G4" s="22">
        <v>1.65957</v>
      </c>
      <c r="H4" s="22">
        <v>1.6382699999999999</v>
      </c>
      <c r="I4" s="20">
        <v>42774.041712962964</v>
      </c>
      <c r="J4" s="22">
        <v>1.6485700000000001</v>
      </c>
      <c r="K4" s="21">
        <v>-0.32</v>
      </c>
      <c r="L4" s="21">
        <v>0</v>
      </c>
      <c r="M4" s="21">
        <v>0</v>
      </c>
      <c r="N4" s="21">
        <v>1.59</v>
      </c>
      <c r="O4" s="25" t="s">
        <v>70</v>
      </c>
      <c r="P4" s="25"/>
      <c r="Q4" s="25"/>
      <c r="S4" s="4">
        <f>IF(C4="buy",(J4-F4)*10000,(F4-J4)*10000)*IF(IFERROR(SEARCH("jpy",E4,1)=1,1),1,0.01)</f>
        <v>6.9999999999992291</v>
      </c>
      <c r="T4" s="18"/>
    </row>
    <row r="5" spans="1:20" ht="15" customHeight="1">
      <c r="A5" s="24">
        <v>2985717</v>
      </c>
      <c r="B5" s="2">
        <v>42773.903923611113</v>
      </c>
      <c r="C5" s="24" t="s">
        <v>16</v>
      </c>
      <c r="D5" s="3">
        <v>0.03</v>
      </c>
      <c r="E5" s="24" t="s">
        <v>17</v>
      </c>
      <c r="F5" s="19">
        <v>112.29300000000001</v>
      </c>
      <c r="G5" s="19">
        <v>113.07299999999999</v>
      </c>
      <c r="H5" s="19">
        <v>111.29300000000001</v>
      </c>
      <c r="I5" s="2">
        <v>42774.102789351855</v>
      </c>
      <c r="J5" s="19">
        <v>112.258</v>
      </c>
      <c r="K5" s="3">
        <v>-0.26</v>
      </c>
      <c r="L5" s="3">
        <v>0</v>
      </c>
      <c r="M5" s="3">
        <v>0</v>
      </c>
      <c r="N5" s="3">
        <v>0.94</v>
      </c>
      <c r="O5" s="26" t="s">
        <v>18</v>
      </c>
      <c r="P5" s="26"/>
      <c r="Q5" s="26"/>
      <c r="S5" s="4">
        <f t="shared" ref="S5:S7" si="0">IF(C5="buy",(J5-F5)*10000,(F5-J5)*10000)*IF(IFERROR(SEARCH("jpy",E5,1)=1,1),1,0.01)</f>
        <v>3.50000000000108</v>
      </c>
    </row>
    <row r="6" spans="1:20" ht="15" customHeight="1">
      <c r="A6" s="23">
        <v>2986428</v>
      </c>
      <c r="B6" s="20">
        <v>42774.009317129632</v>
      </c>
      <c r="C6" s="23" t="s">
        <v>16</v>
      </c>
      <c r="D6" s="21">
        <v>0.03</v>
      </c>
      <c r="E6" s="23" t="s">
        <v>27</v>
      </c>
      <c r="F6" s="22">
        <v>1.3197000000000001</v>
      </c>
      <c r="G6" s="22">
        <v>1.33</v>
      </c>
      <c r="H6" s="22">
        <v>1.3077000000000001</v>
      </c>
      <c r="I6" s="20">
        <v>42774.103020833332</v>
      </c>
      <c r="J6" s="22">
        <v>1.3183800000000001</v>
      </c>
      <c r="K6" s="21">
        <v>-0.26</v>
      </c>
      <c r="L6" s="21">
        <v>0</v>
      </c>
      <c r="M6" s="21">
        <v>0</v>
      </c>
      <c r="N6" s="21">
        <v>3</v>
      </c>
      <c r="O6" s="25" t="s">
        <v>28</v>
      </c>
      <c r="P6" s="25"/>
      <c r="Q6" s="25"/>
      <c r="S6" s="4">
        <f t="shared" si="0"/>
        <v>13.199999999999878</v>
      </c>
    </row>
    <row r="7" spans="1:20" ht="15" customHeight="1">
      <c r="A7" s="24">
        <v>2985716</v>
      </c>
      <c r="B7" s="2">
        <v>42773.903912037036</v>
      </c>
      <c r="C7" s="24" t="s">
        <v>16</v>
      </c>
      <c r="D7" s="3">
        <v>0.03</v>
      </c>
      <c r="E7" s="24" t="s">
        <v>72</v>
      </c>
      <c r="F7" s="19">
        <v>120.05800000000001</v>
      </c>
      <c r="G7" s="19">
        <v>120.86799999999999</v>
      </c>
      <c r="H7" s="19">
        <v>119.05800000000001</v>
      </c>
      <c r="I7" s="2">
        <v>42774.107615740744</v>
      </c>
      <c r="J7" s="19">
        <v>119.90900000000001</v>
      </c>
      <c r="K7" s="3">
        <v>-0.28000000000000003</v>
      </c>
      <c r="L7" s="3">
        <v>0</v>
      </c>
      <c r="M7" s="3">
        <v>0</v>
      </c>
      <c r="N7" s="3">
        <v>3.99</v>
      </c>
      <c r="O7" s="26" t="s">
        <v>73</v>
      </c>
      <c r="P7" s="26"/>
      <c r="Q7" s="26"/>
      <c r="S7" s="4">
        <f t="shared" si="0"/>
        <v>14.900000000000091</v>
      </c>
    </row>
    <row r="8" spans="1:20">
      <c r="A8" s="5">
        <v>700</v>
      </c>
      <c r="B8" s="5" t="s">
        <v>2</v>
      </c>
      <c r="N8" s="17">
        <f>SUM(K3:N7)</f>
        <v>10.55</v>
      </c>
      <c r="O8" s="14"/>
      <c r="P8" s="11"/>
      <c r="Q8" s="11"/>
      <c r="R8" s="6"/>
      <c r="S8" s="16">
        <f>SUM(S3:S7)</f>
        <v>46.900000000001363</v>
      </c>
    </row>
    <row r="9" spans="1:20">
      <c r="A9">
        <v>1431149115</v>
      </c>
      <c r="B9" t="s">
        <v>29</v>
      </c>
      <c r="C9" t="s">
        <v>5</v>
      </c>
      <c r="D9">
        <v>0.23</v>
      </c>
      <c r="E9" t="s">
        <v>30</v>
      </c>
      <c r="F9">
        <v>1.4073800000000001</v>
      </c>
      <c r="G9">
        <v>1.3993800000000001</v>
      </c>
      <c r="H9">
        <v>1.4193800000000001</v>
      </c>
      <c r="I9" t="s">
        <v>31</v>
      </c>
      <c r="J9">
        <v>1.4080699999999999</v>
      </c>
      <c r="K9">
        <v>0</v>
      </c>
      <c r="L9">
        <v>0</v>
      </c>
      <c r="M9">
        <v>0</v>
      </c>
      <c r="N9">
        <v>705.6</v>
      </c>
      <c r="O9" t="s">
        <v>32</v>
      </c>
      <c r="P9" s="10"/>
      <c r="Q9" s="10"/>
      <c r="S9" s="4">
        <f>IF(C9=" Buy ",(J9-F9)*10000,(F9-J9)*10000)*IF(IFERROR(SEARCH("JPY",E9,1)=1,1),1,0.01)</f>
        <v>6.8999999999985739</v>
      </c>
    </row>
    <row r="10" spans="1:20">
      <c r="A10">
        <v>1431149116</v>
      </c>
      <c r="B10" t="s">
        <v>29</v>
      </c>
      <c r="C10" t="s">
        <v>5</v>
      </c>
      <c r="D10">
        <v>0.3</v>
      </c>
      <c r="E10" t="s">
        <v>30</v>
      </c>
      <c r="F10">
        <v>1.4073800000000001</v>
      </c>
      <c r="G10">
        <v>1.40228</v>
      </c>
      <c r="H10">
        <v>1.4193800000000001</v>
      </c>
      <c r="I10" t="s">
        <v>31</v>
      </c>
      <c r="J10">
        <v>1.4080699999999999</v>
      </c>
      <c r="K10">
        <v>0</v>
      </c>
      <c r="L10">
        <v>0</v>
      </c>
      <c r="M10">
        <v>0</v>
      </c>
      <c r="N10">
        <v>920.35</v>
      </c>
      <c r="O10" t="s">
        <v>33</v>
      </c>
      <c r="P10" s="10"/>
      <c r="Q10" s="10"/>
      <c r="S10" s="4">
        <f t="shared" ref="S10:S26" si="1">IF(C10=" Buy ",(J10-F10)*10000,(F10-J10)*10000)*IF(IFERROR(SEARCH("JPY",E10,1)=1,1),1,0.01)</f>
        <v>6.8999999999985739</v>
      </c>
    </row>
    <row r="11" spans="1:20">
      <c r="A11">
        <v>1431150689</v>
      </c>
      <c r="B11" t="s">
        <v>34</v>
      </c>
      <c r="C11" t="s">
        <v>4</v>
      </c>
      <c r="D11">
        <v>0.2</v>
      </c>
      <c r="E11" t="s">
        <v>35</v>
      </c>
      <c r="F11">
        <v>1.64951</v>
      </c>
      <c r="G11">
        <v>1.65981</v>
      </c>
      <c r="H11">
        <v>1.6385099999999999</v>
      </c>
      <c r="I11" t="s">
        <v>36</v>
      </c>
      <c r="J11">
        <v>1.64849</v>
      </c>
      <c r="K11">
        <v>0</v>
      </c>
      <c r="L11">
        <v>0</v>
      </c>
      <c r="M11">
        <v>-0.89</v>
      </c>
      <c r="N11">
        <v>930.1</v>
      </c>
      <c r="O11" t="s">
        <v>37</v>
      </c>
      <c r="P11" s="10"/>
      <c r="Q11" s="10"/>
      <c r="S11" s="4">
        <f t="shared" si="1"/>
        <v>10.200000000000209</v>
      </c>
    </row>
    <row r="12" spans="1:20">
      <c r="A12">
        <v>1431150690</v>
      </c>
      <c r="B12" t="s">
        <v>34</v>
      </c>
      <c r="C12" t="s">
        <v>4</v>
      </c>
      <c r="D12">
        <v>0.1</v>
      </c>
      <c r="E12" t="s">
        <v>35</v>
      </c>
      <c r="F12">
        <v>1.64951</v>
      </c>
      <c r="G12">
        <v>1.65951</v>
      </c>
      <c r="H12">
        <v>1.6385099999999999</v>
      </c>
      <c r="I12" t="s">
        <v>36</v>
      </c>
      <c r="J12">
        <v>1.64849</v>
      </c>
      <c r="K12">
        <v>0</v>
      </c>
      <c r="L12">
        <v>0</v>
      </c>
      <c r="M12">
        <v>-0.45</v>
      </c>
      <c r="N12">
        <v>465.05</v>
      </c>
      <c r="O12" t="s">
        <v>38</v>
      </c>
      <c r="P12" s="10"/>
      <c r="Q12" s="10"/>
      <c r="S12" s="4">
        <f t="shared" si="1"/>
        <v>10.200000000000209</v>
      </c>
    </row>
    <row r="13" spans="1:20">
      <c r="A13">
        <v>1431152337</v>
      </c>
      <c r="B13" t="s">
        <v>39</v>
      </c>
      <c r="C13" t="s">
        <v>4</v>
      </c>
      <c r="D13">
        <v>0.31</v>
      </c>
      <c r="E13" t="s">
        <v>30</v>
      </c>
      <c r="F13">
        <v>1.40913</v>
      </c>
      <c r="G13">
        <v>1.4142300000000001</v>
      </c>
      <c r="H13">
        <v>1.39713</v>
      </c>
      <c r="I13" t="s">
        <v>40</v>
      </c>
      <c r="J13">
        <v>1.4079999999999999</v>
      </c>
      <c r="K13">
        <v>0</v>
      </c>
      <c r="L13">
        <v>0</v>
      </c>
      <c r="M13">
        <v>0</v>
      </c>
      <c r="N13">
        <v>1597.47</v>
      </c>
      <c r="O13" t="s">
        <v>33</v>
      </c>
      <c r="P13" s="10"/>
      <c r="Q13" s="10"/>
      <c r="S13" s="4">
        <f t="shared" si="1"/>
        <v>11.300000000000754</v>
      </c>
    </row>
    <row r="14" spans="1:20">
      <c r="A14">
        <v>1431152339</v>
      </c>
      <c r="B14" t="s">
        <v>39</v>
      </c>
      <c r="C14" t="s">
        <v>4</v>
      </c>
      <c r="D14">
        <v>0.23</v>
      </c>
      <c r="E14" t="s">
        <v>30</v>
      </c>
      <c r="F14">
        <v>1.40913</v>
      </c>
      <c r="G14">
        <v>1.41713</v>
      </c>
      <c r="H14">
        <v>1.39713</v>
      </c>
      <c r="I14" t="s">
        <v>40</v>
      </c>
      <c r="J14">
        <v>1.4079999999999999</v>
      </c>
      <c r="K14">
        <v>0</v>
      </c>
      <c r="L14">
        <v>0</v>
      </c>
      <c r="M14">
        <v>0</v>
      </c>
      <c r="N14">
        <v>1185.21</v>
      </c>
      <c r="O14" t="s">
        <v>32</v>
      </c>
      <c r="P14" s="10"/>
      <c r="Q14" s="10"/>
      <c r="S14" s="4">
        <f t="shared" si="1"/>
        <v>11.300000000000754</v>
      </c>
    </row>
    <row r="15" spans="1:20">
      <c r="A15">
        <v>1431151920</v>
      </c>
      <c r="B15" t="s">
        <v>41</v>
      </c>
      <c r="C15" t="s">
        <v>4</v>
      </c>
      <c r="D15">
        <v>0.17</v>
      </c>
      <c r="E15" t="s">
        <v>19</v>
      </c>
      <c r="F15">
        <v>1.31948</v>
      </c>
      <c r="G15">
        <v>1.32368</v>
      </c>
      <c r="H15">
        <v>1.30748</v>
      </c>
      <c r="I15" t="s">
        <v>42</v>
      </c>
      <c r="J15">
        <v>1.31924</v>
      </c>
      <c r="K15">
        <v>0</v>
      </c>
      <c r="L15">
        <v>0</v>
      </c>
      <c r="M15">
        <v>0</v>
      </c>
      <c r="N15">
        <v>186.12</v>
      </c>
      <c r="O15" t="s">
        <v>21</v>
      </c>
      <c r="P15" s="10"/>
      <c r="Q15" s="10"/>
      <c r="S15" s="4">
        <f t="shared" si="1"/>
        <v>2.4000000000001798</v>
      </c>
    </row>
    <row r="16" spans="1:20">
      <c r="A16">
        <v>1431151921</v>
      </c>
      <c r="B16" t="s">
        <v>41</v>
      </c>
      <c r="C16" t="s">
        <v>4</v>
      </c>
      <c r="D16">
        <v>0.17</v>
      </c>
      <c r="E16" t="s">
        <v>19</v>
      </c>
      <c r="F16">
        <v>1.31948</v>
      </c>
      <c r="G16">
        <v>1.32368</v>
      </c>
      <c r="H16">
        <v>1.30748</v>
      </c>
      <c r="I16" t="s">
        <v>42</v>
      </c>
      <c r="J16">
        <v>1.3192299999999999</v>
      </c>
      <c r="K16">
        <v>0</v>
      </c>
      <c r="L16">
        <v>0</v>
      </c>
      <c r="M16">
        <v>0</v>
      </c>
      <c r="N16">
        <v>193.87</v>
      </c>
      <c r="O16" t="s">
        <v>20</v>
      </c>
      <c r="P16" s="10"/>
      <c r="Q16" s="10"/>
      <c r="S16" s="4">
        <f t="shared" si="1"/>
        <v>2.5000000000008349</v>
      </c>
    </row>
    <row r="17" spans="1:19">
      <c r="A17">
        <v>1431151924</v>
      </c>
      <c r="B17" t="s">
        <v>41</v>
      </c>
      <c r="C17" t="s">
        <v>4</v>
      </c>
      <c r="D17">
        <v>0.18</v>
      </c>
      <c r="E17" t="s">
        <v>19</v>
      </c>
      <c r="F17">
        <v>1.31948</v>
      </c>
      <c r="G17">
        <v>1.32368</v>
      </c>
      <c r="H17">
        <v>1.30748</v>
      </c>
      <c r="I17" t="s">
        <v>42</v>
      </c>
      <c r="J17">
        <v>1.31924</v>
      </c>
      <c r="K17">
        <v>0</v>
      </c>
      <c r="L17">
        <v>0</v>
      </c>
      <c r="M17">
        <v>0</v>
      </c>
      <c r="N17">
        <v>197.07</v>
      </c>
      <c r="O17" t="s">
        <v>22</v>
      </c>
      <c r="P17" s="10"/>
      <c r="Q17" s="10"/>
      <c r="S17" s="4">
        <f t="shared" si="1"/>
        <v>2.4000000000001798</v>
      </c>
    </row>
    <row r="18" spans="1:19">
      <c r="A18">
        <v>1431151925</v>
      </c>
      <c r="B18" t="s">
        <v>41</v>
      </c>
      <c r="C18" t="s">
        <v>4</v>
      </c>
      <c r="D18">
        <v>0.17</v>
      </c>
      <c r="E18" t="s">
        <v>19</v>
      </c>
      <c r="F18">
        <v>1.31948</v>
      </c>
      <c r="G18">
        <v>1.32368</v>
      </c>
      <c r="H18">
        <v>1.30748</v>
      </c>
      <c r="I18" t="s">
        <v>42</v>
      </c>
      <c r="J18">
        <v>1.3192299999999999</v>
      </c>
      <c r="K18">
        <v>0</v>
      </c>
      <c r="L18">
        <v>0</v>
      </c>
      <c r="M18">
        <v>0</v>
      </c>
      <c r="N18">
        <v>193.87</v>
      </c>
      <c r="O18" t="s">
        <v>24</v>
      </c>
      <c r="P18" s="10"/>
      <c r="Q18" s="10"/>
      <c r="S18" s="4">
        <f t="shared" si="1"/>
        <v>2.5000000000008349</v>
      </c>
    </row>
    <row r="19" spans="1:19">
      <c r="A19">
        <v>1431151927</v>
      </c>
      <c r="B19" t="s">
        <v>41</v>
      </c>
      <c r="C19" t="s">
        <v>4</v>
      </c>
      <c r="D19">
        <v>0.17</v>
      </c>
      <c r="E19" t="s">
        <v>19</v>
      </c>
      <c r="F19">
        <v>1.31948</v>
      </c>
      <c r="G19">
        <v>1.32368</v>
      </c>
      <c r="H19">
        <v>1.30748</v>
      </c>
      <c r="I19" t="s">
        <v>42</v>
      </c>
      <c r="J19">
        <v>1.31924</v>
      </c>
      <c r="K19">
        <v>0</v>
      </c>
      <c r="L19">
        <v>0</v>
      </c>
      <c r="M19">
        <v>0</v>
      </c>
      <c r="N19">
        <v>186.12</v>
      </c>
      <c r="O19" t="s">
        <v>23</v>
      </c>
      <c r="P19" s="10"/>
      <c r="Q19" s="10"/>
      <c r="S19" s="4">
        <f t="shared" si="1"/>
        <v>2.4000000000001798</v>
      </c>
    </row>
    <row r="20" spans="1:19">
      <c r="A20">
        <v>1431152077</v>
      </c>
      <c r="B20" t="s">
        <v>43</v>
      </c>
      <c r="C20" t="s">
        <v>4</v>
      </c>
      <c r="D20">
        <v>0.2</v>
      </c>
      <c r="E20" t="s">
        <v>19</v>
      </c>
      <c r="F20">
        <v>1.31972</v>
      </c>
      <c r="G20">
        <v>1.33002</v>
      </c>
      <c r="H20">
        <v>1.30772</v>
      </c>
      <c r="I20" t="s">
        <v>44</v>
      </c>
      <c r="J20">
        <v>1.3184499999999999</v>
      </c>
      <c r="K20">
        <v>0</v>
      </c>
      <c r="L20">
        <v>0</v>
      </c>
      <c r="M20">
        <v>0</v>
      </c>
      <c r="N20">
        <v>1158.72</v>
      </c>
      <c r="O20" t="s">
        <v>25</v>
      </c>
      <c r="P20" s="10"/>
      <c r="Q20" s="10"/>
      <c r="S20" s="4">
        <f t="shared" si="1"/>
        <v>12.700000000001044</v>
      </c>
    </row>
    <row r="21" spans="1:19">
      <c r="A21">
        <v>1431152078</v>
      </c>
      <c r="B21" t="s">
        <v>43</v>
      </c>
      <c r="C21" t="s">
        <v>4</v>
      </c>
      <c r="D21">
        <v>0.2</v>
      </c>
      <c r="E21" t="s">
        <v>19</v>
      </c>
      <c r="F21">
        <v>1.31972</v>
      </c>
      <c r="G21">
        <v>1.33002</v>
      </c>
      <c r="H21">
        <v>1.30772</v>
      </c>
      <c r="I21" t="s">
        <v>44</v>
      </c>
      <c r="J21">
        <v>1.3184499999999999</v>
      </c>
      <c r="K21">
        <v>0</v>
      </c>
      <c r="L21">
        <v>0</v>
      </c>
      <c r="M21">
        <v>0</v>
      </c>
      <c r="N21">
        <v>1158.72</v>
      </c>
      <c r="O21" t="s">
        <v>26</v>
      </c>
      <c r="P21" s="10"/>
      <c r="Q21" s="10"/>
      <c r="S21" s="4">
        <f t="shared" si="1"/>
        <v>12.700000000001044</v>
      </c>
    </row>
    <row r="22" spans="1:19">
      <c r="A22">
        <v>1431149528</v>
      </c>
      <c r="B22" t="s">
        <v>45</v>
      </c>
      <c r="C22" t="s">
        <v>4</v>
      </c>
      <c r="D22">
        <v>0.25</v>
      </c>
      <c r="E22" t="s">
        <v>12</v>
      </c>
      <c r="F22">
        <v>112.289</v>
      </c>
      <c r="G22">
        <v>113.069</v>
      </c>
      <c r="H22">
        <v>111.289</v>
      </c>
      <c r="I22" t="s">
        <v>46</v>
      </c>
      <c r="J22">
        <v>112.239</v>
      </c>
      <c r="K22">
        <v>0</v>
      </c>
      <c r="L22">
        <v>0</v>
      </c>
      <c r="M22">
        <v>-83.63</v>
      </c>
      <c r="N22">
        <v>669.7</v>
      </c>
      <c r="O22" t="s">
        <v>13</v>
      </c>
      <c r="P22" s="10"/>
      <c r="Q22" s="10"/>
      <c r="S22" s="4">
        <f t="shared" si="1"/>
        <v>4.9999999999997158</v>
      </c>
    </row>
    <row r="23" spans="1:19">
      <c r="A23">
        <v>1431150890</v>
      </c>
      <c r="B23" t="s">
        <v>47</v>
      </c>
      <c r="C23" t="s">
        <v>4</v>
      </c>
      <c r="D23">
        <v>0.17</v>
      </c>
      <c r="E23" t="s">
        <v>8</v>
      </c>
      <c r="F23">
        <v>0.99795</v>
      </c>
      <c r="G23">
        <v>1.0065500000000001</v>
      </c>
      <c r="H23">
        <v>0.99095</v>
      </c>
      <c r="I23" t="s">
        <v>46</v>
      </c>
      <c r="J23">
        <v>0.99719000000000002</v>
      </c>
      <c r="K23">
        <v>0</v>
      </c>
      <c r="L23">
        <v>0</v>
      </c>
      <c r="M23">
        <v>0</v>
      </c>
      <c r="N23">
        <v>779.13</v>
      </c>
      <c r="O23" t="s">
        <v>9</v>
      </c>
      <c r="P23" s="10"/>
      <c r="Q23" s="10"/>
      <c r="S23" s="4">
        <f t="shared" si="1"/>
        <v>7.5999999999998291</v>
      </c>
    </row>
    <row r="24" spans="1:19">
      <c r="A24">
        <v>1431149511</v>
      </c>
      <c r="B24" t="s">
        <v>45</v>
      </c>
      <c r="C24" t="s">
        <v>4</v>
      </c>
      <c r="D24">
        <v>0.2</v>
      </c>
      <c r="E24" t="s">
        <v>14</v>
      </c>
      <c r="F24">
        <v>120.048</v>
      </c>
      <c r="G24">
        <v>120.858</v>
      </c>
      <c r="H24">
        <v>119.048</v>
      </c>
      <c r="I24" t="s">
        <v>48</v>
      </c>
      <c r="J24">
        <v>119.89700000000001</v>
      </c>
      <c r="K24">
        <v>0</v>
      </c>
      <c r="L24">
        <v>0</v>
      </c>
      <c r="M24">
        <v>2.09</v>
      </c>
      <c r="N24">
        <v>1617.87</v>
      </c>
      <c r="O24" t="s">
        <v>49</v>
      </c>
      <c r="P24" s="10"/>
      <c r="Q24" s="10"/>
      <c r="S24" s="4">
        <f t="shared" si="1"/>
        <v>15.099999999999625</v>
      </c>
    </row>
    <row r="25" spans="1:19">
      <c r="A25">
        <v>1431152413</v>
      </c>
      <c r="B25" t="s">
        <v>50</v>
      </c>
      <c r="C25" t="s">
        <v>4</v>
      </c>
      <c r="D25">
        <v>0.11</v>
      </c>
      <c r="E25" t="s">
        <v>10</v>
      </c>
      <c r="F25">
        <v>0.85443000000000002</v>
      </c>
      <c r="G25">
        <v>0.85843000000000003</v>
      </c>
      <c r="H25">
        <v>0.83443000000000001</v>
      </c>
      <c r="I25" t="s">
        <v>51</v>
      </c>
      <c r="J25">
        <v>0.85475999999999996</v>
      </c>
      <c r="K25">
        <v>0</v>
      </c>
      <c r="L25">
        <v>0</v>
      </c>
      <c r="M25">
        <v>0</v>
      </c>
      <c r="N25">
        <v>-273.05</v>
      </c>
      <c r="O25" t="s">
        <v>11</v>
      </c>
      <c r="P25" s="10"/>
      <c r="Q25" s="10"/>
      <c r="S25" s="4">
        <f t="shared" si="1"/>
        <v>-3.2999999999994145</v>
      </c>
    </row>
    <row r="26" spans="1:19">
      <c r="A26">
        <v>1431151497</v>
      </c>
      <c r="B26" t="s">
        <v>52</v>
      </c>
      <c r="C26" t="s">
        <v>5</v>
      </c>
      <c r="D26">
        <v>0.21</v>
      </c>
      <c r="E26" t="s">
        <v>7</v>
      </c>
      <c r="F26">
        <v>140.506</v>
      </c>
      <c r="G26">
        <v>140.51599999999999</v>
      </c>
      <c r="H26">
        <v>141.506</v>
      </c>
      <c r="I26" t="s">
        <v>53</v>
      </c>
      <c r="J26">
        <v>140.66</v>
      </c>
      <c r="K26">
        <v>0</v>
      </c>
      <c r="L26">
        <v>0</v>
      </c>
      <c r="M26">
        <v>0</v>
      </c>
      <c r="N26">
        <v>1708.87</v>
      </c>
      <c r="O26" t="s">
        <v>54</v>
      </c>
      <c r="P26" s="10"/>
      <c r="Q26" s="10"/>
      <c r="S26" s="4">
        <f t="shared" si="1"/>
        <v>15.399999999999636</v>
      </c>
    </row>
    <row r="27" spans="1:19">
      <c r="A27" s="5">
        <v>779</v>
      </c>
      <c r="B27" s="5" t="s">
        <v>2</v>
      </c>
      <c r="N27" s="17">
        <f>SUM(K9:N26)</f>
        <v>13497.91</v>
      </c>
      <c r="O27"/>
      <c r="P27"/>
      <c r="Q27" s="12"/>
      <c r="R27" s="6"/>
      <c r="S27" s="16">
        <f>SUM(S9:S26)</f>
        <v>134.20000000000275</v>
      </c>
    </row>
    <row r="28" spans="1:19">
      <c r="A28">
        <v>1431149119</v>
      </c>
      <c r="B28" t="s">
        <v>29</v>
      </c>
      <c r="C28" t="s">
        <v>5</v>
      </c>
      <c r="D28">
        <v>0.94</v>
      </c>
      <c r="E28" t="s">
        <v>30</v>
      </c>
      <c r="F28">
        <v>1.4073800000000001</v>
      </c>
      <c r="G28">
        <v>1.40228</v>
      </c>
      <c r="H28">
        <v>1.4193800000000001</v>
      </c>
      <c r="I28" t="s">
        <v>31</v>
      </c>
      <c r="J28">
        <v>1.4080699999999999</v>
      </c>
      <c r="K28">
        <v>0</v>
      </c>
      <c r="L28">
        <v>0</v>
      </c>
      <c r="M28">
        <v>0</v>
      </c>
      <c r="N28">
        <v>2884.75</v>
      </c>
      <c r="O28" t="s">
        <v>33</v>
      </c>
      <c r="P28" s="9"/>
      <c r="Q28" s="9"/>
      <c r="S28" s="4">
        <f t="shared" ref="S28:S39" si="2">IF(C28=" Buy ",(J28-F28)*10000,(F28-J28)*10000)*IF(IFERROR(SEARCH("JPY",E28,1)=1,1),1,0.01)</f>
        <v>6.8999999999985739</v>
      </c>
    </row>
    <row r="29" spans="1:19">
      <c r="A29">
        <v>1431151526</v>
      </c>
      <c r="B29" t="s">
        <v>55</v>
      </c>
      <c r="C29" t="s">
        <v>5</v>
      </c>
      <c r="D29">
        <v>0.44</v>
      </c>
      <c r="E29" t="s">
        <v>14</v>
      </c>
      <c r="F29">
        <v>119.947</v>
      </c>
      <c r="G29">
        <v>119.497</v>
      </c>
      <c r="H29">
        <v>120.947</v>
      </c>
      <c r="I29" t="s">
        <v>56</v>
      </c>
      <c r="J29">
        <v>119.992</v>
      </c>
      <c r="K29">
        <v>0</v>
      </c>
      <c r="L29">
        <v>0</v>
      </c>
      <c r="M29">
        <v>0</v>
      </c>
      <c r="N29">
        <v>1034.3599999999999</v>
      </c>
      <c r="O29" t="s">
        <v>15</v>
      </c>
      <c r="P29" s="9"/>
      <c r="Q29" s="9"/>
      <c r="S29" s="4">
        <f t="shared" si="2"/>
        <v>4.5000000000001705</v>
      </c>
    </row>
    <row r="30" spans="1:19">
      <c r="A30">
        <v>1431150688</v>
      </c>
      <c r="B30" t="s">
        <v>34</v>
      </c>
      <c r="C30" t="s">
        <v>4</v>
      </c>
      <c r="D30">
        <v>0.63</v>
      </c>
      <c r="E30" t="s">
        <v>35</v>
      </c>
      <c r="F30">
        <v>1.6495599999999999</v>
      </c>
      <c r="G30">
        <v>1.6598599999999999</v>
      </c>
      <c r="H30">
        <v>1.63856</v>
      </c>
      <c r="I30" t="s">
        <v>36</v>
      </c>
      <c r="J30">
        <v>1.64849</v>
      </c>
      <c r="K30">
        <v>0</v>
      </c>
      <c r="L30">
        <v>0</v>
      </c>
      <c r="M30">
        <v>-2.81</v>
      </c>
      <c r="N30">
        <v>3073.43</v>
      </c>
      <c r="O30" t="s">
        <v>37</v>
      </c>
      <c r="P30" s="9"/>
      <c r="Q30" s="9"/>
      <c r="S30" s="4">
        <f t="shared" si="2"/>
        <v>10.699999999999044</v>
      </c>
    </row>
    <row r="31" spans="1:19">
      <c r="A31">
        <v>1431152333</v>
      </c>
      <c r="B31" t="s">
        <v>39</v>
      </c>
      <c r="C31" t="s">
        <v>4</v>
      </c>
      <c r="D31">
        <v>0.95</v>
      </c>
      <c r="E31" t="s">
        <v>30</v>
      </c>
      <c r="F31">
        <v>1.40913</v>
      </c>
      <c r="G31">
        <v>1.4142300000000001</v>
      </c>
      <c r="H31">
        <v>1.39713</v>
      </c>
      <c r="I31" t="s">
        <v>40</v>
      </c>
      <c r="J31">
        <v>1.4079999999999999</v>
      </c>
      <c r="K31">
        <v>0</v>
      </c>
      <c r="L31">
        <v>0</v>
      </c>
      <c r="M31">
        <v>0</v>
      </c>
      <c r="N31">
        <v>4895.38</v>
      </c>
      <c r="O31" t="s">
        <v>33</v>
      </c>
      <c r="P31" s="9"/>
      <c r="Q31" s="9"/>
      <c r="S31" s="4">
        <f t="shared" si="2"/>
        <v>11.300000000000754</v>
      </c>
    </row>
    <row r="32" spans="1:19">
      <c r="A32">
        <v>1431151906</v>
      </c>
      <c r="B32" t="s">
        <v>41</v>
      </c>
      <c r="C32" t="s">
        <v>4</v>
      </c>
      <c r="D32">
        <v>0.54</v>
      </c>
      <c r="E32" t="s">
        <v>19</v>
      </c>
      <c r="F32">
        <v>1.3194900000000001</v>
      </c>
      <c r="G32">
        <v>1.32369</v>
      </c>
      <c r="H32">
        <v>1.30749</v>
      </c>
      <c r="I32" t="s">
        <v>57</v>
      </c>
      <c r="J32">
        <v>1.3191900000000001</v>
      </c>
      <c r="K32">
        <v>0</v>
      </c>
      <c r="L32">
        <v>0</v>
      </c>
      <c r="M32">
        <v>0</v>
      </c>
      <c r="N32">
        <v>738.99</v>
      </c>
      <c r="O32" t="s">
        <v>21</v>
      </c>
      <c r="P32" s="9"/>
      <c r="Q32" s="9"/>
      <c r="S32" s="4">
        <f t="shared" si="2"/>
        <v>2.9999999999996696</v>
      </c>
    </row>
    <row r="33" spans="1:19">
      <c r="A33">
        <v>1431151909</v>
      </c>
      <c r="B33" t="s">
        <v>41</v>
      </c>
      <c r="C33" t="s">
        <v>4</v>
      </c>
      <c r="D33">
        <v>0.54</v>
      </c>
      <c r="E33" t="s">
        <v>19</v>
      </c>
      <c r="F33">
        <v>1.3194900000000001</v>
      </c>
      <c r="G33">
        <v>1.32369</v>
      </c>
      <c r="H33">
        <v>1.30749</v>
      </c>
      <c r="I33" t="s">
        <v>57</v>
      </c>
      <c r="J33">
        <v>1.3191900000000001</v>
      </c>
      <c r="K33">
        <v>0</v>
      </c>
      <c r="L33">
        <v>0</v>
      </c>
      <c r="M33">
        <v>0</v>
      </c>
      <c r="N33">
        <v>738.99</v>
      </c>
      <c r="O33" t="s">
        <v>20</v>
      </c>
      <c r="P33" s="9"/>
      <c r="Q33" s="9"/>
      <c r="S33" s="4">
        <f t="shared" si="2"/>
        <v>2.9999999999996696</v>
      </c>
    </row>
    <row r="34" spans="1:19">
      <c r="A34">
        <v>1431152073</v>
      </c>
      <c r="B34" t="s">
        <v>43</v>
      </c>
      <c r="C34" t="s">
        <v>4</v>
      </c>
      <c r="D34">
        <v>0.63</v>
      </c>
      <c r="E34" t="s">
        <v>19</v>
      </c>
      <c r="F34">
        <v>1.31972</v>
      </c>
      <c r="G34">
        <v>1.33002</v>
      </c>
      <c r="H34">
        <v>1.30772</v>
      </c>
      <c r="I34" t="s">
        <v>44</v>
      </c>
      <c r="J34">
        <v>1.3184400000000001</v>
      </c>
      <c r="K34">
        <v>0</v>
      </c>
      <c r="L34">
        <v>0</v>
      </c>
      <c r="M34">
        <v>0</v>
      </c>
      <c r="N34">
        <v>3678.72</v>
      </c>
      <c r="O34" t="s">
        <v>26</v>
      </c>
      <c r="P34" s="9"/>
      <c r="Q34" s="9"/>
      <c r="S34" s="4">
        <f t="shared" si="2"/>
        <v>12.799999999999478</v>
      </c>
    </row>
    <row r="35" spans="1:19">
      <c r="A35">
        <v>1431149526</v>
      </c>
      <c r="B35" t="s">
        <v>45</v>
      </c>
      <c r="C35" t="s">
        <v>4</v>
      </c>
      <c r="D35">
        <v>0.62</v>
      </c>
      <c r="E35" t="s">
        <v>12</v>
      </c>
      <c r="F35">
        <v>112.289</v>
      </c>
      <c r="G35">
        <v>113.069</v>
      </c>
      <c r="H35">
        <v>111.289</v>
      </c>
      <c r="I35" t="s">
        <v>46</v>
      </c>
      <c r="J35">
        <v>112.238</v>
      </c>
      <c r="K35">
        <v>0</v>
      </c>
      <c r="L35">
        <v>0</v>
      </c>
      <c r="M35">
        <v>-207.41</v>
      </c>
      <c r="N35">
        <v>1694.08</v>
      </c>
      <c r="O35" t="s">
        <v>13</v>
      </c>
      <c r="P35" s="9"/>
      <c r="Q35" s="9"/>
      <c r="S35" s="4">
        <f t="shared" si="2"/>
        <v>5.1000000000001933</v>
      </c>
    </row>
    <row r="36" spans="1:19">
      <c r="A36">
        <v>1431150889</v>
      </c>
      <c r="B36" t="s">
        <v>47</v>
      </c>
      <c r="C36" t="s">
        <v>4</v>
      </c>
      <c r="D36">
        <v>0.52</v>
      </c>
      <c r="E36" t="s">
        <v>8</v>
      </c>
      <c r="F36">
        <v>0.99795</v>
      </c>
      <c r="G36">
        <v>1.0065500000000001</v>
      </c>
      <c r="H36">
        <v>0.99095</v>
      </c>
      <c r="I36" t="s">
        <v>46</v>
      </c>
      <c r="J36">
        <v>0.99719999999999998</v>
      </c>
      <c r="K36">
        <v>0</v>
      </c>
      <c r="L36">
        <v>0</v>
      </c>
      <c r="M36">
        <v>0</v>
      </c>
      <c r="N36">
        <v>2351.65</v>
      </c>
      <c r="O36" t="s">
        <v>9</v>
      </c>
      <c r="P36" s="9"/>
      <c r="Q36" s="9"/>
      <c r="S36" s="4">
        <f t="shared" si="2"/>
        <v>7.5000000000002842</v>
      </c>
    </row>
    <row r="37" spans="1:19">
      <c r="A37">
        <v>1431149510</v>
      </c>
      <c r="B37" t="s">
        <v>45</v>
      </c>
      <c r="C37" t="s">
        <v>4</v>
      </c>
      <c r="D37">
        <v>0.61</v>
      </c>
      <c r="E37" t="s">
        <v>14</v>
      </c>
      <c r="F37">
        <v>120.048</v>
      </c>
      <c r="G37">
        <v>120.858</v>
      </c>
      <c r="H37">
        <v>119.048</v>
      </c>
      <c r="I37" t="s">
        <v>48</v>
      </c>
      <c r="J37">
        <v>119.899</v>
      </c>
      <c r="K37">
        <v>0</v>
      </c>
      <c r="L37">
        <v>0</v>
      </c>
      <c r="M37">
        <v>6.38</v>
      </c>
      <c r="N37">
        <v>4869.16</v>
      </c>
      <c r="O37" t="s">
        <v>49</v>
      </c>
      <c r="P37" s="9"/>
      <c r="Q37" s="9"/>
      <c r="S37" s="4">
        <f t="shared" si="2"/>
        <v>14.900000000000091</v>
      </c>
    </row>
    <row r="38" spans="1:19">
      <c r="A38">
        <v>1431152412</v>
      </c>
      <c r="B38" t="s">
        <v>50</v>
      </c>
      <c r="C38" t="s">
        <v>4</v>
      </c>
      <c r="D38">
        <v>0.34</v>
      </c>
      <c r="E38" t="s">
        <v>10</v>
      </c>
      <c r="F38">
        <v>0.85443999999999998</v>
      </c>
      <c r="G38">
        <v>0.85843999999999998</v>
      </c>
      <c r="H38">
        <v>0.83443999999999996</v>
      </c>
      <c r="I38" t="s">
        <v>51</v>
      </c>
      <c r="J38">
        <v>0.85477000000000003</v>
      </c>
      <c r="K38">
        <v>0</v>
      </c>
      <c r="L38">
        <v>0</v>
      </c>
      <c r="M38">
        <v>0</v>
      </c>
      <c r="N38">
        <v>-843.97</v>
      </c>
      <c r="O38" t="s">
        <v>11</v>
      </c>
      <c r="P38" s="9"/>
      <c r="Q38" s="9"/>
      <c r="S38" s="4">
        <f t="shared" si="2"/>
        <v>-3.3000000000005247</v>
      </c>
    </row>
    <row r="39" spans="1:19">
      <c r="A39">
        <v>1431151495</v>
      </c>
      <c r="B39" t="s">
        <v>52</v>
      </c>
      <c r="C39" t="s">
        <v>5</v>
      </c>
      <c r="D39">
        <v>0.66</v>
      </c>
      <c r="E39" t="s">
        <v>7</v>
      </c>
      <c r="F39">
        <v>140.506</v>
      </c>
      <c r="G39">
        <v>140.51599999999999</v>
      </c>
      <c r="H39">
        <v>141.506</v>
      </c>
      <c r="I39" t="s">
        <v>53</v>
      </c>
      <c r="J39">
        <v>140.66</v>
      </c>
      <c r="K39">
        <v>0</v>
      </c>
      <c r="L39">
        <v>0</v>
      </c>
      <c r="M39">
        <v>0</v>
      </c>
      <c r="N39">
        <v>5370.74</v>
      </c>
      <c r="O39" t="s">
        <v>54</v>
      </c>
      <c r="P39" s="9"/>
      <c r="Q39" s="9"/>
      <c r="S39" s="4">
        <f t="shared" si="2"/>
        <v>15.399999999999636</v>
      </c>
    </row>
    <row r="40" spans="1:19">
      <c r="A40" s="5">
        <v>725</v>
      </c>
      <c r="B40" s="5" t="s">
        <v>2</v>
      </c>
      <c r="N40" s="17">
        <f>SUM(K28:N39)</f>
        <v>30282.440000000002</v>
      </c>
      <c r="O40" s="15"/>
      <c r="P40" s="12"/>
      <c r="Q40" s="12"/>
      <c r="R40" s="6"/>
      <c r="S40" s="16">
        <f>SUM(S28:S39)</f>
        <v>91.799999999997056</v>
      </c>
    </row>
    <row r="41" spans="1:19">
      <c r="A41">
        <v>1431149103</v>
      </c>
      <c r="B41" t="s">
        <v>29</v>
      </c>
      <c r="C41" t="s">
        <v>5</v>
      </c>
      <c r="D41">
        <v>0.24</v>
      </c>
      <c r="E41" t="s">
        <v>30</v>
      </c>
      <c r="F41">
        <v>1.4073899999999999</v>
      </c>
      <c r="G41">
        <v>1.40229</v>
      </c>
      <c r="H41">
        <v>1.4193899999999999</v>
      </c>
      <c r="I41" t="s">
        <v>58</v>
      </c>
      <c r="J41">
        <v>1.4082300000000001</v>
      </c>
      <c r="K41">
        <v>0</v>
      </c>
      <c r="L41">
        <v>0</v>
      </c>
      <c r="M41">
        <v>0</v>
      </c>
      <c r="N41">
        <v>15.29</v>
      </c>
      <c r="O41" t="s">
        <v>33</v>
      </c>
      <c r="P41" s="9"/>
      <c r="Q41" s="9"/>
      <c r="S41" s="4">
        <f t="shared" ref="S41:S52" si="3">IF(C41=" Buy ",(J41-F41)*10000,(F41-J41)*10000)*IF(IFERROR(SEARCH("JPY",E41,1)=1,1),1,0.01)</f>
        <v>8.4000000000017394</v>
      </c>
    </row>
    <row r="42" spans="1:19">
      <c r="A42">
        <v>1431151525</v>
      </c>
      <c r="B42" t="s">
        <v>55</v>
      </c>
      <c r="C42" t="s">
        <v>5</v>
      </c>
      <c r="D42">
        <v>0.11</v>
      </c>
      <c r="E42" t="s">
        <v>14</v>
      </c>
      <c r="F42">
        <v>119.947</v>
      </c>
      <c r="G42">
        <v>119.497</v>
      </c>
      <c r="H42">
        <v>120.947</v>
      </c>
      <c r="I42" t="s">
        <v>56</v>
      </c>
      <c r="J42">
        <v>119.992</v>
      </c>
      <c r="K42">
        <v>0</v>
      </c>
      <c r="L42">
        <v>0</v>
      </c>
      <c r="M42">
        <v>0</v>
      </c>
      <c r="N42">
        <v>4.41</v>
      </c>
      <c r="O42" t="s">
        <v>15</v>
      </c>
      <c r="P42" s="9"/>
      <c r="Q42" s="9"/>
      <c r="S42" s="4">
        <f t="shared" si="3"/>
        <v>4.5000000000001705</v>
      </c>
    </row>
    <row r="43" spans="1:19">
      <c r="A43">
        <v>1431150673</v>
      </c>
      <c r="B43" t="s">
        <v>34</v>
      </c>
      <c r="C43" t="s">
        <v>4</v>
      </c>
      <c r="D43">
        <v>0.16</v>
      </c>
      <c r="E43" t="s">
        <v>35</v>
      </c>
      <c r="F43">
        <v>1.6494899999999999</v>
      </c>
      <c r="G43">
        <v>1.6597900000000001</v>
      </c>
      <c r="H43">
        <v>1.63849</v>
      </c>
      <c r="I43" t="s">
        <v>36</v>
      </c>
      <c r="J43">
        <v>1.6485000000000001</v>
      </c>
      <c r="K43">
        <v>0</v>
      </c>
      <c r="L43">
        <v>0</v>
      </c>
      <c r="M43">
        <v>-0.01</v>
      </c>
      <c r="N43">
        <v>12</v>
      </c>
      <c r="O43" t="s">
        <v>37</v>
      </c>
      <c r="P43" s="9"/>
      <c r="Q43" s="9"/>
      <c r="S43" s="4">
        <f t="shared" si="3"/>
        <v>9.8999999999982435</v>
      </c>
    </row>
    <row r="44" spans="1:19">
      <c r="A44">
        <v>1431152341</v>
      </c>
      <c r="B44" t="s">
        <v>39</v>
      </c>
      <c r="C44" t="s">
        <v>4</v>
      </c>
      <c r="D44">
        <v>0.25</v>
      </c>
      <c r="E44" t="s">
        <v>30</v>
      </c>
      <c r="F44">
        <v>1.40913</v>
      </c>
      <c r="G44">
        <v>1.4142300000000001</v>
      </c>
      <c r="H44">
        <v>1.39713</v>
      </c>
      <c r="I44" t="s">
        <v>40</v>
      </c>
      <c r="J44">
        <v>1.4079999999999999</v>
      </c>
      <c r="K44">
        <v>0</v>
      </c>
      <c r="L44">
        <v>0</v>
      </c>
      <c r="M44">
        <v>0</v>
      </c>
      <c r="N44">
        <v>21.41</v>
      </c>
      <c r="O44" t="s">
        <v>33</v>
      </c>
      <c r="P44" s="9"/>
      <c r="Q44" s="9"/>
      <c r="S44" s="4">
        <f t="shared" si="3"/>
        <v>11.300000000000754</v>
      </c>
    </row>
    <row r="45" spans="1:19">
      <c r="A45">
        <v>1431151899</v>
      </c>
      <c r="B45" t="s">
        <v>41</v>
      </c>
      <c r="C45" t="s">
        <v>4</v>
      </c>
      <c r="D45">
        <v>0.14000000000000001</v>
      </c>
      <c r="E45" t="s">
        <v>19</v>
      </c>
      <c r="F45">
        <v>1.3194900000000001</v>
      </c>
      <c r="G45">
        <v>1.32369</v>
      </c>
      <c r="H45">
        <v>1.30749</v>
      </c>
      <c r="I45" t="s">
        <v>57</v>
      </c>
      <c r="J45">
        <v>1.3191900000000001</v>
      </c>
      <c r="K45">
        <v>0</v>
      </c>
      <c r="L45">
        <v>0</v>
      </c>
      <c r="M45">
        <v>0</v>
      </c>
      <c r="N45">
        <v>3.18</v>
      </c>
      <c r="O45" t="s">
        <v>20</v>
      </c>
      <c r="P45" s="9"/>
      <c r="Q45" s="9"/>
      <c r="S45" s="4">
        <f t="shared" si="3"/>
        <v>2.9999999999996696</v>
      </c>
    </row>
    <row r="46" spans="1:19">
      <c r="A46">
        <v>1431151917</v>
      </c>
      <c r="B46" t="s">
        <v>41</v>
      </c>
      <c r="C46" t="s">
        <v>4</v>
      </c>
      <c r="D46">
        <v>0.14000000000000001</v>
      </c>
      <c r="E46" t="s">
        <v>19</v>
      </c>
      <c r="F46">
        <v>1.31948</v>
      </c>
      <c r="G46">
        <v>1.32368</v>
      </c>
      <c r="H46">
        <v>1.30748</v>
      </c>
      <c r="I46" t="s">
        <v>57</v>
      </c>
      <c r="J46">
        <v>1.3191900000000001</v>
      </c>
      <c r="K46">
        <v>0</v>
      </c>
      <c r="L46">
        <v>0</v>
      </c>
      <c r="M46">
        <v>0</v>
      </c>
      <c r="N46">
        <v>3.08</v>
      </c>
      <c r="O46" t="s">
        <v>21</v>
      </c>
      <c r="P46" s="9"/>
      <c r="Q46" s="9"/>
      <c r="S46" s="4">
        <f t="shared" si="3"/>
        <v>2.8999999999990145</v>
      </c>
    </row>
    <row r="47" spans="1:19">
      <c r="A47">
        <v>1431152074</v>
      </c>
      <c r="B47" t="s">
        <v>43</v>
      </c>
      <c r="C47" t="s">
        <v>4</v>
      </c>
      <c r="D47">
        <v>0.16</v>
      </c>
      <c r="E47" t="s">
        <v>19</v>
      </c>
      <c r="F47">
        <v>1.31972</v>
      </c>
      <c r="G47">
        <v>1.33002</v>
      </c>
      <c r="H47">
        <v>1.30772</v>
      </c>
      <c r="I47" t="s">
        <v>44</v>
      </c>
      <c r="J47">
        <v>1.3184400000000001</v>
      </c>
      <c r="K47">
        <v>0</v>
      </c>
      <c r="L47">
        <v>0</v>
      </c>
      <c r="M47">
        <v>0</v>
      </c>
      <c r="N47">
        <v>15.53</v>
      </c>
      <c r="O47" t="s">
        <v>26</v>
      </c>
      <c r="P47" s="9"/>
      <c r="Q47" s="9"/>
      <c r="S47" s="4">
        <f t="shared" si="3"/>
        <v>12.799999999999478</v>
      </c>
    </row>
    <row r="48" spans="1:19">
      <c r="A48">
        <v>1431149521</v>
      </c>
      <c r="B48" t="s">
        <v>45</v>
      </c>
      <c r="C48" t="s">
        <v>4</v>
      </c>
      <c r="D48">
        <v>0.16</v>
      </c>
      <c r="E48" t="s">
        <v>12</v>
      </c>
      <c r="F48">
        <v>112.289</v>
      </c>
      <c r="G48">
        <v>113.069</v>
      </c>
      <c r="H48">
        <v>111.289</v>
      </c>
      <c r="I48" t="s">
        <v>46</v>
      </c>
      <c r="J48">
        <v>112.238</v>
      </c>
      <c r="K48">
        <v>0</v>
      </c>
      <c r="L48">
        <v>0</v>
      </c>
      <c r="M48">
        <v>-0.91</v>
      </c>
      <c r="N48">
        <v>7.27</v>
      </c>
      <c r="O48" t="s">
        <v>13</v>
      </c>
      <c r="P48" s="9"/>
      <c r="Q48" s="9"/>
      <c r="S48" s="4">
        <f t="shared" si="3"/>
        <v>5.1000000000001933</v>
      </c>
    </row>
    <row r="49" spans="1:19">
      <c r="A49">
        <v>1431150886</v>
      </c>
      <c r="B49" t="s">
        <v>47</v>
      </c>
      <c r="C49" t="s">
        <v>4</v>
      </c>
      <c r="D49">
        <v>0.13</v>
      </c>
      <c r="E49" t="s">
        <v>8</v>
      </c>
      <c r="F49">
        <v>0.99795</v>
      </c>
      <c r="G49">
        <v>1.0065500000000001</v>
      </c>
      <c r="H49">
        <v>0.99095</v>
      </c>
      <c r="I49" t="s">
        <v>46</v>
      </c>
      <c r="J49">
        <v>0.99719000000000002</v>
      </c>
      <c r="K49">
        <v>0</v>
      </c>
      <c r="L49">
        <v>0</v>
      </c>
      <c r="M49">
        <v>0</v>
      </c>
      <c r="N49">
        <v>9.91</v>
      </c>
      <c r="O49" t="s">
        <v>9</v>
      </c>
      <c r="P49" s="9"/>
      <c r="Q49" s="9"/>
      <c r="S49" s="4">
        <f t="shared" si="3"/>
        <v>7.5999999999998291</v>
      </c>
    </row>
    <row r="50" spans="1:19">
      <c r="A50">
        <v>1431149509</v>
      </c>
      <c r="B50" t="s">
        <v>45</v>
      </c>
      <c r="C50" t="s">
        <v>4</v>
      </c>
      <c r="D50">
        <v>0.16</v>
      </c>
      <c r="E50" t="s">
        <v>14</v>
      </c>
      <c r="F50">
        <v>120.04900000000001</v>
      </c>
      <c r="G50">
        <v>120.85899999999999</v>
      </c>
      <c r="H50">
        <v>119.04900000000001</v>
      </c>
      <c r="I50" t="s">
        <v>48</v>
      </c>
      <c r="J50">
        <v>119.899</v>
      </c>
      <c r="K50">
        <v>0</v>
      </c>
      <c r="L50">
        <v>0</v>
      </c>
      <c r="M50">
        <v>0.03</v>
      </c>
      <c r="N50">
        <v>21.38</v>
      </c>
      <c r="O50" t="s">
        <v>49</v>
      </c>
      <c r="P50" s="9"/>
      <c r="Q50" s="9"/>
      <c r="S50" s="4">
        <f t="shared" si="3"/>
        <v>15.000000000000568</v>
      </c>
    </row>
    <row r="51" spans="1:19">
      <c r="A51">
        <v>1431152411</v>
      </c>
      <c r="B51" t="s">
        <v>50</v>
      </c>
      <c r="C51" t="s">
        <v>4</v>
      </c>
      <c r="D51">
        <v>0.09</v>
      </c>
      <c r="E51" t="s">
        <v>10</v>
      </c>
      <c r="F51">
        <v>0.85443999999999998</v>
      </c>
      <c r="G51">
        <v>0.85843999999999998</v>
      </c>
      <c r="H51">
        <v>0.83443999999999996</v>
      </c>
      <c r="I51" t="s">
        <v>51</v>
      </c>
      <c r="J51">
        <v>0.85477000000000003</v>
      </c>
      <c r="K51">
        <v>0</v>
      </c>
      <c r="L51">
        <v>0</v>
      </c>
      <c r="M51">
        <v>0</v>
      </c>
      <c r="N51">
        <v>-3.71</v>
      </c>
      <c r="O51" t="s">
        <v>11</v>
      </c>
      <c r="P51" s="9"/>
      <c r="Q51" s="9"/>
      <c r="S51" s="4">
        <f t="shared" si="3"/>
        <v>-3.3000000000005247</v>
      </c>
    </row>
    <row r="52" spans="1:19">
      <c r="A52">
        <v>1431151488</v>
      </c>
      <c r="B52" t="s">
        <v>52</v>
      </c>
      <c r="C52" t="s">
        <v>5</v>
      </c>
      <c r="D52">
        <v>0.17</v>
      </c>
      <c r="E52" t="s">
        <v>7</v>
      </c>
      <c r="F52">
        <v>140.50299999999999</v>
      </c>
      <c r="G52">
        <v>140.51300000000001</v>
      </c>
      <c r="H52">
        <v>141.50299999999999</v>
      </c>
      <c r="I52" t="s">
        <v>53</v>
      </c>
      <c r="J52">
        <v>140.655</v>
      </c>
      <c r="K52">
        <v>0</v>
      </c>
      <c r="L52">
        <v>0</v>
      </c>
      <c r="M52">
        <v>0</v>
      </c>
      <c r="N52">
        <v>23</v>
      </c>
      <c r="O52" t="s">
        <v>54</v>
      </c>
      <c r="P52" s="9"/>
      <c r="Q52" s="9"/>
      <c r="S52" s="4">
        <f t="shared" si="3"/>
        <v>15.200000000001523</v>
      </c>
    </row>
    <row r="53" spans="1:19">
      <c r="A53" s="7">
        <v>717</v>
      </c>
      <c r="B53" s="5" t="s">
        <v>3</v>
      </c>
      <c r="N53" s="17">
        <f>SUM(K41:N52)</f>
        <v>131.85999999999999</v>
      </c>
      <c r="O53" s="15"/>
      <c r="P53" s="12"/>
      <c r="Q53" s="12"/>
      <c r="R53" s="6"/>
      <c r="S53" s="16">
        <f>SUM(S41:S52)</f>
        <v>92.400000000000659</v>
      </c>
    </row>
    <row r="54" spans="1:19">
      <c r="A54">
        <v>805227739</v>
      </c>
      <c r="B54" t="s">
        <v>29</v>
      </c>
      <c r="C54" t="s">
        <v>5</v>
      </c>
      <c r="D54">
        <v>0.17</v>
      </c>
      <c r="E54" t="s">
        <v>30</v>
      </c>
      <c r="F54">
        <v>1.40734</v>
      </c>
      <c r="G54">
        <v>1.4022399999999999</v>
      </c>
      <c r="H54">
        <v>1.41934</v>
      </c>
      <c r="I54" t="s">
        <v>58</v>
      </c>
      <c r="J54">
        <v>1.40829</v>
      </c>
      <c r="K54">
        <v>-0.57999999999999996</v>
      </c>
      <c r="L54">
        <v>0</v>
      </c>
      <c r="M54">
        <v>0</v>
      </c>
      <c r="N54">
        <v>12.25</v>
      </c>
      <c r="O54" t="s">
        <v>33</v>
      </c>
      <c r="P54" s="10"/>
      <c r="Q54" s="10"/>
      <c r="S54" s="4">
        <f t="shared" ref="S54:S68" si="4">IF(C54=" Buy ",(J54-F54)*10000,(F54-J54)*10000)*IF(IFERROR(SEARCH("JPY",E54,1)=1,1),1,0.01)</f>
        <v>9.5000000000000639</v>
      </c>
    </row>
    <row r="55" spans="1:19">
      <c r="A55">
        <v>805227740</v>
      </c>
      <c r="B55" t="s">
        <v>29</v>
      </c>
      <c r="C55" t="s">
        <v>5</v>
      </c>
      <c r="D55">
        <v>0.13</v>
      </c>
      <c r="E55" t="s">
        <v>30</v>
      </c>
      <c r="F55">
        <v>1.40734</v>
      </c>
      <c r="G55">
        <v>1.39934</v>
      </c>
      <c r="H55">
        <v>1.41934</v>
      </c>
      <c r="I55" t="s">
        <v>58</v>
      </c>
      <c r="J55">
        <v>1.40829</v>
      </c>
      <c r="K55">
        <v>-0.44</v>
      </c>
      <c r="L55">
        <v>0</v>
      </c>
      <c r="M55">
        <v>0</v>
      </c>
      <c r="N55">
        <v>9.36</v>
      </c>
      <c r="O55" t="s">
        <v>32</v>
      </c>
      <c r="P55" s="10"/>
      <c r="Q55" s="10"/>
      <c r="S55" s="4">
        <f t="shared" si="4"/>
        <v>9.5000000000000639</v>
      </c>
    </row>
    <row r="56" spans="1:19">
      <c r="A56">
        <v>805229765</v>
      </c>
      <c r="B56" t="s">
        <v>55</v>
      </c>
      <c r="C56" t="s">
        <v>5</v>
      </c>
      <c r="D56">
        <v>0.16</v>
      </c>
      <c r="E56" t="s">
        <v>14</v>
      </c>
      <c r="F56">
        <v>119.943</v>
      </c>
      <c r="G56">
        <v>119.49299999999999</v>
      </c>
      <c r="H56">
        <v>120.943</v>
      </c>
      <c r="I56" t="s">
        <v>56</v>
      </c>
      <c r="J56">
        <v>119.999</v>
      </c>
      <c r="K56">
        <v>-0.55000000000000004</v>
      </c>
      <c r="L56">
        <v>0</v>
      </c>
      <c r="M56">
        <v>0</v>
      </c>
      <c r="N56">
        <v>7.97</v>
      </c>
      <c r="O56" t="s">
        <v>15</v>
      </c>
      <c r="P56" s="10"/>
      <c r="Q56" s="10"/>
      <c r="S56" s="4">
        <f t="shared" si="4"/>
        <v>5.5999999999997385</v>
      </c>
    </row>
    <row r="57" spans="1:19">
      <c r="A57">
        <v>805229168</v>
      </c>
      <c r="B57" t="s">
        <v>34</v>
      </c>
      <c r="C57" t="s">
        <v>4</v>
      </c>
      <c r="D57">
        <v>0.11</v>
      </c>
      <c r="E57" t="s">
        <v>35</v>
      </c>
      <c r="F57">
        <v>1.6495500000000001</v>
      </c>
      <c r="G57">
        <v>1.65985</v>
      </c>
      <c r="H57">
        <v>1.63855</v>
      </c>
      <c r="I57" t="s">
        <v>36</v>
      </c>
      <c r="J57">
        <v>1.6484399999999999</v>
      </c>
      <c r="K57">
        <v>-0.44</v>
      </c>
      <c r="L57">
        <v>0</v>
      </c>
      <c r="M57">
        <v>-0.01</v>
      </c>
      <c r="N57">
        <v>9.26</v>
      </c>
      <c r="O57" t="s">
        <v>37</v>
      </c>
      <c r="P57" s="10"/>
      <c r="Q57" s="10"/>
      <c r="S57" s="4">
        <f t="shared" si="4"/>
        <v>11.100000000001664</v>
      </c>
    </row>
    <row r="58" spans="1:19">
      <c r="A58">
        <v>805230283</v>
      </c>
      <c r="B58" t="s">
        <v>39</v>
      </c>
      <c r="C58" t="s">
        <v>4</v>
      </c>
      <c r="D58">
        <v>0.17</v>
      </c>
      <c r="E58" t="s">
        <v>30</v>
      </c>
      <c r="F58">
        <v>1.4091899999999999</v>
      </c>
      <c r="G58">
        <v>1.41429</v>
      </c>
      <c r="H58">
        <v>1.3971899999999999</v>
      </c>
      <c r="I58" t="s">
        <v>40</v>
      </c>
      <c r="J58">
        <v>1.40795</v>
      </c>
      <c r="K58">
        <v>-0.57999999999999996</v>
      </c>
      <c r="L58">
        <v>0</v>
      </c>
      <c r="M58">
        <v>0</v>
      </c>
      <c r="N58">
        <v>15.97</v>
      </c>
      <c r="O58" t="s">
        <v>33</v>
      </c>
      <c r="P58" s="10"/>
      <c r="Q58" s="10"/>
      <c r="S58" s="4">
        <f t="shared" si="4"/>
        <v>12.399999999999078</v>
      </c>
    </row>
    <row r="59" spans="1:19">
      <c r="A59">
        <v>805230285</v>
      </c>
      <c r="B59" t="s">
        <v>39</v>
      </c>
      <c r="C59" t="s">
        <v>4</v>
      </c>
      <c r="D59">
        <v>0.13</v>
      </c>
      <c r="E59" t="s">
        <v>30</v>
      </c>
      <c r="F59">
        <v>1.4091899999999999</v>
      </c>
      <c r="G59">
        <v>1.4171899999999999</v>
      </c>
      <c r="H59">
        <v>1.3971899999999999</v>
      </c>
      <c r="I59" t="s">
        <v>40</v>
      </c>
      <c r="J59">
        <v>1.40795</v>
      </c>
      <c r="K59">
        <v>-0.44</v>
      </c>
      <c r="L59">
        <v>0</v>
      </c>
      <c r="M59">
        <v>0</v>
      </c>
      <c r="N59">
        <v>12.21</v>
      </c>
      <c r="O59" t="s">
        <v>32</v>
      </c>
      <c r="P59" s="10"/>
      <c r="Q59" s="10"/>
      <c r="S59" s="4">
        <f t="shared" si="4"/>
        <v>12.399999999999078</v>
      </c>
    </row>
    <row r="60" spans="1:19">
      <c r="A60">
        <v>805230045</v>
      </c>
      <c r="B60" t="s">
        <v>41</v>
      </c>
      <c r="C60" t="s">
        <v>4</v>
      </c>
      <c r="D60">
        <v>0.4</v>
      </c>
      <c r="E60" t="s">
        <v>19</v>
      </c>
      <c r="F60">
        <v>1.3194999999999999</v>
      </c>
      <c r="G60">
        <v>1.3237000000000001</v>
      </c>
      <c r="H60">
        <v>1.3075000000000001</v>
      </c>
      <c r="I60" t="s">
        <v>59</v>
      </c>
      <c r="J60">
        <v>1.3191200000000001</v>
      </c>
      <c r="K60">
        <v>-1.28</v>
      </c>
      <c r="L60">
        <v>0</v>
      </c>
      <c r="M60">
        <v>0</v>
      </c>
      <c r="N60">
        <v>11.52</v>
      </c>
      <c r="O60" t="s">
        <v>20</v>
      </c>
      <c r="P60" s="10"/>
      <c r="Q60" s="10"/>
      <c r="S60" s="4">
        <f t="shared" si="4"/>
        <v>3.7999999999982492</v>
      </c>
    </row>
    <row r="61" spans="1:19">
      <c r="A61">
        <v>805230046</v>
      </c>
      <c r="B61" t="s">
        <v>41</v>
      </c>
      <c r="C61" t="s">
        <v>4</v>
      </c>
      <c r="D61">
        <v>0.2</v>
      </c>
      <c r="E61" t="s">
        <v>19</v>
      </c>
      <c r="F61">
        <v>1.3194999999999999</v>
      </c>
      <c r="G61">
        <v>1.3237000000000001</v>
      </c>
      <c r="H61">
        <v>1.3075000000000001</v>
      </c>
      <c r="I61" t="s">
        <v>59</v>
      </c>
      <c r="J61">
        <v>1.3191200000000001</v>
      </c>
      <c r="K61">
        <v>-0.64</v>
      </c>
      <c r="L61">
        <v>0</v>
      </c>
      <c r="M61">
        <v>0</v>
      </c>
      <c r="N61">
        <v>5.76</v>
      </c>
      <c r="O61" t="s">
        <v>24</v>
      </c>
      <c r="P61" s="10"/>
      <c r="Q61" s="10"/>
      <c r="S61" s="4">
        <f t="shared" si="4"/>
        <v>3.7999999999982492</v>
      </c>
    </row>
    <row r="62" spans="1:19">
      <c r="A62">
        <v>805229425</v>
      </c>
      <c r="B62" t="s">
        <v>60</v>
      </c>
      <c r="C62" t="s">
        <v>4</v>
      </c>
      <c r="D62">
        <v>0.1</v>
      </c>
      <c r="E62" t="s">
        <v>8</v>
      </c>
      <c r="F62">
        <v>0.99804999999999999</v>
      </c>
      <c r="G62">
        <v>1.00505</v>
      </c>
      <c r="H62">
        <v>0.99104999999999999</v>
      </c>
      <c r="I62" t="s">
        <v>61</v>
      </c>
      <c r="J62">
        <v>0.99782000000000004</v>
      </c>
      <c r="K62">
        <v>-0.32</v>
      </c>
      <c r="L62">
        <v>0</v>
      </c>
      <c r="M62">
        <v>0</v>
      </c>
      <c r="N62">
        <v>2.31</v>
      </c>
      <c r="O62" t="s">
        <v>62</v>
      </c>
      <c r="P62" s="10"/>
      <c r="Q62" s="10"/>
      <c r="S62" s="4">
        <f t="shared" si="4"/>
        <v>2.2999999999995246</v>
      </c>
    </row>
    <row r="63" spans="1:19">
      <c r="A63">
        <v>805229324</v>
      </c>
      <c r="B63" t="s">
        <v>47</v>
      </c>
      <c r="C63" t="s">
        <v>4</v>
      </c>
      <c r="D63">
        <v>0.09</v>
      </c>
      <c r="E63" t="s">
        <v>8</v>
      </c>
      <c r="F63">
        <v>0.99763999999999997</v>
      </c>
      <c r="G63">
        <v>1.00624</v>
      </c>
      <c r="H63">
        <v>0.99063999999999997</v>
      </c>
      <c r="I63" t="s">
        <v>44</v>
      </c>
      <c r="J63">
        <v>0.99729999999999996</v>
      </c>
      <c r="K63">
        <v>-0.28999999999999998</v>
      </c>
      <c r="L63">
        <v>0</v>
      </c>
      <c r="M63">
        <v>0</v>
      </c>
      <c r="N63">
        <v>3.07</v>
      </c>
      <c r="O63" t="s">
        <v>9</v>
      </c>
      <c r="P63" s="10"/>
      <c r="Q63" s="10"/>
      <c r="S63" s="4">
        <f t="shared" si="4"/>
        <v>3.4000000000000696</v>
      </c>
    </row>
    <row r="64" spans="1:19">
      <c r="A64">
        <v>805230128</v>
      </c>
      <c r="B64" t="s">
        <v>43</v>
      </c>
      <c r="C64" t="s">
        <v>4</v>
      </c>
      <c r="D64">
        <v>0.11</v>
      </c>
      <c r="E64" t="s">
        <v>19</v>
      </c>
      <c r="F64">
        <v>1.3197399999999999</v>
      </c>
      <c r="G64">
        <v>1.3300399999999999</v>
      </c>
      <c r="H64">
        <v>1.3077399999999999</v>
      </c>
      <c r="I64" t="s">
        <v>44</v>
      </c>
      <c r="J64">
        <v>1.3184499999999999</v>
      </c>
      <c r="K64">
        <v>-0.35</v>
      </c>
      <c r="L64">
        <v>0</v>
      </c>
      <c r="M64">
        <v>0</v>
      </c>
      <c r="N64">
        <v>10.76</v>
      </c>
      <c r="O64" t="s">
        <v>26</v>
      </c>
      <c r="P64" s="10"/>
      <c r="Q64" s="10"/>
      <c r="S64" s="4">
        <f t="shared" si="4"/>
        <v>12.900000000000134</v>
      </c>
    </row>
    <row r="65" spans="1:19">
      <c r="A65">
        <v>805228116</v>
      </c>
      <c r="B65" t="s">
        <v>45</v>
      </c>
      <c r="C65" t="s">
        <v>4</v>
      </c>
      <c r="D65">
        <v>0.11</v>
      </c>
      <c r="E65" t="s">
        <v>12</v>
      </c>
      <c r="F65">
        <v>112.291</v>
      </c>
      <c r="G65">
        <v>113.071</v>
      </c>
      <c r="H65">
        <v>111.291</v>
      </c>
      <c r="I65" t="s">
        <v>46</v>
      </c>
      <c r="J65">
        <v>112.24299999999999</v>
      </c>
      <c r="K65">
        <v>-0.35</v>
      </c>
      <c r="L65">
        <v>0</v>
      </c>
      <c r="M65">
        <v>-0.63</v>
      </c>
      <c r="N65">
        <v>4.7</v>
      </c>
      <c r="O65" t="s">
        <v>13</v>
      </c>
      <c r="P65" s="10"/>
      <c r="Q65" s="10"/>
      <c r="S65" s="4">
        <f t="shared" si="4"/>
        <v>4.8000000000001819</v>
      </c>
    </row>
    <row r="66" spans="1:19">
      <c r="A66">
        <v>805228108</v>
      </c>
      <c r="B66" t="s">
        <v>45</v>
      </c>
      <c r="C66" t="s">
        <v>4</v>
      </c>
      <c r="D66">
        <v>0.11</v>
      </c>
      <c r="E66" t="s">
        <v>14</v>
      </c>
      <c r="F66">
        <v>120.051</v>
      </c>
      <c r="G66">
        <v>120.861</v>
      </c>
      <c r="H66">
        <v>119.051</v>
      </c>
      <c r="I66" t="s">
        <v>48</v>
      </c>
      <c r="J66">
        <v>119.898</v>
      </c>
      <c r="K66">
        <v>-0.38</v>
      </c>
      <c r="L66">
        <v>0</v>
      </c>
      <c r="M66">
        <v>0.02</v>
      </c>
      <c r="N66">
        <v>15</v>
      </c>
      <c r="O66" t="s">
        <v>49</v>
      </c>
      <c r="P66" s="10"/>
      <c r="Q66" s="10"/>
      <c r="S66" s="4">
        <f t="shared" si="4"/>
        <v>15.30000000000058</v>
      </c>
    </row>
    <row r="67" spans="1:19">
      <c r="A67">
        <v>805230333</v>
      </c>
      <c r="B67" t="s">
        <v>50</v>
      </c>
      <c r="C67" t="s">
        <v>4</v>
      </c>
      <c r="D67">
        <v>0.12</v>
      </c>
      <c r="E67" t="s">
        <v>10</v>
      </c>
      <c r="F67">
        <v>0.85448000000000002</v>
      </c>
      <c r="G67">
        <v>0.85848000000000002</v>
      </c>
      <c r="H67">
        <v>0.83448</v>
      </c>
      <c r="I67" t="s">
        <v>63</v>
      </c>
      <c r="J67">
        <v>0.85479000000000005</v>
      </c>
      <c r="K67">
        <v>-0.41</v>
      </c>
      <c r="L67">
        <v>0</v>
      </c>
      <c r="M67">
        <v>0</v>
      </c>
      <c r="N67">
        <v>-4.6500000000000004</v>
      </c>
      <c r="O67" t="s">
        <v>11</v>
      </c>
      <c r="P67" s="10"/>
      <c r="Q67" s="10"/>
      <c r="S67" s="4">
        <f t="shared" si="4"/>
        <v>-3.1000000000003247</v>
      </c>
    </row>
    <row r="68" spans="1:19">
      <c r="A68">
        <v>805229723</v>
      </c>
      <c r="B68" t="s">
        <v>52</v>
      </c>
      <c r="C68" t="s">
        <v>5</v>
      </c>
      <c r="D68">
        <v>0.12</v>
      </c>
      <c r="E68" t="s">
        <v>7</v>
      </c>
      <c r="F68">
        <v>140.49799999999999</v>
      </c>
      <c r="G68">
        <v>140.50800000000001</v>
      </c>
      <c r="H68">
        <v>141.49799999999999</v>
      </c>
      <c r="I68" t="s">
        <v>64</v>
      </c>
      <c r="J68">
        <v>140.50700000000001</v>
      </c>
      <c r="K68">
        <v>-0.48</v>
      </c>
      <c r="L68">
        <v>0</v>
      </c>
      <c r="M68">
        <v>0</v>
      </c>
      <c r="N68">
        <v>0.96</v>
      </c>
      <c r="O68" t="s">
        <v>65</v>
      </c>
      <c r="P68" s="10"/>
      <c r="Q68" s="10"/>
      <c r="S68" s="4">
        <f t="shared" si="4"/>
        <v>0.90000000000145519</v>
      </c>
    </row>
    <row r="69" spans="1:19">
      <c r="A69" s="1">
        <v>737</v>
      </c>
      <c r="B69" s="5" t="s">
        <v>3</v>
      </c>
      <c r="N69" s="17">
        <f>SUM(K54:N68)</f>
        <v>108.30000000000001</v>
      </c>
      <c r="O69" s="15"/>
      <c r="P69" s="12"/>
      <c r="Q69" s="12"/>
      <c r="R69" s="6"/>
      <c r="S69" s="16">
        <f>SUM(S54:S68)</f>
        <v>104.59999999999781</v>
      </c>
    </row>
    <row r="70" spans="1:19">
      <c r="A70">
        <v>805227732</v>
      </c>
      <c r="B70" t="s">
        <v>29</v>
      </c>
      <c r="C70" t="s">
        <v>5</v>
      </c>
      <c r="D70">
        <v>0.14000000000000001</v>
      </c>
      <c r="E70" t="s">
        <v>30</v>
      </c>
      <c r="F70">
        <v>1.40734</v>
      </c>
      <c r="G70">
        <v>1.4022399999999999</v>
      </c>
      <c r="H70">
        <v>1.41934</v>
      </c>
      <c r="I70" t="s">
        <v>66</v>
      </c>
      <c r="J70">
        <v>1.40829</v>
      </c>
      <c r="K70">
        <v>-0.48</v>
      </c>
      <c r="L70">
        <v>0</v>
      </c>
      <c r="M70">
        <v>0</v>
      </c>
      <c r="N70">
        <v>10.09</v>
      </c>
      <c r="O70" t="s">
        <v>33</v>
      </c>
      <c r="P70" s="10"/>
      <c r="Q70" s="10"/>
      <c r="S70" s="4">
        <f t="shared" ref="S70:S77" si="5">IF(C70=" Buy ",(J70-F70)*10000,(F70-J70)*10000)*IF(IFERROR(SEARCH("JPY",E70,1)=1,1),1,0.01)</f>
        <v>9.5000000000000639</v>
      </c>
    </row>
    <row r="71" spans="1:19">
      <c r="A71">
        <v>805227733</v>
      </c>
      <c r="B71" t="s">
        <v>29</v>
      </c>
      <c r="C71" t="s">
        <v>5</v>
      </c>
      <c r="D71">
        <v>0.11</v>
      </c>
      <c r="E71" t="s">
        <v>30</v>
      </c>
      <c r="F71">
        <v>1.40734</v>
      </c>
      <c r="G71">
        <v>1.39934</v>
      </c>
      <c r="H71">
        <v>1.41934</v>
      </c>
      <c r="I71" t="s">
        <v>66</v>
      </c>
      <c r="J71">
        <v>1.40829</v>
      </c>
      <c r="K71">
        <v>-0.38</v>
      </c>
      <c r="L71">
        <v>0</v>
      </c>
      <c r="M71">
        <v>0</v>
      </c>
      <c r="N71">
        <v>7.93</v>
      </c>
      <c r="O71" t="s">
        <v>32</v>
      </c>
      <c r="P71" s="10"/>
      <c r="Q71" s="10"/>
      <c r="S71" s="4">
        <f t="shared" si="5"/>
        <v>9.5000000000000639</v>
      </c>
    </row>
    <row r="72" spans="1:19">
      <c r="A72">
        <v>805229164</v>
      </c>
      <c r="B72" t="s">
        <v>34</v>
      </c>
      <c r="C72" t="s">
        <v>4</v>
      </c>
      <c r="D72">
        <v>0.09</v>
      </c>
      <c r="E72" t="s">
        <v>35</v>
      </c>
      <c r="F72">
        <v>1.64944</v>
      </c>
      <c r="G72">
        <v>1.65974</v>
      </c>
      <c r="H72">
        <v>1.6384399999999999</v>
      </c>
      <c r="I72" t="s">
        <v>36</v>
      </c>
      <c r="J72">
        <v>1.6484399999999999</v>
      </c>
      <c r="K72">
        <v>-0.36</v>
      </c>
      <c r="L72">
        <v>0</v>
      </c>
      <c r="M72">
        <v>-0.01</v>
      </c>
      <c r="N72">
        <v>6.82</v>
      </c>
      <c r="O72" t="s">
        <v>37</v>
      </c>
      <c r="P72" s="10"/>
      <c r="Q72" s="10"/>
      <c r="S72" s="4">
        <f t="shared" si="5"/>
        <v>10.000000000001119</v>
      </c>
    </row>
    <row r="73" spans="1:19">
      <c r="A73">
        <v>805230284</v>
      </c>
      <c r="B73" t="s">
        <v>39</v>
      </c>
      <c r="C73" t="s">
        <v>4</v>
      </c>
      <c r="D73">
        <v>0.11</v>
      </c>
      <c r="E73" t="s">
        <v>30</v>
      </c>
      <c r="F73">
        <v>1.4091899999999999</v>
      </c>
      <c r="G73">
        <v>1.4171899999999999</v>
      </c>
      <c r="H73">
        <v>1.3971899999999999</v>
      </c>
      <c r="I73" t="s">
        <v>40</v>
      </c>
      <c r="J73">
        <v>1.40795</v>
      </c>
      <c r="K73">
        <v>-0.38</v>
      </c>
      <c r="L73">
        <v>0</v>
      </c>
      <c r="M73">
        <v>0</v>
      </c>
      <c r="N73">
        <v>10.34</v>
      </c>
      <c r="O73" t="s">
        <v>32</v>
      </c>
      <c r="P73" s="10"/>
      <c r="Q73" s="10"/>
      <c r="S73" s="4">
        <f t="shared" si="5"/>
        <v>12.399999999999078</v>
      </c>
    </row>
    <row r="74" spans="1:19">
      <c r="A74">
        <v>805230286</v>
      </c>
      <c r="B74" t="s">
        <v>39</v>
      </c>
      <c r="C74" t="s">
        <v>4</v>
      </c>
      <c r="D74">
        <v>0.14000000000000001</v>
      </c>
      <c r="E74" t="s">
        <v>30</v>
      </c>
      <c r="F74">
        <v>1.4091899999999999</v>
      </c>
      <c r="G74">
        <v>1.41429</v>
      </c>
      <c r="H74">
        <v>1.3971899999999999</v>
      </c>
      <c r="I74" t="s">
        <v>40</v>
      </c>
      <c r="J74">
        <v>1.40795</v>
      </c>
      <c r="K74">
        <v>-0.48</v>
      </c>
      <c r="L74">
        <v>0</v>
      </c>
      <c r="M74">
        <v>0</v>
      </c>
      <c r="N74">
        <v>13.16</v>
      </c>
      <c r="O74" t="s">
        <v>33</v>
      </c>
      <c r="P74" s="10"/>
      <c r="Q74" s="10"/>
      <c r="S74" s="4">
        <f t="shared" si="5"/>
        <v>12.399999999999078</v>
      </c>
    </row>
    <row r="75" spans="1:19">
      <c r="A75">
        <v>805230026</v>
      </c>
      <c r="B75" t="s">
        <v>41</v>
      </c>
      <c r="C75" t="s">
        <v>4</v>
      </c>
      <c r="D75">
        <v>0.17</v>
      </c>
      <c r="E75" t="s">
        <v>19</v>
      </c>
      <c r="F75">
        <v>1.3193999999999999</v>
      </c>
      <c r="G75">
        <v>1.3236000000000001</v>
      </c>
      <c r="H75">
        <v>1.3073999999999999</v>
      </c>
      <c r="I75" t="s">
        <v>59</v>
      </c>
      <c r="J75">
        <v>1.3191200000000001</v>
      </c>
      <c r="K75">
        <v>-0.54</v>
      </c>
      <c r="L75">
        <v>0</v>
      </c>
      <c r="M75">
        <v>0</v>
      </c>
      <c r="N75">
        <v>3.61</v>
      </c>
      <c r="O75" t="s">
        <v>22</v>
      </c>
      <c r="P75" s="10"/>
      <c r="Q75" s="10"/>
      <c r="S75" s="4">
        <f t="shared" si="5"/>
        <v>2.7999999999983594</v>
      </c>
    </row>
    <row r="76" spans="1:19">
      <c r="A76">
        <v>805230129</v>
      </c>
      <c r="B76" t="s">
        <v>43</v>
      </c>
      <c r="C76" t="s">
        <v>4</v>
      </c>
      <c r="D76">
        <v>0.09</v>
      </c>
      <c r="E76" t="s">
        <v>19</v>
      </c>
      <c r="F76">
        <v>1.3197399999999999</v>
      </c>
      <c r="G76">
        <v>1.3300399999999999</v>
      </c>
      <c r="H76">
        <v>1.3077399999999999</v>
      </c>
      <c r="I76" t="s">
        <v>67</v>
      </c>
      <c r="J76">
        <v>1.31853</v>
      </c>
      <c r="K76">
        <v>-0.28999999999999998</v>
      </c>
      <c r="L76">
        <v>0</v>
      </c>
      <c r="M76">
        <v>0</v>
      </c>
      <c r="N76">
        <v>8.26</v>
      </c>
      <c r="O76" t="s">
        <v>26</v>
      </c>
      <c r="P76" s="10"/>
      <c r="Q76" s="10"/>
      <c r="S76" s="4">
        <f t="shared" si="5"/>
        <v>12.099999999999334</v>
      </c>
    </row>
    <row r="77" spans="1:19">
      <c r="A77">
        <v>805229326</v>
      </c>
      <c r="B77" t="s">
        <v>47</v>
      </c>
      <c r="C77" t="s">
        <v>4</v>
      </c>
      <c r="D77">
        <v>0.08</v>
      </c>
      <c r="E77" t="s">
        <v>8</v>
      </c>
      <c r="F77">
        <v>0.99763999999999997</v>
      </c>
      <c r="G77">
        <v>1.00624</v>
      </c>
      <c r="H77">
        <v>0.99063999999999997</v>
      </c>
      <c r="I77" t="s">
        <v>46</v>
      </c>
      <c r="J77">
        <v>0.99717</v>
      </c>
      <c r="K77">
        <v>-0.26</v>
      </c>
      <c r="L77">
        <v>0</v>
      </c>
      <c r="M77">
        <v>0</v>
      </c>
      <c r="N77">
        <v>3.77</v>
      </c>
      <c r="O77" t="s">
        <v>9</v>
      </c>
      <c r="P77" s="10"/>
      <c r="Q77" s="10"/>
      <c r="S77" s="4">
        <f t="shared" si="5"/>
        <v>4.6999999999997044</v>
      </c>
    </row>
    <row r="78" spans="1:19">
      <c r="N78" s="17">
        <f>SUM(K70:N77)</f>
        <v>60.800000000000004</v>
      </c>
      <c r="O78" s="15"/>
      <c r="P78" s="12"/>
      <c r="Q78" s="12"/>
      <c r="R78" s="6"/>
      <c r="S78" s="16">
        <f>SUM(S70:S77)</f>
        <v>73.399999999996794</v>
      </c>
    </row>
  </sheetData>
  <autoFilter ref="A2:Q78"/>
  <mergeCells count="5">
    <mergeCell ref="O3:Q3"/>
    <mergeCell ref="O4:Q4"/>
    <mergeCell ref="O5:Q5"/>
    <mergeCell ref="O6:Q6"/>
    <mergeCell ref="O7:Q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2017-02-08T09:42:46Z</dcterms:modified>
</cp:coreProperties>
</file>