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EURUSD" sheetId="1" r:id="rId1"/>
    <sheet name="AUDUSD" sheetId="2" r:id="rId2"/>
    <sheet name="GBPUSD" sheetId="3" r:id="rId3"/>
    <sheet name="USDCAD" sheetId="4" r:id="rId4"/>
    <sheet name="USDCHF" sheetId="5" r:id="rId5"/>
    <sheet name="USDJPY" sheetId="6" r:id="rId6"/>
  </sheets>
  <calcPr calcId="145621"/>
</workbook>
</file>

<file path=xl/calcChain.xml><?xml version="1.0" encoding="utf-8"?>
<calcChain xmlns="http://schemas.openxmlformats.org/spreadsheetml/2006/main">
  <c r="K27" i="1" l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E2" i="4"/>
  <c r="D2" i="4"/>
  <c r="C114" i="4"/>
  <c r="C108" i="4"/>
  <c r="C104" i="4"/>
  <c r="C97" i="4"/>
  <c r="C89" i="4"/>
  <c r="C85" i="4"/>
  <c r="C79" i="4"/>
  <c r="C71" i="4"/>
  <c r="C63" i="4"/>
  <c r="C56" i="4"/>
  <c r="C53" i="4"/>
  <c r="C47" i="4"/>
  <c r="C41" i="4"/>
  <c r="C34" i="4"/>
  <c r="C27" i="4"/>
  <c r="C22" i="4"/>
  <c r="C16" i="4"/>
  <c r="C12" i="4"/>
  <c r="C6" i="4"/>
  <c r="C2" i="4"/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G2" i="3"/>
  <c r="F2" i="1"/>
  <c r="G2" i="2"/>
  <c r="F2" i="2"/>
  <c r="F2" i="3"/>
  <c r="E2" i="3"/>
  <c r="D2" i="3"/>
  <c r="C117" i="3"/>
  <c r="C110" i="3"/>
  <c r="C104" i="3"/>
  <c r="C96" i="3"/>
  <c r="C91" i="3"/>
  <c r="C83" i="3"/>
  <c r="C77" i="3"/>
  <c r="C71" i="3"/>
  <c r="C66" i="3"/>
  <c r="C60" i="3"/>
  <c r="C55" i="3"/>
  <c r="C49" i="3"/>
  <c r="C43" i="3"/>
  <c r="C37" i="3"/>
  <c r="C33" i="3"/>
  <c r="C26" i="3"/>
  <c r="C19" i="3"/>
  <c r="C11" i="3"/>
  <c r="C6" i="3"/>
  <c r="C2" i="3"/>
  <c r="G2" i="1" l="1"/>
  <c r="E2" i="2"/>
  <c r="D2" i="2"/>
  <c r="C114" i="2"/>
  <c r="C110" i="2"/>
  <c r="C102" i="2"/>
  <c r="C97" i="2"/>
  <c r="C91" i="2"/>
  <c r="C84" i="2"/>
  <c r="C77" i="2"/>
  <c r="C70" i="2"/>
  <c r="C65" i="2"/>
  <c r="C58" i="2"/>
  <c r="C52" i="2"/>
  <c r="C45" i="2"/>
  <c r="C37" i="2"/>
  <c r="C32" i="2"/>
  <c r="C27" i="2"/>
  <c r="C21" i="2"/>
  <c r="C16" i="2"/>
  <c r="C9" i="2"/>
  <c r="C5" i="2"/>
  <c r="C2" i="2"/>
  <c r="C115" i="1"/>
  <c r="E26" i="1" s="1"/>
  <c r="C107" i="1"/>
  <c r="E25" i="1" s="1"/>
  <c r="C103" i="1"/>
  <c r="E24" i="1" s="1"/>
  <c r="C96" i="1"/>
  <c r="E23" i="1" s="1"/>
  <c r="C89" i="1"/>
  <c r="E22" i="1" s="1"/>
  <c r="C84" i="1"/>
  <c r="E21" i="1" s="1"/>
  <c r="C78" i="1"/>
  <c r="E20" i="1" s="1"/>
  <c r="C74" i="1"/>
  <c r="E19" i="1" s="1"/>
  <c r="C67" i="1"/>
  <c r="E18" i="1" s="1"/>
  <c r="C60" i="1"/>
  <c r="E17" i="1" s="1"/>
  <c r="C55" i="1"/>
  <c r="E16" i="1" s="1"/>
  <c r="C50" i="1"/>
  <c r="E15" i="1" s="1"/>
  <c r="C43" i="1"/>
  <c r="E14" i="1" s="1"/>
  <c r="C37" i="1"/>
  <c r="E13" i="1" s="1"/>
  <c r="C32" i="1"/>
  <c r="E12" i="1" s="1"/>
  <c r="C26" i="1"/>
  <c r="E11" i="1" s="1"/>
  <c r="C20" i="1"/>
  <c r="E10" i="1" s="1"/>
  <c r="C14" i="1"/>
  <c r="E9" i="1" s="1"/>
  <c r="C8" i="1"/>
  <c r="E8" i="1" s="1"/>
  <c r="C2" i="1"/>
  <c r="E7" i="1" s="1"/>
  <c r="D2" i="1" l="1"/>
  <c r="E2" i="1" s="1"/>
</calcChain>
</file>

<file path=xl/sharedStrings.xml><?xml version="1.0" encoding="utf-8"?>
<sst xmlns="http://schemas.openxmlformats.org/spreadsheetml/2006/main" count="63" uniqueCount="19">
  <si>
    <t>год</t>
  </si>
  <si>
    <t>прибыль/убыток в пп</t>
  </si>
  <si>
    <t>сумма года</t>
  </si>
  <si>
    <t>средний год</t>
  </si>
  <si>
    <t>Общая прибыль в пп</t>
  </si>
  <si>
    <t>средняя прибыль пп</t>
  </si>
  <si>
    <t>средний убыток пп</t>
  </si>
  <si>
    <t>всего прибыльных сделок</t>
  </si>
  <si>
    <t>всего убыточных сделок</t>
  </si>
  <si>
    <t>сделок убыточных</t>
  </si>
  <si>
    <t>сделок прибыльных</t>
  </si>
  <si>
    <t>Общая прибыль по годам</t>
  </si>
  <si>
    <t>EURUSD</t>
  </si>
  <si>
    <t>AUDUSD</t>
  </si>
  <si>
    <t>GBPUSD</t>
  </si>
  <si>
    <t>USDCAD</t>
  </si>
  <si>
    <t>USDCHF</t>
  </si>
  <si>
    <t>USDJPY</t>
  </si>
  <si>
    <t>в общем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</si>
</sst>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3" fillId="2" borderId="1" xfId="0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451747250601935E-2"/>
          <c:y val="3.4275225042740831E-2"/>
          <c:w val="0.85783522987965266"/>
          <c:h val="0.9496055799055636"/>
        </c:manualLayout>
      </c:layout>
      <c:areaChart>
        <c:grouping val="standard"/>
        <c:varyColors val="0"/>
        <c:ser>
          <c:idx val="0"/>
          <c:order val="0"/>
          <c:val>
            <c:numRef>
              <c:f>EURUSD!$B$2:$B$118</c:f>
              <c:numCache>
                <c:formatCode>General</c:formatCode>
                <c:ptCount val="117"/>
                <c:pt idx="0">
                  <c:v>-135</c:v>
                </c:pt>
                <c:pt idx="1">
                  <c:v>-143</c:v>
                </c:pt>
                <c:pt idx="2">
                  <c:v>-93</c:v>
                </c:pt>
                <c:pt idx="3">
                  <c:v>783</c:v>
                </c:pt>
                <c:pt idx="4">
                  <c:v>-157</c:v>
                </c:pt>
                <c:pt idx="5">
                  <c:v>579</c:v>
                </c:pt>
                <c:pt idx="6">
                  <c:v>86</c:v>
                </c:pt>
                <c:pt idx="7">
                  <c:v>33</c:v>
                </c:pt>
                <c:pt idx="8">
                  <c:v>-88</c:v>
                </c:pt>
                <c:pt idx="9">
                  <c:v>-229</c:v>
                </c:pt>
                <c:pt idx="10">
                  <c:v>-145</c:v>
                </c:pt>
                <c:pt idx="11">
                  <c:v>215</c:v>
                </c:pt>
                <c:pt idx="12">
                  <c:v>47</c:v>
                </c:pt>
                <c:pt idx="13">
                  <c:v>-74</c:v>
                </c:pt>
                <c:pt idx="14">
                  <c:v>342</c:v>
                </c:pt>
                <c:pt idx="15">
                  <c:v>120</c:v>
                </c:pt>
                <c:pt idx="16">
                  <c:v>207</c:v>
                </c:pt>
                <c:pt idx="17">
                  <c:v>-140</c:v>
                </c:pt>
                <c:pt idx="18">
                  <c:v>-46</c:v>
                </c:pt>
                <c:pt idx="19">
                  <c:v>-319</c:v>
                </c:pt>
                <c:pt idx="20">
                  <c:v>147</c:v>
                </c:pt>
                <c:pt idx="21">
                  <c:v>-235</c:v>
                </c:pt>
                <c:pt idx="22">
                  <c:v>-5</c:v>
                </c:pt>
                <c:pt idx="23">
                  <c:v>-274</c:v>
                </c:pt>
                <c:pt idx="24">
                  <c:v>9</c:v>
                </c:pt>
                <c:pt idx="25">
                  <c:v>608</c:v>
                </c:pt>
                <c:pt idx="26">
                  <c:v>-177</c:v>
                </c:pt>
                <c:pt idx="27">
                  <c:v>-142</c:v>
                </c:pt>
                <c:pt idx="28">
                  <c:v>93</c:v>
                </c:pt>
                <c:pt idx="29">
                  <c:v>361</c:v>
                </c:pt>
                <c:pt idx="30">
                  <c:v>184</c:v>
                </c:pt>
                <c:pt idx="31">
                  <c:v>-165</c:v>
                </c:pt>
                <c:pt idx="32">
                  <c:v>642</c:v>
                </c:pt>
                <c:pt idx="33">
                  <c:v>248</c:v>
                </c:pt>
                <c:pt idx="34">
                  <c:v>480</c:v>
                </c:pt>
                <c:pt idx="35">
                  <c:v>-123</c:v>
                </c:pt>
                <c:pt idx="36">
                  <c:v>-274</c:v>
                </c:pt>
                <c:pt idx="37">
                  <c:v>-105</c:v>
                </c:pt>
                <c:pt idx="38">
                  <c:v>-70</c:v>
                </c:pt>
                <c:pt idx="39">
                  <c:v>-67</c:v>
                </c:pt>
                <c:pt idx="40">
                  <c:v>735</c:v>
                </c:pt>
                <c:pt idx="41">
                  <c:v>-128</c:v>
                </c:pt>
                <c:pt idx="42">
                  <c:v>60</c:v>
                </c:pt>
                <c:pt idx="43">
                  <c:v>-163</c:v>
                </c:pt>
                <c:pt idx="44">
                  <c:v>-162</c:v>
                </c:pt>
                <c:pt idx="45">
                  <c:v>-47</c:v>
                </c:pt>
                <c:pt idx="46">
                  <c:v>-223</c:v>
                </c:pt>
                <c:pt idx="47">
                  <c:v>41</c:v>
                </c:pt>
                <c:pt idx="48">
                  <c:v>34</c:v>
                </c:pt>
                <c:pt idx="49">
                  <c:v>6</c:v>
                </c:pt>
                <c:pt idx="50">
                  <c:v>-180</c:v>
                </c:pt>
                <c:pt idx="51">
                  <c:v>-146</c:v>
                </c:pt>
                <c:pt idx="52">
                  <c:v>362</c:v>
                </c:pt>
                <c:pt idx="53">
                  <c:v>17</c:v>
                </c:pt>
                <c:pt idx="54">
                  <c:v>279</c:v>
                </c:pt>
                <c:pt idx="55">
                  <c:v>176</c:v>
                </c:pt>
                <c:pt idx="56">
                  <c:v>322</c:v>
                </c:pt>
                <c:pt idx="57">
                  <c:v>339</c:v>
                </c:pt>
                <c:pt idx="58">
                  <c:v>-186</c:v>
                </c:pt>
                <c:pt idx="59">
                  <c:v>-333</c:v>
                </c:pt>
                <c:pt idx="60">
                  <c:v>716</c:v>
                </c:pt>
                <c:pt idx="61">
                  <c:v>-340</c:v>
                </c:pt>
                <c:pt idx="62">
                  <c:v>-451</c:v>
                </c:pt>
                <c:pt idx="63">
                  <c:v>-185</c:v>
                </c:pt>
                <c:pt idx="64">
                  <c:v>963</c:v>
                </c:pt>
                <c:pt idx="65">
                  <c:v>367</c:v>
                </c:pt>
                <c:pt idx="66">
                  <c:v>-210</c:v>
                </c:pt>
                <c:pt idx="67">
                  <c:v>-187</c:v>
                </c:pt>
                <c:pt idx="68">
                  <c:v>-220</c:v>
                </c:pt>
                <c:pt idx="69">
                  <c:v>159</c:v>
                </c:pt>
                <c:pt idx="70">
                  <c:v>-75</c:v>
                </c:pt>
                <c:pt idx="71">
                  <c:v>-231</c:v>
                </c:pt>
                <c:pt idx="72">
                  <c:v>-209</c:v>
                </c:pt>
                <c:pt idx="73">
                  <c:v>-151</c:v>
                </c:pt>
                <c:pt idx="74">
                  <c:v>916</c:v>
                </c:pt>
                <c:pt idx="75">
                  <c:v>-120</c:v>
                </c:pt>
                <c:pt idx="76">
                  <c:v>-379</c:v>
                </c:pt>
                <c:pt idx="77">
                  <c:v>291</c:v>
                </c:pt>
                <c:pt idx="78">
                  <c:v>-28</c:v>
                </c:pt>
                <c:pt idx="79">
                  <c:v>-293</c:v>
                </c:pt>
                <c:pt idx="80">
                  <c:v>-255</c:v>
                </c:pt>
                <c:pt idx="81">
                  <c:v>525</c:v>
                </c:pt>
                <c:pt idx="82">
                  <c:v>15</c:v>
                </c:pt>
                <c:pt idx="83">
                  <c:v>-180</c:v>
                </c:pt>
                <c:pt idx="84">
                  <c:v>372</c:v>
                </c:pt>
                <c:pt idx="85">
                  <c:v>90</c:v>
                </c:pt>
                <c:pt idx="86">
                  <c:v>-6</c:v>
                </c:pt>
                <c:pt idx="87">
                  <c:v>47</c:v>
                </c:pt>
                <c:pt idx="88">
                  <c:v>-45</c:v>
                </c:pt>
                <c:pt idx="89">
                  <c:v>0</c:v>
                </c:pt>
                <c:pt idx="90">
                  <c:v>34</c:v>
                </c:pt>
                <c:pt idx="91">
                  <c:v>-75</c:v>
                </c:pt>
                <c:pt idx="92">
                  <c:v>8</c:v>
                </c:pt>
                <c:pt idx="93">
                  <c:v>-185</c:v>
                </c:pt>
                <c:pt idx="94">
                  <c:v>10</c:v>
                </c:pt>
                <c:pt idx="95">
                  <c:v>-128</c:v>
                </c:pt>
                <c:pt idx="96">
                  <c:v>-102</c:v>
                </c:pt>
                <c:pt idx="97">
                  <c:v>550</c:v>
                </c:pt>
                <c:pt idx="98">
                  <c:v>-72</c:v>
                </c:pt>
                <c:pt idx="99">
                  <c:v>-131</c:v>
                </c:pt>
                <c:pt idx="100">
                  <c:v>154</c:v>
                </c:pt>
                <c:pt idx="101">
                  <c:v>1044</c:v>
                </c:pt>
                <c:pt idx="102">
                  <c:v>-345</c:v>
                </c:pt>
                <c:pt idx="103">
                  <c:v>-211</c:v>
                </c:pt>
                <c:pt idx="104">
                  <c:v>342</c:v>
                </c:pt>
                <c:pt idx="105">
                  <c:v>-175</c:v>
                </c:pt>
                <c:pt idx="106">
                  <c:v>-208</c:v>
                </c:pt>
                <c:pt idx="107">
                  <c:v>-30</c:v>
                </c:pt>
                <c:pt idx="108">
                  <c:v>-56</c:v>
                </c:pt>
                <c:pt idx="109">
                  <c:v>90</c:v>
                </c:pt>
                <c:pt idx="110">
                  <c:v>171</c:v>
                </c:pt>
                <c:pt idx="111">
                  <c:v>-280</c:v>
                </c:pt>
                <c:pt idx="112">
                  <c:v>15</c:v>
                </c:pt>
                <c:pt idx="113">
                  <c:v>-15</c:v>
                </c:pt>
                <c:pt idx="114">
                  <c:v>-115</c:v>
                </c:pt>
                <c:pt idx="115">
                  <c:v>-105</c:v>
                </c:pt>
                <c:pt idx="116">
                  <c:v>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32416"/>
        <c:axId val="110733952"/>
      </c:areaChart>
      <c:catAx>
        <c:axId val="110732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733952"/>
        <c:crosses val="autoZero"/>
        <c:auto val="1"/>
        <c:lblAlgn val="ctr"/>
        <c:lblOffset val="100"/>
        <c:noMultiLvlLbl val="0"/>
      </c:catAx>
      <c:valAx>
        <c:axId val="110733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732416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28</xdr:row>
      <xdr:rowOff>76200</xdr:rowOff>
    </xdr:from>
    <xdr:to>
      <xdr:col>16</xdr:col>
      <xdr:colOff>552450</xdr:colOff>
      <xdr:row>57</xdr:row>
      <xdr:rowOff>147637</xdr:rowOff>
    </xdr:to>
    <xdr:graphicFrame macro="">
      <xdr:nvGraphicFramePr>
        <xdr:cNvPr id="15" name="Диаграмма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"/>
  <sheetViews>
    <sheetView workbookViewId="0">
      <selection activeCell="G4" sqref="G4"/>
    </sheetView>
  </sheetViews>
  <sheetFormatPr defaultRowHeight="15" x14ac:dyDescent="0.25"/>
  <cols>
    <col min="1" max="1" width="9.140625" style="1"/>
    <col min="2" max="2" width="22.5703125" style="1" customWidth="1"/>
    <col min="3" max="3" width="24.7109375" style="1" customWidth="1"/>
    <col min="4" max="4" width="15.140625" customWidth="1"/>
    <col min="5" max="5" width="10" customWidth="1"/>
    <col min="6" max="6" width="11.5703125" customWidth="1"/>
    <col min="7" max="7" width="11.85546875" customWidth="1"/>
    <col min="11" max="11" width="14.7109375" customWidth="1"/>
  </cols>
  <sheetData>
    <row r="1" spans="1:16" ht="45" x14ac:dyDescent="0.25">
      <c r="A1" s="8" t="s">
        <v>0</v>
      </c>
      <c r="B1" s="8" t="s">
        <v>1</v>
      </c>
      <c r="C1" s="8" t="s">
        <v>2</v>
      </c>
      <c r="D1" s="9" t="s">
        <v>4</v>
      </c>
      <c r="E1" s="9" t="s">
        <v>3</v>
      </c>
      <c r="F1" s="9" t="s">
        <v>6</v>
      </c>
      <c r="G1" s="9" t="s">
        <v>5</v>
      </c>
      <c r="H1" s="1"/>
    </row>
    <row r="2" spans="1:16" x14ac:dyDescent="0.25">
      <c r="A2" s="1">
        <v>1998</v>
      </c>
      <c r="B2" s="3">
        <v>-135</v>
      </c>
      <c r="C2" s="1">
        <f>SUM(B2:B7)</f>
        <v>834</v>
      </c>
      <c r="D2" s="6">
        <f>SUM(C2:C118)</f>
        <v>4257</v>
      </c>
      <c r="E2" s="6">
        <f>D2/20</f>
        <v>212.85</v>
      </c>
      <c r="F2" s="6">
        <f>SUM(B2,B3,B4,B6,B11,B12,B15,B19,B20,B21,B23,B24,B25,B28,B29,B33,B37,B38,B39,B40,B41,B43,B45,B46,B47,B48,B52,B53,B60,B61,B63,B64,B65,B68,B69,B70,B72,B73,B74,B75,B77,B78,B80,B81,B82,B85,B88,B90,B93,B95,B97,B98,B100,B101,B104,B105,B107,B108,B109,B110,B113,B116,B117,B10)/64</f>
        <v>-164.953125</v>
      </c>
      <c r="G2" s="6">
        <f>SUM(B5,B7,B8,B9,B13,B14,B16,B17,B18,B22,B26,B27,B30,B31,B32,B34,B35,B36,B42,B44,B49,B50,B51,B54,B55,B56,B57,B58,B59,B62,B66,B67,B71,B76,B79,B83,B84,B86,B87,B89,B91,B92,B94,B96,B99,B102,B103,B106,B111,B112,B114,B118)/52</f>
        <v>285.17307692307691</v>
      </c>
      <c r="H2" s="1"/>
    </row>
    <row r="3" spans="1:16" x14ac:dyDescent="0.25">
      <c r="B3" s="3">
        <v>-143</v>
      </c>
      <c r="D3" s="1"/>
      <c r="E3" s="10"/>
      <c r="F3" s="10" t="s">
        <v>9</v>
      </c>
      <c r="G3" s="10" t="s">
        <v>10</v>
      </c>
      <c r="H3" s="1"/>
    </row>
    <row r="4" spans="1:16" x14ac:dyDescent="0.25">
      <c r="B4" s="3">
        <v>-93</v>
      </c>
      <c r="D4" s="1"/>
      <c r="E4" s="10"/>
      <c r="F4" s="10">
        <v>64</v>
      </c>
      <c r="G4" s="10">
        <v>52</v>
      </c>
      <c r="H4" s="1"/>
    </row>
    <row r="5" spans="1:16" x14ac:dyDescent="0.25">
      <c r="B5" s="3">
        <v>783</v>
      </c>
      <c r="D5" s="14" t="s">
        <v>11</v>
      </c>
      <c r="E5" s="15"/>
      <c r="F5" s="15"/>
      <c r="G5" s="15"/>
      <c r="H5" s="15"/>
      <c r="I5" s="15"/>
      <c r="J5" s="16"/>
      <c r="K5" s="12" t="s">
        <v>18</v>
      </c>
    </row>
    <row r="6" spans="1:16" x14ac:dyDescent="0.25">
      <c r="B6" s="3">
        <v>-157</v>
      </c>
      <c r="D6" s="13" t="s">
        <v>0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0"/>
      <c r="L6" s="1"/>
      <c r="M6" s="1"/>
      <c r="N6" s="1"/>
      <c r="O6" s="1"/>
      <c r="P6" s="1"/>
    </row>
    <row r="7" spans="1:16" x14ac:dyDescent="0.25">
      <c r="B7" s="3">
        <v>579</v>
      </c>
      <c r="D7" s="10">
        <v>1998</v>
      </c>
      <c r="E7" s="10">
        <f>C2</f>
        <v>834</v>
      </c>
      <c r="F7" s="10">
        <f>AUDUSD!C2</f>
        <v>345</v>
      </c>
      <c r="G7" s="10">
        <f>GBPUSD!C2</f>
        <v>-452</v>
      </c>
      <c r="H7" s="10">
        <f>USDCAD!C2</f>
        <v>318</v>
      </c>
      <c r="I7" s="10"/>
      <c r="J7" s="10"/>
      <c r="K7" s="5">
        <f t="shared" ref="K7:K26" si="0">SUM(E7:J7)</f>
        <v>1045</v>
      </c>
      <c r="L7" s="1"/>
      <c r="M7" s="1"/>
      <c r="N7" s="1"/>
      <c r="O7" s="1"/>
      <c r="P7" s="1"/>
    </row>
    <row r="8" spans="1:16" x14ac:dyDescent="0.25">
      <c r="A8" s="1">
        <v>1999</v>
      </c>
      <c r="B8" s="3">
        <v>86</v>
      </c>
      <c r="C8" s="1">
        <f>SUM(B8:B13)</f>
        <v>-128</v>
      </c>
      <c r="D8" s="10">
        <v>1999</v>
      </c>
      <c r="E8" s="10">
        <f>C8</f>
        <v>-128</v>
      </c>
      <c r="F8" s="10">
        <f>AUDUSD!C5</f>
        <v>-170</v>
      </c>
      <c r="G8" s="10">
        <f>GBPUSD!C6</f>
        <v>-537</v>
      </c>
      <c r="H8" s="10">
        <f>USDCAD!C6</f>
        <v>-214</v>
      </c>
      <c r="I8" s="10"/>
      <c r="J8" s="10"/>
      <c r="K8" s="5">
        <f t="shared" si="0"/>
        <v>-1049</v>
      </c>
      <c r="L8" s="1"/>
      <c r="M8" s="1"/>
      <c r="N8" s="1"/>
      <c r="O8" s="1"/>
      <c r="P8" s="1"/>
    </row>
    <row r="9" spans="1:16" x14ac:dyDescent="0.25">
      <c r="B9" s="3">
        <v>33</v>
      </c>
      <c r="D9" s="10">
        <v>2000</v>
      </c>
      <c r="E9" s="10">
        <f>C14</f>
        <v>502</v>
      </c>
      <c r="F9" s="10">
        <f>AUDUSD!C9</f>
        <v>230</v>
      </c>
      <c r="G9" s="10">
        <f>GBPUSD!C11</f>
        <v>-57</v>
      </c>
      <c r="H9" s="10">
        <f>USDCAD!C12</f>
        <v>373</v>
      </c>
      <c r="I9" s="10"/>
      <c r="J9" s="10"/>
      <c r="K9" s="5">
        <f t="shared" si="0"/>
        <v>1048</v>
      </c>
      <c r="L9" s="1"/>
      <c r="M9" s="1"/>
      <c r="N9" s="1"/>
      <c r="O9" s="1"/>
      <c r="P9" s="1"/>
    </row>
    <row r="10" spans="1:16" x14ac:dyDescent="0.25">
      <c r="B10" s="3">
        <v>-88</v>
      </c>
      <c r="D10" s="10">
        <v>2001</v>
      </c>
      <c r="E10" s="10">
        <f>C20</f>
        <v>-732</v>
      </c>
      <c r="F10" s="10">
        <f>AUDUSD!C16</f>
        <v>286</v>
      </c>
      <c r="G10" s="10">
        <f>GBPUSD!C19</f>
        <v>-736</v>
      </c>
      <c r="H10" s="10">
        <f>USDCAD!C16</f>
        <v>369</v>
      </c>
      <c r="I10" s="10"/>
      <c r="J10" s="10"/>
      <c r="K10" s="5">
        <f t="shared" si="0"/>
        <v>-813</v>
      </c>
      <c r="L10" s="1"/>
      <c r="M10" s="1"/>
      <c r="N10" s="1"/>
      <c r="O10" s="1"/>
      <c r="P10" s="1"/>
    </row>
    <row r="11" spans="1:16" x14ac:dyDescent="0.25">
      <c r="B11" s="3">
        <v>-229</v>
      </c>
      <c r="D11" s="10">
        <v>2002</v>
      </c>
      <c r="E11" s="10">
        <f>C26</f>
        <v>752</v>
      </c>
      <c r="F11" s="10">
        <f>AUDUSD!C21</f>
        <v>15</v>
      </c>
      <c r="G11" s="10">
        <f>GBPUSD!C26</f>
        <v>758</v>
      </c>
      <c r="H11" s="10">
        <f>USDCAD!C22</f>
        <v>-484</v>
      </c>
      <c r="I11" s="10"/>
      <c r="J11" s="10"/>
      <c r="K11" s="5">
        <f t="shared" si="0"/>
        <v>1041</v>
      </c>
      <c r="L11" s="1"/>
      <c r="M11" s="1"/>
      <c r="N11" s="1"/>
      <c r="O11" s="1"/>
      <c r="P11" s="1"/>
    </row>
    <row r="12" spans="1:16" x14ac:dyDescent="0.25">
      <c r="B12" s="3">
        <v>-145</v>
      </c>
      <c r="D12" s="10">
        <v>2003</v>
      </c>
      <c r="E12" s="10">
        <f>C32</f>
        <v>1389</v>
      </c>
      <c r="F12" s="10">
        <f>AUDUSD!C27</f>
        <v>1609</v>
      </c>
      <c r="G12" s="10">
        <f>GBPUSD!C33</f>
        <v>1881</v>
      </c>
      <c r="H12" s="10">
        <f>USDCAD!C27</f>
        <v>843</v>
      </c>
      <c r="I12" s="10"/>
      <c r="J12" s="10"/>
      <c r="K12" s="5">
        <f t="shared" si="0"/>
        <v>5722</v>
      </c>
      <c r="L12" s="1"/>
      <c r="M12" s="1"/>
      <c r="N12" s="1"/>
      <c r="O12" s="1"/>
      <c r="P12" s="1"/>
    </row>
    <row r="13" spans="1:16" x14ac:dyDescent="0.25">
      <c r="B13" s="3">
        <v>215</v>
      </c>
      <c r="D13" s="10">
        <v>2004</v>
      </c>
      <c r="E13" s="10">
        <f>C37</f>
        <v>96</v>
      </c>
      <c r="F13" s="10">
        <f>AUDUSD!C32</f>
        <v>180</v>
      </c>
      <c r="G13" s="10">
        <f>GBPUSD!C37</f>
        <v>235</v>
      </c>
      <c r="H13" s="10">
        <f>USDCAD!C34</f>
        <v>446</v>
      </c>
      <c r="I13" s="10"/>
      <c r="J13" s="10"/>
      <c r="K13" s="5">
        <f t="shared" si="0"/>
        <v>957</v>
      </c>
      <c r="L13" s="1"/>
      <c r="M13" s="1"/>
      <c r="N13" s="1"/>
      <c r="O13" s="1"/>
      <c r="P13" s="1"/>
    </row>
    <row r="14" spans="1:16" x14ac:dyDescent="0.25">
      <c r="A14" s="1">
        <v>2000</v>
      </c>
      <c r="B14" s="2">
        <v>47</v>
      </c>
      <c r="C14" s="1">
        <f>SUM(B14:B19)</f>
        <v>502</v>
      </c>
      <c r="D14" s="10">
        <v>2005</v>
      </c>
      <c r="E14" s="10">
        <f>C43</f>
        <v>-622</v>
      </c>
      <c r="F14" s="10">
        <f>AUDUSD!C37</f>
        <v>-822</v>
      </c>
      <c r="G14" s="10">
        <f>GBPUSD!C43</f>
        <v>-95</v>
      </c>
      <c r="H14" s="10">
        <f>USDCAD!C41</f>
        <v>-85</v>
      </c>
      <c r="I14" s="10"/>
      <c r="J14" s="10"/>
      <c r="K14" s="5">
        <f t="shared" si="0"/>
        <v>-1624</v>
      </c>
      <c r="L14" s="1"/>
      <c r="M14" s="1"/>
      <c r="N14" s="1"/>
      <c r="O14" s="1"/>
      <c r="P14" s="1"/>
    </row>
    <row r="15" spans="1:16" x14ac:dyDescent="0.25">
      <c r="B15" s="2">
        <v>-74</v>
      </c>
      <c r="D15" s="10">
        <v>2006</v>
      </c>
      <c r="E15" s="10">
        <f>C50</f>
        <v>76</v>
      </c>
      <c r="F15" s="10">
        <f>AUDUSD!C45</f>
        <v>-72</v>
      </c>
      <c r="G15" s="10">
        <f>GBPUSD!C49</f>
        <v>174</v>
      </c>
      <c r="H15" s="10">
        <f>USDCAD!C47</f>
        <v>-213</v>
      </c>
      <c r="I15" s="10"/>
      <c r="J15" s="10"/>
      <c r="K15" s="5">
        <f t="shared" si="0"/>
        <v>-35</v>
      </c>
      <c r="L15" s="1"/>
      <c r="M15" s="1"/>
      <c r="N15" s="1"/>
      <c r="O15" s="1"/>
      <c r="P15" s="1"/>
    </row>
    <row r="16" spans="1:16" x14ac:dyDescent="0.25">
      <c r="B16" s="2">
        <v>342</v>
      </c>
      <c r="D16" s="10">
        <v>2007</v>
      </c>
      <c r="E16" s="10">
        <f>C55</f>
        <v>1133</v>
      </c>
      <c r="F16" s="10">
        <f>AUDUSD!C52</f>
        <v>856</v>
      </c>
      <c r="G16" s="10">
        <f>GBPUSD!C55</f>
        <v>239</v>
      </c>
      <c r="H16" s="10">
        <f>USDCAD!C53</f>
        <v>1283</v>
      </c>
      <c r="I16" s="10"/>
      <c r="J16" s="10"/>
      <c r="K16" s="5">
        <f t="shared" si="0"/>
        <v>3511</v>
      </c>
      <c r="L16" s="1"/>
      <c r="M16" s="1"/>
      <c r="N16" s="1"/>
      <c r="O16" s="1"/>
      <c r="P16" s="1"/>
    </row>
    <row r="17" spans="1:16" x14ac:dyDescent="0.25">
      <c r="B17" s="2">
        <v>120</v>
      </c>
      <c r="D17" s="10">
        <v>2008</v>
      </c>
      <c r="E17" s="10">
        <f>C60</f>
        <v>184</v>
      </c>
      <c r="F17" s="10">
        <f>AUDUSD!C58</f>
        <v>735</v>
      </c>
      <c r="G17" s="10">
        <f>GBPUSD!C60</f>
        <v>1995</v>
      </c>
      <c r="H17" s="10">
        <f>USDCAD!C56</f>
        <v>92</v>
      </c>
      <c r="I17" s="10"/>
      <c r="J17" s="10"/>
      <c r="K17" s="5">
        <f t="shared" si="0"/>
        <v>3006</v>
      </c>
      <c r="L17" s="1"/>
      <c r="M17" s="1"/>
      <c r="N17" s="1"/>
      <c r="O17" s="1"/>
      <c r="P17" s="1"/>
    </row>
    <row r="18" spans="1:16" x14ac:dyDescent="0.25">
      <c r="B18" s="2">
        <v>207</v>
      </c>
      <c r="D18" s="10">
        <v>2009</v>
      </c>
      <c r="E18" s="10">
        <f>C67</f>
        <v>-397</v>
      </c>
      <c r="F18" s="10">
        <f>AUDUSD!C65</f>
        <v>-70</v>
      </c>
      <c r="G18" s="10">
        <f>GBPUSD!C66</f>
        <v>-977</v>
      </c>
      <c r="H18" s="10">
        <f>USDCAD!C63</f>
        <v>-1432</v>
      </c>
      <c r="I18" s="10"/>
      <c r="J18" s="10"/>
      <c r="K18" s="5">
        <f t="shared" si="0"/>
        <v>-2876</v>
      </c>
      <c r="L18" s="1"/>
      <c r="M18" s="1"/>
      <c r="N18" s="1"/>
      <c r="O18" s="1"/>
      <c r="P18" s="1"/>
    </row>
    <row r="19" spans="1:16" x14ac:dyDescent="0.25">
      <c r="B19" s="2">
        <v>-140</v>
      </c>
      <c r="D19" s="10">
        <v>2010</v>
      </c>
      <c r="E19" s="10">
        <f>C74</f>
        <v>436</v>
      </c>
      <c r="F19" s="10">
        <f>AUDUSD!C70</f>
        <v>14</v>
      </c>
      <c r="G19" s="10">
        <f>GBPUSD!C71</f>
        <v>316</v>
      </c>
      <c r="H19" s="10">
        <f>USDCAD!C71</f>
        <v>-851</v>
      </c>
      <c r="I19" s="10"/>
      <c r="J19" s="10"/>
      <c r="K19" s="5">
        <f t="shared" si="0"/>
        <v>-85</v>
      </c>
      <c r="L19" s="1"/>
      <c r="M19" s="1"/>
      <c r="N19" s="1"/>
      <c r="O19" s="1"/>
      <c r="P19" s="1"/>
    </row>
    <row r="20" spans="1:16" x14ac:dyDescent="0.25">
      <c r="A20" s="1">
        <v>2001</v>
      </c>
      <c r="B20" s="2">
        <v>-46</v>
      </c>
      <c r="C20" s="1">
        <f>SUM(B20:B25)</f>
        <v>-732</v>
      </c>
      <c r="D20" s="10">
        <v>2011</v>
      </c>
      <c r="E20" s="10">
        <f>C78</f>
        <v>-139</v>
      </c>
      <c r="F20" s="10">
        <f>AUDUSD!C77</f>
        <v>-542</v>
      </c>
      <c r="G20" s="10">
        <f>GBPUSD!C77</f>
        <v>-1031</v>
      </c>
      <c r="H20" s="10">
        <f>USDCAD!C79</f>
        <v>-116</v>
      </c>
      <c r="I20" s="10"/>
      <c r="J20" s="10"/>
      <c r="K20" s="5">
        <f t="shared" si="0"/>
        <v>-1828</v>
      </c>
      <c r="L20" s="1"/>
      <c r="M20" s="1"/>
      <c r="N20" s="1"/>
      <c r="O20" s="1"/>
      <c r="P20" s="1"/>
    </row>
    <row r="21" spans="1:16" x14ac:dyDescent="0.25">
      <c r="B21" s="2">
        <v>-319</v>
      </c>
      <c r="D21" s="10">
        <v>2012</v>
      </c>
      <c r="E21" s="10">
        <f>C84</f>
        <v>291</v>
      </c>
      <c r="F21" s="10">
        <f>AUDUSD!C84</f>
        <v>-491</v>
      </c>
      <c r="G21" s="10">
        <f>GBPUSD!C83</f>
        <v>-1076</v>
      </c>
      <c r="H21" s="10">
        <f>USDCAD!C85</f>
        <v>-213</v>
      </c>
      <c r="I21" s="10"/>
      <c r="J21" s="10"/>
      <c r="K21" s="5">
        <f t="shared" si="0"/>
        <v>-1489</v>
      </c>
      <c r="L21" s="1"/>
      <c r="M21" s="1"/>
      <c r="N21" s="1"/>
      <c r="O21" s="1"/>
      <c r="P21" s="1"/>
    </row>
    <row r="22" spans="1:16" x14ac:dyDescent="0.25">
      <c r="B22" s="2">
        <v>147</v>
      </c>
      <c r="D22" s="10">
        <v>2013</v>
      </c>
      <c r="E22" s="10">
        <f>C89</f>
        <v>-216</v>
      </c>
      <c r="F22" s="10">
        <f>AUDUSD!C91</f>
        <v>652</v>
      </c>
      <c r="G22" s="10">
        <f>GBPUSD!C91</f>
        <v>504</v>
      </c>
      <c r="H22" s="10">
        <f>USDCAD!C89</f>
        <v>231</v>
      </c>
      <c r="I22" s="10"/>
      <c r="J22" s="10"/>
      <c r="K22" s="5">
        <f t="shared" si="0"/>
        <v>1171</v>
      </c>
      <c r="L22" s="1"/>
      <c r="M22" s="1"/>
      <c r="N22" s="1"/>
      <c r="O22" s="1"/>
      <c r="P22" s="1"/>
    </row>
    <row r="23" spans="1:16" x14ac:dyDescent="0.25">
      <c r="B23" s="2">
        <v>-235</v>
      </c>
      <c r="D23" s="10">
        <v>2014</v>
      </c>
      <c r="E23" s="10">
        <f>C96</f>
        <v>281</v>
      </c>
      <c r="F23" s="10">
        <f>AUDUSD!C97</f>
        <v>9</v>
      </c>
      <c r="G23" s="10">
        <f>GBPUSD!C96</f>
        <v>-104</v>
      </c>
      <c r="H23" s="10">
        <f>USDCAD!C97</f>
        <v>744</v>
      </c>
      <c r="I23" s="10"/>
      <c r="J23" s="10"/>
      <c r="K23" s="5">
        <f t="shared" si="0"/>
        <v>930</v>
      </c>
      <c r="L23" s="1"/>
      <c r="M23" s="1"/>
      <c r="N23" s="1"/>
      <c r="O23" s="1"/>
      <c r="P23" s="1"/>
    </row>
    <row r="24" spans="1:16" x14ac:dyDescent="0.25">
      <c r="B24" s="2">
        <v>-5</v>
      </c>
      <c r="D24" s="10">
        <v>2015</v>
      </c>
      <c r="E24" s="10">
        <f>C103</f>
        <v>830</v>
      </c>
      <c r="F24" s="10">
        <f>AUDUSD!C102</f>
        <v>280</v>
      </c>
      <c r="G24" s="10">
        <f>GBPUSD!C104</f>
        <v>204</v>
      </c>
      <c r="H24" s="10">
        <f>USDCAD!C104</f>
        <v>1249</v>
      </c>
      <c r="I24" s="10"/>
      <c r="J24" s="10"/>
      <c r="K24" s="5">
        <f t="shared" si="0"/>
        <v>2563</v>
      </c>
      <c r="L24" s="1"/>
      <c r="M24" s="1"/>
      <c r="N24" s="1"/>
      <c r="O24" s="1"/>
      <c r="P24" s="1"/>
    </row>
    <row r="25" spans="1:16" x14ac:dyDescent="0.25">
      <c r="B25" s="2">
        <v>-274</v>
      </c>
      <c r="D25" s="10">
        <v>2016</v>
      </c>
      <c r="E25" s="10">
        <f>C107</f>
        <v>-473</v>
      </c>
      <c r="F25" s="10">
        <f>AUDUSD!C110</f>
        <v>123</v>
      </c>
      <c r="G25" s="10">
        <f>GBPUSD!C110</f>
        <v>235</v>
      </c>
      <c r="H25" s="10">
        <f>USDCAD!C108</f>
        <v>-750</v>
      </c>
      <c r="I25" s="10"/>
      <c r="J25" s="10"/>
      <c r="K25" s="5">
        <f t="shared" si="0"/>
        <v>-865</v>
      </c>
      <c r="L25" s="1"/>
      <c r="M25" s="1"/>
      <c r="N25" s="1"/>
      <c r="O25" s="1"/>
      <c r="P25" s="1"/>
    </row>
    <row r="26" spans="1:16" x14ac:dyDescent="0.25">
      <c r="A26" s="1">
        <v>2002</v>
      </c>
      <c r="B26" s="2">
        <v>9</v>
      </c>
      <c r="C26" s="1">
        <f>SUM(B26:B31)</f>
        <v>752</v>
      </c>
      <c r="D26" s="10">
        <v>2017</v>
      </c>
      <c r="E26" s="10">
        <f>C115</f>
        <v>160</v>
      </c>
      <c r="F26" s="10">
        <f>AUDUSD!C114</f>
        <v>10</v>
      </c>
      <c r="G26" s="10">
        <f>GBPUSD!C117</f>
        <v>-165</v>
      </c>
      <c r="H26" s="10">
        <f>USDCAD!C114</f>
        <v>319</v>
      </c>
      <c r="I26" s="10"/>
      <c r="J26" s="10"/>
      <c r="K26" s="5">
        <f t="shared" si="0"/>
        <v>324</v>
      </c>
      <c r="L26" s="1"/>
      <c r="M26" s="1"/>
      <c r="N26" s="1"/>
      <c r="O26" s="1"/>
      <c r="P26" s="1"/>
    </row>
    <row r="27" spans="1:16" ht="15.75" x14ac:dyDescent="0.25">
      <c r="B27" s="2">
        <v>608</v>
      </c>
      <c r="D27" s="10"/>
      <c r="E27" s="10"/>
      <c r="F27" s="10"/>
      <c r="G27" s="10"/>
      <c r="H27" s="10"/>
      <c r="I27" s="10"/>
      <c r="J27" s="10"/>
      <c r="K27" s="11">
        <f>SUM(K7:K26)</f>
        <v>10654</v>
      </c>
      <c r="L27" s="1"/>
      <c r="M27" s="1"/>
      <c r="N27" s="1"/>
      <c r="O27" s="1"/>
      <c r="P27" s="1"/>
    </row>
    <row r="28" spans="1:16" x14ac:dyDescent="0.25">
      <c r="B28" s="2">
        <v>-177</v>
      </c>
    </row>
    <row r="29" spans="1:16" x14ac:dyDescent="0.25">
      <c r="B29" s="2">
        <v>-142</v>
      </c>
    </row>
    <row r="30" spans="1:16" x14ac:dyDescent="0.25">
      <c r="B30" s="2">
        <v>93</v>
      </c>
    </row>
    <row r="31" spans="1:16" x14ac:dyDescent="0.25">
      <c r="B31" s="2">
        <v>361</v>
      </c>
    </row>
    <row r="32" spans="1:16" x14ac:dyDescent="0.25">
      <c r="A32" s="1">
        <v>2003</v>
      </c>
      <c r="B32" s="2">
        <v>184</v>
      </c>
      <c r="C32" s="1">
        <f>SUM(B32:B36)</f>
        <v>1389</v>
      </c>
    </row>
    <row r="33" spans="1:3" x14ac:dyDescent="0.25">
      <c r="B33" s="2">
        <v>-165</v>
      </c>
    </row>
    <row r="34" spans="1:3" x14ac:dyDescent="0.25">
      <c r="B34" s="2">
        <v>642</v>
      </c>
    </row>
    <row r="35" spans="1:3" x14ac:dyDescent="0.25">
      <c r="B35" s="2">
        <v>248</v>
      </c>
    </row>
    <row r="36" spans="1:3" x14ac:dyDescent="0.25">
      <c r="B36" s="2">
        <v>480</v>
      </c>
    </row>
    <row r="37" spans="1:3" x14ac:dyDescent="0.25">
      <c r="A37" s="1">
        <v>2004</v>
      </c>
      <c r="B37" s="2">
        <v>-123</v>
      </c>
      <c r="C37" s="1">
        <f>SUM(B37:B42)</f>
        <v>96</v>
      </c>
    </row>
    <row r="38" spans="1:3" x14ac:dyDescent="0.25">
      <c r="B38" s="2">
        <v>-274</v>
      </c>
    </row>
    <row r="39" spans="1:3" x14ac:dyDescent="0.25">
      <c r="B39" s="2">
        <v>-105</v>
      </c>
    </row>
    <row r="40" spans="1:3" x14ac:dyDescent="0.25">
      <c r="B40" s="2">
        <v>-70</v>
      </c>
    </row>
    <row r="41" spans="1:3" x14ac:dyDescent="0.25">
      <c r="B41" s="2">
        <v>-67</v>
      </c>
    </row>
    <row r="42" spans="1:3" x14ac:dyDescent="0.25">
      <c r="B42" s="2">
        <v>735</v>
      </c>
    </row>
    <row r="43" spans="1:3" x14ac:dyDescent="0.25">
      <c r="A43" s="1">
        <v>2005</v>
      </c>
      <c r="B43" s="2">
        <v>-128</v>
      </c>
      <c r="C43" s="1">
        <f>SUM(B43:B49)</f>
        <v>-622</v>
      </c>
    </row>
    <row r="44" spans="1:3" x14ac:dyDescent="0.25">
      <c r="B44" s="2">
        <v>60</v>
      </c>
    </row>
    <row r="45" spans="1:3" x14ac:dyDescent="0.25">
      <c r="B45" s="2">
        <v>-163</v>
      </c>
    </row>
    <row r="46" spans="1:3" x14ac:dyDescent="0.25">
      <c r="B46" s="2">
        <v>-162</v>
      </c>
    </row>
    <row r="47" spans="1:3" x14ac:dyDescent="0.25">
      <c r="B47" s="2">
        <v>-47</v>
      </c>
    </row>
    <row r="48" spans="1:3" x14ac:dyDescent="0.25">
      <c r="B48" s="2">
        <v>-223</v>
      </c>
    </row>
    <row r="49" spans="1:3" x14ac:dyDescent="0.25">
      <c r="B49" s="2">
        <v>41</v>
      </c>
    </row>
    <row r="50" spans="1:3" x14ac:dyDescent="0.25">
      <c r="A50" s="1">
        <v>2006</v>
      </c>
      <c r="B50" s="2">
        <v>34</v>
      </c>
      <c r="C50" s="1">
        <f>SUM(B50:B54)</f>
        <v>76</v>
      </c>
    </row>
    <row r="51" spans="1:3" x14ac:dyDescent="0.25">
      <c r="B51" s="2">
        <v>6</v>
      </c>
    </row>
    <row r="52" spans="1:3" x14ac:dyDescent="0.25">
      <c r="B52" s="2">
        <v>-180</v>
      </c>
    </row>
    <row r="53" spans="1:3" x14ac:dyDescent="0.25">
      <c r="B53" s="2">
        <v>-146</v>
      </c>
    </row>
    <row r="54" spans="1:3" x14ac:dyDescent="0.25">
      <c r="B54" s="2">
        <v>362</v>
      </c>
    </row>
    <row r="55" spans="1:3" x14ac:dyDescent="0.25">
      <c r="A55" s="1">
        <v>2007</v>
      </c>
      <c r="B55" s="2">
        <v>17</v>
      </c>
      <c r="C55" s="1">
        <f>SUM(B55:B59)</f>
        <v>1133</v>
      </c>
    </row>
    <row r="56" spans="1:3" x14ac:dyDescent="0.25">
      <c r="B56" s="2">
        <v>279</v>
      </c>
    </row>
    <row r="57" spans="1:3" x14ac:dyDescent="0.25">
      <c r="B57" s="2">
        <v>176</v>
      </c>
    </row>
    <row r="58" spans="1:3" x14ac:dyDescent="0.25">
      <c r="B58" s="2">
        <v>322</v>
      </c>
    </row>
    <row r="59" spans="1:3" x14ac:dyDescent="0.25">
      <c r="B59" s="2">
        <v>339</v>
      </c>
    </row>
    <row r="60" spans="1:3" x14ac:dyDescent="0.25">
      <c r="A60" s="1">
        <v>2008</v>
      </c>
      <c r="B60" s="2">
        <v>-186</v>
      </c>
      <c r="C60" s="1">
        <f>SUM(B60:B66)</f>
        <v>184</v>
      </c>
    </row>
    <row r="61" spans="1:3" x14ac:dyDescent="0.25">
      <c r="B61" s="2">
        <v>-333</v>
      </c>
    </row>
    <row r="62" spans="1:3" x14ac:dyDescent="0.25">
      <c r="B62" s="2">
        <v>716</v>
      </c>
    </row>
    <row r="63" spans="1:3" x14ac:dyDescent="0.25">
      <c r="B63" s="2">
        <v>-340</v>
      </c>
    </row>
    <row r="64" spans="1:3" x14ac:dyDescent="0.25">
      <c r="B64" s="2">
        <v>-451</v>
      </c>
    </row>
    <row r="65" spans="1:3" x14ac:dyDescent="0.25">
      <c r="B65" s="2">
        <v>-185</v>
      </c>
    </row>
    <row r="66" spans="1:3" x14ac:dyDescent="0.25">
      <c r="B66" s="2">
        <v>963</v>
      </c>
    </row>
    <row r="67" spans="1:3" x14ac:dyDescent="0.25">
      <c r="A67" s="1">
        <v>2009</v>
      </c>
      <c r="B67" s="2">
        <v>367</v>
      </c>
      <c r="C67" s="1">
        <f>SUM(B67:B73)</f>
        <v>-397</v>
      </c>
    </row>
    <row r="68" spans="1:3" x14ac:dyDescent="0.25">
      <c r="B68" s="2">
        <v>-210</v>
      </c>
    </row>
    <row r="69" spans="1:3" x14ac:dyDescent="0.25">
      <c r="B69" s="2">
        <v>-187</v>
      </c>
    </row>
    <row r="70" spans="1:3" x14ac:dyDescent="0.25">
      <c r="B70" s="2">
        <v>-220</v>
      </c>
    </row>
    <row r="71" spans="1:3" x14ac:dyDescent="0.25">
      <c r="B71" s="2">
        <v>159</v>
      </c>
    </row>
    <row r="72" spans="1:3" x14ac:dyDescent="0.25">
      <c r="B72" s="2">
        <v>-75</v>
      </c>
    </row>
    <row r="73" spans="1:3" x14ac:dyDescent="0.25">
      <c r="B73" s="2">
        <v>-231</v>
      </c>
    </row>
    <row r="74" spans="1:3" x14ac:dyDescent="0.25">
      <c r="A74" s="1">
        <v>2010</v>
      </c>
      <c r="B74" s="2">
        <v>-209</v>
      </c>
      <c r="C74" s="1">
        <f>SUM(B74:B77)</f>
        <v>436</v>
      </c>
    </row>
    <row r="75" spans="1:3" x14ac:dyDescent="0.25">
      <c r="B75" s="2">
        <v>-151</v>
      </c>
    </row>
    <row r="76" spans="1:3" x14ac:dyDescent="0.25">
      <c r="B76" s="2">
        <v>916</v>
      </c>
    </row>
    <row r="77" spans="1:3" x14ac:dyDescent="0.25">
      <c r="B77" s="2">
        <v>-120</v>
      </c>
    </row>
    <row r="78" spans="1:3" x14ac:dyDescent="0.25">
      <c r="A78" s="1">
        <v>2011</v>
      </c>
      <c r="B78" s="2">
        <v>-379</v>
      </c>
      <c r="C78" s="1">
        <f>SUM(B78:B83)</f>
        <v>-139</v>
      </c>
    </row>
    <row r="79" spans="1:3" x14ac:dyDescent="0.25">
      <c r="B79" s="2">
        <v>291</v>
      </c>
    </row>
    <row r="80" spans="1:3" x14ac:dyDescent="0.25">
      <c r="B80" s="2">
        <v>-28</v>
      </c>
    </row>
    <row r="81" spans="1:3" x14ac:dyDescent="0.25">
      <c r="B81" s="2">
        <v>-293</v>
      </c>
    </row>
    <row r="82" spans="1:3" x14ac:dyDescent="0.25">
      <c r="B82" s="2">
        <v>-255</v>
      </c>
    </row>
    <row r="83" spans="1:3" x14ac:dyDescent="0.25">
      <c r="B83" s="2">
        <v>525</v>
      </c>
    </row>
    <row r="84" spans="1:3" x14ac:dyDescent="0.25">
      <c r="A84" s="1">
        <v>2012</v>
      </c>
      <c r="B84" s="2">
        <v>15</v>
      </c>
      <c r="C84" s="1">
        <f>SUM(B84:B88)</f>
        <v>291</v>
      </c>
    </row>
    <row r="85" spans="1:3" x14ac:dyDescent="0.25">
      <c r="B85" s="2">
        <v>-180</v>
      </c>
    </row>
    <row r="86" spans="1:3" x14ac:dyDescent="0.25">
      <c r="B86" s="2">
        <v>372</v>
      </c>
    </row>
    <row r="87" spans="1:3" x14ac:dyDescent="0.25">
      <c r="B87" s="2">
        <v>90</v>
      </c>
    </row>
    <row r="88" spans="1:3" x14ac:dyDescent="0.25">
      <c r="B88" s="2">
        <v>-6</v>
      </c>
    </row>
    <row r="89" spans="1:3" x14ac:dyDescent="0.25">
      <c r="A89" s="1">
        <v>2013</v>
      </c>
      <c r="B89" s="2">
        <v>47</v>
      </c>
      <c r="C89" s="1">
        <f>SUM(B89:B95)</f>
        <v>-216</v>
      </c>
    </row>
    <row r="90" spans="1:3" x14ac:dyDescent="0.25">
      <c r="B90" s="2">
        <v>-45</v>
      </c>
    </row>
    <row r="91" spans="1:3" x14ac:dyDescent="0.25">
      <c r="B91" s="2">
        <v>0</v>
      </c>
    </row>
    <row r="92" spans="1:3" x14ac:dyDescent="0.25">
      <c r="B92" s="2">
        <v>34</v>
      </c>
    </row>
    <row r="93" spans="1:3" x14ac:dyDescent="0.25">
      <c r="B93" s="2">
        <v>-75</v>
      </c>
    </row>
    <row r="94" spans="1:3" x14ac:dyDescent="0.25">
      <c r="B94" s="2">
        <v>8</v>
      </c>
    </row>
    <row r="95" spans="1:3" x14ac:dyDescent="0.25">
      <c r="B95" s="2">
        <v>-185</v>
      </c>
    </row>
    <row r="96" spans="1:3" x14ac:dyDescent="0.25">
      <c r="A96" s="1">
        <v>2014</v>
      </c>
      <c r="B96" s="2">
        <v>10</v>
      </c>
      <c r="C96" s="1">
        <f>SUM(B96:B102)</f>
        <v>281</v>
      </c>
    </row>
    <row r="97" spans="1:3" x14ac:dyDescent="0.25">
      <c r="B97" s="2">
        <v>-128</v>
      </c>
    </row>
    <row r="98" spans="1:3" x14ac:dyDescent="0.25">
      <c r="B98" s="2">
        <v>-102</v>
      </c>
    </row>
    <row r="99" spans="1:3" x14ac:dyDescent="0.25">
      <c r="B99" s="2">
        <v>550</v>
      </c>
    </row>
    <row r="100" spans="1:3" x14ac:dyDescent="0.25">
      <c r="B100" s="2">
        <v>-72</v>
      </c>
    </row>
    <row r="101" spans="1:3" x14ac:dyDescent="0.25">
      <c r="B101" s="2">
        <v>-131</v>
      </c>
    </row>
    <row r="102" spans="1:3" x14ac:dyDescent="0.25">
      <c r="B102" s="2">
        <v>154</v>
      </c>
    </row>
    <row r="103" spans="1:3" x14ac:dyDescent="0.25">
      <c r="A103" s="1">
        <v>2015</v>
      </c>
      <c r="B103" s="2">
        <v>1044</v>
      </c>
      <c r="C103" s="1">
        <f>SUM(B103:B106)</f>
        <v>830</v>
      </c>
    </row>
    <row r="104" spans="1:3" x14ac:dyDescent="0.25">
      <c r="B104" s="2">
        <v>-345</v>
      </c>
    </row>
    <row r="105" spans="1:3" x14ac:dyDescent="0.25">
      <c r="B105" s="2">
        <v>-211</v>
      </c>
    </row>
    <row r="106" spans="1:3" x14ac:dyDescent="0.25">
      <c r="B106" s="2">
        <v>342</v>
      </c>
    </row>
    <row r="107" spans="1:3" x14ac:dyDescent="0.25">
      <c r="A107" s="1">
        <v>2016</v>
      </c>
      <c r="B107" s="2">
        <v>-175</v>
      </c>
      <c r="C107" s="1">
        <f>SUM(B107:B114)</f>
        <v>-473</v>
      </c>
    </row>
    <row r="108" spans="1:3" x14ac:dyDescent="0.25">
      <c r="B108" s="2">
        <v>-208</v>
      </c>
    </row>
    <row r="109" spans="1:3" x14ac:dyDescent="0.25">
      <c r="B109" s="2">
        <v>-30</v>
      </c>
    </row>
    <row r="110" spans="1:3" x14ac:dyDescent="0.25">
      <c r="B110" s="2">
        <v>-56</v>
      </c>
    </row>
    <row r="111" spans="1:3" x14ac:dyDescent="0.25">
      <c r="B111" s="2">
        <v>90</v>
      </c>
    </row>
    <row r="112" spans="1:3" x14ac:dyDescent="0.25">
      <c r="B112" s="2">
        <v>171</v>
      </c>
    </row>
    <row r="113" spans="1:3" x14ac:dyDescent="0.25">
      <c r="B113" s="2">
        <v>-280</v>
      </c>
    </row>
    <row r="114" spans="1:3" x14ac:dyDescent="0.25">
      <c r="B114" s="2">
        <v>15</v>
      </c>
    </row>
    <row r="115" spans="1:3" x14ac:dyDescent="0.25">
      <c r="A115" s="1">
        <v>2017</v>
      </c>
      <c r="B115" s="2">
        <v>-15</v>
      </c>
      <c r="C115" s="1">
        <f>SUM(B115:B118)</f>
        <v>160</v>
      </c>
    </row>
    <row r="116" spans="1:3" x14ac:dyDescent="0.25">
      <c r="B116" s="2">
        <v>-115</v>
      </c>
    </row>
    <row r="117" spans="1:3" x14ac:dyDescent="0.25">
      <c r="B117" s="2">
        <v>-105</v>
      </c>
    </row>
    <row r="118" spans="1:3" x14ac:dyDescent="0.25">
      <c r="B118" s="2">
        <v>395</v>
      </c>
    </row>
  </sheetData>
  <mergeCells count="1">
    <mergeCell ref="D5:J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8"/>
  <sheetViews>
    <sheetView tabSelected="1" workbookViewId="0">
      <selection activeCell="G2" sqref="G2"/>
    </sheetView>
  </sheetViews>
  <sheetFormatPr defaultRowHeight="15" x14ac:dyDescent="0.25"/>
  <cols>
    <col min="1" max="1" width="11.85546875" customWidth="1"/>
    <col min="2" max="2" width="21.85546875" customWidth="1"/>
    <col min="3" max="3" width="24.7109375" customWidth="1"/>
    <col min="4" max="4" width="22.85546875" customWidth="1"/>
    <col min="5" max="5" width="14.140625" customWidth="1"/>
    <col min="6" max="6" width="26.28515625" customWidth="1"/>
    <col min="7" max="7" width="25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4</v>
      </c>
      <c r="E1" s="4" t="s">
        <v>3</v>
      </c>
      <c r="F1" s="4" t="s">
        <v>6</v>
      </c>
      <c r="G1" s="4" t="s">
        <v>5</v>
      </c>
    </row>
    <row r="2" spans="1:7" x14ac:dyDescent="0.25">
      <c r="A2" s="1">
        <v>1998</v>
      </c>
      <c r="B2" s="1">
        <v>237</v>
      </c>
      <c r="C2" s="1">
        <f>SUM(B2:B4)</f>
        <v>345</v>
      </c>
      <c r="D2" s="5">
        <f>SUM(C2:C115)</f>
        <v>3177</v>
      </c>
      <c r="E2" s="5">
        <f>D2/20</f>
        <v>158.85</v>
      </c>
      <c r="F2" s="5">
        <f>SUM(B4,B6,B7,B8,B9,B12,B13,B15,B17,B18,B20,B21,B22,B24,B26,B32,B33,B35,B37,B38,B39,B40,B41,B42,B43,B44,B45,B48,B49,B52,B53,B58,B61,B62,B63,B65,B69,B70,B72,B73,B76,B77,B78,B79,B81,B82,B83,B85,B86,B87,B88,B89,B90,B91,B93,B95,B97,B98,B99,B101,B104,B105,B109,B112,B114)/65</f>
        <v>-123.26153846153846</v>
      </c>
      <c r="G2" s="5">
        <f>SUM(B2,B3,B5,B10,B11,B14,B16,B19,B23,B25,B27,B28,B29,B30,B31,B34,B36,B46,B47,B50,B51,B54,B55,B56,B57,B59,B60,B64,B66,B67,B68,B71,B74,B75,B80,B84,B92,B94,B96,B100,B102,B103,B106,B107,B108,B110,B111,B113,B115)/49</f>
        <v>228.34693877551021</v>
      </c>
    </row>
    <row r="3" spans="1:7" x14ac:dyDescent="0.25">
      <c r="A3" s="1"/>
      <c r="B3" s="1">
        <v>127</v>
      </c>
      <c r="C3" s="1"/>
      <c r="D3" s="1"/>
      <c r="E3" s="1"/>
      <c r="F3" s="1" t="s">
        <v>8</v>
      </c>
      <c r="G3" s="1" t="s">
        <v>7</v>
      </c>
    </row>
    <row r="4" spans="1:7" x14ac:dyDescent="0.25">
      <c r="A4" s="1"/>
      <c r="B4" s="1">
        <v>-19</v>
      </c>
      <c r="C4" s="1"/>
      <c r="D4" s="1"/>
      <c r="E4" s="1"/>
      <c r="F4" s="1">
        <v>65</v>
      </c>
      <c r="G4" s="1">
        <v>49</v>
      </c>
    </row>
    <row r="5" spans="1:7" x14ac:dyDescent="0.25">
      <c r="A5" s="1">
        <v>1999</v>
      </c>
      <c r="B5" s="1">
        <v>156</v>
      </c>
      <c r="C5" s="1">
        <f>SUM(B5:B8)</f>
        <v>-170</v>
      </c>
      <c r="D5" s="1"/>
      <c r="E5" s="1"/>
      <c r="F5" s="1"/>
      <c r="G5" s="1"/>
    </row>
    <row r="6" spans="1:7" x14ac:dyDescent="0.25">
      <c r="A6" s="1"/>
      <c r="B6" s="1">
        <v>-95</v>
      </c>
      <c r="C6" s="1"/>
      <c r="D6" s="1"/>
      <c r="E6" s="1"/>
      <c r="F6" s="1"/>
      <c r="G6" s="1"/>
    </row>
    <row r="7" spans="1:7" x14ac:dyDescent="0.25">
      <c r="A7" s="1"/>
      <c r="B7" s="1">
        <v>-131</v>
      </c>
      <c r="C7" s="1"/>
      <c r="D7" s="1"/>
      <c r="E7" s="1"/>
      <c r="F7" s="1"/>
      <c r="G7" s="1"/>
    </row>
    <row r="8" spans="1:7" x14ac:dyDescent="0.25">
      <c r="A8" s="1"/>
      <c r="B8" s="1">
        <v>-100</v>
      </c>
      <c r="C8" s="1"/>
      <c r="D8" s="1"/>
      <c r="E8" s="1"/>
      <c r="F8" s="1"/>
      <c r="G8" s="1"/>
    </row>
    <row r="9" spans="1:7" x14ac:dyDescent="0.25">
      <c r="A9" s="1">
        <v>2000</v>
      </c>
      <c r="B9" s="1">
        <v>-26</v>
      </c>
      <c r="C9" s="1">
        <f>SUM(B9:B15)</f>
        <v>230</v>
      </c>
      <c r="D9" s="1"/>
      <c r="E9" s="1"/>
      <c r="F9" s="1"/>
      <c r="G9" s="1"/>
    </row>
    <row r="10" spans="1:7" x14ac:dyDescent="0.25">
      <c r="A10" s="1"/>
      <c r="B10" s="1">
        <v>30</v>
      </c>
      <c r="C10" s="1"/>
      <c r="D10" s="1"/>
      <c r="E10" s="1"/>
      <c r="F10" s="1"/>
      <c r="G10" s="1"/>
    </row>
    <row r="11" spans="1:7" x14ac:dyDescent="0.25">
      <c r="A11" s="1"/>
      <c r="B11" s="1">
        <v>32</v>
      </c>
      <c r="C11" s="1"/>
      <c r="D11" s="1"/>
      <c r="E11" s="1"/>
      <c r="F11" s="1"/>
      <c r="G11" s="1"/>
    </row>
    <row r="12" spans="1:7" x14ac:dyDescent="0.25">
      <c r="A12" s="1"/>
      <c r="B12" s="1">
        <v>-8</v>
      </c>
      <c r="C12" s="1"/>
      <c r="D12" s="1"/>
      <c r="E12" s="1"/>
      <c r="F12" s="1"/>
      <c r="G12" s="1"/>
    </row>
    <row r="13" spans="1:7" x14ac:dyDescent="0.25">
      <c r="A13" s="1"/>
      <c r="B13" s="1">
        <v>-56</v>
      </c>
      <c r="C13" s="1"/>
      <c r="D13" s="1"/>
      <c r="E13" s="1"/>
      <c r="F13" s="1"/>
      <c r="G13" s="1"/>
    </row>
    <row r="14" spans="1:7" x14ac:dyDescent="0.25">
      <c r="A14" s="1"/>
      <c r="B14" s="1">
        <v>429</v>
      </c>
      <c r="C14" s="1"/>
      <c r="D14" s="1"/>
      <c r="E14" s="1"/>
      <c r="F14" s="1"/>
      <c r="G14" s="1"/>
    </row>
    <row r="15" spans="1:7" x14ac:dyDescent="0.25">
      <c r="A15" s="1"/>
      <c r="B15" s="1">
        <v>-171</v>
      </c>
      <c r="C15" s="1"/>
      <c r="D15" s="1"/>
      <c r="E15" s="1"/>
      <c r="F15" s="1"/>
      <c r="G15" s="1"/>
    </row>
    <row r="16" spans="1:7" x14ac:dyDescent="0.25">
      <c r="A16" s="1">
        <v>2001</v>
      </c>
      <c r="B16" s="1">
        <v>477</v>
      </c>
      <c r="C16" s="1">
        <f>SUM(B16:B20)</f>
        <v>286</v>
      </c>
      <c r="D16" s="1"/>
      <c r="E16" s="1"/>
      <c r="F16" s="1"/>
      <c r="G16" s="1"/>
    </row>
    <row r="17" spans="1:7" x14ac:dyDescent="0.25">
      <c r="A17" s="1"/>
      <c r="B17" s="1">
        <v>-147</v>
      </c>
      <c r="C17" s="1"/>
      <c r="D17" s="1"/>
      <c r="E17" s="1"/>
      <c r="F17" s="1"/>
      <c r="G17" s="1"/>
    </row>
    <row r="18" spans="1:7" x14ac:dyDescent="0.25">
      <c r="A18" s="1"/>
      <c r="B18" s="1">
        <v>-149</v>
      </c>
      <c r="C18" s="1"/>
      <c r="D18" s="1"/>
      <c r="E18" s="1"/>
      <c r="F18" s="1"/>
      <c r="G18" s="1"/>
    </row>
    <row r="19" spans="1:7" x14ac:dyDescent="0.25">
      <c r="A19" s="1"/>
      <c r="B19" s="1">
        <v>142</v>
      </c>
      <c r="C19" s="1"/>
      <c r="D19" s="1"/>
      <c r="E19" s="1"/>
      <c r="F19" s="1"/>
      <c r="G19" s="1"/>
    </row>
    <row r="20" spans="1:7" x14ac:dyDescent="0.25">
      <c r="A20" s="1"/>
      <c r="B20" s="1">
        <v>-37</v>
      </c>
      <c r="C20" s="1"/>
      <c r="D20" s="1"/>
      <c r="E20" s="1"/>
      <c r="F20" s="1"/>
      <c r="G20" s="1"/>
    </row>
    <row r="21" spans="1:7" x14ac:dyDescent="0.25">
      <c r="A21" s="1">
        <v>2002</v>
      </c>
      <c r="B21" s="1">
        <v>-62</v>
      </c>
      <c r="C21" s="1">
        <f>SUM(B21:B26)</f>
        <v>15</v>
      </c>
      <c r="D21" s="1"/>
      <c r="E21" s="1"/>
      <c r="F21" s="1"/>
      <c r="G21" s="1"/>
    </row>
    <row r="22" spans="1:7" x14ac:dyDescent="0.25">
      <c r="A22" s="1"/>
      <c r="B22" s="1">
        <v>-19</v>
      </c>
      <c r="C22" s="1"/>
      <c r="D22" s="1"/>
      <c r="E22" s="1"/>
      <c r="F22" s="1"/>
      <c r="G22" s="1"/>
    </row>
    <row r="23" spans="1:7" x14ac:dyDescent="0.25">
      <c r="A23" s="1"/>
      <c r="B23" s="1">
        <v>152</v>
      </c>
      <c r="C23" s="1"/>
      <c r="D23" s="1"/>
      <c r="E23" s="1"/>
      <c r="F23" s="1"/>
      <c r="G23" s="1"/>
    </row>
    <row r="24" spans="1:7" x14ac:dyDescent="0.25">
      <c r="A24" s="1"/>
      <c r="B24" s="1">
        <v>-52</v>
      </c>
      <c r="C24" s="1"/>
      <c r="D24" s="1"/>
      <c r="E24" s="1"/>
      <c r="F24" s="1"/>
      <c r="G24" s="1"/>
    </row>
    <row r="25" spans="1:7" x14ac:dyDescent="0.25">
      <c r="A25" s="1"/>
      <c r="B25" s="1">
        <v>48</v>
      </c>
      <c r="C25" s="1"/>
      <c r="D25" s="1"/>
      <c r="E25" s="1"/>
      <c r="F25" s="1"/>
      <c r="G25" s="1"/>
    </row>
    <row r="26" spans="1:7" x14ac:dyDescent="0.25">
      <c r="A26" s="1"/>
      <c r="B26" s="1">
        <v>-52</v>
      </c>
      <c r="C26" s="1"/>
      <c r="D26" s="1"/>
      <c r="E26" s="1"/>
      <c r="F26" s="1"/>
      <c r="G26" s="1"/>
    </row>
    <row r="27" spans="1:7" x14ac:dyDescent="0.25">
      <c r="A27" s="1">
        <v>2003</v>
      </c>
      <c r="B27" s="1">
        <v>144</v>
      </c>
      <c r="C27" s="1">
        <f>SUM(B27:B31)</f>
        <v>1609</v>
      </c>
      <c r="D27" s="1"/>
      <c r="E27" s="1"/>
      <c r="F27" s="1"/>
      <c r="G27" s="1"/>
    </row>
    <row r="28" spans="1:7" x14ac:dyDescent="0.25">
      <c r="A28" s="1"/>
      <c r="B28" s="1">
        <v>78</v>
      </c>
      <c r="C28" s="1"/>
      <c r="D28" s="1"/>
      <c r="E28" s="1"/>
      <c r="F28" s="1"/>
      <c r="G28" s="1"/>
    </row>
    <row r="29" spans="1:7" x14ac:dyDescent="0.25">
      <c r="A29" s="1"/>
      <c r="B29" s="1">
        <v>549</v>
      </c>
      <c r="C29" s="1"/>
      <c r="D29" s="1"/>
      <c r="E29" s="1"/>
      <c r="F29" s="1"/>
      <c r="G29" s="1"/>
    </row>
    <row r="30" spans="1:7" x14ac:dyDescent="0.25">
      <c r="A30" s="1"/>
      <c r="B30" s="1">
        <v>704</v>
      </c>
      <c r="C30" s="1"/>
      <c r="D30" s="1"/>
      <c r="E30" s="1"/>
      <c r="F30" s="1"/>
      <c r="G30" s="1"/>
    </row>
    <row r="31" spans="1:7" x14ac:dyDescent="0.25">
      <c r="A31" s="1"/>
      <c r="B31" s="1">
        <v>134</v>
      </c>
      <c r="C31" s="1"/>
      <c r="D31" s="1"/>
      <c r="E31" s="1"/>
      <c r="F31" s="1"/>
      <c r="G31" s="1"/>
    </row>
    <row r="32" spans="1:7" x14ac:dyDescent="0.25">
      <c r="A32" s="1">
        <v>2004</v>
      </c>
      <c r="B32" s="1">
        <v>-174</v>
      </c>
      <c r="C32" s="1">
        <f>SUM(B32:B36)</f>
        <v>180</v>
      </c>
      <c r="D32" s="1"/>
      <c r="E32" s="1"/>
      <c r="F32" s="1"/>
      <c r="G32" s="1"/>
    </row>
    <row r="33" spans="1:7" x14ac:dyDescent="0.25">
      <c r="A33" s="1"/>
      <c r="B33" s="1">
        <v>-148</v>
      </c>
      <c r="C33" s="1"/>
      <c r="D33" s="1"/>
      <c r="E33" s="1"/>
      <c r="F33" s="1"/>
      <c r="G33" s="1"/>
    </row>
    <row r="34" spans="1:7" x14ac:dyDescent="0.25">
      <c r="A34" s="1"/>
      <c r="B34" s="1">
        <v>50</v>
      </c>
      <c r="C34" s="1"/>
      <c r="D34" s="1"/>
      <c r="E34" s="1"/>
      <c r="F34" s="1"/>
      <c r="G34" s="1"/>
    </row>
    <row r="35" spans="1:7" x14ac:dyDescent="0.25">
      <c r="A35" s="1"/>
      <c r="B35" s="1">
        <v>-145</v>
      </c>
      <c r="C35" s="1"/>
      <c r="D35" s="1"/>
      <c r="E35" s="1"/>
      <c r="F35" s="1"/>
      <c r="G35" s="1"/>
    </row>
    <row r="36" spans="1:7" x14ac:dyDescent="0.25">
      <c r="A36" s="1"/>
      <c r="B36" s="1">
        <v>597</v>
      </c>
      <c r="C36" s="1"/>
      <c r="D36" s="1"/>
      <c r="E36" s="1"/>
      <c r="F36" s="1"/>
      <c r="G36" s="1"/>
    </row>
    <row r="37" spans="1:7" x14ac:dyDescent="0.25">
      <c r="A37" s="1">
        <v>2005</v>
      </c>
      <c r="B37" s="1">
        <v>-202</v>
      </c>
      <c r="C37" s="1">
        <f>SUM(B37:B44)</f>
        <v>-822</v>
      </c>
      <c r="D37" s="1"/>
      <c r="E37" s="1"/>
      <c r="F37" s="1"/>
      <c r="G37" s="1"/>
    </row>
    <row r="38" spans="1:7" x14ac:dyDescent="0.25">
      <c r="A38" s="1"/>
      <c r="B38" s="1">
        <v>-22</v>
      </c>
      <c r="C38" s="1"/>
      <c r="D38" s="1"/>
      <c r="E38" s="1"/>
      <c r="F38" s="1"/>
      <c r="G38" s="1"/>
    </row>
    <row r="39" spans="1:7" x14ac:dyDescent="0.25">
      <c r="A39" s="1"/>
      <c r="B39" s="1">
        <v>-100</v>
      </c>
      <c r="C39" s="1"/>
      <c r="D39" s="1"/>
      <c r="E39" s="1"/>
      <c r="F39" s="1"/>
      <c r="G39" s="1"/>
    </row>
    <row r="40" spans="1:7" x14ac:dyDescent="0.25">
      <c r="A40" s="1"/>
      <c r="B40" s="1">
        <v>-88</v>
      </c>
      <c r="C40" s="1"/>
      <c r="D40" s="1"/>
      <c r="E40" s="1"/>
      <c r="F40" s="1"/>
      <c r="G40" s="1"/>
    </row>
    <row r="41" spans="1:7" x14ac:dyDescent="0.25">
      <c r="A41" s="1"/>
      <c r="B41" s="1">
        <v>-93</v>
      </c>
      <c r="C41" s="1"/>
      <c r="D41" s="1"/>
      <c r="E41" s="1"/>
      <c r="F41" s="1"/>
      <c r="G41" s="1"/>
    </row>
    <row r="42" spans="1:7" x14ac:dyDescent="0.25">
      <c r="A42" s="1"/>
      <c r="B42" s="1">
        <v>-105</v>
      </c>
      <c r="C42" s="1"/>
      <c r="D42" s="1"/>
      <c r="E42" s="1"/>
      <c r="F42" s="1"/>
      <c r="G42" s="1"/>
    </row>
    <row r="43" spans="1:7" x14ac:dyDescent="0.25">
      <c r="A43" s="1"/>
      <c r="B43" s="1">
        <v>-119</v>
      </c>
      <c r="C43" s="1"/>
      <c r="D43" s="1"/>
      <c r="E43" s="1"/>
      <c r="F43" s="1"/>
      <c r="G43" s="1"/>
    </row>
    <row r="44" spans="1:7" x14ac:dyDescent="0.25">
      <c r="A44" s="1"/>
      <c r="B44" s="1">
        <v>-93</v>
      </c>
      <c r="C44" s="1"/>
      <c r="D44" s="1"/>
      <c r="E44" s="1"/>
      <c r="F44" s="1"/>
      <c r="G44" s="1"/>
    </row>
    <row r="45" spans="1:7" x14ac:dyDescent="0.25">
      <c r="A45" s="1">
        <v>2006</v>
      </c>
      <c r="B45" s="1">
        <v>-94</v>
      </c>
      <c r="C45" s="1">
        <f>SUM(B45:B51)</f>
        <v>-72</v>
      </c>
      <c r="D45" s="1"/>
      <c r="E45" s="1"/>
      <c r="F45" s="1"/>
      <c r="G45" s="1"/>
    </row>
    <row r="46" spans="1:7" x14ac:dyDescent="0.25">
      <c r="A46" s="1"/>
      <c r="B46" s="1">
        <v>3</v>
      </c>
      <c r="C46" s="1"/>
      <c r="D46" s="1"/>
      <c r="E46" s="1"/>
      <c r="F46" s="1"/>
      <c r="G46" s="1"/>
    </row>
    <row r="47" spans="1:7" x14ac:dyDescent="0.25">
      <c r="A47" s="1"/>
      <c r="B47" s="1">
        <v>122</v>
      </c>
      <c r="C47" s="1"/>
      <c r="D47" s="1"/>
      <c r="E47" s="1"/>
      <c r="F47" s="1"/>
      <c r="G47" s="1"/>
    </row>
    <row r="48" spans="1:7" x14ac:dyDescent="0.25">
      <c r="A48" s="1"/>
      <c r="B48" s="1">
        <v>-54</v>
      </c>
      <c r="C48" s="1"/>
      <c r="D48" s="1"/>
      <c r="E48" s="1"/>
      <c r="F48" s="1"/>
      <c r="G48" s="1"/>
    </row>
    <row r="49" spans="1:7" x14ac:dyDescent="0.25">
      <c r="A49" s="1"/>
      <c r="B49" s="1">
        <v>-162</v>
      </c>
      <c r="C49" s="1"/>
      <c r="D49" s="1"/>
      <c r="E49" s="1"/>
      <c r="F49" s="1"/>
      <c r="G49" s="1"/>
    </row>
    <row r="50" spans="1:7" x14ac:dyDescent="0.25">
      <c r="A50" s="1"/>
      <c r="B50" s="1">
        <v>69</v>
      </c>
      <c r="C50" s="1"/>
      <c r="D50" s="1"/>
      <c r="E50" s="1"/>
      <c r="F50" s="1"/>
      <c r="G50" s="1"/>
    </row>
    <row r="51" spans="1:7" x14ac:dyDescent="0.25">
      <c r="A51" s="1"/>
      <c r="B51" s="1">
        <v>44</v>
      </c>
      <c r="C51" s="1"/>
      <c r="D51" s="1"/>
      <c r="E51" s="1"/>
      <c r="F51" s="1"/>
      <c r="G51" s="1"/>
    </row>
    <row r="52" spans="1:7" x14ac:dyDescent="0.25">
      <c r="A52" s="1">
        <v>2007</v>
      </c>
      <c r="B52" s="1">
        <v>-121</v>
      </c>
      <c r="C52" s="1">
        <f>SUM(B52:B57)</f>
        <v>856</v>
      </c>
      <c r="D52" s="1"/>
      <c r="E52" s="1"/>
      <c r="F52" s="1"/>
      <c r="G52" s="1"/>
    </row>
    <row r="53" spans="1:7" x14ac:dyDescent="0.25">
      <c r="A53" s="1"/>
      <c r="B53" s="1">
        <v>-91</v>
      </c>
      <c r="C53" s="1"/>
      <c r="D53" s="1"/>
      <c r="E53" s="1"/>
      <c r="F53" s="1"/>
      <c r="G53" s="1"/>
    </row>
    <row r="54" spans="1:7" x14ac:dyDescent="0.25">
      <c r="A54" s="1"/>
      <c r="B54" s="1">
        <v>288</v>
      </c>
      <c r="C54" s="1"/>
      <c r="D54" s="1"/>
      <c r="E54" s="1"/>
      <c r="F54" s="1"/>
      <c r="G54" s="1"/>
    </row>
    <row r="55" spans="1:7" x14ac:dyDescent="0.25">
      <c r="A55" s="1"/>
      <c r="B55" s="1">
        <v>302</v>
      </c>
      <c r="C55" s="1"/>
      <c r="D55" s="1"/>
      <c r="E55" s="1"/>
      <c r="F55" s="1"/>
      <c r="G55" s="1"/>
    </row>
    <row r="56" spans="1:7" x14ac:dyDescent="0.25">
      <c r="A56" s="1"/>
      <c r="B56" s="1">
        <v>458</v>
      </c>
      <c r="C56" s="1"/>
      <c r="D56" s="1"/>
      <c r="E56" s="1"/>
      <c r="F56" s="1"/>
      <c r="G56" s="1"/>
    </row>
    <row r="57" spans="1:7" x14ac:dyDescent="0.25">
      <c r="A57" s="1"/>
      <c r="B57" s="1">
        <v>20</v>
      </c>
      <c r="C57" s="1"/>
      <c r="D57" s="1"/>
      <c r="E57" s="1"/>
      <c r="F57" s="1"/>
      <c r="G57" s="1"/>
    </row>
    <row r="58" spans="1:7" x14ac:dyDescent="0.25">
      <c r="A58" s="1">
        <v>2008</v>
      </c>
      <c r="B58" s="1">
        <v>-221</v>
      </c>
      <c r="C58" s="1">
        <f>SUM(B58:B64)</f>
        <v>735</v>
      </c>
      <c r="D58" s="1"/>
      <c r="E58" s="1"/>
      <c r="F58" s="1"/>
      <c r="G58" s="1"/>
    </row>
    <row r="59" spans="1:7" x14ac:dyDescent="0.25">
      <c r="A59" s="1"/>
      <c r="B59" s="1">
        <v>196</v>
      </c>
      <c r="C59" s="1"/>
      <c r="D59" s="1"/>
      <c r="E59" s="1"/>
      <c r="F59" s="1"/>
      <c r="G59" s="1"/>
    </row>
    <row r="60" spans="1:7" x14ac:dyDescent="0.25">
      <c r="A60" s="1"/>
      <c r="B60" s="1">
        <v>151</v>
      </c>
      <c r="C60" s="1"/>
      <c r="D60" s="1"/>
      <c r="E60" s="1"/>
      <c r="F60" s="1"/>
      <c r="G60" s="1"/>
    </row>
    <row r="61" spans="1:7" x14ac:dyDescent="0.25">
      <c r="A61" s="1"/>
      <c r="B61" s="1">
        <v>-143</v>
      </c>
      <c r="C61" s="1"/>
      <c r="D61" s="1"/>
      <c r="E61" s="1"/>
      <c r="F61" s="1"/>
      <c r="G61" s="1"/>
    </row>
    <row r="62" spans="1:7" x14ac:dyDescent="0.25">
      <c r="A62" s="1"/>
      <c r="B62" s="1">
        <v>-124</v>
      </c>
      <c r="C62" s="1"/>
      <c r="D62" s="1"/>
      <c r="E62" s="1"/>
      <c r="F62" s="1"/>
      <c r="G62" s="1"/>
    </row>
    <row r="63" spans="1:7" x14ac:dyDescent="0.25">
      <c r="A63" s="1"/>
      <c r="B63" s="1">
        <v>-310</v>
      </c>
      <c r="C63" s="1"/>
      <c r="D63" s="1"/>
      <c r="E63" s="1"/>
      <c r="F63" s="1"/>
      <c r="G63" s="1"/>
    </row>
    <row r="64" spans="1:7" x14ac:dyDescent="0.25">
      <c r="A64" s="1"/>
      <c r="B64" s="1">
        <v>1186</v>
      </c>
      <c r="C64" s="1"/>
      <c r="D64" s="1"/>
      <c r="E64" s="1"/>
      <c r="F64" s="1"/>
      <c r="G64" s="1"/>
    </row>
    <row r="65" spans="1:7" x14ac:dyDescent="0.25">
      <c r="A65" s="1">
        <v>2009</v>
      </c>
      <c r="B65" s="1">
        <v>-150</v>
      </c>
      <c r="C65" s="1">
        <f>SUM(B65:B69)</f>
        <v>-70</v>
      </c>
      <c r="D65" s="1"/>
      <c r="E65" s="1"/>
      <c r="F65" s="1"/>
      <c r="G65" s="1"/>
    </row>
    <row r="66" spans="1:7" x14ac:dyDescent="0.25">
      <c r="A66" s="1"/>
      <c r="B66" s="1">
        <v>20</v>
      </c>
      <c r="C66" s="1"/>
      <c r="D66" s="1"/>
      <c r="E66" s="1"/>
      <c r="F66" s="1"/>
      <c r="G66" s="1"/>
    </row>
    <row r="67" spans="1:7" x14ac:dyDescent="0.25">
      <c r="A67" s="1"/>
      <c r="B67" s="1">
        <v>109</v>
      </c>
      <c r="C67" s="1"/>
      <c r="D67" s="1"/>
      <c r="E67" s="1"/>
      <c r="F67" s="1"/>
      <c r="G67" s="1"/>
    </row>
    <row r="68" spans="1:7" x14ac:dyDescent="0.25">
      <c r="A68" s="1"/>
      <c r="B68" s="1">
        <v>183</v>
      </c>
      <c r="C68" s="1"/>
      <c r="D68" s="1"/>
      <c r="E68" s="1"/>
      <c r="F68" s="1"/>
      <c r="G68" s="1"/>
    </row>
    <row r="69" spans="1:7" x14ac:dyDescent="0.25">
      <c r="A69" s="1"/>
      <c r="B69" s="1">
        <v>-232</v>
      </c>
      <c r="C69" s="1"/>
      <c r="D69" s="1"/>
      <c r="E69" s="1"/>
      <c r="F69" s="1"/>
      <c r="G69" s="1"/>
    </row>
    <row r="70" spans="1:7" x14ac:dyDescent="0.25">
      <c r="A70" s="1">
        <v>2010</v>
      </c>
      <c r="B70" s="1">
        <v>-100</v>
      </c>
      <c r="C70" s="1">
        <f>SUM(B70:B76)</f>
        <v>14</v>
      </c>
      <c r="D70" s="1"/>
      <c r="E70" s="1"/>
      <c r="F70" s="1"/>
      <c r="G70" s="1"/>
    </row>
    <row r="71" spans="1:7" x14ac:dyDescent="0.25">
      <c r="A71" s="1"/>
      <c r="B71" s="1">
        <v>14</v>
      </c>
      <c r="C71" s="1"/>
      <c r="D71" s="1"/>
      <c r="E71" s="1"/>
      <c r="F71" s="1"/>
      <c r="G71" s="1"/>
    </row>
    <row r="72" spans="1:7" x14ac:dyDescent="0.25">
      <c r="A72" s="1"/>
      <c r="B72" s="1">
        <v>-87</v>
      </c>
      <c r="C72" s="1"/>
      <c r="D72" s="1"/>
      <c r="E72" s="1"/>
      <c r="F72" s="1"/>
      <c r="G72" s="1"/>
    </row>
    <row r="73" spans="1:7" x14ac:dyDescent="0.25">
      <c r="A73" s="1"/>
      <c r="B73" s="1">
        <v>-162</v>
      </c>
      <c r="C73" s="1"/>
      <c r="D73" s="1"/>
      <c r="E73" s="1"/>
      <c r="F73" s="1"/>
      <c r="G73" s="1"/>
    </row>
    <row r="74" spans="1:7" x14ac:dyDescent="0.25">
      <c r="A74" s="1"/>
      <c r="B74" s="1">
        <v>56</v>
      </c>
      <c r="C74" s="1"/>
      <c r="D74" s="1"/>
      <c r="E74" s="1"/>
      <c r="F74" s="1"/>
      <c r="G74" s="1"/>
    </row>
    <row r="75" spans="1:7" x14ac:dyDescent="0.25">
      <c r="A75" s="1"/>
      <c r="B75" s="1">
        <v>482</v>
      </c>
      <c r="C75" s="1"/>
      <c r="D75" s="1"/>
      <c r="E75" s="1"/>
      <c r="F75" s="1"/>
      <c r="G75" s="1"/>
    </row>
    <row r="76" spans="1:7" x14ac:dyDescent="0.25">
      <c r="A76" s="1"/>
      <c r="B76" s="1">
        <v>-189</v>
      </c>
      <c r="C76" s="1"/>
      <c r="D76" s="1"/>
      <c r="E76" s="1"/>
      <c r="F76" s="1"/>
      <c r="G76" s="1"/>
    </row>
    <row r="77" spans="1:7" x14ac:dyDescent="0.25">
      <c r="A77" s="1">
        <v>2011</v>
      </c>
      <c r="B77" s="1">
        <v>-8</v>
      </c>
      <c r="C77" s="1">
        <f>SUM(B77:B83)</f>
        <v>-542</v>
      </c>
      <c r="D77" s="1"/>
      <c r="E77" s="1"/>
      <c r="F77" s="1"/>
      <c r="G77" s="1"/>
    </row>
    <row r="78" spans="1:7" x14ac:dyDescent="0.25">
      <c r="A78" s="1"/>
      <c r="B78" s="1">
        <v>-187</v>
      </c>
      <c r="C78" s="1"/>
      <c r="D78" s="1"/>
      <c r="E78" s="1"/>
      <c r="F78" s="1"/>
      <c r="G78" s="1"/>
    </row>
    <row r="79" spans="1:7" x14ac:dyDescent="0.25">
      <c r="A79" s="1"/>
      <c r="B79" s="1">
        <v>-197</v>
      </c>
      <c r="C79" s="1"/>
      <c r="D79" s="1"/>
      <c r="E79" s="1"/>
      <c r="F79" s="1"/>
      <c r="G79" s="1"/>
    </row>
    <row r="80" spans="1:7" x14ac:dyDescent="0.25">
      <c r="A80" s="1"/>
      <c r="B80" s="1">
        <v>472</v>
      </c>
      <c r="C80" s="1"/>
      <c r="D80" s="1"/>
      <c r="E80" s="1"/>
      <c r="F80" s="1"/>
      <c r="G80" s="1"/>
    </row>
    <row r="81" spans="1:7" x14ac:dyDescent="0.25">
      <c r="A81" s="1"/>
      <c r="B81" s="1">
        <v>-79</v>
      </c>
      <c r="C81" s="1"/>
      <c r="D81" s="1"/>
      <c r="E81" s="1"/>
      <c r="F81" s="1"/>
      <c r="G81" s="1"/>
    </row>
    <row r="82" spans="1:7" x14ac:dyDescent="0.25">
      <c r="A82" s="1"/>
      <c r="B82" s="1">
        <v>-145</v>
      </c>
      <c r="C82" s="1"/>
      <c r="D82" s="1"/>
      <c r="E82" s="1"/>
      <c r="F82" s="1"/>
      <c r="G82" s="1"/>
    </row>
    <row r="83" spans="1:7" x14ac:dyDescent="0.25">
      <c r="A83" s="1"/>
      <c r="B83" s="1">
        <v>-398</v>
      </c>
      <c r="C83" s="1"/>
      <c r="D83" s="1"/>
      <c r="E83" s="1"/>
      <c r="F83" s="1"/>
      <c r="G83" s="1"/>
    </row>
    <row r="84" spans="1:7" x14ac:dyDescent="0.25">
      <c r="A84" s="1">
        <v>2012</v>
      </c>
      <c r="B84" s="1">
        <v>250</v>
      </c>
      <c r="C84" s="1">
        <f>SUM(B84:B90)</f>
        <v>-491</v>
      </c>
      <c r="D84" s="1"/>
      <c r="E84" s="1"/>
      <c r="F84" s="1"/>
      <c r="G84" s="1"/>
    </row>
    <row r="85" spans="1:7" x14ac:dyDescent="0.25">
      <c r="A85" s="1"/>
      <c r="B85" s="1">
        <v>-215</v>
      </c>
      <c r="C85" s="1"/>
      <c r="D85" s="1"/>
      <c r="E85" s="1"/>
      <c r="F85" s="1"/>
      <c r="G85" s="1"/>
    </row>
    <row r="86" spans="1:7" x14ac:dyDescent="0.25">
      <c r="A86" s="1"/>
      <c r="B86" s="1">
        <v>-112</v>
      </c>
      <c r="C86" s="1"/>
      <c r="D86" s="1"/>
      <c r="E86" s="1"/>
      <c r="F86" s="1"/>
      <c r="G86" s="1"/>
    </row>
    <row r="87" spans="1:7" x14ac:dyDescent="0.25">
      <c r="A87" s="1"/>
      <c r="B87" s="1">
        <v>-133</v>
      </c>
      <c r="C87" s="1"/>
      <c r="D87" s="1"/>
      <c r="E87" s="1"/>
      <c r="F87" s="1"/>
      <c r="G87" s="1"/>
    </row>
    <row r="88" spans="1:7" x14ac:dyDescent="0.25">
      <c r="A88" s="1"/>
      <c r="B88" s="1">
        <v>-177</v>
      </c>
      <c r="C88" s="1"/>
      <c r="D88" s="1"/>
      <c r="E88" s="1"/>
      <c r="F88" s="1"/>
      <c r="G88" s="1"/>
    </row>
    <row r="89" spans="1:7" x14ac:dyDescent="0.25">
      <c r="A89" s="1"/>
      <c r="B89" s="1">
        <v>-81</v>
      </c>
      <c r="C89" s="1"/>
      <c r="D89" s="1"/>
      <c r="E89" s="1"/>
      <c r="F89" s="1"/>
      <c r="G89" s="1"/>
    </row>
    <row r="90" spans="1:7" x14ac:dyDescent="0.25">
      <c r="A90" s="1"/>
      <c r="B90" s="1">
        <v>-23</v>
      </c>
      <c r="C90" s="1"/>
      <c r="D90" s="1"/>
      <c r="E90" s="1"/>
      <c r="F90" s="1"/>
      <c r="G90" s="1"/>
    </row>
    <row r="91" spans="1:7" x14ac:dyDescent="0.25">
      <c r="A91" s="1">
        <v>2013</v>
      </c>
      <c r="B91" s="1">
        <v>-100</v>
      </c>
      <c r="C91" s="1">
        <f>SUM(B91:B96)</f>
        <v>652</v>
      </c>
      <c r="D91" s="1"/>
      <c r="E91" s="1"/>
      <c r="F91" s="1"/>
      <c r="G91" s="1"/>
    </row>
    <row r="92" spans="1:7" x14ac:dyDescent="0.25">
      <c r="A92" s="1"/>
      <c r="B92" s="1">
        <v>8</v>
      </c>
      <c r="C92" s="1"/>
      <c r="D92" s="1"/>
      <c r="E92" s="1"/>
      <c r="F92" s="1"/>
      <c r="G92" s="1"/>
    </row>
    <row r="93" spans="1:7" x14ac:dyDescent="0.25">
      <c r="A93" s="1"/>
      <c r="B93" s="1">
        <v>-156</v>
      </c>
      <c r="C93" s="1"/>
      <c r="D93" s="1"/>
      <c r="E93" s="1"/>
      <c r="F93" s="1"/>
      <c r="G93" s="1"/>
    </row>
    <row r="94" spans="1:7" x14ac:dyDescent="0.25">
      <c r="A94" s="1"/>
      <c r="B94" s="1">
        <v>660</v>
      </c>
      <c r="C94" s="1"/>
      <c r="D94" s="1"/>
      <c r="E94" s="1"/>
      <c r="F94" s="1"/>
      <c r="G94" s="1"/>
    </row>
    <row r="95" spans="1:7" x14ac:dyDescent="0.25">
      <c r="A95" s="1"/>
      <c r="B95" s="1">
        <v>-221</v>
      </c>
      <c r="C95" s="1"/>
      <c r="D95" s="1"/>
      <c r="E95" s="1"/>
      <c r="F95" s="1"/>
      <c r="G95" s="1"/>
    </row>
    <row r="96" spans="1:7" x14ac:dyDescent="0.25">
      <c r="A96" s="1"/>
      <c r="B96" s="1">
        <v>461</v>
      </c>
      <c r="C96" s="1"/>
      <c r="D96" s="1"/>
      <c r="E96" s="1"/>
      <c r="F96" s="1"/>
      <c r="G96" s="1"/>
    </row>
    <row r="97" spans="1:7" x14ac:dyDescent="0.25">
      <c r="A97" s="1">
        <v>2014</v>
      </c>
      <c r="B97" s="1">
        <v>-64</v>
      </c>
      <c r="C97" s="1">
        <f>SUM(B97:B101)</f>
        <v>9</v>
      </c>
      <c r="D97" s="1"/>
      <c r="E97" s="1"/>
      <c r="F97" s="1"/>
      <c r="G97" s="1"/>
    </row>
    <row r="98" spans="1:7" x14ac:dyDescent="0.25">
      <c r="A98" s="1"/>
      <c r="B98" s="1">
        <v>-143</v>
      </c>
      <c r="C98" s="1"/>
      <c r="D98" s="1"/>
      <c r="E98" s="1"/>
      <c r="F98" s="1"/>
      <c r="G98" s="1"/>
    </row>
    <row r="99" spans="1:7" x14ac:dyDescent="0.25">
      <c r="A99" s="1"/>
      <c r="B99" s="1">
        <v>-15</v>
      </c>
      <c r="C99" s="1"/>
      <c r="D99" s="1"/>
      <c r="E99" s="1"/>
      <c r="F99" s="1"/>
      <c r="G99" s="1"/>
    </row>
    <row r="100" spans="1:7" x14ac:dyDescent="0.25">
      <c r="A100" s="1"/>
      <c r="B100" s="1">
        <v>352</v>
      </c>
      <c r="C100" s="1"/>
      <c r="D100" s="1"/>
      <c r="E100" s="1"/>
      <c r="F100" s="1"/>
      <c r="G100" s="1"/>
    </row>
    <row r="101" spans="1:7" x14ac:dyDescent="0.25">
      <c r="A101" s="1"/>
      <c r="B101" s="1">
        <v>-121</v>
      </c>
      <c r="C101" s="1"/>
      <c r="D101" s="1"/>
      <c r="E101" s="1"/>
      <c r="F101" s="1"/>
      <c r="G101" s="1"/>
    </row>
    <row r="102" spans="1:7" x14ac:dyDescent="0.25">
      <c r="A102" s="1">
        <v>2015</v>
      </c>
      <c r="B102" s="1">
        <v>325</v>
      </c>
      <c r="C102" s="1">
        <f>SUM(B102:B109)</f>
        <v>280</v>
      </c>
      <c r="D102" s="1"/>
      <c r="E102" s="1"/>
      <c r="F102" s="1"/>
      <c r="G102" s="1"/>
    </row>
    <row r="103" spans="1:7" x14ac:dyDescent="0.25">
      <c r="A103" s="1"/>
      <c r="B103" s="1">
        <v>182</v>
      </c>
      <c r="C103" s="1"/>
      <c r="D103" s="1"/>
      <c r="E103" s="1"/>
      <c r="F103" s="1"/>
      <c r="G103" s="1"/>
    </row>
    <row r="104" spans="1:7" x14ac:dyDescent="0.25">
      <c r="A104" s="1"/>
      <c r="B104" s="1">
        <v>-200</v>
      </c>
      <c r="C104" s="1"/>
      <c r="D104" s="1"/>
      <c r="E104" s="1"/>
      <c r="F104" s="1"/>
      <c r="G104" s="1"/>
    </row>
    <row r="105" spans="1:7" x14ac:dyDescent="0.25">
      <c r="A105" s="1"/>
      <c r="B105" s="1">
        <v>-178</v>
      </c>
      <c r="C105" s="1"/>
      <c r="D105" s="1"/>
      <c r="E105" s="1"/>
      <c r="F105" s="1"/>
      <c r="G105" s="1"/>
    </row>
    <row r="106" spans="1:7" x14ac:dyDescent="0.25">
      <c r="A106" s="1"/>
      <c r="B106" s="1">
        <v>5</v>
      </c>
      <c r="C106" s="1"/>
      <c r="D106" s="1"/>
      <c r="E106" s="1"/>
      <c r="F106" s="1"/>
      <c r="G106" s="1"/>
    </row>
    <row r="107" spans="1:7" x14ac:dyDescent="0.25">
      <c r="A107" s="1"/>
      <c r="B107" s="1">
        <v>168</v>
      </c>
      <c r="C107" s="1"/>
      <c r="D107" s="1"/>
      <c r="E107" s="1"/>
      <c r="F107" s="1"/>
      <c r="G107" s="1"/>
    </row>
    <row r="108" spans="1:7" x14ac:dyDescent="0.25">
      <c r="A108" s="1"/>
      <c r="B108" s="1">
        <v>78</v>
      </c>
      <c r="C108" s="1"/>
      <c r="D108" s="1"/>
      <c r="E108" s="1"/>
      <c r="F108" s="1"/>
      <c r="G108" s="1"/>
    </row>
    <row r="109" spans="1:7" x14ac:dyDescent="0.25">
      <c r="A109" s="1"/>
      <c r="B109" s="1">
        <v>-100</v>
      </c>
      <c r="C109" s="1"/>
      <c r="D109" s="1"/>
      <c r="E109" s="1"/>
      <c r="F109" s="1"/>
      <c r="G109" s="1"/>
    </row>
    <row r="110" spans="1:7" x14ac:dyDescent="0.25">
      <c r="A110" s="1">
        <v>2016</v>
      </c>
      <c r="B110" s="1">
        <v>50</v>
      </c>
      <c r="C110" s="1">
        <f>SUM(B110:B113)</f>
        <v>123</v>
      </c>
      <c r="D110" s="1"/>
      <c r="E110" s="1"/>
      <c r="F110" s="1"/>
      <c r="G110" s="1"/>
    </row>
    <row r="111" spans="1:7" x14ac:dyDescent="0.25">
      <c r="A111" s="1"/>
      <c r="B111" s="1">
        <v>193</v>
      </c>
      <c r="C111" s="1"/>
      <c r="D111" s="1"/>
      <c r="E111" s="1"/>
      <c r="F111" s="1"/>
      <c r="G111" s="1"/>
    </row>
    <row r="112" spans="1:7" x14ac:dyDescent="0.25">
      <c r="A112" s="1"/>
      <c r="B112" s="1">
        <v>-152</v>
      </c>
      <c r="C112" s="1"/>
      <c r="D112" s="1"/>
      <c r="E112" s="1"/>
      <c r="F112" s="1"/>
      <c r="G112" s="1"/>
    </row>
    <row r="113" spans="1:7" x14ac:dyDescent="0.25">
      <c r="A113" s="1"/>
      <c r="B113" s="1">
        <v>32</v>
      </c>
      <c r="C113" s="1"/>
      <c r="D113" s="1"/>
      <c r="E113" s="1"/>
      <c r="F113" s="1"/>
      <c r="G113" s="1"/>
    </row>
    <row r="114" spans="1:7" x14ac:dyDescent="0.25">
      <c r="A114" s="1">
        <v>2017</v>
      </c>
      <c r="B114" s="1">
        <v>-154</v>
      </c>
      <c r="C114" s="1">
        <f>SUM(B114:B115)</f>
        <v>10</v>
      </c>
      <c r="D114" s="1"/>
      <c r="E114" s="1"/>
      <c r="F114" s="1"/>
      <c r="G114" s="1"/>
    </row>
    <row r="115" spans="1:7" x14ac:dyDescent="0.25">
      <c r="A115" s="1"/>
      <c r="B115" s="1">
        <v>164</v>
      </c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workbookViewId="0">
      <selection activeCell="E16" sqref="E16"/>
    </sheetView>
  </sheetViews>
  <sheetFormatPr defaultRowHeight="15" x14ac:dyDescent="0.25"/>
  <cols>
    <col min="2" max="2" width="25.7109375" customWidth="1"/>
    <col min="3" max="3" width="17.140625" customWidth="1"/>
    <col min="4" max="4" width="22.42578125" customWidth="1"/>
    <col min="5" max="5" width="19.28515625" customWidth="1"/>
    <col min="6" max="6" width="24.7109375" customWidth="1"/>
    <col min="7" max="7" width="25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4</v>
      </c>
      <c r="E1" s="4" t="s">
        <v>3</v>
      </c>
      <c r="F1" s="4" t="s">
        <v>6</v>
      </c>
      <c r="G1" s="4" t="s">
        <v>5</v>
      </c>
    </row>
    <row r="2" spans="1:7" x14ac:dyDescent="0.25">
      <c r="A2" s="1">
        <v>1998</v>
      </c>
      <c r="B2" s="1">
        <v>-102</v>
      </c>
      <c r="C2" s="1">
        <f>SUM(B2:B5)</f>
        <v>-452</v>
      </c>
      <c r="D2" s="5">
        <f>SUM(C2:C119)</f>
        <v>1311</v>
      </c>
      <c r="E2" s="5">
        <f>D2/20</f>
        <v>65.55</v>
      </c>
      <c r="F2" s="5">
        <f>SUM(B2,B3,B4,B5,B7,B8,B10,B11,B12,B14,B15,B17,B18,B19,B20,B21,B22,B24,B25,B27,B29,B30,B37,B38,B40,B41,B44,B48,B49,B50,B51,B55,B58,B60,B61,B62,B65,B66,B67,B68,B69,B70,B71,B74,B75,B76,B77,B78,B79,B81,B82,B83,B84,B85,B86,B87,B88,B90,B92,B93,B94,B96,B97,B100,B102,B105,B106,B107,B110,B111,B112,B114,B116,B117)/74</f>
        <v>-190.55405405405406</v>
      </c>
      <c r="G2" s="5">
        <f>SUM(B6,B9,B13,B16,B23,B26,B28,B31,B32,B33,B34,B35,B36,B39,B42,B43,B45,B46,B47,B52,B53,B54,B56,B57,B59,B63,B64,B72,B73,B80,B89,B91,B95,B98,B99,B101,B103,B104,B108,B109,B113,B115,B118,B119)/44</f>
        <v>350.27272727272725</v>
      </c>
    </row>
    <row r="3" spans="1:7" x14ac:dyDescent="0.25">
      <c r="A3" s="1"/>
      <c r="B3" s="1">
        <v>-115</v>
      </c>
      <c r="C3" s="1"/>
      <c r="D3" s="1"/>
      <c r="E3" s="1"/>
      <c r="F3" s="1" t="s">
        <v>7</v>
      </c>
      <c r="G3" s="1" t="s">
        <v>7</v>
      </c>
    </row>
    <row r="4" spans="1:7" x14ac:dyDescent="0.25">
      <c r="A4" s="1"/>
      <c r="B4" s="1">
        <v>-93</v>
      </c>
      <c r="C4" s="1"/>
      <c r="D4" s="1"/>
      <c r="E4" s="1"/>
      <c r="F4" s="1">
        <v>74</v>
      </c>
      <c r="G4" s="1">
        <v>44</v>
      </c>
    </row>
    <row r="5" spans="1:7" x14ac:dyDescent="0.25">
      <c r="B5" s="1">
        <v>-142</v>
      </c>
    </row>
    <row r="6" spans="1:7" x14ac:dyDescent="0.25">
      <c r="A6">
        <v>1999</v>
      </c>
      <c r="B6" s="1">
        <v>50</v>
      </c>
      <c r="C6">
        <f>SUM(B6:B10)</f>
        <v>-537</v>
      </c>
    </row>
    <row r="7" spans="1:7" x14ac:dyDescent="0.25">
      <c r="B7" s="1">
        <v>-190</v>
      </c>
    </row>
    <row r="8" spans="1:7" x14ac:dyDescent="0.25">
      <c r="B8" s="1">
        <v>-157</v>
      </c>
    </row>
    <row r="9" spans="1:7" x14ac:dyDescent="0.25">
      <c r="B9" s="1">
        <v>79</v>
      </c>
    </row>
    <row r="10" spans="1:7" x14ac:dyDescent="0.25">
      <c r="B10" s="1">
        <v>-319</v>
      </c>
    </row>
    <row r="11" spans="1:7" x14ac:dyDescent="0.25">
      <c r="A11">
        <v>2000</v>
      </c>
      <c r="B11" s="1">
        <v>-226</v>
      </c>
      <c r="C11">
        <f>SUM(B11:B18)</f>
        <v>-57</v>
      </c>
    </row>
    <row r="12" spans="1:7" x14ac:dyDescent="0.25">
      <c r="B12" s="1">
        <v>-10</v>
      </c>
    </row>
    <row r="13" spans="1:7" x14ac:dyDescent="0.25">
      <c r="B13" s="1">
        <v>661</v>
      </c>
    </row>
    <row r="14" spans="1:7" x14ac:dyDescent="0.25">
      <c r="B14" s="1">
        <v>-262</v>
      </c>
    </row>
    <row r="15" spans="1:7" x14ac:dyDescent="0.25">
      <c r="B15" s="1">
        <v>-245</v>
      </c>
    </row>
    <row r="16" spans="1:7" x14ac:dyDescent="0.25">
      <c r="B16" s="1">
        <v>415</v>
      </c>
    </row>
    <row r="17" spans="1:3" x14ac:dyDescent="0.25">
      <c r="B17" s="1">
        <v>-281</v>
      </c>
    </row>
    <row r="18" spans="1:3" x14ac:dyDescent="0.25">
      <c r="B18" s="1">
        <v>-109</v>
      </c>
    </row>
    <row r="19" spans="1:3" x14ac:dyDescent="0.25">
      <c r="A19">
        <v>2001</v>
      </c>
      <c r="B19" s="1">
        <v>-125</v>
      </c>
      <c r="C19">
        <f>SUM(B19:B25)</f>
        <v>-736</v>
      </c>
    </row>
    <row r="20" spans="1:3" x14ac:dyDescent="0.25">
      <c r="B20" s="1">
        <v>-129</v>
      </c>
    </row>
    <row r="21" spans="1:3" x14ac:dyDescent="0.25">
      <c r="B21" s="1">
        <v>-121</v>
      </c>
    </row>
    <row r="22" spans="1:3" x14ac:dyDescent="0.25">
      <c r="B22" s="1">
        <v>-234</v>
      </c>
    </row>
    <row r="23" spans="1:3" x14ac:dyDescent="0.25">
      <c r="B23" s="1">
        <v>14</v>
      </c>
    </row>
    <row r="24" spans="1:3" x14ac:dyDescent="0.25">
      <c r="B24" s="1">
        <v>-34</v>
      </c>
    </row>
    <row r="25" spans="1:3" x14ac:dyDescent="0.25">
      <c r="B25" s="1">
        <v>-107</v>
      </c>
    </row>
    <row r="26" spans="1:3" x14ac:dyDescent="0.25">
      <c r="A26">
        <v>2002</v>
      </c>
      <c r="B26" s="1">
        <v>75</v>
      </c>
      <c r="C26">
        <f>SUM(B26:B32)</f>
        <v>758</v>
      </c>
    </row>
    <row r="27" spans="1:3" x14ac:dyDescent="0.25">
      <c r="B27" s="1">
        <v>-207</v>
      </c>
    </row>
    <row r="28" spans="1:3" x14ac:dyDescent="0.25">
      <c r="B28" s="1">
        <v>865</v>
      </c>
    </row>
    <row r="29" spans="1:3" x14ac:dyDescent="0.25">
      <c r="B29" s="1">
        <v>-151</v>
      </c>
    </row>
    <row r="30" spans="1:3" x14ac:dyDescent="0.25">
      <c r="B30" s="1">
        <v>-216</v>
      </c>
    </row>
    <row r="31" spans="1:3" x14ac:dyDescent="0.25">
      <c r="B31" s="1">
        <v>37</v>
      </c>
    </row>
    <row r="32" spans="1:3" x14ac:dyDescent="0.25">
      <c r="B32" s="1">
        <v>355</v>
      </c>
    </row>
    <row r="33" spans="1:3" x14ac:dyDescent="0.25">
      <c r="A33">
        <v>2003</v>
      </c>
      <c r="B33" s="1">
        <v>410</v>
      </c>
      <c r="C33">
        <f>SUM(B33:B36)</f>
        <v>1881</v>
      </c>
    </row>
    <row r="34" spans="1:3" x14ac:dyDescent="0.25">
      <c r="B34" s="1">
        <v>7</v>
      </c>
    </row>
    <row r="35" spans="1:3" x14ac:dyDescent="0.25">
      <c r="B35" s="1">
        <v>634</v>
      </c>
    </row>
    <row r="36" spans="1:3" x14ac:dyDescent="0.25">
      <c r="B36" s="1">
        <v>830</v>
      </c>
    </row>
    <row r="37" spans="1:3" x14ac:dyDescent="0.25">
      <c r="A37">
        <v>2004</v>
      </c>
      <c r="B37" s="1">
        <v>-31</v>
      </c>
      <c r="C37">
        <f>SUM(B37:B42)</f>
        <v>235</v>
      </c>
    </row>
    <row r="38" spans="1:3" x14ac:dyDescent="0.25">
      <c r="B38" s="1">
        <v>-486</v>
      </c>
    </row>
    <row r="39" spans="1:3" x14ac:dyDescent="0.25">
      <c r="B39" s="1">
        <v>136</v>
      </c>
    </row>
    <row r="40" spans="1:3" x14ac:dyDescent="0.25">
      <c r="B40" s="1">
        <v>-54</v>
      </c>
    </row>
    <row r="41" spans="1:3" x14ac:dyDescent="0.25">
      <c r="B41" s="1">
        <v>-258</v>
      </c>
    </row>
    <row r="42" spans="1:3" x14ac:dyDescent="0.25">
      <c r="B42" s="1">
        <v>928</v>
      </c>
    </row>
    <row r="43" spans="1:3" x14ac:dyDescent="0.25">
      <c r="A43">
        <v>2005</v>
      </c>
      <c r="B43" s="1">
        <v>164</v>
      </c>
      <c r="C43">
        <f>SUM(B43:B48)</f>
        <v>-95</v>
      </c>
    </row>
    <row r="44" spans="1:3" x14ac:dyDescent="0.25">
      <c r="B44" s="1">
        <v>-136</v>
      </c>
    </row>
    <row r="45" spans="1:3" x14ac:dyDescent="0.25">
      <c r="B45" s="1">
        <v>237</v>
      </c>
    </row>
    <row r="46" spans="1:3" x14ac:dyDescent="0.25">
      <c r="B46" s="1">
        <v>23</v>
      </c>
    </row>
    <row r="47" spans="1:3" x14ac:dyDescent="0.25">
      <c r="B47" s="1">
        <v>48</v>
      </c>
    </row>
    <row r="48" spans="1:3" x14ac:dyDescent="0.25">
      <c r="B48" s="1">
        <v>-431</v>
      </c>
    </row>
    <row r="49" spans="1:3" x14ac:dyDescent="0.25">
      <c r="A49">
        <v>2006</v>
      </c>
      <c r="B49" s="1">
        <v>-35</v>
      </c>
      <c r="C49">
        <f>SUM(B49:B54)</f>
        <v>174</v>
      </c>
    </row>
    <row r="50" spans="1:3" x14ac:dyDescent="0.25">
      <c r="B50" s="1">
        <v>-280</v>
      </c>
    </row>
    <row r="51" spans="1:3" x14ac:dyDescent="0.25">
      <c r="B51" s="1">
        <v>-105</v>
      </c>
    </row>
    <row r="52" spans="1:3" x14ac:dyDescent="0.25">
      <c r="B52" s="1">
        <v>271</v>
      </c>
    </row>
    <row r="53" spans="1:3" x14ac:dyDescent="0.25">
      <c r="B53" s="1">
        <v>33</v>
      </c>
    </row>
    <row r="54" spans="1:3" x14ac:dyDescent="0.25">
      <c r="B54" s="1">
        <v>290</v>
      </c>
    </row>
    <row r="55" spans="1:3" x14ac:dyDescent="0.25">
      <c r="A55">
        <v>2007</v>
      </c>
      <c r="B55" s="1">
        <v>-192</v>
      </c>
      <c r="C55">
        <f>SUM(B55:B59)</f>
        <v>239</v>
      </c>
    </row>
    <row r="56" spans="1:3" x14ac:dyDescent="0.25">
      <c r="B56" s="1">
        <v>190</v>
      </c>
    </row>
    <row r="57" spans="1:3" x14ac:dyDescent="0.25">
      <c r="B57" s="1">
        <v>290</v>
      </c>
    </row>
    <row r="58" spans="1:3" x14ac:dyDescent="0.25">
      <c r="B58" s="1">
        <v>-219</v>
      </c>
    </row>
    <row r="59" spans="1:3" x14ac:dyDescent="0.25">
      <c r="B59" s="1">
        <v>170</v>
      </c>
    </row>
    <row r="60" spans="1:3" x14ac:dyDescent="0.25">
      <c r="A60">
        <v>2008</v>
      </c>
      <c r="B60" s="1">
        <v>-429</v>
      </c>
      <c r="C60">
        <f>SUM(B60:B65)</f>
        <v>1995</v>
      </c>
    </row>
    <row r="61" spans="1:3" x14ac:dyDescent="0.25">
      <c r="B61" s="1">
        <v>-135</v>
      </c>
    </row>
    <row r="62" spans="1:3" x14ac:dyDescent="0.25">
      <c r="B62" s="1">
        <v>-355</v>
      </c>
    </row>
    <row r="63" spans="1:3" x14ac:dyDescent="0.25">
      <c r="B63" s="1">
        <v>1392</v>
      </c>
    </row>
    <row r="64" spans="1:3" x14ac:dyDescent="0.25">
      <c r="B64" s="1">
        <v>2059</v>
      </c>
    </row>
    <row r="65" spans="1:3" x14ac:dyDescent="0.25">
      <c r="B65" s="1">
        <v>-537</v>
      </c>
    </row>
    <row r="66" spans="1:3" x14ac:dyDescent="0.25">
      <c r="A66">
        <v>2009</v>
      </c>
      <c r="B66" s="1">
        <v>-193</v>
      </c>
      <c r="C66">
        <f>SUM(B66:B70)</f>
        <v>-977</v>
      </c>
    </row>
    <row r="67" spans="1:3" x14ac:dyDescent="0.25">
      <c r="B67" s="1">
        <v>-244</v>
      </c>
    </row>
    <row r="68" spans="1:3" x14ac:dyDescent="0.25">
      <c r="B68" s="1">
        <v>-386</v>
      </c>
    </row>
    <row r="69" spans="1:3" x14ac:dyDescent="0.25">
      <c r="B69" s="1">
        <v>-147</v>
      </c>
    </row>
    <row r="70" spans="1:3" x14ac:dyDescent="0.25">
      <c r="B70" s="1">
        <v>-7</v>
      </c>
    </row>
    <row r="71" spans="1:3" x14ac:dyDescent="0.25">
      <c r="A71">
        <v>2010</v>
      </c>
      <c r="B71" s="1">
        <v>-320</v>
      </c>
      <c r="C71">
        <f>SUM(B71:B76)</f>
        <v>316</v>
      </c>
    </row>
    <row r="72" spans="1:3" x14ac:dyDescent="0.25">
      <c r="B72" s="1">
        <v>676</v>
      </c>
    </row>
    <row r="73" spans="1:3" x14ac:dyDescent="0.25">
      <c r="B73" s="1">
        <v>515</v>
      </c>
    </row>
    <row r="74" spans="1:3" x14ac:dyDescent="0.25">
      <c r="B74" s="1">
        <v>-89</v>
      </c>
    </row>
    <row r="75" spans="1:3" x14ac:dyDescent="0.25">
      <c r="B75" s="1">
        <v>-313</v>
      </c>
    </row>
    <row r="76" spans="1:3" x14ac:dyDescent="0.25">
      <c r="B76" s="1">
        <v>-153</v>
      </c>
    </row>
    <row r="77" spans="1:3" x14ac:dyDescent="0.25">
      <c r="A77">
        <v>2011</v>
      </c>
      <c r="B77" s="1">
        <v>-27</v>
      </c>
      <c r="C77">
        <f>SUM(B77:B82)</f>
        <v>-1031</v>
      </c>
    </row>
    <row r="78" spans="1:3" x14ac:dyDescent="0.25">
      <c r="B78" s="1">
        <v>-367</v>
      </c>
    </row>
    <row r="79" spans="1:3" x14ac:dyDescent="0.25">
      <c r="B79" s="1">
        <v>-16</v>
      </c>
    </row>
    <row r="80" spans="1:3" x14ac:dyDescent="0.25">
      <c r="B80" s="1">
        <v>31</v>
      </c>
    </row>
    <row r="81" spans="1:3" x14ac:dyDescent="0.25">
      <c r="B81" s="1">
        <v>-268</v>
      </c>
    </row>
    <row r="82" spans="1:3" x14ac:dyDescent="0.25">
      <c r="B82" s="1">
        <v>-384</v>
      </c>
    </row>
    <row r="83" spans="1:3" x14ac:dyDescent="0.25">
      <c r="A83">
        <v>2012</v>
      </c>
      <c r="B83" s="1">
        <v>-78</v>
      </c>
      <c r="C83">
        <f>SUM(B83:B90)</f>
        <v>-1076</v>
      </c>
    </row>
    <row r="84" spans="1:3" x14ac:dyDescent="0.25">
      <c r="B84" s="1">
        <v>-118</v>
      </c>
    </row>
    <row r="85" spans="1:3" x14ac:dyDescent="0.25">
      <c r="B85" s="1">
        <v>-241</v>
      </c>
    </row>
    <row r="86" spans="1:3" x14ac:dyDescent="0.25">
      <c r="B86" s="1">
        <v>-68</v>
      </c>
    </row>
    <row r="87" spans="1:3" x14ac:dyDescent="0.25">
      <c r="B87" s="1">
        <v>-220</v>
      </c>
    </row>
    <row r="88" spans="1:3" x14ac:dyDescent="0.25">
      <c r="B88" s="1">
        <v>-137</v>
      </c>
    </row>
    <row r="89" spans="1:3" x14ac:dyDescent="0.25">
      <c r="B89" s="1">
        <v>24</v>
      </c>
    </row>
    <row r="90" spans="1:3" x14ac:dyDescent="0.25">
      <c r="B90" s="1">
        <v>-238</v>
      </c>
    </row>
    <row r="91" spans="1:3" x14ac:dyDescent="0.25">
      <c r="A91">
        <v>2013</v>
      </c>
      <c r="B91" s="1">
        <v>827</v>
      </c>
      <c r="C91">
        <f>SUM(B91:B95)</f>
        <v>504</v>
      </c>
    </row>
    <row r="92" spans="1:3" x14ac:dyDescent="0.25">
      <c r="B92" s="1">
        <v>-86</v>
      </c>
    </row>
    <row r="93" spans="1:3" x14ac:dyDescent="0.25">
      <c r="B93" s="1">
        <v>-106</v>
      </c>
    </row>
    <row r="94" spans="1:3" x14ac:dyDescent="0.25">
      <c r="B94" s="1">
        <v>-187</v>
      </c>
    </row>
    <row r="95" spans="1:3" x14ac:dyDescent="0.25">
      <c r="B95" s="1">
        <v>56</v>
      </c>
    </row>
    <row r="96" spans="1:3" x14ac:dyDescent="0.25">
      <c r="A96">
        <v>2014</v>
      </c>
      <c r="B96" s="1">
        <v>-125</v>
      </c>
      <c r="C96">
        <f>SUM(B96:B103)</f>
        <v>-104</v>
      </c>
    </row>
    <row r="97" spans="1:3" x14ac:dyDescent="0.25">
      <c r="B97" s="1">
        <v>-195</v>
      </c>
    </row>
    <row r="98" spans="1:3" x14ac:dyDescent="0.25">
      <c r="B98" s="1">
        <v>87</v>
      </c>
    </row>
    <row r="99" spans="1:3" x14ac:dyDescent="0.25">
      <c r="B99" s="1">
        <v>150</v>
      </c>
    </row>
    <row r="100" spans="1:3" x14ac:dyDescent="0.25">
      <c r="B100" s="1">
        <v>-230</v>
      </c>
    </row>
    <row r="101" spans="1:3" x14ac:dyDescent="0.25">
      <c r="B101" s="1">
        <v>57</v>
      </c>
    </row>
    <row r="102" spans="1:3" x14ac:dyDescent="0.25">
      <c r="B102" s="1">
        <v>-166</v>
      </c>
    </row>
    <row r="103" spans="1:3" x14ac:dyDescent="0.25">
      <c r="B103" s="1">
        <v>318</v>
      </c>
    </row>
    <row r="104" spans="1:3" x14ac:dyDescent="0.25">
      <c r="A104">
        <v>2015</v>
      </c>
      <c r="B104" s="1">
        <v>215</v>
      </c>
      <c r="C104">
        <f>SUM(B104:B109)</f>
        <v>204</v>
      </c>
    </row>
    <row r="105" spans="1:3" x14ac:dyDescent="0.25">
      <c r="B105" s="1">
        <v>-300</v>
      </c>
    </row>
    <row r="106" spans="1:3" x14ac:dyDescent="0.25">
      <c r="B106" s="1">
        <v>-53</v>
      </c>
    </row>
    <row r="107" spans="1:3" x14ac:dyDescent="0.25">
      <c r="B107" s="1">
        <v>-176</v>
      </c>
    </row>
    <row r="108" spans="1:3" x14ac:dyDescent="0.25">
      <c r="B108" s="1">
        <v>42</v>
      </c>
    </row>
    <row r="109" spans="1:3" x14ac:dyDescent="0.25">
      <c r="B109" s="1">
        <v>476</v>
      </c>
    </row>
    <row r="110" spans="1:3" x14ac:dyDescent="0.25">
      <c r="A110">
        <v>2016</v>
      </c>
      <c r="B110" s="1">
        <v>-131</v>
      </c>
      <c r="C110">
        <f>SUM(B110:B116)</f>
        <v>235</v>
      </c>
    </row>
    <row r="111" spans="1:3" x14ac:dyDescent="0.25">
      <c r="B111" s="1">
        <v>-295</v>
      </c>
    </row>
    <row r="112" spans="1:3" x14ac:dyDescent="0.25">
      <c r="B112" s="1">
        <v>-323</v>
      </c>
    </row>
    <row r="113" spans="1:3" x14ac:dyDescent="0.25">
      <c r="B113" s="1">
        <v>536</v>
      </c>
    </row>
    <row r="114" spans="1:3" x14ac:dyDescent="0.25">
      <c r="B114" s="1">
        <v>-205</v>
      </c>
    </row>
    <row r="115" spans="1:3" x14ac:dyDescent="0.25">
      <c r="B115" s="1">
        <v>691</v>
      </c>
    </row>
    <row r="116" spans="1:3" x14ac:dyDescent="0.25">
      <c r="B116" s="1">
        <v>-38</v>
      </c>
    </row>
    <row r="117" spans="1:3" x14ac:dyDescent="0.25">
      <c r="A117">
        <v>2017</v>
      </c>
      <c r="B117" s="1">
        <v>-213</v>
      </c>
      <c r="C117">
        <f>SUM(B117:B119)</f>
        <v>-165</v>
      </c>
    </row>
    <row r="118" spans="1:3" x14ac:dyDescent="0.25">
      <c r="B118" s="1">
        <v>30</v>
      </c>
    </row>
    <row r="119" spans="1:3" x14ac:dyDescent="0.25">
      <c r="B119" s="1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workbookViewId="0">
      <selection activeCell="F2" sqref="F2"/>
    </sheetView>
  </sheetViews>
  <sheetFormatPr defaultRowHeight="15" x14ac:dyDescent="0.25"/>
  <cols>
    <col min="1" max="1" width="9.140625" style="1"/>
    <col min="2" max="2" width="24" style="1" customWidth="1"/>
    <col min="3" max="3" width="22.7109375" style="1" customWidth="1"/>
    <col min="4" max="4" width="21.28515625" style="1" customWidth="1"/>
    <col min="5" max="5" width="17.85546875" style="1" customWidth="1"/>
    <col min="6" max="6" width="20.7109375" style="1" customWidth="1"/>
    <col min="7" max="7" width="21.42578125" style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4</v>
      </c>
      <c r="E1" s="4" t="s">
        <v>3</v>
      </c>
      <c r="F1" s="4" t="s">
        <v>6</v>
      </c>
      <c r="G1" s="4" t="s">
        <v>5</v>
      </c>
    </row>
    <row r="2" spans="1:7" x14ac:dyDescent="0.25">
      <c r="A2" s="1">
        <v>1998</v>
      </c>
      <c r="B2" s="3">
        <v>722</v>
      </c>
      <c r="C2" s="1">
        <f>SUM(B2:B5)</f>
        <v>318</v>
      </c>
      <c r="D2" s="6">
        <f>SUM(C2:C116)</f>
        <v>1909</v>
      </c>
      <c r="E2" s="6">
        <f>D2/20</f>
        <v>95.45</v>
      </c>
      <c r="F2" s="6"/>
      <c r="G2" s="6"/>
    </row>
    <row r="3" spans="1:7" x14ac:dyDescent="0.25">
      <c r="B3" s="3">
        <v>-69</v>
      </c>
      <c r="F3" s="1" t="s">
        <v>9</v>
      </c>
      <c r="G3" s="1" t="s">
        <v>10</v>
      </c>
    </row>
    <row r="4" spans="1:7" x14ac:dyDescent="0.25">
      <c r="B4" s="3">
        <v>-165</v>
      </c>
    </row>
    <row r="5" spans="1:7" x14ac:dyDescent="0.25">
      <c r="B5" s="1">
        <v>-170</v>
      </c>
    </row>
    <row r="6" spans="1:7" x14ac:dyDescent="0.25">
      <c r="A6" s="1">
        <v>1999</v>
      </c>
      <c r="B6" s="1">
        <v>-65</v>
      </c>
      <c r="C6" s="1">
        <f>SUM(B6:B11)</f>
        <v>-214</v>
      </c>
    </row>
    <row r="7" spans="1:7" x14ac:dyDescent="0.25">
      <c r="B7" s="1">
        <v>-128</v>
      </c>
    </row>
    <row r="8" spans="1:7" x14ac:dyDescent="0.25">
      <c r="B8" s="1">
        <v>-34</v>
      </c>
    </row>
    <row r="9" spans="1:7" x14ac:dyDescent="0.25">
      <c r="B9" s="1">
        <v>-33</v>
      </c>
    </row>
    <row r="10" spans="1:7" x14ac:dyDescent="0.25">
      <c r="B10" s="1">
        <v>-79</v>
      </c>
    </row>
    <row r="11" spans="1:7" x14ac:dyDescent="0.25">
      <c r="B11" s="1">
        <v>125</v>
      </c>
    </row>
    <row r="12" spans="1:7" x14ac:dyDescent="0.25">
      <c r="A12" s="1">
        <v>2000</v>
      </c>
      <c r="B12" s="1">
        <v>-150</v>
      </c>
      <c r="C12" s="1">
        <f>SUM(B12:B15)</f>
        <v>373</v>
      </c>
    </row>
    <row r="13" spans="1:7" x14ac:dyDescent="0.25">
      <c r="B13" s="1">
        <v>156</v>
      </c>
    </row>
    <row r="14" spans="1:7" x14ac:dyDescent="0.25">
      <c r="B14" s="1">
        <v>-140</v>
      </c>
    </row>
    <row r="15" spans="1:7" x14ac:dyDescent="0.25">
      <c r="B15" s="1">
        <v>507</v>
      </c>
    </row>
    <row r="16" spans="1:7" x14ac:dyDescent="0.25">
      <c r="A16" s="1">
        <v>2001</v>
      </c>
      <c r="B16" s="1">
        <v>368</v>
      </c>
      <c r="C16" s="1">
        <f>SUM(B16:B20)</f>
        <v>369</v>
      </c>
    </row>
    <row r="17" spans="1:3" x14ac:dyDescent="0.25">
      <c r="B17" s="1">
        <v>-76</v>
      </c>
    </row>
    <row r="18" spans="1:3" x14ac:dyDescent="0.25">
      <c r="B18" s="1">
        <v>140</v>
      </c>
    </row>
    <row r="19" spans="1:3" x14ac:dyDescent="0.25">
      <c r="B19" s="1">
        <v>59</v>
      </c>
    </row>
    <row r="20" spans="1:3" x14ac:dyDescent="0.25">
      <c r="B20" s="1">
        <v>-122</v>
      </c>
    </row>
    <row r="21" spans="1:3" x14ac:dyDescent="0.25">
      <c r="A21" s="1">
        <v>2002</v>
      </c>
      <c r="B21" s="1">
        <v>-243</v>
      </c>
    </row>
    <row r="22" spans="1:3" x14ac:dyDescent="0.25">
      <c r="B22" s="1">
        <v>-117</v>
      </c>
      <c r="C22" s="1">
        <f>SUM(B22:B26)</f>
        <v>-484</v>
      </c>
    </row>
    <row r="23" spans="1:3" x14ac:dyDescent="0.25">
      <c r="B23" s="1">
        <v>-122</v>
      </c>
    </row>
    <row r="24" spans="1:3" x14ac:dyDescent="0.25">
      <c r="B24" s="1">
        <v>-110</v>
      </c>
    </row>
    <row r="25" spans="1:3" x14ac:dyDescent="0.25">
      <c r="B25" s="1">
        <v>-3</v>
      </c>
    </row>
    <row r="26" spans="1:3" x14ac:dyDescent="0.25">
      <c r="B26" s="1">
        <v>-132</v>
      </c>
    </row>
    <row r="27" spans="1:3" x14ac:dyDescent="0.25">
      <c r="A27" s="7">
        <v>2003</v>
      </c>
      <c r="B27" s="1">
        <v>-229</v>
      </c>
      <c r="C27" s="1">
        <f>SUM(B27:B33)</f>
        <v>843</v>
      </c>
    </row>
    <row r="28" spans="1:3" x14ac:dyDescent="0.25">
      <c r="B28" s="1">
        <v>473</v>
      </c>
    </row>
    <row r="29" spans="1:3" x14ac:dyDescent="0.25">
      <c r="B29" s="1">
        <v>-47</v>
      </c>
    </row>
    <row r="30" spans="1:3" x14ac:dyDescent="0.25">
      <c r="B30" s="1">
        <v>521</v>
      </c>
    </row>
    <row r="31" spans="1:3" x14ac:dyDescent="0.25">
      <c r="B31" s="1">
        <v>-234</v>
      </c>
    </row>
    <row r="32" spans="1:3" x14ac:dyDescent="0.25">
      <c r="B32" s="1">
        <v>492</v>
      </c>
    </row>
    <row r="33" spans="1:3" x14ac:dyDescent="0.25">
      <c r="B33" s="1">
        <v>-133</v>
      </c>
    </row>
    <row r="34" spans="1:3" x14ac:dyDescent="0.25">
      <c r="A34" s="1">
        <v>2004</v>
      </c>
      <c r="B34" s="1">
        <v>-38</v>
      </c>
      <c r="C34" s="1">
        <f>SUM(B34:B40)</f>
        <v>446</v>
      </c>
    </row>
    <row r="35" spans="1:3" x14ac:dyDescent="0.25">
      <c r="B35" s="1">
        <v>-145</v>
      </c>
    </row>
    <row r="36" spans="1:3" x14ac:dyDescent="0.25">
      <c r="B36" s="1">
        <v>-101</v>
      </c>
    </row>
    <row r="37" spans="1:3" x14ac:dyDescent="0.25">
      <c r="B37" s="1">
        <v>87</v>
      </c>
    </row>
    <row r="38" spans="1:3" x14ac:dyDescent="0.25">
      <c r="B38" s="1">
        <v>-107</v>
      </c>
    </row>
    <row r="39" spans="1:3" x14ac:dyDescent="0.25">
      <c r="B39" s="1">
        <v>-80</v>
      </c>
    </row>
    <row r="40" spans="1:3" x14ac:dyDescent="0.25">
      <c r="B40" s="1">
        <v>830</v>
      </c>
    </row>
    <row r="41" spans="1:3" x14ac:dyDescent="0.25">
      <c r="A41" s="1">
        <v>2005</v>
      </c>
      <c r="B41" s="1">
        <v>-404</v>
      </c>
      <c r="C41" s="1">
        <f>SUM(B41:B46)</f>
        <v>-85</v>
      </c>
    </row>
    <row r="42" spans="1:3" x14ac:dyDescent="0.25">
      <c r="B42" s="1">
        <v>87</v>
      </c>
    </row>
    <row r="43" spans="1:3" x14ac:dyDescent="0.25">
      <c r="B43" s="1">
        <v>-7</v>
      </c>
    </row>
    <row r="44" spans="1:3" x14ac:dyDescent="0.25">
      <c r="B44" s="1">
        <v>-17</v>
      </c>
    </row>
    <row r="45" spans="1:3" x14ac:dyDescent="0.25">
      <c r="B45" s="1">
        <v>206</v>
      </c>
    </row>
    <row r="46" spans="1:3" x14ac:dyDescent="0.25">
      <c r="B46" s="1">
        <v>50</v>
      </c>
    </row>
    <row r="47" spans="1:3" x14ac:dyDescent="0.25">
      <c r="A47" s="1">
        <v>2006</v>
      </c>
      <c r="B47" s="1">
        <v>-107</v>
      </c>
      <c r="C47" s="1">
        <f>SUM(B47:B52)</f>
        <v>-213</v>
      </c>
    </row>
    <row r="48" spans="1:3" x14ac:dyDescent="0.25">
      <c r="B48" s="1">
        <v>-182</v>
      </c>
    </row>
    <row r="49" spans="1:3" x14ac:dyDescent="0.25">
      <c r="B49" s="1">
        <v>337</v>
      </c>
    </row>
    <row r="50" spans="1:3" x14ac:dyDescent="0.25">
      <c r="B50" s="1">
        <v>-251</v>
      </c>
    </row>
    <row r="51" spans="1:3" x14ac:dyDescent="0.25">
      <c r="B51" s="1">
        <v>41</v>
      </c>
    </row>
    <row r="52" spans="1:3" x14ac:dyDescent="0.25">
      <c r="B52" s="1">
        <v>-51</v>
      </c>
    </row>
    <row r="53" spans="1:3" x14ac:dyDescent="0.25">
      <c r="A53" s="1">
        <v>2007</v>
      </c>
      <c r="B53" s="1">
        <v>448</v>
      </c>
      <c r="C53" s="1">
        <f>SUM(B53:B55)</f>
        <v>1283</v>
      </c>
    </row>
    <row r="54" spans="1:3" x14ac:dyDescent="0.25">
      <c r="B54" s="1">
        <v>-10</v>
      </c>
    </row>
    <row r="55" spans="1:3" x14ac:dyDescent="0.25">
      <c r="B55" s="1">
        <v>845</v>
      </c>
    </row>
    <row r="56" spans="1:3" x14ac:dyDescent="0.25">
      <c r="A56" s="1">
        <v>2008</v>
      </c>
      <c r="B56" s="1">
        <v>-227</v>
      </c>
      <c r="C56" s="1">
        <f>SUM(B56:B62)</f>
        <v>92</v>
      </c>
    </row>
    <row r="57" spans="1:3" x14ac:dyDescent="0.25">
      <c r="B57" s="1">
        <v>-109</v>
      </c>
    </row>
    <row r="58" spans="1:3" x14ac:dyDescent="0.25">
      <c r="B58" s="1">
        <v>-214</v>
      </c>
    </row>
    <row r="59" spans="1:3" x14ac:dyDescent="0.25">
      <c r="B59" s="1">
        <v>-16</v>
      </c>
    </row>
    <row r="60" spans="1:3" x14ac:dyDescent="0.25">
      <c r="B60" s="1">
        <v>-127</v>
      </c>
    </row>
    <row r="61" spans="1:3" x14ac:dyDescent="0.25">
      <c r="B61" s="1">
        <v>-178</v>
      </c>
    </row>
    <row r="62" spans="1:3" x14ac:dyDescent="0.25">
      <c r="B62" s="1">
        <v>963</v>
      </c>
    </row>
    <row r="63" spans="1:3" x14ac:dyDescent="0.25">
      <c r="A63" s="1">
        <v>2009</v>
      </c>
      <c r="B63" s="1">
        <v>-760</v>
      </c>
      <c r="C63" s="1">
        <f>SUM(B63:B70)</f>
        <v>-1432</v>
      </c>
    </row>
    <row r="64" spans="1:3" x14ac:dyDescent="0.25">
      <c r="B64" s="1">
        <v>-366</v>
      </c>
    </row>
    <row r="65" spans="1:3" x14ac:dyDescent="0.25">
      <c r="B65" s="1">
        <v>-45</v>
      </c>
    </row>
    <row r="66" spans="1:3" x14ac:dyDescent="0.25">
      <c r="B66" s="1">
        <v>186</v>
      </c>
    </row>
    <row r="67" spans="1:3" x14ac:dyDescent="0.25">
      <c r="B67" s="1">
        <v>-204</v>
      </c>
    </row>
    <row r="68" spans="1:3" x14ac:dyDescent="0.25">
      <c r="B68" s="1">
        <v>16</v>
      </c>
    </row>
    <row r="69" spans="1:3" x14ac:dyDescent="0.25">
      <c r="B69" s="1">
        <v>-251</v>
      </c>
    </row>
    <row r="70" spans="1:3" x14ac:dyDescent="0.25">
      <c r="B70" s="1">
        <v>-8</v>
      </c>
    </row>
    <row r="71" spans="1:3" x14ac:dyDescent="0.25">
      <c r="A71" s="1">
        <v>2010</v>
      </c>
      <c r="B71" s="1">
        <v>123</v>
      </c>
      <c r="C71" s="1">
        <f>SUM(B71:B78)</f>
        <v>-851</v>
      </c>
    </row>
    <row r="72" spans="1:3" x14ac:dyDescent="0.25">
      <c r="B72" s="1">
        <v>-67</v>
      </c>
    </row>
    <row r="73" spans="1:3" x14ac:dyDescent="0.25">
      <c r="B73" s="1">
        <v>-241</v>
      </c>
    </row>
    <row r="74" spans="1:3" x14ac:dyDescent="0.25">
      <c r="B74" s="1">
        <v>-213</v>
      </c>
    </row>
    <row r="75" spans="1:3" x14ac:dyDescent="0.25">
      <c r="B75" s="1">
        <v>-119</v>
      </c>
    </row>
    <row r="76" spans="1:3" x14ac:dyDescent="0.25">
      <c r="B76" s="1">
        <v>-25</v>
      </c>
    </row>
    <row r="77" spans="1:3" x14ac:dyDescent="0.25">
      <c r="B77" s="1">
        <v>-174</v>
      </c>
    </row>
    <row r="78" spans="1:3" x14ac:dyDescent="0.25">
      <c r="B78" s="1">
        <v>-135</v>
      </c>
    </row>
    <row r="79" spans="1:3" x14ac:dyDescent="0.25">
      <c r="A79" s="1">
        <v>2011</v>
      </c>
      <c r="B79" s="1">
        <v>0</v>
      </c>
      <c r="C79" s="1">
        <f>SUM(B79:B84)</f>
        <v>-116</v>
      </c>
    </row>
    <row r="80" spans="1:3" x14ac:dyDescent="0.25">
      <c r="B80" s="1">
        <v>36</v>
      </c>
    </row>
    <row r="81" spans="1:3" x14ac:dyDescent="0.25">
      <c r="B81" s="1">
        <v>-24</v>
      </c>
    </row>
    <row r="82" spans="1:3" x14ac:dyDescent="0.25">
      <c r="B82" s="1">
        <v>-47</v>
      </c>
    </row>
    <row r="83" spans="1:3" x14ac:dyDescent="0.25">
      <c r="B83" s="1">
        <v>67</v>
      </c>
    </row>
    <row r="84" spans="1:3" x14ac:dyDescent="0.25">
      <c r="B84" s="1">
        <v>-148</v>
      </c>
    </row>
    <row r="85" spans="1:3" x14ac:dyDescent="0.25">
      <c r="A85" s="1">
        <v>2012</v>
      </c>
      <c r="B85" s="1">
        <v>-111</v>
      </c>
      <c r="C85" s="1">
        <f>SUM(B85:B88)</f>
        <v>-213</v>
      </c>
    </row>
    <row r="86" spans="1:3" x14ac:dyDescent="0.25">
      <c r="B86" s="1">
        <v>-99</v>
      </c>
    </row>
    <row r="87" spans="1:3" x14ac:dyDescent="0.25">
      <c r="B87" s="1">
        <v>28</v>
      </c>
    </row>
    <row r="88" spans="1:3" x14ac:dyDescent="0.25">
      <c r="B88" s="1">
        <v>-31</v>
      </c>
    </row>
    <row r="89" spans="1:3" x14ac:dyDescent="0.25">
      <c r="A89" s="1">
        <v>2013</v>
      </c>
      <c r="B89" s="1">
        <v>-97</v>
      </c>
      <c r="C89" s="1">
        <f>SUM(B89:B96)</f>
        <v>231</v>
      </c>
    </row>
    <row r="90" spans="1:3" x14ac:dyDescent="0.25">
      <c r="B90" s="1">
        <v>-61</v>
      </c>
    </row>
    <row r="91" spans="1:3" x14ac:dyDescent="0.25">
      <c r="B91" s="1">
        <v>-143</v>
      </c>
    </row>
    <row r="92" spans="1:3" x14ac:dyDescent="0.25">
      <c r="B92" s="1">
        <v>-23</v>
      </c>
    </row>
    <row r="93" spans="1:3" x14ac:dyDescent="0.25">
      <c r="B93" s="1">
        <v>3</v>
      </c>
    </row>
    <row r="94" spans="1:3" x14ac:dyDescent="0.25">
      <c r="B94" s="1">
        <v>26</v>
      </c>
    </row>
    <row r="95" spans="1:3" x14ac:dyDescent="0.25">
      <c r="B95" s="1">
        <v>-85</v>
      </c>
    </row>
    <row r="96" spans="1:3" x14ac:dyDescent="0.25">
      <c r="B96" s="1">
        <v>611</v>
      </c>
    </row>
    <row r="97" spans="1:3" x14ac:dyDescent="0.25">
      <c r="A97" s="1">
        <v>2014</v>
      </c>
      <c r="B97" s="1">
        <v>-170</v>
      </c>
      <c r="C97" s="1">
        <f>SUM(B97:B103)</f>
        <v>744</v>
      </c>
    </row>
    <row r="98" spans="1:3" x14ac:dyDescent="0.25">
      <c r="B98" s="1">
        <v>-100</v>
      </c>
    </row>
    <row r="99" spans="1:3" x14ac:dyDescent="0.25">
      <c r="B99" s="1">
        <v>90</v>
      </c>
    </row>
    <row r="100" spans="1:3" x14ac:dyDescent="0.25">
      <c r="B100" s="1">
        <v>-126</v>
      </c>
    </row>
    <row r="101" spans="1:3" x14ac:dyDescent="0.25">
      <c r="B101" s="1">
        <v>186</v>
      </c>
    </row>
    <row r="102" spans="1:3" x14ac:dyDescent="0.25">
      <c r="B102" s="1">
        <v>-126</v>
      </c>
    </row>
    <row r="103" spans="1:3" x14ac:dyDescent="0.25">
      <c r="B103" s="1">
        <v>990</v>
      </c>
    </row>
    <row r="104" spans="1:3" x14ac:dyDescent="0.25">
      <c r="A104" s="1">
        <v>2015</v>
      </c>
      <c r="B104" s="1">
        <v>45</v>
      </c>
      <c r="C104" s="1">
        <f>SUM(B104:B107)</f>
        <v>1249</v>
      </c>
    </row>
    <row r="105" spans="1:3" x14ac:dyDescent="0.25">
      <c r="B105" s="1">
        <v>572</v>
      </c>
    </row>
    <row r="106" spans="1:3" x14ac:dyDescent="0.25">
      <c r="B106" s="1">
        <v>-205</v>
      </c>
    </row>
    <row r="107" spans="1:3" x14ac:dyDescent="0.25">
      <c r="B107" s="1">
        <v>837</v>
      </c>
    </row>
    <row r="108" spans="1:3" x14ac:dyDescent="0.25">
      <c r="A108" s="1">
        <v>2016</v>
      </c>
      <c r="B108" s="1">
        <v>-103</v>
      </c>
      <c r="C108" s="1">
        <f>SUM(B108:B113)</f>
        <v>-750</v>
      </c>
    </row>
    <row r="109" spans="1:3" x14ac:dyDescent="0.25">
      <c r="B109" s="1">
        <v>-245</v>
      </c>
    </row>
    <row r="110" spans="1:3" x14ac:dyDescent="0.25">
      <c r="B110" s="1">
        <v>-46</v>
      </c>
    </row>
    <row r="111" spans="1:3" x14ac:dyDescent="0.25">
      <c r="B111" s="1">
        <v>-29</v>
      </c>
    </row>
    <row r="112" spans="1:3" x14ac:dyDescent="0.25">
      <c r="B112" s="1">
        <v>-146</v>
      </c>
    </row>
    <row r="113" spans="1:3" x14ac:dyDescent="0.25">
      <c r="B113" s="1">
        <v>-181</v>
      </c>
    </row>
    <row r="114" spans="1:3" x14ac:dyDescent="0.25">
      <c r="A114" s="1">
        <v>2017</v>
      </c>
      <c r="B114" s="1">
        <v>83</v>
      </c>
      <c r="C114" s="1">
        <f>SUM(B114:B116)</f>
        <v>319</v>
      </c>
    </row>
    <row r="115" spans="1:3" x14ac:dyDescent="0.25">
      <c r="B115" s="1">
        <v>175</v>
      </c>
    </row>
    <row r="116" spans="1:3" x14ac:dyDescent="0.25">
      <c r="B116" s="1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14" sqref="D14"/>
    </sheetView>
  </sheetViews>
  <sheetFormatPr defaultRowHeight="15" x14ac:dyDescent="0.25"/>
  <cols>
    <col min="1" max="1" width="9.140625" style="1"/>
    <col min="2" max="2" width="24" style="1" customWidth="1"/>
    <col min="3" max="3" width="14" style="1" customWidth="1"/>
    <col min="4" max="4" width="21.28515625" style="1" customWidth="1"/>
    <col min="5" max="5" width="17.85546875" style="1" customWidth="1"/>
    <col min="6" max="6" width="20.7109375" style="1" customWidth="1"/>
    <col min="7" max="7" width="21.42578125" style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4</v>
      </c>
      <c r="E1" s="4" t="s">
        <v>3</v>
      </c>
      <c r="F1" s="4" t="s">
        <v>6</v>
      </c>
      <c r="G1" s="4" t="s">
        <v>5</v>
      </c>
    </row>
    <row r="2" spans="1:7" x14ac:dyDescent="0.25">
      <c r="A2" s="1">
        <v>1998</v>
      </c>
      <c r="B2" s="3"/>
      <c r="D2" s="6"/>
      <c r="E2" s="6"/>
      <c r="F2" s="6"/>
      <c r="G2" s="6"/>
    </row>
    <row r="3" spans="1:7" x14ac:dyDescent="0.25">
      <c r="B3" s="3"/>
      <c r="F3" s="1" t="s">
        <v>9</v>
      </c>
      <c r="G3" s="1" t="s">
        <v>10</v>
      </c>
    </row>
    <row r="4" spans="1:7" x14ac:dyDescent="0.25">
      <c r="B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20" sqref="D20"/>
    </sheetView>
  </sheetViews>
  <sheetFormatPr defaultRowHeight="15" x14ac:dyDescent="0.25"/>
  <cols>
    <col min="1" max="1" width="9.140625" style="1"/>
    <col min="2" max="2" width="24" style="1" customWidth="1"/>
    <col min="3" max="3" width="14" style="1" customWidth="1"/>
    <col min="4" max="4" width="21.28515625" style="1" customWidth="1"/>
    <col min="5" max="5" width="17.85546875" style="1" customWidth="1"/>
    <col min="6" max="6" width="20.7109375" style="1" customWidth="1"/>
    <col min="7" max="7" width="21.42578125" style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4" t="s">
        <v>4</v>
      </c>
      <c r="E1" s="4" t="s">
        <v>3</v>
      </c>
      <c r="F1" s="4" t="s">
        <v>6</v>
      </c>
      <c r="G1" s="4" t="s">
        <v>5</v>
      </c>
    </row>
    <row r="2" spans="1:7" x14ac:dyDescent="0.25">
      <c r="A2" s="1">
        <v>1998</v>
      </c>
      <c r="B2" s="3"/>
      <c r="D2" s="6"/>
      <c r="E2" s="6"/>
      <c r="F2" s="6"/>
      <c r="G2" s="6"/>
    </row>
    <row r="3" spans="1:7" x14ac:dyDescent="0.25">
      <c r="B3" s="3"/>
      <c r="F3" s="1" t="s">
        <v>9</v>
      </c>
      <c r="G3" s="1" t="s">
        <v>10</v>
      </c>
    </row>
    <row r="4" spans="1:7" x14ac:dyDescent="0.25">
      <c r="B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EURUSD</vt:lpstr>
      <vt:lpstr>AUDUSD</vt:lpstr>
      <vt:lpstr>GBPUSD</vt:lpstr>
      <vt:lpstr>USDCAD</vt:lpstr>
      <vt:lpstr>USDCHF</vt:lpstr>
      <vt:lpstr>USDJPY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2017-10-13T15:25:53Z</dcterms:modified>
</cp:coreProperties>
</file>