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 activeTab="2"/>
  </bookViews>
  <sheets>
    <sheet name="цена пункта" sheetId="2" r:id="rId1"/>
    <sheet name="маржа1" sheetId="5" r:id="rId2"/>
    <sheet name="маржа и цена пункта" sheetId="3" r:id="rId3"/>
    <sheet name="EURUSD-Week" sheetId="1" r:id="rId4"/>
    <sheet name="USDJPY-Week" sheetId="4" r:id="rId5"/>
    <sheet name="GBPUSD-Week" sheetId="6" r:id="rId6"/>
    <sheet name="NZDUSD-Week" sheetId="7" r:id="rId7"/>
    <sheet name="USDCAD-Week" sheetId="8" r:id="rId8"/>
    <sheet name="USDCHF-Week" sheetId="9" r:id="rId9"/>
    <sheet name="AUDUSD-Week" sheetId="10" r:id="rId10"/>
  </sheets>
  <calcPr calcId="145621"/>
</workbook>
</file>

<file path=xl/calcChain.xml><?xml version="1.0" encoding="utf-8"?>
<calcChain xmlns="http://schemas.openxmlformats.org/spreadsheetml/2006/main">
  <c r="BF430" i="3" l="1"/>
  <c r="BF429" i="3"/>
  <c r="BF428" i="3"/>
  <c r="BF427" i="3"/>
  <c r="BF426" i="3"/>
  <c r="BF425" i="3"/>
  <c r="BF424" i="3"/>
  <c r="BF423" i="3"/>
  <c r="BF422" i="3"/>
  <c r="BF421" i="3"/>
  <c r="BF420" i="3"/>
  <c r="BF419" i="3"/>
  <c r="BF418" i="3"/>
  <c r="BF417" i="3"/>
  <c r="BF416" i="3"/>
  <c r="BF415" i="3"/>
  <c r="BF414" i="3"/>
  <c r="BF413" i="3"/>
  <c r="BF412" i="3"/>
  <c r="BF411" i="3"/>
  <c r="BF410" i="3"/>
  <c r="BF409" i="3"/>
  <c r="BF408" i="3"/>
  <c r="BF407" i="3"/>
  <c r="BF406" i="3"/>
  <c r="BF405" i="3"/>
  <c r="BF404" i="3"/>
  <c r="BF403" i="3"/>
  <c r="BF402" i="3"/>
  <c r="BF401" i="3"/>
  <c r="BF400" i="3"/>
  <c r="BF399" i="3"/>
  <c r="BF398" i="3"/>
  <c r="BF397" i="3"/>
  <c r="BF396" i="3"/>
  <c r="BF395" i="3"/>
  <c r="BF394" i="3"/>
  <c r="BF393" i="3"/>
  <c r="BF392" i="3"/>
  <c r="BF391" i="3"/>
  <c r="BF390" i="3"/>
  <c r="BF389" i="3"/>
  <c r="BF388" i="3"/>
  <c r="BF387" i="3"/>
  <c r="BF386" i="3"/>
  <c r="BF385" i="3"/>
  <c r="BF384" i="3"/>
  <c r="BF383" i="3"/>
  <c r="BF382" i="3"/>
  <c r="BF381" i="3"/>
  <c r="BF380" i="3"/>
  <c r="BF379" i="3"/>
  <c r="BF378" i="3"/>
  <c r="BF377" i="3"/>
  <c r="BF376" i="3"/>
  <c r="BF375" i="3"/>
  <c r="BF374" i="3"/>
  <c r="BF373" i="3"/>
  <c r="BF372" i="3"/>
  <c r="BF371" i="3"/>
  <c r="BF370" i="3"/>
  <c r="BF369" i="3"/>
  <c r="BF368" i="3"/>
  <c r="BF367" i="3"/>
  <c r="BF366" i="3"/>
  <c r="BF365" i="3"/>
  <c r="BF364" i="3"/>
  <c r="BF363" i="3"/>
  <c r="BF362" i="3"/>
  <c r="BF361" i="3"/>
  <c r="BF360" i="3"/>
  <c r="BF359" i="3"/>
  <c r="BF358" i="3"/>
  <c r="BF357" i="3"/>
  <c r="BF356" i="3"/>
  <c r="BF355" i="3"/>
  <c r="BF354" i="3"/>
  <c r="BF353" i="3"/>
  <c r="BF352" i="3"/>
  <c r="BF351" i="3"/>
  <c r="BF350" i="3"/>
  <c r="BF349" i="3"/>
  <c r="BF348" i="3"/>
  <c r="BF347" i="3"/>
  <c r="BF346" i="3"/>
  <c r="BF345" i="3"/>
  <c r="BF344" i="3"/>
  <c r="BF343" i="3"/>
  <c r="BF342" i="3"/>
  <c r="BF341" i="3"/>
  <c r="BF340" i="3"/>
  <c r="BF339" i="3"/>
  <c r="BF338" i="3"/>
  <c r="BF337" i="3"/>
  <c r="BF336" i="3"/>
  <c r="BF335" i="3"/>
  <c r="BF334" i="3"/>
  <c r="BF333" i="3"/>
  <c r="BF332" i="3"/>
  <c r="BF331" i="3"/>
  <c r="BF330" i="3"/>
  <c r="BF329" i="3"/>
  <c r="BF328" i="3"/>
  <c r="BF327" i="3"/>
  <c r="BF326" i="3"/>
  <c r="BF325" i="3"/>
  <c r="BF324" i="3"/>
  <c r="BF323" i="3"/>
  <c r="BF322" i="3"/>
  <c r="BF321" i="3"/>
  <c r="BF320" i="3"/>
  <c r="BF319" i="3"/>
  <c r="BF318" i="3"/>
  <c r="BF317" i="3"/>
  <c r="BF316" i="3"/>
  <c r="BF315" i="3"/>
  <c r="BF314" i="3"/>
  <c r="BF313" i="3"/>
  <c r="BF312" i="3"/>
  <c r="BF311" i="3"/>
  <c r="BF310" i="3"/>
  <c r="BF309" i="3"/>
  <c r="BF308" i="3"/>
  <c r="BF307" i="3"/>
  <c r="BF306" i="3"/>
  <c r="BF305" i="3"/>
  <c r="BF304" i="3"/>
  <c r="BF303" i="3"/>
  <c r="BF302" i="3"/>
  <c r="BF301" i="3"/>
  <c r="BF300" i="3"/>
  <c r="BF299" i="3"/>
  <c r="BF298" i="3"/>
  <c r="BF297" i="3"/>
  <c r="BF296" i="3"/>
  <c r="BF295" i="3"/>
  <c r="BF294" i="3"/>
  <c r="BF293" i="3"/>
  <c r="BF292" i="3"/>
  <c r="BF291" i="3"/>
  <c r="BF290" i="3"/>
  <c r="BF289" i="3"/>
  <c r="BF288" i="3"/>
  <c r="BF287" i="3"/>
  <c r="BF286" i="3"/>
  <c r="BF285" i="3"/>
  <c r="BF284" i="3"/>
  <c r="BF283" i="3"/>
  <c r="BF282" i="3"/>
  <c r="BF281" i="3"/>
  <c r="BF280" i="3"/>
  <c r="BF279" i="3"/>
  <c r="BF278" i="3"/>
  <c r="BF277" i="3"/>
  <c r="BF276" i="3"/>
  <c r="BF275" i="3"/>
  <c r="BF274" i="3"/>
  <c r="BF273" i="3"/>
  <c r="BF272" i="3"/>
  <c r="BF271" i="3"/>
  <c r="BF270" i="3"/>
  <c r="BF269" i="3"/>
  <c r="BF268" i="3"/>
  <c r="BF267" i="3"/>
  <c r="BF266" i="3"/>
  <c r="BF265" i="3"/>
  <c r="BF264" i="3"/>
  <c r="BF263" i="3"/>
  <c r="BF262" i="3"/>
  <c r="BF261" i="3"/>
  <c r="BF260" i="3"/>
  <c r="BF259" i="3"/>
  <c r="BF258" i="3"/>
  <c r="BF257" i="3"/>
  <c r="BF256" i="3"/>
  <c r="BF255" i="3"/>
  <c r="BF254" i="3"/>
  <c r="BF253" i="3"/>
  <c r="BF252" i="3"/>
  <c r="BF251" i="3"/>
  <c r="BF250" i="3"/>
  <c r="BF249" i="3"/>
  <c r="BF248" i="3"/>
  <c r="BF247" i="3"/>
  <c r="BF246" i="3"/>
  <c r="BF245" i="3"/>
  <c r="BF244" i="3"/>
  <c r="BF243" i="3"/>
  <c r="BF242" i="3"/>
  <c r="BF241" i="3"/>
  <c r="BF240" i="3"/>
  <c r="BF239" i="3"/>
  <c r="BF238" i="3"/>
  <c r="BF237" i="3"/>
  <c r="BF236" i="3"/>
  <c r="BF235" i="3"/>
  <c r="BF234" i="3"/>
  <c r="BF233" i="3"/>
  <c r="BF232" i="3"/>
  <c r="BF231" i="3"/>
  <c r="BF230" i="3"/>
  <c r="BF229" i="3"/>
  <c r="BF228" i="3"/>
  <c r="BF227" i="3"/>
  <c r="BF226" i="3"/>
  <c r="BF225" i="3"/>
  <c r="BF224" i="3"/>
  <c r="BF223" i="3"/>
  <c r="BF222" i="3"/>
  <c r="BF221" i="3"/>
  <c r="BF220" i="3"/>
  <c r="BF219" i="3"/>
  <c r="BF218" i="3"/>
  <c r="BF217" i="3"/>
  <c r="BF216" i="3"/>
  <c r="BF215" i="3"/>
  <c r="BF214" i="3"/>
  <c r="BF213" i="3"/>
  <c r="BF212" i="3"/>
  <c r="BF211" i="3"/>
  <c r="BF210" i="3"/>
  <c r="BF209" i="3"/>
  <c r="BF208" i="3"/>
  <c r="BF207" i="3"/>
  <c r="BF206" i="3"/>
  <c r="BF205" i="3"/>
  <c r="BF204" i="3"/>
  <c r="BF203" i="3"/>
  <c r="BF202" i="3"/>
  <c r="BF201" i="3"/>
  <c r="BF200" i="3"/>
  <c r="BF199" i="3"/>
  <c r="BF198" i="3"/>
  <c r="BF197" i="3"/>
  <c r="BF196" i="3"/>
  <c r="BF195" i="3"/>
  <c r="BF194" i="3"/>
  <c r="BF193" i="3"/>
  <c r="BF192" i="3"/>
  <c r="BF191" i="3"/>
  <c r="BF190" i="3"/>
  <c r="BF189" i="3"/>
  <c r="BF188" i="3"/>
  <c r="BF187" i="3"/>
  <c r="BF186" i="3"/>
  <c r="BF185" i="3"/>
  <c r="BF184" i="3"/>
  <c r="BF183" i="3"/>
  <c r="BF182" i="3"/>
  <c r="BF181" i="3"/>
  <c r="BF180" i="3"/>
  <c r="BF179" i="3"/>
  <c r="BF178" i="3"/>
  <c r="BF177" i="3"/>
  <c r="BF176" i="3"/>
  <c r="BF175" i="3"/>
  <c r="BF174" i="3"/>
  <c r="BF173" i="3"/>
  <c r="BF172" i="3"/>
  <c r="BF171" i="3"/>
  <c r="BF170" i="3"/>
  <c r="BF169" i="3"/>
  <c r="BF168" i="3"/>
  <c r="BF167" i="3"/>
  <c r="BF166" i="3"/>
  <c r="BF165" i="3"/>
  <c r="BF164" i="3"/>
  <c r="BF163" i="3"/>
  <c r="BF162" i="3"/>
  <c r="BF161" i="3"/>
  <c r="BF160" i="3"/>
  <c r="BF159" i="3"/>
  <c r="BF158" i="3"/>
  <c r="BF157" i="3"/>
  <c r="BF156" i="3"/>
  <c r="BF155" i="3"/>
  <c r="BF154" i="3"/>
  <c r="BF153" i="3"/>
  <c r="BF152" i="3"/>
  <c r="BF151" i="3"/>
  <c r="BF150" i="3"/>
  <c r="BF149" i="3"/>
  <c r="BF148" i="3"/>
  <c r="BF147" i="3"/>
  <c r="BF146" i="3"/>
  <c r="BF145" i="3"/>
  <c r="BF144" i="3"/>
  <c r="BF143" i="3"/>
  <c r="BF142" i="3"/>
  <c r="BF141" i="3"/>
  <c r="BF140" i="3"/>
  <c r="BF139" i="3"/>
  <c r="BF138" i="3"/>
  <c r="BF137" i="3"/>
  <c r="BF136" i="3"/>
  <c r="BF135" i="3"/>
  <c r="BF134" i="3"/>
  <c r="BF133" i="3"/>
  <c r="BF132" i="3"/>
  <c r="BF131" i="3"/>
  <c r="BF130" i="3"/>
  <c r="BF129" i="3"/>
  <c r="BF128" i="3"/>
  <c r="BF127" i="3"/>
  <c r="BF126" i="3"/>
  <c r="BF125" i="3"/>
  <c r="BF124" i="3"/>
  <c r="BF123" i="3"/>
  <c r="BF122" i="3"/>
  <c r="BF121" i="3"/>
  <c r="BF120" i="3"/>
  <c r="BF119" i="3"/>
  <c r="BF118" i="3"/>
  <c r="BF117" i="3"/>
  <c r="BF116" i="3"/>
  <c r="BF115" i="3"/>
  <c r="BF114" i="3"/>
  <c r="BF113" i="3"/>
  <c r="BF112" i="3"/>
  <c r="BF111" i="3"/>
  <c r="BF110" i="3"/>
  <c r="BF109" i="3"/>
  <c r="BF108" i="3"/>
  <c r="BF107" i="3"/>
  <c r="BF106" i="3"/>
  <c r="BF105" i="3"/>
  <c r="BF104" i="3"/>
  <c r="BF103" i="3"/>
  <c r="BF102" i="3"/>
  <c r="BF101" i="3"/>
  <c r="BF100" i="3"/>
  <c r="BF99" i="3"/>
  <c r="BF98" i="3"/>
  <c r="BF97" i="3"/>
  <c r="BF96" i="3"/>
  <c r="BF95" i="3"/>
  <c r="BF94" i="3"/>
  <c r="BF93" i="3"/>
  <c r="BF92" i="3"/>
  <c r="BF91" i="3"/>
  <c r="BF90" i="3"/>
  <c r="BF89" i="3"/>
  <c r="BF88" i="3"/>
  <c r="BF87" i="3"/>
  <c r="BF86" i="3"/>
  <c r="BF85" i="3"/>
  <c r="BF84" i="3"/>
  <c r="BF83" i="3"/>
  <c r="BF82" i="3"/>
  <c r="BF81" i="3"/>
  <c r="BF80" i="3"/>
  <c r="BF79" i="3"/>
  <c r="BF78" i="3"/>
  <c r="BF77" i="3"/>
  <c r="BF76" i="3"/>
  <c r="BF75" i="3"/>
  <c r="BF74" i="3"/>
  <c r="BF73" i="3"/>
  <c r="BF72" i="3"/>
  <c r="BF71" i="3"/>
  <c r="BF70" i="3"/>
  <c r="BF69" i="3"/>
  <c r="BF68" i="3"/>
  <c r="BF67" i="3"/>
  <c r="BF66" i="3"/>
  <c r="BF65" i="3"/>
  <c r="BF64" i="3"/>
  <c r="BF63" i="3"/>
  <c r="BF62" i="3"/>
  <c r="BF61" i="3"/>
  <c r="BF60" i="3"/>
  <c r="BF59" i="3"/>
  <c r="BF58" i="3"/>
  <c r="BF57" i="3"/>
  <c r="BF56" i="3"/>
  <c r="BF55" i="3"/>
  <c r="BF54" i="3"/>
  <c r="BF53" i="3"/>
  <c r="BF52" i="3"/>
  <c r="BF51" i="3"/>
  <c r="BF50" i="3"/>
  <c r="BF49" i="3"/>
  <c r="BF48" i="3"/>
  <c r="BF47" i="3"/>
  <c r="BF46" i="3"/>
  <c r="BF45" i="3"/>
  <c r="BF44" i="3"/>
  <c r="BF43" i="3"/>
  <c r="BF42" i="3"/>
  <c r="BF41" i="3"/>
  <c r="BF40" i="3"/>
  <c r="BF39" i="3"/>
  <c r="BF38" i="3"/>
  <c r="BF37" i="3"/>
  <c r="BF36" i="3"/>
  <c r="BF35" i="3"/>
  <c r="BF34" i="3"/>
  <c r="BF33" i="3"/>
  <c r="BF32" i="3"/>
  <c r="BF31" i="3"/>
  <c r="BF30" i="3"/>
  <c r="BF29" i="3"/>
  <c r="BF28" i="3"/>
  <c r="BF27" i="3"/>
  <c r="BF26" i="3"/>
  <c r="BF25" i="3"/>
  <c r="BF24" i="3"/>
  <c r="BF23" i="3"/>
  <c r="BF22" i="3"/>
  <c r="BF21" i="3"/>
  <c r="BF20" i="3"/>
  <c r="BF19" i="3"/>
  <c r="BF18" i="3"/>
  <c r="BF17" i="3"/>
  <c r="BF16" i="3"/>
  <c r="BF15" i="3"/>
  <c r="BF14" i="3"/>
  <c r="BF13" i="3"/>
  <c r="BF12" i="3"/>
  <c r="BD430" i="3"/>
  <c r="BD429" i="3"/>
  <c r="BD428" i="3"/>
  <c r="BD427" i="3"/>
  <c r="BD426" i="3"/>
  <c r="BD425" i="3"/>
  <c r="BD424" i="3"/>
  <c r="BD423" i="3"/>
  <c r="BD422" i="3"/>
  <c r="BD421" i="3"/>
  <c r="BD420" i="3"/>
  <c r="BD419" i="3"/>
  <c r="BD418" i="3"/>
  <c r="BD417" i="3"/>
  <c r="BD416" i="3"/>
  <c r="BD415" i="3"/>
  <c r="BD414" i="3"/>
  <c r="BD413" i="3"/>
  <c r="BD412" i="3"/>
  <c r="BD411" i="3"/>
  <c r="BD410" i="3"/>
  <c r="BD409" i="3"/>
  <c r="BD408" i="3"/>
  <c r="BD407" i="3"/>
  <c r="BD406" i="3"/>
  <c r="BD405" i="3"/>
  <c r="BD404" i="3"/>
  <c r="BD403" i="3"/>
  <c r="BD402" i="3"/>
  <c r="BD401" i="3"/>
  <c r="BD400" i="3"/>
  <c r="BD399" i="3"/>
  <c r="BD398" i="3"/>
  <c r="BD397" i="3"/>
  <c r="BD396" i="3"/>
  <c r="BD395" i="3"/>
  <c r="BD394" i="3"/>
  <c r="BD393" i="3"/>
  <c r="BD392" i="3"/>
  <c r="BD391" i="3"/>
  <c r="BD390" i="3"/>
  <c r="BD389" i="3"/>
  <c r="BD388" i="3"/>
  <c r="BD387" i="3"/>
  <c r="BD386" i="3"/>
  <c r="BD385" i="3"/>
  <c r="BD384" i="3"/>
  <c r="BD383" i="3"/>
  <c r="BD382" i="3"/>
  <c r="BD381" i="3"/>
  <c r="BD380" i="3"/>
  <c r="BD379" i="3"/>
  <c r="BD378" i="3"/>
  <c r="BD377" i="3"/>
  <c r="BD376" i="3"/>
  <c r="BD375" i="3"/>
  <c r="BD374" i="3"/>
  <c r="BD373" i="3"/>
  <c r="BD372" i="3"/>
  <c r="BD371" i="3"/>
  <c r="BD370" i="3"/>
  <c r="BD369" i="3"/>
  <c r="BD368" i="3"/>
  <c r="BD367" i="3"/>
  <c r="BD366" i="3"/>
  <c r="BD365" i="3"/>
  <c r="BD364" i="3"/>
  <c r="BD363" i="3"/>
  <c r="BD362" i="3"/>
  <c r="BD361" i="3"/>
  <c r="BD360" i="3"/>
  <c r="BD359" i="3"/>
  <c r="BD358" i="3"/>
  <c r="BD357" i="3"/>
  <c r="BD356" i="3"/>
  <c r="BD355" i="3"/>
  <c r="BD354" i="3"/>
  <c r="BD353" i="3"/>
  <c r="BD352" i="3"/>
  <c r="BD351" i="3"/>
  <c r="BD350" i="3"/>
  <c r="BD349" i="3"/>
  <c r="BD348" i="3"/>
  <c r="BD347" i="3"/>
  <c r="BD346" i="3"/>
  <c r="BD345" i="3"/>
  <c r="BD344" i="3"/>
  <c r="BD343" i="3"/>
  <c r="BD342" i="3"/>
  <c r="BD341" i="3"/>
  <c r="BD340" i="3"/>
  <c r="BD339" i="3"/>
  <c r="BD338" i="3"/>
  <c r="BD337" i="3"/>
  <c r="BD336" i="3"/>
  <c r="BD335" i="3"/>
  <c r="BD334" i="3"/>
  <c r="BD333" i="3"/>
  <c r="BD332" i="3"/>
  <c r="BD331" i="3"/>
  <c r="BD330" i="3"/>
  <c r="BD329" i="3"/>
  <c r="BD328" i="3"/>
  <c r="BD327" i="3"/>
  <c r="BD326" i="3"/>
  <c r="BD325" i="3"/>
  <c r="BD324" i="3"/>
  <c r="BD323" i="3"/>
  <c r="BD322" i="3"/>
  <c r="BD321" i="3"/>
  <c r="BD320" i="3"/>
  <c r="BD319" i="3"/>
  <c r="BD318" i="3"/>
  <c r="BD317" i="3"/>
  <c r="BD316" i="3"/>
  <c r="BD315" i="3"/>
  <c r="BD314" i="3"/>
  <c r="BD313" i="3"/>
  <c r="BD312" i="3"/>
  <c r="BD311" i="3"/>
  <c r="BD310" i="3"/>
  <c r="BD309" i="3"/>
  <c r="BD308" i="3"/>
  <c r="BD307" i="3"/>
  <c r="BD306" i="3"/>
  <c r="BD305" i="3"/>
  <c r="BD304" i="3"/>
  <c r="BD303" i="3"/>
  <c r="BD302" i="3"/>
  <c r="BD301" i="3"/>
  <c r="BD300" i="3"/>
  <c r="BD299" i="3"/>
  <c r="BD298" i="3"/>
  <c r="BD297" i="3"/>
  <c r="BD296" i="3"/>
  <c r="BD295" i="3"/>
  <c r="BD294" i="3"/>
  <c r="BD293" i="3"/>
  <c r="BD292" i="3"/>
  <c r="BD291" i="3"/>
  <c r="BD290" i="3"/>
  <c r="BD289" i="3"/>
  <c r="BD288" i="3"/>
  <c r="BD287" i="3"/>
  <c r="BD286" i="3"/>
  <c r="BD285" i="3"/>
  <c r="BD284" i="3"/>
  <c r="BD283" i="3"/>
  <c r="BD282" i="3"/>
  <c r="BD281" i="3"/>
  <c r="BD280" i="3"/>
  <c r="BD279" i="3"/>
  <c r="BD278" i="3"/>
  <c r="BD277" i="3"/>
  <c r="BD276" i="3"/>
  <c r="BD275" i="3"/>
  <c r="BD274" i="3"/>
  <c r="BD273" i="3"/>
  <c r="BD272" i="3"/>
  <c r="BD271" i="3"/>
  <c r="BD270" i="3"/>
  <c r="BD269" i="3"/>
  <c r="BD268" i="3"/>
  <c r="BD267" i="3"/>
  <c r="BD266" i="3"/>
  <c r="BD265" i="3"/>
  <c r="BD264" i="3"/>
  <c r="BD263" i="3"/>
  <c r="BD262" i="3"/>
  <c r="BD261" i="3"/>
  <c r="BD260" i="3"/>
  <c r="BD259" i="3"/>
  <c r="BD258" i="3"/>
  <c r="BD257" i="3"/>
  <c r="BD256" i="3"/>
  <c r="BD255" i="3"/>
  <c r="BD254" i="3"/>
  <c r="BD253" i="3"/>
  <c r="BD252" i="3"/>
  <c r="BD251" i="3"/>
  <c r="BD250" i="3"/>
  <c r="BD249" i="3"/>
  <c r="BD248" i="3"/>
  <c r="BD247" i="3"/>
  <c r="BD246" i="3"/>
  <c r="BD245" i="3"/>
  <c r="BD244" i="3"/>
  <c r="BD243" i="3"/>
  <c r="BD242" i="3"/>
  <c r="BD241" i="3"/>
  <c r="BD240" i="3"/>
  <c r="BD239" i="3"/>
  <c r="BD238" i="3"/>
  <c r="BD237" i="3"/>
  <c r="BD236" i="3"/>
  <c r="BD235" i="3"/>
  <c r="BD234" i="3"/>
  <c r="BD233" i="3"/>
  <c r="BD232" i="3"/>
  <c r="BD231" i="3"/>
  <c r="BD230" i="3"/>
  <c r="BD229" i="3"/>
  <c r="BD228" i="3"/>
  <c r="BD227" i="3"/>
  <c r="BD226" i="3"/>
  <c r="BD225" i="3"/>
  <c r="BD224" i="3"/>
  <c r="BD223" i="3"/>
  <c r="BD222" i="3"/>
  <c r="BD221" i="3"/>
  <c r="BD220" i="3"/>
  <c r="BD219" i="3"/>
  <c r="BD218" i="3"/>
  <c r="BD217" i="3"/>
  <c r="BD216" i="3"/>
  <c r="BD215" i="3"/>
  <c r="BD214" i="3"/>
  <c r="BD213" i="3"/>
  <c r="BD212" i="3"/>
  <c r="BD211" i="3"/>
  <c r="BD210" i="3"/>
  <c r="BD209" i="3"/>
  <c r="BD208" i="3"/>
  <c r="BD207" i="3"/>
  <c r="BD206" i="3"/>
  <c r="BD205" i="3"/>
  <c r="BD204" i="3"/>
  <c r="BD203" i="3"/>
  <c r="BD202" i="3"/>
  <c r="BD201" i="3"/>
  <c r="BD200" i="3"/>
  <c r="BD199" i="3"/>
  <c r="BD198" i="3"/>
  <c r="BD197" i="3"/>
  <c r="BD196" i="3"/>
  <c r="BD195" i="3"/>
  <c r="BD194" i="3"/>
  <c r="BD193" i="3"/>
  <c r="BD192" i="3"/>
  <c r="BD191" i="3"/>
  <c r="BD190" i="3"/>
  <c r="BD189" i="3"/>
  <c r="BD188" i="3"/>
  <c r="BD187" i="3"/>
  <c r="BD186" i="3"/>
  <c r="BD185" i="3"/>
  <c r="BD184" i="3"/>
  <c r="BD183" i="3"/>
  <c r="BD182" i="3"/>
  <c r="BD181" i="3"/>
  <c r="BD180" i="3"/>
  <c r="BD179" i="3"/>
  <c r="BD178" i="3"/>
  <c r="BD177" i="3"/>
  <c r="BD176" i="3"/>
  <c r="BD175" i="3"/>
  <c r="BD174" i="3"/>
  <c r="BD173" i="3"/>
  <c r="BD172" i="3"/>
  <c r="BD171" i="3"/>
  <c r="BD170" i="3"/>
  <c r="BD169" i="3"/>
  <c r="BD168" i="3"/>
  <c r="BD167" i="3"/>
  <c r="BD166" i="3"/>
  <c r="BD165" i="3"/>
  <c r="BD164" i="3"/>
  <c r="BD163" i="3"/>
  <c r="BD162" i="3"/>
  <c r="BD161" i="3"/>
  <c r="BD160" i="3"/>
  <c r="BD159" i="3"/>
  <c r="BD158" i="3"/>
  <c r="BD157" i="3"/>
  <c r="BD156" i="3"/>
  <c r="BD155" i="3"/>
  <c r="BD154" i="3"/>
  <c r="BD153" i="3"/>
  <c r="BD152" i="3"/>
  <c r="BD151" i="3"/>
  <c r="BD150" i="3"/>
  <c r="BD149" i="3"/>
  <c r="BD148" i="3"/>
  <c r="BD147" i="3"/>
  <c r="BD146" i="3"/>
  <c r="BD145" i="3"/>
  <c r="BD144" i="3"/>
  <c r="BD143" i="3"/>
  <c r="BD142" i="3"/>
  <c r="BD141" i="3"/>
  <c r="BD140" i="3"/>
  <c r="BD139" i="3"/>
  <c r="BD138" i="3"/>
  <c r="BD137" i="3"/>
  <c r="BD136" i="3"/>
  <c r="BD135" i="3"/>
  <c r="BD134" i="3"/>
  <c r="BD133" i="3"/>
  <c r="BD132" i="3"/>
  <c r="BD131" i="3"/>
  <c r="BD130" i="3"/>
  <c r="BD129" i="3"/>
  <c r="BD128" i="3"/>
  <c r="BD127" i="3"/>
  <c r="BD126" i="3"/>
  <c r="BD125" i="3"/>
  <c r="BD124" i="3"/>
  <c r="BD123" i="3"/>
  <c r="BD122" i="3"/>
  <c r="BD121" i="3"/>
  <c r="BD120" i="3"/>
  <c r="BD119" i="3"/>
  <c r="BD118" i="3"/>
  <c r="BD117" i="3"/>
  <c r="BD116" i="3"/>
  <c r="BD115" i="3"/>
  <c r="BD114" i="3"/>
  <c r="BD113" i="3"/>
  <c r="BD112" i="3"/>
  <c r="BD111" i="3"/>
  <c r="BD110" i="3"/>
  <c r="BD109" i="3"/>
  <c r="BD108" i="3"/>
  <c r="BD107" i="3"/>
  <c r="BD106" i="3"/>
  <c r="BD105" i="3"/>
  <c r="BD104" i="3"/>
  <c r="BD103" i="3"/>
  <c r="BD102" i="3"/>
  <c r="BD101" i="3"/>
  <c r="BD100" i="3"/>
  <c r="BD99" i="3"/>
  <c r="BD98" i="3"/>
  <c r="BD97" i="3"/>
  <c r="BD96" i="3"/>
  <c r="BD95" i="3"/>
  <c r="BD94" i="3"/>
  <c r="BD93" i="3"/>
  <c r="BD92" i="3"/>
  <c r="BD91" i="3"/>
  <c r="BD90" i="3"/>
  <c r="BD89" i="3"/>
  <c r="BD88" i="3"/>
  <c r="BD87" i="3"/>
  <c r="BD86" i="3"/>
  <c r="BD85" i="3"/>
  <c r="BD84" i="3"/>
  <c r="BD83" i="3"/>
  <c r="BD82" i="3"/>
  <c r="BD81" i="3"/>
  <c r="BD80" i="3"/>
  <c r="BD79" i="3"/>
  <c r="BD78" i="3"/>
  <c r="BD77" i="3"/>
  <c r="BD76" i="3"/>
  <c r="BD75" i="3"/>
  <c r="BD74" i="3"/>
  <c r="BD73" i="3"/>
  <c r="BD72" i="3"/>
  <c r="BD71" i="3"/>
  <c r="BD70" i="3"/>
  <c r="BD69" i="3"/>
  <c r="BD68" i="3"/>
  <c r="BD67" i="3"/>
  <c r="BD66" i="3"/>
  <c r="BD65" i="3"/>
  <c r="BD64" i="3"/>
  <c r="BD63" i="3"/>
  <c r="BD62" i="3"/>
  <c r="BD61" i="3"/>
  <c r="BD60" i="3"/>
  <c r="BD59" i="3"/>
  <c r="BD58" i="3"/>
  <c r="BD57" i="3"/>
  <c r="BD56" i="3"/>
  <c r="BD55" i="3"/>
  <c r="BD54" i="3"/>
  <c r="BD53" i="3"/>
  <c r="BD52" i="3"/>
  <c r="BD51" i="3"/>
  <c r="BD50" i="3"/>
  <c r="BD49" i="3"/>
  <c r="BD48" i="3"/>
  <c r="BD47" i="3"/>
  <c r="BD46" i="3"/>
  <c r="BD45" i="3"/>
  <c r="BD44" i="3"/>
  <c r="BD43" i="3"/>
  <c r="BD42" i="3"/>
  <c r="BD41" i="3"/>
  <c r="BD40" i="3"/>
  <c r="BD39" i="3"/>
  <c r="BD38" i="3"/>
  <c r="BD37" i="3"/>
  <c r="BD36" i="3"/>
  <c r="BD35" i="3"/>
  <c r="BD34" i="3"/>
  <c r="BD33" i="3"/>
  <c r="BD32" i="3"/>
  <c r="BD31" i="3"/>
  <c r="BD30" i="3"/>
  <c r="BD29" i="3"/>
  <c r="BD28" i="3"/>
  <c r="BD27" i="3"/>
  <c r="BD26" i="3"/>
  <c r="BD25" i="3"/>
  <c r="BD24" i="3"/>
  <c r="BD23" i="3"/>
  <c r="BD22" i="3"/>
  <c r="BD21" i="3"/>
  <c r="BD20" i="3"/>
  <c r="BD19" i="3"/>
  <c r="BD18" i="3"/>
  <c r="BD17" i="3"/>
  <c r="BD16" i="3"/>
  <c r="BD15" i="3"/>
  <c r="BD14" i="3"/>
  <c r="BD13" i="3"/>
  <c r="BD12" i="3"/>
  <c r="BB430" i="3"/>
  <c r="BB429" i="3"/>
  <c r="BB428" i="3"/>
  <c r="BB427" i="3"/>
  <c r="BB426" i="3"/>
  <c r="BB425" i="3"/>
  <c r="BB424" i="3"/>
  <c r="BB423" i="3"/>
  <c r="BB422" i="3"/>
  <c r="BB421" i="3"/>
  <c r="BB420" i="3"/>
  <c r="BB419" i="3"/>
  <c r="BB418" i="3"/>
  <c r="BB417" i="3"/>
  <c r="BB416" i="3"/>
  <c r="BB415" i="3"/>
  <c r="BB414" i="3"/>
  <c r="BB413" i="3"/>
  <c r="BB412" i="3"/>
  <c r="BB411" i="3"/>
  <c r="BB410" i="3"/>
  <c r="BB409" i="3"/>
  <c r="BB408" i="3"/>
  <c r="BB407" i="3"/>
  <c r="BB406" i="3"/>
  <c r="BB405" i="3"/>
  <c r="BB404" i="3"/>
  <c r="BB403" i="3"/>
  <c r="BB402" i="3"/>
  <c r="BB401" i="3"/>
  <c r="BB400" i="3"/>
  <c r="BB399" i="3"/>
  <c r="BB398" i="3"/>
  <c r="BB397" i="3"/>
  <c r="BB396" i="3"/>
  <c r="BB395" i="3"/>
  <c r="BB394" i="3"/>
  <c r="BB393" i="3"/>
  <c r="BB392" i="3"/>
  <c r="BB391" i="3"/>
  <c r="BB390" i="3"/>
  <c r="BB389" i="3"/>
  <c r="BB388" i="3"/>
  <c r="BB387" i="3"/>
  <c r="BB386" i="3"/>
  <c r="BB385" i="3"/>
  <c r="BB384" i="3"/>
  <c r="BB383" i="3"/>
  <c r="BB382" i="3"/>
  <c r="BB381" i="3"/>
  <c r="BB380" i="3"/>
  <c r="BB379" i="3"/>
  <c r="BB378" i="3"/>
  <c r="BB377" i="3"/>
  <c r="BB376" i="3"/>
  <c r="BB375" i="3"/>
  <c r="BB374" i="3"/>
  <c r="BB373" i="3"/>
  <c r="BB372" i="3"/>
  <c r="BB371" i="3"/>
  <c r="BB370" i="3"/>
  <c r="BB369" i="3"/>
  <c r="BB368" i="3"/>
  <c r="BB367" i="3"/>
  <c r="BB366" i="3"/>
  <c r="BB365" i="3"/>
  <c r="BB364" i="3"/>
  <c r="BB363" i="3"/>
  <c r="BB362" i="3"/>
  <c r="BB361" i="3"/>
  <c r="BB360" i="3"/>
  <c r="BB359" i="3"/>
  <c r="BB358" i="3"/>
  <c r="BB357" i="3"/>
  <c r="BB356" i="3"/>
  <c r="BB355" i="3"/>
  <c r="BB354" i="3"/>
  <c r="BB353" i="3"/>
  <c r="BB352" i="3"/>
  <c r="BB351" i="3"/>
  <c r="BB350" i="3"/>
  <c r="BB349" i="3"/>
  <c r="BB348" i="3"/>
  <c r="BB347" i="3"/>
  <c r="BB346" i="3"/>
  <c r="BB345" i="3"/>
  <c r="BB344" i="3"/>
  <c r="BB343" i="3"/>
  <c r="BB342" i="3"/>
  <c r="BB341" i="3"/>
  <c r="BB340" i="3"/>
  <c r="BB339" i="3"/>
  <c r="BB338" i="3"/>
  <c r="BB337" i="3"/>
  <c r="BB336" i="3"/>
  <c r="BB335" i="3"/>
  <c r="BB334" i="3"/>
  <c r="BB333" i="3"/>
  <c r="BB332" i="3"/>
  <c r="BB331" i="3"/>
  <c r="BB330" i="3"/>
  <c r="BB329" i="3"/>
  <c r="BB328" i="3"/>
  <c r="BB327" i="3"/>
  <c r="BB326" i="3"/>
  <c r="BB325" i="3"/>
  <c r="BB324" i="3"/>
  <c r="BB323" i="3"/>
  <c r="BB322" i="3"/>
  <c r="BB321" i="3"/>
  <c r="BB320" i="3"/>
  <c r="BB319" i="3"/>
  <c r="BB318" i="3"/>
  <c r="BB317" i="3"/>
  <c r="BB316" i="3"/>
  <c r="BB315" i="3"/>
  <c r="BB314" i="3"/>
  <c r="BB313" i="3"/>
  <c r="BB312" i="3"/>
  <c r="BB311" i="3"/>
  <c r="BB310" i="3"/>
  <c r="BB309" i="3"/>
  <c r="BB308" i="3"/>
  <c r="BB307" i="3"/>
  <c r="BB306" i="3"/>
  <c r="BB305" i="3"/>
  <c r="BB304" i="3"/>
  <c r="BB303" i="3"/>
  <c r="BB302" i="3"/>
  <c r="BB301" i="3"/>
  <c r="BB300" i="3"/>
  <c r="BB299" i="3"/>
  <c r="BB298" i="3"/>
  <c r="BB297" i="3"/>
  <c r="BB296" i="3"/>
  <c r="BB295" i="3"/>
  <c r="BB294" i="3"/>
  <c r="BB293" i="3"/>
  <c r="BB292" i="3"/>
  <c r="BB291" i="3"/>
  <c r="BB290" i="3"/>
  <c r="BB289" i="3"/>
  <c r="BB288" i="3"/>
  <c r="BB287" i="3"/>
  <c r="BB286" i="3"/>
  <c r="BB285" i="3"/>
  <c r="BB284" i="3"/>
  <c r="BB283" i="3"/>
  <c r="BB282" i="3"/>
  <c r="BB281" i="3"/>
  <c r="BB280" i="3"/>
  <c r="BB279" i="3"/>
  <c r="BB278" i="3"/>
  <c r="BB277" i="3"/>
  <c r="BB276" i="3"/>
  <c r="BB275" i="3"/>
  <c r="BB274" i="3"/>
  <c r="BB273" i="3"/>
  <c r="BB272" i="3"/>
  <c r="BB271" i="3"/>
  <c r="BB270" i="3"/>
  <c r="BB269" i="3"/>
  <c r="BB268" i="3"/>
  <c r="BB267" i="3"/>
  <c r="BB266" i="3"/>
  <c r="BB265" i="3"/>
  <c r="BB264" i="3"/>
  <c r="BB263" i="3"/>
  <c r="BB262" i="3"/>
  <c r="BB261" i="3"/>
  <c r="BB260" i="3"/>
  <c r="BB259" i="3"/>
  <c r="BB258" i="3"/>
  <c r="BB257" i="3"/>
  <c r="BB256" i="3"/>
  <c r="BB255" i="3"/>
  <c r="BB254" i="3"/>
  <c r="BB253" i="3"/>
  <c r="BB252" i="3"/>
  <c r="BB251" i="3"/>
  <c r="BB250" i="3"/>
  <c r="BB249" i="3"/>
  <c r="BB248" i="3"/>
  <c r="BB247" i="3"/>
  <c r="BB246" i="3"/>
  <c r="BB245" i="3"/>
  <c r="BB244" i="3"/>
  <c r="BB243" i="3"/>
  <c r="BB242" i="3"/>
  <c r="BB241" i="3"/>
  <c r="BB240" i="3"/>
  <c r="BB239" i="3"/>
  <c r="BB238" i="3"/>
  <c r="BB237" i="3"/>
  <c r="BB236" i="3"/>
  <c r="BB235" i="3"/>
  <c r="BB234" i="3"/>
  <c r="BB233" i="3"/>
  <c r="BB232" i="3"/>
  <c r="BB231" i="3"/>
  <c r="BB230" i="3"/>
  <c r="BB229" i="3"/>
  <c r="BB228" i="3"/>
  <c r="BB227" i="3"/>
  <c r="BB226" i="3"/>
  <c r="BB225" i="3"/>
  <c r="BB224" i="3"/>
  <c r="BB223" i="3"/>
  <c r="BB222" i="3"/>
  <c r="BB221" i="3"/>
  <c r="BB220" i="3"/>
  <c r="BB219" i="3"/>
  <c r="BB218" i="3"/>
  <c r="BB217" i="3"/>
  <c r="BB216" i="3"/>
  <c r="BB215" i="3"/>
  <c r="BB214" i="3"/>
  <c r="BB213" i="3"/>
  <c r="BB212" i="3"/>
  <c r="BB211" i="3"/>
  <c r="BB210" i="3"/>
  <c r="BB209" i="3"/>
  <c r="BB208" i="3"/>
  <c r="BB207" i="3"/>
  <c r="BB206" i="3"/>
  <c r="BB205" i="3"/>
  <c r="BB204" i="3"/>
  <c r="BB203" i="3"/>
  <c r="BB202" i="3"/>
  <c r="BB201" i="3"/>
  <c r="BB200" i="3"/>
  <c r="BB199" i="3"/>
  <c r="BB198" i="3"/>
  <c r="BB197" i="3"/>
  <c r="BB196" i="3"/>
  <c r="BB195" i="3"/>
  <c r="BB194" i="3"/>
  <c r="BB193" i="3"/>
  <c r="BB192" i="3"/>
  <c r="BB191" i="3"/>
  <c r="BB190" i="3"/>
  <c r="BB189" i="3"/>
  <c r="BB188" i="3"/>
  <c r="BB187" i="3"/>
  <c r="BB186" i="3"/>
  <c r="BB185" i="3"/>
  <c r="BB184" i="3"/>
  <c r="BB183" i="3"/>
  <c r="BB182" i="3"/>
  <c r="BB181" i="3"/>
  <c r="BB180" i="3"/>
  <c r="BB179" i="3"/>
  <c r="BB178" i="3"/>
  <c r="BB177" i="3"/>
  <c r="BB176" i="3"/>
  <c r="BB175" i="3"/>
  <c r="BB174" i="3"/>
  <c r="BB173" i="3"/>
  <c r="BB172" i="3"/>
  <c r="BB171" i="3"/>
  <c r="BB170" i="3"/>
  <c r="BB169" i="3"/>
  <c r="BB168" i="3"/>
  <c r="BB167" i="3"/>
  <c r="BB166" i="3"/>
  <c r="BB165" i="3"/>
  <c r="BB164" i="3"/>
  <c r="BB163" i="3"/>
  <c r="BB162" i="3"/>
  <c r="BB161" i="3"/>
  <c r="BB160" i="3"/>
  <c r="BB159" i="3"/>
  <c r="BB158" i="3"/>
  <c r="BB157" i="3"/>
  <c r="BB156" i="3"/>
  <c r="BB155" i="3"/>
  <c r="BB154" i="3"/>
  <c r="BB153" i="3"/>
  <c r="BB152" i="3"/>
  <c r="BB151" i="3"/>
  <c r="BB150" i="3"/>
  <c r="BB149" i="3"/>
  <c r="BB148" i="3"/>
  <c r="BB147" i="3"/>
  <c r="BB146" i="3"/>
  <c r="BB145" i="3"/>
  <c r="BB144" i="3"/>
  <c r="BB143" i="3"/>
  <c r="BB142" i="3"/>
  <c r="BB141" i="3"/>
  <c r="BB140" i="3"/>
  <c r="BB139" i="3"/>
  <c r="BB138" i="3"/>
  <c r="BB137" i="3"/>
  <c r="BB136" i="3"/>
  <c r="BB135" i="3"/>
  <c r="BB134" i="3"/>
  <c r="BB133" i="3"/>
  <c r="BB132" i="3"/>
  <c r="BB131" i="3"/>
  <c r="BB130" i="3"/>
  <c r="BB129" i="3"/>
  <c r="BB128" i="3"/>
  <c r="BB127" i="3"/>
  <c r="BB126" i="3"/>
  <c r="BB125" i="3"/>
  <c r="BB124" i="3"/>
  <c r="BB123" i="3"/>
  <c r="BB122" i="3"/>
  <c r="BB121" i="3"/>
  <c r="BB120" i="3"/>
  <c r="BB119" i="3"/>
  <c r="BB118" i="3"/>
  <c r="BB117" i="3"/>
  <c r="BB116" i="3"/>
  <c r="BB115" i="3"/>
  <c r="BB114" i="3"/>
  <c r="BB113" i="3"/>
  <c r="BB112" i="3"/>
  <c r="BB111" i="3"/>
  <c r="BB110" i="3"/>
  <c r="BB109" i="3"/>
  <c r="BB108" i="3"/>
  <c r="BB107" i="3"/>
  <c r="BB106" i="3"/>
  <c r="BB105" i="3"/>
  <c r="BB104" i="3"/>
  <c r="BB103" i="3"/>
  <c r="BB102" i="3"/>
  <c r="BB101" i="3"/>
  <c r="BB100" i="3"/>
  <c r="BB99" i="3"/>
  <c r="BB98" i="3"/>
  <c r="BB97" i="3"/>
  <c r="BB96" i="3"/>
  <c r="BB95" i="3"/>
  <c r="BB94" i="3"/>
  <c r="BB93" i="3"/>
  <c r="BB92" i="3"/>
  <c r="BB91" i="3"/>
  <c r="BB90" i="3"/>
  <c r="BB89" i="3"/>
  <c r="BB88" i="3"/>
  <c r="BB87" i="3"/>
  <c r="BB86" i="3"/>
  <c r="BB85" i="3"/>
  <c r="BB84" i="3"/>
  <c r="BB83" i="3"/>
  <c r="BB82" i="3"/>
  <c r="BB81" i="3"/>
  <c r="BB80" i="3"/>
  <c r="BB79" i="3"/>
  <c r="BB78" i="3"/>
  <c r="BB77" i="3"/>
  <c r="BB76" i="3"/>
  <c r="BB75" i="3"/>
  <c r="BB74" i="3"/>
  <c r="BB73" i="3"/>
  <c r="BB72" i="3"/>
  <c r="BB71" i="3"/>
  <c r="BB70" i="3"/>
  <c r="BB69" i="3"/>
  <c r="BB68" i="3"/>
  <c r="BB67" i="3"/>
  <c r="BB66" i="3"/>
  <c r="BB65" i="3"/>
  <c r="BB64" i="3"/>
  <c r="BB63" i="3"/>
  <c r="BB62" i="3"/>
  <c r="BB61" i="3"/>
  <c r="BB60" i="3"/>
  <c r="BB59" i="3"/>
  <c r="BB58" i="3"/>
  <c r="BB57" i="3"/>
  <c r="BB56" i="3"/>
  <c r="BB55" i="3"/>
  <c r="BB54" i="3"/>
  <c r="BB53" i="3"/>
  <c r="BB52" i="3"/>
  <c r="BB51" i="3"/>
  <c r="BB50" i="3"/>
  <c r="BB49" i="3"/>
  <c r="BB48" i="3"/>
  <c r="BB47" i="3"/>
  <c r="BB46" i="3"/>
  <c r="BB45" i="3"/>
  <c r="BB44" i="3"/>
  <c r="BB43" i="3"/>
  <c r="BB42" i="3"/>
  <c r="BB41" i="3"/>
  <c r="BB40" i="3"/>
  <c r="BB39" i="3"/>
  <c r="BB38" i="3"/>
  <c r="BB37" i="3"/>
  <c r="BB36" i="3"/>
  <c r="BB35" i="3"/>
  <c r="BB34" i="3"/>
  <c r="BB33" i="3"/>
  <c r="BB32" i="3"/>
  <c r="BB31" i="3"/>
  <c r="BB30" i="3"/>
  <c r="BB29" i="3"/>
  <c r="BB28" i="3"/>
  <c r="BB27" i="3"/>
  <c r="BB26" i="3"/>
  <c r="BB25" i="3"/>
  <c r="BB24" i="3"/>
  <c r="BB23" i="3"/>
  <c r="BB22" i="3"/>
  <c r="BB21" i="3"/>
  <c r="BB20" i="3"/>
  <c r="BB19" i="3"/>
  <c r="BB18" i="3"/>
  <c r="BB17" i="3"/>
  <c r="BB16" i="3"/>
  <c r="BB15" i="3"/>
  <c r="BB14" i="3"/>
  <c r="BB13" i="3"/>
  <c r="BB12" i="3"/>
  <c r="AZ430" i="3"/>
  <c r="AZ429" i="3"/>
  <c r="AZ428" i="3"/>
  <c r="AZ427" i="3"/>
  <c r="AZ426" i="3"/>
  <c r="AZ425" i="3"/>
  <c r="AZ424" i="3"/>
  <c r="AZ423" i="3"/>
  <c r="AZ422" i="3"/>
  <c r="AZ421" i="3"/>
  <c r="AZ420" i="3"/>
  <c r="AZ419" i="3"/>
  <c r="AZ418" i="3"/>
  <c r="AZ417" i="3"/>
  <c r="AZ416" i="3"/>
  <c r="AZ415" i="3"/>
  <c r="AZ414" i="3"/>
  <c r="AZ413" i="3"/>
  <c r="AZ412" i="3"/>
  <c r="AZ411" i="3"/>
  <c r="AZ410" i="3"/>
  <c r="AZ409" i="3"/>
  <c r="AZ408" i="3"/>
  <c r="AZ407" i="3"/>
  <c r="AZ406" i="3"/>
  <c r="AZ405" i="3"/>
  <c r="AZ404" i="3"/>
  <c r="AZ403" i="3"/>
  <c r="AZ402" i="3"/>
  <c r="AZ401" i="3"/>
  <c r="AZ400" i="3"/>
  <c r="AZ399" i="3"/>
  <c r="AZ398" i="3"/>
  <c r="AZ397" i="3"/>
  <c r="AZ396" i="3"/>
  <c r="AZ395" i="3"/>
  <c r="AZ394" i="3"/>
  <c r="AZ393" i="3"/>
  <c r="AZ392" i="3"/>
  <c r="AZ391" i="3"/>
  <c r="AZ390" i="3"/>
  <c r="AZ389" i="3"/>
  <c r="AZ388" i="3"/>
  <c r="AZ387" i="3"/>
  <c r="AZ386" i="3"/>
  <c r="AZ385" i="3"/>
  <c r="AZ384" i="3"/>
  <c r="AZ383" i="3"/>
  <c r="AZ382" i="3"/>
  <c r="AZ381" i="3"/>
  <c r="AZ380" i="3"/>
  <c r="AZ379" i="3"/>
  <c r="AZ378" i="3"/>
  <c r="AZ377" i="3"/>
  <c r="AZ376" i="3"/>
  <c r="AZ375" i="3"/>
  <c r="AZ374" i="3"/>
  <c r="AZ373" i="3"/>
  <c r="AZ372" i="3"/>
  <c r="AZ371" i="3"/>
  <c r="AZ370" i="3"/>
  <c r="AZ369" i="3"/>
  <c r="AZ368" i="3"/>
  <c r="AZ367" i="3"/>
  <c r="AZ366" i="3"/>
  <c r="AZ365" i="3"/>
  <c r="AZ364" i="3"/>
  <c r="AZ363" i="3"/>
  <c r="AZ362" i="3"/>
  <c r="AZ361" i="3"/>
  <c r="AZ360" i="3"/>
  <c r="AZ359" i="3"/>
  <c r="AZ358" i="3"/>
  <c r="AZ357" i="3"/>
  <c r="AZ356" i="3"/>
  <c r="AZ355" i="3"/>
  <c r="AZ354" i="3"/>
  <c r="AZ353" i="3"/>
  <c r="AZ352" i="3"/>
  <c r="AZ351" i="3"/>
  <c r="AZ350" i="3"/>
  <c r="AZ349" i="3"/>
  <c r="AZ348" i="3"/>
  <c r="AZ347" i="3"/>
  <c r="AZ346" i="3"/>
  <c r="AZ345" i="3"/>
  <c r="AZ344" i="3"/>
  <c r="AZ343" i="3"/>
  <c r="AZ342" i="3"/>
  <c r="AZ341" i="3"/>
  <c r="AZ340" i="3"/>
  <c r="AZ339" i="3"/>
  <c r="AZ338" i="3"/>
  <c r="AZ337" i="3"/>
  <c r="AZ336" i="3"/>
  <c r="AZ335" i="3"/>
  <c r="AZ334" i="3"/>
  <c r="AZ333" i="3"/>
  <c r="AZ332" i="3"/>
  <c r="AZ331" i="3"/>
  <c r="AZ330" i="3"/>
  <c r="AZ329" i="3"/>
  <c r="AZ328" i="3"/>
  <c r="AZ327" i="3"/>
  <c r="AZ326" i="3"/>
  <c r="AZ325" i="3"/>
  <c r="AZ324" i="3"/>
  <c r="AZ323" i="3"/>
  <c r="AZ322" i="3"/>
  <c r="AZ321" i="3"/>
  <c r="AZ320" i="3"/>
  <c r="AZ319" i="3"/>
  <c r="AZ318" i="3"/>
  <c r="AZ317" i="3"/>
  <c r="AZ316" i="3"/>
  <c r="AZ315" i="3"/>
  <c r="AZ314" i="3"/>
  <c r="AZ313" i="3"/>
  <c r="AZ312" i="3"/>
  <c r="AZ311" i="3"/>
  <c r="AZ310" i="3"/>
  <c r="AZ309" i="3"/>
  <c r="AZ308" i="3"/>
  <c r="AZ307" i="3"/>
  <c r="AZ306" i="3"/>
  <c r="AZ305" i="3"/>
  <c r="AZ304" i="3"/>
  <c r="AZ303" i="3"/>
  <c r="AZ302" i="3"/>
  <c r="AZ301" i="3"/>
  <c r="AZ300" i="3"/>
  <c r="AZ299" i="3"/>
  <c r="AZ298" i="3"/>
  <c r="AZ297" i="3"/>
  <c r="AZ296" i="3"/>
  <c r="AZ295" i="3"/>
  <c r="AZ294" i="3"/>
  <c r="AZ293" i="3"/>
  <c r="AZ292" i="3"/>
  <c r="AZ291" i="3"/>
  <c r="AZ290" i="3"/>
  <c r="AZ289" i="3"/>
  <c r="AZ288" i="3"/>
  <c r="AZ287" i="3"/>
  <c r="AZ286" i="3"/>
  <c r="AZ285" i="3"/>
  <c r="AZ284" i="3"/>
  <c r="AZ283" i="3"/>
  <c r="AZ282" i="3"/>
  <c r="AZ281" i="3"/>
  <c r="AZ280" i="3"/>
  <c r="AZ279" i="3"/>
  <c r="AZ278" i="3"/>
  <c r="AZ277" i="3"/>
  <c r="AZ276" i="3"/>
  <c r="AZ275" i="3"/>
  <c r="AZ274" i="3"/>
  <c r="AZ273" i="3"/>
  <c r="AZ272" i="3"/>
  <c r="AZ271" i="3"/>
  <c r="AZ270" i="3"/>
  <c r="AZ269" i="3"/>
  <c r="AZ268" i="3"/>
  <c r="AZ267" i="3"/>
  <c r="AZ266" i="3"/>
  <c r="AZ265" i="3"/>
  <c r="AZ264" i="3"/>
  <c r="AZ263" i="3"/>
  <c r="AZ262" i="3"/>
  <c r="AZ261" i="3"/>
  <c r="AZ260" i="3"/>
  <c r="AZ259" i="3"/>
  <c r="AZ258" i="3"/>
  <c r="AZ257" i="3"/>
  <c r="AZ256" i="3"/>
  <c r="AZ255" i="3"/>
  <c r="AZ254" i="3"/>
  <c r="AZ253" i="3"/>
  <c r="AZ252" i="3"/>
  <c r="AZ251" i="3"/>
  <c r="AZ250" i="3"/>
  <c r="AZ249" i="3"/>
  <c r="AZ248" i="3"/>
  <c r="AZ247" i="3"/>
  <c r="AZ246" i="3"/>
  <c r="AZ245" i="3"/>
  <c r="AZ244" i="3"/>
  <c r="AZ243" i="3"/>
  <c r="AZ242" i="3"/>
  <c r="AZ241" i="3"/>
  <c r="AZ240" i="3"/>
  <c r="AZ239" i="3"/>
  <c r="AZ238" i="3"/>
  <c r="AZ237" i="3"/>
  <c r="AZ236" i="3"/>
  <c r="AZ235" i="3"/>
  <c r="AZ234" i="3"/>
  <c r="AZ233" i="3"/>
  <c r="AZ232" i="3"/>
  <c r="AZ231" i="3"/>
  <c r="AZ230" i="3"/>
  <c r="AZ229" i="3"/>
  <c r="AZ228" i="3"/>
  <c r="AZ227" i="3"/>
  <c r="AZ226" i="3"/>
  <c r="AZ225" i="3"/>
  <c r="AZ224" i="3"/>
  <c r="AZ223" i="3"/>
  <c r="AZ222" i="3"/>
  <c r="AZ221" i="3"/>
  <c r="AZ220" i="3"/>
  <c r="AZ219" i="3"/>
  <c r="AZ218" i="3"/>
  <c r="AZ217" i="3"/>
  <c r="AZ216" i="3"/>
  <c r="AZ215" i="3"/>
  <c r="AZ214" i="3"/>
  <c r="AZ213" i="3"/>
  <c r="AZ212" i="3"/>
  <c r="AZ211" i="3"/>
  <c r="AZ210" i="3"/>
  <c r="AZ209" i="3"/>
  <c r="AZ208" i="3"/>
  <c r="AZ207" i="3"/>
  <c r="AZ206" i="3"/>
  <c r="AZ205" i="3"/>
  <c r="AZ204" i="3"/>
  <c r="AZ203" i="3"/>
  <c r="AZ202" i="3"/>
  <c r="AZ201" i="3"/>
  <c r="AZ200" i="3"/>
  <c r="AZ199" i="3"/>
  <c r="AZ198" i="3"/>
  <c r="AZ197" i="3"/>
  <c r="AZ196" i="3"/>
  <c r="AZ195" i="3"/>
  <c r="AZ194" i="3"/>
  <c r="AZ193" i="3"/>
  <c r="AZ192" i="3"/>
  <c r="AZ191" i="3"/>
  <c r="AZ190" i="3"/>
  <c r="AZ189" i="3"/>
  <c r="AZ188" i="3"/>
  <c r="AZ187" i="3"/>
  <c r="AZ186" i="3"/>
  <c r="AZ185" i="3"/>
  <c r="AZ184" i="3"/>
  <c r="AZ183" i="3"/>
  <c r="AZ182" i="3"/>
  <c r="AZ181" i="3"/>
  <c r="AZ180" i="3"/>
  <c r="AZ179" i="3"/>
  <c r="AZ178" i="3"/>
  <c r="AZ177" i="3"/>
  <c r="AZ176" i="3"/>
  <c r="AZ175" i="3"/>
  <c r="AZ174" i="3"/>
  <c r="AZ173" i="3"/>
  <c r="AZ172" i="3"/>
  <c r="AZ171" i="3"/>
  <c r="AZ170" i="3"/>
  <c r="AZ169" i="3"/>
  <c r="AZ168" i="3"/>
  <c r="AZ167" i="3"/>
  <c r="AZ166" i="3"/>
  <c r="AZ165" i="3"/>
  <c r="AZ164" i="3"/>
  <c r="AZ163" i="3"/>
  <c r="AZ162" i="3"/>
  <c r="AZ161" i="3"/>
  <c r="AZ160" i="3"/>
  <c r="AZ159" i="3"/>
  <c r="AZ158" i="3"/>
  <c r="AZ157" i="3"/>
  <c r="AZ156" i="3"/>
  <c r="AZ155" i="3"/>
  <c r="AZ154" i="3"/>
  <c r="AZ153" i="3"/>
  <c r="AZ152" i="3"/>
  <c r="AZ151" i="3"/>
  <c r="AZ150" i="3"/>
  <c r="AZ149" i="3"/>
  <c r="AZ148" i="3"/>
  <c r="AZ147" i="3"/>
  <c r="AZ146" i="3"/>
  <c r="AZ145" i="3"/>
  <c r="AZ144" i="3"/>
  <c r="AZ143" i="3"/>
  <c r="AZ142" i="3"/>
  <c r="AZ141" i="3"/>
  <c r="AZ140" i="3"/>
  <c r="AZ139" i="3"/>
  <c r="AZ138" i="3"/>
  <c r="AZ137" i="3"/>
  <c r="AZ136" i="3"/>
  <c r="AZ135" i="3"/>
  <c r="AZ134" i="3"/>
  <c r="AZ133" i="3"/>
  <c r="AZ132" i="3"/>
  <c r="AZ131" i="3"/>
  <c r="AZ130" i="3"/>
  <c r="AZ129" i="3"/>
  <c r="AZ128" i="3"/>
  <c r="AZ127" i="3"/>
  <c r="AZ126" i="3"/>
  <c r="AZ125" i="3"/>
  <c r="AZ124" i="3"/>
  <c r="AZ123" i="3"/>
  <c r="AZ122" i="3"/>
  <c r="AZ121" i="3"/>
  <c r="AZ120" i="3"/>
  <c r="AZ119" i="3"/>
  <c r="AZ118" i="3"/>
  <c r="AZ117" i="3"/>
  <c r="AZ116" i="3"/>
  <c r="AZ115" i="3"/>
  <c r="AZ114" i="3"/>
  <c r="AZ113" i="3"/>
  <c r="AZ112" i="3"/>
  <c r="AZ111" i="3"/>
  <c r="AZ110" i="3"/>
  <c r="AZ109" i="3"/>
  <c r="AZ108" i="3"/>
  <c r="AZ107" i="3"/>
  <c r="AZ106" i="3"/>
  <c r="AZ105" i="3"/>
  <c r="AZ104" i="3"/>
  <c r="AZ103" i="3"/>
  <c r="AZ102" i="3"/>
  <c r="AZ101" i="3"/>
  <c r="AZ100" i="3"/>
  <c r="AZ99" i="3"/>
  <c r="AZ98" i="3"/>
  <c r="AZ97" i="3"/>
  <c r="AZ96" i="3"/>
  <c r="AZ95" i="3"/>
  <c r="AZ94" i="3"/>
  <c r="AZ93" i="3"/>
  <c r="AZ92" i="3"/>
  <c r="AZ91" i="3"/>
  <c r="AZ90" i="3"/>
  <c r="AZ89" i="3"/>
  <c r="AZ88" i="3"/>
  <c r="AZ87" i="3"/>
  <c r="AZ86" i="3"/>
  <c r="AZ85" i="3"/>
  <c r="AZ84" i="3"/>
  <c r="AZ83" i="3"/>
  <c r="AZ82" i="3"/>
  <c r="AZ81" i="3"/>
  <c r="AZ80" i="3"/>
  <c r="AZ79" i="3"/>
  <c r="AZ78" i="3"/>
  <c r="AZ77" i="3"/>
  <c r="AZ76" i="3"/>
  <c r="AZ75" i="3"/>
  <c r="AZ74" i="3"/>
  <c r="AZ73" i="3"/>
  <c r="AZ72" i="3"/>
  <c r="AZ71" i="3"/>
  <c r="AZ70" i="3"/>
  <c r="AZ69" i="3"/>
  <c r="AZ68" i="3"/>
  <c r="AZ67" i="3"/>
  <c r="AZ66" i="3"/>
  <c r="AZ65" i="3"/>
  <c r="AZ64" i="3"/>
  <c r="AZ63" i="3"/>
  <c r="AZ62" i="3"/>
  <c r="AZ61" i="3"/>
  <c r="AZ60" i="3"/>
  <c r="AZ59" i="3"/>
  <c r="AZ58" i="3"/>
  <c r="AZ57" i="3"/>
  <c r="AZ56" i="3"/>
  <c r="AZ55" i="3"/>
  <c r="AZ54" i="3"/>
  <c r="AZ53" i="3"/>
  <c r="AZ52" i="3"/>
  <c r="AZ51" i="3"/>
  <c r="AZ50" i="3"/>
  <c r="AZ49" i="3"/>
  <c r="AZ48" i="3"/>
  <c r="AZ47" i="3"/>
  <c r="AZ46" i="3"/>
  <c r="AZ45" i="3"/>
  <c r="AZ44" i="3"/>
  <c r="AZ43" i="3"/>
  <c r="AZ42" i="3"/>
  <c r="AZ41" i="3"/>
  <c r="AZ40" i="3"/>
  <c r="AZ39" i="3"/>
  <c r="AZ38" i="3"/>
  <c r="AZ37" i="3"/>
  <c r="AZ36" i="3"/>
  <c r="AZ35" i="3"/>
  <c r="AZ34" i="3"/>
  <c r="AZ33" i="3"/>
  <c r="AZ32" i="3"/>
  <c r="AZ31" i="3"/>
  <c r="AZ30" i="3"/>
  <c r="AZ29" i="3"/>
  <c r="AZ28" i="3"/>
  <c r="AZ27" i="3"/>
  <c r="AZ26" i="3"/>
  <c r="AZ25" i="3"/>
  <c r="AZ24" i="3"/>
  <c r="AZ23" i="3"/>
  <c r="AZ22" i="3"/>
  <c r="AZ21" i="3"/>
  <c r="AZ20" i="3"/>
  <c r="AZ19" i="3"/>
  <c r="AZ18" i="3"/>
  <c r="AZ17" i="3"/>
  <c r="AZ16" i="3"/>
  <c r="AZ15" i="3"/>
  <c r="AZ14" i="3"/>
  <c r="AZ13" i="3"/>
  <c r="AZ12" i="3"/>
  <c r="AX430" i="3"/>
  <c r="AX429" i="3"/>
  <c r="AX428" i="3"/>
  <c r="AX427" i="3"/>
  <c r="AX426" i="3"/>
  <c r="AX425" i="3"/>
  <c r="AX424" i="3"/>
  <c r="AX423" i="3"/>
  <c r="AX422" i="3"/>
  <c r="AX421" i="3"/>
  <c r="AX420" i="3"/>
  <c r="AX419" i="3"/>
  <c r="AX418" i="3"/>
  <c r="AX417" i="3"/>
  <c r="AX416" i="3"/>
  <c r="AX415" i="3"/>
  <c r="AX414" i="3"/>
  <c r="AX413" i="3"/>
  <c r="AX412" i="3"/>
  <c r="AX411" i="3"/>
  <c r="AX410" i="3"/>
  <c r="AX409" i="3"/>
  <c r="AX408" i="3"/>
  <c r="AX407" i="3"/>
  <c r="AX406" i="3"/>
  <c r="AX405" i="3"/>
  <c r="AX404" i="3"/>
  <c r="AX403" i="3"/>
  <c r="AX402" i="3"/>
  <c r="AX401" i="3"/>
  <c r="AX400" i="3"/>
  <c r="AX399" i="3"/>
  <c r="AX398" i="3"/>
  <c r="AX397" i="3"/>
  <c r="AX396" i="3"/>
  <c r="AX395" i="3"/>
  <c r="AX394" i="3"/>
  <c r="AX393" i="3"/>
  <c r="AX392" i="3"/>
  <c r="AX391" i="3"/>
  <c r="AX390" i="3"/>
  <c r="AX389" i="3"/>
  <c r="AX388" i="3"/>
  <c r="AX387" i="3"/>
  <c r="AX386" i="3"/>
  <c r="AX385" i="3"/>
  <c r="AX384" i="3"/>
  <c r="AX383" i="3"/>
  <c r="AX382" i="3"/>
  <c r="AX381" i="3"/>
  <c r="AX380" i="3"/>
  <c r="AX379" i="3"/>
  <c r="AX378" i="3"/>
  <c r="AX377" i="3"/>
  <c r="AX376" i="3"/>
  <c r="AX375" i="3"/>
  <c r="AX374" i="3"/>
  <c r="AX373" i="3"/>
  <c r="AX372" i="3"/>
  <c r="AX371" i="3"/>
  <c r="AX370" i="3"/>
  <c r="AX369" i="3"/>
  <c r="AX368" i="3"/>
  <c r="AX367" i="3"/>
  <c r="AX366" i="3"/>
  <c r="AX365" i="3"/>
  <c r="AX364" i="3"/>
  <c r="AX363" i="3"/>
  <c r="AX362" i="3"/>
  <c r="AX361" i="3"/>
  <c r="AX360" i="3"/>
  <c r="AX359" i="3"/>
  <c r="AX358" i="3"/>
  <c r="AX357" i="3"/>
  <c r="AX356" i="3"/>
  <c r="AX355" i="3"/>
  <c r="AX354" i="3"/>
  <c r="AX353" i="3"/>
  <c r="AX352" i="3"/>
  <c r="AX351" i="3"/>
  <c r="AX350" i="3"/>
  <c r="AX349" i="3"/>
  <c r="AX348" i="3"/>
  <c r="AX347" i="3"/>
  <c r="AX346" i="3"/>
  <c r="AX345" i="3"/>
  <c r="AX344" i="3"/>
  <c r="AX343" i="3"/>
  <c r="AX342" i="3"/>
  <c r="AX341" i="3"/>
  <c r="AX340" i="3"/>
  <c r="AX339" i="3"/>
  <c r="AX338" i="3"/>
  <c r="AX337" i="3"/>
  <c r="AX336" i="3"/>
  <c r="AX335" i="3"/>
  <c r="AX334" i="3"/>
  <c r="AX333" i="3"/>
  <c r="AX332" i="3"/>
  <c r="AX331" i="3"/>
  <c r="AX330" i="3"/>
  <c r="AX329" i="3"/>
  <c r="AX328" i="3"/>
  <c r="AX327" i="3"/>
  <c r="AX326" i="3"/>
  <c r="AX325" i="3"/>
  <c r="AX324" i="3"/>
  <c r="AX323" i="3"/>
  <c r="AX322" i="3"/>
  <c r="AX321" i="3"/>
  <c r="AX320" i="3"/>
  <c r="AX319" i="3"/>
  <c r="AX318" i="3"/>
  <c r="AX317" i="3"/>
  <c r="AX316" i="3"/>
  <c r="AX315" i="3"/>
  <c r="AX314" i="3"/>
  <c r="AX313" i="3"/>
  <c r="AX312" i="3"/>
  <c r="AX311" i="3"/>
  <c r="AX310" i="3"/>
  <c r="AX309" i="3"/>
  <c r="AX308" i="3"/>
  <c r="AX307" i="3"/>
  <c r="AX306" i="3"/>
  <c r="AX305" i="3"/>
  <c r="AX304" i="3"/>
  <c r="AX303" i="3"/>
  <c r="AX302" i="3"/>
  <c r="AX301" i="3"/>
  <c r="AX300" i="3"/>
  <c r="AX299" i="3"/>
  <c r="AX298" i="3"/>
  <c r="AX297" i="3"/>
  <c r="AX296" i="3"/>
  <c r="AX295" i="3"/>
  <c r="AX294" i="3"/>
  <c r="AX293" i="3"/>
  <c r="AX292" i="3"/>
  <c r="AX291" i="3"/>
  <c r="AX290" i="3"/>
  <c r="AX289" i="3"/>
  <c r="AX288" i="3"/>
  <c r="AX287" i="3"/>
  <c r="AX286" i="3"/>
  <c r="AX285" i="3"/>
  <c r="AX284" i="3"/>
  <c r="AX283" i="3"/>
  <c r="AX282" i="3"/>
  <c r="AX281" i="3"/>
  <c r="AX280" i="3"/>
  <c r="AX279" i="3"/>
  <c r="AX278" i="3"/>
  <c r="AX277" i="3"/>
  <c r="AX276" i="3"/>
  <c r="AX275" i="3"/>
  <c r="AX274" i="3"/>
  <c r="AX273" i="3"/>
  <c r="AX272" i="3"/>
  <c r="AX271" i="3"/>
  <c r="AX270" i="3"/>
  <c r="AX269" i="3"/>
  <c r="AX268" i="3"/>
  <c r="AX267" i="3"/>
  <c r="AX266" i="3"/>
  <c r="AX265" i="3"/>
  <c r="AX264" i="3"/>
  <c r="AX263" i="3"/>
  <c r="AX262" i="3"/>
  <c r="AX261" i="3"/>
  <c r="AX260" i="3"/>
  <c r="AX259" i="3"/>
  <c r="AX258" i="3"/>
  <c r="AX257" i="3"/>
  <c r="AX256" i="3"/>
  <c r="AX255" i="3"/>
  <c r="AX254" i="3"/>
  <c r="AX253" i="3"/>
  <c r="AX252" i="3"/>
  <c r="AX251" i="3"/>
  <c r="AX250" i="3"/>
  <c r="AX249" i="3"/>
  <c r="AX248" i="3"/>
  <c r="AX247" i="3"/>
  <c r="AX246" i="3"/>
  <c r="AX245" i="3"/>
  <c r="AX244" i="3"/>
  <c r="AX243" i="3"/>
  <c r="AX242" i="3"/>
  <c r="AX241" i="3"/>
  <c r="AX240" i="3"/>
  <c r="AX239" i="3"/>
  <c r="AX238" i="3"/>
  <c r="AX237" i="3"/>
  <c r="AX236" i="3"/>
  <c r="AX235" i="3"/>
  <c r="AX234" i="3"/>
  <c r="AX233" i="3"/>
  <c r="AX232" i="3"/>
  <c r="AX231" i="3"/>
  <c r="AX230" i="3"/>
  <c r="AX229" i="3"/>
  <c r="AX228" i="3"/>
  <c r="AX227" i="3"/>
  <c r="AX226" i="3"/>
  <c r="AX225" i="3"/>
  <c r="AX224" i="3"/>
  <c r="AX223" i="3"/>
  <c r="AX222" i="3"/>
  <c r="AX221" i="3"/>
  <c r="AX220" i="3"/>
  <c r="AX219" i="3"/>
  <c r="AX218" i="3"/>
  <c r="AX217" i="3"/>
  <c r="AX216" i="3"/>
  <c r="AX215" i="3"/>
  <c r="AX214" i="3"/>
  <c r="AX213" i="3"/>
  <c r="AX212" i="3"/>
  <c r="AX211" i="3"/>
  <c r="AX210" i="3"/>
  <c r="AX209" i="3"/>
  <c r="AX208" i="3"/>
  <c r="AX207" i="3"/>
  <c r="AX206" i="3"/>
  <c r="AX205" i="3"/>
  <c r="AX204" i="3"/>
  <c r="AX203" i="3"/>
  <c r="AX202" i="3"/>
  <c r="AX201" i="3"/>
  <c r="AX200" i="3"/>
  <c r="AX199" i="3"/>
  <c r="AX198" i="3"/>
  <c r="AX197" i="3"/>
  <c r="AX196" i="3"/>
  <c r="AX195" i="3"/>
  <c r="AX194" i="3"/>
  <c r="AX193" i="3"/>
  <c r="AX192" i="3"/>
  <c r="AX191" i="3"/>
  <c r="AX190" i="3"/>
  <c r="AX189" i="3"/>
  <c r="AX188" i="3"/>
  <c r="AX187" i="3"/>
  <c r="AX186" i="3"/>
  <c r="AX185" i="3"/>
  <c r="AX184" i="3"/>
  <c r="AX183" i="3"/>
  <c r="AX182" i="3"/>
  <c r="AX181" i="3"/>
  <c r="AX180" i="3"/>
  <c r="AX179" i="3"/>
  <c r="AX178" i="3"/>
  <c r="AX177" i="3"/>
  <c r="AX176" i="3"/>
  <c r="AX175" i="3"/>
  <c r="AX174" i="3"/>
  <c r="AX173" i="3"/>
  <c r="AX172" i="3"/>
  <c r="AX171" i="3"/>
  <c r="AX170" i="3"/>
  <c r="AX169" i="3"/>
  <c r="AX168" i="3"/>
  <c r="AX167" i="3"/>
  <c r="AX166" i="3"/>
  <c r="AX165" i="3"/>
  <c r="AX164" i="3"/>
  <c r="AX163" i="3"/>
  <c r="AX162" i="3"/>
  <c r="AX161" i="3"/>
  <c r="AX160" i="3"/>
  <c r="AX159" i="3"/>
  <c r="AX158" i="3"/>
  <c r="AX157" i="3"/>
  <c r="AX156" i="3"/>
  <c r="AX155" i="3"/>
  <c r="AX154" i="3"/>
  <c r="AX153" i="3"/>
  <c r="AX152" i="3"/>
  <c r="AX151" i="3"/>
  <c r="AX150" i="3"/>
  <c r="AX149" i="3"/>
  <c r="AX148" i="3"/>
  <c r="AX147" i="3"/>
  <c r="AX146" i="3"/>
  <c r="AX145" i="3"/>
  <c r="AX144" i="3"/>
  <c r="AX143" i="3"/>
  <c r="AX142" i="3"/>
  <c r="AX141" i="3"/>
  <c r="AX140" i="3"/>
  <c r="AX139" i="3"/>
  <c r="AX138" i="3"/>
  <c r="AX137" i="3"/>
  <c r="AX136" i="3"/>
  <c r="AX135" i="3"/>
  <c r="AX134" i="3"/>
  <c r="AX133" i="3"/>
  <c r="AX132" i="3"/>
  <c r="AX131" i="3"/>
  <c r="AX130" i="3"/>
  <c r="AX129" i="3"/>
  <c r="AX128" i="3"/>
  <c r="AX127" i="3"/>
  <c r="AX126" i="3"/>
  <c r="AX125" i="3"/>
  <c r="AX124" i="3"/>
  <c r="AX123" i="3"/>
  <c r="AX122" i="3"/>
  <c r="AX121" i="3"/>
  <c r="AX120" i="3"/>
  <c r="AX119" i="3"/>
  <c r="AX118" i="3"/>
  <c r="AX117" i="3"/>
  <c r="AX116" i="3"/>
  <c r="AX115" i="3"/>
  <c r="AX114" i="3"/>
  <c r="AX113" i="3"/>
  <c r="AX112" i="3"/>
  <c r="AX111" i="3"/>
  <c r="AX110" i="3"/>
  <c r="AX109" i="3"/>
  <c r="AX108" i="3"/>
  <c r="AX107" i="3"/>
  <c r="AX106" i="3"/>
  <c r="AX105" i="3"/>
  <c r="AX104" i="3"/>
  <c r="AX103" i="3"/>
  <c r="AX102" i="3"/>
  <c r="AX101" i="3"/>
  <c r="AX100" i="3"/>
  <c r="AX99" i="3"/>
  <c r="AX98" i="3"/>
  <c r="AX97" i="3"/>
  <c r="AX96" i="3"/>
  <c r="AX95" i="3"/>
  <c r="AX94" i="3"/>
  <c r="AX93" i="3"/>
  <c r="AX92" i="3"/>
  <c r="AX91" i="3"/>
  <c r="AX90" i="3"/>
  <c r="AX89" i="3"/>
  <c r="AX88" i="3"/>
  <c r="AX87" i="3"/>
  <c r="AX86" i="3"/>
  <c r="AX85" i="3"/>
  <c r="AX84" i="3"/>
  <c r="AX83" i="3"/>
  <c r="AX82" i="3"/>
  <c r="AX81" i="3"/>
  <c r="AX80" i="3"/>
  <c r="AX79" i="3"/>
  <c r="AX78" i="3"/>
  <c r="AX77" i="3"/>
  <c r="AX76" i="3"/>
  <c r="AX75" i="3"/>
  <c r="AX74" i="3"/>
  <c r="AX73" i="3"/>
  <c r="AX72" i="3"/>
  <c r="AX71" i="3"/>
  <c r="AX70" i="3"/>
  <c r="AX69" i="3"/>
  <c r="AX68" i="3"/>
  <c r="AX67" i="3"/>
  <c r="AX66" i="3"/>
  <c r="AX65" i="3"/>
  <c r="AX64" i="3"/>
  <c r="AX63" i="3"/>
  <c r="AX62" i="3"/>
  <c r="AX61" i="3"/>
  <c r="AX60" i="3"/>
  <c r="AX59" i="3"/>
  <c r="AX58" i="3"/>
  <c r="AX57" i="3"/>
  <c r="AX56" i="3"/>
  <c r="AX55" i="3"/>
  <c r="AX54" i="3"/>
  <c r="AX53" i="3"/>
  <c r="AX52" i="3"/>
  <c r="AX51" i="3"/>
  <c r="AX50" i="3"/>
  <c r="AX49" i="3"/>
  <c r="AX48" i="3"/>
  <c r="AX47" i="3"/>
  <c r="AX46" i="3"/>
  <c r="AX45" i="3"/>
  <c r="AX44" i="3"/>
  <c r="AX43" i="3"/>
  <c r="AX42" i="3"/>
  <c r="AX41" i="3"/>
  <c r="AX40" i="3"/>
  <c r="AX39" i="3"/>
  <c r="AX38" i="3"/>
  <c r="AX37" i="3"/>
  <c r="AX36" i="3"/>
  <c r="AX35" i="3"/>
  <c r="AX34" i="3"/>
  <c r="AX33" i="3"/>
  <c r="AX32" i="3"/>
  <c r="AX31" i="3"/>
  <c r="AX30" i="3"/>
  <c r="AX29" i="3"/>
  <c r="AX28" i="3"/>
  <c r="AX27" i="3"/>
  <c r="AX26" i="3"/>
  <c r="AX25" i="3"/>
  <c r="AX24" i="3"/>
  <c r="AX23" i="3"/>
  <c r="AX22" i="3"/>
  <c r="AX21" i="3"/>
  <c r="AX20" i="3"/>
  <c r="AX19" i="3"/>
  <c r="AX18" i="3"/>
  <c r="AX17" i="3"/>
  <c r="AX16" i="3"/>
  <c r="AX15" i="3"/>
  <c r="AX14" i="3"/>
  <c r="AX13" i="3"/>
  <c r="AX12" i="3"/>
  <c r="AV430" i="3"/>
  <c r="AV429" i="3"/>
  <c r="AV428" i="3"/>
  <c r="AV427" i="3"/>
  <c r="AV426" i="3"/>
  <c r="AV425" i="3"/>
  <c r="AV424" i="3"/>
  <c r="AV423" i="3"/>
  <c r="AV422" i="3"/>
  <c r="AV421" i="3"/>
  <c r="AV420" i="3"/>
  <c r="AV419" i="3"/>
  <c r="AV418" i="3"/>
  <c r="AV417" i="3"/>
  <c r="AV416" i="3"/>
  <c r="AV415" i="3"/>
  <c r="AV414" i="3"/>
  <c r="AV413" i="3"/>
  <c r="AV412" i="3"/>
  <c r="AV411" i="3"/>
  <c r="AV410" i="3"/>
  <c r="AV409" i="3"/>
  <c r="AV408" i="3"/>
  <c r="AV407" i="3"/>
  <c r="AV406" i="3"/>
  <c r="AV405" i="3"/>
  <c r="AV404" i="3"/>
  <c r="AV403" i="3"/>
  <c r="AV402" i="3"/>
  <c r="AV401" i="3"/>
  <c r="AV400" i="3"/>
  <c r="AV399" i="3"/>
  <c r="AV398" i="3"/>
  <c r="AV397" i="3"/>
  <c r="AV396" i="3"/>
  <c r="AV395" i="3"/>
  <c r="AV394" i="3"/>
  <c r="AV393" i="3"/>
  <c r="AV392" i="3"/>
  <c r="AV391" i="3"/>
  <c r="AV390" i="3"/>
  <c r="AV389" i="3"/>
  <c r="AV388" i="3"/>
  <c r="AV387" i="3"/>
  <c r="AV386" i="3"/>
  <c r="AV385" i="3"/>
  <c r="AV384" i="3"/>
  <c r="AV383" i="3"/>
  <c r="AV382" i="3"/>
  <c r="AV381" i="3"/>
  <c r="AV380" i="3"/>
  <c r="AV379" i="3"/>
  <c r="AV378" i="3"/>
  <c r="AV377" i="3"/>
  <c r="AV376" i="3"/>
  <c r="AV375" i="3"/>
  <c r="AV374" i="3"/>
  <c r="AV373" i="3"/>
  <c r="AV372" i="3"/>
  <c r="AV371" i="3"/>
  <c r="AV370" i="3"/>
  <c r="AV369" i="3"/>
  <c r="AV368" i="3"/>
  <c r="AV367" i="3"/>
  <c r="AV366" i="3"/>
  <c r="AV365" i="3"/>
  <c r="AV364" i="3"/>
  <c r="AV363" i="3"/>
  <c r="AV362" i="3"/>
  <c r="AV361" i="3"/>
  <c r="AV360" i="3"/>
  <c r="AV359" i="3"/>
  <c r="AV358" i="3"/>
  <c r="AV357" i="3"/>
  <c r="AV356" i="3"/>
  <c r="AV355" i="3"/>
  <c r="AV354" i="3"/>
  <c r="AV353" i="3"/>
  <c r="AV352" i="3"/>
  <c r="AV351" i="3"/>
  <c r="AV350" i="3"/>
  <c r="AV349" i="3"/>
  <c r="AV348" i="3"/>
  <c r="AV347" i="3"/>
  <c r="AV346" i="3"/>
  <c r="AV345" i="3"/>
  <c r="AV344" i="3"/>
  <c r="AV343" i="3"/>
  <c r="AV342" i="3"/>
  <c r="AV341" i="3"/>
  <c r="AV340" i="3"/>
  <c r="AV339" i="3"/>
  <c r="AV338" i="3"/>
  <c r="AV337" i="3"/>
  <c r="AV336" i="3"/>
  <c r="AV335" i="3"/>
  <c r="AV334" i="3"/>
  <c r="AV333" i="3"/>
  <c r="AV332" i="3"/>
  <c r="AV331" i="3"/>
  <c r="AV330" i="3"/>
  <c r="AV329" i="3"/>
  <c r="AV328" i="3"/>
  <c r="AV327" i="3"/>
  <c r="AV326" i="3"/>
  <c r="AV325" i="3"/>
  <c r="AV324" i="3"/>
  <c r="AV323" i="3"/>
  <c r="AV322" i="3"/>
  <c r="AV321" i="3"/>
  <c r="AV320" i="3"/>
  <c r="AV319" i="3"/>
  <c r="AV318" i="3"/>
  <c r="AV317" i="3"/>
  <c r="AV316" i="3"/>
  <c r="AV315" i="3"/>
  <c r="AV314" i="3"/>
  <c r="AV313" i="3"/>
  <c r="AV312" i="3"/>
  <c r="AV311" i="3"/>
  <c r="AV310" i="3"/>
  <c r="AV309" i="3"/>
  <c r="AV308" i="3"/>
  <c r="AV307" i="3"/>
  <c r="AV306" i="3"/>
  <c r="AV305" i="3"/>
  <c r="AV304" i="3"/>
  <c r="AV303" i="3"/>
  <c r="AV302" i="3"/>
  <c r="AV301" i="3"/>
  <c r="AV300" i="3"/>
  <c r="AV299" i="3"/>
  <c r="AV298" i="3"/>
  <c r="AV297" i="3"/>
  <c r="AV296" i="3"/>
  <c r="AV295" i="3"/>
  <c r="AV294" i="3"/>
  <c r="AV293" i="3"/>
  <c r="AV292" i="3"/>
  <c r="AV291" i="3"/>
  <c r="AV290" i="3"/>
  <c r="AV289" i="3"/>
  <c r="AV288" i="3"/>
  <c r="AV287" i="3"/>
  <c r="AV286" i="3"/>
  <c r="AV285" i="3"/>
  <c r="AV284" i="3"/>
  <c r="AV283" i="3"/>
  <c r="AV282" i="3"/>
  <c r="AV281" i="3"/>
  <c r="AV280" i="3"/>
  <c r="AV279" i="3"/>
  <c r="AV278" i="3"/>
  <c r="AV277" i="3"/>
  <c r="AV276" i="3"/>
  <c r="AV275" i="3"/>
  <c r="AV274" i="3"/>
  <c r="AV273" i="3"/>
  <c r="AV272" i="3"/>
  <c r="AV271" i="3"/>
  <c r="AV270" i="3"/>
  <c r="AV269" i="3"/>
  <c r="AV268" i="3"/>
  <c r="AV267" i="3"/>
  <c r="AV266" i="3"/>
  <c r="AV265" i="3"/>
  <c r="AV264" i="3"/>
  <c r="AV263" i="3"/>
  <c r="AV262" i="3"/>
  <c r="AV261" i="3"/>
  <c r="AV260" i="3"/>
  <c r="AV259" i="3"/>
  <c r="AV258" i="3"/>
  <c r="AV257" i="3"/>
  <c r="AV256" i="3"/>
  <c r="AV255" i="3"/>
  <c r="AV254" i="3"/>
  <c r="AV253" i="3"/>
  <c r="AV252" i="3"/>
  <c r="AV251" i="3"/>
  <c r="AV250" i="3"/>
  <c r="AV249" i="3"/>
  <c r="AV248" i="3"/>
  <c r="AV247" i="3"/>
  <c r="AV246" i="3"/>
  <c r="AV245" i="3"/>
  <c r="AV244" i="3"/>
  <c r="AV243" i="3"/>
  <c r="AV242" i="3"/>
  <c r="AV241" i="3"/>
  <c r="AV240" i="3"/>
  <c r="AV239" i="3"/>
  <c r="AV238" i="3"/>
  <c r="AV237" i="3"/>
  <c r="AV236" i="3"/>
  <c r="AV235" i="3"/>
  <c r="AV234" i="3"/>
  <c r="AV233" i="3"/>
  <c r="AV232" i="3"/>
  <c r="AV231" i="3"/>
  <c r="AV230" i="3"/>
  <c r="AV229" i="3"/>
  <c r="AV228" i="3"/>
  <c r="AV227" i="3"/>
  <c r="AV226" i="3"/>
  <c r="AV225" i="3"/>
  <c r="AV224" i="3"/>
  <c r="AV223" i="3"/>
  <c r="AV222" i="3"/>
  <c r="AV221" i="3"/>
  <c r="AV220" i="3"/>
  <c r="AV219" i="3"/>
  <c r="AV218" i="3"/>
  <c r="AV217" i="3"/>
  <c r="AV216" i="3"/>
  <c r="AV215" i="3"/>
  <c r="AV214" i="3"/>
  <c r="AV213" i="3"/>
  <c r="AV212" i="3"/>
  <c r="AV211" i="3"/>
  <c r="AV210" i="3"/>
  <c r="AV209" i="3"/>
  <c r="AV208" i="3"/>
  <c r="AV207" i="3"/>
  <c r="AV206" i="3"/>
  <c r="AV205" i="3"/>
  <c r="AV204" i="3"/>
  <c r="AV203" i="3"/>
  <c r="AV202" i="3"/>
  <c r="AV201" i="3"/>
  <c r="AV200" i="3"/>
  <c r="AV199" i="3"/>
  <c r="AV198" i="3"/>
  <c r="AV197" i="3"/>
  <c r="AV196" i="3"/>
  <c r="AV195" i="3"/>
  <c r="AV194" i="3"/>
  <c r="AV193" i="3"/>
  <c r="AV192" i="3"/>
  <c r="AV191" i="3"/>
  <c r="AV190" i="3"/>
  <c r="AV189" i="3"/>
  <c r="AV188" i="3"/>
  <c r="AV187" i="3"/>
  <c r="AV186" i="3"/>
  <c r="AV185" i="3"/>
  <c r="AV184" i="3"/>
  <c r="AV183" i="3"/>
  <c r="AV182" i="3"/>
  <c r="AV181" i="3"/>
  <c r="AV180" i="3"/>
  <c r="AV179" i="3"/>
  <c r="AV178" i="3"/>
  <c r="AV177" i="3"/>
  <c r="AV176" i="3"/>
  <c r="AV175" i="3"/>
  <c r="AV174" i="3"/>
  <c r="AV173" i="3"/>
  <c r="AV172" i="3"/>
  <c r="AV171" i="3"/>
  <c r="AV170" i="3"/>
  <c r="AV169" i="3"/>
  <c r="AV168" i="3"/>
  <c r="AV167" i="3"/>
  <c r="AV166" i="3"/>
  <c r="AV165" i="3"/>
  <c r="AV164" i="3"/>
  <c r="AV163" i="3"/>
  <c r="AV162" i="3"/>
  <c r="AV161" i="3"/>
  <c r="AV160" i="3"/>
  <c r="AV159" i="3"/>
  <c r="AV158" i="3"/>
  <c r="AV157" i="3"/>
  <c r="AV156" i="3"/>
  <c r="AV155" i="3"/>
  <c r="AV154" i="3"/>
  <c r="AV153" i="3"/>
  <c r="AV152" i="3"/>
  <c r="AV151" i="3"/>
  <c r="AV150" i="3"/>
  <c r="AV149" i="3"/>
  <c r="AV148" i="3"/>
  <c r="AV147" i="3"/>
  <c r="AV146" i="3"/>
  <c r="AV145" i="3"/>
  <c r="AV144" i="3"/>
  <c r="AV143" i="3"/>
  <c r="AV142" i="3"/>
  <c r="AV141" i="3"/>
  <c r="AV140" i="3"/>
  <c r="AV139" i="3"/>
  <c r="AV138" i="3"/>
  <c r="AV137" i="3"/>
  <c r="AV136" i="3"/>
  <c r="AV135" i="3"/>
  <c r="AV134" i="3"/>
  <c r="AV133" i="3"/>
  <c r="AV132" i="3"/>
  <c r="AV131" i="3"/>
  <c r="AV130" i="3"/>
  <c r="AV129" i="3"/>
  <c r="AV128" i="3"/>
  <c r="AV127" i="3"/>
  <c r="AV126" i="3"/>
  <c r="AV125" i="3"/>
  <c r="AV124" i="3"/>
  <c r="AV123" i="3"/>
  <c r="AV122" i="3"/>
  <c r="AV121" i="3"/>
  <c r="AV120" i="3"/>
  <c r="AV119" i="3"/>
  <c r="AV118" i="3"/>
  <c r="AV117" i="3"/>
  <c r="AV116" i="3"/>
  <c r="AV115" i="3"/>
  <c r="AV114" i="3"/>
  <c r="AV113" i="3"/>
  <c r="AV112" i="3"/>
  <c r="AV111" i="3"/>
  <c r="AV110" i="3"/>
  <c r="AV109" i="3"/>
  <c r="AV108" i="3"/>
  <c r="AV107" i="3"/>
  <c r="AV106" i="3"/>
  <c r="AV105" i="3"/>
  <c r="AV104" i="3"/>
  <c r="AV103" i="3"/>
  <c r="AV102" i="3"/>
  <c r="AV101" i="3"/>
  <c r="AV100" i="3"/>
  <c r="AV99" i="3"/>
  <c r="AV98" i="3"/>
  <c r="AV97" i="3"/>
  <c r="AV96" i="3"/>
  <c r="AV95" i="3"/>
  <c r="AV94" i="3"/>
  <c r="AV93" i="3"/>
  <c r="AV92" i="3"/>
  <c r="AV91" i="3"/>
  <c r="AV90" i="3"/>
  <c r="AV89" i="3"/>
  <c r="AV88" i="3"/>
  <c r="AV87" i="3"/>
  <c r="AV86" i="3"/>
  <c r="AV85" i="3"/>
  <c r="AV84" i="3"/>
  <c r="AV83" i="3"/>
  <c r="AV82" i="3"/>
  <c r="AV81" i="3"/>
  <c r="AV80" i="3"/>
  <c r="AV79" i="3"/>
  <c r="AV78" i="3"/>
  <c r="AV77" i="3"/>
  <c r="AV76" i="3"/>
  <c r="AV75" i="3"/>
  <c r="AV74" i="3"/>
  <c r="AV73" i="3"/>
  <c r="AV72" i="3"/>
  <c r="AV71" i="3"/>
  <c r="AV70" i="3"/>
  <c r="AV69" i="3"/>
  <c r="AV68" i="3"/>
  <c r="AV67" i="3"/>
  <c r="AV66" i="3"/>
  <c r="AV65" i="3"/>
  <c r="AV64" i="3"/>
  <c r="AV63" i="3"/>
  <c r="AV62" i="3"/>
  <c r="AV61" i="3"/>
  <c r="AV60" i="3"/>
  <c r="AV59" i="3"/>
  <c r="AV58" i="3"/>
  <c r="AV57" i="3"/>
  <c r="AV56" i="3"/>
  <c r="AV55" i="3"/>
  <c r="AV54" i="3"/>
  <c r="AV53" i="3"/>
  <c r="AV52" i="3"/>
  <c r="AV51" i="3"/>
  <c r="AV50" i="3"/>
  <c r="AV49" i="3"/>
  <c r="AV48" i="3"/>
  <c r="AV47" i="3"/>
  <c r="AV46" i="3"/>
  <c r="AV45" i="3"/>
  <c r="AV44" i="3"/>
  <c r="AV43" i="3"/>
  <c r="AV42" i="3"/>
  <c r="AV41" i="3"/>
  <c r="AV40" i="3"/>
  <c r="AV39" i="3"/>
  <c r="AV38" i="3"/>
  <c r="AV37" i="3"/>
  <c r="AV36" i="3"/>
  <c r="AV35" i="3"/>
  <c r="AV34" i="3"/>
  <c r="AV33" i="3"/>
  <c r="AV32" i="3"/>
  <c r="AV31" i="3"/>
  <c r="AV30" i="3"/>
  <c r="AV29" i="3"/>
  <c r="AV28" i="3"/>
  <c r="AV27" i="3"/>
  <c r="AV26" i="3"/>
  <c r="AV25" i="3"/>
  <c r="AV24" i="3"/>
  <c r="AV23" i="3"/>
  <c r="AV22" i="3"/>
  <c r="AV21" i="3"/>
  <c r="AV20" i="3"/>
  <c r="AV19" i="3"/>
  <c r="AV18" i="3"/>
  <c r="AV17" i="3"/>
  <c r="AV16" i="3"/>
  <c r="AV15" i="3"/>
  <c r="AV14" i="3"/>
  <c r="AV13" i="3"/>
  <c r="AV12" i="3"/>
  <c r="AT430" i="3"/>
  <c r="AT429" i="3"/>
  <c r="AT428" i="3"/>
  <c r="AT427" i="3"/>
  <c r="AT426" i="3"/>
  <c r="AT425" i="3"/>
  <c r="AT424" i="3"/>
  <c r="AT423" i="3"/>
  <c r="AT422" i="3"/>
  <c r="AT421" i="3"/>
  <c r="AT420" i="3"/>
  <c r="AT419" i="3"/>
  <c r="AT418" i="3"/>
  <c r="AT417" i="3"/>
  <c r="AT416" i="3"/>
  <c r="AT415" i="3"/>
  <c r="AT414" i="3"/>
  <c r="AT413" i="3"/>
  <c r="AT412" i="3"/>
  <c r="AT411" i="3"/>
  <c r="AT410" i="3"/>
  <c r="AT409" i="3"/>
  <c r="AT408" i="3"/>
  <c r="AT407" i="3"/>
  <c r="AT406" i="3"/>
  <c r="AT405" i="3"/>
  <c r="AT404" i="3"/>
  <c r="AT403" i="3"/>
  <c r="AT402" i="3"/>
  <c r="AT401" i="3"/>
  <c r="AT400" i="3"/>
  <c r="AT399" i="3"/>
  <c r="AT398" i="3"/>
  <c r="AT397" i="3"/>
  <c r="AT396" i="3"/>
  <c r="AT395" i="3"/>
  <c r="AT394" i="3"/>
  <c r="AT393" i="3"/>
  <c r="AT392" i="3"/>
  <c r="AT391" i="3"/>
  <c r="AT390" i="3"/>
  <c r="AT389" i="3"/>
  <c r="AT388" i="3"/>
  <c r="AT387" i="3"/>
  <c r="AT386" i="3"/>
  <c r="AT385" i="3"/>
  <c r="AT384" i="3"/>
  <c r="AT383" i="3"/>
  <c r="AT382" i="3"/>
  <c r="AT381" i="3"/>
  <c r="AT380" i="3"/>
  <c r="AT379" i="3"/>
  <c r="AT378" i="3"/>
  <c r="AT377" i="3"/>
  <c r="AT376" i="3"/>
  <c r="AT375" i="3"/>
  <c r="AT374" i="3"/>
  <c r="AT373" i="3"/>
  <c r="AT372" i="3"/>
  <c r="AT371" i="3"/>
  <c r="AT370" i="3"/>
  <c r="AT369" i="3"/>
  <c r="AT368" i="3"/>
  <c r="AT367" i="3"/>
  <c r="AT366" i="3"/>
  <c r="AT365" i="3"/>
  <c r="AT364" i="3"/>
  <c r="AT363" i="3"/>
  <c r="AT362" i="3"/>
  <c r="AT361" i="3"/>
  <c r="AT360" i="3"/>
  <c r="AT359" i="3"/>
  <c r="AT358" i="3"/>
  <c r="AT357" i="3"/>
  <c r="AT356" i="3"/>
  <c r="AT355" i="3"/>
  <c r="AT354" i="3"/>
  <c r="AT353" i="3"/>
  <c r="AT352" i="3"/>
  <c r="AT351" i="3"/>
  <c r="AT350" i="3"/>
  <c r="AT349" i="3"/>
  <c r="AT348" i="3"/>
  <c r="AT347" i="3"/>
  <c r="AT346" i="3"/>
  <c r="AT345" i="3"/>
  <c r="AT344" i="3"/>
  <c r="AT343" i="3"/>
  <c r="AT342" i="3"/>
  <c r="AT341" i="3"/>
  <c r="AT340" i="3"/>
  <c r="AT339" i="3"/>
  <c r="AT338" i="3"/>
  <c r="AT337" i="3"/>
  <c r="AT336" i="3"/>
  <c r="AT335" i="3"/>
  <c r="AT334" i="3"/>
  <c r="AT333" i="3"/>
  <c r="AT332" i="3"/>
  <c r="AT331" i="3"/>
  <c r="AT330" i="3"/>
  <c r="AT329" i="3"/>
  <c r="AT328" i="3"/>
  <c r="AT327" i="3"/>
  <c r="AT326" i="3"/>
  <c r="AT325" i="3"/>
  <c r="AT324" i="3"/>
  <c r="AT323" i="3"/>
  <c r="AT322" i="3"/>
  <c r="AT321" i="3"/>
  <c r="AT320" i="3"/>
  <c r="AT319" i="3"/>
  <c r="AT318" i="3"/>
  <c r="AT317" i="3"/>
  <c r="AT316" i="3"/>
  <c r="AT315" i="3"/>
  <c r="AT314" i="3"/>
  <c r="AT313" i="3"/>
  <c r="AT312" i="3"/>
  <c r="AT311" i="3"/>
  <c r="AT310" i="3"/>
  <c r="AT309" i="3"/>
  <c r="AT308" i="3"/>
  <c r="AT307" i="3"/>
  <c r="AT306" i="3"/>
  <c r="AT305" i="3"/>
  <c r="AT304" i="3"/>
  <c r="AT303" i="3"/>
  <c r="AT302" i="3"/>
  <c r="AT301" i="3"/>
  <c r="AT300" i="3"/>
  <c r="AT299" i="3"/>
  <c r="AT298" i="3"/>
  <c r="AT297" i="3"/>
  <c r="AT296" i="3"/>
  <c r="AT295" i="3"/>
  <c r="AT294" i="3"/>
  <c r="AT293" i="3"/>
  <c r="AT292" i="3"/>
  <c r="AT291" i="3"/>
  <c r="AT290" i="3"/>
  <c r="AT289" i="3"/>
  <c r="AT288" i="3"/>
  <c r="AT287" i="3"/>
  <c r="AT286" i="3"/>
  <c r="AT285" i="3"/>
  <c r="AT284" i="3"/>
  <c r="AT283" i="3"/>
  <c r="AT282" i="3"/>
  <c r="AT281" i="3"/>
  <c r="AT280" i="3"/>
  <c r="AT279" i="3"/>
  <c r="AT278" i="3"/>
  <c r="AT277" i="3"/>
  <c r="AT276" i="3"/>
  <c r="AT275" i="3"/>
  <c r="AT274" i="3"/>
  <c r="AT273" i="3"/>
  <c r="AT272" i="3"/>
  <c r="AT271" i="3"/>
  <c r="AT270" i="3"/>
  <c r="AT269" i="3"/>
  <c r="AT268" i="3"/>
  <c r="AT267" i="3"/>
  <c r="AT266" i="3"/>
  <c r="AT265" i="3"/>
  <c r="AT264" i="3"/>
  <c r="AT263" i="3"/>
  <c r="AT262" i="3"/>
  <c r="AT261" i="3"/>
  <c r="AT260" i="3"/>
  <c r="AT259" i="3"/>
  <c r="AT258" i="3"/>
  <c r="AT257" i="3"/>
  <c r="AT256" i="3"/>
  <c r="AT255" i="3"/>
  <c r="AT254" i="3"/>
  <c r="AT253" i="3"/>
  <c r="AT252" i="3"/>
  <c r="AT251" i="3"/>
  <c r="AT250" i="3"/>
  <c r="AT249" i="3"/>
  <c r="AT248" i="3"/>
  <c r="AT247" i="3"/>
  <c r="AT246" i="3"/>
  <c r="AT245" i="3"/>
  <c r="AT244" i="3"/>
  <c r="AT243" i="3"/>
  <c r="AT242" i="3"/>
  <c r="AT241" i="3"/>
  <c r="AT240" i="3"/>
  <c r="AT239" i="3"/>
  <c r="AT238" i="3"/>
  <c r="AT237" i="3"/>
  <c r="AT236" i="3"/>
  <c r="AT235" i="3"/>
  <c r="AT234" i="3"/>
  <c r="AT233" i="3"/>
  <c r="AT232" i="3"/>
  <c r="AT231" i="3"/>
  <c r="AT230" i="3"/>
  <c r="AT229" i="3"/>
  <c r="AT228" i="3"/>
  <c r="AT227" i="3"/>
  <c r="AT226" i="3"/>
  <c r="AT225" i="3"/>
  <c r="AT224" i="3"/>
  <c r="AT223" i="3"/>
  <c r="AT222" i="3"/>
  <c r="AT221" i="3"/>
  <c r="AT220" i="3"/>
  <c r="AT219" i="3"/>
  <c r="AT218" i="3"/>
  <c r="AT217" i="3"/>
  <c r="AT216" i="3"/>
  <c r="AT215" i="3"/>
  <c r="AT214" i="3"/>
  <c r="AT213" i="3"/>
  <c r="AT212" i="3"/>
  <c r="AT211" i="3"/>
  <c r="AT210" i="3"/>
  <c r="AT209" i="3"/>
  <c r="AT208" i="3"/>
  <c r="AT207" i="3"/>
  <c r="AT206" i="3"/>
  <c r="AT205" i="3"/>
  <c r="AT204" i="3"/>
  <c r="AT203" i="3"/>
  <c r="AT202" i="3"/>
  <c r="AT201" i="3"/>
  <c r="AT200" i="3"/>
  <c r="AT199" i="3"/>
  <c r="AT198" i="3"/>
  <c r="AT197" i="3"/>
  <c r="AT196" i="3"/>
  <c r="AT195" i="3"/>
  <c r="AT194" i="3"/>
  <c r="AT193" i="3"/>
  <c r="AT192" i="3"/>
  <c r="AT191" i="3"/>
  <c r="AT190" i="3"/>
  <c r="AT189" i="3"/>
  <c r="AT188" i="3"/>
  <c r="AT187" i="3"/>
  <c r="AT186" i="3"/>
  <c r="AT185" i="3"/>
  <c r="AT184" i="3"/>
  <c r="AT183" i="3"/>
  <c r="AT182" i="3"/>
  <c r="AT181" i="3"/>
  <c r="AT180" i="3"/>
  <c r="AT179" i="3"/>
  <c r="AT178" i="3"/>
  <c r="AT177" i="3"/>
  <c r="AT176" i="3"/>
  <c r="AT175" i="3"/>
  <c r="AT174" i="3"/>
  <c r="AT173" i="3"/>
  <c r="AT172" i="3"/>
  <c r="AT171" i="3"/>
  <c r="AT170" i="3"/>
  <c r="AT169" i="3"/>
  <c r="AT168" i="3"/>
  <c r="AT167" i="3"/>
  <c r="AT166" i="3"/>
  <c r="AT165" i="3"/>
  <c r="AT164" i="3"/>
  <c r="AT163" i="3"/>
  <c r="AT162" i="3"/>
  <c r="AT161" i="3"/>
  <c r="AT160" i="3"/>
  <c r="AT159" i="3"/>
  <c r="AT158" i="3"/>
  <c r="AT157" i="3"/>
  <c r="AT156" i="3"/>
  <c r="AT155" i="3"/>
  <c r="AT154" i="3"/>
  <c r="AT153" i="3"/>
  <c r="AT152" i="3"/>
  <c r="AT151" i="3"/>
  <c r="AT150" i="3"/>
  <c r="AT149" i="3"/>
  <c r="AT148" i="3"/>
  <c r="AT147" i="3"/>
  <c r="AT146" i="3"/>
  <c r="AT145" i="3"/>
  <c r="AT144" i="3"/>
  <c r="AT143" i="3"/>
  <c r="AT142" i="3"/>
  <c r="AT141" i="3"/>
  <c r="AT140" i="3"/>
  <c r="AT139" i="3"/>
  <c r="AT138" i="3"/>
  <c r="AT137" i="3"/>
  <c r="AT136" i="3"/>
  <c r="AT135" i="3"/>
  <c r="AT134" i="3"/>
  <c r="AT133" i="3"/>
  <c r="AT132" i="3"/>
  <c r="AT131" i="3"/>
  <c r="AT130" i="3"/>
  <c r="AT129" i="3"/>
  <c r="AT128" i="3"/>
  <c r="AT127" i="3"/>
  <c r="AT126" i="3"/>
  <c r="AT125" i="3"/>
  <c r="AT124" i="3"/>
  <c r="AT123" i="3"/>
  <c r="AT122" i="3"/>
  <c r="AT121" i="3"/>
  <c r="AT120" i="3"/>
  <c r="AT119" i="3"/>
  <c r="AT118" i="3"/>
  <c r="AT117" i="3"/>
  <c r="AT116" i="3"/>
  <c r="AT115" i="3"/>
  <c r="AT114" i="3"/>
  <c r="AT113" i="3"/>
  <c r="AT112" i="3"/>
  <c r="AT111" i="3"/>
  <c r="AT110" i="3"/>
  <c r="AT109" i="3"/>
  <c r="AT108" i="3"/>
  <c r="AT107" i="3"/>
  <c r="AT106" i="3"/>
  <c r="AT105" i="3"/>
  <c r="AT104" i="3"/>
  <c r="AT103" i="3"/>
  <c r="AT102" i="3"/>
  <c r="AT101" i="3"/>
  <c r="AT100" i="3"/>
  <c r="AT99" i="3"/>
  <c r="AT98" i="3"/>
  <c r="AT97" i="3"/>
  <c r="AT96" i="3"/>
  <c r="AT95" i="3"/>
  <c r="AT94" i="3"/>
  <c r="AT93" i="3"/>
  <c r="AT92" i="3"/>
  <c r="AT91" i="3"/>
  <c r="AT90" i="3"/>
  <c r="AT89" i="3"/>
  <c r="AT88" i="3"/>
  <c r="AT87" i="3"/>
  <c r="AT86" i="3"/>
  <c r="AT85" i="3"/>
  <c r="AT84" i="3"/>
  <c r="AT83" i="3"/>
  <c r="AT82" i="3"/>
  <c r="AT81" i="3"/>
  <c r="AT80" i="3"/>
  <c r="AT79" i="3"/>
  <c r="AT78" i="3"/>
  <c r="AT77" i="3"/>
  <c r="AT76" i="3"/>
  <c r="AT75" i="3"/>
  <c r="AT74" i="3"/>
  <c r="AT73" i="3"/>
  <c r="AT72" i="3"/>
  <c r="AT71" i="3"/>
  <c r="AT70" i="3"/>
  <c r="AT69" i="3"/>
  <c r="AT68" i="3"/>
  <c r="AT67" i="3"/>
  <c r="AT66" i="3"/>
  <c r="AT65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R430" i="3"/>
  <c r="AR429" i="3"/>
  <c r="AR428" i="3"/>
  <c r="AR427" i="3"/>
  <c r="AR426" i="3"/>
  <c r="AR425" i="3"/>
  <c r="AR424" i="3"/>
  <c r="AR423" i="3"/>
  <c r="AR422" i="3"/>
  <c r="AR421" i="3"/>
  <c r="AR420" i="3"/>
  <c r="AR419" i="3"/>
  <c r="AR418" i="3"/>
  <c r="AR417" i="3"/>
  <c r="AR416" i="3"/>
  <c r="AR415" i="3"/>
  <c r="AR414" i="3"/>
  <c r="AR413" i="3"/>
  <c r="AR412" i="3"/>
  <c r="AR411" i="3"/>
  <c r="AR410" i="3"/>
  <c r="AR409" i="3"/>
  <c r="AR408" i="3"/>
  <c r="AR407" i="3"/>
  <c r="AR406" i="3"/>
  <c r="AR405" i="3"/>
  <c r="AR404" i="3"/>
  <c r="AR403" i="3"/>
  <c r="AR402" i="3"/>
  <c r="AR401" i="3"/>
  <c r="AR400" i="3"/>
  <c r="AR399" i="3"/>
  <c r="AR398" i="3"/>
  <c r="AR397" i="3"/>
  <c r="AR396" i="3"/>
  <c r="AR395" i="3"/>
  <c r="AR394" i="3"/>
  <c r="AR393" i="3"/>
  <c r="AR392" i="3"/>
  <c r="AR391" i="3"/>
  <c r="AR390" i="3"/>
  <c r="AR389" i="3"/>
  <c r="AR388" i="3"/>
  <c r="AR387" i="3"/>
  <c r="AR386" i="3"/>
  <c r="AR385" i="3"/>
  <c r="AR384" i="3"/>
  <c r="AR383" i="3"/>
  <c r="AR382" i="3"/>
  <c r="AR381" i="3"/>
  <c r="AR380" i="3"/>
  <c r="AR379" i="3"/>
  <c r="AR378" i="3"/>
  <c r="AR377" i="3"/>
  <c r="AR376" i="3"/>
  <c r="AR375" i="3"/>
  <c r="AR374" i="3"/>
  <c r="AR373" i="3"/>
  <c r="AR372" i="3"/>
  <c r="AR371" i="3"/>
  <c r="AR370" i="3"/>
  <c r="AR369" i="3"/>
  <c r="AR368" i="3"/>
  <c r="AR367" i="3"/>
  <c r="AR366" i="3"/>
  <c r="AR365" i="3"/>
  <c r="AR364" i="3"/>
  <c r="AR363" i="3"/>
  <c r="AR362" i="3"/>
  <c r="AR361" i="3"/>
  <c r="AR360" i="3"/>
  <c r="AR359" i="3"/>
  <c r="AR358" i="3"/>
  <c r="AR357" i="3"/>
  <c r="AR356" i="3"/>
  <c r="AR355" i="3"/>
  <c r="AR354" i="3"/>
  <c r="AR353" i="3"/>
  <c r="AR352" i="3"/>
  <c r="AR351" i="3"/>
  <c r="AR350" i="3"/>
  <c r="AR349" i="3"/>
  <c r="AR348" i="3"/>
  <c r="AR347" i="3"/>
  <c r="AR346" i="3"/>
  <c r="AR345" i="3"/>
  <c r="AR344" i="3"/>
  <c r="AR343" i="3"/>
  <c r="AR342" i="3"/>
  <c r="AR341" i="3"/>
  <c r="AR340" i="3"/>
  <c r="AR339" i="3"/>
  <c r="AR338" i="3"/>
  <c r="AR337" i="3"/>
  <c r="AR336" i="3"/>
  <c r="AR335" i="3"/>
  <c r="AR334" i="3"/>
  <c r="AR333" i="3"/>
  <c r="AR332" i="3"/>
  <c r="AR331" i="3"/>
  <c r="AR330" i="3"/>
  <c r="AR329" i="3"/>
  <c r="AR328" i="3"/>
  <c r="AR327" i="3"/>
  <c r="AR326" i="3"/>
  <c r="AR325" i="3"/>
  <c r="AR324" i="3"/>
  <c r="AR323" i="3"/>
  <c r="AR322" i="3"/>
  <c r="AR321" i="3"/>
  <c r="AR320" i="3"/>
  <c r="AR319" i="3"/>
  <c r="AR318" i="3"/>
  <c r="AR317" i="3"/>
  <c r="AR316" i="3"/>
  <c r="AR315" i="3"/>
  <c r="AR314" i="3"/>
  <c r="AR313" i="3"/>
  <c r="AR312" i="3"/>
  <c r="AR311" i="3"/>
  <c r="AR310" i="3"/>
  <c r="AR309" i="3"/>
  <c r="AR308" i="3"/>
  <c r="AR307" i="3"/>
  <c r="AR306" i="3"/>
  <c r="AR305" i="3"/>
  <c r="AR304" i="3"/>
  <c r="AR303" i="3"/>
  <c r="AR302" i="3"/>
  <c r="AR301" i="3"/>
  <c r="AR300" i="3"/>
  <c r="AR299" i="3"/>
  <c r="AR298" i="3"/>
  <c r="AR297" i="3"/>
  <c r="AR296" i="3"/>
  <c r="AR295" i="3"/>
  <c r="AR294" i="3"/>
  <c r="AR293" i="3"/>
  <c r="AR292" i="3"/>
  <c r="AR291" i="3"/>
  <c r="AR290" i="3"/>
  <c r="AR289" i="3"/>
  <c r="AR288" i="3"/>
  <c r="AR287" i="3"/>
  <c r="AR286" i="3"/>
  <c r="AR285" i="3"/>
  <c r="AR284" i="3"/>
  <c r="AR283" i="3"/>
  <c r="AR282" i="3"/>
  <c r="AR281" i="3"/>
  <c r="AR280" i="3"/>
  <c r="AR279" i="3"/>
  <c r="AR278" i="3"/>
  <c r="AR277" i="3"/>
  <c r="AR276" i="3"/>
  <c r="AR275" i="3"/>
  <c r="AR274" i="3"/>
  <c r="AR273" i="3"/>
  <c r="AR272" i="3"/>
  <c r="AR271" i="3"/>
  <c r="AR270" i="3"/>
  <c r="AR269" i="3"/>
  <c r="AR268" i="3"/>
  <c r="AR267" i="3"/>
  <c r="AR266" i="3"/>
  <c r="AR265" i="3"/>
  <c r="AR264" i="3"/>
  <c r="AR263" i="3"/>
  <c r="AR262" i="3"/>
  <c r="AR261" i="3"/>
  <c r="AR260" i="3"/>
  <c r="AR259" i="3"/>
  <c r="AR258" i="3"/>
  <c r="AR257" i="3"/>
  <c r="AR256" i="3"/>
  <c r="AR255" i="3"/>
  <c r="AR254" i="3"/>
  <c r="AR253" i="3"/>
  <c r="AR252" i="3"/>
  <c r="AR251" i="3"/>
  <c r="AR250" i="3"/>
  <c r="AR249" i="3"/>
  <c r="AR248" i="3"/>
  <c r="AR247" i="3"/>
  <c r="AR246" i="3"/>
  <c r="AR245" i="3"/>
  <c r="AR244" i="3"/>
  <c r="AR243" i="3"/>
  <c r="AR242" i="3"/>
  <c r="AR241" i="3"/>
  <c r="AR240" i="3"/>
  <c r="AR239" i="3"/>
  <c r="AR238" i="3"/>
  <c r="AR237" i="3"/>
  <c r="AR236" i="3"/>
  <c r="AR235" i="3"/>
  <c r="AR234" i="3"/>
  <c r="AR233" i="3"/>
  <c r="AR232" i="3"/>
  <c r="AR231" i="3"/>
  <c r="AR230" i="3"/>
  <c r="AR229" i="3"/>
  <c r="AR228" i="3"/>
  <c r="AR227" i="3"/>
  <c r="AR226" i="3"/>
  <c r="AR225" i="3"/>
  <c r="AR224" i="3"/>
  <c r="AR223" i="3"/>
  <c r="AR222" i="3"/>
  <c r="AR221" i="3"/>
  <c r="AR220" i="3"/>
  <c r="AR219" i="3"/>
  <c r="AR218" i="3"/>
  <c r="AR217" i="3"/>
  <c r="AR216" i="3"/>
  <c r="AR215" i="3"/>
  <c r="AR214" i="3"/>
  <c r="AR213" i="3"/>
  <c r="AR212" i="3"/>
  <c r="AR211" i="3"/>
  <c r="AR210" i="3"/>
  <c r="AR209" i="3"/>
  <c r="AR208" i="3"/>
  <c r="AR207" i="3"/>
  <c r="AR206" i="3"/>
  <c r="AR205" i="3"/>
  <c r="AR204" i="3"/>
  <c r="AR203" i="3"/>
  <c r="AR202" i="3"/>
  <c r="AR201" i="3"/>
  <c r="AR200" i="3"/>
  <c r="AR199" i="3"/>
  <c r="AR198" i="3"/>
  <c r="AR197" i="3"/>
  <c r="AR196" i="3"/>
  <c r="AR195" i="3"/>
  <c r="AR194" i="3"/>
  <c r="AR193" i="3"/>
  <c r="AR192" i="3"/>
  <c r="AR191" i="3"/>
  <c r="AR190" i="3"/>
  <c r="AR189" i="3"/>
  <c r="AR188" i="3"/>
  <c r="AR187" i="3"/>
  <c r="AR186" i="3"/>
  <c r="AR185" i="3"/>
  <c r="AR184" i="3"/>
  <c r="AR183" i="3"/>
  <c r="AR182" i="3"/>
  <c r="AR181" i="3"/>
  <c r="AR180" i="3"/>
  <c r="AR179" i="3"/>
  <c r="AR178" i="3"/>
  <c r="AR177" i="3"/>
  <c r="AR176" i="3"/>
  <c r="AR175" i="3"/>
  <c r="AR174" i="3"/>
  <c r="AR173" i="3"/>
  <c r="AR172" i="3"/>
  <c r="AR171" i="3"/>
  <c r="AR170" i="3"/>
  <c r="AR169" i="3"/>
  <c r="AR168" i="3"/>
  <c r="AR167" i="3"/>
  <c r="AR166" i="3"/>
  <c r="AR165" i="3"/>
  <c r="AR164" i="3"/>
  <c r="AR163" i="3"/>
  <c r="AR162" i="3"/>
  <c r="AR161" i="3"/>
  <c r="AR160" i="3"/>
  <c r="AR159" i="3"/>
  <c r="AR158" i="3"/>
  <c r="AR157" i="3"/>
  <c r="AR156" i="3"/>
  <c r="AR155" i="3"/>
  <c r="AR154" i="3"/>
  <c r="AR153" i="3"/>
  <c r="AR152" i="3"/>
  <c r="AR151" i="3"/>
  <c r="AR150" i="3"/>
  <c r="AR149" i="3"/>
  <c r="AR148" i="3"/>
  <c r="AR147" i="3"/>
  <c r="AR146" i="3"/>
  <c r="AR145" i="3"/>
  <c r="AR144" i="3"/>
  <c r="AR143" i="3"/>
  <c r="AR142" i="3"/>
  <c r="AR141" i="3"/>
  <c r="AR140" i="3"/>
  <c r="AR139" i="3"/>
  <c r="AR138" i="3"/>
  <c r="AR137" i="3"/>
  <c r="AR136" i="3"/>
  <c r="AR135" i="3"/>
  <c r="AR134" i="3"/>
  <c r="AR133" i="3"/>
  <c r="AR132" i="3"/>
  <c r="AR131" i="3"/>
  <c r="AR130" i="3"/>
  <c r="AR129" i="3"/>
  <c r="AR128" i="3"/>
  <c r="AR127" i="3"/>
  <c r="AR126" i="3"/>
  <c r="AR125" i="3"/>
  <c r="AR124" i="3"/>
  <c r="AR123" i="3"/>
  <c r="AR122" i="3"/>
  <c r="AR121" i="3"/>
  <c r="AR120" i="3"/>
  <c r="AR119" i="3"/>
  <c r="AR118" i="3"/>
  <c r="AR117" i="3"/>
  <c r="AR116" i="3"/>
  <c r="AR115" i="3"/>
  <c r="AR114" i="3"/>
  <c r="AR113" i="3"/>
  <c r="AR112" i="3"/>
  <c r="AR111" i="3"/>
  <c r="AR110" i="3"/>
  <c r="AR109" i="3"/>
  <c r="AR108" i="3"/>
  <c r="AR107" i="3"/>
  <c r="AR106" i="3"/>
  <c r="AR105" i="3"/>
  <c r="AR104" i="3"/>
  <c r="AR103" i="3"/>
  <c r="AR102" i="3"/>
  <c r="AR101" i="3"/>
  <c r="AR100" i="3"/>
  <c r="AR99" i="3"/>
  <c r="AR98" i="3"/>
  <c r="AR97" i="3"/>
  <c r="AR96" i="3"/>
  <c r="AR95" i="3"/>
  <c r="AR94" i="3"/>
  <c r="AR93" i="3"/>
  <c r="AR92" i="3"/>
  <c r="AR91" i="3"/>
  <c r="AR90" i="3"/>
  <c r="AR89" i="3"/>
  <c r="AR88" i="3"/>
  <c r="AR87" i="3"/>
  <c r="AR86" i="3"/>
  <c r="AR85" i="3"/>
  <c r="AR84" i="3"/>
  <c r="AR83" i="3"/>
  <c r="AR82" i="3"/>
  <c r="AR81" i="3"/>
  <c r="AR80" i="3"/>
  <c r="AR79" i="3"/>
  <c r="AR78" i="3"/>
  <c r="AR77" i="3"/>
  <c r="AR76" i="3"/>
  <c r="AR75" i="3"/>
  <c r="AR74" i="3"/>
  <c r="AR73" i="3"/>
  <c r="AR72" i="3"/>
  <c r="AR71" i="3"/>
  <c r="AR70" i="3"/>
  <c r="AR69" i="3"/>
  <c r="AR68" i="3"/>
  <c r="AR67" i="3"/>
  <c r="AR66" i="3"/>
  <c r="AR65" i="3"/>
  <c r="AR64" i="3"/>
  <c r="AR63" i="3"/>
  <c r="AR62" i="3"/>
  <c r="AR61" i="3"/>
  <c r="AR60" i="3"/>
  <c r="AR59" i="3"/>
  <c r="AR58" i="3"/>
  <c r="AR57" i="3"/>
  <c r="AR56" i="3"/>
  <c r="AR55" i="3"/>
  <c r="AR54" i="3"/>
  <c r="AR53" i="3"/>
  <c r="AR52" i="3"/>
  <c r="AR51" i="3"/>
  <c r="AR50" i="3"/>
  <c r="AR49" i="3"/>
  <c r="AR48" i="3"/>
  <c r="AR47" i="3"/>
  <c r="AR46" i="3"/>
  <c r="AR45" i="3"/>
  <c r="AR44" i="3"/>
  <c r="AR43" i="3"/>
  <c r="AR42" i="3"/>
  <c r="AR41" i="3"/>
  <c r="AR40" i="3"/>
  <c r="AR39" i="3"/>
  <c r="AR38" i="3"/>
  <c r="AR37" i="3"/>
  <c r="AR36" i="3"/>
  <c r="AR35" i="3"/>
  <c r="AR34" i="3"/>
  <c r="AR33" i="3"/>
  <c r="AR32" i="3"/>
  <c r="AR31" i="3"/>
  <c r="AR30" i="3"/>
  <c r="AR29" i="3"/>
  <c r="AR28" i="3"/>
  <c r="AR27" i="3"/>
  <c r="AR26" i="3"/>
  <c r="AR25" i="3"/>
  <c r="AR24" i="3"/>
  <c r="AR23" i="3"/>
  <c r="AR22" i="3"/>
  <c r="AR21" i="3"/>
  <c r="AR20" i="3"/>
  <c r="AR19" i="3"/>
  <c r="AR18" i="3"/>
  <c r="AR17" i="3"/>
  <c r="AR16" i="3"/>
  <c r="AR15" i="3"/>
  <c r="AR14" i="3"/>
  <c r="AR13" i="3"/>
  <c r="AR12" i="3"/>
  <c r="AP430" i="3"/>
  <c r="AP429" i="3"/>
  <c r="AP428" i="3"/>
  <c r="AP427" i="3"/>
  <c r="AP426" i="3"/>
  <c r="AP425" i="3"/>
  <c r="AP424" i="3"/>
  <c r="AP423" i="3"/>
  <c r="AP422" i="3"/>
  <c r="AP421" i="3"/>
  <c r="AP420" i="3"/>
  <c r="AP419" i="3"/>
  <c r="AP418" i="3"/>
  <c r="AP417" i="3"/>
  <c r="AP416" i="3"/>
  <c r="AP415" i="3"/>
  <c r="AP414" i="3"/>
  <c r="AP413" i="3"/>
  <c r="AP412" i="3"/>
  <c r="AP411" i="3"/>
  <c r="AP410" i="3"/>
  <c r="AP409" i="3"/>
  <c r="AP408" i="3"/>
  <c r="AP407" i="3"/>
  <c r="AP406" i="3"/>
  <c r="AP405" i="3"/>
  <c r="AP404" i="3"/>
  <c r="AP403" i="3"/>
  <c r="AP402" i="3"/>
  <c r="AP401" i="3"/>
  <c r="AP400" i="3"/>
  <c r="AP399" i="3"/>
  <c r="AP398" i="3"/>
  <c r="AP397" i="3"/>
  <c r="AP396" i="3"/>
  <c r="AP395" i="3"/>
  <c r="AP394" i="3"/>
  <c r="AP393" i="3"/>
  <c r="AP392" i="3"/>
  <c r="AP391" i="3"/>
  <c r="AP390" i="3"/>
  <c r="AP389" i="3"/>
  <c r="AP388" i="3"/>
  <c r="AP387" i="3"/>
  <c r="AP386" i="3"/>
  <c r="AP385" i="3"/>
  <c r="AP384" i="3"/>
  <c r="AP383" i="3"/>
  <c r="AP382" i="3"/>
  <c r="AP381" i="3"/>
  <c r="AP380" i="3"/>
  <c r="AP379" i="3"/>
  <c r="AP378" i="3"/>
  <c r="AP377" i="3"/>
  <c r="AP376" i="3"/>
  <c r="AP375" i="3"/>
  <c r="AP374" i="3"/>
  <c r="AP373" i="3"/>
  <c r="AP372" i="3"/>
  <c r="AP371" i="3"/>
  <c r="AP370" i="3"/>
  <c r="AP369" i="3"/>
  <c r="AP368" i="3"/>
  <c r="AP367" i="3"/>
  <c r="AP366" i="3"/>
  <c r="AP365" i="3"/>
  <c r="AP364" i="3"/>
  <c r="AP363" i="3"/>
  <c r="AP362" i="3"/>
  <c r="AP361" i="3"/>
  <c r="AP360" i="3"/>
  <c r="AP359" i="3"/>
  <c r="AP358" i="3"/>
  <c r="AP357" i="3"/>
  <c r="AP356" i="3"/>
  <c r="AP355" i="3"/>
  <c r="AP354" i="3"/>
  <c r="AP353" i="3"/>
  <c r="AP352" i="3"/>
  <c r="AP351" i="3"/>
  <c r="AP350" i="3"/>
  <c r="AP349" i="3"/>
  <c r="AP348" i="3"/>
  <c r="AP347" i="3"/>
  <c r="AP346" i="3"/>
  <c r="AP345" i="3"/>
  <c r="AP344" i="3"/>
  <c r="AP343" i="3"/>
  <c r="AP342" i="3"/>
  <c r="AP341" i="3"/>
  <c r="AP340" i="3"/>
  <c r="AP339" i="3"/>
  <c r="AP338" i="3"/>
  <c r="AP337" i="3"/>
  <c r="AP336" i="3"/>
  <c r="AP335" i="3"/>
  <c r="AP334" i="3"/>
  <c r="AP333" i="3"/>
  <c r="AP332" i="3"/>
  <c r="AP331" i="3"/>
  <c r="AP330" i="3"/>
  <c r="AP329" i="3"/>
  <c r="AP328" i="3"/>
  <c r="AP327" i="3"/>
  <c r="AP326" i="3"/>
  <c r="AP325" i="3"/>
  <c r="AP324" i="3"/>
  <c r="AP323" i="3"/>
  <c r="AP322" i="3"/>
  <c r="AP321" i="3"/>
  <c r="AP320" i="3"/>
  <c r="AP319" i="3"/>
  <c r="AP318" i="3"/>
  <c r="AP317" i="3"/>
  <c r="AP316" i="3"/>
  <c r="AP315" i="3"/>
  <c r="AP314" i="3"/>
  <c r="AP313" i="3"/>
  <c r="AP312" i="3"/>
  <c r="AP311" i="3"/>
  <c r="AP310" i="3"/>
  <c r="AP309" i="3"/>
  <c r="AP308" i="3"/>
  <c r="AP307" i="3"/>
  <c r="AP306" i="3"/>
  <c r="AP305" i="3"/>
  <c r="AP304" i="3"/>
  <c r="AP303" i="3"/>
  <c r="AP302" i="3"/>
  <c r="AP301" i="3"/>
  <c r="AP300" i="3"/>
  <c r="AP299" i="3"/>
  <c r="AP298" i="3"/>
  <c r="AP297" i="3"/>
  <c r="AP296" i="3"/>
  <c r="AP295" i="3"/>
  <c r="AP294" i="3"/>
  <c r="AP293" i="3"/>
  <c r="AP292" i="3"/>
  <c r="AP291" i="3"/>
  <c r="AP290" i="3"/>
  <c r="AP289" i="3"/>
  <c r="AP288" i="3"/>
  <c r="AP287" i="3"/>
  <c r="AP286" i="3"/>
  <c r="AP285" i="3"/>
  <c r="AP284" i="3"/>
  <c r="AP283" i="3"/>
  <c r="AP282" i="3"/>
  <c r="AP281" i="3"/>
  <c r="AP280" i="3"/>
  <c r="AP279" i="3"/>
  <c r="AP278" i="3"/>
  <c r="AP277" i="3"/>
  <c r="AP276" i="3"/>
  <c r="AP275" i="3"/>
  <c r="AP274" i="3"/>
  <c r="AP273" i="3"/>
  <c r="AP272" i="3"/>
  <c r="AP271" i="3"/>
  <c r="AP270" i="3"/>
  <c r="AP269" i="3"/>
  <c r="AP268" i="3"/>
  <c r="AP267" i="3"/>
  <c r="AP266" i="3"/>
  <c r="AP265" i="3"/>
  <c r="AP264" i="3"/>
  <c r="AP263" i="3"/>
  <c r="AP262" i="3"/>
  <c r="AP261" i="3"/>
  <c r="AP260" i="3"/>
  <c r="AP259" i="3"/>
  <c r="AP258" i="3"/>
  <c r="AP257" i="3"/>
  <c r="AP256" i="3"/>
  <c r="AP255" i="3"/>
  <c r="AP254" i="3"/>
  <c r="AP253" i="3"/>
  <c r="AP252" i="3"/>
  <c r="AP251" i="3"/>
  <c r="AP250" i="3"/>
  <c r="AP249" i="3"/>
  <c r="AP248" i="3"/>
  <c r="AP247" i="3"/>
  <c r="AP246" i="3"/>
  <c r="AP245" i="3"/>
  <c r="AP244" i="3"/>
  <c r="AP243" i="3"/>
  <c r="AP242" i="3"/>
  <c r="AP241" i="3"/>
  <c r="AP240" i="3"/>
  <c r="AP239" i="3"/>
  <c r="AP238" i="3"/>
  <c r="AP237" i="3"/>
  <c r="AP236" i="3"/>
  <c r="AP235" i="3"/>
  <c r="AP234" i="3"/>
  <c r="AP233" i="3"/>
  <c r="AP232" i="3"/>
  <c r="AP231" i="3"/>
  <c r="AP230" i="3"/>
  <c r="AP229" i="3"/>
  <c r="AP228" i="3"/>
  <c r="AP227" i="3"/>
  <c r="AP226" i="3"/>
  <c r="AP225" i="3"/>
  <c r="AP224" i="3"/>
  <c r="AP223" i="3"/>
  <c r="AP222" i="3"/>
  <c r="AP221" i="3"/>
  <c r="AP220" i="3"/>
  <c r="AP219" i="3"/>
  <c r="AP218" i="3"/>
  <c r="AP217" i="3"/>
  <c r="AP216" i="3"/>
  <c r="AP215" i="3"/>
  <c r="AP214" i="3"/>
  <c r="AP213" i="3"/>
  <c r="AP212" i="3"/>
  <c r="AP211" i="3"/>
  <c r="AP210" i="3"/>
  <c r="AP209" i="3"/>
  <c r="AP208" i="3"/>
  <c r="AP207" i="3"/>
  <c r="AP206" i="3"/>
  <c r="AP205" i="3"/>
  <c r="AP204" i="3"/>
  <c r="AP203" i="3"/>
  <c r="AP202" i="3"/>
  <c r="AP201" i="3"/>
  <c r="AP200" i="3"/>
  <c r="AP199" i="3"/>
  <c r="AP198" i="3"/>
  <c r="AP197" i="3"/>
  <c r="AP196" i="3"/>
  <c r="AP195" i="3"/>
  <c r="AP194" i="3"/>
  <c r="AP193" i="3"/>
  <c r="AP192" i="3"/>
  <c r="AP191" i="3"/>
  <c r="AP190" i="3"/>
  <c r="AP189" i="3"/>
  <c r="AP188" i="3"/>
  <c r="AP187" i="3"/>
  <c r="AP186" i="3"/>
  <c r="AP185" i="3"/>
  <c r="AP184" i="3"/>
  <c r="AP183" i="3"/>
  <c r="AP182" i="3"/>
  <c r="AP181" i="3"/>
  <c r="AP180" i="3"/>
  <c r="AP179" i="3"/>
  <c r="AP178" i="3"/>
  <c r="AP177" i="3"/>
  <c r="AP176" i="3"/>
  <c r="AP175" i="3"/>
  <c r="AP174" i="3"/>
  <c r="AP173" i="3"/>
  <c r="AP172" i="3"/>
  <c r="AP171" i="3"/>
  <c r="AP170" i="3"/>
  <c r="AP169" i="3"/>
  <c r="AP168" i="3"/>
  <c r="AP167" i="3"/>
  <c r="AP166" i="3"/>
  <c r="AP165" i="3"/>
  <c r="AP164" i="3"/>
  <c r="AP163" i="3"/>
  <c r="AP162" i="3"/>
  <c r="AP161" i="3"/>
  <c r="AP160" i="3"/>
  <c r="AP159" i="3"/>
  <c r="AP158" i="3"/>
  <c r="AP157" i="3"/>
  <c r="AP156" i="3"/>
  <c r="AP155" i="3"/>
  <c r="AP154" i="3"/>
  <c r="AP153" i="3"/>
  <c r="AP152" i="3"/>
  <c r="AP151" i="3"/>
  <c r="AP150" i="3"/>
  <c r="AP149" i="3"/>
  <c r="AP148" i="3"/>
  <c r="AP147" i="3"/>
  <c r="AP146" i="3"/>
  <c r="AP145" i="3"/>
  <c r="AP144" i="3"/>
  <c r="AP143" i="3"/>
  <c r="AP142" i="3"/>
  <c r="AP141" i="3"/>
  <c r="AP140" i="3"/>
  <c r="AP139" i="3"/>
  <c r="AP138" i="3"/>
  <c r="AP137" i="3"/>
  <c r="AP136" i="3"/>
  <c r="AP135" i="3"/>
  <c r="AP134" i="3"/>
  <c r="AP133" i="3"/>
  <c r="AP132" i="3"/>
  <c r="AP131" i="3"/>
  <c r="AP130" i="3"/>
  <c r="AP129" i="3"/>
  <c r="AP128" i="3"/>
  <c r="AP127" i="3"/>
  <c r="AP126" i="3"/>
  <c r="AP125" i="3"/>
  <c r="AP124" i="3"/>
  <c r="AP123" i="3"/>
  <c r="AP122" i="3"/>
  <c r="AP121" i="3"/>
  <c r="AP120" i="3"/>
  <c r="AP119" i="3"/>
  <c r="AP118" i="3"/>
  <c r="AP117" i="3"/>
  <c r="AP116" i="3"/>
  <c r="AP115" i="3"/>
  <c r="AP114" i="3"/>
  <c r="AP113" i="3"/>
  <c r="AP112" i="3"/>
  <c r="AP111" i="3"/>
  <c r="AP110" i="3"/>
  <c r="AP109" i="3"/>
  <c r="AP108" i="3"/>
  <c r="AP107" i="3"/>
  <c r="AP106" i="3"/>
  <c r="AP105" i="3"/>
  <c r="AP104" i="3"/>
  <c r="AP103" i="3"/>
  <c r="AP102" i="3"/>
  <c r="AP101" i="3"/>
  <c r="AP100" i="3"/>
  <c r="AP99" i="3"/>
  <c r="AP98" i="3"/>
  <c r="AP97" i="3"/>
  <c r="AP96" i="3"/>
  <c r="AP95" i="3"/>
  <c r="AP94" i="3"/>
  <c r="AP93" i="3"/>
  <c r="AP92" i="3"/>
  <c r="AP91" i="3"/>
  <c r="AP90" i="3"/>
  <c r="AP89" i="3"/>
  <c r="AP88" i="3"/>
  <c r="AP87" i="3"/>
  <c r="AP86" i="3"/>
  <c r="AP85" i="3"/>
  <c r="AP84" i="3"/>
  <c r="AP83" i="3"/>
  <c r="AP82" i="3"/>
  <c r="AP81" i="3"/>
  <c r="AP80" i="3"/>
  <c r="AP79" i="3"/>
  <c r="AP78" i="3"/>
  <c r="AP77" i="3"/>
  <c r="AP76" i="3"/>
  <c r="AP75" i="3"/>
  <c r="AP74" i="3"/>
  <c r="AP73" i="3"/>
  <c r="AP72" i="3"/>
  <c r="AP71" i="3"/>
  <c r="AP70" i="3"/>
  <c r="AP69" i="3"/>
  <c r="AP68" i="3"/>
  <c r="AP67" i="3"/>
  <c r="AP66" i="3"/>
  <c r="AP65" i="3"/>
  <c r="AP64" i="3"/>
  <c r="AP63" i="3"/>
  <c r="AP62" i="3"/>
  <c r="AP61" i="3"/>
  <c r="AP60" i="3"/>
  <c r="AP59" i="3"/>
  <c r="AP58" i="3"/>
  <c r="AP57" i="3"/>
  <c r="AP56" i="3"/>
  <c r="AP55" i="3"/>
  <c r="AP54" i="3"/>
  <c r="AP53" i="3"/>
  <c r="AP52" i="3"/>
  <c r="AP51" i="3"/>
  <c r="AP50" i="3"/>
  <c r="AP49" i="3"/>
  <c r="AP48" i="3"/>
  <c r="AP47" i="3"/>
  <c r="AP46" i="3"/>
  <c r="AP45" i="3"/>
  <c r="AP44" i="3"/>
  <c r="AP43" i="3"/>
  <c r="AP42" i="3"/>
  <c r="AP41" i="3"/>
  <c r="AP40" i="3"/>
  <c r="AP39" i="3"/>
  <c r="AP38" i="3"/>
  <c r="AP37" i="3"/>
  <c r="AP36" i="3"/>
  <c r="AP35" i="3"/>
  <c r="AP34" i="3"/>
  <c r="AP33" i="3"/>
  <c r="AP32" i="3"/>
  <c r="AP31" i="3"/>
  <c r="AP30" i="3"/>
  <c r="AP29" i="3"/>
  <c r="AP28" i="3"/>
  <c r="AP27" i="3"/>
  <c r="AP26" i="3"/>
  <c r="AP25" i="3"/>
  <c r="AP24" i="3"/>
  <c r="AP23" i="3"/>
  <c r="AP22" i="3"/>
  <c r="AP21" i="3"/>
  <c r="AP20" i="3"/>
  <c r="AP19" i="3"/>
  <c r="AP18" i="3"/>
  <c r="AP17" i="3"/>
  <c r="AP16" i="3"/>
  <c r="AP15" i="3"/>
  <c r="AP14" i="3"/>
  <c r="AP13" i="3"/>
  <c r="AP12" i="3"/>
  <c r="AN430" i="3"/>
  <c r="AN429" i="3"/>
  <c r="AN428" i="3"/>
  <c r="AN427" i="3"/>
  <c r="AN426" i="3"/>
  <c r="AN425" i="3"/>
  <c r="AN424" i="3"/>
  <c r="AN423" i="3"/>
  <c r="AN422" i="3"/>
  <c r="AN421" i="3"/>
  <c r="AN420" i="3"/>
  <c r="AN419" i="3"/>
  <c r="AN418" i="3"/>
  <c r="AN417" i="3"/>
  <c r="AN416" i="3"/>
  <c r="AN415" i="3"/>
  <c r="AN414" i="3"/>
  <c r="AN413" i="3"/>
  <c r="AN412" i="3"/>
  <c r="AN411" i="3"/>
  <c r="AN410" i="3"/>
  <c r="AN409" i="3"/>
  <c r="AN408" i="3"/>
  <c r="AN407" i="3"/>
  <c r="AN406" i="3"/>
  <c r="AN405" i="3"/>
  <c r="AN404" i="3"/>
  <c r="AN403" i="3"/>
  <c r="AN402" i="3"/>
  <c r="AN401" i="3"/>
  <c r="AN400" i="3"/>
  <c r="AN399" i="3"/>
  <c r="AN398" i="3"/>
  <c r="AN397" i="3"/>
  <c r="AN396" i="3"/>
  <c r="AN395" i="3"/>
  <c r="AN394" i="3"/>
  <c r="AN393" i="3"/>
  <c r="AN392" i="3"/>
  <c r="AN391" i="3"/>
  <c r="AN390" i="3"/>
  <c r="AN389" i="3"/>
  <c r="AN388" i="3"/>
  <c r="AN387" i="3"/>
  <c r="AN386" i="3"/>
  <c r="AN385" i="3"/>
  <c r="AN384" i="3"/>
  <c r="AN383" i="3"/>
  <c r="AN382" i="3"/>
  <c r="AN381" i="3"/>
  <c r="AN380" i="3"/>
  <c r="AN379" i="3"/>
  <c r="AN378" i="3"/>
  <c r="AN377" i="3"/>
  <c r="AN376" i="3"/>
  <c r="AN375" i="3"/>
  <c r="AN374" i="3"/>
  <c r="AN373" i="3"/>
  <c r="AN372" i="3"/>
  <c r="AN371" i="3"/>
  <c r="AN370" i="3"/>
  <c r="AN369" i="3"/>
  <c r="AN368" i="3"/>
  <c r="AN367" i="3"/>
  <c r="AN366" i="3"/>
  <c r="AN365" i="3"/>
  <c r="AN364" i="3"/>
  <c r="AN363" i="3"/>
  <c r="AN362" i="3"/>
  <c r="AN361" i="3"/>
  <c r="AN360" i="3"/>
  <c r="AN359" i="3"/>
  <c r="AN358" i="3"/>
  <c r="AN357" i="3"/>
  <c r="AN356" i="3"/>
  <c r="AN355" i="3"/>
  <c r="AN354" i="3"/>
  <c r="AN353" i="3"/>
  <c r="AN352" i="3"/>
  <c r="AN351" i="3"/>
  <c r="AN350" i="3"/>
  <c r="AN349" i="3"/>
  <c r="AN348" i="3"/>
  <c r="AN347" i="3"/>
  <c r="AN346" i="3"/>
  <c r="AN345" i="3"/>
  <c r="AN344" i="3"/>
  <c r="AN343" i="3"/>
  <c r="AN342" i="3"/>
  <c r="AN341" i="3"/>
  <c r="AN340" i="3"/>
  <c r="AN339" i="3"/>
  <c r="AN338" i="3"/>
  <c r="AN337" i="3"/>
  <c r="AN336" i="3"/>
  <c r="AN335" i="3"/>
  <c r="AN334" i="3"/>
  <c r="AN333" i="3"/>
  <c r="AN332" i="3"/>
  <c r="AN331" i="3"/>
  <c r="AN330" i="3"/>
  <c r="AN329" i="3"/>
  <c r="AN328" i="3"/>
  <c r="AN327" i="3"/>
  <c r="AN326" i="3"/>
  <c r="AN325" i="3"/>
  <c r="AN324" i="3"/>
  <c r="AN323" i="3"/>
  <c r="AN322" i="3"/>
  <c r="AN321" i="3"/>
  <c r="AN320" i="3"/>
  <c r="AN319" i="3"/>
  <c r="AN318" i="3"/>
  <c r="AN317" i="3"/>
  <c r="AN316" i="3"/>
  <c r="AN315" i="3"/>
  <c r="AN314" i="3"/>
  <c r="AN313" i="3"/>
  <c r="AN312" i="3"/>
  <c r="AN311" i="3"/>
  <c r="AN310" i="3"/>
  <c r="AN309" i="3"/>
  <c r="AN308" i="3"/>
  <c r="AN307" i="3"/>
  <c r="AN306" i="3"/>
  <c r="AN305" i="3"/>
  <c r="AN304" i="3"/>
  <c r="AN303" i="3"/>
  <c r="AN302" i="3"/>
  <c r="AN301" i="3"/>
  <c r="AN300" i="3"/>
  <c r="AN299" i="3"/>
  <c r="AN298" i="3"/>
  <c r="AN297" i="3"/>
  <c r="AN296" i="3"/>
  <c r="AN295" i="3"/>
  <c r="AN294" i="3"/>
  <c r="AN293" i="3"/>
  <c r="AN292" i="3"/>
  <c r="AN291" i="3"/>
  <c r="AN290" i="3"/>
  <c r="AN289" i="3"/>
  <c r="AN288" i="3"/>
  <c r="AN287" i="3"/>
  <c r="AN286" i="3"/>
  <c r="AN285" i="3"/>
  <c r="AN284" i="3"/>
  <c r="AN283" i="3"/>
  <c r="AN282" i="3"/>
  <c r="AN281" i="3"/>
  <c r="AN280" i="3"/>
  <c r="AN279" i="3"/>
  <c r="AN278" i="3"/>
  <c r="AN277" i="3"/>
  <c r="AN276" i="3"/>
  <c r="AN275" i="3"/>
  <c r="AN274" i="3"/>
  <c r="AN273" i="3"/>
  <c r="AN272" i="3"/>
  <c r="AN271" i="3"/>
  <c r="AN270" i="3"/>
  <c r="AN269" i="3"/>
  <c r="AN268" i="3"/>
  <c r="AN267" i="3"/>
  <c r="AN266" i="3"/>
  <c r="AN265" i="3"/>
  <c r="AN264" i="3"/>
  <c r="AN263" i="3"/>
  <c r="AN262" i="3"/>
  <c r="AN261" i="3"/>
  <c r="AN260" i="3"/>
  <c r="AN259" i="3"/>
  <c r="AN258" i="3"/>
  <c r="AN257" i="3"/>
  <c r="AN256" i="3"/>
  <c r="AN255" i="3"/>
  <c r="AN254" i="3"/>
  <c r="AN253" i="3"/>
  <c r="AN252" i="3"/>
  <c r="AN251" i="3"/>
  <c r="AN250" i="3"/>
  <c r="AN249" i="3"/>
  <c r="AN248" i="3"/>
  <c r="AN247" i="3"/>
  <c r="AN246" i="3"/>
  <c r="AN245" i="3"/>
  <c r="AN244" i="3"/>
  <c r="AN243" i="3"/>
  <c r="AN242" i="3"/>
  <c r="AN241" i="3"/>
  <c r="AN240" i="3"/>
  <c r="AN239" i="3"/>
  <c r="AN238" i="3"/>
  <c r="AN237" i="3"/>
  <c r="AN236" i="3"/>
  <c r="AN235" i="3"/>
  <c r="AN234" i="3"/>
  <c r="AN233" i="3"/>
  <c r="AN232" i="3"/>
  <c r="AN231" i="3"/>
  <c r="AN230" i="3"/>
  <c r="AN229" i="3"/>
  <c r="AN228" i="3"/>
  <c r="AN227" i="3"/>
  <c r="AN226" i="3"/>
  <c r="AN225" i="3"/>
  <c r="AN224" i="3"/>
  <c r="AN223" i="3"/>
  <c r="AN222" i="3"/>
  <c r="AN221" i="3"/>
  <c r="AN220" i="3"/>
  <c r="AN219" i="3"/>
  <c r="AN218" i="3"/>
  <c r="AN217" i="3"/>
  <c r="AN216" i="3"/>
  <c r="AN215" i="3"/>
  <c r="AN214" i="3"/>
  <c r="AN213" i="3"/>
  <c r="AN212" i="3"/>
  <c r="AN211" i="3"/>
  <c r="AN210" i="3"/>
  <c r="AN209" i="3"/>
  <c r="AN208" i="3"/>
  <c r="AN207" i="3"/>
  <c r="AN206" i="3"/>
  <c r="AN205" i="3"/>
  <c r="AN204" i="3"/>
  <c r="AN203" i="3"/>
  <c r="AN202" i="3"/>
  <c r="AN201" i="3"/>
  <c r="AN200" i="3"/>
  <c r="AN199" i="3"/>
  <c r="AN198" i="3"/>
  <c r="AN197" i="3"/>
  <c r="AN196" i="3"/>
  <c r="AN195" i="3"/>
  <c r="AN194" i="3"/>
  <c r="AN193" i="3"/>
  <c r="AN192" i="3"/>
  <c r="AN191" i="3"/>
  <c r="AN190" i="3"/>
  <c r="AN189" i="3"/>
  <c r="AN188" i="3"/>
  <c r="AN187" i="3"/>
  <c r="AN186" i="3"/>
  <c r="AN185" i="3"/>
  <c r="AN184" i="3"/>
  <c r="AN183" i="3"/>
  <c r="AN182" i="3"/>
  <c r="AN181" i="3"/>
  <c r="AN180" i="3"/>
  <c r="AN179" i="3"/>
  <c r="AN178" i="3"/>
  <c r="AN177" i="3"/>
  <c r="AN176" i="3"/>
  <c r="AN175" i="3"/>
  <c r="AN174" i="3"/>
  <c r="AN173" i="3"/>
  <c r="AN172" i="3"/>
  <c r="AN171" i="3"/>
  <c r="AN170" i="3"/>
  <c r="AN169" i="3"/>
  <c r="AN168" i="3"/>
  <c r="AN167" i="3"/>
  <c r="AN166" i="3"/>
  <c r="AN165" i="3"/>
  <c r="AN164" i="3"/>
  <c r="AN163" i="3"/>
  <c r="AN162" i="3"/>
  <c r="AN161" i="3"/>
  <c r="AN160" i="3"/>
  <c r="AN159" i="3"/>
  <c r="AN158" i="3"/>
  <c r="AN157" i="3"/>
  <c r="AN156" i="3"/>
  <c r="AN155" i="3"/>
  <c r="AN154" i="3"/>
  <c r="AN153" i="3"/>
  <c r="AN152" i="3"/>
  <c r="AN151" i="3"/>
  <c r="AN150" i="3"/>
  <c r="AN149" i="3"/>
  <c r="AN148" i="3"/>
  <c r="AN147" i="3"/>
  <c r="AN146" i="3"/>
  <c r="AN145" i="3"/>
  <c r="AN144" i="3"/>
  <c r="AN143" i="3"/>
  <c r="AN142" i="3"/>
  <c r="AN141" i="3"/>
  <c r="AN140" i="3"/>
  <c r="AN139" i="3"/>
  <c r="AN138" i="3"/>
  <c r="AN137" i="3"/>
  <c r="AN136" i="3"/>
  <c r="AN135" i="3"/>
  <c r="AN134" i="3"/>
  <c r="AN133" i="3"/>
  <c r="AN132" i="3"/>
  <c r="AN131" i="3"/>
  <c r="AN130" i="3"/>
  <c r="AN129" i="3"/>
  <c r="AN128" i="3"/>
  <c r="AN127" i="3"/>
  <c r="AN126" i="3"/>
  <c r="AN125" i="3"/>
  <c r="AN124" i="3"/>
  <c r="AN123" i="3"/>
  <c r="AN122" i="3"/>
  <c r="AN121" i="3"/>
  <c r="AN120" i="3"/>
  <c r="AN119" i="3"/>
  <c r="AN118" i="3"/>
  <c r="AN117" i="3"/>
  <c r="AN116" i="3"/>
  <c r="AN115" i="3"/>
  <c r="AN114" i="3"/>
  <c r="AN113" i="3"/>
  <c r="AN112" i="3"/>
  <c r="AN111" i="3"/>
  <c r="AN110" i="3"/>
  <c r="AN109" i="3"/>
  <c r="AN108" i="3"/>
  <c r="AN107" i="3"/>
  <c r="AN106" i="3"/>
  <c r="AN105" i="3"/>
  <c r="AN104" i="3"/>
  <c r="AN103" i="3"/>
  <c r="AN102" i="3"/>
  <c r="AN101" i="3"/>
  <c r="AN100" i="3"/>
  <c r="AN99" i="3"/>
  <c r="AN98" i="3"/>
  <c r="AN97" i="3"/>
  <c r="AN96" i="3"/>
  <c r="AN95" i="3"/>
  <c r="AN94" i="3"/>
  <c r="AN93" i="3"/>
  <c r="AN92" i="3"/>
  <c r="AN91" i="3"/>
  <c r="AN90" i="3"/>
  <c r="AN89" i="3"/>
  <c r="AN88" i="3"/>
  <c r="AN87" i="3"/>
  <c r="AN86" i="3"/>
  <c r="AN85" i="3"/>
  <c r="AN84" i="3"/>
  <c r="AN83" i="3"/>
  <c r="AN82" i="3"/>
  <c r="AN81" i="3"/>
  <c r="AN80" i="3"/>
  <c r="AN79" i="3"/>
  <c r="AN78" i="3"/>
  <c r="AN77" i="3"/>
  <c r="AN76" i="3"/>
  <c r="AN75" i="3"/>
  <c r="AN74" i="3"/>
  <c r="AN73" i="3"/>
  <c r="AN72" i="3"/>
  <c r="AN71" i="3"/>
  <c r="AN70" i="3"/>
  <c r="AN69" i="3"/>
  <c r="AN68" i="3"/>
  <c r="AN67" i="3"/>
  <c r="AN66" i="3"/>
  <c r="AN65" i="3"/>
  <c r="AN64" i="3"/>
  <c r="AN63" i="3"/>
  <c r="AN62" i="3"/>
  <c r="AN61" i="3"/>
  <c r="AN60" i="3"/>
  <c r="AN59" i="3"/>
  <c r="AN58" i="3"/>
  <c r="AN57" i="3"/>
  <c r="AN56" i="3"/>
  <c r="AN55" i="3"/>
  <c r="AN54" i="3"/>
  <c r="AN53" i="3"/>
  <c r="AN52" i="3"/>
  <c r="AN51" i="3"/>
  <c r="AN50" i="3"/>
  <c r="AN49" i="3"/>
  <c r="AN48" i="3"/>
  <c r="AN47" i="3"/>
  <c r="AN46" i="3"/>
  <c r="AN45" i="3"/>
  <c r="AN44" i="3"/>
  <c r="AN43" i="3"/>
  <c r="AN42" i="3"/>
  <c r="AN41" i="3"/>
  <c r="AN40" i="3"/>
  <c r="AN39" i="3"/>
  <c r="AN38" i="3"/>
  <c r="AN37" i="3"/>
  <c r="AN36" i="3"/>
  <c r="AN35" i="3"/>
  <c r="AN34" i="3"/>
  <c r="AN33" i="3"/>
  <c r="AN32" i="3"/>
  <c r="AN31" i="3"/>
  <c r="AN30" i="3"/>
  <c r="AN29" i="3"/>
  <c r="AN28" i="3"/>
  <c r="AN27" i="3"/>
  <c r="AN26" i="3"/>
  <c r="AN25" i="3"/>
  <c r="AN24" i="3"/>
  <c r="AN23" i="3"/>
  <c r="AN22" i="3"/>
  <c r="AN21" i="3"/>
  <c r="AN20" i="3"/>
  <c r="AN19" i="3"/>
  <c r="AN18" i="3"/>
  <c r="AN17" i="3"/>
  <c r="AN16" i="3"/>
  <c r="AN15" i="3"/>
  <c r="AN14" i="3"/>
  <c r="AN13" i="3"/>
  <c r="AN12" i="3"/>
  <c r="AL430" i="3"/>
  <c r="AL429" i="3"/>
  <c r="AL428" i="3"/>
  <c r="AL427" i="3"/>
  <c r="AL426" i="3"/>
  <c r="AL425" i="3"/>
  <c r="AL424" i="3"/>
  <c r="AL423" i="3"/>
  <c r="AL422" i="3"/>
  <c r="AL421" i="3"/>
  <c r="AL420" i="3"/>
  <c r="AL419" i="3"/>
  <c r="AL418" i="3"/>
  <c r="AL417" i="3"/>
  <c r="AL416" i="3"/>
  <c r="AL415" i="3"/>
  <c r="AL414" i="3"/>
  <c r="AL413" i="3"/>
  <c r="AL412" i="3"/>
  <c r="AL411" i="3"/>
  <c r="AL410" i="3"/>
  <c r="AL409" i="3"/>
  <c r="AL408" i="3"/>
  <c r="AL407" i="3"/>
  <c r="AL406" i="3"/>
  <c r="AL405" i="3"/>
  <c r="AL404" i="3"/>
  <c r="AL403" i="3"/>
  <c r="AL402" i="3"/>
  <c r="AL401" i="3"/>
  <c r="AL400" i="3"/>
  <c r="AL399" i="3"/>
  <c r="AL398" i="3"/>
  <c r="AL397" i="3"/>
  <c r="AL396" i="3"/>
  <c r="AL395" i="3"/>
  <c r="AL394" i="3"/>
  <c r="AL393" i="3"/>
  <c r="AL392" i="3"/>
  <c r="AL391" i="3"/>
  <c r="AL390" i="3"/>
  <c r="AL389" i="3"/>
  <c r="AL388" i="3"/>
  <c r="AL387" i="3"/>
  <c r="AL386" i="3"/>
  <c r="AL385" i="3"/>
  <c r="AL384" i="3"/>
  <c r="AL383" i="3"/>
  <c r="AL382" i="3"/>
  <c r="AL381" i="3"/>
  <c r="AL380" i="3"/>
  <c r="AL379" i="3"/>
  <c r="AL378" i="3"/>
  <c r="AL377" i="3"/>
  <c r="AL376" i="3"/>
  <c r="AL375" i="3"/>
  <c r="AL374" i="3"/>
  <c r="AL373" i="3"/>
  <c r="AL372" i="3"/>
  <c r="AL371" i="3"/>
  <c r="AL370" i="3"/>
  <c r="AL369" i="3"/>
  <c r="AL368" i="3"/>
  <c r="AL367" i="3"/>
  <c r="AL366" i="3"/>
  <c r="AL365" i="3"/>
  <c r="AL364" i="3"/>
  <c r="AL363" i="3"/>
  <c r="AL362" i="3"/>
  <c r="AL361" i="3"/>
  <c r="AL360" i="3"/>
  <c r="AL359" i="3"/>
  <c r="AL358" i="3"/>
  <c r="AL357" i="3"/>
  <c r="AL356" i="3"/>
  <c r="AL355" i="3"/>
  <c r="AL354" i="3"/>
  <c r="AL353" i="3"/>
  <c r="AL352" i="3"/>
  <c r="AL351" i="3"/>
  <c r="AL350" i="3"/>
  <c r="AL349" i="3"/>
  <c r="AL348" i="3"/>
  <c r="AL347" i="3"/>
  <c r="AL346" i="3"/>
  <c r="AL345" i="3"/>
  <c r="AL344" i="3"/>
  <c r="AL343" i="3"/>
  <c r="AL342" i="3"/>
  <c r="AL341" i="3"/>
  <c r="AL340" i="3"/>
  <c r="AL339" i="3"/>
  <c r="AL338" i="3"/>
  <c r="AL337" i="3"/>
  <c r="AL336" i="3"/>
  <c r="AL335" i="3"/>
  <c r="AL334" i="3"/>
  <c r="AL333" i="3"/>
  <c r="AL332" i="3"/>
  <c r="AL331" i="3"/>
  <c r="AL330" i="3"/>
  <c r="AL329" i="3"/>
  <c r="AL328" i="3"/>
  <c r="AL327" i="3"/>
  <c r="AL326" i="3"/>
  <c r="AL325" i="3"/>
  <c r="AL324" i="3"/>
  <c r="AL323" i="3"/>
  <c r="AL322" i="3"/>
  <c r="AL321" i="3"/>
  <c r="AL320" i="3"/>
  <c r="AL319" i="3"/>
  <c r="AL318" i="3"/>
  <c r="AL317" i="3"/>
  <c r="AL316" i="3"/>
  <c r="AL315" i="3"/>
  <c r="AL314" i="3"/>
  <c r="AL313" i="3"/>
  <c r="AL312" i="3"/>
  <c r="AL311" i="3"/>
  <c r="AL310" i="3"/>
  <c r="AL309" i="3"/>
  <c r="AL308" i="3"/>
  <c r="AL307" i="3"/>
  <c r="AL306" i="3"/>
  <c r="AL305" i="3"/>
  <c r="AL304" i="3"/>
  <c r="AL303" i="3"/>
  <c r="AL302" i="3"/>
  <c r="AL301" i="3"/>
  <c r="AL300" i="3"/>
  <c r="AL299" i="3"/>
  <c r="AL298" i="3"/>
  <c r="AL297" i="3"/>
  <c r="AL296" i="3"/>
  <c r="AL295" i="3"/>
  <c r="AL294" i="3"/>
  <c r="AL293" i="3"/>
  <c r="AL292" i="3"/>
  <c r="AL291" i="3"/>
  <c r="AL290" i="3"/>
  <c r="AL289" i="3"/>
  <c r="AL288" i="3"/>
  <c r="AL287" i="3"/>
  <c r="AL286" i="3"/>
  <c r="AL285" i="3"/>
  <c r="AL284" i="3"/>
  <c r="AL283" i="3"/>
  <c r="AL282" i="3"/>
  <c r="AL281" i="3"/>
  <c r="AL280" i="3"/>
  <c r="AL279" i="3"/>
  <c r="AL278" i="3"/>
  <c r="AL277" i="3"/>
  <c r="AL276" i="3"/>
  <c r="AL275" i="3"/>
  <c r="AL274" i="3"/>
  <c r="AL273" i="3"/>
  <c r="AL272" i="3"/>
  <c r="AL271" i="3"/>
  <c r="AL270" i="3"/>
  <c r="AL269" i="3"/>
  <c r="AL268" i="3"/>
  <c r="AL267" i="3"/>
  <c r="AL266" i="3"/>
  <c r="AL265" i="3"/>
  <c r="AL264" i="3"/>
  <c r="AL263" i="3"/>
  <c r="AL262" i="3"/>
  <c r="AL261" i="3"/>
  <c r="AL260" i="3"/>
  <c r="AL259" i="3"/>
  <c r="AL258" i="3"/>
  <c r="AL257" i="3"/>
  <c r="AL256" i="3"/>
  <c r="AL255" i="3"/>
  <c r="AL254" i="3"/>
  <c r="AL253" i="3"/>
  <c r="AL252" i="3"/>
  <c r="AL251" i="3"/>
  <c r="AL250" i="3"/>
  <c r="AL249" i="3"/>
  <c r="AL248" i="3"/>
  <c r="AL247" i="3"/>
  <c r="AL246" i="3"/>
  <c r="AL245" i="3"/>
  <c r="AL244" i="3"/>
  <c r="AL243" i="3"/>
  <c r="AL242" i="3"/>
  <c r="AL241" i="3"/>
  <c r="AL240" i="3"/>
  <c r="AL239" i="3"/>
  <c r="AL238" i="3"/>
  <c r="AL237" i="3"/>
  <c r="AL236" i="3"/>
  <c r="AL235" i="3"/>
  <c r="AL234" i="3"/>
  <c r="AL233" i="3"/>
  <c r="AL232" i="3"/>
  <c r="AL231" i="3"/>
  <c r="AL230" i="3"/>
  <c r="AL229" i="3"/>
  <c r="AL228" i="3"/>
  <c r="AL227" i="3"/>
  <c r="AL226" i="3"/>
  <c r="AL225" i="3"/>
  <c r="AL224" i="3"/>
  <c r="AL223" i="3"/>
  <c r="AL222" i="3"/>
  <c r="AL221" i="3"/>
  <c r="AL220" i="3"/>
  <c r="AL219" i="3"/>
  <c r="AL218" i="3"/>
  <c r="AL217" i="3"/>
  <c r="AL216" i="3"/>
  <c r="AL215" i="3"/>
  <c r="AL214" i="3"/>
  <c r="AL213" i="3"/>
  <c r="AL212" i="3"/>
  <c r="AL211" i="3"/>
  <c r="AL210" i="3"/>
  <c r="AL209" i="3"/>
  <c r="AL208" i="3"/>
  <c r="AL207" i="3"/>
  <c r="AL206" i="3"/>
  <c r="AL205" i="3"/>
  <c r="AL204" i="3"/>
  <c r="AL203" i="3"/>
  <c r="AL202" i="3"/>
  <c r="AL201" i="3"/>
  <c r="AL200" i="3"/>
  <c r="AL199" i="3"/>
  <c r="AL198" i="3"/>
  <c r="AL197" i="3"/>
  <c r="AL196" i="3"/>
  <c r="AL195" i="3"/>
  <c r="AL194" i="3"/>
  <c r="AL193" i="3"/>
  <c r="AL192" i="3"/>
  <c r="AL191" i="3"/>
  <c r="AL190" i="3"/>
  <c r="AL189" i="3"/>
  <c r="AL188" i="3"/>
  <c r="AL187" i="3"/>
  <c r="AL186" i="3"/>
  <c r="AL185" i="3"/>
  <c r="AL184" i="3"/>
  <c r="AL183" i="3"/>
  <c r="AL182" i="3"/>
  <c r="AL181" i="3"/>
  <c r="AL180" i="3"/>
  <c r="AL179" i="3"/>
  <c r="AL178" i="3"/>
  <c r="AL177" i="3"/>
  <c r="AL176" i="3"/>
  <c r="AL175" i="3"/>
  <c r="AL174" i="3"/>
  <c r="AL173" i="3"/>
  <c r="AL172" i="3"/>
  <c r="AL171" i="3"/>
  <c r="AL170" i="3"/>
  <c r="AL169" i="3"/>
  <c r="AL168" i="3"/>
  <c r="AL167" i="3"/>
  <c r="AL166" i="3"/>
  <c r="AL165" i="3"/>
  <c r="AL164" i="3"/>
  <c r="AL163" i="3"/>
  <c r="AL162" i="3"/>
  <c r="AL161" i="3"/>
  <c r="AL160" i="3"/>
  <c r="AL159" i="3"/>
  <c r="AL158" i="3"/>
  <c r="AL157" i="3"/>
  <c r="AL156" i="3"/>
  <c r="AL155" i="3"/>
  <c r="AL154" i="3"/>
  <c r="AL153" i="3"/>
  <c r="AL152" i="3"/>
  <c r="AL151" i="3"/>
  <c r="AL150" i="3"/>
  <c r="AL149" i="3"/>
  <c r="AL148" i="3"/>
  <c r="AL147" i="3"/>
  <c r="AL146" i="3"/>
  <c r="AL145" i="3"/>
  <c r="AL144" i="3"/>
  <c r="AL143" i="3"/>
  <c r="AL142" i="3"/>
  <c r="AL141" i="3"/>
  <c r="AL140" i="3"/>
  <c r="AL139" i="3"/>
  <c r="AL138" i="3"/>
  <c r="AL137" i="3"/>
  <c r="AL136" i="3"/>
  <c r="AL135" i="3"/>
  <c r="AL134" i="3"/>
  <c r="AL133" i="3"/>
  <c r="AL132" i="3"/>
  <c r="AL131" i="3"/>
  <c r="AL130" i="3"/>
  <c r="AL129" i="3"/>
  <c r="AL128" i="3"/>
  <c r="AL127" i="3"/>
  <c r="AL126" i="3"/>
  <c r="AL125" i="3"/>
  <c r="AL124" i="3"/>
  <c r="AL123" i="3"/>
  <c r="AL122" i="3"/>
  <c r="AL121" i="3"/>
  <c r="AL120" i="3"/>
  <c r="AL119" i="3"/>
  <c r="AL118" i="3"/>
  <c r="AL117" i="3"/>
  <c r="AL116" i="3"/>
  <c r="AL115" i="3"/>
  <c r="AL114" i="3"/>
  <c r="AL113" i="3"/>
  <c r="AL112" i="3"/>
  <c r="AL111" i="3"/>
  <c r="AL110" i="3"/>
  <c r="AL109" i="3"/>
  <c r="AL108" i="3"/>
  <c r="AL107" i="3"/>
  <c r="AL106" i="3"/>
  <c r="AL105" i="3"/>
  <c r="AL104" i="3"/>
  <c r="AL103" i="3"/>
  <c r="AL102" i="3"/>
  <c r="AL101" i="3"/>
  <c r="AL100" i="3"/>
  <c r="AL99" i="3"/>
  <c r="AL98" i="3"/>
  <c r="AL97" i="3"/>
  <c r="AL96" i="3"/>
  <c r="AL95" i="3"/>
  <c r="AL94" i="3"/>
  <c r="AL93" i="3"/>
  <c r="AL92" i="3"/>
  <c r="AL91" i="3"/>
  <c r="AL90" i="3"/>
  <c r="AL89" i="3"/>
  <c r="AL88" i="3"/>
  <c r="AL87" i="3"/>
  <c r="AL86" i="3"/>
  <c r="AL85" i="3"/>
  <c r="AL84" i="3"/>
  <c r="AL83" i="3"/>
  <c r="AL82" i="3"/>
  <c r="AL81" i="3"/>
  <c r="AL80" i="3"/>
  <c r="AL79" i="3"/>
  <c r="AL78" i="3"/>
  <c r="AL77" i="3"/>
  <c r="AL76" i="3"/>
  <c r="AL75" i="3"/>
  <c r="AL74" i="3"/>
  <c r="AL73" i="3"/>
  <c r="AL72" i="3"/>
  <c r="AL71" i="3"/>
  <c r="AL70" i="3"/>
  <c r="AL69" i="3"/>
  <c r="AL68" i="3"/>
  <c r="AL67" i="3"/>
  <c r="AL66" i="3"/>
  <c r="AL65" i="3"/>
  <c r="AL64" i="3"/>
  <c r="AL63" i="3"/>
  <c r="AL62" i="3"/>
  <c r="AL61" i="3"/>
  <c r="AL60" i="3"/>
  <c r="AL59" i="3"/>
  <c r="AL58" i="3"/>
  <c r="AL57" i="3"/>
  <c r="AL56" i="3"/>
  <c r="AL55" i="3"/>
  <c r="AL54" i="3"/>
  <c r="AL53" i="3"/>
  <c r="AL52" i="3"/>
  <c r="AL51" i="3"/>
  <c r="AL50" i="3"/>
  <c r="AL49" i="3"/>
  <c r="AL48" i="3"/>
  <c r="AL47" i="3"/>
  <c r="AL46" i="3"/>
  <c r="AL45" i="3"/>
  <c r="AL44" i="3"/>
  <c r="AL43" i="3"/>
  <c r="AL42" i="3"/>
  <c r="AL41" i="3"/>
  <c r="AL40" i="3"/>
  <c r="AL39" i="3"/>
  <c r="AL38" i="3"/>
  <c r="AL37" i="3"/>
  <c r="AL36" i="3"/>
  <c r="AL35" i="3"/>
  <c r="AL34" i="3"/>
  <c r="AL33" i="3"/>
  <c r="AL32" i="3"/>
  <c r="AL31" i="3"/>
  <c r="AL30" i="3"/>
  <c r="AL29" i="3"/>
  <c r="AL28" i="3"/>
  <c r="AL27" i="3"/>
  <c r="AL26" i="3"/>
  <c r="AL25" i="3"/>
  <c r="AL24" i="3"/>
  <c r="AL23" i="3"/>
  <c r="AL22" i="3"/>
  <c r="AL21" i="3"/>
  <c r="AL20" i="3"/>
  <c r="AL19" i="3"/>
  <c r="AL18" i="3"/>
  <c r="AL17" i="3"/>
  <c r="AL16" i="3"/>
  <c r="AL15" i="3"/>
  <c r="AL14" i="3"/>
  <c r="AL13" i="3"/>
  <c r="AL12" i="3"/>
  <c r="AJ430" i="3"/>
  <c r="AJ429" i="3"/>
  <c r="AJ428" i="3"/>
  <c r="AJ427" i="3"/>
  <c r="AJ426" i="3"/>
  <c r="AJ425" i="3"/>
  <c r="AJ424" i="3"/>
  <c r="AJ423" i="3"/>
  <c r="AJ422" i="3"/>
  <c r="AJ421" i="3"/>
  <c r="AJ420" i="3"/>
  <c r="AJ419" i="3"/>
  <c r="AJ418" i="3"/>
  <c r="AJ417" i="3"/>
  <c r="AJ416" i="3"/>
  <c r="AJ415" i="3"/>
  <c r="AJ414" i="3"/>
  <c r="AJ413" i="3"/>
  <c r="AJ412" i="3"/>
  <c r="AJ411" i="3"/>
  <c r="AJ410" i="3"/>
  <c r="AJ409" i="3"/>
  <c r="AJ408" i="3"/>
  <c r="AJ407" i="3"/>
  <c r="AJ406" i="3"/>
  <c r="AJ405" i="3"/>
  <c r="AJ404" i="3"/>
  <c r="AJ403" i="3"/>
  <c r="AJ402" i="3"/>
  <c r="AJ401" i="3"/>
  <c r="AJ400" i="3"/>
  <c r="AJ399" i="3"/>
  <c r="AJ398" i="3"/>
  <c r="AJ397" i="3"/>
  <c r="AJ396" i="3"/>
  <c r="AJ395" i="3"/>
  <c r="AJ394" i="3"/>
  <c r="AJ393" i="3"/>
  <c r="AJ392" i="3"/>
  <c r="AJ391" i="3"/>
  <c r="AJ390" i="3"/>
  <c r="AJ389" i="3"/>
  <c r="AJ388" i="3"/>
  <c r="AJ387" i="3"/>
  <c r="AJ386" i="3"/>
  <c r="AJ385" i="3"/>
  <c r="AJ384" i="3"/>
  <c r="AJ383" i="3"/>
  <c r="AJ382" i="3"/>
  <c r="AJ381" i="3"/>
  <c r="AJ380" i="3"/>
  <c r="AJ379" i="3"/>
  <c r="AJ378" i="3"/>
  <c r="AJ377" i="3"/>
  <c r="AJ376" i="3"/>
  <c r="AJ375" i="3"/>
  <c r="AJ374" i="3"/>
  <c r="AJ373" i="3"/>
  <c r="AJ372" i="3"/>
  <c r="AJ371" i="3"/>
  <c r="AJ370" i="3"/>
  <c r="AJ369" i="3"/>
  <c r="AJ368" i="3"/>
  <c r="AJ367" i="3"/>
  <c r="AJ366" i="3"/>
  <c r="AJ365" i="3"/>
  <c r="AJ364" i="3"/>
  <c r="AJ363" i="3"/>
  <c r="AJ362" i="3"/>
  <c r="AJ361" i="3"/>
  <c r="AJ360" i="3"/>
  <c r="AJ359" i="3"/>
  <c r="AJ358" i="3"/>
  <c r="AJ357" i="3"/>
  <c r="AJ356" i="3"/>
  <c r="AJ355" i="3"/>
  <c r="AJ354" i="3"/>
  <c r="AJ353" i="3"/>
  <c r="AJ352" i="3"/>
  <c r="AJ351" i="3"/>
  <c r="AJ350" i="3"/>
  <c r="AJ349" i="3"/>
  <c r="AJ348" i="3"/>
  <c r="AJ347" i="3"/>
  <c r="AJ346" i="3"/>
  <c r="AJ345" i="3"/>
  <c r="AJ344" i="3"/>
  <c r="AJ343" i="3"/>
  <c r="AJ342" i="3"/>
  <c r="AJ341" i="3"/>
  <c r="AJ340" i="3"/>
  <c r="AJ339" i="3"/>
  <c r="AJ338" i="3"/>
  <c r="AJ337" i="3"/>
  <c r="AJ336" i="3"/>
  <c r="AJ335" i="3"/>
  <c r="AJ334" i="3"/>
  <c r="AJ333" i="3"/>
  <c r="AJ332" i="3"/>
  <c r="AJ331" i="3"/>
  <c r="AJ330" i="3"/>
  <c r="AJ329" i="3"/>
  <c r="AJ328" i="3"/>
  <c r="AJ327" i="3"/>
  <c r="AJ326" i="3"/>
  <c r="AJ325" i="3"/>
  <c r="AJ324" i="3"/>
  <c r="AJ323" i="3"/>
  <c r="AJ322" i="3"/>
  <c r="AJ321" i="3"/>
  <c r="AJ320" i="3"/>
  <c r="AJ319" i="3"/>
  <c r="AJ318" i="3"/>
  <c r="AJ317" i="3"/>
  <c r="AJ316" i="3"/>
  <c r="AJ315" i="3"/>
  <c r="AJ314" i="3"/>
  <c r="AJ313" i="3"/>
  <c r="AJ312" i="3"/>
  <c r="AJ311" i="3"/>
  <c r="AJ310" i="3"/>
  <c r="AJ309" i="3"/>
  <c r="AJ308" i="3"/>
  <c r="AJ307" i="3"/>
  <c r="AJ306" i="3"/>
  <c r="AJ305" i="3"/>
  <c r="AJ304" i="3"/>
  <c r="AJ303" i="3"/>
  <c r="AJ302" i="3"/>
  <c r="AJ301" i="3"/>
  <c r="AJ300" i="3"/>
  <c r="AJ299" i="3"/>
  <c r="AJ298" i="3"/>
  <c r="AJ297" i="3"/>
  <c r="AJ296" i="3"/>
  <c r="AJ295" i="3"/>
  <c r="AJ294" i="3"/>
  <c r="AJ293" i="3"/>
  <c r="AJ292" i="3"/>
  <c r="AJ291" i="3"/>
  <c r="AJ290" i="3"/>
  <c r="AJ289" i="3"/>
  <c r="AJ288" i="3"/>
  <c r="AJ287" i="3"/>
  <c r="AJ286" i="3"/>
  <c r="AJ285" i="3"/>
  <c r="AJ284" i="3"/>
  <c r="AJ283" i="3"/>
  <c r="AJ282" i="3"/>
  <c r="AJ281" i="3"/>
  <c r="AJ280" i="3"/>
  <c r="AJ279" i="3"/>
  <c r="AJ278" i="3"/>
  <c r="AJ277" i="3"/>
  <c r="AJ276" i="3"/>
  <c r="AJ275" i="3"/>
  <c r="AJ274" i="3"/>
  <c r="AJ273" i="3"/>
  <c r="AJ272" i="3"/>
  <c r="AJ271" i="3"/>
  <c r="AJ270" i="3"/>
  <c r="AJ269" i="3"/>
  <c r="AJ268" i="3"/>
  <c r="AJ267" i="3"/>
  <c r="AJ266" i="3"/>
  <c r="AJ265" i="3"/>
  <c r="AJ264" i="3"/>
  <c r="AJ263" i="3"/>
  <c r="AJ262" i="3"/>
  <c r="AJ261" i="3"/>
  <c r="AJ260" i="3"/>
  <c r="AJ259" i="3"/>
  <c r="AJ258" i="3"/>
  <c r="AJ257" i="3"/>
  <c r="AJ256" i="3"/>
  <c r="AJ255" i="3"/>
  <c r="AJ254" i="3"/>
  <c r="AJ253" i="3"/>
  <c r="AJ252" i="3"/>
  <c r="AJ251" i="3"/>
  <c r="AJ250" i="3"/>
  <c r="AJ249" i="3"/>
  <c r="AJ248" i="3"/>
  <c r="AJ247" i="3"/>
  <c r="AJ246" i="3"/>
  <c r="AJ245" i="3"/>
  <c r="AJ244" i="3"/>
  <c r="AJ243" i="3"/>
  <c r="AJ242" i="3"/>
  <c r="AJ241" i="3"/>
  <c r="AJ240" i="3"/>
  <c r="AJ239" i="3"/>
  <c r="AJ238" i="3"/>
  <c r="AJ237" i="3"/>
  <c r="AJ236" i="3"/>
  <c r="AJ235" i="3"/>
  <c r="AJ234" i="3"/>
  <c r="AJ233" i="3"/>
  <c r="AJ232" i="3"/>
  <c r="AJ231" i="3"/>
  <c r="AJ230" i="3"/>
  <c r="AJ229" i="3"/>
  <c r="AJ228" i="3"/>
  <c r="AJ227" i="3"/>
  <c r="AJ226" i="3"/>
  <c r="AJ225" i="3"/>
  <c r="AJ224" i="3"/>
  <c r="AJ223" i="3"/>
  <c r="AJ222" i="3"/>
  <c r="AJ221" i="3"/>
  <c r="AJ220" i="3"/>
  <c r="AJ219" i="3"/>
  <c r="AJ218" i="3"/>
  <c r="AJ217" i="3"/>
  <c r="AJ216" i="3"/>
  <c r="AJ215" i="3"/>
  <c r="AJ214" i="3"/>
  <c r="AJ213" i="3"/>
  <c r="AJ212" i="3"/>
  <c r="AJ211" i="3"/>
  <c r="AJ210" i="3"/>
  <c r="AJ209" i="3"/>
  <c r="AJ208" i="3"/>
  <c r="AJ207" i="3"/>
  <c r="AJ206" i="3"/>
  <c r="AJ205" i="3"/>
  <c r="AJ204" i="3"/>
  <c r="AJ203" i="3"/>
  <c r="AJ202" i="3"/>
  <c r="AJ201" i="3"/>
  <c r="AJ200" i="3"/>
  <c r="AJ199" i="3"/>
  <c r="AJ198" i="3"/>
  <c r="AJ197" i="3"/>
  <c r="AJ196" i="3"/>
  <c r="AJ195" i="3"/>
  <c r="AJ194" i="3"/>
  <c r="AJ193" i="3"/>
  <c r="AJ192" i="3"/>
  <c r="AJ191" i="3"/>
  <c r="AJ190" i="3"/>
  <c r="AJ189" i="3"/>
  <c r="AJ188" i="3"/>
  <c r="AJ187" i="3"/>
  <c r="AJ186" i="3"/>
  <c r="AJ185" i="3"/>
  <c r="AJ184" i="3"/>
  <c r="AJ183" i="3"/>
  <c r="AJ182" i="3"/>
  <c r="AJ181" i="3"/>
  <c r="AJ180" i="3"/>
  <c r="AJ179" i="3"/>
  <c r="AJ178" i="3"/>
  <c r="AJ177" i="3"/>
  <c r="AJ176" i="3"/>
  <c r="AJ175" i="3"/>
  <c r="AJ174" i="3"/>
  <c r="AJ173" i="3"/>
  <c r="AJ172" i="3"/>
  <c r="AJ171" i="3"/>
  <c r="AJ170" i="3"/>
  <c r="AJ169" i="3"/>
  <c r="AJ168" i="3"/>
  <c r="AJ167" i="3"/>
  <c r="AJ166" i="3"/>
  <c r="AJ165" i="3"/>
  <c r="AJ164" i="3"/>
  <c r="AJ163" i="3"/>
  <c r="AJ162" i="3"/>
  <c r="AJ161" i="3"/>
  <c r="AJ160" i="3"/>
  <c r="AJ159" i="3"/>
  <c r="AJ158" i="3"/>
  <c r="AJ157" i="3"/>
  <c r="AJ156" i="3"/>
  <c r="AJ155" i="3"/>
  <c r="AJ154" i="3"/>
  <c r="AJ153" i="3"/>
  <c r="AJ152" i="3"/>
  <c r="AJ151" i="3"/>
  <c r="AJ150" i="3"/>
  <c r="AJ149" i="3"/>
  <c r="AJ148" i="3"/>
  <c r="AJ147" i="3"/>
  <c r="AJ146" i="3"/>
  <c r="AJ145" i="3"/>
  <c r="AJ144" i="3"/>
  <c r="AJ143" i="3"/>
  <c r="AJ142" i="3"/>
  <c r="AJ141" i="3"/>
  <c r="AJ140" i="3"/>
  <c r="AJ139" i="3"/>
  <c r="AJ138" i="3"/>
  <c r="AJ137" i="3"/>
  <c r="AJ136" i="3"/>
  <c r="AJ135" i="3"/>
  <c r="AJ134" i="3"/>
  <c r="AJ133" i="3"/>
  <c r="AJ132" i="3"/>
  <c r="AJ131" i="3"/>
  <c r="AJ130" i="3"/>
  <c r="AJ129" i="3"/>
  <c r="AJ128" i="3"/>
  <c r="AJ127" i="3"/>
  <c r="AJ126" i="3"/>
  <c r="AJ125" i="3"/>
  <c r="AJ124" i="3"/>
  <c r="AJ123" i="3"/>
  <c r="AJ122" i="3"/>
  <c r="AJ121" i="3"/>
  <c r="AJ120" i="3"/>
  <c r="AJ119" i="3"/>
  <c r="AJ118" i="3"/>
  <c r="AJ117" i="3"/>
  <c r="AJ116" i="3"/>
  <c r="AJ115" i="3"/>
  <c r="AJ114" i="3"/>
  <c r="AJ113" i="3"/>
  <c r="AJ112" i="3"/>
  <c r="AJ111" i="3"/>
  <c r="AJ110" i="3"/>
  <c r="AJ109" i="3"/>
  <c r="AJ108" i="3"/>
  <c r="AJ107" i="3"/>
  <c r="AJ106" i="3"/>
  <c r="AJ105" i="3"/>
  <c r="AJ104" i="3"/>
  <c r="AJ103" i="3"/>
  <c r="AJ102" i="3"/>
  <c r="AJ101" i="3"/>
  <c r="AJ100" i="3"/>
  <c r="AJ99" i="3"/>
  <c r="AJ98" i="3"/>
  <c r="AJ97" i="3"/>
  <c r="AJ96" i="3"/>
  <c r="AJ95" i="3"/>
  <c r="AJ94" i="3"/>
  <c r="AJ93" i="3"/>
  <c r="AJ92" i="3"/>
  <c r="AJ91" i="3"/>
  <c r="AJ90" i="3"/>
  <c r="AJ89" i="3"/>
  <c r="AJ88" i="3"/>
  <c r="AJ87" i="3"/>
  <c r="AJ86" i="3"/>
  <c r="AJ85" i="3"/>
  <c r="AJ84" i="3"/>
  <c r="AJ83" i="3"/>
  <c r="AJ82" i="3"/>
  <c r="AJ81" i="3"/>
  <c r="AJ80" i="3"/>
  <c r="AJ79" i="3"/>
  <c r="AJ78" i="3"/>
  <c r="AJ77" i="3"/>
  <c r="AJ76" i="3"/>
  <c r="AJ75" i="3"/>
  <c r="AJ74" i="3"/>
  <c r="AJ73" i="3"/>
  <c r="AJ72" i="3"/>
  <c r="AJ71" i="3"/>
  <c r="AJ70" i="3"/>
  <c r="AJ69" i="3"/>
  <c r="AJ68" i="3"/>
  <c r="AJ67" i="3"/>
  <c r="AJ66" i="3"/>
  <c r="AJ65" i="3"/>
  <c r="AJ64" i="3"/>
  <c r="AJ63" i="3"/>
  <c r="AJ62" i="3"/>
  <c r="AJ61" i="3"/>
  <c r="AJ60" i="3"/>
  <c r="AJ59" i="3"/>
  <c r="AJ58" i="3"/>
  <c r="AJ57" i="3"/>
  <c r="AJ56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H430" i="3"/>
  <c r="AH429" i="3"/>
  <c r="AH428" i="3"/>
  <c r="AH427" i="3"/>
  <c r="AH426" i="3"/>
  <c r="AH425" i="3"/>
  <c r="AH424" i="3"/>
  <c r="AH423" i="3"/>
  <c r="AH422" i="3"/>
  <c r="AH421" i="3"/>
  <c r="AH420" i="3"/>
  <c r="AH419" i="3"/>
  <c r="AH418" i="3"/>
  <c r="AH417" i="3"/>
  <c r="AH416" i="3"/>
  <c r="AH415" i="3"/>
  <c r="AH414" i="3"/>
  <c r="AH413" i="3"/>
  <c r="AH412" i="3"/>
  <c r="AH411" i="3"/>
  <c r="AH410" i="3"/>
  <c r="AH409" i="3"/>
  <c r="AH408" i="3"/>
  <c r="AH407" i="3"/>
  <c r="AH406" i="3"/>
  <c r="AH405" i="3"/>
  <c r="AH404" i="3"/>
  <c r="AH403" i="3"/>
  <c r="AH402" i="3"/>
  <c r="AH401" i="3"/>
  <c r="AH400" i="3"/>
  <c r="AH399" i="3"/>
  <c r="AH398" i="3"/>
  <c r="AH397" i="3"/>
  <c r="AH396" i="3"/>
  <c r="AH395" i="3"/>
  <c r="AH394" i="3"/>
  <c r="AH393" i="3"/>
  <c r="AH392" i="3"/>
  <c r="AH391" i="3"/>
  <c r="AH390" i="3"/>
  <c r="AH389" i="3"/>
  <c r="AH388" i="3"/>
  <c r="AH387" i="3"/>
  <c r="AH386" i="3"/>
  <c r="AH385" i="3"/>
  <c r="AH384" i="3"/>
  <c r="AH383" i="3"/>
  <c r="AH382" i="3"/>
  <c r="AH381" i="3"/>
  <c r="AH380" i="3"/>
  <c r="AH379" i="3"/>
  <c r="AH378" i="3"/>
  <c r="AH377" i="3"/>
  <c r="AH376" i="3"/>
  <c r="AH375" i="3"/>
  <c r="AH374" i="3"/>
  <c r="AH373" i="3"/>
  <c r="AH372" i="3"/>
  <c r="AH371" i="3"/>
  <c r="AH370" i="3"/>
  <c r="AH369" i="3"/>
  <c r="AH368" i="3"/>
  <c r="AH367" i="3"/>
  <c r="AH366" i="3"/>
  <c r="AH365" i="3"/>
  <c r="AH364" i="3"/>
  <c r="AH363" i="3"/>
  <c r="AH362" i="3"/>
  <c r="AH361" i="3"/>
  <c r="AH360" i="3"/>
  <c r="AH359" i="3"/>
  <c r="AH358" i="3"/>
  <c r="AH357" i="3"/>
  <c r="AH356" i="3"/>
  <c r="AH355" i="3"/>
  <c r="AH354" i="3"/>
  <c r="AH353" i="3"/>
  <c r="AH352" i="3"/>
  <c r="AH351" i="3"/>
  <c r="AH350" i="3"/>
  <c r="AH349" i="3"/>
  <c r="AH348" i="3"/>
  <c r="AH347" i="3"/>
  <c r="AH346" i="3"/>
  <c r="AH345" i="3"/>
  <c r="AH344" i="3"/>
  <c r="AH343" i="3"/>
  <c r="AH342" i="3"/>
  <c r="AH341" i="3"/>
  <c r="AH340" i="3"/>
  <c r="AH339" i="3"/>
  <c r="AH338" i="3"/>
  <c r="AH337" i="3"/>
  <c r="AH336" i="3"/>
  <c r="AH335" i="3"/>
  <c r="AH334" i="3"/>
  <c r="AH333" i="3"/>
  <c r="AH332" i="3"/>
  <c r="AH331" i="3"/>
  <c r="AH330" i="3"/>
  <c r="AH329" i="3"/>
  <c r="AH328" i="3"/>
  <c r="AH327" i="3"/>
  <c r="AH326" i="3"/>
  <c r="AH325" i="3"/>
  <c r="AH324" i="3"/>
  <c r="AH323" i="3"/>
  <c r="AH322" i="3"/>
  <c r="AH321" i="3"/>
  <c r="AH320" i="3"/>
  <c r="AH319" i="3"/>
  <c r="AH318" i="3"/>
  <c r="AH317" i="3"/>
  <c r="AH316" i="3"/>
  <c r="AH315" i="3"/>
  <c r="AH314" i="3"/>
  <c r="AH313" i="3"/>
  <c r="AH312" i="3"/>
  <c r="AH311" i="3"/>
  <c r="AH310" i="3"/>
  <c r="AH309" i="3"/>
  <c r="AH308" i="3"/>
  <c r="AH307" i="3"/>
  <c r="AH306" i="3"/>
  <c r="AH305" i="3"/>
  <c r="AH304" i="3"/>
  <c r="AH303" i="3"/>
  <c r="AH302" i="3"/>
  <c r="AH301" i="3"/>
  <c r="AH300" i="3"/>
  <c r="AH299" i="3"/>
  <c r="AH298" i="3"/>
  <c r="AH297" i="3"/>
  <c r="AH296" i="3"/>
  <c r="AH295" i="3"/>
  <c r="AH294" i="3"/>
  <c r="AH293" i="3"/>
  <c r="AH292" i="3"/>
  <c r="AH291" i="3"/>
  <c r="AH290" i="3"/>
  <c r="AH289" i="3"/>
  <c r="AH288" i="3"/>
  <c r="AH287" i="3"/>
  <c r="AH286" i="3"/>
  <c r="AH285" i="3"/>
  <c r="AH284" i="3"/>
  <c r="AH283" i="3"/>
  <c r="AH282" i="3"/>
  <c r="AH281" i="3"/>
  <c r="AH280" i="3"/>
  <c r="AH279" i="3"/>
  <c r="AH278" i="3"/>
  <c r="AH277" i="3"/>
  <c r="AH276" i="3"/>
  <c r="AH275" i="3"/>
  <c r="AH274" i="3"/>
  <c r="AH273" i="3"/>
  <c r="AH272" i="3"/>
  <c r="AH271" i="3"/>
  <c r="AH270" i="3"/>
  <c r="AH269" i="3"/>
  <c r="AH268" i="3"/>
  <c r="AH267" i="3"/>
  <c r="AH266" i="3"/>
  <c r="AH265" i="3"/>
  <c r="AH264" i="3"/>
  <c r="AH263" i="3"/>
  <c r="AH262" i="3"/>
  <c r="AH261" i="3"/>
  <c r="AH260" i="3"/>
  <c r="AH259" i="3"/>
  <c r="AH258" i="3"/>
  <c r="AH257" i="3"/>
  <c r="AH256" i="3"/>
  <c r="AH255" i="3"/>
  <c r="AH254" i="3"/>
  <c r="AH253" i="3"/>
  <c r="AH252" i="3"/>
  <c r="AH251" i="3"/>
  <c r="AH250" i="3"/>
  <c r="AH249" i="3"/>
  <c r="AH248" i="3"/>
  <c r="AH247" i="3"/>
  <c r="AH246" i="3"/>
  <c r="AH245" i="3"/>
  <c r="AH244" i="3"/>
  <c r="AH243" i="3"/>
  <c r="AH242" i="3"/>
  <c r="AH241" i="3"/>
  <c r="AH240" i="3"/>
  <c r="AH239" i="3"/>
  <c r="AH238" i="3"/>
  <c r="AH237" i="3"/>
  <c r="AH236" i="3"/>
  <c r="AH235" i="3"/>
  <c r="AH234" i="3"/>
  <c r="AH233" i="3"/>
  <c r="AH232" i="3"/>
  <c r="AH231" i="3"/>
  <c r="AH230" i="3"/>
  <c r="AH229" i="3"/>
  <c r="AH228" i="3"/>
  <c r="AH227" i="3"/>
  <c r="AH226" i="3"/>
  <c r="AH225" i="3"/>
  <c r="AH224" i="3"/>
  <c r="AH223" i="3"/>
  <c r="AH222" i="3"/>
  <c r="AH221" i="3"/>
  <c r="AH220" i="3"/>
  <c r="AH219" i="3"/>
  <c r="AH218" i="3"/>
  <c r="AH217" i="3"/>
  <c r="AH216" i="3"/>
  <c r="AH215" i="3"/>
  <c r="AH214" i="3"/>
  <c r="AH213" i="3"/>
  <c r="AH212" i="3"/>
  <c r="AH211" i="3"/>
  <c r="AH210" i="3"/>
  <c r="AH209" i="3"/>
  <c r="AH208" i="3"/>
  <c r="AH207" i="3"/>
  <c r="AH206" i="3"/>
  <c r="AH205" i="3"/>
  <c r="AH204" i="3"/>
  <c r="AH203" i="3"/>
  <c r="AH202" i="3"/>
  <c r="AH201" i="3"/>
  <c r="AH200" i="3"/>
  <c r="AH199" i="3"/>
  <c r="AH198" i="3"/>
  <c r="AH197" i="3"/>
  <c r="AH196" i="3"/>
  <c r="AH195" i="3"/>
  <c r="AH194" i="3"/>
  <c r="AH193" i="3"/>
  <c r="AH192" i="3"/>
  <c r="AH191" i="3"/>
  <c r="AH190" i="3"/>
  <c r="AH189" i="3"/>
  <c r="AH188" i="3"/>
  <c r="AH187" i="3"/>
  <c r="AH186" i="3"/>
  <c r="AH185" i="3"/>
  <c r="AH184" i="3"/>
  <c r="AH183" i="3"/>
  <c r="AH182" i="3"/>
  <c r="AH181" i="3"/>
  <c r="AH180" i="3"/>
  <c r="AH179" i="3"/>
  <c r="AH178" i="3"/>
  <c r="AH177" i="3"/>
  <c r="AH176" i="3"/>
  <c r="AH175" i="3"/>
  <c r="AH174" i="3"/>
  <c r="AH173" i="3"/>
  <c r="AH172" i="3"/>
  <c r="AH171" i="3"/>
  <c r="AH170" i="3"/>
  <c r="AH169" i="3"/>
  <c r="AH168" i="3"/>
  <c r="AH167" i="3"/>
  <c r="AH166" i="3"/>
  <c r="AH165" i="3"/>
  <c r="AH164" i="3"/>
  <c r="AH163" i="3"/>
  <c r="AH162" i="3"/>
  <c r="AH161" i="3"/>
  <c r="AH160" i="3"/>
  <c r="AH159" i="3"/>
  <c r="AH158" i="3"/>
  <c r="AH157" i="3"/>
  <c r="AH156" i="3"/>
  <c r="AH155" i="3"/>
  <c r="AH154" i="3"/>
  <c r="AH153" i="3"/>
  <c r="AH152" i="3"/>
  <c r="AH151" i="3"/>
  <c r="AH150" i="3"/>
  <c r="AH149" i="3"/>
  <c r="AH148" i="3"/>
  <c r="AH147" i="3"/>
  <c r="AH146" i="3"/>
  <c r="AH145" i="3"/>
  <c r="AH144" i="3"/>
  <c r="AH143" i="3"/>
  <c r="AH142" i="3"/>
  <c r="AH141" i="3"/>
  <c r="AH140" i="3"/>
  <c r="AH139" i="3"/>
  <c r="AH138" i="3"/>
  <c r="AH137" i="3"/>
  <c r="AH136" i="3"/>
  <c r="AH135" i="3"/>
  <c r="AH134" i="3"/>
  <c r="AH133" i="3"/>
  <c r="AH132" i="3"/>
  <c r="AH131" i="3"/>
  <c r="AH130" i="3"/>
  <c r="AH129" i="3"/>
  <c r="AH128" i="3"/>
  <c r="AH127" i="3"/>
  <c r="AH126" i="3"/>
  <c r="AH125" i="3"/>
  <c r="AH124" i="3"/>
  <c r="AH123" i="3"/>
  <c r="AH122" i="3"/>
  <c r="AH121" i="3"/>
  <c r="AH120" i="3"/>
  <c r="AH119" i="3"/>
  <c r="AH118" i="3"/>
  <c r="AH117" i="3"/>
  <c r="AH116" i="3"/>
  <c r="AH115" i="3"/>
  <c r="AH114" i="3"/>
  <c r="AH113" i="3"/>
  <c r="AH112" i="3"/>
  <c r="AH111" i="3"/>
  <c r="AH110" i="3"/>
  <c r="AH109" i="3"/>
  <c r="AH108" i="3"/>
  <c r="AH107" i="3"/>
  <c r="AH106" i="3"/>
  <c r="AH105" i="3"/>
  <c r="AH104" i="3"/>
  <c r="AH103" i="3"/>
  <c r="AH102" i="3"/>
  <c r="AH101" i="3"/>
  <c r="AH100" i="3"/>
  <c r="AH99" i="3"/>
  <c r="AH98" i="3"/>
  <c r="AH97" i="3"/>
  <c r="AH96" i="3"/>
  <c r="AH95" i="3"/>
  <c r="AH94" i="3"/>
  <c r="AH93" i="3"/>
  <c r="AH92" i="3"/>
  <c r="AH91" i="3"/>
  <c r="AH90" i="3"/>
  <c r="AH89" i="3"/>
  <c r="AH88" i="3"/>
  <c r="AH87" i="3"/>
  <c r="AH86" i="3"/>
  <c r="AH85" i="3"/>
  <c r="AH84" i="3"/>
  <c r="AH83" i="3"/>
  <c r="AH82" i="3"/>
  <c r="AH81" i="3"/>
  <c r="AH80" i="3"/>
  <c r="AH79" i="3"/>
  <c r="AH78" i="3"/>
  <c r="AH77" i="3"/>
  <c r="AH76" i="3"/>
  <c r="AH75" i="3"/>
  <c r="AH74" i="3"/>
  <c r="AH73" i="3"/>
  <c r="AH72" i="3"/>
  <c r="AH71" i="3"/>
  <c r="AH70" i="3"/>
  <c r="AH69" i="3"/>
  <c r="AH68" i="3"/>
  <c r="AH67" i="3"/>
  <c r="AH66" i="3"/>
  <c r="AH65" i="3"/>
  <c r="AH64" i="3"/>
  <c r="AH63" i="3"/>
  <c r="AH62" i="3"/>
  <c r="AH61" i="3"/>
  <c r="AH60" i="3"/>
  <c r="AH59" i="3"/>
  <c r="AH58" i="3"/>
  <c r="AH57" i="3"/>
  <c r="AH56" i="3"/>
  <c r="AH55" i="3"/>
  <c r="AH54" i="3"/>
  <c r="AH53" i="3"/>
  <c r="AH52" i="3"/>
  <c r="AH51" i="3"/>
  <c r="AH50" i="3"/>
  <c r="AH49" i="3"/>
  <c r="AH48" i="3"/>
  <c r="AH47" i="3"/>
  <c r="AH46" i="3"/>
  <c r="AH45" i="3"/>
  <c r="AH44" i="3"/>
  <c r="AH43" i="3"/>
  <c r="AH42" i="3"/>
  <c r="AH41" i="3"/>
  <c r="AH40" i="3"/>
  <c r="AH39" i="3"/>
  <c r="AH38" i="3"/>
  <c r="AH37" i="3"/>
  <c r="AH36" i="3"/>
  <c r="AH35" i="3"/>
  <c r="AH34" i="3"/>
  <c r="AH33" i="3"/>
  <c r="AH32" i="3"/>
  <c r="AH31" i="3"/>
  <c r="AH30" i="3"/>
  <c r="AH29" i="3"/>
  <c r="AH28" i="3"/>
  <c r="AH27" i="3"/>
  <c r="AH26" i="3"/>
  <c r="AH25" i="3"/>
  <c r="AH24" i="3"/>
  <c r="AH23" i="3"/>
  <c r="AH22" i="3"/>
  <c r="AH21" i="3"/>
  <c r="AH20" i="3"/>
  <c r="AH19" i="3"/>
  <c r="AH18" i="3"/>
  <c r="AH17" i="3"/>
  <c r="AH16" i="3"/>
  <c r="AH15" i="3"/>
  <c r="AH14" i="3"/>
  <c r="AH13" i="3"/>
  <c r="AH12" i="3"/>
  <c r="AF430" i="3"/>
  <c r="AF429" i="3"/>
  <c r="AF428" i="3"/>
  <c r="AF427" i="3"/>
  <c r="AF426" i="3"/>
  <c r="AF425" i="3"/>
  <c r="AF424" i="3"/>
  <c r="AF423" i="3"/>
  <c r="AF422" i="3"/>
  <c r="AF421" i="3"/>
  <c r="AF420" i="3"/>
  <c r="AF419" i="3"/>
  <c r="AF418" i="3"/>
  <c r="AF417" i="3"/>
  <c r="AF416" i="3"/>
  <c r="AF415" i="3"/>
  <c r="AF414" i="3"/>
  <c r="AF413" i="3"/>
  <c r="AF412" i="3"/>
  <c r="AF411" i="3"/>
  <c r="AF410" i="3"/>
  <c r="AF409" i="3"/>
  <c r="AF408" i="3"/>
  <c r="AF407" i="3"/>
  <c r="AF406" i="3"/>
  <c r="AF405" i="3"/>
  <c r="AF404" i="3"/>
  <c r="AF403" i="3"/>
  <c r="AF402" i="3"/>
  <c r="AF401" i="3"/>
  <c r="AF400" i="3"/>
  <c r="AF399" i="3"/>
  <c r="AF398" i="3"/>
  <c r="AF397" i="3"/>
  <c r="AF396" i="3"/>
  <c r="AF395" i="3"/>
  <c r="AF394" i="3"/>
  <c r="AF393" i="3"/>
  <c r="AF392" i="3"/>
  <c r="AF391" i="3"/>
  <c r="AF390" i="3"/>
  <c r="AF389" i="3"/>
  <c r="AF388" i="3"/>
  <c r="AF387" i="3"/>
  <c r="AF386" i="3"/>
  <c r="AF385" i="3"/>
  <c r="AF384" i="3"/>
  <c r="AF383" i="3"/>
  <c r="AF382" i="3"/>
  <c r="AF381" i="3"/>
  <c r="AF380" i="3"/>
  <c r="AF379" i="3"/>
  <c r="AF378" i="3"/>
  <c r="AF377" i="3"/>
  <c r="AF376" i="3"/>
  <c r="AF375" i="3"/>
  <c r="AF374" i="3"/>
  <c r="AF373" i="3"/>
  <c r="AF372" i="3"/>
  <c r="AF371" i="3"/>
  <c r="AF370" i="3"/>
  <c r="AF369" i="3"/>
  <c r="AF368" i="3"/>
  <c r="AF367" i="3"/>
  <c r="AF366" i="3"/>
  <c r="AF365" i="3"/>
  <c r="AF364" i="3"/>
  <c r="AF363" i="3"/>
  <c r="AF362" i="3"/>
  <c r="AF361" i="3"/>
  <c r="AF360" i="3"/>
  <c r="AF359" i="3"/>
  <c r="AF358" i="3"/>
  <c r="AF357" i="3"/>
  <c r="AF356" i="3"/>
  <c r="AF355" i="3"/>
  <c r="AF354" i="3"/>
  <c r="AF353" i="3"/>
  <c r="AF352" i="3"/>
  <c r="AF351" i="3"/>
  <c r="AF350" i="3"/>
  <c r="AF349" i="3"/>
  <c r="AF348" i="3"/>
  <c r="AF347" i="3"/>
  <c r="AF346" i="3"/>
  <c r="AF345" i="3"/>
  <c r="AF344" i="3"/>
  <c r="AF343" i="3"/>
  <c r="AF342" i="3"/>
  <c r="AF341" i="3"/>
  <c r="AF340" i="3"/>
  <c r="AF339" i="3"/>
  <c r="AF338" i="3"/>
  <c r="AF337" i="3"/>
  <c r="AF336" i="3"/>
  <c r="AF335" i="3"/>
  <c r="AF334" i="3"/>
  <c r="AF333" i="3"/>
  <c r="AF332" i="3"/>
  <c r="AF331" i="3"/>
  <c r="AF330" i="3"/>
  <c r="AF329" i="3"/>
  <c r="AF328" i="3"/>
  <c r="AF327" i="3"/>
  <c r="AF326" i="3"/>
  <c r="AF325" i="3"/>
  <c r="AF324" i="3"/>
  <c r="AF323" i="3"/>
  <c r="AF322" i="3"/>
  <c r="AF321" i="3"/>
  <c r="AF320" i="3"/>
  <c r="AF319" i="3"/>
  <c r="AF318" i="3"/>
  <c r="AF317" i="3"/>
  <c r="AF316" i="3"/>
  <c r="AF315" i="3"/>
  <c r="AF314" i="3"/>
  <c r="AF313" i="3"/>
  <c r="AF312" i="3"/>
  <c r="AF311" i="3"/>
  <c r="AF310" i="3"/>
  <c r="AF309" i="3"/>
  <c r="AF308" i="3"/>
  <c r="AF307" i="3"/>
  <c r="AF306" i="3"/>
  <c r="AF305" i="3"/>
  <c r="AF304" i="3"/>
  <c r="AF303" i="3"/>
  <c r="AF302" i="3"/>
  <c r="AF301" i="3"/>
  <c r="AF300" i="3"/>
  <c r="AF299" i="3"/>
  <c r="AF298" i="3"/>
  <c r="AF297" i="3"/>
  <c r="AF296" i="3"/>
  <c r="AF295" i="3"/>
  <c r="AF294" i="3"/>
  <c r="AF293" i="3"/>
  <c r="AF292" i="3"/>
  <c r="AF291" i="3"/>
  <c r="AF290" i="3"/>
  <c r="AF289" i="3"/>
  <c r="AF288" i="3"/>
  <c r="AF287" i="3"/>
  <c r="AF286" i="3"/>
  <c r="AF285" i="3"/>
  <c r="AF284" i="3"/>
  <c r="AF283" i="3"/>
  <c r="AF282" i="3"/>
  <c r="AF281" i="3"/>
  <c r="AF280" i="3"/>
  <c r="AF279" i="3"/>
  <c r="AF278" i="3"/>
  <c r="AF277" i="3"/>
  <c r="AF276" i="3"/>
  <c r="AF275" i="3"/>
  <c r="AF274" i="3"/>
  <c r="AF273" i="3"/>
  <c r="AF272" i="3"/>
  <c r="AF271" i="3"/>
  <c r="AF270" i="3"/>
  <c r="AF269" i="3"/>
  <c r="AF268" i="3"/>
  <c r="AF267" i="3"/>
  <c r="AF266" i="3"/>
  <c r="AF265" i="3"/>
  <c r="AF264" i="3"/>
  <c r="AF263" i="3"/>
  <c r="AF262" i="3"/>
  <c r="AF261" i="3"/>
  <c r="AF260" i="3"/>
  <c r="AF259" i="3"/>
  <c r="AF258" i="3"/>
  <c r="AF257" i="3"/>
  <c r="AF256" i="3"/>
  <c r="AF255" i="3"/>
  <c r="AF254" i="3"/>
  <c r="AF253" i="3"/>
  <c r="AF252" i="3"/>
  <c r="AF251" i="3"/>
  <c r="AF250" i="3"/>
  <c r="AF249" i="3"/>
  <c r="AF248" i="3"/>
  <c r="AF247" i="3"/>
  <c r="AF246" i="3"/>
  <c r="AF245" i="3"/>
  <c r="AF244" i="3"/>
  <c r="AF243" i="3"/>
  <c r="AF242" i="3"/>
  <c r="AF241" i="3"/>
  <c r="AF240" i="3"/>
  <c r="AF239" i="3"/>
  <c r="AF238" i="3"/>
  <c r="AF237" i="3"/>
  <c r="AF236" i="3"/>
  <c r="AF235" i="3"/>
  <c r="AF234" i="3"/>
  <c r="AF233" i="3"/>
  <c r="AF232" i="3"/>
  <c r="AF231" i="3"/>
  <c r="AF230" i="3"/>
  <c r="AF229" i="3"/>
  <c r="AF228" i="3"/>
  <c r="AF227" i="3"/>
  <c r="AF226" i="3"/>
  <c r="AF225" i="3"/>
  <c r="AF224" i="3"/>
  <c r="AF223" i="3"/>
  <c r="AF222" i="3"/>
  <c r="AF221" i="3"/>
  <c r="AF220" i="3"/>
  <c r="AF219" i="3"/>
  <c r="AF218" i="3"/>
  <c r="AF217" i="3"/>
  <c r="AF216" i="3"/>
  <c r="AF215" i="3"/>
  <c r="AF214" i="3"/>
  <c r="AF213" i="3"/>
  <c r="AF212" i="3"/>
  <c r="AF211" i="3"/>
  <c r="AF210" i="3"/>
  <c r="AF209" i="3"/>
  <c r="AF208" i="3"/>
  <c r="AF207" i="3"/>
  <c r="AF206" i="3"/>
  <c r="AF205" i="3"/>
  <c r="AF204" i="3"/>
  <c r="AF203" i="3"/>
  <c r="AF202" i="3"/>
  <c r="AF201" i="3"/>
  <c r="AF200" i="3"/>
  <c r="AF199" i="3"/>
  <c r="AF198" i="3"/>
  <c r="AF197" i="3"/>
  <c r="AF196" i="3"/>
  <c r="AF195" i="3"/>
  <c r="AF194" i="3"/>
  <c r="AF193" i="3"/>
  <c r="AF192" i="3"/>
  <c r="AF191" i="3"/>
  <c r="AF190" i="3"/>
  <c r="AF189" i="3"/>
  <c r="AF188" i="3"/>
  <c r="AF187" i="3"/>
  <c r="AF186" i="3"/>
  <c r="AF185" i="3"/>
  <c r="AF184" i="3"/>
  <c r="AF183" i="3"/>
  <c r="AF182" i="3"/>
  <c r="AF181" i="3"/>
  <c r="AF180" i="3"/>
  <c r="AF179" i="3"/>
  <c r="AF178" i="3"/>
  <c r="AF177" i="3"/>
  <c r="AF176" i="3"/>
  <c r="AF175" i="3"/>
  <c r="AF174" i="3"/>
  <c r="AF173" i="3"/>
  <c r="AF172" i="3"/>
  <c r="AF171" i="3"/>
  <c r="AF170" i="3"/>
  <c r="AF169" i="3"/>
  <c r="AF168" i="3"/>
  <c r="AF167" i="3"/>
  <c r="AF166" i="3"/>
  <c r="AF165" i="3"/>
  <c r="AF164" i="3"/>
  <c r="AF163" i="3"/>
  <c r="AF162" i="3"/>
  <c r="AF161" i="3"/>
  <c r="AF160" i="3"/>
  <c r="AF159" i="3"/>
  <c r="AF158" i="3"/>
  <c r="AF157" i="3"/>
  <c r="AF156" i="3"/>
  <c r="AF155" i="3"/>
  <c r="AF154" i="3"/>
  <c r="AF153" i="3"/>
  <c r="AF152" i="3"/>
  <c r="AF151" i="3"/>
  <c r="AF150" i="3"/>
  <c r="AF149" i="3"/>
  <c r="AF148" i="3"/>
  <c r="AF147" i="3"/>
  <c r="AF146" i="3"/>
  <c r="AF145" i="3"/>
  <c r="AF144" i="3"/>
  <c r="AF143" i="3"/>
  <c r="AF142" i="3"/>
  <c r="AF141" i="3"/>
  <c r="AF140" i="3"/>
  <c r="AF139" i="3"/>
  <c r="AF138" i="3"/>
  <c r="AF137" i="3"/>
  <c r="AF136" i="3"/>
  <c r="AF135" i="3"/>
  <c r="AF134" i="3"/>
  <c r="AF133" i="3"/>
  <c r="AF132" i="3"/>
  <c r="AF131" i="3"/>
  <c r="AF130" i="3"/>
  <c r="AF129" i="3"/>
  <c r="AF128" i="3"/>
  <c r="AF127" i="3"/>
  <c r="AF126" i="3"/>
  <c r="AF125" i="3"/>
  <c r="AF124" i="3"/>
  <c r="AF123" i="3"/>
  <c r="AF122" i="3"/>
  <c r="AF121" i="3"/>
  <c r="AF120" i="3"/>
  <c r="AF119" i="3"/>
  <c r="AF118" i="3"/>
  <c r="AF117" i="3"/>
  <c r="AF116" i="3"/>
  <c r="AF115" i="3"/>
  <c r="AF114" i="3"/>
  <c r="AF113" i="3"/>
  <c r="AF112" i="3"/>
  <c r="AF111" i="3"/>
  <c r="AF110" i="3"/>
  <c r="AF109" i="3"/>
  <c r="AF108" i="3"/>
  <c r="AF107" i="3"/>
  <c r="AF106" i="3"/>
  <c r="AF105" i="3"/>
  <c r="AF104" i="3"/>
  <c r="AF103" i="3"/>
  <c r="AF102" i="3"/>
  <c r="AF101" i="3"/>
  <c r="AF100" i="3"/>
  <c r="AF99" i="3"/>
  <c r="AF98" i="3"/>
  <c r="AF97" i="3"/>
  <c r="AF96" i="3"/>
  <c r="AF95" i="3"/>
  <c r="AF94" i="3"/>
  <c r="AF93" i="3"/>
  <c r="AF92" i="3"/>
  <c r="AF91" i="3"/>
  <c r="AF90" i="3"/>
  <c r="AF89" i="3"/>
  <c r="AF88" i="3"/>
  <c r="AF87" i="3"/>
  <c r="AF86" i="3"/>
  <c r="AF85" i="3"/>
  <c r="AF84" i="3"/>
  <c r="AF83" i="3"/>
  <c r="AF82" i="3"/>
  <c r="AF81" i="3"/>
  <c r="AF80" i="3"/>
  <c r="AF79" i="3"/>
  <c r="AF78" i="3"/>
  <c r="AF77" i="3"/>
  <c r="AF76" i="3"/>
  <c r="AF75" i="3"/>
  <c r="AF74" i="3"/>
  <c r="AF73" i="3"/>
  <c r="AF72" i="3"/>
  <c r="AF71" i="3"/>
  <c r="AF70" i="3"/>
  <c r="AF69" i="3"/>
  <c r="AF68" i="3"/>
  <c r="AF67" i="3"/>
  <c r="AF66" i="3"/>
  <c r="AF65" i="3"/>
  <c r="AF64" i="3"/>
  <c r="AF63" i="3"/>
  <c r="AF62" i="3"/>
  <c r="AF61" i="3"/>
  <c r="AF60" i="3"/>
  <c r="AF59" i="3"/>
  <c r="AF58" i="3"/>
  <c r="AF57" i="3"/>
  <c r="AF56" i="3"/>
  <c r="AF55" i="3"/>
  <c r="AF54" i="3"/>
  <c r="AF53" i="3"/>
  <c r="AF52" i="3"/>
  <c r="AF51" i="3"/>
  <c r="AF50" i="3"/>
  <c r="AF49" i="3"/>
  <c r="AF48" i="3"/>
  <c r="AF47" i="3"/>
  <c r="AF46" i="3"/>
  <c r="AF45" i="3"/>
  <c r="AF44" i="3"/>
  <c r="AF43" i="3"/>
  <c r="AF42" i="3"/>
  <c r="AF41" i="3"/>
  <c r="AF40" i="3"/>
  <c r="AF39" i="3"/>
  <c r="AF38" i="3"/>
  <c r="AF37" i="3"/>
  <c r="AF36" i="3"/>
  <c r="AF35" i="3"/>
  <c r="AF34" i="3"/>
  <c r="AF33" i="3"/>
  <c r="AF32" i="3"/>
  <c r="AF31" i="3"/>
  <c r="AF30" i="3"/>
  <c r="AF29" i="3"/>
  <c r="AF28" i="3"/>
  <c r="AF27" i="3"/>
  <c r="AF26" i="3"/>
  <c r="AF25" i="3"/>
  <c r="AF24" i="3"/>
  <c r="AF23" i="3"/>
  <c r="AF22" i="3"/>
  <c r="AF21" i="3"/>
  <c r="AF20" i="3"/>
  <c r="AF19" i="3"/>
  <c r="AF18" i="3"/>
  <c r="AF17" i="3"/>
  <c r="AF16" i="3"/>
  <c r="AF15" i="3"/>
  <c r="AF14" i="3"/>
  <c r="AF13" i="3"/>
  <c r="AF12" i="3"/>
  <c r="AD430" i="3"/>
  <c r="AD429" i="3"/>
  <c r="AD428" i="3"/>
  <c r="AD427" i="3"/>
  <c r="AD426" i="3"/>
  <c r="AD425" i="3"/>
  <c r="AD424" i="3"/>
  <c r="AD423" i="3"/>
  <c r="AD422" i="3"/>
  <c r="AD421" i="3"/>
  <c r="AD420" i="3"/>
  <c r="AD419" i="3"/>
  <c r="AD418" i="3"/>
  <c r="AD417" i="3"/>
  <c r="AD416" i="3"/>
  <c r="AD415" i="3"/>
  <c r="AD414" i="3"/>
  <c r="AD413" i="3"/>
  <c r="AD412" i="3"/>
  <c r="AD411" i="3"/>
  <c r="AD410" i="3"/>
  <c r="AD409" i="3"/>
  <c r="AD408" i="3"/>
  <c r="AD407" i="3"/>
  <c r="AD406" i="3"/>
  <c r="AD405" i="3"/>
  <c r="AD404" i="3"/>
  <c r="AD403" i="3"/>
  <c r="AD402" i="3"/>
  <c r="AD401" i="3"/>
  <c r="AD400" i="3"/>
  <c r="AD399" i="3"/>
  <c r="AD398" i="3"/>
  <c r="AD397" i="3"/>
  <c r="AD396" i="3"/>
  <c r="AD395" i="3"/>
  <c r="AD394" i="3"/>
  <c r="AD393" i="3"/>
  <c r="AD392" i="3"/>
  <c r="AD391" i="3"/>
  <c r="AD390" i="3"/>
  <c r="AD389" i="3"/>
  <c r="AD388" i="3"/>
  <c r="AD387" i="3"/>
  <c r="AD386" i="3"/>
  <c r="AD385" i="3"/>
  <c r="AD384" i="3"/>
  <c r="AD383" i="3"/>
  <c r="AD382" i="3"/>
  <c r="AD381" i="3"/>
  <c r="AD380" i="3"/>
  <c r="AD379" i="3"/>
  <c r="AD378" i="3"/>
  <c r="AD377" i="3"/>
  <c r="AD376" i="3"/>
  <c r="AD375" i="3"/>
  <c r="AD374" i="3"/>
  <c r="AD373" i="3"/>
  <c r="AD372" i="3"/>
  <c r="AD371" i="3"/>
  <c r="AD370" i="3"/>
  <c r="AD369" i="3"/>
  <c r="AD368" i="3"/>
  <c r="AD367" i="3"/>
  <c r="AD366" i="3"/>
  <c r="AD365" i="3"/>
  <c r="AD364" i="3"/>
  <c r="AD363" i="3"/>
  <c r="AD362" i="3"/>
  <c r="AD361" i="3"/>
  <c r="AD360" i="3"/>
  <c r="AD359" i="3"/>
  <c r="AD358" i="3"/>
  <c r="AD357" i="3"/>
  <c r="AD356" i="3"/>
  <c r="AD355" i="3"/>
  <c r="AD354" i="3"/>
  <c r="AD353" i="3"/>
  <c r="AD352" i="3"/>
  <c r="AD351" i="3"/>
  <c r="AD350" i="3"/>
  <c r="AD349" i="3"/>
  <c r="AD348" i="3"/>
  <c r="AD347" i="3"/>
  <c r="AD346" i="3"/>
  <c r="AD345" i="3"/>
  <c r="AD344" i="3"/>
  <c r="AD343" i="3"/>
  <c r="AD342" i="3"/>
  <c r="AD341" i="3"/>
  <c r="AD340" i="3"/>
  <c r="AD339" i="3"/>
  <c r="AD338" i="3"/>
  <c r="AD337" i="3"/>
  <c r="AD336" i="3"/>
  <c r="AD335" i="3"/>
  <c r="AD334" i="3"/>
  <c r="AD333" i="3"/>
  <c r="AD332" i="3"/>
  <c r="AD331" i="3"/>
  <c r="AD330" i="3"/>
  <c r="AD329" i="3"/>
  <c r="AD328" i="3"/>
  <c r="AD327" i="3"/>
  <c r="AD326" i="3"/>
  <c r="AD325" i="3"/>
  <c r="AD324" i="3"/>
  <c r="AD323" i="3"/>
  <c r="AD322" i="3"/>
  <c r="AD321" i="3"/>
  <c r="AD320" i="3"/>
  <c r="AD319" i="3"/>
  <c r="AD318" i="3"/>
  <c r="AD317" i="3"/>
  <c r="AD316" i="3"/>
  <c r="AD315" i="3"/>
  <c r="AD314" i="3"/>
  <c r="AD313" i="3"/>
  <c r="AD312" i="3"/>
  <c r="AD311" i="3"/>
  <c r="AD310" i="3"/>
  <c r="AD309" i="3"/>
  <c r="AD308" i="3"/>
  <c r="AD307" i="3"/>
  <c r="AD306" i="3"/>
  <c r="AD305" i="3"/>
  <c r="AD304" i="3"/>
  <c r="AD303" i="3"/>
  <c r="AD302" i="3"/>
  <c r="AD301" i="3"/>
  <c r="AD300" i="3"/>
  <c r="AD299" i="3"/>
  <c r="AD298" i="3"/>
  <c r="AD297" i="3"/>
  <c r="AD296" i="3"/>
  <c r="AD295" i="3"/>
  <c r="AD294" i="3"/>
  <c r="AD293" i="3"/>
  <c r="AD292" i="3"/>
  <c r="AD291" i="3"/>
  <c r="AD290" i="3"/>
  <c r="AD289" i="3"/>
  <c r="AD288" i="3"/>
  <c r="AD287" i="3"/>
  <c r="AD286" i="3"/>
  <c r="AD285" i="3"/>
  <c r="AD284" i="3"/>
  <c r="AD283" i="3"/>
  <c r="AD282" i="3"/>
  <c r="AD281" i="3"/>
  <c r="AD280" i="3"/>
  <c r="AD279" i="3"/>
  <c r="AD278" i="3"/>
  <c r="AD277" i="3"/>
  <c r="AD276" i="3"/>
  <c r="AD275" i="3"/>
  <c r="AD274" i="3"/>
  <c r="AD273" i="3"/>
  <c r="AD272" i="3"/>
  <c r="AD271" i="3"/>
  <c r="AD270" i="3"/>
  <c r="AD269" i="3"/>
  <c r="AD268" i="3"/>
  <c r="AD267" i="3"/>
  <c r="AD266" i="3"/>
  <c r="AD265" i="3"/>
  <c r="AD264" i="3"/>
  <c r="AD263" i="3"/>
  <c r="AD262" i="3"/>
  <c r="AD261" i="3"/>
  <c r="AD260" i="3"/>
  <c r="AD259" i="3"/>
  <c r="AD258" i="3"/>
  <c r="AD257" i="3"/>
  <c r="AD256" i="3"/>
  <c r="AD255" i="3"/>
  <c r="AD254" i="3"/>
  <c r="AD253" i="3"/>
  <c r="AD252" i="3"/>
  <c r="AD251" i="3"/>
  <c r="AD250" i="3"/>
  <c r="AD249" i="3"/>
  <c r="AD248" i="3"/>
  <c r="AD247" i="3"/>
  <c r="AD246" i="3"/>
  <c r="AD245" i="3"/>
  <c r="AD244" i="3"/>
  <c r="AD243" i="3"/>
  <c r="AD242" i="3"/>
  <c r="AD241" i="3"/>
  <c r="AD240" i="3"/>
  <c r="AD239" i="3"/>
  <c r="AD238" i="3"/>
  <c r="AD237" i="3"/>
  <c r="AD236" i="3"/>
  <c r="AD235" i="3"/>
  <c r="AD234" i="3"/>
  <c r="AD233" i="3"/>
  <c r="AD232" i="3"/>
  <c r="AD231" i="3"/>
  <c r="AD230" i="3"/>
  <c r="AD229" i="3"/>
  <c r="AD228" i="3"/>
  <c r="AD227" i="3"/>
  <c r="AD226" i="3"/>
  <c r="AD225" i="3"/>
  <c r="AD224" i="3"/>
  <c r="AD223" i="3"/>
  <c r="AD222" i="3"/>
  <c r="AD221" i="3"/>
  <c r="AD220" i="3"/>
  <c r="AD219" i="3"/>
  <c r="AD218" i="3"/>
  <c r="AD217" i="3"/>
  <c r="AD216" i="3"/>
  <c r="AD215" i="3"/>
  <c r="AD214" i="3"/>
  <c r="AD213" i="3"/>
  <c r="AD212" i="3"/>
  <c r="AD211" i="3"/>
  <c r="AD210" i="3"/>
  <c r="AD209" i="3"/>
  <c r="AD208" i="3"/>
  <c r="AD207" i="3"/>
  <c r="AD206" i="3"/>
  <c r="AD205" i="3"/>
  <c r="AD204" i="3"/>
  <c r="AD203" i="3"/>
  <c r="AD202" i="3"/>
  <c r="AD201" i="3"/>
  <c r="AD200" i="3"/>
  <c r="AD199" i="3"/>
  <c r="AD198" i="3"/>
  <c r="AD197" i="3"/>
  <c r="AD196" i="3"/>
  <c r="AD195" i="3"/>
  <c r="AD194" i="3"/>
  <c r="AD193" i="3"/>
  <c r="AD192" i="3"/>
  <c r="AD191" i="3"/>
  <c r="AD190" i="3"/>
  <c r="AD189" i="3"/>
  <c r="AD188" i="3"/>
  <c r="AD187" i="3"/>
  <c r="AD186" i="3"/>
  <c r="AD185" i="3"/>
  <c r="AD184" i="3"/>
  <c r="AD183" i="3"/>
  <c r="AD182" i="3"/>
  <c r="AD181" i="3"/>
  <c r="AD180" i="3"/>
  <c r="AD179" i="3"/>
  <c r="AD178" i="3"/>
  <c r="AD177" i="3"/>
  <c r="AD176" i="3"/>
  <c r="AD175" i="3"/>
  <c r="AD174" i="3"/>
  <c r="AD173" i="3"/>
  <c r="AD172" i="3"/>
  <c r="AD171" i="3"/>
  <c r="AD170" i="3"/>
  <c r="AD169" i="3"/>
  <c r="AD168" i="3"/>
  <c r="AD167" i="3"/>
  <c r="AD166" i="3"/>
  <c r="AD165" i="3"/>
  <c r="AD164" i="3"/>
  <c r="AD163" i="3"/>
  <c r="AD162" i="3"/>
  <c r="AD161" i="3"/>
  <c r="AD160" i="3"/>
  <c r="AD159" i="3"/>
  <c r="AD158" i="3"/>
  <c r="AD157" i="3"/>
  <c r="AD156" i="3"/>
  <c r="AD155" i="3"/>
  <c r="AD154" i="3"/>
  <c r="AD153" i="3"/>
  <c r="AD152" i="3"/>
  <c r="AD151" i="3"/>
  <c r="AD150" i="3"/>
  <c r="AD149" i="3"/>
  <c r="AD148" i="3"/>
  <c r="AD147" i="3"/>
  <c r="AD146" i="3"/>
  <c r="AD145" i="3"/>
  <c r="AD144" i="3"/>
  <c r="AD143" i="3"/>
  <c r="AD142" i="3"/>
  <c r="AD141" i="3"/>
  <c r="AD140" i="3"/>
  <c r="AD139" i="3"/>
  <c r="AD138" i="3"/>
  <c r="AD137" i="3"/>
  <c r="AD136" i="3"/>
  <c r="AD135" i="3"/>
  <c r="AD134" i="3"/>
  <c r="AD133" i="3"/>
  <c r="AD132" i="3"/>
  <c r="AD131" i="3"/>
  <c r="AD130" i="3"/>
  <c r="AD129" i="3"/>
  <c r="AD128" i="3"/>
  <c r="AD127" i="3"/>
  <c r="AD126" i="3"/>
  <c r="AD125" i="3"/>
  <c r="AD124" i="3"/>
  <c r="AD123" i="3"/>
  <c r="AD122" i="3"/>
  <c r="AD121" i="3"/>
  <c r="AD120" i="3"/>
  <c r="AD119" i="3"/>
  <c r="AD118" i="3"/>
  <c r="AD117" i="3"/>
  <c r="AD116" i="3"/>
  <c r="AD115" i="3"/>
  <c r="AD114" i="3"/>
  <c r="AD113" i="3"/>
  <c r="AD112" i="3"/>
  <c r="AD111" i="3"/>
  <c r="AD110" i="3"/>
  <c r="AD109" i="3"/>
  <c r="AD108" i="3"/>
  <c r="AD107" i="3"/>
  <c r="AD106" i="3"/>
  <c r="AD105" i="3"/>
  <c r="AD104" i="3"/>
  <c r="AD103" i="3"/>
  <c r="AD102" i="3"/>
  <c r="AD101" i="3"/>
  <c r="AD100" i="3"/>
  <c r="AD99" i="3"/>
  <c r="AD98" i="3"/>
  <c r="AD97" i="3"/>
  <c r="AD96" i="3"/>
  <c r="AD95" i="3"/>
  <c r="AD94" i="3"/>
  <c r="AD93" i="3"/>
  <c r="AD92" i="3"/>
  <c r="AD91" i="3"/>
  <c r="AD90" i="3"/>
  <c r="AD89" i="3"/>
  <c r="AD88" i="3"/>
  <c r="AD87" i="3"/>
  <c r="AD86" i="3"/>
  <c r="AD85" i="3"/>
  <c r="AD84" i="3"/>
  <c r="AD83" i="3"/>
  <c r="AD82" i="3"/>
  <c r="AD81" i="3"/>
  <c r="AD80" i="3"/>
  <c r="AD79" i="3"/>
  <c r="AD78" i="3"/>
  <c r="AD77" i="3"/>
  <c r="AD76" i="3"/>
  <c r="AD75" i="3"/>
  <c r="AD74" i="3"/>
  <c r="AD73" i="3"/>
  <c r="AD72" i="3"/>
  <c r="AD71" i="3"/>
  <c r="AD70" i="3"/>
  <c r="AD69" i="3"/>
  <c r="AD68" i="3"/>
  <c r="AD67" i="3"/>
  <c r="AD66" i="3"/>
  <c r="AD65" i="3"/>
  <c r="AD64" i="3"/>
  <c r="AD63" i="3"/>
  <c r="AD62" i="3"/>
  <c r="AD61" i="3"/>
  <c r="AD60" i="3"/>
  <c r="AD59" i="3"/>
  <c r="AD58" i="3"/>
  <c r="AD57" i="3"/>
  <c r="AD56" i="3"/>
  <c r="AD55" i="3"/>
  <c r="AD54" i="3"/>
  <c r="AD53" i="3"/>
  <c r="AD52" i="3"/>
  <c r="AD51" i="3"/>
  <c r="AD50" i="3"/>
  <c r="AD49" i="3"/>
  <c r="AD48" i="3"/>
  <c r="AD47" i="3"/>
  <c r="AD46" i="3"/>
  <c r="AD45" i="3"/>
  <c r="AD44" i="3"/>
  <c r="AD43" i="3"/>
  <c r="AD42" i="3"/>
  <c r="AD41" i="3"/>
  <c r="AD40" i="3"/>
  <c r="AD39" i="3"/>
  <c r="AD38" i="3"/>
  <c r="AD37" i="3"/>
  <c r="AD36" i="3"/>
  <c r="AD35" i="3"/>
  <c r="AD34" i="3"/>
  <c r="AD33" i="3"/>
  <c r="AD32" i="3"/>
  <c r="AD31" i="3"/>
  <c r="AD30" i="3"/>
  <c r="AD29" i="3"/>
  <c r="AD28" i="3"/>
  <c r="AD27" i="3"/>
  <c r="AD26" i="3"/>
  <c r="AD25" i="3"/>
  <c r="AD24" i="3"/>
  <c r="AD23" i="3"/>
  <c r="AD22" i="3"/>
  <c r="AD21" i="3"/>
  <c r="AD20" i="3"/>
  <c r="AD19" i="3"/>
  <c r="AD18" i="3"/>
  <c r="AD17" i="3"/>
  <c r="AD16" i="3"/>
  <c r="AD15" i="3"/>
  <c r="AD14" i="3"/>
  <c r="AD13" i="3"/>
  <c r="AD12" i="3"/>
  <c r="AB430" i="3"/>
  <c r="AB429" i="3"/>
  <c r="AB428" i="3"/>
  <c r="AB427" i="3"/>
  <c r="AB426" i="3"/>
  <c r="AB425" i="3"/>
  <c r="AB424" i="3"/>
  <c r="AB423" i="3"/>
  <c r="AB422" i="3"/>
  <c r="AB421" i="3"/>
  <c r="AB420" i="3"/>
  <c r="AB419" i="3"/>
  <c r="AB418" i="3"/>
  <c r="AB417" i="3"/>
  <c r="AB416" i="3"/>
  <c r="AB415" i="3"/>
  <c r="AB414" i="3"/>
  <c r="AB413" i="3"/>
  <c r="AB412" i="3"/>
  <c r="AB411" i="3"/>
  <c r="AB410" i="3"/>
  <c r="AB409" i="3"/>
  <c r="AB408" i="3"/>
  <c r="AB407" i="3"/>
  <c r="AB406" i="3"/>
  <c r="AB405" i="3"/>
  <c r="AB404" i="3"/>
  <c r="AB403" i="3"/>
  <c r="AB402" i="3"/>
  <c r="AB401" i="3"/>
  <c r="AB400" i="3"/>
  <c r="AB399" i="3"/>
  <c r="AB398" i="3"/>
  <c r="AB397" i="3"/>
  <c r="AB396" i="3"/>
  <c r="AB395" i="3"/>
  <c r="AB394" i="3"/>
  <c r="AB393" i="3"/>
  <c r="AB392" i="3"/>
  <c r="AB391" i="3"/>
  <c r="AB390" i="3"/>
  <c r="AB389" i="3"/>
  <c r="AB388" i="3"/>
  <c r="AB387" i="3"/>
  <c r="AB386" i="3"/>
  <c r="AB385" i="3"/>
  <c r="AB384" i="3"/>
  <c r="AB383" i="3"/>
  <c r="AB382" i="3"/>
  <c r="AB381" i="3"/>
  <c r="AB380" i="3"/>
  <c r="AB379" i="3"/>
  <c r="AB378" i="3"/>
  <c r="AB377" i="3"/>
  <c r="AB376" i="3"/>
  <c r="AB375" i="3"/>
  <c r="AB374" i="3"/>
  <c r="AB373" i="3"/>
  <c r="AB372" i="3"/>
  <c r="AB371" i="3"/>
  <c r="AB370" i="3"/>
  <c r="AB369" i="3"/>
  <c r="AB368" i="3"/>
  <c r="AB367" i="3"/>
  <c r="AB366" i="3"/>
  <c r="AB365" i="3"/>
  <c r="AB364" i="3"/>
  <c r="AB363" i="3"/>
  <c r="AB362" i="3"/>
  <c r="AB361" i="3"/>
  <c r="AB360" i="3"/>
  <c r="AB359" i="3"/>
  <c r="AB358" i="3"/>
  <c r="AB357" i="3"/>
  <c r="AB356" i="3"/>
  <c r="AB355" i="3"/>
  <c r="AB354" i="3"/>
  <c r="AB353" i="3"/>
  <c r="AB352" i="3"/>
  <c r="AB351" i="3"/>
  <c r="AB350" i="3"/>
  <c r="AB349" i="3"/>
  <c r="AB348" i="3"/>
  <c r="AB347" i="3"/>
  <c r="AB346" i="3"/>
  <c r="AB345" i="3"/>
  <c r="AB344" i="3"/>
  <c r="AB343" i="3"/>
  <c r="AB342" i="3"/>
  <c r="AB341" i="3"/>
  <c r="AB340" i="3"/>
  <c r="AB339" i="3"/>
  <c r="AB338" i="3"/>
  <c r="AB337" i="3"/>
  <c r="AB336" i="3"/>
  <c r="AB335" i="3"/>
  <c r="AB334" i="3"/>
  <c r="AB333" i="3"/>
  <c r="AB332" i="3"/>
  <c r="AB331" i="3"/>
  <c r="AB330" i="3"/>
  <c r="AB329" i="3"/>
  <c r="AB328" i="3"/>
  <c r="AB327" i="3"/>
  <c r="AB326" i="3"/>
  <c r="AB325" i="3"/>
  <c r="AB324" i="3"/>
  <c r="AB323" i="3"/>
  <c r="AB322" i="3"/>
  <c r="AB321" i="3"/>
  <c r="AB320" i="3"/>
  <c r="AB319" i="3"/>
  <c r="AB318" i="3"/>
  <c r="AB317" i="3"/>
  <c r="AB316" i="3"/>
  <c r="AB315" i="3"/>
  <c r="AB314" i="3"/>
  <c r="AB313" i="3"/>
  <c r="AB312" i="3"/>
  <c r="AB311" i="3"/>
  <c r="AB310" i="3"/>
  <c r="AB309" i="3"/>
  <c r="AB308" i="3"/>
  <c r="AB307" i="3"/>
  <c r="AB306" i="3"/>
  <c r="AB305" i="3"/>
  <c r="AB304" i="3"/>
  <c r="AB303" i="3"/>
  <c r="AB302" i="3"/>
  <c r="AB301" i="3"/>
  <c r="AB300" i="3"/>
  <c r="AB299" i="3"/>
  <c r="AB298" i="3"/>
  <c r="AB297" i="3"/>
  <c r="AB296" i="3"/>
  <c r="AB295" i="3"/>
  <c r="AB294" i="3"/>
  <c r="AB293" i="3"/>
  <c r="AB292" i="3"/>
  <c r="AB291" i="3"/>
  <c r="AB290" i="3"/>
  <c r="AB289" i="3"/>
  <c r="AB288" i="3"/>
  <c r="AB287" i="3"/>
  <c r="AB286" i="3"/>
  <c r="AB285" i="3"/>
  <c r="AB284" i="3"/>
  <c r="AB283" i="3"/>
  <c r="AB282" i="3"/>
  <c r="AB281" i="3"/>
  <c r="AB280" i="3"/>
  <c r="AB279" i="3"/>
  <c r="AB278" i="3"/>
  <c r="AB277" i="3"/>
  <c r="AB276" i="3"/>
  <c r="AB275" i="3"/>
  <c r="AB274" i="3"/>
  <c r="AB273" i="3"/>
  <c r="AB272" i="3"/>
  <c r="AB271" i="3"/>
  <c r="AB270" i="3"/>
  <c r="AB269" i="3"/>
  <c r="AB268" i="3"/>
  <c r="AB267" i="3"/>
  <c r="AB266" i="3"/>
  <c r="AB265" i="3"/>
  <c r="AB264" i="3"/>
  <c r="AB263" i="3"/>
  <c r="AB262" i="3"/>
  <c r="AB261" i="3"/>
  <c r="AB260" i="3"/>
  <c r="AB259" i="3"/>
  <c r="AB258" i="3"/>
  <c r="AB257" i="3"/>
  <c r="AB256" i="3"/>
  <c r="AB255" i="3"/>
  <c r="AB254" i="3"/>
  <c r="AB253" i="3"/>
  <c r="AB252" i="3"/>
  <c r="AB251" i="3"/>
  <c r="AB250" i="3"/>
  <c r="AB249" i="3"/>
  <c r="AB248" i="3"/>
  <c r="AB247" i="3"/>
  <c r="AB246" i="3"/>
  <c r="AB245" i="3"/>
  <c r="AB244" i="3"/>
  <c r="AB243" i="3"/>
  <c r="AB242" i="3"/>
  <c r="AB241" i="3"/>
  <c r="AB240" i="3"/>
  <c r="AB239" i="3"/>
  <c r="AB238" i="3"/>
  <c r="AB237" i="3"/>
  <c r="AB236" i="3"/>
  <c r="AB235" i="3"/>
  <c r="AB234" i="3"/>
  <c r="AB233" i="3"/>
  <c r="AB232" i="3"/>
  <c r="AB231" i="3"/>
  <c r="AB230" i="3"/>
  <c r="AB229" i="3"/>
  <c r="AB228" i="3"/>
  <c r="AB227" i="3"/>
  <c r="AB226" i="3"/>
  <c r="AB225" i="3"/>
  <c r="AB224" i="3"/>
  <c r="AB223" i="3"/>
  <c r="AB222" i="3"/>
  <c r="AB221" i="3"/>
  <c r="AB220" i="3"/>
  <c r="AB219" i="3"/>
  <c r="AB218" i="3"/>
  <c r="AB217" i="3"/>
  <c r="AB216" i="3"/>
  <c r="AB215" i="3"/>
  <c r="AB214" i="3"/>
  <c r="AB213" i="3"/>
  <c r="AB212" i="3"/>
  <c r="AB211" i="3"/>
  <c r="AB210" i="3"/>
  <c r="AB209" i="3"/>
  <c r="AB208" i="3"/>
  <c r="AB207" i="3"/>
  <c r="AB206" i="3"/>
  <c r="AB205" i="3"/>
  <c r="AB204" i="3"/>
  <c r="AB203" i="3"/>
  <c r="AB202" i="3"/>
  <c r="AB201" i="3"/>
  <c r="AB200" i="3"/>
  <c r="AB199" i="3"/>
  <c r="AB198" i="3"/>
  <c r="AB197" i="3"/>
  <c r="AB196" i="3"/>
  <c r="AB195" i="3"/>
  <c r="AB194" i="3"/>
  <c r="AB193" i="3"/>
  <c r="AB192" i="3"/>
  <c r="AB191" i="3"/>
  <c r="AB190" i="3"/>
  <c r="AB189" i="3"/>
  <c r="AB188" i="3"/>
  <c r="AB187" i="3"/>
  <c r="AB186" i="3"/>
  <c r="AB185" i="3"/>
  <c r="AB184" i="3"/>
  <c r="AB183" i="3"/>
  <c r="AB182" i="3"/>
  <c r="AB181" i="3"/>
  <c r="AB180" i="3"/>
  <c r="AB179" i="3"/>
  <c r="AB178" i="3"/>
  <c r="AB177" i="3"/>
  <c r="AB176" i="3"/>
  <c r="AB175" i="3"/>
  <c r="AB174" i="3"/>
  <c r="AB173" i="3"/>
  <c r="AB172" i="3"/>
  <c r="AB171" i="3"/>
  <c r="AB170" i="3"/>
  <c r="AB169" i="3"/>
  <c r="AB168" i="3"/>
  <c r="AB167" i="3"/>
  <c r="AB166" i="3"/>
  <c r="AB165" i="3"/>
  <c r="AB164" i="3"/>
  <c r="AB163" i="3"/>
  <c r="AB162" i="3"/>
  <c r="AB161" i="3"/>
  <c r="AB160" i="3"/>
  <c r="AB159" i="3"/>
  <c r="AB158" i="3"/>
  <c r="AB157" i="3"/>
  <c r="AB156" i="3"/>
  <c r="AB155" i="3"/>
  <c r="AB154" i="3"/>
  <c r="AB153" i="3"/>
  <c r="AB152" i="3"/>
  <c r="AB151" i="3"/>
  <c r="AB150" i="3"/>
  <c r="AB149" i="3"/>
  <c r="AB148" i="3"/>
  <c r="AB147" i="3"/>
  <c r="AB146" i="3"/>
  <c r="AB145" i="3"/>
  <c r="AB144" i="3"/>
  <c r="AB143" i="3"/>
  <c r="AB142" i="3"/>
  <c r="AB141" i="3"/>
  <c r="AB140" i="3"/>
  <c r="AB139" i="3"/>
  <c r="AB138" i="3"/>
  <c r="AB137" i="3"/>
  <c r="AB136" i="3"/>
  <c r="AB135" i="3"/>
  <c r="AB134" i="3"/>
  <c r="AB133" i="3"/>
  <c r="AB132" i="3"/>
  <c r="AB131" i="3"/>
  <c r="AB130" i="3"/>
  <c r="AB129" i="3"/>
  <c r="AB128" i="3"/>
  <c r="AB127" i="3"/>
  <c r="AB126" i="3"/>
  <c r="AB125" i="3"/>
  <c r="AB124" i="3"/>
  <c r="AB123" i="3"/>
  <c r="AB122" i="3"/>
  <c r="AB121" i="3"/>
  <c r="AB120" i="3"/>
  <c r="AB119" i="3"/>
  <c r="AB118" i="3"/>
  <c r="AB117" i="3"/>
  <c r="AB116" i="3"/>
  <c r="AB115" i="3"/>
  <c r="AB114" i="3"/>
  <c r="AB113" i="3"/>
  <c r="AB112" i="3"/>
  <c r="AB111" i="3"/>
  <c r="AB110" i="3"/>
  <c r="AB109" i="3"/>
  <c r="AB108" i="3"/>
  <c r="AB107" i="3"/>
  <c r="AB106" i="3"/>
  <c r="AB105" i="3"/>
  <c r="AB104" i="3"/>
  <c r="AB103" i="3"/>
  <c r="AB102" i="3"/>
  <c r="AB101" i="3"/>
  <c r="AB100" i="3"/>
  <c r="AB99" i="3"/>
  <c r="AB98" i="3"/>
  <c r="AB97" i="3"/>
  <c r="AB96" i="3"/>
  <c r="AB95" i="3"/>
  <c r="AB94" i="3"/>
  <c r="AB93" i="3"/>
  <c r="AB92" i="3"/>
  <c r="AB91" i="3"/>
  <c r="AB90" i="3"/>
  <c r="AB89" i="3"/>
  <c r="AB88" i="3"/>
  <c r="AB87" i="3"/>
  <c r="AB86" i="3"/>
  <c r="AB85" i="3"/>
  <c r="AB84" i="3"/>
  <c r="AB83" i="3"/>
  <c r="AB82" i="3"/>
  <c r="AB81" i="3"/>
  <c r="AB80" i="3"/>
  <c r="AB79" i="3"/>
  <c r="AB78" i="3"/>
  <c r="AB77" i="3"/>
  <c r="AB76" i="3"/>
  <c r="AB75" i="3"/>
  <c r="AB74" i="3"/>
  <c r="AB73" i="3"/>
  <c r="AB72" i="3"/>
  <c r="AB71" i="3"/>
  <c r="AB70" i="3"/>
  <c r="AB69" i="3"/>
  <c r="AB68" i="3"/>
  <c r="AB67" i="3"/>
  <c r="AB66" i="3"/>
  <c r="AB65" i="3"/>
  <c r="AB64" i="3"/>
  <c r="AB63" i="3"/>
  <c r="AB62" i="3"/>
  <c r="AB61" i="3"/>
  <c r="AB60" i="3"/>
  <c r="AB59" i="3"/>
  <c r="AB58" i="3"/>
  <c r="AB57" i="3"/>
  <c r="AB56" i="3"/>
  <c r="AB55" i="3"/>
  <c r="AB54" i="3"/>
  <c r="AB53" i="3"/>
  <c r="AB52" i="3"/>
  <c r="AB51" i="3"/>
  <c r="AB50" i="3"/>
  <c r="AB49" i="3"/>
  <c r="AB48" i="3"/>
  <c r="AB47" i="3"/>
  <c r="AB46" i="3"/>
  <c r="AB45" i="3"/>
  <c r="AB44" i="3"/>
  <c r="AB43" i="3"/>
  <c r="AB42" i="3"/>
  <c r="AB41" i="3"/>
  <c r="AB40" i="3"/>
  <c r="AB39" i="3"/>
  <c r="AB38" i="3"/>
  <c r="AB37" i="3"/>
  <c r="AB36" i="3"/>
  <c r="AB35" i="3"/>
  <c r="AB34" i="3"/>
  <c r="AB33" i="3"/>
  <c r="AB32" i="3"/>
  <c r="AB31" i="3"/>
  <c r="AB30" i="3"/>
  <c r="AB29" i="3"/>
  <c r="AB28" i="3"/>
  <c r="AB27" i="3"/>
  <c r="AB26" i="3"/>
  <c r="AB25" i="3"/>
  <c r="AB24" i="3"/>
  <c r="AB23" i="3"/>
  <c r="AB22" i="3"/>
  <c r="AB21" i="3"/>
  <c r="AB20" i="3"/>
  <c r="AB19" i="3"/>
  <c r="AB18" i="3"/>
  <c r="AB17" i="3"/>
  <c r="AB16" i="3"/>
  <c r="AB15" i="3"/>
  <c r="AB14" i="3"/>
  <c r="AB13" i="3"/>
  <c r="AB12" i="3"/>
  <c r="Z430" i="3"/>
  <c r="Z429" i="3"/>
  <c r="Z428" i="3"/>
  <c r="Z427" i="3"/>
  <c r="Z426" i="3"/>
  <c r="Z425" i="3"/>
  <c r="Z424" i="3"/>
  <c r="Z423" i="3"/>
  <c r="Z422" i="3"/>
  <c r="Z421" i="3"/>
  <c r="Z420" i="3"/>
  <c r="Z419" i="3"/>
  <c r="Z418" i="3"/>
  <c r="Z417" i="3"/>
  <c r="Z416" i="3"/>
  <c r="Z415" i="3"/>
  <c r="Z414" i="3"/>
  <c r="Z413" i="3"/>
  <c r="Z412" i="3"/>
  <c r="Z411" i="3"/>
  <c r="Z410" i="3"/>
  <c r="Z409" i="3"/>
  <c r="Z408" i="3"/>
  <c r="Z407" i="3"/>
  <c r="Z406" i="3"/>
  <c r="Z405" i="3"/>
  <c r="Z404" i="3"/>
  <c r="Z403" i="3"/>
  <c r="Z402" i="3"/>
  <c r="Z401" i="3"/>
  <c r="Z400" i="3"/>
  <c r="Z399" i="3"/>
  <c r="Z398" i="3"/>
  <c r="Z397" i="3"/>
  <c r="Z396" i="3"/>
  <c r="Z395" i="3"/>
  <c r="Z394" i="3"/>
  <c r="Z393" i="3"/>
  <c r="Z392" i="3"/>
  <c r="Z391" i="3"/>
  <c r="Z390" i="3"/>
  <c r="Z389" i="3"/>
  <c r="Z388" i="3"/>
  <c r="Z387" i="3"/>
  <c r="Z386" i="3"/>
  <c r="Z385" i="3"/>
  <c r="Z384" i="3"/>
  <c r="Z383" i="3"/>
  <c r="Z382" i="3"/>
  <c r="Z381" i="3"/>
  <c r="Z380" i="3"/>
  <c r="Z379" i="3"/>
  <c r="Z378" i="3"/>
  <c r="Z377" i="3"/>
  <c r="Z376" i="3"/>
  <c r="Z375" i="3"/>
  <c r="Z374" i="3"/>
  <c r="Z373" i="3"/>
  <c r="Z372" i="3"/>
  <c r="Z371" i="3"/>
  <c r="Z370" i="3"/>
  <c r="Z369" i="3"/>
  <c r="Z368" i="3"/>
  <c r="Z367" i="3"/>
  <c r="Z366" i="3"/>
  <c r="Z365" i="3"/>
  <c r="Z364" i="3"/>
  <c r="Z363" i="3"/>
  <c r="Z362" i="3"/>
  <c r="Z361" i="3"/>
  <c r="Z360" i="3"/>
  <c r="Z359" i="3"/>
  <c r="Z358" i="3"/>
  <c r="Z357" i="3"/>
  <c r="Z356" i="3"/>
  <c r="Z355" i="3"/>
  <c r="Z354" i="3"/>
  <c r="Z353" i="3"/>
  <c r="Z352" i="3"/>
  <c r="Z351" i="3"/>
  <c r="Z350" i="3"/>
  <c r="Z349" i="3"/>
  <c r="Z348" i="3"/>
  <c r="Z347" i="3"/>
  <c r="Z346" i="3"/>
  <c r="Z345" i="3"/>
  <c r="Z344" i="3"/>
  <c r="Z343" i="3"/>
  <c r="Z342" i="3"/>
  <c r="Z341" i="3"/>
  <c r="Z340" i="3"/>
  <c r="Z339" i="3"/>
  <c r="Z338" i="3"/>
  <c r="Z337" i="3"/>
  <c r="Z336" i="3"/>
  <c r="Z335" i="3"/>
  <c r="Z334" i="3"/>
  <c r="Z333" i="3"/>
  <c r="Z332" i="3"/>
  <c r="Z331" i="3"/>
  <c r="Z330" i="3"/>
  <c r="Z329" i="3"/>
  <c r="Z328" i="3"/>
  <c r="Z327" i="3"/>
  <c r="Z326" i="3"/>
  <c r="Z325" i="3"/>
  <c r="Z324" i="3"/>
  <c r="Z323" i="3"/>
  <c r="Z322" i="3"/>
  <c r="Z321" i="3"/>
  <c r="Z320" i="3"/>
  <c r="Z319" i="3"/>
  <c r="Z318" i="3"/>
  <c r="Z317" i="3"/>
  <c r="Z316" i="3"/>
  <c r="Z315" i="3"/>
  <c r="Z314" i="3"/>
  <c r="Z313" i="3"/>
  <c r="Z312" i="3"/>
  <c r="Z311" i="3"/>
  <c r="Z310" i="3"/>
  <c r="Z309" i="3"/>
  <c r="Z308" i="3"/>
  <c r="Z307" i="3"/>
  <c r="Z306" i="3"/>
  <c r="Z305" i="3"/>
  <c r="Z304" i="3"/>
  <c r="Z303" i="3"/>
  <c r="Z302" i="3"/>
  <c r="Z301" i="3"/>
  <c r="Z300" i="3"/>
  <c r="Z299" i="3"/>
  <c r="Z298" i="3"/>
  <c r="Z297" i="3"/>
  <c r="Z296" i="3"/>
  <c r="Z295" i="3"/>
  <c r="Z294" i="3"/>
  <c r="Z293" i="3"/>
  <c r="Z292" i="3"/>
  <c r="Z291" i="3"/>
  <c r="Z290" i="3"/>
  <c r="Z289" i="3"/>
  <c r="Z288" i="3"/>
  <c r="Z287" i="3"/>
  <c r="Z286" i="3"/>
  <c r="Z285" i="3"/>
  <c r="Z284" i="3"/>
  <c r="Z283" i="3"/>
  <c r="Z282" i="3"/>
  <c r="Z281" i="3"/>
  <c r="Z280" i="3"/>
  <c r="Z279" i="3"/>
  <c r="Z278" i="3"/>
  <c r="Z277" i="3"/>
  <c r="Z276" i="3"/>
  <c r="Z275" i="3"/>
  <c r="Z274" i="3"/>
  <c r="Z273" i="3"/>
  <c r="Z272" i="3"/>
  <c r="Z271" i="3"/>
  <c r="Z270" i="3"/>
  <c r="Z269" i="3"/>
  <c r="Z268" i="3"/>
  <c r="Z267" i="3"/>
  <c r="Z266" i="3"/>
  <c r="Z265" i="3"/>
  <c r="Z264" i="3"/>
  <c r="Z263" i="3"/>
  <c r="Z262" i="3"/>
  <c r="Z261" i="3"/>
  <c r="Z260" i="3"/>
  <c r="Z259" i="3"/>
  <c r="Z258" i="3"/>
  <c r="Z257" i="3"/>
  <c r="Z256" i="3"/>
  <c r="Z255" i="3"/>
  <c r="Z254" i="3"/>
  <c r="Z253" i="3"/>
  <c r="Z252" i="3"/>
  <c r="Z251" i="3"/>
  <c r="Z250" i="3"/>
  <c r="Z249" i="3"/>
  <c r="Z248" i="3"/>
  <c r="Z247" i="3"/>
  <c r="Z246" i="3"/>
  <c r="Z245" i="3"/>
  <c r="Z244" i="3"/>
  <c r="Z243" i="3"/>
  <c r="Z242" i="3"/>
  <c r="Z241" i="3"/>
  <c r="Z240" i="3"/>
  <c r="Z239" i="3"/>
  <c r="Z238" i="3"/>
  <c r="Z237" i="3"/>
  <c r="Z236" i="3"/>
  <c r="Z235" i="3"/>
  <c r="Z234" i="3"/>
  <c r="Z233" i="3"/>
  <c r="Z232" i="3"/>
  <c r="Z231" i="3"/>
  <c r="Z230" i="3"/>
  <c r="Z229" i="3"/>
  <c r="Z228" i="3"/>
  <c r="Z227" i="3"/>
  <c r="Z226" i="3"/>
  <c r="Z225" i="3"/>
  <c r="Z224" i="3"/>
  <c r="Z223" i="3"/>
  <c r="Z222" i="3"/>
  <c r="Z221" i="3"/>
  <c r="Z220" i="3"/>
  <c r="Z219" i="3"/>
  <c r="Z218" i="3"/>
  <c r="Z217" i="3"/>
  <c r="Z216" i="3"/>
  <c r="Z215" i="3"/>
  <c r="Z214" i="3"/>
  <c r="Z213" i="3"/>
  <c r="Z212" i="3"/>
  <c r="Z211" i="3"/>
  <c r="Z210" i="3"/>
  <c r="Z209" i="3"/>
  <c r="Z208" i="3"/>
  <c r="Z207" i="3"/>
  <c r="Z206" i="3"/>
  <c r="Z205" i="3"/>
  <c r="Z204" i="3"/>
  <c r="Z203" i="3"/>
  <c r="Z202" i="3"/>
  <c r="Z201" i="3"/>
  <c r="Z200" i="3"/>
  <c r="Z199" i="3"/>
  <c r="Z198" i="3"/>
  <c r="Z197" i="3"/>
  <c r="Z196" i="3"/>
  <c r="Z195" i="3"/>
  <c r="Z194" i="3"/>
  <c r="Z193" i="3"/>
  <c r="Z192" i="3"/>
  <c r="Z191" i="3"/>
  <c r="Z190" i="3"/>
  <c r="Z189" i="3"/>
  <c r="Z188" i="3"/>
  <c r="Z187" i="3"/>
  <c r="Z186" i="3"/>
  <c r="Z185" i="3"/>
  <c r="Z184" i="3"/>
  <c r="Z183" i="3"/>
  <c r="Z182" i="3"/>
  <c r="Z181" i="3"/>
  <c r="Z180" i="3"/>
  <c r="Z179" i="3"/>
  <c r="Z178" i="3"/>
  <c r="Z177" i="3"/>
  <c r="Z176" i="3"/>
  <c r="Z175" i="3"/>
  <c r="Z174" i="3"/>
  <c r="Z173" i="3"/>
  <c r="Z172" i="3"/>
  <c r="Z171" i="3"/>
  <c r="Z170" i="3"/>
  <c r="Z169" i="3"/>
  <c r="Z168" i="3"/>
  <c r="Z167" i="3"/>
  <c r="Z166" i="3"/>
  <c r="Z165" i="3"/>
  <c r="Z164" i="3"/>
  <c r="Z163" i="3"/>
  <c r="Z162" i="3"/>
  <c r="Z161" i="3"/>
  <c r="Z160" i="3"/>
  <c r="Z159" i="3"/>
  <c r="Z158" i="3"/>
  <c r="Z157" i="3"/>
  <c r="Z156" i="3"/>
  <c r="Z155" i="3"/>
  <c r="Z154" i="3"/>
  <c r="Z153" i="3"/>
  <c r="Z152" i="3"/>
  <c r="Z151" i="3"/>
  <c r="Z150" i="3"/>
  <c r="Z149" i="3"/>
  <c r="Z148" i="3"/>
  <c r="Z147" i="3"/>
  <c r="Z146" i="3"/>
  <c r="Z145" i="3"/>
  <c r="Z144" i="3"/>
  <c r="Z143" i="3"/>
  <c r="Z142" i="3"/>
  <c r="Z141" i="3"/>
  <c r="Z140" i="3"/>
  <c r="Z139" i="3"/>
  <c r="Z138" i="3"/>
  <c r="Z137" i="3"/>
  <c r="Z136" i="3"/>
  <c r="Z135" i="3"/>
  <c r="Z134" i="3"/>
  <c r="Z133" i="3"/>
  <c r="Z132" i="3"/>
  <c r="Z131" i="3"/>
  <c r="Z130" i="3"/>
  <c r="Z129" i="3"/>
  <c r="Z128" i="3"/>
  <c r="Z127" i="3"/>
  <c r="Z126" i="3"/>
  <c r="Z125" i="3"/>
  <c r="Z124" i="3"/>
  <c r="Z123" i="3"/>
  <c r="Z122" i="3"/>
  <c r="Z121" i="3"/>
  <c r="Z120" i="3"/>
  <c r="Z119" i="3"/>
  <c r="Z118" i="3"/>
  <c r="Z117" i="3"/>
  <c r="Z116" i="3"/>
  <c r="Z115" i="3"/>
  <c r="Z114" i="3"/>
  <c r="Z113" i="3"/>
  <c r="Z112" i="3"/>
  <c r="Z111" i="3"/>
  <c r="Z110" i="3"/>
  <c r="Z109" i="3"/>
  <c r="Z108" i="3"/>
  <c r="Z107" i="3"/>
  <c r="Z106" i="3"/>
  <c r="Z105" i="3"/>
  <c r="Z104" i="3"/>
  <c r="Z103" i="3"/>
  <c r="Z102" i="3"/>
  <c r="Z101" i="3"/>
  <c r="Z100" i="3"/>
  <c r="Z99" i="3"/>
  <c r="Z98" i="3"/>
  <c r="Z97" i="3"/>
  <c r="Z96" i="3"/>
  <c r="Z95" i="3"/>
  <c r="Z94" i="3"/>
  <c r="Z93" i="3"/>
  <c r="Z92" i="3"/>
  <c r="Z91" i="3"/>
  <c r="Z90" i="3"/>
  <c r="Z89" i="3"/>
  <c r="Z88" i="3"/>
  <c r="Z87" i="3"/>
  <c r="Z86" i="3"/>
  <c r="Z85" i="3"/>
  <c r="Z84" i="3"/>
  <c r="Z83" i="3"/>
  <c r="Z82" i="3"/>
  <c r="Z81" i="3"/>
  <c r="Z80" i="3"/>
  <c r="Z79" i="3"/>
  <c r="Z78" i="3"/>
  <c r="Z77" i="3"/>
  <c r="Z76" i="3"/>
  <c r="Z75" i="3"/>
  <c r="Z74" i="3"/>
  <c r="Z73" i="3"/>
  <c r="Z72" i="3"/>
  <c r="Z71" i="3"/>
  <c r="Z70" i="3"/>
  <c r="Z69" i="3"/>
  <c r="Z68" i="3"/>
  <c r="Z67" i="3"/>
  <c r="Z66" i="3"/>
  <c r="Z65" i="3"/>
  <c r="Z64" i="3"/>
  <c r="Z63" i="3"/>
  <c r="Z62" i="3"/>
  <c r="Z61" i="3"/>
  <c r="Z60" i="3"/>
  <c r="Z59" i="3"/>
  <c r="Z58" i="3"/>
  <c r="Z57" i="3"/>
  <c r="Z56" i="3"/>
  <c r="Z55" i="3"/>
  <c r="Z54" i="3"/>
  <c r="Z53" i="3"/>
  <c r="Z52" i="3"/>
  <c r="Z51" i="3"/>
  <c r="Z50" i="3"/>
  <c r="Z49" i="3"/>
  <c r="Z48" i="3"/>
  <c r="Z47" i="3"/>
  <c r="Z46" i="3"/>
  <c r="Z45" i="3"/>
  <c r="Z44" i="3"/>
  <c r="Z43" i="3"/>
  <c r="Z42" i="3"/>
  <c r="Z41" i="3"/>
  <c r="Z40" i="3"/>
  <c r="Z39" i="3"/>
  <c r="Z38" i="3"/>
  <c r="Z37" i="3"/>
  <c r="Z36" i="3"/>
  <c r="Z35" i="3"/>
  <c r="Z34" i="3"/>
  <c r="Z33" i="3"/>
  <c r="Z32" i="3"/>
  <c r="Z31" i="3"/>
  <c r="Z30" i="3"/>
  <c r="Z29" i="3"/>
  <c r="Z28" i="3"/>
  <c r="Z27" i="3"/>
  <c r="Z26" i="3"/>
  <c r="Z25" i="3"/>
  <c r="Z24" i="3"/>
  <c r="Z23" i="3"/>
  <c r="Z22" i="3"/>
  <c r="Z21" i="3"/>
  <c r="Z20" i="3"/>
  <c r="Z19" i="3"/>
  <c r="Z18" i="3"/>
  <c r="Z17" i="3"/>
  <c r="Z16" i="3"/>
  <c r="Z15" i="3"/>
  <c r="Z14" i="3"/>
  <c r="Z13" i="3"/>
  <c r="Z12" i="3"/>
  <c r="I441" i="10"/>
  <c r="I440" i="10"/>
  <c r="I439" i="10"/>
  <c r="I438" i="10"/>
  <c r="I437" i="10"/>
  <c r="I436" i="10"/>
  <c r="I435" i="10"/>
  <c r="I434" i="10"/>
  <c r="I433" i="10"/>
  <c r="I432" i="10"/>
  <c r="I431" i="10"/>
  <c r="I430" i="10"/>
  <c r="I429" i="10"/>
  <c r="I428" i="10"/>
  <c r="I427" i="10"/>
  <c r="I426" i="10"/>
  <c r="I425" i="10"/>
  <c r="I424" i="10"/>
  <c r="I423" i="10"/>
  <c r="I422" i="10"/>
  <c r="I421" i="10"/>
  <c r="I420" i="10"/>
  <c r="I419" i="10"/>
  <c r="I418" i="10"/>
  <c r="I417" i="10"/>
  <c r="I416" i="10"/>
  <c r="I415" i="10"/>
  <c r="I414" i="10"/>
  <c r="I413" i="10"/>
  <c r="I412" i="10"/>
  <c r="I411" i="10"/>
  <c r="I410" i="10"/>
  <c r="I409" i="10"/>
  <c r="I408" i="10"/>
  <c r="I407" i="10"/>
  <c r="I406" i="10"/>
  <c r="I405" i="10"/>
  <c r="I404" i="10"/>
  <c r="I403" i="10"/>
  <c r="I402" i="10"/>
  <c r="I401" i="10"/>
  <c r="I400" i="10"/>
  <c r="I399" i="10"/>
  <c r="I398" i="10"/>
  <c r="I397" i="10"/>
  <c r="I396" i="10"/>
  <c r="I395" i="10"/>
  <c r="I394" i="10"/>
  <c r="I393" i="10"/>
  <c r="I392" i="10"/>
  <c r="I391" i="10"/>
  <c r="I390" i="10"/>
  <c r="I389" i="10"/>
  <c r="I388" i="10"/>
  <c r="I387" i="10"/>
  <c r="I386" i="10"/>
  <c r="I385" i="10"/>
  <c r="I384" i="10"/>
  <c r="I383" i="10"/>
  <c r="I382" i="10"/>
  <c r="I381" i="10"/>
  <c r="I380" i="10"/>
  <c r="I379" i="10"/>
  <c r="I378" i="10"/>
  <c r="I377" i="10"/>
  <c r="I376" i="10"/>
  <c r="I375" i="10"/>
  <c r="I374" i="10"/>
  <c r="I373" i="10"/>
  <c r="I372" i="10"/>
  <c r="I371" i="10"/>
  <c r="I370" i="10"/>
  <c r="I369" i="10"/>
  <c r="I368" i="10"/>
  <c r="I367" i="10"/>
  <c r="I366" i="10"/>
  <c r="I365" i="10"/>
  <c r="I364" i="10"/>
  <c r="I363" i="10"/>
  <c r="I362" i="10"/>
  <c r="I361" i="10"/>
  <c r="I360" i="10"/>
  <c r="I359" i="10"/>
  <c r="I358" i="10"/>
  <c r="I357" i="10"/>
  <c r="I356" i="10"/>
  <c r="I355" i="10"/>
  <c r="I354" i="10"/>
  <c r="I353" i="10"/>
  <c r="I352" i="10"/>
  <c r="I351" i="10"/>
  <c r="I350" i="10"/>
  <c r="I349" i="10"/>
  <c r="I348" i="10"/>
  <c r="I347" i="10"/>
  <c r="I346" i="10"/>
  <c r="I345" i="10"/>
  <c r="I344" i="10"/>
  <c r="I343" i="10"/>
  <c r="I342" i="10"/>
  <c r="I341" i="10"/>
  <c r="I340" i="10"/>
  <c r="I339" i="10"/>
  <c r="I338" i="10"/>
  <c r="I337" i="10"/>
  <c r="I336" i="10"/>
  <c r="I335" i="10"/>
  <c r="I334" i="10"/>
  <c r="I333" i="10"/>
  <c r="I332" i="10"/>
  <c r="I331" i="10"/>
  <c r="I330" i="10"/>
  <c r="I329" i="10"/>
  <c r="I328" i="10"/>
  <c r="I327" i="10"/>
  <c r="I326" i="10"/>
  <c r="I325" i="10"/>
  <c r="I324" i="10"/>
  <c r="I323" i="10"/>
  <c r="I322" i="10"/>
  <c r="I321" i="10"/>
  <c r="I320" i="10"/>
  <c r="I319" i="10"/>
  <c r="I318" i="10"/>
  <c r="I317" i="10"/>
  <c r="I316" i="10"/>
  <c r="I315" i="10"/>
  <c r="I314" i="10"/>
  <c r="I313" i="10"/>
  <c r="I312" i="10"/>
  <c r="I311" i="10"/>
  <c r="I310" i="10"/>
  <c r="I309" i="10"/>
  <c r="I308" i="10"/>
  <c r="I307" i="10"/>
  <c r="I306" i="10"/>
  <c r="I305" i="10"/>
  <c r="I304" i="10"/>
  <c r="I303" i="10"/>
  <c r="I302" i="10"/>
  <c r="I301" i="10"/>
  <c r="I300" i="10"/>
  <c r="I299" i="10"/>
  <c r="I298" i="10"/>
  <c r="I297" i="10"/>
  <c r="I296" i="10"/>
  <c r="I295" i="10"/>
  <c r="I294" i="10"/>
  <c r="I293" i="10"/>
  <c r="I292" i="10"/>
  <c r="I291" i="10"/>
  <c r="I290" i="10"/>
  <c r="I289" i="10"/>
  <c r="I288" i="10"/>
  <c r="I287" i="10"/>
  <c r="I286" i="10"/>
  <c r="I285" i="10"/>
  <c r="I284" i="10"/>
  <c r="I283" i="10"/>
  <c r="I282" i="10"/>
  <c r="I281" i="10"/>
  <c r="I280" i="10"/>
  <c r="I279" i="10"/>
  <c r="I278" i="10"/>
  <c r="I277" i="10"/>
  <c r="I276" i="10"/>
  <c r="I275" i="10"/>
  <c r="I274" i="10"/>
  <c r="I273" i="10"/>
  <c r="I272" i="10"/>
  <c r="I271" i="10"/>
  <c r="I270" i="10"/>
  <c r="I269" i="10"/>
  <c r="I268" i="10"/>
  <c r="I267" i="10"/>
  <c r="I266" i="10"/>
  <c r="I265" i="10"/>
  <c r="I264" i="10"/>
  <c r="I263" i="10"/>
  <c r="I262" i="10"/>
  <c r="I261" i="10"/>
  <c r="I260" i="10"/>
  <c r="I259" i="10"/>
  <c r="I258" i="10"/>
  <c r="I257" i="10"/>
  <c r="I256" i="10"/>
  <c r="I255" i="10"/>
  <c r="I254" i="10"/>
  <c r="I253" i="10"/>
  <c r="I252" i="10"/>
  <c r="I251" i="10"/>
  <c r="I250" i="10"/>
  <c r="I249" i="10"/>
  <c r="I248" i="10"/>
  <c r="I247" i="10"/>
  <c r="I246" i="10"/>
  <c r="I245" i="10"/>
  <c r="I244" i="10"/>
  <c r="I243" i="10"/>
  <c r="I242" i="10"/>
  <c r="I241" i="10"/>
  <c r="I240" i="10"/>
  <c r="I239" i="10"/>
  <c r="I238" i="10"/>
  <c r="I237" i="10"/>
  <c r="I236" i="10"/>
  <c r="I235" i="10"/>
  <c r="I234" i="10"/>
  <c r="I233" i="10"/>
  <c r="I232" i="10"/>
  <c r="I231" i="10"/>
  <c r="I230" i="10"/>
  <c r="I229" i="10"/>
  <c r="I228" i="10"/>
  <c r="I227" i="10"/>
  <c r="I226" i="10"/>
  <c r="I225" i="10"/>
  <c r="I224" i="10"/>
  <c r="I223" i="10"/>
  <c r="I222" i="10"/>
  <c r="I221" i="10"/>
  <c r="I220" i="10"/>
  <c r="I219" i="10"/>
  <c r="I218" i="10"/>
  <c r="I217" i="10"/>
  <c r="I216" i="10"/>
  <c r="I215" i="10"/>
  <c r="I214" i="10"/>
  <c r="I213" i="10"/>
  <c r="I212" i="10"/>
  <c r="I211" i="10"/>
  <c r="I210" i="10"/>
  <c r="I209" i="10"/>
  <c r="I208" i="10"/>
  <c r="I207" i="10"/>
  <c r="I206" i="10"/>
  <c r="I205" i="10"/>
  <c r="I204" i="10"/>
  <c r="I203" i="10"/>
  <c r="I202" i="10"/>
  <c r="I201" i="10"/>
  <c r="I200" i="10"/>
  <c r="I199" i="10"/>
  <c r="I198" i="10"/>
  <c r="I197" i="10"/>
  <c r="I196" i="10"/>
  <c r="I195" i="10"/>
  <c r="I194" i="10"/>
  <c r="I193" i="10"/>
  <c r="I192" i="10"/>
  <c r="I191" i="10"/>
  <c r="I190" i="10"/>
  <c r="I189" i="10"/>
  <c r="I188" i="10"/>
  <c r="I187" i="10"/>
  <c r="I186" i="10"/>
  <c r="I185" i="10"/>
  <c r="I184" i="10"/>
  <c r="I183" i="10"/>
  <c r="I182" i="10"/>
  <c r="I181" i="10"/>
  <c r="I180" i="10"/>
  <c r="I179" i="10"/>
  <c r="I178" i="10"/>
  <c r="I177" i="10"/>
  <c r="I176" i="10"/>
  <c r="I175" i="10"/>
  <c r="I174" i="10"/>
  <c r="I173" i="10"/>
  <c r="I172" i="10"/>
  <c r="I171" i="10"/>
  <c r="I170" i="10"/>
  <c r="I169" i="10"/>
  <c r="I168" i="10"/>
  <c r="I167" i="10"/>
  <c r="I166" i="10"/>
  <c r="I165" i="10"/>
  <c r="I164" i="10"/>
  <c r="I163" i="10"/>
  <c r="I162" i="10"/>
  <c r="I161" i="10"/>
  <c r="I160" i="10"/>
  <c r="I159" i="10"/>
  <c r="I158" i="10"/>
  <c r="I157" i="10"/>
  <c r="I156" i="10"/>
  <c r="I155" i="10"/>
  <c r="I154" i="10"/>
  <c r="I153" i="10"/>
  <c r="I152" i="10"/>
  <c r="I151" i="10"/>
  <c r="I150" i="10"/>
  <c r="I149" i="10"/>
  <c r="I148" i="10"/>
  <c r="I147" i="10"/>
  <c r="I146" i="10"/>
  <c r="I145" i="10"/>
  <c r="I144" i="10"/>
  <c r="I143" i="10"/>
  <c r="I142" i="10"/>
  <c r="I141" i="10"/>
  <c r="I140" i="10"/>
  <c r="I139" i="10"/>
  <c r="I138" i="10"/>
  <c r="I137" i="10"/>
  <c r="I136" i="10"/>
  <c r="I135" i="10"/>
  <c r="I134" i="10"/>
  <c r="I133" i="10"/>
  <c r="I132" i="10"/>
  <c r="I131" i="10"/>
  <c r="I130" i="10"/>
  <c r="I129" i="10"/>
  <c r="I128" i="10"/>
  <c r="I127" i="10"/>
  <c r="I126" i="10"/>
  <c r="I125" i="10"/>
  <c r="I124" i="10"/>
  <c r="I123" i="10"/>
  <c r="I122" i="10"/>
  <c r="I121" i="10"/>
  <c r="I120" i="10"/>
  <c r="I119" i="10"/>
  <c r="I118" i="10"/>
  <c r="I117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9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3" i="10"/>
  <c r="I2" i="10"/>
  <c r="I412" i="7"/>
  <c r="I411" i="7"/>
  <c r="I410" i="7"/>
  <c r="I409" i="7"/>
  <c r="I408" i="7"/>
  <c r="I407" i="7"/>
  <c r="I406" i="7"/>
  <c r="I405" i="7"/>
  <c r="I404" i="7"/>
  <c r="I403" i="7"/>
  <c r="I402" i="7"/>
  <c r="I401" i="7"/>
  <c r="I400" i="7"/>
  <c r="I399" i="7"/>
  <c r="I398" i="7"/>
  <c r="I397" i="7"/>
  <c r="I396" i="7"/>
  <c r="I395" i="7"/>
  <c r="I394" i="7"/>
  <c r="I393" i="7"/>
  <c r="I392" i="7"/>
  <c r="I391" i="7"/>
  <c r="I390" i="7"/>
  <c r="I389" i="7"/>
  <c r="I388" i="7"/>
  <c r="I387" i="7"/>
  <c r="I386" i="7"/>
  <c r="I385" i="7"/>
  <c r="I384" i="7"/>
  <c r="I383" i="7"/>
  <c r="I382" i="7"/>
  <c r="I381" i="7"/>
  <c r="I380" i="7"/>
  <c r="I379" i="7"/>
  <c r="I378" i="7"/>
  <c r="I377" i="7"/>
  <c r="I376" i="7"/>
  <c r="I375" i="7"/>
  <c r="I374" i="7"/>
  <c r="I373" i="7"/>
  <c r="I372" i="7"/>
  <c r="I371" i="7"/>
  <c r="I370" i="7"/>
  <c r="I369" i="7"/>
  <c r="I368" i="7"/>
  <c r="I367" i="7"/>
  <c r="I366" i="7"/>
  <c r="I365" i="7"/>
  <c r="I364" i="7"/>
  <c r="I363" i="7"/>
  <c r="I362" i="7"/>
  <c r="I361" i="7"/>
  <c r="I360" i="7"/>
  <c r="I359" i="7"/>
  <c r="I358" i="7"/>
  <c r="I357" i="7"/>
  <c r="I356" i="7"/>
  <c r="I355" i="7"/>
  <c r="I354" i="7"/>
  <c r="I353" i="7"/>
  <c r="I352" i="7"/>
  <c r="I351" i="7"/>
  <c r="I350" i="7"/>
  <c r="I349" i="7"/>
  <c r="I348" i="7"/>
  <c r="I347" i="7"/>
  <c r="I346" i="7"/>
  <c r="I345" i="7"/>
  <c r="I344" i="7"/>
  <c r="I343" i="7"/>
  <c r="I342" i="7"/>
  <c r="I341" i="7"/>
  <c r="I340" i="7"/>
  <c r="I339" i="7"/>
  <c r="I338" i="7"/>
  <c r="I337" i="7"/>
  <c r="I336" i="7"/>
  <c r="I335" i="7"/>
  <c r="I334" i="7"/>
  <c r="I333" i="7"/>
  <c r="I332" i="7"/>
  <c r="I331" i="7"/>
  <c r="I330" i="7"/>
  <c r="I329" i="7"/>
  <c r="I328" i="7"/>
  <c r="I327" i="7"/>
  <c r="I326" i="7"/>
  <c r="I325" i="7"/>
  <c r="I324" i="7"/>
  <c r="I323" i="7"/>
  <c r="I322" i="7"/>
  <c r="I321" i="7"/>
  <c r="I320" i="7"/>
  <c r="I319" i="7"/>
  <c r="I318" i="7"/>
  <c r="I317" i="7"/>
  <c r="I316" i="7"/>
  <c r="I315" i="7"/>
  <c r="I314" i="7"/>
  <c r="I313" i="7"/>
  <c r="I312" i="7"/>
  <c r="I311" i="7"/>
  <c r="I310" i="7"/>
  <c r="I309" i="7"/>
  <c r="I308" i="7"/>
  <c r="I307" i="7"/>
  <c r="I306" i="7"/>
  <c r="I305" i="7"/>
  <c r="I304" i="7"/>
  <c r="I303" i="7"/>
  <c r="I302" i="7"/>
  <c r="I301" i="7"/>
  <c r="I300" i="7"/>
  <c r="I299" i="7"/>
  <c r="I298" i="7"/>
  <c r="I297" i="7"/>
  <c r="I296" i="7"/>
  <c r="I295" i="7"/>
  <c r="I294" i="7"/>
  <c r="I293" i="7"/>
  <c r="I292" i="7"/>
  <c r="I291" i="7"/>
  <c r="I290" i="7"/>
  <c r="I289" i="7"/>
  <c r="I288" i="7"/>
  <c r="I287" i="7"/>
  <c r="I286" i="7"/>
  <c r="I285" i="7"/>
  <c r="I284" i="7"/>
  <c r="I283" i="7"/>
  <c r="I282" i="7"/>
  <c r="I281" i="7"/>
  <c r="I280" i="7"/>
  <c r="I279" i="7"/>
  <c r="I278" i="7"/>
  <c r="I277" i="7"/>
  <c r="I276" i="7"/>
  <c r="I275" i="7"/>
  <c r="I274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259" i="7"/>
  <c r="I258" i="7"/>
  <c r="I257" i="7"/>
  <c r="I256" i="7"/>
  <c r="I255" i="7"/>
  <c r="I254" i="7"/>
  <c r="I253" i="7"/>
  <c r="I252" i="7"/>
  <c r="I251" i="7"/>
  <c r="I250" i="7"/>
  <c r="I249" i="7"/>
  <c r="I248" i="7"/>
  <c r="I247" i="7"/>
  <c r="I246" i="7"/>
  <c r="I245" i="7"/>
  <c r="I244" i="7"/>
  <c r="I243" i="7"/>
  <c r="I242" i="7"/>
  <c r="I241" i="7"/>
  <c r="I240" i="7"/>
  <c r="I239" i="7"/>
  <c r="I238" i="7"/>
  <c r="I237" i="7"/>
  <c r="I236" i="7"/>
  <c r="I235" i="7"/>
  <c r="I234" i="7"/>
  <c r="I233" i="7"/>
  <c r="I232" i="7"/>
  <c r="I231" i="7"/>
  <c r="I230" i="7"/>
  <c r="I229" i="7"/>
  <c r="I228" i="7"/>
  <c r="I227" i="7"/>
  <c r="I226" i="7"/>
  <c r="I225" i="7"/>
  <c r="I224" i="7"/>
  <c r="I223" i="7"/>
  <c r="I222" i="7"/>
  <c r="I221" i="7"/>
  <c r="I220" i="7"/>
  <c r="I219" i="7"/>
  <c r="I218" i="7"/>
  <c r="I217" i="7"/>
  <c r="I216" i="7"/>
  <c r="I215" i="7"/>
  <c r="I214" i="7"/>
  <c r="I213" i="7"/>
  <c r="I212" i="7"/>
  <c r="I211" i="7"/>
  <c r="I210" i="7"/>
  <c r="I209" i="7"/>
  <c r="I208" i="7"/>
  <c r="I207" i="7"/>
  <c r="I206" i="7"/>
  <c r="I205" i="7"/>
  <c r="I204" i="7"/>
  <c r="I203" i="7"/>
  <c r="I202" i="7"/>
  <c r="I201" i="7"/>
  <c r="I200" i="7"/>
  <c r="I199" i="7"/>
  <c r="I198" i="7"/>
  <c r="I197" i="7"/>
  <c r="I196" i="7"/>
  <c r="I195" i="7"/>
  <c r="I194" i="7"/>
  <c r="I193" i="7"/>
  <c r="I192" i="7"/>
  <c r="I191" i="7"/>
  <c r="I190" i="7"/>
  <c r="I189" i="7"/>
  <c r="I188" i="7"/>
  <c r="I187" i="7"/>
  <c r="I186" i="7"/>
  <c r="I185" i="7"/>
  <c r="I184" i="7"/>
  <c r="I183" i="7"/>
  <c r="I182" i="7"/>
  <c r="I181" i="7"/>
  <c r="I180" i="7"/>
  <c r="I179" i="7"/>
  <c r="I178" i="7"/>
  <c r="I177" i="7"/>
  <c r="I176" i="7"/>
  <c r="I175" i="7"/>
  <c r="I174" i="7"/>
  <c r="I173" i="7"/>
  <c r="I172" i="7"/>
  <c r="I171" i="7"/>
  <c r="I170" i="7"/>
  <c r="I169" i="7"/>
  <c r="I168" i="7"/>
  <c r="I167" i="7"/>
  <c r="I166" i="7"/>
  <c r="I165" i="7"/>
  <c r="I164" i="7"/>
  <c r="I163" i="7"/>
  <c r="I162" i="7"/>
  <c r="I161" i="7"/>
  <c r="I160" i="7"/>
  <c r="I159" i="7"/>
  <c r="I158" i="7"/>
  <c r="I157" i="7"/>
  <c r="I156" i="7"/>
  <c r="I155" i="7"/>
  <c r="I154" i="7"/>
  <c r="I153" i="7"/>
  <c r="I152" i="7"/>
  <c r="I151" i="7"/>
  <c r="I150" i="7"/>
  <c r="I149" i="7"/>
  <c r="I148" i="7"/>
  <c r="I147" i="7"/>
  <c r="I146" i="7"/>
  <c r="I145" i="7"/>
  <c r="I144" i="7"/>
  <c r="I143" i="7"/>
  <c r="I142" i="7"/>
  <c r="I141" i="7"/>
  <c r="I140" i="7"/>
  <c r="I139" i="7"/>
  <c r="I138" i="7"/>
  <c r="I137" i="7"/>
  <c r="I136" i="7"/>
  <c r="I135" i="7"/>
  <c r="I134" i="7"/>
  <c r="I133" i="7"/>
  <c r="I132" i="7"/>
  <c r="I131" i="7"/>
  <c r="I130" i="7"/>
  <c r="I129" i="7"/>
  <c r="I128" i="7"/>
  <c r="I127" i="7"/>
  <c r="I126" i="7"/>
  <c r="I125" i="7"/>
  <c r="I124" i="7"/>
  <c r="I123" i="7"/>
  <c r="I122" i="7"/>
  <c r="I121" i="7"/>
  <c r="I120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5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  <c r="I3" i="7"/>
  <c r="I2" i="7"/>
  <c r="X430" i="3"/>
  <c r="X429" i="3"/>
  <c r="X428" i="3"/>
  <c r="X427" i="3"/>
  <c r="X426" i="3"/>
  <c r="X425" i="3"/>
  <c r="X424" i="3"/>
  <c r="X423" i="3"/>
  <c r="X422" i="3"/>
  <c r="X421" i="3"/>
  <c r="X420" i="3"/>
  <c r="X419" i="3"/>
  <c r="X418" i="3"/>
  <c r="X417" i="3"/>
  <c r="X416" i="3"/>
  <c r="X415" i="3"/>
  <c r="X414" i="3"/>
  <c r="X413" i="3"/>
  <c r="X412" i="3"/>
  <c r="X411" i="3"/>
  <c r="X410" i="3"/>
  <c r="X409" i="3"/>
  <c r="X408" i="3"/>
  <c r="X407" i="3"/>
  <c r="X406" i="3"/>
  <c r="X405" i="3"/>
  <c r="X404" i="3"/>
  <c r="X403" i="3"/>
  <c r="X402" i="3"/>
  <c r="X401" i="3"/>
  <c r="X400" i="3"/>
  <c r="X399" i="3"/>
  <c r="X398" i="3"/>
  <c r="X397" i="3"/>
  <c r="X396" i="3"/>
  <c r="X395" i="3"/>
  <c r="X394" i="3"/>
  <c r="X393" i="3"/>
  <c r="X392" i="3"/>
  <c r="X391" i="3"/>
  <c r="X390" i="3"/>
  <c r="X389" i="3"/>
  <c r="X388" i="3"/>
  <c r="X387" i="3"/>
  <c r="X386" i="3"/>
  <c r="X385" i="3"/>
  <c r="X384" i="3"/>
  <c r="X383" i="3"/>
  <c r="X382" i="3"/>
  <c r="X381" i="3"/>
  <c r="X380" i="3"/>
  <c r="X379" i="3"/>
  <c r="X378" i="3"/>
  <c r="X377" i="3"/>
  <c r="X376" i="3"/>
  <c r="X375" i="3"/>
  <c r="X374" i="3"/>
  <c r="X373" i="3"/>
  <c r="X372" i="3"/>
  <c r="X371" i="3"/>
  <c r="X370" i="3"/>
  <c r="X369" i="3"/>
  <c r="X368" i="3"/>
  <c r="X367" i="3"/>
  <c r="X366" i="3"/>
  <c r="X365" i="3"/>
  <c r="X364" i="3"/>
  <c r="X363" i="3"/>
  <c r="X362" i="3"/>
  <c r="X361" i="3"/>
  <c r="X360" i="3"/>
  <c r="X359" i="3"/>
  <c r="X358" i="3"/>
  <c r="X357" i="3"/>
  <c r="X356" i="3"/>
  <c r="X355" i="3"/>
  <c r="X354" i="3"/>
  <c r="X353" i="3"/>
  <c r="X352" i="3"/>
  <c r="X351" i="3"/>
  <c r="X350" i="3"/>
  <c r="X349" i="3"/>
  <c r="X348" i="3"/>
  <c r="X347" i="3"/>
  <c r="X346" i="3"/>
  <c r="X345" i="3"/>
  <c r="X344" i="3"/>
  <c r="X343" i="3"/>
  <c r="X342" i="3"/>
  <c r="X341" i="3"/>
  <c r="X340" i="3"/>
  <c r="X339" i="3"/>
  <c r="X338" i="3"/>
  <c r="X337" i="3"/>
  <c r="X336" i="3"/>
  <c r="X335" i="3"/>
  <c r="X334" i="3"/>
  <c r="X333" i="3"/>
  <c r="X332" i="3"/>
  <c r="X331" i="3"/>
  <c r="X330" i="3"/>
  <c r="X329" i="3"/>
  <c r="X328" i="3"/>
  <c r="X327" i="3"/>
  <c r="X326" i="3"/>
  <c r="X325" i="3"/>
  <c r="X324" i="3"/>
  <c r="X323" i="3"/>
  <c r="X322" i="3"/>
  <c r="X321" i="3"/>
  <c r="X320" i="3"/>
  <c r="X319" i="3"/>
  <c r="X318" i="3"/>
  <c r="X317" i="3"/>
  <c r="X316" i="3"/>
  <c r="X315" i="3"/>
  <c r="X314" i="3"/>
  <c r="X313" i="3"/>
  <c r="X312" i="3"/>
  <c r="X311" i="3"/>
  <c r="X310" i="3"/>
  <c r="X309" i="3"/>
  <c r="X308" i="3"/>
  <c r="X307" i="3"/>
  <c r="X306" i="3"/>
  <c r="X305" i="3"/>
  <c r="X304" i="3"/>
  <c r="X303" i="3"/>
  <c r="X302" i="3"/>
  <c r="X301" i="3"/>
  <c r="X300" i="3"/>
  <c r="X299" i="3"/>
  <c r="X298" i="3"/>
  <c r="X297" i="3"/>
  <c r="X296" i="3"/>
  <c r="X295" i="3"/>
  <c r="X294" i="3"/>
  <c r="X293" i="3"/>
  <c r="X292" i="3"/>
  <c r="X291" i="3"/>
  <c r="X290" i="3"/>
  <c r="X289" i="3"/>
  <c r="X288" i="3"/>
  <c r="X287" i="3"/>
  <c r="X286" i="3"/>
  <c r="X285" i="3"/>
  <c r="X284" i="3"/>
  <c r="X283" i="3"/>
  <c r="X282" i="3"/>
  <c r="X281" i="3"/>
  <c r="X280" i="3"/>
  <c r="X279" i="3"/>
  <c r="X278" i="3"/>
  <c r="X277" i="3"/>
  <c r="X276" i="3"/>
  <c r="X275" i="3"/>
  <c r="X274" i="3"/>
  <c r="X273" i="3"/>
  <c r="X272" i="3"/>
  <c r="X271" i="3"/>
  <c r="X270" i="3"/>
  <c r="X269" i="3"/>
  <c r="X268" i="3"/>
  <c r="X267" i="3"/>
  <c r="X266" i="3"/>
  <c r="X265" i="3"/>
  <c r="X264" i="3"/>
  <c r="X263" i="3"/>
  <c r="X262" i="3"/>
  <c r="X261" i="3"/>
  <c r="X260" i="3"/>
  <c r="X259" i="3"/>
  <c r="X258" i="3"/>
  <c r="X257" i="3"/>
  <c r="X256" i="3"/>
  <c r="X255" i="3"/>
  <c r="X254" i="3"/>
  <c r="X253" i="3"/>
  <c r="X252" i="3"/>
  <c r="X251" i="3"/>
  <c r="X250" i="3"/>
  <c r="X249" i="3"/>
  <c r="X248" i="3"/>
  <c r="X247" i="3"/>
  <c r="X246" i="3"/>
  <c r="X245" i="3"/>
  <c r="X244" i="3"/>
  <c r="X243" i="3"/>
  <c r="X242" i="3"/>
  <c r="X241" i="3"/>
  <c r="X240" i="3"/>
  <c r="X239" i="3"/>
  <c r="X238" i="3"/>
  <c r="X237" i="3"/>
  <c r="X236" i="3"/>
  <c r="X235" i="3"/>
  <c r="X234" i="3"/>
  <c r="X233" i="3"/>
  <c r="X232" i="3"/>
  <c r="X231" i="3"/>
  <c r="X230" i="3"/>
  <c r="X229" i="3"/>
  <c r="X228" i="3"/>
  <c r="X227" i="3"/>
  <c r="X226" i="3"/>
  <c r="X225" i="3"/>
  <c r="X224" i="3"/>
  <c r="X223" i="3"/>
  <c r="X222" i="3"/>
  <c r="X221" i="3"/>
  <c r="X220" i="3"/>
  <c r="X219" i="3"/>
  <c r="X218" i="3"/>
  <c r="X217" i="3"/>
  <c r="X216" i="3"/>
  <c r="X215" i="3"/>
  <c r="X214" i="3"/>
  <c r="X213" i="3"/>
  <c r="X212" i="3"/>
  <c r="X211" i="3"/>
  <c r="X210" i="3"/>
  <c r="X209" i="3"/>
  <c r="X208" i="3"/>
  <c r="X207" i="3"/>
  <c r="X206" i="3"/>
  <c r="X205" i="3"/>
  <c r="X204" i="3"/>
  <c r="X203" i="3"/>
  <c r="X202" i="3"/>
  <c r="X201" i="3"/>
  <c r="X200" i="3"/>
  <c r="X199" i="3"/>
  <c r="X198" i="3"/>
  <c r="X197" i="3"/>
  <c r="X196" i="3"/>
  <c r="X195" i="3"/>
  <c r="X194" i="3"/>
  <c r="X193" i="3"/>
  <c r="X192" i="3"/>
  <c r="X191" i="3"/>
  <c r="X190" i="3"/>
  <c r="X189" i="3"/>
  <c r="X188" i="3"/>
  <c r="X187" i="3"/>
  <c r="X186" i="3"/>
  <c r="X185" i="3"/>
  <c r="X184" i="3"/>
  <c r="X183" i="3"/>
  <c r="X182" i="3"/>
  <c r="X181" i="3"/>
  <c r="X180" i="3"/>
  <c r="X179" i="3"/>
  <c r="X178" i="3"/>
  <c r="X177" i="3"/>
  <c r="X176" i="3"/>
  <c r="X175" i="3"/>
  <c r="X174" i="3"/>
  <c r="X173" i="3"/>
  <c r="X172" i="3"/>
  <c r="X171" i="3"/>
  <c r="X170" i="3"/>
  <c r="X169" i="3"/>
  <c r="X168" i="3"/>
  <c r="X167" i="3"/>
  <c r="X166" i="3"/>
  <c r="X165" i="3"/>
  <c r="X164" i="3"/>
  <c r="X163" i="3"/>
  <c r="X162" i="3"/>
  <c r="X161" i="3"/>
  <c r="X160" i="3"/>
  <c r="X159" i="3"/>
  <c r="X158" i="3"/>
  <c r="X157" i="3"/>
  <c r="X156" i="3"/>
  <c r="X155" i="3"/>
  <c r="X154" i="3"/>
  <c r="X153" i="3"/>
  <c r="X152" i="3"/>
  <c r="X151" i="3"/>
  <c r="X150" i="3"/>
  <c r="X149" i="3"/>
  <c r="X148" i="3"/>
  <c r="X147" i="3"/>
  <c r="X146" i="3"/>
  <c r="X145" i="3"/>
  <c r="X144" i="3"/>
  <c r="X143" i="3"/>
  <c r="X142" i="3"/>
  <c r="X141" i="3"/>
  <c r="X140" i="3"/>
  <c r="X139" i="3"/>
  <c r="X138" i="3"/>
  <c r="X137" i="3"/>
  <c r="X136" i="3"/>
  <c r="X135" i="3"/>
  <c r="X134" i="3"/>
  <c r="X133" i="3"/>
  <c r="X132" i="3"/>
  <c r="X131" i="3"/>
  <c r="X130" i="3"/>
  <c r="X129" i="3"/>
  <c r="X128" i="3"/>
  <c r="X127" i="3"/>
  <c r="X126" i="3"/>
  <c r="X125" i="3"/>
  <c r="X124" i="3"/>
  <c r="X123" i="3"/>
  <c r="X122" i="3"/>
  <c r="X121" i="3"/>
  <c r="X120" i="3"/>
  <c r="X119" i="3"/>
  <c r="X118" i="3"/>
  <c r="X117" i="3"/>
  <c r="X116" i="3"/>
  <c r="X115" i="3"/>
  <c r="X114" i="3"/>
  <c r="X113" i="3"/>
  <c r="X112" i="3"/>
  <c r="X111" i="3"/>
  <c r="X110" i="3"/>
  <c r="X109" i="3"/>
  <c r="X108" i="3"/>
  <c r="X107" i="3"/>
  <c r="X106" i="3"/>
  <c r="X105" i="3"/>
  <c r="X104" i="3"/>
  <c r="X103" i="3"/>
  <c r="X102" i="3"/>
  <c r="X101" i="3"/>
  <c r="X100" i="3"/>
  <c r="X99" i="3"/>
  <c r="X98" i="3"/>
  <c r="X97" i="3"/>
  <c r="X96" i="3"/>
  <c r="X95" i="3"/>
  <c r="X94" i="3"/>
  <c r="X93" i="3"/>
  <c r="X92" i="3"/>
  <c r="X91" i="3"/>
  <c r="X90" i="3"/>
  <c r="X89" i="3"/>
  <c r="X88" i="3"/>
  <c r="X87" i="3"/>
  <c r="X86" i="3"/>
  <c r="X85" i="3"/>
  <c r="X84" i="3"/>
  <c r="X83" i="3"/>
  <c r="X82" i="3"/>
  <c r="X81" i="3"/>
  <c r="X80" i="3"/>
  <c r="X79" i="3"/>
  <c r="X78" i="3"/>
  <c r="X77" i="3"/>
  <c r="X76" i="3"/>
  <c r="X75" i="3"/>
  <c r="X74" i="3"/>
  <c r="X73" i="3"/>
  <c r="X72" i="3"/>
  <c r="X71" i="3"/>
  <c r="X70" i="3"/>
  <c r="X69" i="3"/>
  <c r="X68" i="3"/>
  <c r="X67" i="3"/>
  <c r="X66" i="3"/>
  <c r="X65" i="3"/>
  <c r="X64" i="3"/>
  <c r="X63" i="3"/>
  <c r="X62" i="3"/>
  <c r="X61" i="3"/>
  <c r="X60" i="3"/>
  <c r="X59" i="3"/>
  <c r="X58" i="3"/>
  <c r="X57" i="3"/>
  <c r="X56" i="3"/>
  <c r="X55" i="3"/>
  <c r="X54" i="3"/>
  <c r="X53" i="3"/>
  <c r="X52" i="3"/>
  <c r="X51" i="3"/>
  <c r="X50" i="3"/>
  <c r="X49" i="3"/>
  <c r="X48" i="3"/>
  <c r="X47" i="3"/>
  <c r="X46" i="3"/>
  <c r="X45" i="3"/>
  <c r="X44" i="3"/>
  <c r="X43" i="3"/>
  <c r="X42" i="3"/>
  <c r="X41" i="3"/>
  <c r="X40" i="3"/>
  <c r="X39" i="3"/>
  <c r="X38" i="3"/>
  <c r="X37" i="3"/>
  <c r="X36" i="3"/>
  <c r="X35" i="3"/>
  <c r="X34" i="3"/>
  <c r="X33" i="3"/>
  <c r="X32" i="3"/>
  <c r="X31" i="3"/>
  <c r="X30" i="3"/>
  <c r="X29" i="3"/>
  <c r="X28" i="3"/>
  <c r="X27" i="3"/>
  <c r="X26" i="3"/>
  <c r="X25" i="3"/>
  <c r="X24" i="3"/>
  <c r="X23" i="3"/>
  <c r="X22" i="3"/>
  <c r="X21" i="3"/>
  <c r="X20" i="3"/>
  <c r="X19" i="3"/>
  <c r="X18" i="3"/>
  <c r="X17" i="3"/>
  <c r="X16" i="3"/>
  <c r="X15" i="3"/>
  <c r="X14" i="3"/>
  <c r="X13" i="3"/>
  <c r="I441" i="6"/>
  <c r="I440" i="6"/>
  <c r="I439" i="6"/>
  <c r="I438" i="6"/>
  <c r="I437" i="6"/>
  <c r="I436" i="6"/>
  <c r="I435" i="6"/>
  <c r="I434" i="6"/>
  <c r="I433" i="6"/>
  <c r="I432" i="6"/>
  <c r="I431" i="6"/>
  <c r="I430" i="6"/>
  <c r="I429" i="6"/>
  <c r="I428" i="6"/>
  <c r="I427" i="6"/>
  <c r="I426" i="6"/>
  <c r="I425" i="6"/>
  <c r="I424" i="6"/>
  <c r="I423" i="6"/>
  <c r="I422" i="6"/>
  <c r="I421" i="6"/>
  <c r="I420" i="6"/>
  <c r="I419" i="6"/>
  <c r="I418" i="6"/>
  <c r="I417" i="6"/>
  <c r="I416" i="6"/>
  <c r="I415" i="6"/>
  <c r="I414" i="6"/>
  <c r="I413" i="6"/>
  <c r="I412" i="6"/>
  <c r="I411" i="6"/>
  <c r="I410" i="6"/>
  <c r="I409" i="6"/>
  <c r="I408" i="6"/>
  <c r="I407" i="6"/>
  <c r="I406" i="6"/>
  <c r="I405" i="6"/>
  <c r="I404" i="6"/>
  <c r="I403" i="6"/>
  <c r="I402" i="6"/>
  <c r="I401" i="6"/>
  <c r="I400" i="6"/>
  <c r="I399" i="6"/>
  <c r="I398" i="6"/>
  <c r="I397" i="6"/>
  <c r="I396" i="6"/>
  <c r="I395" i="6"/>
  <c r="I394" i="6"/>
  <c r="I393" i="6"/>
  <c r="I392" i="6"/>
  <c r="I391" i="6"/>
  <c r="I390" i="6"/>
  <c r="I389" i="6"/>
  <c r="I388" i="6"/>
  <c r="I387" i="6"/>
  <c r="I386" i="6"/>
  <c r="I385" i="6"/>
  <c r="I384" i="6"/>
  <c r="I383" i="6"/>
  <c r="I382" i="6"/>
  <c r="I381" i="6"/>
  <c r="I380" i="6"/>
  <c r="I379" i="6"/>
  <c r="I378" i="6"/>
  <c r="I377" i="6"/>
  <c r="I376" i="6"/>
  <c r="I375" i="6"/>
  <c r="I374" i="6"/>
  <c r="I373" i="6"/>
  <c r="I372" i="6"/>
  <c r="I371" i="6"/>
  <c r="I370" i="6"/>
  <c r="I369" i="6"/>
  <c r="I368" i="6"/>
  <c r="I367" i="6"/>
  <c r="I366" i="6"/>
  <c r="I365" i="6"/>
  <c r="I364" i="6"/>
  <c r="I363" i="6"/>
  <c r="I362" i="6"/>
  <c r="I361" i="6"/>
  <c r="I360" i="6"/>
  <c r="I359" i="6"/>
  <c r="I358" i="6"/>
  <c r="I357" i="6"/>
  <c r="I356" i="6"/>
  <c r="I355" i="6"/>
  <c r="I354" i="6"/>
  <c r="I353" i="6"/>
  <c r="I352" i="6"/>
  <c r="I351" i="6"/>
  <c r="I350" i="6"/>
  <c r="I349" i="6"/>
  <c r="I348" i="6"/>
  <c r="I347" i="6"/>
  <c r="I346" i="6"/>
  <c r="I345" i="6"/>
  <c r="I344" i="6"/>
  <c r="I343" i="6"/>
  <c r="I342" i="6"/>
  <c r="I341" i="6"/>
  <c r="I340" i="6"/>
  <c r="I339" i="6"/>
  <c r="I338" i="6"/>
  <c r="I337" i="6"/>
  <c r="I336" i="6"/>
  <c r="I335" i="6"/>
  <c r="I334" i="6"/>
  <c r="I333" i="6"/>
  <c r="I332" i="6"/>
  <c r="I331" i="6"/>
  <c r="I330" i="6"/>
  <c r="I329" i="6"/>
  <c r="I328" i="6"/>
  <c r="I327" i="6"/>
  <c r="I326" i="6"/>
  <c r="I325" i="6"/>
  <c r="I324" i="6"/>
  <c r="I323" i="6"/>
  <c r="I322" i="6"/>
  <c r="I321" i="6"/>
  <c r="I320" i="6"/>
  <c r="I319" i="6"/>
  <c r="I318" i="6"/>
  <c r="I317" i="6"/>
  <c r="I316" i="6"/>
  <c r="I315" i="6"/>
  <c r="I314" i="6"/>
  <c r="I313" i="6"/>
  <c r="I312" i="6"/>
  <c r="I311" i="6"/>
  <c r="I310" i="6"/>
  <c r="I309" i="6"/>
  <c r="I308" i="6"/>
  <c r="I307" i="6"/>
  <c r="I306" i="6"/>
  <c r="I305" i="6"/>
  <c r="I304" i="6"/>
  <c r="I303" i="6"/>
  <c r="I302" i="6"/>
  <c r="I301" i="6"/>
  <c r="I300" i="6"/>
  <c r="I299" i="6"/>
  <c r="I298" i="6"/>
  <c r="I297" i="6"/>
  <c r="I296" i="6"/>
  <c r="I295" i="6"/>
  <c r="I294" i="6"/>
  <c r="I293" i="6"/>
  <c r="I292" i="6"/>
  <c r="I291" i="6"/>
  <c r="I290" i="6"/>
  <c r="I289" i="6"/>
  <c r="I288" i="6"/>
  <c r="I287" i="6"/>
  <c r="I286" i="6"/>
  <c r="I285" i="6"/>
  <c r="I284" i="6"/>
  <c r="I283" i="6"/>
  <c r="I282" i="6"/>
  <c r="I281" i="6"/>
  <c r="I280" i="6"/>
  <c r="I279" i="6"/>
  <c r="I278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61" i="6"/>
  <c r="I260" i="6"/>
  <c r="I259" i="6"/>
  <c r="I258" i="6"/>
  <c r="I257" i="6"/>
  <c r="I256" i="6"/>
  <c r="I255" i="6"/>
  <c r="I254" i="6"/>
  <c r="I253" i="6"/>
  <c r="I252" i="6"/>
  <c r="I251" i="6"/>
  <c r="I250" i="6"/>
  <c r="I249" i="6"/>
  <c r="I248" i="6"/>
  <c r="I247" i="6"/>
  <c r="I246" i="6"/>
  <c r="I245" i="6"/>
  <c r="I244" i="6"/>
  <c r="I243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I230" i="6"/>
  <c r="I229" i="6"/>
  <c r="I228" i="6"/>
  <c r="I227" i="6"/>
  <c r="I226" i="6"/>
  <c r="I225" i="6"/>
  <c r="I224" i="6"/>
  <c r="I223" i="6"/>
  <c r="I222" i="6"/>
  <c r="I221" i="6"/>
  <c r="I220" i="6"/>
  <c r="I219" i="6"/>
  <c r="I218" i="6"/>
  <c r="I217" i="6"/>
  <c r="I216" i="6"/>
  <c r="I215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6" i="6"/>
  <c r="I195" i="6"/>
  <c r="I194" i="6"/>
  <c r="I193" i="6"/>
  <c r="I192" i="6"/>
  <c r="I191" i="6"/>
  <c r="I190" i="6"/>
  <c r="I189" i="6"/>
  <c r="I188" i="6"/>
  <c r="I187" i="6"/>
  <c r="I186" i="6"/>
  <c r="I185" i="6"/>
  <c r="I184" i="6"/>
  <c r="I183" i="6"/>
  <c r="I182" i="6"/>
  <c r="I181" i="6"/>
  <c r="I180" i="6"/>
  <c r="I179" i="6"/>
  <c r="I178" i="6"/>
  <c r="I177" i="6"/>
  <c r="I176" i="6"/>
  <c r="I175" i="6"/>
  <c r="I174" i="6"/>
  <c r="I173" i="6"/>
  <c r="I172" i="6"/>
  <c r="I171" i="6"/>
  <c r="I170" i="6"/>
  <c r="I169" i="6"/>
  <c r="I168" i="6"/>
  <c r="I167" i="6"/>
  <c r="I166" i="6"/>
  <c r="I165" i="6"/>
  <c r="I164" i="6"/>
  <c r="I163" i="6"/>
  <c r="I162" i="6"/>
  <c r="I161" i="6"/>
  <c r="I160" i="6"/>
  <c r="I159" i="6"/>
  <c r="I158" i="6"/>
  <c r="I157" i="6"/>
  <c r="I156" i="6"/>
  <c r="I155" i="6"/>
  <c r="I154" i="6"/>
  <c r="I153" i="6"/>
  <c r="I152" i="6"/>
  <c r="I151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I3" i="6"/>
  <c r="X12" i="3"/>
  <c r="I2" i="6"/>
  <c r="V430" i="3"/>
  <c r="V429" i="3"/>
  <c r="V428" i="3"/>
  <c r="V427" i="3"/>
  <c r="V426" i="3"/>
  <c r="V425" i="3"/>
  <c r="V424" i="3"/>
  <c r="V423" i="3"/>
  <c r="V422" i="3"/>
  <c r="V421" i="3"/>
  <c r="V420" i="3"/>
  <c r="V419" i="3"/>
  <c r="V418" i="3"/>
  <c r="V417" i="3"/>
  <c r="V416" i="3"/>
  <c r="V415" i="3"/>
  <c r="V414" i="3"/>
  <c r="V413" i="3"/>
  <c r="V412" i="3"/>
  <c r="V411" i="3"/>
  <c r="V410" i="3"/>
  <c r="V409" i="3"/>
  <c r="V408" i="3"/>
  <c r="V407" i="3"/>
  <c r="V406" i="3"/>
  <c r="V405" i="3"/>
  <c r="V404" i="3"/>
  <c r="V403" i="3"/>
  <c r="V402" i="3"/>
  <c r="V401" i="3"/>
  <c r="V400" i="3"/>
  <c r="V399" i="3"/>
  <c r="V398" i="3"/>
  <c r="V397" i="3"/>
  <c r="V396" i="3"/>
  <c r="V395" i="3"/>
  <c r="V394" i="3"/>
  <c r="V393" i="3"/>
  <c r="V392" i="3"/>
  <c r="V391" i="3"/>
  <c r="V390" i="3"/>
  <c r="V389" i="3"/>
  <c r="V388" i="3"/>
  <c r="V387" i="3"/>
  <c r="V386" i="3"/>
  <c r="V385" i="3"/>
  <c r="V384" i="3"/>
  <c r="V383" i="3"/>
  <c r="V382" i="3"/>
  <c r="V381" i="3"/>
  <c r="V380" i="3"/>
  <c r="V379" i="3"/>
  <c r="V378" i="3"/>
  <c r="V377" i="3"/>
  <c r="V376" i="3"/>
  <c r="V375" i="3"/>
  <c r="V374" i="3"/>
  <c r="V373" i="3"/>
  <c r="V372" i="3"/>
  <c r="V371" i="3"/>
  <c r="V370" i="3"/>
  <c r="V369" i="3"/>
  <c r="V368" i="3"/>
  <c r="V367" i="3"/>
  <c r="V366" i="3"/>
  <c r="V365" i="3"/>
  <c r="V364" i="3"/>
  <c r="V363" i="3"/>
  <c r="V362" i="3"/>
  <c r="V361" i="3"/>
  <c r="V360" i="3"/>
  <c r="V359" i="3"/>
  <c r="V358" i="3"/>
  <c r="V357" i="3"/>
  <c r="V356" i="3"/>
  <c r="V355" i="3"/>
  <c r="V354" i="3"/>
  <c r="V353" i="3"/>
  <c r="V352" i="3"/>
  <c r="V351" i="3"/>
  <c r="V350" i="3"/>
  <c r="V349" i="3"/>
  <c r="V348" i="3"/>
  <c r="V347" i="3"/>
  <c r="V346" i="3"/>
  <c r="V345" i="3"/>
  <c r="V344" i="3"/>
  <c r="V343" i="3"/>
  <c r="V342" i="3"/>
  <c r="V341" i="3"/>
  <c r="V340" i="3"/>
  <c r="V339" i="3"/>
  <c r="V338" i="3"/>
  <c r="V337" i="3"/>
  <c r="V336" i="3"/>
  <c r="V335" i="3"/>
  <c r="V334" i="3"/>
  <c r="V333" i="3"/>
  <c r="V332" i="3"/>
  <c r="V331" i="3"/>
  <c r="V330" i="3"/>
  <c r="V329" i="3"/>
  <c r="V328" i="3"/>
  <c r="V327" i="3"/>
  <c r="V326" i="3"/>
  <c r="V325" i="3"/>
  <c r="V324" i="3"/>
  <c r="V323" i="3"/>
  <c r="V322" i="3"/>
  <c r="V321" i="3"/>
  <c r="V320" i="3"/>
  <c r="V319" i="3"/>
  <c r="V318" i="3"/>
  <c r="V317" i="3"/>
  <c r="V316" i="3"/>
  <c r="V315" i="3"/>
  <c r="V314" i="3"/>
  <c r="V313" i="3"/>
  <c r="V312" i="3"/>
  <c r="V311" i="3"/>
  <c r="V310" i="3"/>
  <c r="V309" i="3"/>
  <c r="V308" i="3"/>
  <c r="V307" i="3"/>
  <c r="V306" i="3"/>
  <c r="V305" i="3"/>
  <c r="V304" i="3"/>
  <c r="V303" i="3"/>
  <c r="V302" i="3"/>
  <c r="V301" i="3"/>
  <c r="V300" i="3"/>
  <c r="V299" i="3"/>
  <c r="V298" i="3"/>
  <c r="V297" i="3"/>
  <c r="V296" i="3"/>
  <c r="V295" i="3"/>
  <c r="V294" i="3"/>
  <c r="V293" i="3"/>
  <c r="V292" i="3"/>
  <c r="V291" i="3"/>
  <c r="V290" i="3"/>
  <c r="V289" i="3"/>
  <c r="V288" i="3"/>
  <c r="V287" i="3"/>
  <c r="V286" i="3"/>
  <c r="V285" i="3"/>
  <c r="V284" i="3"/>
  <c r="V283" i="3"/>
  <c r="V282" i="3"/>
  <c r="V281" i="3"/>
  <c r="V280" i="3"/>
  <c r="V279" i="3"/>
  <c r="V278" i="3"/>
  <c r="V277" i="3"/>
  <c r="V276" i="3"/>
  <c r="V275" i="3"/>
  <c r="V274" i="3"/>
  <c r="V273" i="3"/>
  <c r="V272" i="3"/>
  <c r="V271" i="3"/>
  <c r="V270" i="3"/>
  <c r="V269" i="3"/>
  <c r="V268" i="3"/>
  <c r="V267" i="3"/>
  <c r="V266" i="3"/>
  <c r="V265" i="3"/>
  <c r="V264" i="3"/>
  <c r="V263" i="3"/>
  <c r="V262" i="3"/>
  <c r="V261" i="3"/>
  <c r="V260" i="3"/>
  <c r="V259" i="3"/>
  <c r="V258" i="3"/>
  <c r="V257" i="3"/>
  <c r="V256" i="3"/>
  <c r="V255" i="3"/>
  <c r="V254" i="3"/>
  <c r="V253" i="3"/>
  <c r="V252" i="3"/>
  <c r="V251" i="3"/>
  <c r="V250" i="3"/>
  <c r="V249" i="3"/>
  <c r="V248" i="3"/>
  <c r="V247" i="3"/>
  <c r="V246" i="3"/>
  <c r="V245" i="3"/>
  <c r="V244" i="3"/>
  <c r="V243" i="3"/>
  <c r="V242" i="3"/>
  <c r="V241" i="3"/>
  <c r="V240" i="3"/>
  <c r="V239" i="3"/>
  <c r="V238" i="3"/>
  <c r="V237" i="3"/>
  <c r="V236" i="3"/>
  <c r="V235" i="3"/>
  <c r="V234" i="3"/>
  <c r="V233" i="3"/>
  <c r="V232" i="3"/>
  <c r="V231" i="3"/>
  <c r="V230" i="3"/>
  <c r="V229" i="3"/>
  <c r="V228" i="3"/>
  <c r="V227" i="3"/>
  <c r="V226" i="3"/>
  <c r="V225" i="3"/>
  <c r="V224" i="3"/>
  <c r="V223" i="3"/>
  <c r="V222" i="3"/>
  <c r="V221" i="3"/>
  <c r="V220" i="3"/>
  <c r="V219" i="3"/>
  <c r="V218" i="3"/>
  <c r="V217" i="3"/>
  <c r="V216" i="3"/>
  <c r="V215" i="3"/>
  <c r="V214" i="3"/>
  <c r="V213" i="3"/>
  <c r="V212" i="3"/>
  <c r="V211" i="3"/>
  <c r="V210" i="3"/>
  <c r="V209" i="3"/>
  <c r="V208" i="3"/>
  <c r="V207" i="3"/>
  <c r="V206" i="3"/>
  <c r="V205" i="3"/>
  <c r="V204" i="3"/>
  <c r="V203" i="3"/>
  <c r="V202" i="3"/>
  <c r="V201" i="3"/>
  <c r="V200" i="3"/>
  <c r="V199" i="3"/>
  <c r="V198" i="3"/>
  <c r="V197" i="3"/>
  <c r="V196" i="3"/>
  <c r="V195" i="3"/>
  <c r="V194" i="3"/>
  <c r="V193" i="3"/>
  <c r="V192" i="3"/>
  <c r="V191" i="3"/>
  <c r="V190" i="3"/>
  <c r="V189" i="3"/>
  <c r="V188" i="3"/>
  <c r="V187" i="3"/>
  <c r="V186" i="3"/>
  <c r="V185" i="3"/>
  <c r="V184" i="3"/>
  <c r="V183" i="3"/>
  <c r="V182" i="3"/>
  <c r="V181" i="3"/>
  <c r="V180" i="3"/>
  <c r="V179" i="3"/>
  <c r="V178" i="3"/>
  <c r="V177" i="3"/>
  <c r="V176" i="3"/>
  <c r="V175" i="3"/>
  <c r="V174" i="3"/>
  <c r="V173" i="3"/>
  <c r="V172" i="3"/>
  <c r="V171" i="3"/>
  <c r="V170" i="3"/>
  <c r="V169" i="3"/>
  <c r="V168" i="3"/>
  <c r="V167" i="3"/>
  <c r="V166" i="3"/>
  <c r="V165" i="3"/>
  <c r="V164" i="3"/>
  <c r="V163" i="3"/>
  <c r="V162" i="3"/>
  <c r="V161" i="3"/>
  <c r="V160" i="3"/>
  <c r="V159" i="3"/>
  <c r="V158" i="3"/>
  <c r="V157" i="3"/>
  <c r="V156" i="3"/>
  <c r="V155" i="3"/>
  <c r="V154" i="3"/>
  <c r="V153" i="3"/>
  <c r="V152" i="3"/>
  <c r="V151" i="3"/>
  <c r="V150" i="3"/>
  <c r="V149" i="3"/>
  <c r="V148" i="3"/>
  <c r="V147" i="3"/>
  <c r="V146" i="3"/>
  <c r="V145" i="3"/>
  <c r="V144" i="3"/>
  <c r="V143" i="3"/>
  <c r="V142" i="3"/>
  <c r="V141" i="3"/>
  <c r="V140" i="3"/>
  <c r="V139" i="3"/>
  <c r="V138" i="3"/>
  <c r="V137" i="3"/>
  <c r="V136" i="3"/>
  <c r="V135" i="3"/>
  <c r="V134" i="3"/>
  <c r="V133" i="3"/>
  <c r="V132" i="3"/>
  <c r="V131" i="3"/>
  <c r="V130" i="3"/>
  <c r="V129" i="3"/>
  <c r="V128" i="3"/>
  <c r="V127" i="3"/>
  <c r="V126" i="3"/>
  <c r="V125" i="3"/>
  <c r="V124" i="3"/>
  <c r="V123" i="3"/>
  <c r="V122" i="3"/>
  <c r="V121" i="3"/>
  <c r="V120" i="3"/>
  <c r="V119" i="3"/>
  <c r="V118" i="3"/>
  <c r="V117" i="3"/>
  <c r="V116" i="3"/>
  <c r="V115" i="3"/>
  <c r="V114" i="3"/>
  <c r="V113" i="3"/>
  <c r="V112" i="3"/>
  <c r="V111" i="3"/>
  <c r="V110" i="3"/>
  <c r="V109" i="3"/>
  <c r="V108" i="3"/>
  <c r="V107" i="3"/>
  <c r="V106" i="3"/>
  <c r="V105" i="3"/>
  <c r="V104" i="3"/>
  <c r="V103" i="3"/>
  <c r="V102" i="3"/>
  <c r="V101" i="3"/>
  <c r="V100" i="3"/>
  <c r="V99" i="3"/>
  <c r="V98" i="3"/>
  <c r="V97" i="3"/>
  <c r="V96" i="3"/>
  <c r="V95" i="3"/>
  <c r="V94" i="3"/>
  <c r="V93" i="3"/>
  <c r="V92" i="3"/>
  <c r="V91" i="3"/>
  <c r="V90" i="3"/>
  <c r="V89" i="3"/>
  <c r="V88" i="3"/>
  <c r="V87" i="3"/>
  <c r="V86" i="3"/>
  <c r="V85" i="3"/>
  <c r="V84" i="3"/>
  <c r="V83" i="3"/>
  <c r="V82" i="3"/>
  <c r="V81" i="3"/>
  <c r="V80" i="3"/>
  <c r="V79" i="3"/>
  <c r="V78" i="3"/>
  <c r="V77" i="3"/>
  <c r="V76" i="3"/>
  <c r="V75" i="3"/>
  <c r="V74" i="3"/>
  <c r="V73" i="3"/>
  <c r="V72" i="3"/>
  <c r="V71" i="3"/>
  <c r="V70" i="3"/>
  <c r="V69" i="3"/>
  <c r="V68" i="3"/>
  <c r="V67" i="3"/>
  <c r="V66" i="3"/>
  <c r="V65" i="3"/>
  <c r="V64" i="3"/>
  <c r="V63" i="3"/>
  <c r="V62" i="3"/>
  <c r="V61" i="3"/>
  <c r="V60" i="3"/>
  <c r="V59" i="3"/>
  <c r="V58" i="3"/>
  <c r="V57" i="3"/>
  <c r="V56" i="3"/>
  <c r="V55" i="3"/>
  <c r="V54" i="3"/>
  <c r="V53" i="3"/>
  <c r="V52" i="3"/>
  <c r="V51" i="3"/>
  <c r="V50" i="3"/>
  <c r="V49" i="3"/>
  <c r="V48" i="3"/>
  <c r="V47" i="3"/>
  <c r="V46" i="3"/>
  <c r="V45" i="3"/>
  <c r="V44" i="3"/>
  <c r="V43" i="3"/>
  <c r="V42" i="3"/>
  <c r="V41" i="3"/>
  <c r="V40" i="3"/>
  <c r="V39" i="3"/>
  <c r="V38" i="3"/>
  <c r="V37" i="3"/>
  <c r="V36" i="3"/>
  <c r="V35" i="3"/>
  <c r="V34" i="3"/>
  <c r="V33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6" i="3"/>
  <c r="V15" i="3"/>
  <c r="V14" i="3"/>
  <c r="V13" i="3"/>
  <c r="V12" i="3"/>
  <c r="BE430" i="3"/>
  <c r="BE429" i="3"/>
  <c r="BE428" i="3"/>
  <c r="BE427" i="3"/>
  <c r="BE426" i="3"/>
  <c r="BE425" i="3"/>
  <c r="BE424" i="3"/>
  <c r="BE423" i="3"/>
  <c r="BE422" i="3"/>
  <c r="BE421" i="3"/>
  <c r="BE420" i="3"/>
  <c r="BE419" i="3"/>
  <c r="BE418" i="3"/>
  <c r="BE417" i="3"/>
  <c r="BE416" i="3"/>
  <c r="BE415" i="3"/>
  <c r="BE414" i="3"/>
  <c r="BE413" i="3"/>
  <c r="BE412" i="3"/>
  <c r="BE411" i="3"/>
  <c r="BE410" i="3"/>
  <c r="BE409" i="3"/>
  <c r="BE408" i="3"/>
  <c r="BE407" i="3"/>
  <c r="BE406" i="3"/>
  <c r="BE405" i="3"/>
  <c r="BE404" i="3"/>
  <c r="BE403" i="3"/>
  <c r="BE402" i="3"/>
  <c r="BE401" i="3"/>
  <c r="BE400" i="3"/>
  <c r="BE399" i="3"/>
  <c r="BE398" i="3"/>
  <c r="BE397" i="3"/>
  <c r="BE396" i="3"/>
  <c r="BE395" i="3"/>
  <c r="BE394" i="3"/>
  <c r="BE393" i="3"/>
  <c r="BE392" i="3"/>
  <c r="BE391" i="3"/>
  <c r="BE390" i="3"/>
  <c r="BE389" i="3"/>
  <c r="BE388" i="3"/>
  <c r="BE387" i="3"/>
  <c r="BE386" i="3"/>
  <c r="BE385" i="3"/>
  <c r="BE384" i="3"/>
  <c r="BE383" i="3"/>
  <c r="BE382" i="3"/>
  <c r="BE381" i="3"/>
  <c r="BE380" i="3"/>
  <c r="BE379" i="3"/>
  <c r="BE378" i="3"/>
  <c r="BE377" i="3"/>
  <c r="BE376" i="3"/>
  <c r="BE375" i="3"/>
  <c r="BE374" i="3"/>
  <c r="BE373" i="3"/>
  <c r="BE372" i="3"/>
  <c r="BE371" i="3"/>
  <c r="BE370" i="3"/>
  <c r="BE369" i="3"/>
  <c r="BE368" i="3"/>
  <c r="BE367" i="3"/>
  <c r="BE366" i="3"/>
  <c r="BE365" i="3"/>
  <c r="BE364" i="3"/>
  <c r="BE363" i="3"/>
  <c r="BE362" i="3"/>
  <c r="BE361" i="3"/>
  <c r="BE360" i="3"/>
  <c r="BE359" i="3"/>
  <c r="BE358" i="3"/>
  <c r="BE357" i="3"/>
  <c r="BE356" i="3"/>
  <c r="BE355" i="3"/>
  <c r="BE354" i="3"/>
  <c r="BE353" i="3"/>
  <c r="BE352" i="3"/>
  <c r="BE351" i="3"/>
  <c r="BE350" i="3"/>
  <c r="BE349" i="3"/>
  <c r="BE348" i="3"/>
  <c r="BE347" i="3"/>
  <c r="BE346" i="3"/>
  <c r="BE345" i="3"/>
  <c r="BE344" i="3"/>
  <c r="BE343" i="3"/>
  <c r="BE342" i="3"/>
  <c r="BE341" i="3"/>
  <c r="BE340" i="3"/>
  <c r="BE339" i="3"/>
  <c r="BE338" i="3"/>
  <c r="BE337" i="3"/>
  <c r="BE336" i="3"/>
  <c r="BE335" i="3"/>
  <c r="BE334" i="3"/>
  <c r="BE333" i="3"/>
  <c r="BE332" i="3"/>
  <c r="BE331" i="3"/>
  <c r="BE330" i="3"/>
  <c r="BE329" i="3"/>
  <c r="BE328" i="3"/>
  <c r="BE327" i="3"/>
  <c r="BE326" i="3"/>
  <c r="BE325" i="3"/>
  <c r="BE324" i="3"/>
  <c r="BE323" i="3"/>
  <c r="BE322" i="3"/>
  <c r="BE321" i="3"/>
  <c r="BE320" i="3"/>
  <c r="BE319" i="3"/>
  <c r="BE318" i="3"/>
  <c r="BE317" i="3"/>
  <c r="BE316" i="3"/>
  <c r="BE315" i="3"/>
  <c r="BE314" i="3"/>
  <c r="BE313" i="3"/>
  <c r="BE312" i="3"/>
  <c r="BE311" i="3"/>
  <c r="BE310" i="3"/>
  <c r="BE309" i="3"/>
  <c r="BE308" i="3"/>
  <c r="BE307" i="3"/>
  <c r="BE306" i="3"/>
  <c r="BE305" i="3"/>
  <c r="BE304" i="3"/>
  <c r="BE303" i="3"/>
  <c r="BE302" i="3"/>
  <c r="BE301" i="3"/>
  <c r="BE300" i="3"/>
  <c r="BE299" i="3"/>
  <c r="BE298" i="3"/>
  <c r="BE297" i="3"/>
  <c r="BE296" i="3"/>
  <c r="BE295" i="3"/>
  <c r="BE294" i="3"/>
  <c r="BE293" i="3"/>
  <c r="BE292" i="3"/>
  <c r="BE291" i="3"/>
  <c r="BE290" i="3"/>
  <c r="BE289" i="3"/>
  <c r="BE288" i="3"/>
  <c r="BE287" i="3"/>
  <c r="BE286" i="3"/>
  <c r="BE285" i="3"/>
  <c r="BE284" i="3"/>
  <c r="BE283" i="3"/>
  <c r="BE282" i="3"/>
  <c r="BE281" i="3"/>
  <c r="BE280" i="3"/>
  <c r="BE279" i="3"/>
  <c r="BE278" i="3"/>
  <c r="BE277" i="3"/>
  <c r="BE276" i="3"/>
  <c r="BE275" i="3"/>
  <c r="BE274" i="3"/>
  <c r="BE273" i="3"/>
  <c r="BE272" i="3"/>
  <c r="BE271" i="3"/>
  <c r="BE270" i="3"/>
  <c r="BE269" i="3"/>
  <c r="BE268" i="3"/>
  <c r="BE267" i="3"/>
  <c r="BE266" i="3"/>
  <c r="BE265" i="3"/>
  <c r="BE264" i="3"/>
  <c r="BE263" i="3"/>
  <c r="BE262" i="3"/>
  <c r="BE261" i="3"/>
  <c r="BE260" i="3"/>
  <c r="BE259" i="3"/>
  <c r="BE258" i="3"/>
  <c r="BE257" i="3"/>
  <c r="BE256" i="3"/>
  <c r="BE255" i="3"/>
  <c r="BE254" i="3"/>
  <c r="BE253" i="3"/>
  <c r="BE252" i="3"/>
  <c r="BE251" i="3"/>
  <c r="BE250" i="3"/>
  <c r="BE249" i="3"/>
  <c r="BE248" i="3"/>
  <c r="BE247" i="3"/>
  <c r="BE246" i="3"/>
  <c r="BE245" i="3"/>
  <c r="BE244" i="3"/>
  <c r="BE243" i="3"/>
  <c r="BE242" i="3"/>
  <c r="BE241" i="3"/>
  <c r="BE240" i="3"/>
  <c r="BE239" i="3"/>
  <c r="BE238" i="3"/>
  <c r="BE237" i="3"/>
  <c r="BE236" i="3"/>
  <c r="BE235" i="3"/>
  <c r="BE234" i="3"/>
  <c r="BE233" i="3"/>
  <c r="BE232" i="3"/>
  <c r="BE231" i="3"/>
  <c r="BE230" i="3"/>
  <c r="BE229" i="3"/>
  <c r="BE228" i="3"/>
  <c r="BE227" i="3"/>
  <c r="BE226" i="3"/>
  <c r="BE225" i="3"/>
  <c r="BE224" i="3"/>
  <c r="BE223" i="3"/>
  <c r="BE222" i="3"/>
  <c r="BE221" i="3"/>
  <c r="BE220" i="3"/>
  <c r="BE219" i="3"/>
  <c r="BE218" i="3"/>
  <c r="BE217" i="3"/>
  <c r="BE216" i="3"/>
  <c r="BE215" i="3"/>
  <c r="BE214" i="3"/>
  <c r="BE213" i="3"/>
  <c r="BE212" i="3"/>
  <c r="BE211" i="3"/>
  <c r="BE210" i="3"/>
  <c r="BE209" i="3"/>
  <c r="BE208" i="3"/>
  <c r="BE207" i="3"/>
  <c r="BE206" i="3"/>
  <c r="BE205" i="3"/>
  <c r="BE204" i="3"/>
  <c r="BE203" i="3"/>
  <c r="BE202" i="3"/>
  <c r="BE201" i="3"/>
  <c r="BE200" i="3"/>
  <c r="BE199" i="3"/>
  <c r="BE198" i="3"/>
  <c r="BE197" i="3"/>
  <c r="BE196" i="3"/>
  <c r="BE195" i="3"/>
  <c r="BE194" i="3"/>
  <c r="BE193" i="3"/>
  <c r="BE192" i="3"/>
  <c r="BE191" i="3"/>
  <c r="BE190" i="3"/>
  <c r="BE189" i="3"/>
  <c r="BE188" i="3"/>
  <c r="BE187" i="3"/>
  <c r="BE186" i="3"/>
  <c r="BE185" i="3"/>
  <c r="BE184" i="3"/>
  <c r="BE183" i="3"/>
  <c r="BE182" i="3"/>
  <c r="BE181" i="3"/>
  <c r="BE180" i="3"/>
  <c r="BE179" i="3"/>
  <c r="BE178" i="3"/>
  <c r="BE177" i="3"/>
  <c r="BE176" i="3"/>
  <c r="BE175" i="3"/>
  <c r="BE174" i="3"/>
  <c r="BE173" i="3"/>
  <c r="BE172" i="3"/>
  <c r="BE171" i="3"/>
  <c r="BE170" i="3"/>
  <c r="BE169" i="3"/>
  <c r="BE168" i="3"/>
  <c r="BE167" i="3"/>
  <c r="BE166" i="3"/>
  <c r="BE165" i="3"/>
  <c r="BE164" i="3"/>
  <c r="BE163" i="3"/>
  <c r="BE162" i="3"/>
  <c r="BE161" i="3"/>
  <c r="BE160" i="3"/>
  <c r="BE159" i="3"/>
  <c r="BE158" i="3"/>
  <c r="BE157" i="3"/>
  <c r="BE156" i="3"/>
  <c r="BE155" i="3"/>
  <c r="BE154" i="3"/>
  <c r="BE153" i="3"/>
  <c r="BE152" i="3"/>
  <c r="BE151" i="3"/>
  <c r="BE150" i="3"/>
  <c r="BE149" i="3"/>
  <c r="BE148" i="3"/>
  <c r="BE147" i="3"/>
  <c r="BE146" i="3"/>
  <c r="BE145" i="3"/>
  <c r="BE144" i="3"/>
  <c r="BE143" i="3"/>
  <c r="BE142" i="3"/>
  <c r="BE141" i="3"/>
  <c r="BE140" i="3"/>
  <c r="BE139" i="3"/>
  <c r="BE138" i="3"/>
  <c r="BE137" i="3"/>
  <c r="BE136" i="3"/>
  <c r="BE135" i="3"/>
  <c r="BE134" i="3"/>
  <c r="BE133" i="3"/>
  <c r="BE132" i="3"/>
  <c r="BE131" i="3"/>
  <c r="BE130" i="3"/>
  <c r="BE129" i="3"/>
  <c r="BE128" i="3"/>
  <c r="BE127" i="3"/>
  <c r="BE126" i="3"/>
  <c r="BE125" i="3"/>
  <c r="BE124" i="3"/>
  <c r="BE123" i="3"/>
  <c r="BE122" i="3"/>
  <c r="BE121" i="3"/>
  <c r="BE120" i="3"/>
  <c r="BE119" i="3"/>
  <c r="BE118" i="3"/>
  <c r="BE117" i="3"/>
  <c r="BE116" i="3"/>
  <c r="BE115" i="3"/>
  <c r="BE114" i="3"/>
  <c r="BE113" i="3"/>
  <c r="BE112" i="3"/>
  <c r="BE111" i="3"/>
  <c r="BE110" i="3"/>
  <c r="BE109" i="3"/>
  <c r="BE108" i="3"/>
  <c r="BE107" i="3"/>
  <c r="BE106" i="3"/>
  <c r="BE105" i="3"/>
  <c r="BE104" i="3"/>
  <c r="BE103" i="3"/>
  <c r="BE102" i="3"/>
  <c r="BE101" i="3"/>
  <c r="BE100" i="3"/>
  <c r="BE99" i="3"/>
  <c r="BE98" i="3"/>
  <c r="BE97" i="3"/>
  <c r="BE96" i="3"/>
  <c r="BE95" i="3"/>
  <c r="BE94" i="3"/>
  <c r="BE93" i="3"/>
  <c r="BE92" i="3"/>
  <c r="BE91" i="3"/>
  <c r="BE90" i="3"/>
  <c r="BE89" i="3"/>
  <c r="BE88" i="3"/>
  <c r="BE87" i="3"/>
  <c r="BE86" i="3"/>
  <c r="BE85" i="3"/>
  <c r="BE84" i="3"/>
  <c r="BE83" i="3"/>
  <c r="BE82" i="3"/>
  <c r="BE81" i="3"/>
  <c r="BE80" i="3"/>
  <c r="BE79" i="3"/>
  <c r="BE78" i="3"/>
  <c r="BE77" i="3"/>
  <c r="BE76" i="3"/>
  <c r="BE75" i="3"/>
  <c r="BE74" i="3"/>
  <c r="BE73" i="3"/>
  <c r="BE72" i="3"/>
  <c r="BE71" i="3"/>
  <c r="BE70" i="3"/>
  <c r="BE69" i="3"/>
  <c r="BE68" i="3"/>
  <c r="BE67" i="3"/>
  <c r="BE66" i="3"/>
  <c r="BE65" i="3"/>
  <c r="BE64" i="3"/>
  <c r="BE63" i="3"/>
  <c r="BE62" i="3"/>
  <c r="BE61" i="3"/>
  <c r="BE60" i="3"/>
  <c r="BE59" i="3"/>
  <c r="BE58" i="3"/>
  <c r="BE57" i="3"/>
  <c r="BE56" i="3"/>
  <c r="BE55" i="3"/>
  <c r="BE54" i="3"/>
  <c r="BE53" i="3"/>
  <c r="BE52" i="3"/>
  <c r="BE51" i="3"/>
  <c r="BE50" i="3"/>
  <c r="BE49" i="3"/>
  <c r="BE48" i="3"/>
  <c r="BE47" i="3"/>
  <c r="BE46" i="3"/>
  <c r="BE45" i="3"/>
  <c r="BE44" i="3"/>
  <c r="BE43" i="3"/>
  <c r="BE42" i="3"/>
  <c r="BE41" i="3"/>
  <c r="BE40" i="3"/>
  <c r="BE39" i="3"/>
  <c r="BE38" i="3"/>
  <c r="BE37" i="3"/>
  <c r="BE36" i="3"/>
  <c r="BE35" i="3"/>
  <c r="BE34" i="3"/>
  <c r="BE33" i="3"/>
  <c r="BE32" i="3"/>
  <c r="BE31" i="3"/>
  <c r="BE30" i="3"/>
  <c r="BE29" i="3"/>
  <c r="BE28" i="3"/>
  <c r="BE27" i="3"/>
  <c r="BE26" i="3"/>
  <c r="BE25" i="3"/>
  <c r="BE24" i="3"/>
  <c r="BE23" i="3"/>
  <c r="BE22" i="3"/>
  <c r="BE21" i="3"/>
  <c r="BE20" i="3"/>
  <c r="BE19" i="3"/>
  <c r="BE18" i="3"/>
  <c r="BE17" i="3"/>
  <c r="BE16" i="3"/>
  <c r="BE15" i="3"/>
  <c r="BE14" i="3"/>
  <c r="BE13" i="3"/>
  <c r="BE12" i="3"/>
  <c r="BC430" i="3"/>
  <c r="BC429" i="3"/>
  <c r="BC428" i="3"/>
  <c r="BC427" i="3"/>
  <c r="BC426" i="3"/>
  <c r="BC425" i="3"/>
  <c r="BC424" i="3"/>
  <c r="BC423" i="3"/>
  <c r="BC422" i="3"/>
  <c r="BC421" i="3"/>
  <c r="BC420" i="3"/>
  <c r="BC419" i="3"/>
  <c r="BC418" i="3"/>
  <c r="BC417" i="3"/>
  <c r="BC416" i="3"/>
  <c r="BC415" i="3"/>
  <c r="BC414" i="3"/>
  <c r="BC413" i="3"/>
  <c r="BC412" i="3"/>
  <c r="BC411" i="3"/>
  <c r="BC410" i="3"/>
  <c r="BC409" i="3"/>
  <c r="BC408" i="3"/>
  <c r="BC407" i="3"/>
  <c r="BC406" i="3"/>
  <c r="BC405" i="3"/>
  <c r="BC404" i="3"/>
  <c r="BC403" i="3"/>
  <c r="BC402" i="3"/>
  <c r="BC401" i="3"/>
  <c r="BC400" i="3"/>
  <c r="BC399" i="3"/>
  <c r="BC398" i="3"/>
  <c r="BC397" i="3"/>
  <c r="BC396" i="3"/>
  <c r="BC395" i="3"/>
  <c r="BC394" i="3"/>
  <c r="BC393" i="3"/>
  <c r="BC392" i="3"/>
  <c r="BC391" i="3"/>
  <c r="BC390" i="3"/>
  <c r="BC389" i="3"/>
  <c r="BC388" i="3"/>
  <c r="BC387" i="3"/>
  <c r="BC386" i="3"/>
  <c r="BC385" i="3"/>
  <c r="BC384" i="3"/>
  <c r="BC383" i="3"/>
  <c r="BC382" i="3"/>
  <c r="BC381" i="3"/>
  <c r="BC380" i="3"/>
  <c r="BC379" i="3"/>
  <c r="BC378" i="3"/>
  <c r="BC377" i="3"/>
  <c r="BC376" i="3"/>
  <c r="BC375" i="3"/>
  <c r="BC374" i="3"/>
  <c r="BC373" i="3"/>
  <c r="BC372" i="3"/>
  <c r="BC371" i="3"/>
  <c r="BC370" i="3"/>
  <c r="BC369" i="3"/>
  <c r="BC368" i="3"/>
  <c r="BC367" i="3"/>
  <c r="BC366" i="3"/>
  <c r="BC365" i="3"/>
  <c r="BC364" i="3"/>
  <c r="BC363" i="3"/>
  <c r="BC362" i="3"/>
  <c r="BC361" i="3"/>
  <c r="BC360" i="3"/>
  <c r="BC359" i="3"/>
  <c r="BC358" i="3"/>
  <c r="BC357" i="3"/>
  <c r="BC356" i="3"/>
  <c r="BC355" i="3"/>
  <c r="BC354" i="3"/>
  <c r="BC353" i="3"/>
  <c r="BC352" i="3"/>
  <c r="BC351" i="3"/>
  <c r="BC350" i="3"/>
  <c r="BC349" i="3"/>
  <c r="BC348" i="3"/>
  <c r="BC347" i="3"/>
  <c r="BC346" i="3"/>
  <c r="BC345" i="3"/>
  <c r="BC344" i="3"/>
  <c r="BC343" i="3"/>
  <c r="BC342" i="3"/>
  <c r="BC341" i="3"/>
  <c r="BC340" i="3"/>
  <c r="BC339" i="3"/>
  <c r="BC338" i="3"/>
  <c r="BC337" i="3"/>
  <c r="BC336" i="3"/>
  <c r="BC335" i="3"/>
  <c r="BC334" i="3"/>
  <c r="BC333" i="3"/>
  <c r="BC332" i="3"/>
  <c r="BC331" i="3"/>
  <c r="BC330" i="3"/>
  <c r="BC329" i="3"/>
  <c r="BC328" i="3"/>
  <c r="BC327" i="3"/>
  <c r="BC326" i="3"/>
  <c r="BC325" i="3"/>
  <c r="BC324" i="3"/>
  <c r="BC323" i="3"/>
  <c r="BC322" i="3"/>
  <c r="BC321" i="3"/>
  <c r="BC320" i="3"/>
  <c r="BC319" i="3"/>
  <c r="BC318" i="3"/>
  <c r="BC317" i="3"/>
  <c r="BC316" i="3"/>
  <c r="BC315" i="3"/>
  <c r="BC314" i="3"/>
  <c r="BC313" i="3"/>
  <c r="BC312" i="3"/>
  <c r="BC311" i="3"/>
  <c r="BC310" i="3"/>
  <c r="BC309" i="3"/>
  <c r="BC308" i="3"/>
  <c r="BC307" i="3"/>
  <c r="BC306" i="3"/>
  <c r="BC305" i="3"/>
  <c r="BC304" i="3"/>
  <c r="BC303" i="3"/>
  <c r="BC302" i="3"/>
  <c r="BC301" i="3"/>
  <c r="BC300" i="3"/>
  <c r="BC299" i="3"/>
  <c r="BC298" i="3"/>
  <c r="BC297" i="3"/>
  <c r="BC296" i="3"/>
  <c r="BC295" i="3"/>
  <c r="BC294" i="3"/>
  <c r="BC293" i="3"/>
  <c r="BC292" i="3"/>
  <c r="BC291" i="3"/>
  <c r="BC290" i="3"/>
  <c r="BC289" i="3"/>
  <c r="BC288" i="3"/>
  <c r="BC287" i="3"/>
  <c r="BC286" i="3"/>
  <c r="BC285" i="3"/>
  <c r="BC284" i="3"/>
  <c r="BC283" i="3"/>
  <c r="BC282" i="3"/>
  <c r="BC281" i="3"/>
  <c r="BC280" i="3"/>
  <c r="BC279" i="3"/>
  <c r="BC278" i="3"/>
  <c r="BC277" i="3"/>
  <c r="BC276" i="3"/>
  <c r="BC275" i="3"/>
  <c r="BC274" i="3"/>
  <c r="BC273" i="3"/>
  <c r="BC272" i="3"/>
  <c r="BC271" i="3"/>
  <c r="BC270" i="3"/>
  <c r="BC269" i="3"/>
  <c r="BC268" i="3"/>
  <c r="BC267" i="3"/>
  <c r="BC266" i="3"/>
  <c r="BC265" i="3"/>
  <c r="BC264" i="3"/>
  <c r="BC263" i="3"/>
  <c r="BC262" i="3"/>
  <c r="BC261" i="3"/>
  <c r="BC260" i="3"/>
  <c r="BC259" i="3"/>
  <c r="BC258" i="3"/>
  <c r="BC257" i="3"/>
  <c r="BC256" i="3"/>
  <c r="BC255" i="3"/>
  <c r="BC254" i="3"/>
  <c r="BC253" i="3"/>
  <c r="BC252" i="3"/>
  <c r="BC251" i="3"/>
  <c r="BC250" i="3"/>
  <c r="BC249" i="3"/>
  <c r="BC248" i="3"/>
  <c r="BC247" i="3"/>
  <c r="BC246" i="3"/>
  <c r="BC245" i="3"/>
  <c r="BC244" i="3"/>
  <c r="BC243" i="3"/>
  <c r="BC242" i="3"/>
  <c r="BC241" i="3"/>
  <c r="BC240" i="3"/>
  <c r="BC239" i="3"/>
  <c r="BC238" i="3"/>
  <c r="BC237" i="3"/>
  <c r="BC236" i="3"/>
  <c r="BC235" i="3"/>
  <c r="BC234" i="3"/>
  <c r="BC233" i="3"/>
  <c r="BC232" i="3"/>
  <c r="BC231" i="3"/>
  <c r="BC230" i="3"/>
  <c r="BC229" i="3"/>
  <c r="BC228" i="3"/>
  <c r="BC227" i="3"/>
  <c r="BC226" i="3"/>
  <c r="BC225" i="3"/>
  <c r="BC224" i="3"/>
  <c r="BC223" i="3"/>
  <c r="BC222" i="3"/>
  <c r="BC221" i="3"/>
  <c r="BC220" i="3"/>
  <c r="BC219" i="3"/>
  <c r="BC218" i="3"/>
  <c r="BC217" i="3"/>
  <c r="BC216" i="3"/>
  <c r="BC215" i="3"/>
  <c r="BC214" i="3"/>
  <c r="BC213" i="3"/>
  <c r="BC212" i="3"/>
  <c r="BC211" i="3"/>
  <c r="BC210" i="3"/>
  <c r="BC209" i="3"/>
  <c r="BC208" i="3"/>
  <c r="BC207" i="3"/>
  <c r="BC206" i="3"/>
  <c r="BC205" i="3"/>
  <c r="BC204" i="3"/>
  <c r="BC203" i="3"/>
  <c r="BC202" i="3"/>
  <c r="BC201" i="3"/>
  <c r="BC200" i="3"/>
  <c r="BC199" i="3"/>
  <c r="BC198" i="3"/>
  <c r="BC197" i="3"/>
  <c r="BC196" i="3"/>
  <c r="BC195" i="3"/>
  <c r="BC194" i="3"/>
  <c r="BC193" i="3"/>
  <c r="BC192" i="3"/>
  <c r="BC191" i="3"/>
  <c r="BC190" i="3"/>
  <c r="BC189" i="3"/>
  <c r="BC188" i="3"/>
  <c r="BC187" i="3"/>
  <c r="BC186" i="3"/>
  <c r="BC185" i="3"/>
  <c r="BC184" i="3"/>
  <c r="BC183" i="3"/>
  <c r="BC182" i="3"/>
  <c r="BC181" i="3"/>
  <c r="BC180" i="3"/>
  <c r="BC179" i="3"/>
  <c r="BC178" i="3"/>
  <c r="BC177" i="3"/>
  <c r="BC176" i="3"/>
  <c r="BC175" i="3"/>
  <c r="BC174" i="3"/>
  <c r="BC173" i="3"/>
  <c r="BC172" i="3"/>
  <c r="BC171" i="3"/>
  <c r="BC170" i="3"/>
  <c r="BC169" i="3"/>
  <c r="BC168" i="3"/>
  <c r="BC167" i="3"/>
  <c r="BC166" i="3"/>
  <c r="BC165" i="3"/>
  <c r="BC164" i="3"/>
  <c r="BC163" i="3"/>
  <c r="BC162" i="3"/>
  <c r="BC161" i="3"/>
  <c r="BC160" i="3"/>
  <c r="BC159" i="3"/>
  <c r="BC158" i="3"/>
  <c r="BC157" i="3"/>
  <c r="BC156" i="3"/>
  <c r="BC155" i="3"/>
  <c r="BC154" i="3"/>
  <c r="BC153" i="3"/>
  <c r="BC152" i="3"/>
  <c r="BC151" i="3"/>
  <c r="BC150" i="3"/>
  <c r="BC149" i="3"/>
  <c r="BC148" i="3"/>
  <c r="BC147" i="3"/>
  <c r="BC146" i="3"/>
  <c r="BC145" i="3"/>
  <c r="BC144" i="3"/>
  <c r="BC143" i="3"/>
  <c r="BC142" i="3"/>
  <c r="BC141" i="3"/>
  <c r="BC140" i="3"/>
  <c r="BC139" i="3"/>
  <c r="BC138" i="3"/>
  <c r="BC137" i="3"/>
  <c r="BC136" i="3"/>
  <c r="BC135" i="3"/>
  <c r="BC134" i="3"/>
  <c r="BC133" i="3"/>
  <c r="BC132" i="3"/>
  <c r="BC131" i="3"/>
  <c r="BC130" i="3"/>
  <c r="BC129" i="3"/>
  <c r="BC128" i="3"/>
  <c r="BC127" i="3"/>
  <c r="BC126" i="3"/>
  <c r="BC125" i="3"/>
  <c r="BC124" i="3"/>
  <c r="BC123" i="3"/>
  <c r="BC122" i="3"/>
  <c r="BC121" i="3"/>
  <c r="BC120" i="3"/>
  <c r="BC119" i="3"/>
  <c r="BC118" i="3"/>
  <c r="BC117" i="3"/>
  <c r="BC116" i="3"/>
  <c r="BC115" i="3"/>
  <c r="BC114" i="3"/>
  <c r="BC113" i="3"/>
  <c r="BC112" i="3"/>
  <c r="BC111" i="3"/>
  <c r="BC110" i="3"/>
  <c r="BC109" i="3"/>
  <c r="BC108" i="3"/>
  <c r="BC107" i="3"/>
  <c r="BC106" i="3"/>
  <c r="BC105" i="3"/>
  <c r="BC104" i="3"/>
  <c r="BC103" i="3"/>
  <c r="BC102" i="3"/>
  <c r="BC101" i="3"/>
  <c r="BC100" i="3"/>
  <c r="BC99" i="3"/>
  <c r="BC98" i="3"/>
  <c r="BC97" i="3"/>
  <c r="BC96" i="3"/>
  <c r="BC95" i="3"/>
  <c r="BC94" i="3"/>
  <c r="BC93" i="3"/>
  <c r="BC92" i="3"/>
  <c r="BC91" i="3"/>
  <c r="BC90" i="3"/>
  <c r="BC89" i="3"/>
  <c r="BC88" i="3"/>
  <c r="BC87" i="3"/>
  <c r="BC86" i="3"/>
  <c r="BC85" i="3"/>
  <c r="BC84" i="3"/>
  <c r="BC83" i="3"/>
  <c r="BC82" i="3"/>
  <c r="BC81" i="3"/>
  <c r="BC80" i="3"/>
  <c r="BC79" i="3"/>
  <c r="BC78" i="3"/>
  <c r="BC77" i="3"/>
  <c r="BC76" i="3"/>
  <c r="BC75" i="3"/>
  <c r="BC74" i="3"/>
  <c r="BC73" i="3"/>
  <c r="BC72" i="3"/>
  <c r="BC71" i="3"/>
  <c r="BC70" i="3"/>
  <c r="BC69" i="3"/>
  <c r="BC68" i="3"/>
  <c r="BC67" i="3"/>
  <c r="BC66" i="3"/>
  <c r="BC65" i="3"/>
  <c r="BC64" i="3"/>
  <c r="BC63" i="3"/>
  <c r="BC62" i="3"/>
  <c r="BC61" i="3"/>
  <c r="BC60" i="3"/>
  <c r="BC59" i="3"/>
  <c r="BC58" i="3"/>
  <c r="BC57" i="3"/>
  <c r="BC56" i="3"/>
  <c r="BC55" i="3"/>
  <c r="BC54" i="3"/>
  <c r="BC53" i="3"/>
  <c r="BC52" i="3"/>
  <c r="BC51" i="3"/>
  <c r="BC50" i="3"/>
  <c r="BC49" i="3"/>
  <c r="BC48" i="3"/>
  <c r="BC47" i="3"/>
  <c r="BC46" i="3"/>
  <c r="BC45" i="3"/>
  <c r="BC44" i="3"/>
  <c r="BC43" i="3"/>
  <c r="BC42" i="3"/>
  <c r="BC41" i="3"/>
  <c r="BC40" i="3"/>
  <c r="BC39" i="3"/>
  <c r="BC38" i="3"/>
  <c r="BC37" i="3"/>
  <c r="BC36" i="3"/>
  <c r="BC35" i="3"/>
  <c r="BC34" i="3"/>
  <c r="BC33" i="3"/>
  <c r="BC32" i="3"/>
  <c r="BC31" i="3"/>
  <c r="BC30" i="3"/>
  <c r="BC29" i="3"/>
  <c r="BC28" i="3"/>
  <c r="BC27" i="3"/>
  <c r="BC26" i="3"/>
  <c r="BC25" i="3"/>
  <c r="BC24" i="3"/>
  <c r="BC23" i="3"/>
  <c r="BC22" i="3"/>
  <c r="BC21" i="3"/>
  <c r="BC20" i="3"/>
  <c r="BC19" i="3"/>
  <c r="BC18" i="3"/>
  <c r="BC17" i="3"/>
  <c r="BC16" i="3"/>
  <c r="BC15" i="3"/>
  <c r="BC14" i="3"/>
  <c r="BC13" i="3"/>
  <c r="BC12" i="3"/>
  <c r="BA430" i="3"/>
  <c r="BA429" i="3"/>
  <c r="BA428" i="3"/>
  <c r="BA427" i="3"/>
  <c r="BA426" i="3"/>
  <c r="BA425" i="3"/>
  <c r="BA424" i="3"/>
  <c r="BA423" i="3"/>
  <c r="BA422" i="3"/>
  <c r="BA421" i="3"/>
  <c r="BA420" i="3"/>
  <c r="BA419" i="3"/>
  <c r="BA418" i="3"/>
  <c r="BA417" i="3"/>
  <c r="BA416" i="3"/>
  <c r="BA415" i="3"/>
  <c r="BA414" i="3"/>
  <c r="BA413" i="3"/>
  <c r="BA412" i="3"/>
  <c r="BA411" i="3"/>
  <c r="BA410" i="3"/>
  <c r="BA409" i="3"/>
  <c r="BA408" i="3"/>
  <c r="BA407" i="3"/>
  <c r="BA406" i="3"/>
  <c r="BA405" i="3"/>
  <c r="BA404" i="3"/>
  <c r="BA403" i="3"/>
  <c r="BA402" i="3"/>
  <c r="BA401" i="3"/>
  <c r="BA400" i="3"/>
  <c r="BA399" i="3"/>
  <c r="BA398" i="3"/>
  <c r="BA397" i="3"/>
  <c r="BA396" i="3"/>
  <c r="BA395" i="3"/>
  <c r="BA394" i="3"/>
  <c r="BA393" i="3"/>
  <c r="BA392" i="3"/>
  <c r="BA391" i="3"/>
  <c r="BA390" i="3"/>
  <c r="BA389" i="3"/>
  <c r="BA388" i="3"/>
  <c r="BA387" i="3"/>
  <c r="BA386" i="3"/>
  <c r="BA385" i="3"/>
  <c r="BA384" i="3"/>
  <c r="BA383" i="3"/>
  <c r="BA382" i="3"/>
  <c r="BA381" i="3"/>
  <c r="BA380" i="3"/>
  <c r="BA379" i="3"/>
  <c r="BA378" i="3"/>
  <c r="BA377" i="3"/>
  <c r="BA376" i="3"/>
  <c r="BA375" i="3"/>
  <c r="BA374" i="3"/>
  <c r="BA373" i="3"/>
  <c r="BA372" i="3"/>
  <c r="BA371" i="3"/>
  <c r="BA370" i="3"/>
  <c r="BA369" i="3"/>
  <c r="BA368" i="3"/>
  <c r="BA367" i="3"/>
  <c r="BA366" i="3"/>
  <c r="BA365" i="3"/>
  <c r="BA364" i="3"/>
  <c r="BA363" i="3"/>
  <c r="BA362" i="3"/>
  <c r="BA361" i="3"/>
  <c r="BA360" i="3"/>
  <c r="BA359" i="3"/>
  <c r="BA358" i="3"/>
  <c r="BA357" i="3"/>
  <c r="BA356" i="3"/>
  <c r="BA355" i="3"/>
  <c r="BA354" i="3"/>
  <c r="BA353" i="3"/>
  <c r="BA352" i="3"/>
  <c r="BA351" i="3"/>
  <c r="BA350" i="3"/>
  <c r="BA349" i="3"/>
  <c r="BA348" i="3"/>
  <c r="BA347" i="3"/>
  <c r="BA346" i="3"/>
  <c r="BA345" i="3"/>
  <c r="BA344" i="3"/>
  <c r="BA343" i="3"/>
  <c r="BA342" i="3"/>
  <c r="BA341" i="3"/>
  <c r="BA340" i="3"/>
  <c r="BA339" i="3"/>
  <c r="BA338" i="3"/>
  <c r="BA337" i="3"/>
  <c r="BA336" i="3"/>
  <c r="BA335" i="3"/>
  <c r="BA334" i="3"/>
  <c r="BA333" i="3"/>
  <c r="BA332" i="3"/>
  <c r="BA331" i="3"/>
  <c r="BA330" i="3"/>
  <c r="BA329" i="3"/>
  <c r="BA328" i="3"/>
  <c r="BA327" i="3"/>
  <c r="BA326" i="3"/>
  <c r="BA325" i="3"/>
  <c r="BA324" i="3"/>
  <c r="BA323" i="3"/>
  <c r="BA322" i="3"/>
  <c r="BA321" i="3"/>
  <c r="BA320" i="3"/>
  <c r="BA319" i="3"/>
  <c r="BA318" i="3"/>
  <c r="BA317" i="3"/>
  <c r="BA316" i="3"/>
  <c r="BA315" i="3"/>
  <c r="BA314" i="3"/>
  <c r="BA313" i="3"/>
  <c r="BA312" i="3"/>
  <c r="BA311" i="3"/>
  <c r="BA310" i="3"/>
  <c r="BA309" i="3"/>
  <c r="BA308" i="3"/>
  <c r="BA307" i="3"/>
  <c r="BA306" i="3"/>
  <c r="BA305" i="3"/>
  <c r="BA304" i="3"/>
  <c r="BA303" i="3"/>
  <c r="BA302" i="3"/>
  <c r="BA301" i="3"/>
  <c r="BA300" i="3"/>
  <c r="BA299" i="3"/>
  <c r="BA298" i="3"/>
  <c r="BA297" i="3"/>
  <c r="BA296" i="3"/>
  <c r="BA295" i="3"/>
  <c r="BA294" i="3"/>
  <c r="BA293" i="3"/>
  <c r="BA292" i="3"/>
  <c r="BA291" i="3"/>
  <c r="BA290" i="3"/>
  <c r="BA289" i="3"/>
  <c r="BA288" i="3"/>
  <c r="BA287" i="3"/>
  <c r="BA286" i="3"/>
  <c r="BA285" i="3"/>
  <c r="BA284" i="3"/>
  <c r="BA283" i="3"/>
  <c r="BA282" i="3"/>
  <c r="BA281" i="3"/>
  <c r="BA280" i="3"/>
  <c r="BA279" i="3"/>
  <c r="BA278" i="3"/>
  <c r="BA277" i="3"/>
  <c r="BA276" i="3"/>
  <c r="BA275" i="3"/>
  <c r="BA274" i="3"/>
  <c r="BA273" i="3"/>
  <c r="BA272" i="3"/>
  <c r="BA271" i="3"/>
  <c r="BA270" i="3"/>
  <c r="BA269" i="3"/>
  <c r="BA268" i="3"/>
  <c r="BA267" i="3"/>
  <c r="BA266" i="3"/>
  <c r="BA265" i="3"/>
  <c r="BA264" i="3"/>
  <c r="BA263" i="3"/>
  <c r="BA262" i="3"/>
  <c r="BA261" i="3"/>
  <c r="BA260" i="3"/>
  <c r="BA259" i="3"/>
  <c r="BA258" i="3"/>
  <c r="BA257" i="3"/>
  <c r="BA256" i="3"/>
  <c r="BA255" i="3"/>
  <c r="BA254" i="3"/>
  <c r="BA253" i="3"/>
  <c r="BA252" i="3"/>
  <c r="BA251" i="3"/>
  <c r="BA250" i="3"/>
  <c r="BA249" i="3"/>
  <c r="BA248" i="3"/>
  <c r="BA247" i="3"/>
  <c r="BA246" i="3"/>
  <c r="BA245" i="3"/>
  <c r="BA244" i="3"/>
  <c r="BA243" i="3"/>
  <c r="BA242" i="3"/>
  <c r="BA241" i="3"/>
  <c r="BA240" i="3"/>
  <c r="BA239" i="3"/>
  <c r="BA238" i="3"/>
  <c r="BA237" i="3"/>
  <c r="BA236" i="3"/>
  <c r="BA235" i="3"/>
  <c r="BA234" i="3"/>
  <c r="BA233" i="3"/>
  <c r="BA232" i="3"/>
  <c r="BA231" i="3"/>
  <c r="BA230" i="3"/>
  <c r="BA229" i="3"/>
  <c r="BA228" i="3"/>
  <c r="BA227" i="3"/>
  <c r="BA226" i="3"/>
  <c r="BA225" i="3"/>
  <c r="BA224" i="3"/>
  <c r="BA223" i="3"/>
  <c r="BA222" i="3"/>
  <c r="BA221" i="3"/>
  <c r="BA220" i="3"/>
  <c r="BA219" i="3"/>
  <c r="BA218" i="3"/>
  <c r="BA217" i="3"/>
  <c r="BA216" i="3"/>
  <c r="BA215" i="3"/>
  <c r="BA214" i="3"/>
  <c r="BA213" i="3"/>
  <c r="BA212" i="3"/>
  <c r="BA211" i="3"/>
  <c r="BA210" i="3"/>
  <c r="BA209" i="3"/>
  <c r="BA208" i="3"/>
  <c r="BA207" i="3"/>
  <c r="BA206" i="3"/>
  <c r="BA205" i="3"/>
  <c r="BA204" i="3"/>
  <c r="BA203" i="3"/>
  <c r="BA202" i="3"/>
  <c r="BA201" i="3"/>
  <c r="BA200" i="3"/>
  <c r="BA199" i="3"/>
  <c r="BA198" i="3"/>
  <c r="BA197" i="3"/>
  <c r="BA196" i="3"/>
  <c r="BA195" i="3"/>
  <c r="BA194" i="3"/>
  <c r="BA193" i="3"/>
  <c r="BA192" i="3"/>
  <c r="BA191" i="3"/>
  <c r="BA190" i="3"/>
  <c r="BA189" i="3"/>
  <c r="BA188" i="3"/>
  <c r="BA187" i="3"/>
  <c r="BA186" i="3"/>
  <c r="BA185" i="3"/>
  <c r="BA184" i="3"/>
  <c r="BA183" i="3"/>
  <c r="BA182" i="3"/>
  <c r="BA181" i="3"/>
  <c r="BA180" i="3"/>
  <c r="BA179" i="3"/>
  <c r="BA178" i="3"/>
  <c r="BA177" i="3"/>
  <c r="BA176" i="3"/>
  <c r="BA175" i="3"/>
  <c r="BA174" i="3"/>
  <c r="BA173" i="3"/>
  <c r="BA172" i="3"/>
  <c r="BA171" i="3"/>
  <c r="BA170" i="3"/>
  <c r="BA169" i="3"/>
  <c r="BA168" i="3"/>
  <c r="BA167" i="3"/>
  <c r="BA166" i="3"/>
  <c r="BA165" i="3"/>
  <c r="BA164" i="3"/>
  <c r="BA163" i="3"/>
  <c r="BA162" i="3"/>
  <c r="BA161" i="3"/>
  <c r="BA160" i="3"/>
  <c r="BA159" i="3"/>
  <c r="BA158" i="3"/>
  <c r="BA157" i="3"/>
  <c r="BA156" i="3"/>
  <c r="BA155" i="3"/>
  <c r="BA154" i="3"/>
  <c r="BA153" i="3"/>
  <c r="BA152" i="3"/>
  <c r="BA151" i="3"/>
  <c r="BA150" i="3"/>
  <c r="BA149" i="3"/>
  <c r="BA148" i="3"/>
  <c r="BA147" i="3"/>
  <c r="BA146" i="3"/>
  <c r="BA145" i="3"/>
  <c r="BA144" i="3"/>
  <c r="BA143" i="3"/>
  <c r="BA142" i="3"/>
  <c r="BA141" i="3"/>
  <c r="BA140" i="3"/>
  <c r="BA139" i="3"/>
  <c r="BA138" i="3"/>
  <c r="BA137" i="3"/>
  <c r="BA136" i="3"/>
  <c r="BA135" i="3"/>
  <c r="BA134" i="3"/>
  <c r="BA133" i="3"/>
  <c r="BA132" i="3"/>
  <c r="BA131" i="3"/>
  <c r="BA130" i="3"/>
  <c r="BA129" i="3"/>
  <c r="BA128" i="3"/>
  <c r="BA127" i="3"/>
  <c r="BA126" i="3"/>
  <c r="BA125" i="3"/>
  <c r="BA124" i="3"/>
  <c r="BA123" i="3"/>
  <c r="BA122" i="3"/>
  <c r="BA121" i="3"/>
  <c r="BA120" i="3"/>
  <c r="BA119" i="3"/>
  <c r="BA118" i="3"/>
  <c r="BA117" i="3"/>
  <c r="BA116" i="3"/>
  <c r="BA115" i="3"/>
  <c r="BA114" i="3"/>
  <c r="BA113" i="3"/>
  <c r="BA112" i="3"/>
  <c r="BA111" i="3"/>
  <c r="BA110" i="3"/>
  <c r="BA109" i="3"/>
  <c r="BA108" i="3"/>
  <c r="BA107" i="3"/>
  <c r="BA106" i="3"/>
  <c r="BA105" i="3"/>
  <c r="BA104" i="3"/>
  <c r="BA103" i="3"/>
  <c r="BA102" i="3"/>
  <c r="BA101" i="3"/>
  <c r="BA100" i="3"/>
  <c r="BA99" i="3"/>
  <c r="BA98" i="3"/>
  <c r="BA97" i="3"/>
  <c r="BA96" i="3"/>
  <c r="BA95" i="3"/>
  <c r="BA94" i="3"/>
  <c r="BA93" i="3"/>
  <c r="BA92" i="3"/>
  <c r="BA91" i="3"/>
  <c r="BA90" i="3"/>
  <c r="BA89" i="3"/>
  <c r="BA88" i="3"/>
  <c r="BA87" i="3"/>
  <c r="BA86" i="3"/>
  <c r="BA85" i="3"/>
  <c r="BA84" i="3"/>
  <c r="BA83" i="3"/>
  <c r="BA82" i="3"/>
  <c r="BA81" i="3"/>
  <c r="BA80" i="3"/>
  <c r="BA79" i="3"/>
  <c r="BA78" i="3"/>
  <c r="BA77" i="3"/>
  <c r="BA76" i="3"/>
  <c r="BA75" i="3"/>
  <c r="BA74" i="3"/>
  <c r="BA73" i="3"/>
  <c r="BA72" i="3"/>
  <c r="BA71" i="3"/>
  <c r="BA70" i="3"/>
  <c r="BA69" i="3"/>
  <c r="BA68" i="3"/>
  <c r="BA67" i="3"/>
  <c r="BA66" i="3"/>
  <c r="BA65" i="3"/>
  <c r="BA64" i="3"/>
  <c r="BA63" i="3"/>
  <c r="BA62" i="3"/>
  <c r="BA61" i="3"/>
  <c r="BA60" i="3"/>
  <c r="BA59" i="3"/>
  <c r="BA58" i="3"/>
  <c r="BA57" i="3"/>
  <c r="BA56" i="3"/>
  <c r="BA55" i="3"/>
  <c r="BA54" i="3"/>
  <c r="BA53" i="3"/>
  <c r="BA52" i="3"/>
  <c r="BA51" i="3"/>
  <c r="BA50" i="3"/>
  <c r="BA49" i="3"/>
  <c r="BA48" i="3"/>
  <c r="BA47" i="3"/>
  <c r="BA46" i="3"/>
  <c r="BA45" i="3"/>
  <c r="BA44" i="3"/>
  <c r="BA43" i="3"/>
  <c r="BA42" i="3"/>
  <c r="BA41" i="3"/>
  <c r="BA40" i="3"/>
  <c r="BA39" i="3"/>
  <c r="BA38" i="3"/>
  <c r="BA37" i="3"/>
  <c r="BA36" i="3"/>
  <c r="BA35" i="3"/>
  <c r="BA34" i="3"/>
  <c r="BA33" i="3"/>
  <c r="BA32" i="3"/>
  <c r="BA31" i="3"/>
  <c r="BA30" i="3"/>
  <c r="BA29" i="3"/>
  <c r="BA28" i="3"/>
  <c r="BA27" i="3"/>
  <c r="BA26" i="3"/>
  <c r="BA25" i="3"/>
  <c r="BA24" i="3"/>
  <c r="BA23" i="3"/>
  <c r="BA22" i="3"/>
  <c r="BA21" i="3"/>
  <c r="BA20" i="3"/>
  <c r="BA19" i="3"/>
  <c r="BA18" i="3"/>
  <c r="BA17" i="3"/>
  <c r="BA16" i="3"/>
  <c r="BA15" i="3"/>
  <c r="BA14" i="3"/>
  <c r="BA13" i="3"/>
  <c r="BA12" i="3"/>
  <c r="AY430" i="3"/>
  <c r="AY429" i="3"/>
  <c r="AY428" i="3"/>
  <c r="AY427" i="3"/>
  <c r="AY426" i="3"/>
  <c r="AY425" i="3"/>
  <c r="AY424" i="3"/>
  <c r="AY423" i="3"/>
  <c r="AY422" i="3"/>
  <c r="AY421" i="3"/>
  <c r="AY420" i="3"/>
  <c r="AY419" i="3"/>
  <c r="AY418" i="3"/>
  <c r="AY417" i="3"/>
  <c r="AY416" i="3"/>
  <c r="AY415" i="3"/>
  <c r="AY414" i="3"/>
  <c r="AY413" i="3"/>
  <c r="AY412" i="3"/>
  <c r="AY411" i="3"/>
  <c r="AY410" i="3"/>
  <c r="AY409" i="3"/>
  <c r="AY408" i="3"/>
  <c r="AY407" i="3"/>
  <c r="AY406" i="3"/>
  <c r="AY405" i="3"/>
  <c r="AY404" i="3"/>
  <c r="AY403" i="3"/>
  <c r="AY402" i="3"/>
  <c r="AY401" i="3"/>
  <c r="AY400" i="3"/>
  <c r="AY399" i="3"/>
  <c r="AY398" i="3"/>
  <c r="AY397" i="3"/>
  <c r="AY396" i="3"/>
  <c r="AY395" i="3"/>
  <c r="AY394" i="3"/>
  <c r="AY393" i="3"/>
  <c r="AY392" i="3"/>
  <c r="AY391" i="3"/>
  <c r="AY390" i="3"/>
  <c r="AY389" i="3"/>
  <c r="AY388" i="3"/>
  <c r="AY387" i="3"/>
  <c r="AY386" i="3"/>
  <c r="AY385" i="3"/>
  <c r="AY384" i="3"/>
  <c r="AY383" i="3"/>
  <c r="AY382" i="3"/>
  <c r="AY381" i="3"/>
  <c r="AY380" i="3"/>
  <c r="AY379" i="3"/>
  <c r="AY378" i="3"/>
  <c r="AY377" i="3"/>
  <c r="AY376" i="3"/>
  <c r="AY375" i="3"/>
  <c r="AY374" i="3"/>
  <c r="AY373" i="3"/>
  <c r="AY372" i="3"/>
  <c r="AY371" i="3"/>
  <c r="AY370" i="3"/>
  <c r="AY369" i="3"/>
  <c r="AY368" i="3"/>
  <c r="AY367" i="3"/>
  <c r="AY366" i="3"/>
  <c r="AY365" i="3"/>
  <c r="AY364" i="3"/>
  <c r="AY363" i="3"/>
  <c r="AY362" i="3"/>
  <c r="AY361" i="3"/>
  <c r="AY360" i="3"/>
  <c r="AY359" i="3"/>
  <c r="AY358" i="3"/>
  <c r="AY357" i="3"/>
  <c r="AY356" i="3"/>
  <c r="AY355" i="3"/>
  <c r="AY354" i="3"/>
  <c r="AY353" i="3"/>
  <c r="AY352" i="3"/>
  <c r="AY351" i="3"/>
  <c r="AY350" i="3"/>
  <c r="AY349" i="3"/>
  <c r="AY348" i="3"/>
  <c r="AY347" i="3"/>
  <c r="AY346" i="3"/>
  <c r="AY345" i="3"/>
  <c r="AY344" i="3"/>
  <c r="AY343" i="3"/>
  <c r="AY342" i="3"/>
  <c r="AY341" i="3"/>
  <c r="AY340" i="3"/>
  <c r="AY339" i="3"/>
  <c r="AY338" i="3"/>
  <c r="AY337" i="3"/>
  <c r="AY336" i="3"/>
  <c r="AY335" i="3"/>
  <c r="AY334" i="3"/>
  <c r="AY333" i="3"/>
  <c r="AY332" i="3"/>
  <c r="AY331" i="3"/>
  <c r="AY330" i="3"/>
  <c r="AY329" i="3"/>
  <c r="AY328" i="3"/>
  <c r="AY327" i="3"/>
  <c r="AY326" i="3"/>
  <c r="AY325" i="3"/>
  <c r="AY324" i="3"/>
  <c r="AY323" i="3"/>
  <c r="AY322" i="3"/>
  <c r="AY321" i="3"/>
  <c r="AY320" i="3"/>
  <c r="AY319" i="3"/>
  <c r="AY318" i="3"/>
  <c r="AY317" i="3"/>
  <c r="AY316" i="3"/>
  <c r="AY315" i="3"/>
  <c r="AY314" i="3"/>
  <c r="AY313" i="3"/>
  <c r="AY312" i="3"/>
  <c r="AY311" i="3"/>
  <c r="AY310" i="3"/>
  <c r="AY309" i="3"/>
  <c r="AY308" i="3"/>
  <c r="AY307" i="3"/>
  <c r="AY306" i="3"/>
  <c r="AY305" i="3"/>
  <c r="AY304" i="3"/>
  <c r="AY303" i="3"/>
  <c r="AY302" i="3"/>
  <c r="AY301" i="3"/>
  <c r="AY300" i="3"/>
  <c r="AY299" i="3"/>
  <c r="AY298" i="3"/>
  <c r="AY297" i="3"/>
  <c r="AY296" i="3"/>
  <c r="AY295" i="3"/>
  <c r="AY294" i="3"/>
  <c r="AY293" i="3"/>
  <c r="AY292" i="3"/>
  <c r="AY291" i="3"/>
  <c r="AY290" i="3"/>
  <c r="AY289" i="3"/>
  <c r="AY288" i="3"/>
  <c r="AY287" i="3"/>
  <c r="AY286" i="3"/>
  <c r="AY285" i="3"/>
  <c r="AY284" i="3"/>
  <c r="AY283" i="3"/>
  <c r="AY282" i="3"/>
  <c r="AY281" i="3"/>
  <c r="AY280" i="3"/>
  <c r="AY279" i="3"/>
  <c r="AY278" i="3"/>
  <c r="AY277" i="3"/>
  <c r="AY276" i="3"/>
  <c r="AY275" i="3"/>
  <c r="AY274" i="3"/>
  <c r="AY273" i="3"/>
  <c r="AY272" i="3"/>
  <c r="AY271" i="3"/>
  <c r="AY270" i="3"/>
  <c r="AY269" i="3"/>
  <c r="AY268" i="3"/>
  <c r="AY267" i="3"/>
  <c r="AY266" i="3"/>
  <c r="AY265" i="3"/>
  <c r="AY264" i="3"/>
  <c r="AY263" i="3"/>
  <c r="AY262" i="3"/>
  <c r="AY261" i="3"/>
  <c r="AY260" i="3"/>
  <c r="AY259" i="3"/>
  <c r="AY258" i="3"/>
  <c r="AY257" i="3"/>
  <c r="AY256" i="3"/>
  <c r="AY255" i="3"/>
  <c r="AY254" i="3"/>
  <c r="AY253" i="3"/>
  <c r="AY252" i="3"/>
  <c r="AY251" i="3"/>
  <c r="AY250" i="3"/>
  <c r="AY249" i="3"/>
  <c r="AY248" i="3"/>
  <c r="AY247" i="3"/>
  <c r="AY246" i="3"/>
  <c r="AY245" i="3"/>
  <c r="AY244" i="3"/>
  <c r="AY243" i="3"/>
  <c r="AY242" i="3"/>
  <c r="AY241" i="3"/>
  <c r="AY240" i="3"/>
  <c r="AY239" i="3"/>
  <c r="AY238" i="3"/>
  <c r="AY237" i="3"/>
  <c r="AY236" i="3"/>
  <c r="AY235" i="3"/>
  <c r="AY234" i="3"/>
  <c r="AY233" i="3"/>
  <c r="AY232" i="3"/>
  <c r="AY231" i="3"/>
  <c r="AY230" i="3"/>
  <c r="AY229" i="3"/>
  <c r="AY228" i="3"/>
  <c r="AY227" i="3"/>
  <c r="AY226" i="3"/>
  <c r="AY225" i="3"/>
  <c r="AY224" i="3"/>
  <c r="AY223" i="3"/>
  <c r="AY222" i="3"/>
  <c r="AY221" i="3"/>
  <c r="AY220" i="3"/>
  <c r="AY219" i="3"/>
  <c r="AY218" i="3"/>
  <c r="AY217" i="3"/>
  <c r="AY216" i="3"/>
  <c r="AY215" i="3"/>
  <c r="AY214" i="3"/>
  <c r="AY213" i="3"/>
  <c r="AY212" i="3"/>
  <c r="AY211" i="3"/>
  <c r="AY210" i="3"/>
  <c r="AY209" i="3"/>
  <c r="AY208" i="3"/>
  <c r="AY207" i="3"/>
  <c r="AY206" i="3"/>
  <c r="AY205" i="3"/>
  <c r="AY204" i="3"/>
  <c r="AY203" i="3"/>
  <c r="AY202" i="3"/>
  <c r="AY201" i="3"/>
  <c r="AY200" i="3"/>
  <c r="AY199" i="3"/>
  <c r="AY198" i="3"/>
  <c r="AY197" i="3"/>
  <c r="AY196" i="3"/>
  <c r="AY195" i="3"/>
  <c r="AY194" i="3"/>
  <c r="AY193" i="3"/>
  <c r="AY192" i="3"/>
  <c r="AY191" i="3"/>
  <c r="AY190" i="3"/>
  <c r="AY189" i="3"/>
  <c r="AY188" i="3"/>
  <c r="AY187" i="3"/>
  <c r="AY186" i="3"/>
  <c r="AY185" i="3"/>
  <c r="AY184" i="3"/>
  <c r="AY183" i="3"/>
  <c r="AY182" i="3"/>
  <c r="AY181" i="3"/>
  <c r="AY180" i="3"/>
  <c r="AY179" i="3"/>
  <c r="AY178" i="3"/>
  <c r="AY177" i="3"/>
  <c r="AY176" i="3"/>
  <c r="AY175" i="3"/>
  <c r="AY174" i="3"/>
  <c r="AY173" i="3"/>
  <c r="AY172" i="3"/>
  <c r="AY171" i="3"/>
  <c r="AY170" i="3"/>
  <c r="AY169" i="3"/>
  <c r="AY168" i="3"/>
  <c r="AY167" i="3"/>
  <c r="AY166" i="3"/>
  <c r="AY165" i="3"/>
  <c r="AY164" i="3"/>
  <c r="AY163" i="3"/>
  <c r="AY162" i="3"/>
  <c r="AY161" i="3"/>
  <c r="AY160" i="3"/>
  <c r="AY159" i="3"/>
  <c r="AY158" i="3"/>
  <c r="AY157" i="3"/>
  <c r="AY156" i="3"/>
  <c r="AY155" i="3"/>
  <c r="AY154" i="3"/>
  <c r="AY153" i="3"/>
  <c r="AY152" i="3"/>
  <c r="AY151" i="3"/>
  <c r="AY150" i="3"/>
  <c r="AY149" i="3"/>
  <c r="AY148" i="3"/>
  <c r="AY147" i="3"/>
  <c r="AY146" i="3"/>
  <c r="AY145" i="3"/>
  <c r="AY144" i="3"/>
  <c r="AY143" i="3"/>
  <c r="AY142" i="3"/>
  <c r="AY141" i="3"/>
  <c r="AY140" i="3"/>
  <c r="AY139" i="3"/>
  <c r="AY138" i="3"/>
  <c r="AY137" i="3"/>
  <c r="AY136" i="3"/>
  <c r="AY135" i="3"/>
  <c r="AY134" i="3"/>
  <c r="AY133" i="3"/>
  <c r="AY132" i="3"/>
  <c r="AY131" i="3"/>
  <c r="AY130" i="3"/>
  <c r="AY129" i="3"/>
  <c r="AY128" i="3"/>
  <c r="AY127" i="3"/>
  <c r="AY126" i="3"/>
  <c r="AY125" i="3"/>
  <c r="AY124" i="3"/>
  <c r="AY123" i="3"/>
  <c r="AY122" i="3"/>
  <c r="AY121" i="3"/>
  <c r="AY120" i="3"/>
  <c r="AY119" i="3"/>
  <c r="AY118" i="3"/>
  <c r="AY117" i="3"/>
  <c r="AY116" i="3"/>
  <c r="AY115" i="3"/>
  <c r="AY114" i="3"/>
  <c r="AY113" i="3"/>
  <c r="AY112" i="3"/>
  <c r="AY111" i="3"/>
  <c r="AY110" i="3"/>
  <c r="AY109" i="3"/>
  <c r="AY108" i="3"/>
  <c r="AY107" i="3"/>
  <c r="AY106" i="3"/>
  <c r="AY105" i="3"/>
  <c r="AY104" i="3"/>
  <c r="AY103" i="3"/>
  <c r="AY102" i="3"/>
  <c r="AY101" i="3"/>
  <c r="AY100" i="3"/>
  <c r="AY99" i="3"/>
  <c r="AY98" i="3"/>
  <c r="AY97" i="3"/>
  <c r="AY96" i="3"/>
  <c r="AY95" i="3"/>
  <c r="AY94" i="3"/>
  <c r="AY93" i="3"/>
  <c r="AY92" i="3"/>
  <c r="AY91" i="3"/>
  <c r="AY90" i="3"/>
  <c r="AY89" i="3"/>
  <c r="AY88" i="3"/>
  <c r="AY87" i="3"/>
  <c r="AY86" i="3"/>
  <c r="AY85" i="3"/>
  <c r="AY84" i="3"/>
  <c r="AY83" i="3"/>
  <c r="AY82" i="3"/>
  <c r="AY81" i="3"/>
  <c r="AY80" i="3"/>
  <c r="AY79" i="3"/>
  <c r="AY78" i="3"/>
  <c r="AY77" i="3"/>
  <c r="AY76" i="3"/>
  <c r="AY75" i="3"/>
  <c r="AY74" i="3"/>
  <c r="AY73" i="3"/>
  <c r="AY72" i="3"/>
  <c r="AY71" i="3"/>
  <c r="AY70" i="3"/>
  <c r="AY69" i="3"/>
  <c r="AY68" i="3"/>
  <c r="AY67" i="3"/>
  <c r="AY66" i="3"/>
  <c r="AY65" i="3"/>
  <c r="AY64" i="3"/>
  <c r="AY63" i="3"/>
  <c r="AY62" i="3"/>
  <c r="AY61" i="3"/>
  <c r="AY60" i="3"/>
  <c r="AY59" i="3"/>
  <c r="AY58" i="3"/>
  <c r="AY57" i="3"/>
  <c r="AY56" i="3"/>
  <c r="AY55" i="3"/>
  <c r="AY54" i="3"/>
  <c r="AY53" i="3"/>
  <c r="AY52" i="3"/>
  <c r="AY51" i="3"/>
  <c r="AY50" i="3"/>
  <c r="AY49" i="3"/>
  <c r="AY48" i="3"/>
  <c r="AY47" i="3"/>
  <c r="AY46" i="3"/>
  <c r="AY45" i="3"/>
  <c r="AY44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Y31" i="3"/>
  <c r="AY30" i="3"/>
  <c r="AY29" i="3"/>
  <c r="AY28" i="3"/>
  <c r="AY27" i="3"/>
  <c r="AY26" i="3"/>
  <c r="AY25" i="3"/>
  <c r="AY24" i="3"/>
  <c r="AY23" i="3"/>
  <c r="AY22" i="3"/>
  <c r="AY21" i="3"/>
  <c r="AY20" i="3"/>
  <c r="AY19" i="3"/>
  <c r="AY18" i="3"/>
  <c r="AY17" i="3"/>
  <c r="AY16" i="3"/>
  <c r="AY15" i="3"/>
  <c r="AY14" i="3"/>
  <c r="AY13" i="3"/>
  <c r="AY12" i="3"/>
  <c r="AW430" i="3"/>
  <c r="AW429" i="3"/>
  <c r="AW428" i="3"/>
  <c r="AW427" i="3"/>
  <c r="AW426" i="3"/>
  <c r="AW425" i="3"/>
  <c r="AW424" i="3"/>
  <c r="AW423" i="3"/>
  <c r="AW422" i="3"/>
  <c r="AW421" i="3"/>
  <c r="AW420" i="3"/>
  <c r="AW419" i="3"/>
  <c r="AW418" i="3"/>
  <c r="AW417" i="3"/>
  <c r="AW416" i="3"/>
  <c r="AW415" i="3"/>
  <c r="AW414" i="3"/>
  <c r="AW413" i="3"/>
  <c r="AW412" i="3"/>
  <c r="AW411" i="3"/>
  <c r="AW410" i="3"/>
  <c r="AW409" i="3"/>
  <c r="AW408" i="3"/>
  <c r="AW407" i="3"/>
  <c r="AW406" i="3"/>
  <c r="AW405" i="3"/>
  <c r="AW404" i="3"/>
  <c r="AW403" i="3"/>
  <c r="AW402" i="3"/>
  <c r="AW401" i="3"/>
  <c r="AW400" i="3"/>
  <c r="AW399" i="3"/>
  <c r="AW398" i="3"/>
  <c r="AW397" i="3"/>
  <c r="AW396" i="3"/>
  <c r="AW395" i="3"/>
  <c r="AW394" i="3"/>
  <c r="AW393" i="3"/>
  <c r="AW392" i="3"/>
  <c r="AW391" i="3"/>
  <c r="AW390" i="3"/>
  <c r="AW389" i="3"/>
  <c r="AW388" i="3"/>
  <c r="AW387" i="3"/>
  <c r="AW386" i="3"/>
  <c r="AW385" i="3"/>
  <c r="AW384" i="3"/>
  <c r="AW383" i="3"/>
  <c r="AW382" i="3"/>
  <c r="AW381" i="3"/>
  <c r="AW380" i="3"/>
  <c r="AW379" i="3"/>
  <c r="AW378" i="3"/>
  <c r="AW377" i="3"/>
  <c r="AW376" i="3"/>
  <c r="AW375" i="3"/>
  <c r="AW374" i="3"/>
  <c r="AW373" i="3"/>
  <c r="AW372" i="3"/>
  <c r="AW371" i="3"/>
  <c r="AW370" i="3"/>
  <c r="AW369" i="3"/>
  <c r="AW368" i="3"/>
  <c r="AW367" i="3"/>
  <c r="AW366" i="3"/>
  <c r="AW365" i="3"/>
  <c r="AW364" i="3"/>
  <c r="AW363" i="3"/>
  <c r="AW362" i="3"/>
  <c r="AW361" i="3"/>
  <c r="AW360" i="3"/>
  <c r="AW359" i="3"/>
  <c r="AW358" i="3"/>
  <c r="AW357" i="3"/>
  <c r="AW356" i="3"/>
  <c r="AW355" i="3"/>
  <c r="AW354" i="3"/>
  <c r="AW353" i="3"/>
  <c r="AW352" i="3"/>
  <c r="AW351" i="3"/>
  <c r="AW350" i="3"/>
  <c r="AW349" i="3"/>
  <c r="AW348" i="3"/>
  <c r="AW347" i="3"/>
  <c r="AW346" i="3"/>
  <c r="AW345" i="3"/>
  <c r="AW344" i="3"/>
  <c r="AW343" i="3"/>
  <c r="AW342" i="3"/>
  <c r="AW341" i="3"/>
  <c r="AW340" i="3"/>
  <c r="AW339" i="3"/>
  <c r="AW338" i="3"/>
  <c r="AW337" i="3"/>
  <c r="AW336" i="3"/>
  <c r="AW335" i="3"/>
  <c r="AW334" i="3"/>
  <c r="AW333" i="3"/>
  <c r="AW332" i="3"/>
  <c r="AW331" i="3"/>
  <c r="AW330" i="3"/>
  <c r="AW329" i="3"/>
  <c r="AW328" i="3"/>
  <c r="AW327" i="3"/>
  <c r="AW326" i="3"/>
  <c r="AW325" i="3"/>
  <c r="AW324" i="3"/>
  <c r="AW323" i="3"/>
  <c r="AW322" i="3"/>
  <c r="AW321" i="3"/>
  <c r="AW320" i="3"/>
  <c r="AW319" i="3"/>
  <c r="AW318" i="3"/>
  <c r="AW317" i="3"/>
  <c r="AW316" i="3"/>
  <c r="AW315" i="3"/>
  <c r="AW314" i="3"/>
  <c r="AW313" i="3"/>
  <c r="AW312" i="3"/>
  <c r="AW311" i="3"/>
  <c r="AW310" i="3"/>
  <c r="AW309" i="3"/>
  <c r="AW308" i="3"/>
  <c r="AW307" i="3"/>
  <c r="AW306" i="3"/>
  <c r="AW305" i="3"/>
  <c r="AW304" i="3"/>
  <c r="AW303" i="3"/>
  <c r="AW302" i="3"/>
  <c r="AW301" i="3"/>
  <c r="AW300" i="3"/>
  <c r="AW299" i="3"/>
  <c r="AW298" i="3"/>
  <c r="AW297" i="3"/>
  <c r="AW296" i="3"/>
  <c r="AW295" i="3"/>
  <c r="AW294" i="3"/>
  <c r="AW293" i="3"/>
  <c r="AW292" i="3"/>
  <c r="AW291" i="3"/>
  <c r="AW290" i="3"/>
  <c r="AW289" i="3"/>
  <c r="AW288" i="3"/>
  <c r="AW287" i="3"/>
  <c r="AW286" i="3"/>
  <c r="AW285" i="3"/>
  <c r="AW284" i="3"/>
  <c r="AW283" i="3"/>
  <c r="AW282" i="3"/>
  <c r="AW281" i="3"/>
  <c r="AW280" i="3"/>
  <c r="AW279" i="3"/>
  <c r="AW278" i="3"/>
  <c r="AW277" i="3"/>
  <c r="AW276" i="3"/>
  <c r="AW275" i="3"/>
  <c r="AW274" i="3"/>
  <c r="AW273" i="3"/>
  <c r="AW272" i="3"/>
  <c r="AW271" i="3"/>
  <c r="AW270" i="3"/>
  <c r="AW269" i="3"/>
  <c r="AW268" i="3"/>
  <c r="AW267" i="3"/>
  <c r="AW266" i="3"/>
  <c r="AW265" i="3"/>
  <c r="AW264" i="3"/>
  <c r="AW263" i="3"/>
  <c r="AW262" i="3"/>
  <c r="AW261" i="3"/>
  <c r="AW260" i="3"/>
  <c r="AW259" i="3"/>
  <c r="AW258" i="3"/>
  <c r="AW257" i="3"/>
  <c r="AW256" i="3"/>
  <c r="AW255" i="3"/>
  <c r="AW254" i="3"/>
  <c r="AW253" i="3"/>
  <c r="AW252" i="3"/>
  <c r="AW251" i="3"/>
  <c r="AW250" i="3"/>
  <c r="AW249" i="3"/>
  <c r="AW248" i="3"/>
  <c r="AW247" i="3"/>
  <c r="AW246" i="3"/>
  <c r="AW245" i="3"/>
  <c r="AW244" i="3"/>
  <c r="AW243" i="3"/>
  <c r="AW242" i="3"/>
  <c r="AW241" i="3"/>
  <c r="AW240" i="3"/>
  <c r="AW239" i="3"/>
  <c r="AW238" i="3"/>
  <c r="AW237" i="3"/>
  <c r="AW236" i="3"/>
  <c r="AW235" i="3"/>
  <c r="AW234" i="3"/>
  <c r="AW233" i="3"/>
  <c r="AW232" i="3"/>
  <c r="AW231" i="3"/>
  <c r="AW230" i="3"/>
  <c r="AW229" i="3"/>
  <c r="AW228" i="3"/>
  <c r="AW227" i="3"/>
  <c r="AW226" i="3"/>
  <c r="AW225" i="3"/>
  <c r="AW224" i="3"/>
  <c r="AW223" i="3"/>
  <c r="AW222" i="3"/>
  <c r="AW221" i="3"/>
  <c r="AW220" i="3"/>
  <c r="AW219" i="3"/>
  <c r="AW218" i="3"/>
  <c r="AW217" i="3"/>
  <c r="AW216" i="3"/>
  <c r="AW215" i="3"/>
  <c r="AW214" i="3"/>
  <c r="AW213" i="3"/>
  <c r="AW212" i="3"/>
  <c r="AW211" i="3"/>
  <c r="AW210" i="3"/>
  <c r="AW209" i="3"/>
  <c r="AW208" i="3"/>
  <c r="AW207" i="3"/>
  <c r="AW206" i="3"/>
  <c r="AW205" i="3"/>
  <c r="AW204" i="3"/>
  <c r="AW203" i="3"/>
  <c r="AW202" i="3"/>
  <c r="AW201" i="3"/>
  <c r="AW200" i="3"/>
  <c r="AW199" i="3"/>
  <c r="AW198" i="3"/>
  <c r="AW197" i="3"/>
  <c r="AW196" i="3"/>
  <c r="AW195" i="3"/>
  <c r="AW194" i="3"/>
  <c r="AW193" i="3"/>
  <c r="AW192" i="3"/>
  <c r="AW191" i="3"/>
  <c r="AW190" i="3"/>
  <c r="AW189" i="3"/>
  <c r="AW188" i="3"/>
  <c r="AW187" i="3"/>
  <c r="AW186" i="3"/>
  <c r="AW185" i="3"/>
  <c r="AW184" i="3"/>
  <c r="AW183" i="3"/>
  <c r="AW182" i="3"/>
  <c r="AW181" i="3"/>
  <c r="AW180" i="3"/>
  <c r="AW179" i="3"/>
  <c r="AW178" i="3"/>
  <c r="AW177" i="3"/>
  <c r="AW176" i="3"/>
  <c r="AW175" i="3"/>
  <c r="AW174" i="3"/>
  <c r="AW173" i="3"/>
  <c r="AW172" i="3"/>
  <c r="AW171" i="3"/>
  <c r="AW170" i="3"/>
  <c r="AW169" i="3"/>
  <c r="AW168" i="3"/>
  <c r="AW167" i="3"/>
  <c r="AW166" i="3"/>
  <c r="AW165" i="3"/>
  <c r="AW164" i="3"/>
  <c r="AW163" i="3"/>
  <c r="AW162" i="3"/>
  <c r="AW161" i="3"/>
  <c r="AW160" i="3"/>
  <c r="AW159" i="3"/>
  <c r="AW158" i="3"/>
  <c r="AW157" i="3"/>
  <c r="AW156" i="3"/>
  <c r="AW155" i="3"/>
  <c r="AW154" i="3"/>
  <c r="AW153" i="3"/>
  <c r="AW152" i="3"/>
  <c r="AW151" i="3"/>
  <c r="AW150" i="3"/>
  <c r="AW149" i="3"/>
  <c r="AW148" i="3"/>
  <c r="AW147" i="3"/>
  <c r="AW146" i="3"/>
  <c r="AW145" i="3"/>
  <c r="AW144" i="3"/>
  <c r="AW143" i="3"/>
  <c r="AW142" i="3"/>
  <c r="AW141" i="3"/>
  <c r="AW140" i="3"/>
  <c r="AW139" i="3"/>
  <c r="AW138" i="3"/>
  <c r="AW137" i="3"/>
  <c r="AW136" i="3"/>
  <c r="AW135" i="3"/>
  <c r="AW134" i="3"/>
  <c r="AW133" i="3"/>
  <c r="AW132" i="3"/>
  <c r="AW131" i="3"/>
  <c r="AW130" i="3"/>
  <c r="AW129" i="3"/>
  <c r="AW128" i="3"/>
  <c r="AW127" i="3"/>
  <c r="AW126" i="3"/>
  <c r="AW125" i="3"/>
  <c r="AW124" i="3"/>
  <c r="AW123" i="3"/>
  <c r="AW122" i="3"/>
  <c r="AW121" i="3"/>
  <c r="AW120" i="3"/>
  <c r="AW119" i="3"/>
  <c r="AW118" i="3"/>
  <c r="AW117" i="3"/>
  <c r="AW116" i="3"/>
  <c r="AW115" i="3"/>
  <c r="AW114" i="3"/>
  <c r="AW113" i="3"/>
  <c r="AW112" i="3"/>
  <c r="AW111" i="3"/>
  <c r="AW110" i="3"/>
  <c r="AW109" i="3"/>
  <c r="AW108" i="3"/>
  <c r="AW107" i="3"/>
  <c r="AW106" i="3"/>
  <c r="AW105" i="3"/>
  <c r="AW104" i="3"/>
  <c r="AW103" i="3"/>
  <c r="AW102" i="3"/>
  <c r="AW101" i="3"/>
  <c r="AW100" i="3"/>
  <c r="AW99" i="3"/>
  <c r="AW98" i="3"/>
  <c r="AW97" i="3"/>
  <c r="AW96" i="3"/>
  <c r="AW95" i="3"/>
  <c r="AW94" i="3"/>
  <c r="AW93" i="3"/>
  <c r="AW92" i="3"/>
  <c r="AW91" i="3"/>
  <c r="AW90" i="3"/>
  <c r="AW89" i="3"/>
  <c r="AW88" i="3"/>
  <c r="AW87" i="3"/>
  <c r="AW86" i="3"/>
  <c r="AW85" i="3"/>
  <c r="AW84" i="3"/>
  <c r="AW83" i="3"/>
  <c r="AW82" i="3"/>
  <c r="AW81" i="3"/>
  <c r="AW80" i="3"/>
  <c r="AW79" i="3"/>
  <c r="AW78" i="3"/>
  <c r="AW77" i="3"/>
  <c r="AW76" i="3"/>
  <c r="AW75" i="3"/>
  <c r="AW74" i="3"/>
  <c r="AW73" i="3"/>
  <c r="AW72" i="3"/>
  <c r="AW71" i="3"/>
  <c r="AW70" i="3"/>
  <c r="AW69" i="3"/>
  <c r="AW68" i="3"/>
  <c r="AW67" i="3"/>
  <c r="AW66" i="3"/>
  <c r="AW65" i="3"/>
  <c r="AW64" i="3"/>
  <c r="AW63" i="3"/>
  <c r="AW62" i="3"/>
  <c r="AW61" i="3"/>
  <c r="AW60" i="3"/>
  <c r="AW59" i="3"/>
  <c r="AW58" i="3"/>
  <c r="AW57" i="3"/>
  <c r="AW56" i="3"/>
  <c r="AW55" i="3"/>
  <c r="AW54" i="3"/>
  <c r="AW53" i="3"/>
  <c r="AW52" i="3"/>
  <c r="AW51" i="3"/>
  <c r="AW50" i="3"/>
  <c r="AW49" i="3"/>
  <c r="AW48" i="3"/>
  <c r="AW47" i="3"/>
  <c r="AW46" i="3"/>
  <c r="AW45" i="3"/>
  <c r="AW44" i="3"/>
  <c r="AW43" i="3"/>
  <c r="AW42" i="3"/>
  <c r="AW41" i="3"/>
  <c r="AW40" i="3"/>
  <c r="AW39" i="3"/>
  <c r="AW38" i="3"/>
  <c r="AW37" i="3"/>
  <c r="AW36" i="3"/>
  <c r="AW35" i="3"/>
  <c r="AW34" i="3"/>
  <c r="AW33" i="3"/>
  <c r="AW32" i="3"/>
  <c r="AW31" i="3"/>
  <c r="AW30" i="3"/>
  <c r="AW29" i="3"/>
  <c r="AW28" i="3"/>
  <c r="AW27" i="3"/>
  <c r="AW26" i="3"/>
  <c r="AW25" i="3"/>
  <c r="AW24" i="3"/>
  <c r="AW23" i="3"/>
  <c r="AW22" i="3"/>
  <c r="AW21" i="3"/>
  <c r="AW20" i="3"/>
  <c r="AW19" i="3"/>
  <c r="AW18" i="3"/>
  <c r="AW17" i="3"/>
  <c r="AW16" i="3"/>
  <c r="AW15" i="3"/>
  <c r="AW14" i="3"/>
  <c r="AW13" i="3"/>
  <c r="AW12" i="3"/>
  <c r="AU430" i="3"/>
  <c r="AU429" i="3"/>
  <c r="AU428" i="3"/>
  <c r="AU427" i="3"/>
  <c r="AU426" i="3"/>
  <c r="AU425" i="3"/>
  <c r="AU424" i="3"/>
  <c r="AU423" i="3"/>
  <c r="AU422" i="3"/>
  <c r="AU421" i="3"/>
  <c r="AU420" i="3"/>
  <c r="AU419" i="3"/>
  <c r="AU418" i="3"/>
  <c r="AU417" i="3"/>
  <c r="AU416" i="3"/>
  <c r="AU415" i="3"/>
  <c r="AU414" i="3"/>
  <c r="AU413" i="3"/>
  <c r="AU412" i="3"/>
  <c r="AU411" i="3"/>
  <c r="AU410" i="3"/>
  <c r="AU409" i="3"/>
  <c r="AU408" i="3"/>
  <c r="AU407" i="3"/>
  <c r="AU406" i="3"/>
  <c r="AU405" i="3"/>
  <c r="AU404" i="3"/>
  <c r="AU403" i="3"/>
  <c r="AU402" i="3"/>
  <c r="AU401" i="3"/>
  <c r="AU400" i="3"/>
  <c r="AU399" i="3"/>
  <c r="AU398" i="3"/>
  <c r="AU397" i="3"/>
  <c r="AU396" i="3"/>
  <c r="AU395" i="3"/>
  <c r="AU394" i="3"/>
  <c r="AU393" i="3"/>
  <c r="AU392" i="3"/>
  <c r="AU391" i="3"/>
  <c r="AU390" i="3"/>
  <c r="AU389" i="3"/>
  <c r="AU388" i="3"/>
  <c r="AU387" i="3"/>
  <c r="AU386" i="3"/>
  <c r="AU385" i="3"/>
  <c r="AU384" i="3"/>
  <c r="AU383" i="3"/>
  <c r="AU382" i="3"/>
  <c r="AU381" i="3"/>
  <c r="AU380" i="3"/>
  <c r="AU379" i="3"/>
  <c r="AU378" i="3"/>
  <c r="AU377" i="3"/>
  <c r="AU376" i="3"/>
  <c r="AU375" i="3"/>
  <c r="AU374" i="3"/>
  <c r="AU373" i="3"/>
  <c r="AU372" i="3"/>
  <c r="AU371" i="3"/>
  <c r="AU370" i="3"/>
  <c r="AU369" i="3"/>
  <c r="AU368" i="3"/>
  <c r="AU367" i="3"/>
  <c r="AU366" i="3"/>
  <c r="AU365" i="3"/>
  <c r="AU364" i="3"/>
  <c r="AU363" i="3"/>
  <c r="AU362" i="3"/>
  <c r="AU361" i="3"/>
  <c r="AU360" i="3"/>
  <c r="AU359" i="3"/>
  <c r="AU358" i="3"/>
  <c r="AU357" i="3"/>
  <c r="AU356" i="3"/>
  <c r="AU355" i="3"/>
  <c r="AU354" i="3"/>
  <c r="AU353" i="3"/>
  <c r="AU352" i="3"/>
  <c r="AU351" i="3"/>
  <c r="AU350" i="3"/>
  <c r="AU349" i="3"/>
  <c r="AU348" i="3"/>
  <c r="AU347" i="3"/>
  <c r="AU346" i="3"/>
  <c r="AU345" i="3"/>
  <c r="AU344" i="3"/>
  <c r="AU343" i="3"/>
  <c r="AU342" i="3"/>
  <c r="AU341" i="3"/>
  <c r="AU340" i="3"/>
  <c r="AU339" i="3"/>
  <c r="AU338" i="3"/>
  <c r="AU337" i="3"/>
  <c r="AU336" i="3"/>
  <c r="AU335" i="3"/>
  <c r="AU334" i="3"/>
  <c r="AU333" i="3"/>
  <c r="AU332" i="3"/>
  <c r="AU331" i="3"/>
  <c r="AU330" i="3"/>
  <c r="AU329" i="3"/>
  <c r="AU328" i="3"/>
  <c r="AU327" i="3"/>
  <c r="AU326" i="3"/>
  <c r="AU325" i="3"/>
  <c r="AU324" i="3"/>
  <c r="AU323" i="3"/>
  <c r="AU322" i="3"/>
  <c r="AU321" i="3"/>
  <c r="AU320" i="3"/>
  <c r="AU319" i="3"/>
  <c r="AU318" i="3"/>
  <c r="AU317" i="3"/>
  <c r="AU316" i="3"/>
  <c r="AU315" i="3"/>
  <c r="AU314" i="3"/>
  <c r="AU313" i="3"/>
  <c r="AU312" i="3"/>
  <c r="AU311" i="3"/>
  <c r="AU310" i="3"/>
  <c r="AU309" i="3"/>
  <c r="AU308" i="3"/>
  <c r="AU307" i="3"/>
  <c r="AU306" i="3"/>
  <c r="AU305" i="3"/>
  <c r="AU304" i="3"/>
  <c r="AU303" i="3"/>
  <c r="AU302" i="3"/>
  <c r="AU301" i="3"/>
  <c r="AU300" i="3"/>
  <c r="AU299" i="3"/>
  <c r="AU298" i="3"/>
  <c r="AU297" i="3"/>
  <c r="AU296" i="3"/>
  <c r="AU295" i="3"/>
  <c r="AU294" i="3"/>
  <c r="AU293" i="3"/>
  <c r="AU292" i="3"/>
  <c r="AU291" i="3"/>
  <c r="AU290" i="3"/>
  <c r="AU289" i="3"/>
  <c r="AU288" i="3"/>
  <c r="AU287" i="3"/>
  <c r="AU286" i="3"/>
  <c r="AU285" i="3"/>
  <c r="AU284" i="3"/>
  <c r="AU283" i="3"/>
  <c r="AU282" i="3"/>
  <c r="AU281" i="3"/>
  <c r="AU280" i="3"/>
  <c r="AU279" i="3"/>
  <c r="AU278" i="3"/>
  <c r="AU277" i="3"/>
  <c r="AU276" i="3"/>
  <c r="AU275" i="3"/>
  <c r="AU274" i="3"/>
  <c r="AU273" i="3"/>
  <c r="AU272" i="3"/>
  <c r="AU271" i="3"/>
  <c r="AU270" i="3"/>
  <c r="AU269" i="3"/>
  <c r="AU268" i="3"/>
  <c r="AU267" i="3"/>
  <c r="AU266" i="3"/>
  <c r="AU265" i="3"/>
  <c r="AU264" i="3"/>
  <c r="AU263" i="3"/>
  <c r="AU262" i="3"/>
  <c r="AU261" i="3"/>
  <c r="AU260" i="3"/>
  <c r="AU259" i="3"/>
  <c r="AU258" i="3"/>
  <c r="AU257" i="3"/>
  <c r="AU256" i="3"/>
  <c r="AU255" i="3"/>
  <c r="AU254" i="3"/>
  <c r="AU253" i="3"/>
  <c r="AU252" i="3"/>
  <c r="AU251" i="3"/>
  <c r="AU250" i="3"/>
  <c r="AU249" i="3"/>
  <c r="AU248" i="3"/>
  <c r="AU247" i="3"/>
  <c r="AU246" i="3"/>
  <c r="AU245" i="3"/>
  <c r="AU244" i="3"/>
  <c r="AU243" i="3"/>
  <c r="AU242" i="3"/>
  <c r="AU241" i="3"/>
  <c r="AU240" i="3"/>
  <c r="AU239" i="3"/>
  <c r="AU238" i="3"/>
  <c r="AU237" i="3"/>
  <c r="AU236" i="3"/>
  <c r="AU235" i="3"/>
  <c r="AU234" i="3"/>
  <c r="AU233" i="3"/>
  <c r="AU232" i="3"/>
  <c r="AU231" i="3"/>
  <c r="AU230" i="3"/>
  <c r="AU229" i="3"/>
  <c r="AU228" i="3"/>
  <c r="AU227" i="3"/>
  <c r="AU226" i="3"/>
  <c r="AU225" i="3"/>
  <c r="AU224" i="3"/>
  <c r="AU223" i="3"/>
  <c r="AU222" i="3"/>
  <c r="AU221" i="3"/>
  <c r="AU220" i="3"/>
  <c r="AU219" i="3"/>
  <c r="AU218" i="3"/>
  <c r="AU217" i="3"/>
  <c r="AU216" i="3"/>
  <c r="AU215" i="3"/>
  <c r="AU214" i="3"/>
  <c r="AU213" i="3"/>
  <c r="AU212" i="3"/>
  <c r="AU211" i="3"/>
  <c r="AU210" i="3"/>
  <c r="AU209" i="3"/>
  <c r="AU208" i="3"/>
  <c r="AU207" i="3"/>
  <c r="AU206" i="3"/>
  <c r="AU205" i="3"/>
  <c r="AU204" i="3"/>
  <c r="AU203" i="3"/>
  <c r="AU202" i="3"/>
  <c r="AU201" i="3"/>
  <c r="AU200" i="3"/>
  <c r="AU199" i="3"/>
  <c r="AU198" i="3"/>
  <c r="AU197" i="3"/>
  <c r="AU196" i="3"/>
  <c r="AU195" i="3"/>
  <c r="AU194" i="3"/>
  <c r="AU193" i="3"/>
  <c r="AU192" i="3"/>
  <c r="AU191" i="3"/>
  <c r="AU190" i="3"/>
  <c r="AU189" i="3"/>
  <c r="AU188" i="3"/>
  <c r="AU187" i="3"/>
  <c r="AU186" i="3"/>
  <c r="AU185" i="3"/>
  <c r="AU184" i="3"/>
  <c r="AU183" i="3"/>
  <c r="AU182" i="3"/>
  <c r="AU181" i="3"/>
  <c r="AU180" i="3"/>
  <c r="AU179" i="3"/>
  <c r="AU178" i="3"/>
  <c r="AU177" i="3"/>
  <c r="AU176" i="3"/>
  <c r="AU175" i="3"/>
  <c r="AU174" i="3"/>
  <c r="AU173" i="3"/>
  <c r="AU172" i="3"/>
  <c r="AU171" i="3"/>
  <c r="AU170" i="3"/>
  <c r="AU169" i="3"/>
  <c r="AU168" i="3"/>
  <c r="AU167" i="3"/>
  <c r="AU166" i="3"/>
  <c r="AU165" i="3"/>
  <c r="AU164" i="3"/>
  <c r="AU163" i="3"/>
  <c r="AU162" i="3"/>
  <c r="AU161" i="3"/>
  <c r="AU160" i="3"/>
  <c r="AU159" i="3"/>
  <c r="AU158" i="3"/>
  <c r="AU157" i="3"/>
  <c r="AU156" i="3"/>
  <c r="AU155" i="3"/>
  <c r="AU154" i="3"/>
  <c r="AU153" i="3"/>
  <c r="AU152" i="3"/>
  <c r="AU151" i="3"/>
  <c r="AU150" i="3"/>
  <c r="AU149" i="3"/>
  <c r="AU148" i="3"/>
  <c r="AU147" i="3"/>
  <c r="AU146" i="3"/>
  <c r="AU145" i="3"/>
  <c r="AU144" i="3"/>
  <c r="AU143" i="3"/>
  <c r="AU142" i="3"/>
  <c r="AU141" i="3"/>
  <c r="AU140" i="3"/>
  <c r="AU139" i="3"/>
  <c r="AU138" i="3"/>
  <c r="AU137" i="3"/>
  <c r="AU136" i="3"/>
  <c r="AU135" i="3"/>
  <c r="AU134" i="3"/>
  <c r="AU133" i="3"/>
  <c r="AU132" i="3"/>
  <c r="AU131" i="3"/>
  <c r="AU130" i="3"/>
  <c r="AU129" i="3"/>
  <c r="AU128" i="3"/>
  <c r="AU127" i="3"/>
  <c r="AU126" i="3"/>
  <c r="AU125" i="3"/>
  <c r="AU124" i="3"/>
  <c r="AU123" i="3"/>
  <c r="AU122" i="3"/>
  <c r="AU121" i="3"/>
  <c r="AU120" i="3"/>
  <c r="AU119" i="3"/>
  <c r="AU118" i="3"/>
  <c r="AU117" i="3"/>
  <c r="AU116" i="3"/>
  <c r="AU115" i="3"/>
  <c r="AU114" i="3"/>
  <c r="AU113" i="3"/>
  <c r="AU112" i="3"/>
  <c r="AU111" i="3"/>
  <c r="AU110" i="3"/>
  <c r="AU109" i="3"/>
  <c r="AU108" i="3"/>
  <c r="AU107" i="3"/>
  <c r="AU106" i="3"/>
  <c r="AU105" i="3"/>
  <c r="AU104" i="3"/>
  <c r="AU103" i="3"/>
  <c r="AU102" i="3"/>
  <c r="AU101" i="3"/>
  <c r="AU100" i="3"/>
  <c r="AU99" i="3"/>
  <c r="AU98" i="3"/>
  <c r="AU97" i="3"/>
  <c r="AU96" i="3"/>
  <c r="AU95" i="3"/>
  <c r="AU94" i="3"/>
  <c r="AU93" i="3"/>
  <c r="AU92" i="3"/>
  <c r="AU91" i="3"/>
  <c r="AU90" i="3"/>
  <c r="AU89" i="3"/>
  <c r="AU88" i="3"/>
  <c r="AU87" i="3"/>
  <c r="AU86" i="3"/>
  <c r="AU85" i="3"/>
  <c r="AU84" i="3"/>
  <c r="AU83" i="3"/>
  <c r="AU82" i="3"/>
  <c r="AU81" i="3"/>
  <c r="AU80" i="3"/>
  <c r="AU79" i="3"/>
  <c r="AU78" i="3"/>
  <c r="AU77" i="3"/>
  <c r="AU76" i="3"/>
  <c r="AU75" i="3"/>
  <c r="AU74" i="3"/>
  <c r="AU73" i="3"/>
  <c r="AU72" i="3"/>
  <c r="AU71" i="3"/>
  <c r="AU70" i="3"/>
  <c r="AU69" i="3"/>
  <c r="AU68" i="3"/>
  <c r="AU67" i="3"/>
  <c r="AU66" i="3"/>
  <c r="AU65" i="3"/>
  <c r="AU64" i="3"/>
  <c r="AU63" i="3"/>
  <c r="AU62" i="3"/>
  <c r="AU61" i="3"/>
  <c r="AU60" i="3"/>
  <c r="AU59" i="3"/>
  <c r="AU58" i="3"/>
  <c r="AU57" i="3"/>
  <c r="AU56" i="3"/>
  <c r="AU55" i="3"/>
  <c r="AU54" i="3"/>
  <c r="AU53" i="3"/>
  <c r="AU52" i="3"/>
  <c r="AU51" i="3"/>
  <c r="AU50" i="3"/>
  <c r="AU49" i="3"/>
  <c r="AU48" i="3"/>
  <c r="AU47" i="3"/>
  <c r="AU46" i="3"/>
  <c r="AU45" i="3"/>
  <c r="AU44" i="3"/>
  <c r="AU43" i="3"/>
  <c r="AU42" i="3"/>
  <c r="AU41" i="3"/>
  <c r="AU40" i="3"/>
  <c r="AU39" i="3"/>
  <c r="AU38" i="3"/>
  <c r="AU37" i="3"/>
  <c r="AU36" i="3"/>
  <c r="AU35" i="3"/>
  <c r="AU34" i="3"/>
  <c r="AU33" i="3"/>
  <c r="AU32" i="3"/>
  <c r="AU31" i="3"/>
  <c r="AU30" i="3"/>
  <c r="AU29" i="3"/>
  <c r="AU28" i="3"/>
  <c r="AU27" i="3"/>
  <c r="AU26" i="3"/>
  <c r="AU25" i="3"/>
  <c r="AU24" i="3"/>
  <c r="AU23" i="3"/>
  <c r="AU22" i="3"/>
  <c r="AU21" i="3"/>
  <c r="AU20" i="3"/>
  <c r="AU19" i="3"/>
  <c r="AU18" i="3"/>
  <c r="AU17" i="3"/>
  <c r="AU16" i="3"/>
  <c r="AU15" i="3"/>
  <c r="AU14" i="3"/>
  <c r="AU13" i="3"/>
  <c r="AU12" i="3"/>
  <c r="AS430" i="3"/>
  <c r="AS429" i="3"/>
  <c r="AS428" i="3"/>
  <c r="AS427" i="3"/>
  <c r="AS426" i="3"/>
  <c r="AS425" i="3"/>
  <c r="AS424" i="3"/>
  <c r="AS423" i="3"/>
  <c r="AS422" i="3"/>
  <c r="AS421" i="3"/>
  <c r="AS420" i="3"/>
  <c r="AS419" i="3"/>
  <c r="AS418" i="3"/>
  <c r="AS417" i="3"/>
  <c r="AS416" i="3"/>
  <c r="AS415" i="3"/>
  <c r="AS414" i="3"/>
  <c r="AS413" i="3"/>
  <c r="AS412" i="3"/>
  <c r="AS411" i="3"/>
  <c r="AS410" i="3"/>
  <c r="AS409" i="3"/>
  <c r="AS408" i="3"/>
  <c r="AS407" i="3"/>
  <c r="AS406" i="3"/>
  <c r="AS405" i="3"/>
  <c r="AS404" i="3"/>
  <c r="AS403" i="3"/>
  <c r="AS402" i="3"/>
  <c r="AS401" i="3"/>
  <c r="AS400" i="3"/>
  <c r="AS399" i="3"/>
  <c r="AS398" i="3"/>
  <c r="AS397" i="3"/>
  <c r="AS396" i="3"/>
  <c r="AS395" i="3"/>
  <c r="AS394" i="3"/>
  <c r="AS393" i="3"/>
  <c r="AS392" i="3"/>
  <c r="AS391" i="3"/>
  <c r="AS390" i="3"/>
  <c r="AS389" i="3"/>
  <c r="AS388" i="3"/>
  <c r="AS387" i="3"/>
  <c r="AS386" i="3"/>
  <c r="AS385" i="3"/>
  <c r="AS384" i="3"/>
  <c r="AS383" i="3"/>
  <c r="AS382" i="3"/>
  <c r="AS381" i="3"/>
  <c r="AS380" i="3"/>
  <c r="AS379" i="3"/>
  <c r="AS378" i="3"/>
  <c r="AS377" i="3"/>
  <c r="AS376" i="3"/>
  <c r="AS375" i="3"/>
  <c r="AS374" i="3"/>
  <c r="AS373" i="3"/>
  <c r="AS372" i="3"/>
  <c r="AS371" i="3"/>
  <c r="AS370" i="3"/>
  <c r="AS369" i="3"/>
  <c r="AS368" i="3"/>
  <c r="AS367" i="3"/>
  <c r="AS366" i="3"/>
  <c r="AS365" i="3"/>
  <c r="AS364" i="3"/>
  <c r="AS363" i="3"/>
  <c r="AS362" i="3"/>
  <c r="AS361" i="3"/>
  <c r="AS360" i="3"/>
  <c r="AS359" i="3"/>
  <c r="AS358" i="3"/>
  <c r="AS357" i="3"/>
  <c r="AS356" i="3"/>
  <c r="AS355" i="3"/>
  <c r="AS354" i="3"/>
  <c r="AS353" i="3"/>
  <c r="AS352" i="3"/>
  <c r="AS351" i="3"/>
  <c r="AS350" i="3"/>
  <c r="AS349" i="3"/>
  <c r="AS348" i="3"/>
  <c r="AS347" i="3"/>
  <c r="AS346" i="3"/>
  <c r="AS345" i="3"/>
  <c r="AS344" i="3"/>
  <c r="AS343" i="3"/>
  <c r="AS342" i="3"/>
  <c r="AS341" i="3"/>
  <c r="AS340" i="3"/>
  <c r="AS339" i="3"/>
  <c r="AS338" i="3"/>
  <c r="AS337" i="3"/>
  <c r="AS336" i="3"/>
  <c r="AS335" i="3"/>
  <c r="AS334" i="3"/>
  <c r="AS333" i="3"/>
  <c r="AS332" i="3"/>
  <c r="AS331" i="3"/>
  <c r="AS330" i="3"/>
  <c r="AS329" i="3"/>
  <c r="AS328" i="3"/>
  <c r="AS327" i="3"/>
  <c r="AS326" i="3"/>
  <c r="AS325" i="3"/>
  <c r="AS324" i="3"/>
  <c r="AS323" i="3"/>
  <c r="AS322" i="3"/>
  <c r="AS321" i="3"/>
  <c r="AS320" i="3"/>
  <c r="AS319" i="3"/>
  <c r="AS318" i="3"/>
  <c r="AS317" i="3"/>
  <c r="AS316" i="3"/>
  <c r="AS315" i="3"/>
  <c r="AS314" i="3"/>
  <c r="AS313" i="3"/>
  <c r="AS312" i="3"/>
  <c r="AS311" i="3"/>
  <c r="AS310" i="3"/>
  <c r="AS309" i="3"/>
  <c r="AS308" i="3"/>
  <c r="AS307" i="3"/>
  <c r="AS306" i="3"/>
  <c r="AS305" i="3"/>
  <c r="AS304" i="3"/>
  <c r="AS303" i="3"/>
  <c r="AS302" i="3"/>
  <c r="AS301" i="3"/>
  <c r="AS300" i="3"/>
  <c r="AS299" i="3"/>
  <c r="AS298" i="3"/>
  <c r="AS297" i="3"/>
  <c r="AS296" i="3"/>
  <c r="AS295" i="3"/>
  <c r="AS294" i="3"/>
  <c r="AS293" i="3"/>
  <c r="AS292" i="3"/>
  <c r="AS291" i="3"/>
  <c r="AS290" i="3"/>
  <c r="AS289" i="3"/>
  <c r="AS288" i="3"/>
  <c r="AS287" i="3"/>
  <c r="AS286" i="3"/>
  <c r="AS285" i="3"/>
  <c r="AS284" i="3"/>
  <c r="AS283" i="3"/>
  <c r="AS282" i="3"/>
  <c r="AS281" i="3"/>
  <c r="AS280" i="3"/>
  <c r="AS279" i="3"/>
  <c r="AS278" i="3"/>
  <c r="AS277" i="3"/>
  <c r="AS276" i="3"/>
  <c r="AS275" i="3"/>
  <c r="AS274" i="3"/>
  <c r="AS273" i="3"/>
  <c r="AS272" i="3"/>
  <c r="AS271" i="3"/>
  <c r="AS270" i="3"/>
  <c r="AS269" i="3"/>
  <c r="AS268" i="3"/>
  <c r="AS267" i="3"/>
  <c r="AS266" i="3"/>
  <c r="AS265" i="3"/>
  <c r="AS264" i="3"/>
  <c r="AS263" i="3"/>
  <c r="AS262" i="3"/>
  <c r="AS261" i="3"/>
  <c r="AS260" i="3"/>
  <c r="AS259" i="3"/>
  <c r="AS258" i="3"/>
  <c r="AS257" i="3"/>
  <c r="AS256" i="3"/>
  <c r="AS255" i="3"/>
  <c r="AS254" i="3"/>
  <c r="AS253" i="3"/>
  <c r="AS252" i="3"/>
  <c r="AS251" i="3"/>
  <c r="AS250" i="3"/>
  <c r="AS249" i="3"/>
  <c r="AS248" i="3"/>
  <c r="AS247" i="3"/>
  <c r="AS246" i="3"/>
  <c r="AS245" i="3"/>
  <c r="AS244" i="3"/>
  <c r="AS243" i="3"/>
  <c r="AS242" i="3"/>
  <c r="AS241" i="3"/>
  <c r="AS240" i="3"/>
  <c r="AS239" i="3"/>
  <c r="AS238" i="3"/>
  <c r="AS237" i="3"/>
  <c r="AS236" i="3"/>
  <c r="AS235" i="3"/>
  <c r="AS234" i="3"/>
  <c r="AS233" i="3"/>
  <c r="AS232" i="3"/>
  <c r="AS231" i="3"/>
  <c r="AS230" i="3"/>
  <c r="AS229" i="3"/>
  <c r="AS228" i="3"/>
  <c r="AS227" i="3"/>
  <c r="AS226" i="3"/>
  <c r="AS225" i="3"/>
  <c r="AS224" i="3"/>
  <c r="AS223" i="3"/>
  <c r="AS222" i="3"/>
  <c r="AS221" i="3"/>
  <c r="AS220" i="3"/>
  <c r="AS219" i="3"/>
  <c r="AS218" i="3"/>
  <c r="AS217" i="3"/>
  <c r="AS216" i="3"/>
  <c r="AS215" i="3"/>
  <c r="AS214" i="3"/>
  <c r="AS213" i="3"/>
  <c r="AS212" i="3"/>
  <c r="AS211" i="3"/>
  <c r="AS210" i="3"/>
  <c r="AS209" i="3"/>
  <c r="AS208" i="3"/>
  <c r="AS207" i="3"/>
  <c r="AS206" i="3"/>
  <c r="AS205" i="3"/>
  <c r="AS204" i="3"/>
  <c r="AS203" i="3"/>
  <c r="AS202" i="3"/>
  <c r="AS201" i="3"/>
  <c r="AS200" i="3"/>
  <c r="AS199" i="3"/>
  <c r="AS198" i="3"/>
  <c r="AS197" i="3"/>
  <c r="AS196" i="3"/>
  <c r="AS195" i="3"/>
  <c r="AS194" i="3"/>
  <c r="AS193" i="3"/>
  <c r="AS192" i="3"/>
  <c r="AS191" i="3"/>
  <c r="AS190" i="3"/>
  <c r="AS189" i="3"/>
  <c r="AS188" i="3"/>
  <c r="AS187" i="3"/>
  <c r="AS186" i="3"/>
  <c r="AS185" i="3"/>
  <c r="AS184" i="3"/>
  <c r="AS183" i="3"/>
  <c r="AS182" i="3"/>
  <c r="AS181" i="3"/>
  <c r="AS180" i="3"/>
  <c r="AS179" i="3"/>
  <c r="AS178" i="3"/>
  <c r="AS177" i="3"/>
  <c r="AS176" i="3"/>
  <c r="AS175" i="3"/>
  <c r="AS174" i="3"/>
  <c r="AS173" i="3"/>
  <c r="AS172" i="3"/>
  <c r="AS171" i="3"/>
  <c r="AS170" i="3"/>
  <c r="AS169" i="3"/>
  <c r="AS168" i="3"/>
  <c r="AS167" i="3"/>
  <c r="AS166" i="3"/>
  <c r="AS165" i="3"/>
  <c r="AS164" i="3"/>
  <c r="AS163" i="3"/>
  <c r="AS162" i="3"/>
  <c r="AS161" i="3"/>
  <c r="AS160" i="3"/>
  <c r="AS159" i="3"/>
  <c r="AS158" i="3"/>
  <c r="AS157" i="3"/>
  <c r="AS156" i="3"/>
  <c r="AS155" i="3"/>
  <c r="AS154" i="3"/>
  <c r="AS153" i="3"/>
  <c r="AS152" i="3"/>
  <c r="AS151" i="3"/>
  <c r="AS150" i="3"/>
  <c r="AS149" i="3"/>
  <c r="AS148" i="3"/>
  <c r="AS147" i="3"/>
  <c r="AS146" i="3"/>
  <c r="AS145" i="3"/>
  <c r="AS144" i="3"/>
  <c r="AS143" i="3"/>
  <c r="AS142" i="3"/>
  <c r="AS141" i="3"/>
  <c r="AS140" i="3"/>
  <c r="AS139" i="3"/>
  <c r="AS138" i="3"/>
  <c r="AS137" i="3"/>
  <c r="AS136" i="3"/>
  <c r="AS135" i="3"/>
  <c r="AS134" i="3"/>
  <c r="AS133" i="3"/>
  <c r="AS132" i="3"/>
  <c r="AS131" i="3"/>
  <c r="AS130" i="3"/>
  <c r="AS129" i="3"/>
  <c r="AS128" i="3"/>
  <c r="AS127" i="3"/>
  <c r="AS126" i="3"/>
  <c r="AS125" i="3"/>
  <c r="AS124" i="3"/>
  <c r="AS123" i="3"/>
  <c r="AS122" i="3"/>
  <c r="AS121" i="3"/>
  <c r="AS120" i="3"/>
  <c r="AS119" i="3"/>
  <c r="AS118" i="3"/>
  <c r="AS117" i="3"/>
  <c r="AS116" i="3"/>
  <c r="AS115" i="3"/>
  <c r="AS114" i="3"/>
  <c r="AS113" i="3"/>
  <c r="AS112" i="3"/>
  <c r="AS111" i="3"/>
  <c r="AS110" i="3"/>
  <c r="AS109" i="3"/>
  <c r="AS108" i="3"/>
  <c r="AS107" i="3"/>
  <c r="AS106" i="3"/>
  <c r="AS105" i="3"/>
  <c r="AS104" i="3"/>
  <c r="AS103" i="3"/>
  <c r="AS102" i="3"/>
  <c r="AS101" i="3"/>
  <c r="AS100" i="3"/>
  <c r="AS99" i="3"/>
  <c r="AS98" i="3"/>
  <c r="AS97" i="3"/>
  <c r="AS96" i="3"/>
  <c r="AS95" i="3"/>
  <c r="AS94" i="3"/>
  <c r="AS93" i="3"/>
  <c r="AS92" i="3"/>
  <c r="AS91" i="3"/>
  <c r="AS90" i="3"/>
  <c r="AS89" i="3"/>
  <c r="AS88" i="3"/>
  <c r="AS87" i="3"/>
  <c r="AS86" i="3"/>
  <c r="AS85" i="3"/>
  <c r="AS84" i="3"/>
  <c r="AS83" i="3"/>
  <c r="AS82" i="3"/>
  <c r="AS81" i="3"/>
  <c r="AS80" i="3"/>
  <c r="AS79" i="3"/>
  <c r="AS78" i="3"/>
  <c r="AS77" i="3"/>
  <c r="AS76" i="3"/>
  <c r="AS75" i="3"/>
  <c r="AS74" i="3"/>
  <c r="AS73" i="3"/>
  <c r="AS72" i="3"/>
  <c r="AS71" i="3"/>
  <c r="AS70" i="3"/>
  <c r="AS69" i="3"/>
  <c r="AS68" i="3"/>
  <c r="AS67" i="3"/>
  <c r="AS66" i="3"/>
  <c r="AS65" i="3"/>
  <c r="AS64" i="3"/>
  <c r="AS63" i="3"/>
  <c r="AS62" i="3"/>
  <c r="AS61" i="3"/>
  <c r="AS60" i="3"/>
  <c r="AS59" i="3"/>
  <c r="AS58" i="3"/>
  <c r="AS57" i="3"/>
  <c r="AS56" i="3"/>
  <c r="AS55" i="3"/>
  <c r="AS54" i="3"/>
  <c r="AS53" i="3"/>
  <c r="AS52" i="3"/>
  <c r="AS51" i="3"/>
  <c r="AS50" i="3"/>
  <c r="AS49" i="3"/>
  <c r="AS48" i="3"/>
  <c r="AS47" i="3"/>
  <c r="AS46" i="3"/>
  <c r="AS45" i="3"/>
  <c r="AS44" i="3"/>
  <c r="AS43" i="3"/>
  <c r="AS42" i="3"/>
  <c r="AS41" i="3"/>
  <c r="AS40" i="3"/>
  <c r="AS39" i="3"/>
  <c r="AS38" i="3"/>
  <c r="AS37" i="3"/>
  <c r="AS36" i="3"/>
  <c r="AS35" i="3"/>
  <c r="AS34" i="3"/>
  <c r="AS33" i="3"/>
  <c r="AS32" i="3"/>
  <c r="AS31" i="3"/>
  <c r="AS30" i="3"/>
  <c r="AS29" i="3"/>
  <c r="AS28" i="3"/>
  <c r="AS27" i="3"/>
  <c r="AS26" i="3"/>
  <c r="AS25" i="3"/>
  <c r="AS24" i="3"/>
  <c r="AS23" i="3"/>
  <c r="AS22" i="3"/>
  <c r="AS21" i="3"/>
  <c r="AS20" i="3"/>
  <c r="AS19" i="3"/>
  <c r="AS18" i="3"/>
  <c r="AS17" i="3"/>
  <c r="AS16" i="3"/>
  <c r="AS15" i="3"/>
  <c r="AS14" i="3"/>
  <c r="AS13" i="3"/>
  <c r="AS12" i="3"/>
  <c r="AQ430" i="3"/>
  <c r="AQ429" i="3"/>
  <c r="AQ428" i="3"/>
  <c r="AQ427" i="3"/>
  <c r="AQ426" i="3"/>
  <c r="AQ425" i="3"/>
  <c r="AQ424" i="3"/>
  <c r="AQ423" i="3"/>
  <c r="AQ422" i="3"/>
  <c r="AQ421" i="3"/>
  <c r="AQ420" i="3"/>
  <c r="AQ419" i="3"/>
  <c r="AQ418" i="3"/>
  <c r="AQ417" i="3"/>
  <c r="AQ416" i="3"/>
  <c r="AQ415" i="3"/>
  <c r="AQ414" i="3"/>
  <c r="AQ413" i="3"/>
  <c r="AQ412" i="3"/>
  <c r="AQ411" i="3"/>
  <c r="AQ410" i="3"/>
  <c r="AQ409" i="3"/>
  <c r="AQ408" i="3"/>
  <c r="AQ407" i="3"/>
  <c r="AQ406" i="3"/>
  <c r="AQ405" i="3"/>
  <c r="AQ404" i="3"/>
  <c r="AQ403" i="3"/>
  <c r="AQ402" i="3"/>
  <c r="AQ401" i="3"/>
  <c r="AQ400" i="3"/>
  <c r="AQ399" i="3"/>
  <c r="AQ398" i="3"/>
  <c r="AQ397" i="3"/>
  <c r="AQ396" i="3"/>
  <c r="AQ395" i="3"/>
  <c r="AQ394" i="3"/>
  <c r="AQ393" i="3"/>
  <c r="AQ392" i="3"/>
  <c r="AQ391" i="3"/>
  <c r="AQ390" i="3"/>
  <c r="AQ389" i="3"/>
  <c r="AQ388" i="3"/>
  <c r="AQ387" i="3"/>
  <c r="AQ386" i="3"/>
  <c r="AQ385" i="3"/>
  <c r="AQ384" i="3"/>
  <c r="AQ383" i="3"/>
  <c r="AQ382" i="3"/>
  <c r="AQ381" i="3"/>
  <c r="AQ380" i="3"/>
  <c r="AQ379" i="3"/>
  <c r="AQ378" i="3"/>
  <c r="AQ377" i="3"/>
  <c r="AQ376" i="3"/>
  <c r="AQ375" i="3"/>
  <c r="AQ374" i="3"/>
  <c r="AQ373" i="3"/>
  <c r="AQ372" i="3"/>
  <c r="AQ371" i="3"/>
  <c r="AQ370" i="3"/>
  <c r="AQ369" i="3"/>
  <c r="AQ368" i="3"/>
  <c r="AQ367" i="3"/>
  <c r="AQ366" i="3"/>
  <c r="AQ365" i="3"/>
  <c r="AQ364" i="3"/>
  <c r="AQ363" i="3"/>
  <c r="AQ362" i="3"/>
  <c r="AQ361" i="3"/>
  <c r="AQ360" i="3"/>
  <c r="AQ359" i="3"/>
  <c r="AQ358" i="3"/>
  <c r="AQ357" i="3"/>
  <c r="AQ356" i="3"/>
  <c r="AQ355" i="3"/>
  <c r="AQ354" i="3"/>
  <c r="AQ353" i="3"/>
  <c r="AQ352" i="3"/>
  <c r="AQ351" i="3"/>
  <c r="AQ350" i="3"/>
  <c r="AQ349" i="3"/>
  <c r="AQ348" i="3"/>
  <c r="AQ347" i="3"/>
  <c r="AQ346" i="3"/>
  <c r="AQ345" i="3"/>
  <c r="AQ344" i="3"/>
  <c r="AQ343" i="3"/>
  <c r="AQ342" i="3"/>
  <c r="AQ341" i="3"/>
  <c r="AQ340" i="3"/>
  <c r="AQ339" i="3"/>
  <c r="AQ338" i="3"/>
  <c r="AQ337" i="3"/>
  <c r="AQ336" i="3"/>
  <c r="AQ335" i="3"/>
  <c r="AQ334" i="3"/>
  <c r="AQ333" i="3"/>
  <c r="AQ332" i="3"/>
  <c r="AQ331" i="3"/>
  <c r="AQ330" i="3"/>
  <c r="AQ329" i="3"/>
  <c r="AQ328" i="3"/>
  <c r="AQ327" i="3"/>
  <c r="AQ326" i="3"/>
  <c r="AQ325" i="3"/>
  <c r="AQ324" i="3"/>
  <c r="AQ323" i="3"/>
  <c r="AQ322" i="3"/>
  <c r="AQ321" i="3"/>
  <c r="AQ320" i="3"/>
  <c r="AQ319" i="3"/>
  <c r="AQ318" i="3"/>
  <c r="AQ317" i="3"/>
  <c r="AQ316" i="3"/>
  <c r="AQ315" i="3"/>
  <c r="AQ314" i="3"/>
  <c r="AQ313" i="3"/>
  <c r="AQ312" i="3"/>
  <c r="AQ311" i="3"/>
  <c r="AQ310" i="3"/>
  <c r="AQ309" i="3"/>
  <c r="AQ308" i="3"/>
  <c r="AQ307" i="3"/>
  <c r="AQ306" i="3"/>
  <c r="AQ305" i="3"/>
  <c r="AQ304" i="3"/>
  <c r="AQ303" i="3"/>
  <c r="AQ302" i="3"/>
  <c r="AQ301" i="3"/>
  <c r="AQ300" i="3"/>
  <c r="AQ299" i="3"/>
  <c r="AQ298" i="3"/>
  <c r="AQ297" i="3"/>
  <c r="AQ296" i="3"/>
  <c r="AQ295" i="3"/>
  <c r="AQ294" i="3"/>
  <c r="AQ293" i="3"/>
  <c r="AQ292" i="3"/>
  <c r="AQ291" i="3"/>
  <c r="AQ290" i="3"/>
  <c r="AQ289" i="3"/>
  <c r="AQ288" i="3"/>
  <c r="AQ287" i="3"/>
  <c r="AQ286" i="3"/>
  <c r="AQ285" i="3"/>
  <c r="AQ284" i="3"/>
  <c r="AQ283" i="3"/>
  <c r="AQ282" i="3"/>
  <c r="AQ281" i="3"/>
  <c r="AQ280" i="3"/>
  <c r="AQ279" i="3"/>
  <c r="AQ278" i="3"/>
  <c r="AQ277" i="3"/>
  <c r="AQ276" i="3"/>
  <c r="AQ275" i="3"/>
  <c r="AQ274" i="3"/>
  <c r="AQ273" i="3"/>
  <c r="AQ272" i="3"/>
  <c r="AQ271" i="3"/>
  <c r="AQ270" i="3"/>
  <c r="AQ269" i="3"/>
  <c r="AQ268" i="3"/>
  <c r="AQ267" i="3"/>
  <c r="AQ266" i="3"/>
  <c r="AQ265" i="3"/>
  <c r="AQ264" i="3"/>
  <c r="AQ263" i="3"/>
  <c r="AQ262" i="3"/>
  <c r="AQ261" i="3"/>
  <c r="AQ260" i="3"/>
  <c r="AQ259" i="3"/>
  <c r="AQ258" i="3"/>
  <c r="AQ257" i="3"/>
  <c r="AQ256" i="3"/>
  <c r="AQ255" i="3"/>
  <c r="AQ254" i="3"/>
  <c r="AQ253" i="3"/>
  <c r="AQ252" i="3"/>
  <c r="AQ251" i="3"/>
  <c r="AQ250" i="3"/>
  <c r="AQ249" i="3"/>
  <c r="AQ248" i="3"/>
  <c r="AQ247" i="3"/>
  <c r="AQ246" i="3"/>
  <c r="AQ245" i="3"/>
  <c r="AQ244" i="3"/>
  <c r="AQ243" i="3"/>
  <c r="AQ242" i="3"/>
  <c r="AQ241" i="3"/>
  <c r="AQ240" i="3"/>
  <c r="AQ239" i="3"/>
  <c r="AQ238" i="3"/>
  <c r="AQ237" i="3"/>
  <c r="AQ236" i="3"/>
  <c r="AQ235" i="3"/>
  <c r="AQ234" i="3"/>
  <c r="AQ233" i="3"/>
  <c r="AQ232" i="3"/>
  <c r="AQ231" i="3"/>
  <c r="AQ230" i="3"/>
  <c r="AQ229" i="3"/>
  <c r="AQ228" i="3"/>
  <c r="AQ227" i="3"/>
  <c r="AQ226" i="3"/>
  <c r="AQ225" i="3"/>
  <c r="AQ224" i="3"/>
  <c r="AQ223" i="3"/>
  <c r="AQ222" i="3"/>
  <c r="AQ221" i="3"/>
  <c r="AQ220" i="3"/>
  <c r="AQ219" i="3"/>
  <c r="AQ218" i="3"/>
  <c r="AQ217" i="3"/>
  <c r="AQ216" i="3"/>
  <c r="AQ215" i="3"/>
  <c r="AQ214" i="3"/>
  <c r="AQ213" i="3"/>
  <c r="AQ212" i="3"/>
  <c r="AQ211" i="3"/>
  <c r="AQ210" i="3"/>
  <c r="AQ209" i="3"/>
  <c r="AQ208" i="3"/>
  <c r="AQ207" i="3"/>
  <c r="AQ206" i="3"/>
  <c r="AQ205" i="3"/>
  <c r="AQ204" i="3"/>
  <c r="AQ203" i="3"/>
  <c r="AQ202" i="3"/>
  <c r="AQ201" i="3"/>
  <c r="AQ200" i="3"/>
  <c r="AQ199" i="3"/>
  <c r="AQ198" i="3"/>
  <c r="AQ197" i="3"/>
  <c r="AQ196" i="3"/>
  <c r="AQ195" i="3"/>
  <c r="AQ194" i="3"/>
  <c r="AQ193" i="3"/>
  <c r="AQ192" i="3"/>
  <c r="AQ191" i="3"/>
  <c r="AQ190" i="3"/>
  <c r="AQ189" i="3"/>
  <c r="AQ188" i="3"/>
  <c r="AQ187" i="3"/>
  <c r="AQ186" i="3"/>
  <c r="AQ185" i="3"/>
  <c r="AQ184" i="3"/>
  <c r="AQ183" i="3"/>
  <c r="AQ182" i="3"/>
  <c r="AQ181" i="3"/>
  <c r="AQ180" i="3"/>
  <c r="AQ179" i="3"/>
  <c r="AQ178" i="3"/>
  <c r="AQ177" i="3"/>
  <c r="AQ176" i="3"/>
  <c r="AQ175" i="3"/>
  <c r="AQ174" i="3"/>
  <c r="AQ173" i="3"/>
  <c r="AQ172" i="3"/>
  <c r="AQ171" i="3"/>
  <c r="AQ170" i="3"/>
  <c r="AQ169" i="3"/>
  <c r="AQ168" i="3"/>
  <c r="AQ167" i="3"/>
  <c r="AQ166" i="3"/>
  <c r="AQ165" i="3"/>
  <c r="AQ164" i="3"/>
  <c r="AQ163" i="3"/>
  <c r="AQ162" i="3"/>
  <c r="AQ161" i="3"/>
  <c r="AQ160" i="3"/>
  <c r="AQ159" i="3"/>
  <c r="AQ158" i="3"/>
  <c r="AQ157" i="3"/>
  <c r="AQ156" i="3"/>
  <c r="AQ155" i="3"/>
  <c r="AQ154" i="3"/>
  <c r="AQ153" i="3"/>
  <c r="AQ152" i="3"/>
  <c r="AQ151" i="3"/>
  <c r="AQ150" i="3"/>
  <c r="AQ149" i="3"/>
  <c r="AQ148" i="3"/>
  <c r="AQ147" i="3"/>
  <c r="AQ146" i="3"/>
  <c r="AQ145" i="3"/>
  <c r="AQ144" i="3"/>
  <c r="AQ143" i="3"/>
  <c r="AQ142" i="3"/>
  <c r="AQ141" i="3"/>
  <c r="AQ140" i="3"/>
  <c r="AQ139" i="3"/>
  <c r="AQ138" i="3"/>
  <c r="AQ137" i="3"/>
  <c r="AQ136" i="3"/>
  <c r="AQ135" i="3"/>
  <c r="AQ134" i="3"/>
  <c r="AQ133" i="3"/>
  <c r="AQ132" i="3"/>
  <c r="AQ131" i="3"/>
  <c r="AQ130" i="3"/>
  <c r="AQ129" i="3"/>
  <c r="AQ128" i="3"/>
  <c r="AQ127" i="3"/>
  <c r="AQ126" i="3"/>
  <c r="AQ125" i="3"/>
  <c r="AQ124" i="3"/>
  <c r="AQ123" i="3"/>
  <c r="AQ122" i="3"/>
  <c r="AQ121" i="3"/>
  <c r="AQ120" i="3"/>
  <c r="AQ119" i="3"/>
  <c r="AQ118" i="3"/>
  <c r="AQ117" i="3"/>
  <c r="AQ116" i="3"/>
  <c r="AQ115" i="3"/>
  <c r="AQ114" i="3"/>
  <c r="AQ113" i="3"/>
  <c r="AQ112" i="3"/>
  <c r="AQ111" i="3"/>
  <c r="AQ110" i="3"/>
  <c r="AQ109" i="3"/>
  <c r="AQ108" i="3"/>
  <c r="AQ107" i="3"/>
  <c r="AQ106" i="3"/>
  <c r="AQ105" i="3"/>
  <c r="AQ104" i="3"/>
  <c r="AQ103" i="3"/>
  <c r="AQ102" i="3"/>
  <c r="AQ101" i="3"/>
  <c r="AQ100" i="3"/>
  <c r="AQ99" i="3"/>
  <c r="AQ98" i="3"/>
  <c r="AQ97" i="3"/>
  <c r="AQ96" i="3"/>
  <c r="AQ95" i="3"/>
  <c r="AQ94" i="3"/>
  <c r="AQ93" i="3"/>
  <c r="AQ92" i="3"/>
  <c r="AQ91" i="3"/>
  <c r="AQ90" i="3"/>
  <c r="AQ89" i="3"/>
  <c r="AQ88" i="3"/>
  <c r="AQ87" i="3"/>
  <c r="AQ86" i="3"/>
  <c r="AQ85" i="3"/>
  <c r="AQ84" i="3"/>
  <c r="AQ83" i="3"/>
  <c r="AQ82" i="3"/>
  <c r="AQ81" i="3"/>
  <c r="AQ80" i="3"/>
  <c r="AQ79" i="3"/>
  <c r="AQ78" i="3"/>
  <c r="AQ77" i="3"/>
  <c r="AQ76" i="3"/>
  <c r="AQ75" i="3"/>
  <c r="AQ74" i="3"/>
  <c r="AQ73" i="3"/>
  <c r="AQ72" i="3"/>
  <c r="AQ71" i="3"/>
  <c r="AQ70" i="3"/>
  <c r="AQ69" i="3"/>
  <c r="AQ68" i="3"/>
  <c r="AQ67" i="3"/>
  <c r="AQ66" i="3"/>
  <c r="AQ65" i="3"/>
  <c r="AQ64" i="3"/>
  <c r="AQ63" i="3"/>
  <c r="AQ62" i="3"/>
  <c r="AQ61" i="3"/>
  <c r="AQ60" i="3"/>
  <c r="AQ59" i="3"/>
  <c r="AQ58" i="3"/>
  <c r="AQ57" i="3"/>
  <c r="AQ56" i="3"/>
  <c r="AQ55" i="3"/>
  <c r="AQ54" i="3"/>
  <c r="AQ53" i="3"/>
  <c r="AQ52" i="3"/>
  <c r="AQ51" i="3"/>
  <c r="AQ50" i="3"/>
  <c r="AQ49" i="3"/>
  <c r="AQ48" i="3"/>
  <c r="AQ47" i="3"/>
  <c r="AQ46" i="3"/>
  <c r="AQ45" i="3"/>
  <c r="AQ44" i="3"/>
  <c r="AQ43" i="3"/>
  <c r="AQ42" i="3"/>
  <c r="AQ41" i="3"/>
  <c r="AQ40" i="3"/>
  <c r="AQ39" i="3"/>
  <c r="AQ38" i="3"/>
  <c r="AQ37" i="3"/>
  <c r="AQ36" i="3"/>
  <c r="AQ35" i="3"/>
  <c r="AQ34" i="3"/>
  <c r="AQ33" i="3"/>
  <c r="AQ32" i="3"/>
  <c r="AQ31" i="3"/>
  <c r="AQ30" i="3"/>
  <c r="AQ29" i="3"/>
  <c r="AQ28" i="3"/>
  <c r="AQ27" i="3"/>
  <c r="AQ26" i="3"/>
  <c r="AQ25" i="3"/>
  <c r="AQ24" i="3"/>
  <c r="AQ23" i="3"/>
  <c r="AQ22" i="3"/>
  <c r="AQ21" i="3"/>
  <c r="AQ20" i="3"/>
  <c r="AQ19" i="3"/>
  <c r="AQ18" i="3"/>
  <c r="AQ17" i="3"/>
  <c r="AQ16" i="3"/>
  <c r="AQ15" i="3"/>
  <c r="AQ14" i="3"/>
  <c r="AQ13" i="3"/>
  <c r="AQ12" i="3"/>
  <c r="AO430" i="3"/>
  <c r="AO429" i="3"/>
  <c r="AO428" i="3"/>
  <c r="AO427" i="3"/>
  <c r="AO426" i="3"/>
  <c r="AO425" i="3"/>
  <c r="AO424" i="3"/>
  <c r="AO423" i="3"/>
  <c r="AO422" i="3"/>
  <c r="AO421" i="3"/>
  <c r="AO420" i="3"/>
  <c r="AO419" i="3"/>
  <c r="AO418" i="3"/>
  <c r="AO417" i="3"/>
  <c r="AO416" i="3"/>
  <c r="AO415" i="3"/>
  <c r="AO414" i="3"/>
  <c r="AO413" i="3"/>
  <c r="AO412" i="3"/>
  <c r="AO411" i="3"/>
  <c r="AO410" i="3"/>
  <c r="AO409" i="3"/>
  <c r="AO408" i="3"/>
  <c r="AO407" i="3"/>
  <c r="AO406" i="3"/>
  <c r="AO405" i="3"/>
  <c r="AO404" i="3"/>
  <c r="AO403" i="3"/>
  <c r="AO402" i="3"/>
  <c r="AO401" i="3"/>
  <c r="AO400" i="3"/>
  <c r="AO399" i="3"/>
  <c r="AO398" i="3"/>
  <c r="AO397" i="3"/>
  <c r="AO396" i="3"/>
  <c r="AO395" i="3"/>
  <c r="AO394" i="3"/>
  <c r="AO393" i="3"/>
  <c r="AO392" i="3"/>
  <c r="AO391" i="3"/>
  <c r="AO390" i="3"/>
  <c r="AO389" i="3"/>
  <c r="AO388" i="3"/>
  <c r="AO387" i="3"/>
  <c r="AO386" i="3"/>
  <c r="AO385" i="3"/>
  <c r="AO384" i="3"/>
  <c r="AO383" i="3"/>
  <c r="AO382" i="3"/>
  <c r="AO381" i="3"/>
  <c r="AO380" i="3"/>
  <c r="AO379" i="3"/>
  <c r="AO378" i="3"/>
  <c r="AO377" i="3"/>
  <c r="AO376" i="3"/>
  <c r="AO375" i="3"/>
  <c r="AO374" i="3"/>
  <c r="AO373" i="3"/>
  <c r="AO372" i="3"/>
  <c r="AO371" i="3"/>
  <c r="AO370" i="3"/>
  <c r="AO369" i="3"/>
  <c r="AO368" i="3"/>
  <c r="AO367" i="3"/>
  <c r="AO366" i="3"/>
  <c r="AO365" i="3"/>
  <c r="AO364" i="3"/>
  <c r="AO363" i="3"/>
  <c r="AO362" i="3"/>
  <c r="AO361" i="3"/>
  <c r="AO360" i="3"/>
  <c r="AO359" i="3"/>
  <c r="AO358" i="3"/>
  <c r="AO357" i="3"/>
  <c r="AO356" i="3"/>
  <c r="AO355" i="3"/>
  <c r="AO354" i="3"/>
  <c r="AO353" i="3"/>
  <c r="AO352" i="3"/>
  <c r="AO351" i="3"/>
  <c r="AO350" i="3"/>
  <c r="AO349" i="3"/>
  <c r="AO348" i="3"/>
  <c r="AO347" i="3"/>
  <c r="AO346" i="3"/>
  <c r="AO345" i="3"/>
  <c r="AO344" i="3"/>
  <c r="AO343" i="3"/>
  <c r="AO342" i="3"/>
  <c r="AO341" i="3"/>
  <c r="AO340" i="3"/>
  <c r="AO339" i="3"/>
  <c r="AO338" i="3"/>
  <c r="AO337" i="3"/>
  <c r="AO336" i="3"/>
  <c r="AO335" i="3"/>
  <c r="AO334" i="3"/>
  <c r="AO333" i="3"/>
  <c r="AO332" i="3"/>
  <c r="AO331" i="3"/>
  <c r="AO330" i="3"/>
  <c r="AO329" i="3"/>
  <c r="AO328" i="3"/>
  <c r="AO327" i="3"/>
  <c r="AO326" i="3"/>
  <c r="AO325" i="3"/>
  <c r="AO324" i="3"/>
  <c r="AO323" i="3"/>
  <c r="AO322" i="3"/>
  <c r="AO321" i="3"/>
  <c r="AO320" i="3"/>
  <c r="AO319" i="3"/>
  <c r="AO318" i="3"/>
  <c r="AO317" i="3"/>
  <c r="AO316" i="3"/>
  <c r="AO315" i="3"/>
  <c r="AO314" i="3"/>
  <c r="AO313" i="3"/>
  <c r="AO312" i="3"/>
  <c r="AO311" i="3"/>
  <c r="AO310" i="3"/>
  <c r="AO309" i="3"/>
  <c r="AO308" i="3"/>
  <c r="AO307" i="3"/>
  <c r="AO306" i="3"/>
  <c r="AO305" i="3"/>
  <c r="AO304" i="3"/>
  <c r="AO303" i="3"/>
  <c r="AO302" i="3"/>
  <c r="AO301" i="3"/>
  <c r="AO300" i="3"/>
  <c r="AO299" i="3"/>
  <c r="AO298" i="3"/>
  <c r="AO297" i="3"/>
  <c r="AO296" i="3"/>
  <c r="AO295" i="3"/>
  <c r="AO294" i="3"/>
  <c r="AO293" i="3"/>
  <c r="AO292" i="3"/>
  <c r="AO291" i="3"/>
  <c r="AO290" i="3"/>
  <c r="AO289" i="3"/>
  <c r="AO288" i="3"/>
  <c r="AO287" i="3"/>
  <c r="AO286" i="3"/>
  <c r="AO285" i="3"/>
  <c r="AO284" i="3"/>
  <c r="AO283" i="3"/>
  <c r="AO282" i="3"/>
  <c r="AO281" i="3"/>
  <c r="AO280" i="3"/>
  <c r="AO279" i="3"/>
  <c r="AO278" i="3"/>
  <c r="AO277" i="3"/>
  <c r="AO276" i="3"/>
  <c r="AO275" i="3"/>
  <c r="AO274" i="3"/>
  <c r="AO273" i="3"/>
  <c r="AO272" i="3"/>
  <c r="AO271" i="3"/>
  <c r="AO270" i="3"/>
  <c r="AO269" i="3"/>
  <c r="AO268" i="3"/>
  <c r="AO267" i="3"/>
  <c r="AO266" i="3"/>
  <c r="AO265" i="3"/>
  <c r="AO264" i="3"/>
  <c r="AO263" i="3"/>
  <c r="AO262" i="3"/>
  <c r="AO261" i="3"/>
  <c r="AO260" i="3"/>
  <c r="AO259" i="3"/>
  <c r="AO258" i="3"/>
  <c r="AO257" i="3"/>
  <c r="AO256" i="3"/>
  <c r="AO255" i="3"/>
  <c r="AO254" i="3"/>
  <c r="AO253" i="3"/>
  <c r="AO252" i="3"/>
  <c r="AO251" i="3"/>
  <c r="AO250" i="3"/>
  <c r="AO249" i="3"/>
  <c r="AO248" i="3"/>
  <c r="AO247" i="3"/>
  <c r="AO246" i="3"/>
  <c r="AO245" i="3"/>
  <c r="AO244" i="3"/>
  <c r="AO243" i="3"/>
  <c r="AO242" i="3"/>
  <c r="AO241" i="3"/>
  <c r="AO240" i="3"/>
  <c r="AO239" i="3"/>
  <c r="AO238" i="3"/>
  <c r="AO237" i="3"/>
  <c r="AO236" i="3"/>
  <c r="AO235" i="3"/>
  <c r="AO234" i="3"/>
  <c r="AO233" i="3"/>
  <c r="AO232" i="3"/>
  <c r="AO231" i="3"/>
  <c r="AO230" i="3"/>
  <c r="AO229" i="3"/>
  <c r="AO228" i="3"/>
  <c r="AO227" i="3"/>
  <c r="AO226" i="3"/>
  <c r="AO225" i="3"/>
  <c r="AO224" i="3"/>
  <c r="AO223" i="3"/>
  <c r="AO222" i="3"/>
  <c r="AO221" i="3"/>
  <c r="AO220" i="3"/>
  <c r="AO219" i="3"/>
  <c r="AO218" i="3"/>
  <c r="AO217" i="3"/>
  <c r="AO216" i="3"/>
  <c r="AO215" i="3"/>
  <c r="AO214" i="3"/>
  <c r="AO213" i="3"/>
  <c r="AO212" i="3"/>
  <c r="AO211" i="3"/>
  <c r="AO210" i="3"/>
  <c r="AO209" i="3"/>
  <c r="AO208" i="3"/>
  <c r="AO207" i="3"/>
  <c r="AO206" i="3"/>
  <c r="AO205" i="3"/>
  <c r="AO204" i="3"/>
  <c r="AO203" i="3"/>
  <c r="AO202" i="3"/>
  <c r="AO201" i="3"/>
  <c r="AO200" i="3"/>
  <c r="AO199" i="3"/>
  <c r="AO198" i="3"/>
  <c r="AO197" i="3"/>
  <c r="AO196" i="3"/>
  <c r="AO195" i="3"/>
  <c r="AO194" i="3"/>
  <c r="AO193" i="3"/>
  <c r="AO192" i="3"/>
  <c r="AO191" i="3"/>
  <c r="AO190" i="3"/>
  <c r="AO189" i="3"/>
  <c r="AO188" i="3"/>
  <c r="AO187" i="3"/>
  <c r="AO186" i="3"/>
  <c r="AO185" i="3"/>
  <c r="AO184" i="3"/>
  <c r="AO183" i="3"/>
  <c r="AO182" i="3"/>
  <c r="AO181" i="3"/>
  <c r="AO180" i="3"/>
  <c r="AO179" i="3"/>
  <c r="AO178" i="3"/>
  <c r="AO177" i="3"/>
  <c r="AO176" i="3"/>
  <c r="AO175" i="3"/>
  <c r="AO174" i="3"/>
  <c r="AO173" i="3"/>
  <c r="AO172" i="3"/>
  <c r="AO171" i="3"/>
  <c r="AO170" i="3"/>
  <c r="AO169" i="3"/>
  <c r="AO168" i="3"/>
  <c r="AO167" i="3"/>
  <c r="AO166" i="3"/>
  <c r="AO165" i="3"/>
  <c r="AO164" i="3"/>
  <c r="AO163" i="3"/>
  <c r="AO162" i="3"/>
  <c r="AO161" i="3"/>
  <c r="AO160" i="3"/>
  <c r="AO159" i="3"/>
  <c r="AO158" i="3"/>
  <c r="AO157" i="3"/>
  <c r="AO156" i="3"/>
  <c r="AO155" i="3"/>
  <c r="AO154" i="3"/>
  <c r="AO153" i="3"/>
  <c r="AO152" i="3"/>
  <c r="AO151" i="3"/>
  <c r="AO150" i="3"/>
  <c r="AO149" i="3"/>
  <c r="AO148" i="3"/>
  <c r="AO147" i="3"/>
  <c r="AO146" i="3"/>
  <c r="AO145" i="3"/>
  <c r="AO144" i="3"/>
  <c r="AO143" i="3"/>
  <c r="AO142" i="3"/>
  <c r="AO141" i="3"/>
  <c r="AO140" i="3"/>
  <c r="AO139" i="3"/>
  <c r="AO138" i="3"/>
  <c r="AO137" i="3"/>
  <c r="AO136" i="3"/>
  <c r="AO135" i="3"/>
  <c r="AO134" i="3"/>
  <c r="AO133" i="3"/>
  <c r="AO132" i="3"/>
  <c r="AO131" i="3"/>
  <c r="AO130" i="3"/>
  <c r="AO129" i="3"/>
  <c r="AO128" i="3"/>
  <c r="AO127" i="3"/>
  <c r="AO126" i="3"/>
  <c r="AO125" i="3"/>
  <c r="AO124" i="3"/>
  <c r="AO123" i="3"/>
  <c r="AO122" i="3"/>
  <c r="AO121" i="3"/>
  <c r="AO120" i="3"/>
  <c r="AO119" i="3"/>
  <c r="AO118" i="3"/>
  <c r="AO117" i="3"/>
  <c r="AO116" i="3"/>
  <c r="AO115" i="3"/>
  <c r="AO114" i="3"/>
  <c r="AO113" i="3"/>
  <c r="AO112" i="3"/>
  <c r="AO111" i="3"/>
  <c r="AO110" i="3"/>
  <c r="AO109" i="3"/>
  <c r="AO108" i="3"/>
  <c r="AO107" i="3"/>
  <c r="AO106" i="3"/>
  <c r="AO105" i="3"/>
  <c r="AO104" i="3"/>
  <c r="AO103" i="3"/>
  <c r="AO102" i="3"/>
  <c r="AO101" i="3"/>
  <c r="AO100" i="3"/>
  <c r="AO99" i="3"/>
  <c r="AO98" i="3"/>
  <c r="AO97" i="3"/>
  <c r="AO96" i="3"/>
  <c r="AO95" i="3"/>
  <c r="AO94" i="3"/>
  <c r="AO93" i="3"/>
  <c r="AO92" i="3"/>
  <c r="AO91" i="3"/>
  <c r="AO90" i="3"/>
  <c r="AO89" i="3"/>
  <c r="AO88" i="3"/>
  <c r="AO87" i="3"/>
  <c r="AO86" i="3"/>
  <c r="AO85" i="3"/>
  <c r="AO84" i="3"/>
  <c r="AO83" i="3"/>
  <c r="AO82" i="3"/>
  <c r="AO81" i="3"/>
  <c r="AO80" i="3"/>
  <c r="AO79" i="3"/>
  <c r="AO78" i="3"/>
  <c r="AO77" i="3"/>
  <c r="AO76" i="3"/>
  <c r="AO75" i="3"/>
  <c r="AO74" i="3"/>
  <c r="AO73" i="3"/>
  <c r="AO72" i="3"/>
  <c r="AO71" i="3"/>
  <c r="AO70" i="3"/>
  <c r="AO69" i="3"/>
  <c r="AO68" i="3"/>
  <c r="AO67" i="3"/>
  <c r="AO66" i="3"/>
  <c r="AO65" i="3"/>
  <c r="AO64" i="3"/>
  <c r="AO63" i="3"/>
  <c r="AO62" i="3"/>
  <c r="AO61" i="3"/>
  <c r="AO60" i="3"/>
  <c r="AO59" i="3"/>
  <c r="AO58" i="3"/>
  <c r="AO57" i="3"/>
  <c r="AO56" i="3"/>
  <c r="AO55" i="3"/>
  <c r="AO54" i="3"/>
  <c r="AO53" i="3"/>
  <c r="AO52" i="3"/>
  <c r="AO51" i="3"/>
  <c r="AO50" i="3"/>
  <c r="AO49" i="3"/>
  <c r="AO48" i="3"/>
  <c r="AO47" i="3"/>
  <c r="AO46" i="3"/>
  <c r="AO45" i="3"/>
  <c r="AO44" i="3"/>
  <c r="AO43" i="3"/>
  <c r="AO42" i="3"/>
  <c r="AO41" i="3"/>
  <c r="AO40" i="3"/>
  <c r="AO39" i="3"/>
  <c r="AO38" i="3"/>
  <c r="AO37" i="3"/>
  <c r="AO36" i="3"/>
  <c r="AO35" i="3"/>
  <c r="AO34" i="3"/>
  <c r="AO33" i="3"/>
  <c r="AO32" i="3"/>
  <c r="AO31" i="3"/>
  <c r="AO30" i="3"/>
  <c r="AO29" i="3"/>
  <c r="AO28" i="3"/>
  <c r="AO27" i="3"/>
  <c r="AO26" i="3"/>
  <c r="AO25" i="3"/>
  <c r="AO24" i="3"/>
  <c r="AO23" i="3"/>
  <c r="AO22" i="3"/>
  <c r="AO21" i="3"/>
  <c r="AO20" i="3"/>
  <c r="AO19" i="3"/>
  <c r="AO18" i="3"/>
  <c r="AO17" i="3"/>
  <c r="AO16" i="3"/>
  <c r="AO15" i="3"/>
  <c r="AO14" i="3"/>
  <c r="AO13" i="3"/>
  <c r="AO12" i="3"/>
  <c r="AM430" i="3"/>
  <c r="AM429" i="3"/>
  <c r="AM428" i="3"/>
  <c r="AM427" i="3"/>
  <c r="AM426" i="3"/>
  <c r="AM425" i="3"/>
  <c r="AM424" i="3"/>
  <c r="AM423" i="3"/>
  <c r="AM422" i="3"/>
  <c r="AM421" i="3"/>
  <c r="AM420" i="3"/>
  <c r="AM419" i="3"/>
  <c r="AM418" i="3"/>
  <c r="AM417" i="3"/>
  <c r="AM416" i="3"/>
  <c r="AM415" i="3"/>
  <c r="AM414" i="3"/>
  <c r="AM413" i="3"/>
  <c r="AM412" i="3"/>
  <c r="AM411" i="3"/>
  <c r="AM410" i="3"/>
  <c r="AM409" i="3"/>
  <c r="AM408" i="3"/>
  <c r="AM407" i="3"/>
  <c r="AM406" i="3"/>
  <c r="AM405" i="3"/>
  <c r="AM404" i="3"/>
  <c r="AM403" i="3"/>
  <c r="AM402" i="3"/>
  <c r="AM401" i="3"/>
  <c r="AM400" i="3"/>
  <c r="AM399" i="3"/>
  <c r="AM398" i="3"/>
  <c r="AM397" i="3"/>
  <c r="AM396" i="3"/>
  <c r="AM395" i="3"/>
  <c r="AM394" i="3"/>
  <c r="AM393" i="3"/>
  <c r="AM392" i="3"/>
  <c r="AM391" i="3"/>
  <c r="AM390" i="3"/>
  <c r="AM389" i="3"/>
  <c r="AM388" i="3"/>
  <c r="AM387" i="3"/>
  <c r="AM386" i="3"/>
  <c r="AM385" i="3"/>
  <c r="AM384" i="3"/>
  <c r="AM383" i="3"/>
  <c r="AM382" i="3"/>
  <c r="AM381" i="3"/>
  <c r="AM380" i="3"/>
  <c r="AM379" i="3"/>
  <c r="AM378" i="3"/>
  <c r="AM377" i="3"/>
  <c r="AM376" i="3"/>
  <c r="AM375" i="3"/>
  <c r="AM374" i="3"/>
  <c r="AM373" i="3"/>
  <c r="AM372" i="3"/>
  <c r="AM371" i="3"/>
  <c r="AM370" i="3"/>
  <c r="AM369" i="3"/>
  <c r="AM368" i="3"/>
  <c r="AM367" i="3"/>
  <c r="AM366" i="3"/>
  <c r="AM365" i="3"/>
  <c r="AM364" i="3"/>
  <c r="AM363" i="3"/>
  <c r="AM362" i="3"/>
  <c r="AM361" i="3"/>
  <c r="AM360" i="3"/>
  <c r="AM359" i="3"/>
  <c r="AM358" i="3"/>
  <c r="AM357" i="3"/>
  <c r="AM356" i="3"/>
  <c r="AM355" i="3"/>
  <c r="AM354" i="3"/>
  <c r="AM353" i="3"/>
  <c r="AM352" i="3"/>
  <c r="AM351" i="3"/>
  <c r="AM350" i="3"/>
  <c r="AM349" i="3"/>
  <c r="AM348" i="3"/>
  <c r="AM347" i="3"/>
  <c r="AM346" i="3"/>
  <c r="AM345" i="3"/>
  <c r="AM344" i="3"/>
  <c r="AM343" i="3"/>
  <c r="AM342" i="3"/>
  <c r="AM341" i="3"/>
  <c r="AM340" i="3"/>
  <c r="AM339" i="3"/>
  <c r="AM338" i="3"/>
  <c r="AM337" i="3"/>
  <c r="AM336" i="3"/>
  <c r="AM335" i="3"/>
  <c r="AM334" i="3"/>
  <c r="AM333" i="3"/>
  <c r="AM332" i="3"/>
  <c r="AM331" i="3"/>
  <c r="AM330" i="3"/>
  <c r="AM329" i="3"/>
  <c r="AM328" i="3"/>
  <c r="AM327" i="3"/>
  <c r="AM326" i="3"/>
  <c r="AM325" i="3"/>
  <c r="AM324" i="3"/>
  <c r="AM323" i="3"/>
  <c r="AM322" i="3"/>
  <c r="AM321" i="3"/>
  <c r="AM320" i="3"/>
  <c r="AM319" i="3"/>
  <c r="AM318" i="3"/>
  <c r="AM317" i="3"/>
  <c r="AM316" i="3"/>
  <c r="AM315" i="3"/>
  <c r="AM314" i="3"/>
  <c r="AM313" i="3"/>
  <c r="AM312" i="3"/>
  <c r="AM311" i="3"/>
  <c r="AM310" i="3"/>
  <c r="AM309" i="3"/>
  <c r="AM308" i="3"/>
  <c r="AM307" i="3"/>
  <c r="AM306" i="3"/>
  <c r="AM305" i="3"/>
  <c r="AM304" i="3"/>
  <c r="AM303" i="3"/>
  <c r="AM302" i="3"/>
  <c r="AM301" i="3"/>
  <c r="AM300" i="3"/>
  <c r="AM299" i="3"/>
  <c r="AM298" i="3"/>
  <c r="AM297" i="3"/>
  <c r="AM296" i="3"/>
  <c r="AM295" i="3"/>
  <c r="AM294" i="3"/>
  <c r="AM293" i="3"/>
  <c r="AM292" i="3"/>
  <c r="AM291" i="3"/>
  <c r="AM290" i="3"/>
  <c r="AM289" i="3"/>
  <c r="AM288" i="3"/>
  <c r="AM287" i="3"/>
  <c r="AM286" i="3"/>
  <c r="AM285" i="3"/>
  <c r="AM284" i="3"/>
  <c r="AM283" i="3"/>
  <c r="AM282" i="3"/>
  <c r="AM281" i="3"/>
  <c r="AM280" i="3"/>
  <c r="AM279" i="3"/>
  <c r="AM278" i="3"/>
  <c r="AM277" i="3"/>
  <c r="AM276" i="3"/>
  <c r="AM275" i="3"/>
  <c r="AM274" i="3"/>
  <c r="AM273" i="3"/>
  <c r="AM272" i="3"/>
  <c r="AM271" i="3"/>
  <c r="AM270" i="3"/>
  <c r="AM269" i="3"/>
  <c r="AM268" i="3"/>
  <c r="AM267" i="3"/>
  <c r="AM266" i="3"/>
  <c r="AM265" i="3"/>
  <c r="AM264" i="3"/>
  <c r="AM263" i="3"/>
  <c r="AM262" i="3"/>
  <c r="AM261" i="3"/>
  <c r="AM260" i="3"/>
  <c r="AM259" i="3"/>
  <c r="AM258" i="3"/>
  <c r="AM257" i="3"/>
  <c r="AM256" i="3"/>
  <c r="AM255" i="3"/>
  <c r="AM254" i="3"/>
  <c r="AM253" i="3"/>
  <c r="AM252" i="3"/>
  <c r="AM251" i="3"/>
  <c r="AM250" i="3"/>
  <c r="AM249" i="3"/>
  <c r="AM248" i="3"/>
  <c r="AM247" i="3"/>
  <c r="AM246" i="3"/>
  <c r="AM245" i="3"/>
  <c r="AM244" i="3"/>
  <c r="AM243" i="3"/>
  <c r="AM242" i="3"/>
  <c r="AM241" i="3"/>
  <c r="AM240" i="3"/>
  <c r="AM239" i="3"/>
  <c r="AM238" i="3"/>
  <c r="AM237" i="3"/>
  <c r="AM236" i="3"/>
  <c r="AM235" i="3"/>
  <c r="AM234" i="3"/>
  <c r="AM233" i="3"/>
  <c r="AM232" i="3"/>
  <c r="AM231" i="3"/>
  <c r="AM230" i="3"/>
  <c r="AM229" i="3"/>
  <c r="AM228" i="3"/>
  <c r="AM227" i="3"/>
  <c r="AM226" i="3"/>
  <c r="AM225" i="3"/>
  <c r="AM224" i="3"/>
  <c r="AM223" i="3"/>
  <c r="AM222" i="3"/>
  <c r="AM221" i="3"/>
  <c r="AM220" i="3"/>
  <c r="AM219" i="3"/>
  <c r="AM218" i="3"/>
  <c r="AM217" i="3"/>
  <c r="AM216" i="3"/>
  <c r="AM215" i="3"/>
  <c r="AM214" i="3"/>
  <c r="AM213" i="3"/>
  <c r="AM212" i="3"/>
  <c r="AM211" i="3"/>
  <c r="AM210" i="3"/>
  <c r="AM209" i="3"/>
  <c r="AM208" i="3"/>
  <c r="AM207" i="3"/>
  <c r="AM206" i="3"/>
  <c r="AM205" i="3"/>
  <c r="AM204" i="3"/>
  <c r="AM203" i="3"/>
  <c r="AM202" i="3"/>
  <c r="AM201" i="3"/>
  <c r="AM200" i="3"/>
  <c r="AM199" i="3"/>
  <c r="AM198" i="3"/>
  <c r="AM197" i="3"/>
  <c r="AM196" i="3"/>
  <c r="AM195" i="3"/>
  <c r="AM194" i="3"/>
  <c r="AM193" i="3"/>
  <c r="AM192" i="3"/>
  <c r="AM191" i="3"/>
  <c r="AM190" i="3"/>
  <c r="AM189" i="3"/>
  <c r="AM188" i="3"/>
  <c r="AM187" i="3"/>
  <c r="AM186" i="3"/>
  <c r="AM185" i="3"/>
  <c r="AM184" i="3"/>
  <c r="AM183" i="3"/>
  <c r="AM182" i="3"/>
  <c r="AM181" i="3"/>
  <c r="AM180" i="3"/>
  <c r="AM179" i="3"/>
  <c r="AM178" i="3"/>
  <c r="AM177" i="3"/>
  <c r="AM176" i="3"/>
  <c r="AM175" i="3"/>
  <c r="AM174" i="3"/>
  <c r="AM173" i="3"/>
  <c r="AM172" i="3"/>
  <c r="AM171" i="3"/>
  <c r="AM170" i="3"/>
  <c r="AM169" i="3"/>
  <c r="AM168" i="3"/>
  <c r="AM167" i="3"/>
  <c r="AM166" i="3"/>
  <c r="AM165" i="3"/>
  <c r="AM164" i="3"/>
  <c r="AM163" i="3"/>
  <c r="AM162" i="3"/>
  <c r="AM161" i="3"/>
  <c r="AM160" i="3"/>
  <c r="AM159" i="3"/>
  <c r="AM158" i="3"/>
  <c r="AM157" i="3"/>
  <c r="AM156" i="3"/>
  <c r="AM155" i="3"/>
  <c r="AM154" i="3"/>
  <c r="AM153" i="3"/>
  <c r="AM152" i="3"/>
  <c r="AM151" i="3"/>
  <c r="AM150" i="3"/>
  <c r="AM149" i="3"/>
  <c r="AM148" i="3"/>
  <c r="AM147" i="3"/>
  <c r="AM146" i="3"/>
  <c r="AM145" i="3"/>
  <c r="AM144" i="3"/>
  <c r="AM143" i="3"/>
  <c r="AM142" i="3"/>
  <c r="AM141" i="3"/>
  <c r="AM140" i="3"/>
  <c r="AM139" i="3"/>
  <c r="AM138" i="3"/>
  <c r="AM137" i="3"/>
  <c r="AM136" i="3"/>
  <c r="AM135" i="3"/>
  <c r="AM134" i="3"/>
  <c r="AM133" i="3"/>
  <c r="AM132" i="3"/>
  <c r="AM131" i="3"/>
  <c r="AM130" i="3"/>
  <c r="AM129" i="3"/>
  <c r="AM128" i="3"/>
  <c r="AM127" i="3"/>
  <c r="AM126" i="3"/>
  <c r="AM125" i="3"/>
  <c r="AM124" i="3"/>
  <c r="AM123" i="3"/>
  <c r="AM122" i="3"/>
  <c r="AM121" i="3"/>
  <c r="AM120" i="3"/>
  <c r="AM119" i="3"/>
  <c r="AM118" i="3"/>
  <c r="AM117" i="3"/>
  <c r="AM116" i="3"/>
  <c r="AM115" i="3"/>
  <c r="AM114" i="3"/>
  <c r="AM113" i="3"/>
  <c r="AM112" i="3"/>
  <c r="AM111" i="3"/>
  <c r="AM110" i="3"/>
  <c r="AM109" i="3"/>
  <c r="AM108" i="3"/>
  <c r="AM107" i="3"/>
  <c r="AM106" i="3"/>
  <c r="AM105" i="3"/>
  <c r="AM104" i="3"/>
  <c r="AM103" i="3"/>
  <c r="AM102" i="3"/>
  <c r="AM101" i="3"/>
  <c r="AM100" i="3"/>
  <c r="AM99" i="3"/>
  <c r="AM98" i="3"/>
  <c r="AM97" i="3"/>
  <c r="AM96" i="3"/>
  <c r="AM95" i="3"/>
  <c r="AM94" i="3"/>
  <c r="AM93" i="3"/>
  <c r="AM92" i="3"/>
  <c r="AM91" i="3"/>
  <c r="AM90" i="3"/>
  <c r="AM89" i="3"/>
  <c r="AM88" i="3"/>
  <c r="AM87" i="3"/>
  <c r="AM86" i="3"/>
  <c r="AM85" i="3"/>
  <c r="AM84" i="3"/>
  <c r="AM83" i="3"/>
  <c r="AM82" i="3"/>
  <c r="AM81" i="3"/>
  <c r="AM80" i="3"/>
  <c r="AM79" i="3"/>
  <c r="AM78" i="3"/>
  <c r="AM77" i="3"/>
  <c r="AM76" i="3"/>
  <c r="AM75" i="3"/>
  <c r="AM74" i="3"/>
  <c r="AM73" i="3"/>
  <c r="AM72" i="3"/>
  <c r="AM71" i="3"/>
  <c r="AM70" i="3"/>
  <c r="AM69" i="3"/>
  <c r="AM68" i="3"/>
  <c r="AM67" i="3"/>
  <c r="AM66" i="3"/>
  <c r="AM65" i="3"/>
  <c r="AM64" i="3"/>
  <c r="AM63" i="3"/>
  <c r="AM62" i="3"/>
  <c r="AM61" i="3"/>
  <c r="AM60" i="3"/>
  <c r="AM59" i="3"/>
  <c r="AM58" i="3"/>
  <c r="AM57" i="3"/>
  <c r="AM56" i="3"/>
  <c r="AM55" i="3"/>
  <c r="AM54" i="3"/>
  <c r="AM53" i="3"/>
  <c r="AM52" i="3"/>
  <c r="AM51" i="3"/>
  <c r="AM50" i="3"/>
  <c r="AM49" i="3"/>
  <c r="AM48" i="3"/>
  <c r="AM47" i="3"/>
  <c r="AM46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20" i="3"/>
  <c r="AM19" i="3"/>
  <c r="AM18" i="3"/>
  <c r="AM17" i="3"/>
  <c r="AM16" i="3"/>
  <c r="AM15" i="3"/>
  <c r="AM14" i="3"/>
  <c r="AM13" i="3"/>
  <c r="AM12" i="3"/>
  <c r="AK430" i="3"/>
  <c r="AK429" i="3"/>
  <c r="AK428" i="3"/>
  <c r="AK427" i="3"/>
  <c r="AK426" i="3"/>
  <c r="AK425" i="3"/>
  <c r="AK424" i="3"/>
  <c r="AK423" i="3"/>
  <c r="AK422" i="3"/>
  <c r="AK421" i="3"/>
  <c r="AK420" i="3"/>
  <c r="AK419" i="3"/>
  <c r="AK418" i="3"/>
  <c r="AK417" i="3"/>
  <c r="AK416" i="3"/>
  <c r="AK415" i="3"/>
  <c r="AK414" i="3"/>
  <c r="AK413" i="3"/>
  <c r="AK412" i="3"/>
  <c r="AK411" i="3"/>
  <c r="AK410" i="3"/>
  <c r="AK409" i="3"/>
  <c r="AK408" i="3"/>
  <c r="AK407" i="3"/>
  <c r="AK406" i="3"/>
  <c r="AK405" i="3"/>
  <c r="AK404" i="3"/>
  <c r="AK403" i="3"/>
  <c r="AK402" i="3"/>
  <c r="AK401" i="3"/>
  <c r="AK400" i="3"/>
  <c r="AK399" i="3"/>
  <c r="AK398" i="3"/>
  <c r="AK397" i="3"/>
  <c r="AK396" i="3"/>
  <c r="AK395" i="3"/>
  <c r="AK394" i="3"/>
  <c r="AK393" i="3"/>
  <c r="AK392" i="3"/>
  <c r="AK391" i="3"/>
  <c r="AK390" i="3"/>
  <c r="AK389" i="3"/>
  <c r="AK388" i="3"/>
  <c r="AK387" i="3"/>
  <c r="AK386" i="3"/>
  <c r="AK385" i="3"/>
  <c r="AK384" i="3"/>
  <c r="AK383" i="3"/>
  <c r="AK382" i="3"/>
  <c r="AK381" i="3"/>
  <c r="AK380" i="3"/>
  <c r="AK379" i="3"/>
  <c r="AK378" i="3"/>
  <c r="AK377" i="3"/>
  <c r="AK376" i="3"/>
  <c r="AK375" i="3"/>
  <c r="AK374" i="3"/>
  <c r="AK373" i="3"/>
  <c r="AK372" i="3"/>
  <c r="AK371" i="3"/>
  <c r="AK370" i="3"/>
  <c r="AK369" i="3"/>
  <c r="AK368" i="3"/>
  <c r="AK367" i="3"/>
  <c r="AK366" i="3"/>
  <c r="AK365" i="3"/>
  <c r="AK364" i="3"/>
  <c r="AK363" i="3"/>
  <c r="AK362" i="3"/>
  <c r="AK361" i="3"/>
  <c r="AK360" i="3"/>
  <c r="AK359" i="3"/>
  <c r="AK358" i="3"/>
  <c r="AK357" i="3"/>
  <c r="AK356" i="3"/>
  <c r="AK355" i="3"/>
  <c r="AK354" i="3"/>
  <c r="AK353" i="3"/>
  <c r="AK352" i="3"/>
  <c r="AK351" i="3"/>
  <c r="AK350" i="3"/>
  <c r="AK349" i="3"/>
  <c r="AK348" i="3"/>
  <c r="AK347" i="3"/>
  <c r="AK346" i="3"/>
  <c r="AK345" i="3"/>
  <c r="AK344" i="3"/>
  <c r="AK343" i="3"/>
  <c r="AK342" i="3"/>
  <c r="AK341" i="3"/>
  <c r="AK340" i="3"/>
  <c r="AK339" i="3"/>
  <c r="AK338" i="3"/>
  <c r="AK337" i="3"/>
  <c r="AK336" i="3"/>
  <c r="AK335" i="3"/>
  <c r="AK334" i="3"/>
  <c r="AK333" i="3"/>
  <c r="AK332" i="3"/>
  <c r="AK331" i="3"/>
  <c r="AK330" i="3"/>
  <c r="AK329" i="3"/>
  <c r="AK328" i="3"/>
  <c r="AK327" i="3"/>
  <c r="AK326" i="3"/>
  <c r="AK325" i="3"/>
  <c r="AK324" i="3"/>
  <c r="AK323" i="3"/>
  <c r="AK322" i="3"/>
  <c r="AK321" i="3"/>
  <c r="AK320" i="3"/>
  <c r="AK319" i="3"/>
  <c r="AK318" i="3"/>
  <c r="AK317" i="3"/>
  <c r="AK316" i="3"/>
  <c r="AK315" i="3"/>
  <c r="AK314" i="3"/>
  <c r="AK313" i="3"/>
  <c r="AK312" i="3"/>
  <c r="AK311" i="3"/>
  <c r="AK310" i="3"/>
  <c r="AK309" i="3"/>
  <c r="AK308" i="3"/>
  <c r="AK307" i="3"/>
  <c r="AK306" i="3"/>
  <c r="AK305" i="3"/>
  <c r="AK304" i="3"/>
  <c r="AK303" i="3"/>
  <c r="AK302" i="3"/>
  <c r="AK301" i="3"/>
  <c r="AK300" i="3"/>
  <c r="AK299" i="3"/>
  <c r="AK298" i="3"/>
  <c r="AK297" i="3"/>
  <c r="AK296" i="3"/>
  <c r="AK295" i="3"/>
  <c r="AK294" i="3"/>
  <c r="AK293" i="3"/>
  <c r="AK292" i="3"/>
  <c r="AK291" i="3"/>
  <c r="AK290" i="3"/>
  <c r="AK289" i="3"/>
  <c r="AK288" i="3"/>
  <c r="AK287" i="3"/>
  <c r="AK286" i="3"/>
  <c r="AK285" i="3"/>
  <c r="AK284" i="3"/>
  <c r="AK283" i="3"/>
  <c r="AK282" i="3"/>
  <c r="AK281" i="3"/>
  <c r="AK280" i="3"/>
  <c r="AK279" i="3"/>
  <c r="AK278" i="3"/>
  <c r="AK277" i="3"/>
  <c r="AK276" i="3"/>
  <c r="AK275" i="3"/>
  <c r="AK274" i="3"/>
  <c r="AK273" i="3"/>
  <c r="AK272" i="3"/>
  <c r="AK271" i="3"/>
  <c r="AK270" i="3"/>
  <c r="AK269" i="3"/>
  <c r="AK268" i="3"/>
  <c r="AK267" i="3"/>
  <c r="AK266" i="3"/>
  <c r="AK265" i="3"/>
  <c r="AK264" i="3"/>
  <c r="AK263" i="3"/>
  <c r="AK262" i="3"/>
  <c r="AK261" i="3"/>
  <c r="AK260" i="3"/>
  <c r="AK259" i="3"/>
  <c r="AK258" i="3"/>
  <c r="AK257" i="3"/>
  <c r="AK256" i="3"/>
  <c r="AK255" i="3"/>
  <c r="AK254" i="3"/>
  <c r="AK253" i="3"/>
  <c r="AK252" i="3"/>
  <c r="AK251" i="3"/>
  <c r="AK250" i="3"/>
  <c r="AK249" i="3"/>
  <c r="AK248" i="3"/>
  <c r="AK247" i="3"/>
  <c r="AK246" i="3"/>
  <c r="AK245" i="3"/>
  <c r="AK244" i="3"/>
  <c r="AK243" i="3"/>
  <c r="AK242" i="3"/>
  <c r="AK241" i="3"/>
  <c r="AK240" i="3"/>
  <c r="AK239" i="3"/>
  <c r="AK238" i="3"/>
  <c r="AK237" i="3"/>
  <c r="AK236" i="3"/>
  <c r="AK235" i="3"/>
  <c r="AK234" i="3"/>
  <c r="AK233" i="3"/>
  <c r="AK232" i="3"/>
  <c r="AK231" i="3"/>
  <c r="AK230" i="3"/>
  <c r="AK229" i="3"/>
  <c r="AK228" i="3"/>
  <c r="AK227" i="3"/>
  <c r="AK226" i="3"/>
  <c r="AK225" i="3"/>
  <c r="AK224" i="3"/>
  <c r="AK223" i="3"/>
  <c r="AK222" i="3"/>
  <c r="AK221" i="3"/>
  <c r="AK220" i="3"/>
  <c r="AK219" i="3"/>
  <c r="AK218" i="3"/>
  <c r="AK217" i="3"/>
  <c r="AK216" i="3"/>
  <c r="AK215" i="3"/>
  <c r="AK214" i="3"/>
  <c r="AK213" i="3"/>
  <c r="AK212" i="3"/>
  <c r="AK211" i="3"/>
  <c r="AK210" i="3"/>
  <c r="AK209" i="3"/>
  <c r="AK208" i="3"/>
  <c r="AK207" i="3"/>
  <c r="AK206" i="3"/>
  <c r="AK205" i="3"/>
  <c r="AK204" i="3"/>
  <c r="AK203" i="3"/>
  <c r="AK202" i="3"/>
  <c r="AK201" i="3"/>
  <c r="AK200" i="3"/>
  <c r="AK199" i="3"/>
  <c r="AK198" i="3"/>
  <c r="AK197" i="3"/>
  <c r="AK196" i="3"/>
  <c r="AK195" i="3"/>
  <c r="AK194" i="3"/>
  <c r="AK193" i="3"/>
  <c r="AK192" i="3"/>
  <c r="AK191" i="3"/>
  <c r="AK190" i="3"/>
  <c r="AK189" i="3"/>
  <c r="AK188" i="3"/>
  <c r="AK187" i="3"/>
  <c r="AK186" i="3"/>
  <c r="AK185" i="3"/>
  <c r="AK184" i="3"/>
  <c r="AK183" i="3"/>
  <c r="AK182" i="3"/>
  <c r="AK181" i="3"/>
  <c r="AK180" i="3"/>
  <c r="AK179" i="3"/>
  <c r="AK178" i="3"/>
  <c r="AK177" i="3"/>
  <c r="AK176" i="3"/>
  <c r="AK175" i="3"/>
  <c r="AK174" i="3"/>
  <c r="AK173" i="3"/>
  <c r="AK172" i="3"/>
  <c r="AK171" i="3"/>
  <c r="AK170" i="3"/>
  <c r="AK169" i="3"/>
  <c r="AK168" i="3"/>
  <c r="AK167" i="3"/>
  <c r="AK166" i="3"/>
  <c r="AK165" i="3"/>
  <c r="AK164" i="3"/>
  <c r="AK163" i="3"/>
  <c r="AK162" i="3"/>
  <c r="AK161" i="3"/>
  <c r="AK160" i="3"/>
  <c r="AK159" i="3"/>
  <c r="AK158" i="3"/>
  <c r="AK157" i="3"/>
  <c r="AK156" i="3"/>
  <c r="AK155" i="3"/>
  <c r="AK154" i="3"/>
  <c r="AK153" i="3"/>
  <c r="AK152" i="3"/>
  <c r="AK151" i="3"/>
  <c r="AK150" i="3"/>
  <c r="AK149" i="3"/>
  <c r="AK148" i="3"/>
  <c r="AK147" i="3"/>
  <c r="AK146" i="3"/>
  <c r="AK145" i="3"/>
  <c r="AK144" i="3"/>
  <c r="AK143" i="3"/>
  <c r="AK142" i="3"/>
  <c r="AK141" i="3"/>
  <c r="AK140" i="3"/>
  <c r="AK139" i="3"/>
  <c r="AK138" i="3"/>
  <c r="AK137" i="3"/>
  <c r="AK136" i="3"/>
  <c r="AK135" i="3"/>
  <c r="AK134" i="3"/>
  <c r="AK133" i="3"/>
  <c r="AK132" i="3"/>
  <c r="AK131" i="3"/>
  <c r="AK130" i="3"/>
  <c r="AK129" i="3"/>
  <c r="AK128" i="3"/>
  <c r="AK127" i="3"/>
  <c r="AK126" i="3"/>
  <c r="AK125" i="3"/>
  <c r="AK124" i="3"/>
  <c r="AK123" i="3"/>
  <c r="AK122" i="3"/>
  <c r="AK121" i="3"/>
  <c r="AK120" i="3"/>
  <c r="AK119" i="3"/>
  <c r="AK118" i="3"/>
  <c r="AK117" i="3"/>
  <c r="AK116" i="3"/>
  <c r="AK115" i="3"/>
  <c r="AK114" i="3"/>
  <c r="AK113" i="3"/>
  <c r="AK112" i="3"/>
  <c r="AK111" i="3"/>
  <c r="AK110" i="3"/>
  <c r="AK109" i="3"/>
  <c r="AK108" i="3"/>
  <c r="AK107" i="3"/>
  <c r="AK106" i="3"/>
  <c r="AK105" i="3"/>
  <c r="AK104" i="3"/>
  <c r="AK103" i="3"/>
  <c r="AK102" i="3"/>
  <c r="AK101" i="3"/>
  <c r="AK100" i="3"/>
  <c r="AK99" i="3"/>
  <c r="AK98" i="3"/>
  <c r="AK97" i="3"/>
  <c r="AK96" i="3"/>
  <c r="AK95" i="3"/>
  <c r="AK94" i="3"/>
  <c r="AK93" i="3"/>
  <c r="AK92" i="3"/>
  <c r="AK91" i="3"/>
  <c r="AK90" i="3"/>
  <c r="AK89" i="3"/>
  <c r="AK88" i="3"/>
  <c r="AK87" i="3"/>
  <c r="AK86" i="3"/>
  <c r="AK85" i="3"/>
  <c r="AK84" i="3"/>
  <c r="AK83" i="3"/>
  <c r="AK82" i="3"/>
  <c r="AK81" i="3"/>
  <c r="AK80" i="3"/>
  <c r="AK79" i="3"/>
  <c r="AK78" i="3"/>
  <c r="AK77" i="3"/>
  <c r="AK76" i="3"/>
  <c r="AK75" i="3"/>
  <c r="AK74" i="3"/>
  <c r="AK73" i="3"/>
  <c r="AK72" i="3"/>
  <c r="AK71" i="3"/>
  <c r="AK70" i="3"/>
  <c r="AK69" i="3"/>
  <c r="AK68" i="3"/>
  <c r="AK67" i="3"/>
  <c r="AK66" i="3"/>
  <c r="AK65" i="3"/>
  <c r="AK64" i="3"/>
  <c r="AK63" i="3"/>
  <c r="AK62" i="3"/>
  <c r="AK61" i="3"/>
  <c r="AK60" i="3"/>
  <c r="AK59" i="3"/>
  <c r="AK58" i="3"/>
  <c r="AK57" i="3"/>
  <c r="AK56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I430" i="3"/>
  <c r="AI429" i="3"/>
  <c r="AI428" i="3"/>
  <c r="AI427" i="3"/>
  <c r="AI426" i="3"/>
  <c r="AI425" i="3"/>
  <c r="AI424" i="3"/>
  <c r="AI423" i="3"/>
  <c r="AI422" i="3"/>
  <c r="AI421" i="3"/>
  <c r="AI420" i="3"/>
  <c r="AI419" i="3"/>
  <c r="AI418" i="3"/>
  <c r="AI417" i="3"/>
  <c r="AI416" i="3"/>
  <c r="AI415" i="3"/>
  <c r="AI414" i="3"/>
  <c r="AI413" i="3"/>
  <c r="AI412" i="3"/>
  <c r="AI411" i="3"/>
  <c r="AI410" i="3"/>
  <c r="AI409" i="3"/>
  <c r="AI408" i="3"/>
  <c r="AI407" i="3"/>
  <c r="AI406" i="3"/>
  <c r="AI405" i="3"/>
  <c r="AI404" i="3"/>
  <c r="AI403" i="3"/>
  <c r="AI402" i="3"/>
  <c r="AI401" i="3"/>
  <c r="AI400" i="3"/>
  <c r="AI399" i="3"/>
  <c r="AI398" i="3"/>
  <c r="AI397" i="3"/>
  <c r="AI396" i="3"/>
  <c r="AI395" i="3"/>
  <c r="AI394" i="3"/>
  <c r="AI393" i="3"/>
  <c r="AI392" i="3"/>
  <c r="AI391" i="3"/>
  <c r="AI390" i="3"/>
  <c r="AI389" i="3"/>
  <c r="AI388" i="3"/>
  <c r="AI387" i="3"/>
  <c r="AI386" i="3"/>
  <c r="AI385" i="3"/>
  <c r="AI384" i="3"/>
  <c r="AI383" i="3"/>
  <c r="AI382" i="3"/>
  <c r="AI381" i="3"/>
  <c r="AI380" i="3"/>
  <c r="AI379" i="3"/>
  <c r="AI378" i="3"/>
  <c r="AI377" i="3"/>
  <c r="AI376" i="3"/>
  <c r="AI375" i="3"/>
  <c r="AI374" i="3"/>
  <c r="AI373" i="3"/>
  <c r="AI372" i="3"/>
  <c r="AI371" i="3"/>
  <c r="AI370" i="3"/>
  <c r="AI369" i="3"/>
  <c r="AI368" i="3"/>
  <c r="AI367" i="3"/>
  <c r="AI366" i="3"/>
  <c r="AI365" i="3"/>
  <c r="AI364" i="3"/>
  <c r="AI363" i="3"/>
  <c r="AI362" i="3"/>
  <c r="AI361" i="3"/>
  <c r="AI360" i="3"/>
  <c r="AI359" i="3"/>
  <c r="AI358" i="3"/>
  <c r="AI357" i="3"/>
  <c r="AI356" i="3"/>
  <c r="AI355" i="3"/>
  <c r="AI354" i="3"/>
  <c r="AI353" i="3"/>
  <c r="AI352" i="3"/>
  <c r="AI351" i="3"/>
  <c r="AI350" i="3"/>
  <c r="AI349" i="3"/>
  <c r="AI348" i="3"/>
  <c r="AI347" i="3"/>
  <c r="AI346" i="3"/>
  <c r="AI345" i="3"/>
  <c r="AI344" i="3"/>
  <c r="AI343" i="3"/>
  <c r="AI342" i="3"/>
  <c r="AI341" i="3"/>
  <c r="AI340" i="3"/>
  <c r="AI339" i="3"/>
  <c r="AI338" i="3"/>
  <c r="AI337" i="3"/>
  <c r="AI336" i="3"/>
  <c r="AI335" i="3"/>
  <c r="AI334" i="3"/>
  <c r="AI333" i="3"/>
  <c r="AI332" i="3"/>
  <c r="AI331" i="3"/>
  <c r="AI330" i="3"/>
  <c r="AI329" i="3"/>
  <c r="AI328" i="3"/>
  <c r="AI327" i="3"/>
  <c r="AI326" i="3"/>
  <c r="AI325" i="3"/>
  <c r="AI324" i="3"/>
  <c r="AI323" i="3"/>
  <c r="AI322" i="3"/>
  <c r="AI321" i="3"/>
  <c r="AI320" i="3"/>
  <c r="AI319" i="3"/>
  <c r="AI318" i="3"/>
  <c r="AI317" i="3"/>
  <c r="AI316" i="3"/>
  <c r="AI315" i="3"/>
  <c r="AI314" i="3"/>
  <c r="AI313" i="3"/>
  <c r="AI312" i="3"/>
  <c r="AI311" i="3"/>
  <c r="AI310" i="3"/>
  <c r="AI309" i="3"/>
  <c r="AI308" i="3"/>
  <c r="AI307" i="3"/>
  <c r="AI306" i="3"/>
  <c r="AI305" i="3"/>
  <c r="AI304" i="3"/>
  <c r="AI303" i="3"/>
  <c r="AI302" i="3"/>
  <c r="AI301" i="3"/>
  <c r="AI300" i="3"/>
  <c r="AI299" i="3"/>
  <c r="AI298" i="3"/>
  <c r="AI297" i="3"/>
  <c r="AI296" i="3"/>
  <c r="AI295" i="3"/>
  <c r="AI294" i="3"/>
  <c r="AI293" i="3"/>
  <c r="AI292" i="3"/>
  <c r="AI291" i="3"/>
  <c r="AI290" i="3"/>
  <c r="AI289" i="3"/>
  <c r="AI288" i="3"/>
  <c r="AI287" i="3"/>
  <c r="AI286" i="3"/>
  <c r="AI285" i="3"/>
  <c r="AI284" i="3"/>
  <c r="AI283" i="3"/>
  <c r="AI282" i="3"/>
  <c r="AI281" i="3"/>
  <c r="AI280" i="3"/>
  <c r="AI279" i="3"/>
  <c r="AI278" i="3"/>
  <c r="AI277" i="3"/>
  <c r="AI276" i="3"/>
  <c r="AI275" i="3"/>
  <c r="AI274" i="3"/>
  <c r="AI273" i="3"/>
  <c r="AI272" i="3"/>
  <c r="AI271" i="3"/>
  <c r="AI270" i="3"/>
  <c r="AI269" i="3"/>
  <c r="AI268" i="3"/>
  <c r="AI267" i="3"/>
  <c r="AI266" i="3"/>
  <c r="AI265" i="3"/>
  <c r="AI264" i="3"/>
  <c r="AI263" i="3"/>
  <c r="AI262" i="3"/>
  <c r="AI261" i="3"/>
  <c r="AI260" i="3"/>
  <c r="AI259" i="3"/>
  <c r="AI258" i="3"/>
  <c r="AI257" i="3"/>
  <c r="AI256" i="3"/>
  <c r="AI255" i="3"/>
  <c r="AI254" i="3"/>
  <c r="AI253" i="3"/>
  <c r="AI252" i="3"/>
  <c r="AI251" i="3"/>
  <c r="AI250" i="3"/>
  <c r="AI249" i="3"/>
  <c r="AI248" i="3"/>
  <c r="AI247" i="3"/>
  <c r="AI246" i="3"/>
  <c r="AI245" i="3"/>
  <c r="AI244" i="3"/>
  <c r="AI243" i="3"/>
  <c r="AI242" i="3"/>
  <c r="AI241" i="3"/>
  <c r="AI240" i="3"/>
  <c r="AI239" i="3"/>
  <c r="AI238" i="3"/>
  <c r="AI237" i="3"/>
  <c r="AI236" i="3"/>
  <c r="AI235" i="3"/>
  <c r="AI234" i="3"/>
  <c r="AI233" i="3"/>
  <c r="AI232" i="3"/>
  <c r="AI231" i="3"/>
  <c r="AI230" i="3"/>
  <c r="AI229" i="3"/>
  <c r="AI228" i="3"/>
  <c r="AI227" i="3"/>
  <c r="AI226" i="3"/>
  <c r="AI225" i="3"/>
  <c r="AI224" i="3"/>
  <c r="AI223" i="3"/>
  <c r="AI222" i="3"/>
  <c r="AI221" i="3"/>
  <c r="AI220" i="3"/>
  <c r="AI219" i="3"/>
  <c r="AI218" i="3"/>
  <c r="AI217" i="3"/>
  <c r="AI216" i="3"/>
  <c r="AI215" i="3"/>
  <c r="AI214" i="3"/>
  <c r="AI213" i="3"/>
  <c r="AI212" i="3"/>
  <c r="AI211" i="3"/>
  <c r="AI210" i="3"/>
  <c r="AI209" i="3"/>
  <c r="AI208" i="3"/>
  <c r="AI207" i="3"/>
  <c r="AI206" i="3"/>
  <c r="AI205" i="3"/>
  <c r="AI204" i="3"/>
  <c r="AI203" i="3"/>
  <c r="AI202" i="3"/>
  <c r="AI201" i="3"/>
  <c r="AI200" i="3"/>
  <c r="AI199" i="3"/>
  <c r="AI198" i="3"/>
  <c r="AI197" i="3"/>
  <c r="AI196" i="3"/>
  <c r="AI195" i="3"/>
  <c r="AI194" i="3"/>
  <c r="AI193" i="3"/>
  <c r="AI192" i="3"/>
  <c r="AI191" i="3"/>
  <c r="AI190" i="3"/>
  <c r="AI189" i="3"/>
  <c r="AI188" i="3"/>
  <c r="AI187" i="3"/>
  <c r="AI186" i="3"/>
  <c r="AI185" i="3"/>
  <c r="AI184" i="3"/>
  <c r="AI183" i="3"/>
  <c r="AI182" i="3"/>
  <c r="AI181" i="3"/>
  <c r="AI180" i="3"/>
  <c r="AI179" i="3"/>
  <c r="AI178" i="3"/>
  <c r="AI177" i="3"/>
  <c r="AI176" i="3"/>
  <c r="AI175" i="3"/>
  <c r="AI174" i="3"/>
  <c r="AI173" i="3"/>
  <c r="AI172" i="3"/>
  <c r="AI171" i="3"/>
  <c r="AI170" i="3"/>
  <c r="AI169" i="3"/>
  <c r="AI168" i="3"/>
  <c r="AI167" i="3"/>
  <c r="AI166" i="3"/>
  <c r="AI165" i="3"/>
  <c r="AI164" i="3"/>
  <c r="AI163" i="3"/>
  <c r="AI162" i="3"/>
  <c r="AI161" i="3"/>
  <c r="AI160" i="3"/>
  <c r="AI159" i="3"/>
  <c r="AI158" i="3"/>
  <c r="AI157" i="3"/>
  <c r="AI156" i="3"/>
  <c r="AI155" i="3"/>
  <c r="AI154" i="3"/>
  <c r="AI153" i="3"/>
  <c r="AI152" i="3"/>
  <c r="AI151" i="3"/>
  <c r="AI150" i="3"/>
  <c r="AI149" i="3"/>
  <c r="AI148" i="3"/>
  <c r="AI147" i="3"/>
  <c r="AI146" i="3"/>
  <c r="AI145" i="3"/>
  <c r="AI144" i="3"/>
  <c r="AI143" i="3"/>
  <c r="AI142" i="3"/>
  <c r="AI141" i="3"/>
  <c r="AI140" i="3"/>
  <c r="AI139" i="3"/>
  <c r="AI138" i="3"/>
  <c r="AI137" i="3"/>
  <c r="AI136" i="3"/>
  <c r="AI135" i="3"/>
  <c r="AI134" i="3"/>
  <c r="AI133" i="3"/>
  <c r="AI132" i="3"/>
  <c r="AI131" i="3"/>
  <c r="AI130" i="3"/>
  <c r="AI129" i="3"/>
  <c r="AI128" i="3"/>
  <c r="AI127" i="3"/>
  <c r="AI126" i="3"/>
  <c r="AI125" i="3"/>
  <c r="AI124" i="3"/>
  <c r="AI123" i="3"/>
  <c r="AI122" i="3"/>
  <c r="AI121" i="3"/>
  <c r="AI120" i="3"/>
  <c r="AI119" i="3"/>
  <c r="AI118" i="3"/>
  <c r="AI117" i="3"/>
  <c r="AI116" i="3"/>
  <c r="AI115" i="3"/>
  <c r="AI114" i="3"/>
  <c r="AI113" i="3"/>
  <c r="AI112" i="3"/>
  <c r="AI111" i="3"/>
  <c r="AI110" i="3"/>
  <c r="AI109" i="3"/>
  <c r="AI108" i="3"/>
  <c r="AI107" i="3"/>
  <c r="AI106" i="3"/>
  <c r="AI105" i="3"/>
  <c r="AI104" i="3"/>
  <c r="AI103" i="3"/>
  <c r="AI102" i="3"/>
  <c r="AI101" i="3"/>
  <c r="AI100" i="3"/>
  <c r="AI99" i="3"/>
  <c r="AI98" i="3"/>
  <c r="AI97" i="3"/>
  <c r="AI96" i="3"/>
  <c r="AI95" i="3"/>
  <c r="AI94" i="3"/>
  <c r="AI93" i="3"/>
  <c r="AI92" i="3"/>
  <c r="AI91" i="3"/>
  <c r="AI90" i="3"/>
  <c r="AI89" i="3"/>
  <c r="AI88" i="3"/>
  <c r="AI87" i="3"/>
  <c r="AI86" i="3"/>
  <c r="AI85" i="3"/>
  <c r="AI84" i="3"/>
  <c r="AI83" i="3"/>
  <c r="AI82" i="3"/>
  <c r="AI81" i="3"/>
  <c r="AI80" i="3"/>
  <c r="AI79" i="3"/>
  <c r="AI78" i="3"/>
  <c r="AI77" i="3"/>
  <c r="AI76" i="3"/>
  <c r="AI75" i="3"/>
  <c r="AI74" i="3"/>
  <c r="AI73" i="3"/>
  <c r="AI72" i="3"/>
  <c r="AI71" i="3"/>
  <c r="AI70" i="3"/>
  <c r="AI69" i="3"/>
  <c r="AI68" i="3"/>
  <c r="AI67" i="3"/>
  <c r="AI66" i="3"/>
  <c r="AI65" i="3"/>
  <c r="AI64" i="3"/>
  <c r="AI63" i="3"/>
  <c r="AI62" i="3"/>
  <c r="AI61" i="3"/>
  <c r="AI60" i="3"/>
  <c r="AI59" i="3"/>
  <c r="AI58" i="3"/>
  <c r="AI57" i="3"/>
  <c r="AI56" i="3"/>
  <c r="AI55" i="3"/>
  <c r="AI54" i="3"/>
  <c r="AI53" i="3"/>
  <c r="AI52" i="3"/>
  <c r="AI51" i="3"/>
  <c r="AI50" i="3"/>
  <c r="AI49" i="3"/>
  <c r="AI48" i="3"/>
  <c r="AI47" i="3"/>
  <c r="AI46" i="3"/>
  <c r="AI45" i="3"/>
  <c r="AI44" i="3"/>
  <c r="AI43" i="3"/>
  <c r="AI42" i="3"/>
  <c r="AI41" i="3"/>
  <c r="AI40" i="3"/>
  <c r="AI39" i="3"/>
  <c r="AI38" i="3"/>
  <c r="AI37" i="3"/>
  <c r="AI36" i="3"/>
  <c r="AI35" i="3"/>
  <c r="AI34" i="3"/>
  <c r="AI33" i="3"/>
  <c r="AI32" i="3"/>
  <c r="AI31" i="3"/>
  <c r="AI30" i="3"/>
  <c r="AI29" i="3"/>
  <c r="AI28" i="3"/>
  <c r="AI27" i="3"/>
  <c r="AI26" i="3"/>
  <c r="AI25" i="3"/>
  <c r="AI24" i="3"/>
  <c r="AI23" i="3"/>
  <c r="AI22" i="3"/>
  <c r="AI21" i="3"/>
  <c r="AI20" i="3"/>
  <c r="AI19" i="3"/>
  <c r="AI18" i="3"/>
  <c r="AI17" i="3"/>
  <c r="AI16" i="3"/>
  <c r="AI15" i="3"/>
  <c r="AI14" i="3"/>
  <c r="AI13" i="3"/>
  <c r="AI12" i="3"/>
  <c r="AG430" i="3"/>
  <c r="AG429" i="3"/>
  <c r="AG428" i="3"/>
  <c r="AG427" i="3"/>
  <c r="AG426" i="3"/>
  <c r="AG425" i="3"/>
  <c r="AG424" i="3"/>
  <c r="AG423" i="3"/>
  <c r="AG422" i="3"/>
  <c r="AG421" i="3"/>
  <c r="AG420" i="3"/>
  <c r="AG419" i="3"/>
  <c r="AG418" i="3"/>
  <c r="AG417" i="3"/>
  <c r="AG416" i="3"/>
  <c r="AG415" i="3"/>
  <c r="AG414" i="3"/>
  <c r="AG413" i="3"/>
  <c r="AG412" i="3"/>
  <c r="AG411" i="3"/>
  <c r="AG410" i="3"/>
  <c r="AG409" i="3"/>
  <c r="AG408" i="3"/>
  <c r="AG407" i="3"/>
  <c r="AG406" i="3"/>
  <c r="AG405" i="3"/>
  <c r="AG404" i="3"/>
  <c r="AG403" i="3"/>
  <c r="AG402" i="3"/>
  <c r="AG401" i="3"/>
  <c r="AG400" i="3"/>
  <c r="AG399" i="3"/>
  <c r="AG398" i="3"/>
  <c r="AG397" i="3"/>
  <c r="AG396" i="3"/>
  <c r="AG395" i="3"/>
  <c r="AG394" i="3"/>
  <c r="AG393" i="3"/>
  <c r="AG392" i="3"/>
  <c r="AG391" i="3"/>
  <c r="AG390" i="3"/>
  <c r="AG389" i="3"/>
  <c r="AG388" i="3"/>
  <c r="AG387" i="3"/>
  <c r="AG386" i="3"/>
  <c r="AG385" i="3"/>
  <c r="AG384" i="3"/>
  <c r="AG383" i="3"/>
  <c r="AG382" i="3"/>
  <c r="AG381" i="3"/>
  <c r="AG380" i="3"/>
  <c r="AG379" i="3"/>
  <c r="AG378" i="3"/>
  <c r="AG377" i="3"/>
  <c r="AG376" i="3"/>
  <c r="AG375" i="3"/>
  <c r="AG374" i="3"/>
  <c r="AG373" i="3"/>
  <c r="AG372" i="3"/>
  <c r="AG371" i="3"/>
  <c r="AG370" i="3"/>
  <c r="AG369" i="3"/>
  <c r="AG368" i="3"/>
  <c r="AG367" i="3"/>
  <c r="AG366" i="3"/>
  <c r="AG365" i="3"/>
  <c r="AG364" i="3"/>
  <c r="AG363" i="3"/>
  <c r="AG362" i="3"/>
  <c r="AG361" i="3"/>
  <c r="AG360" i="3"/>
  <c r="AG359" i="3"/>
  <c r="AG358" i="3"/>
  <c r="AG357" i="3"/>
  <c r="AG356" i="3"/>
  <c r="AG355" i="3"/>
  <c r="AG354" i="3"/>
  <c r="AG353" i="3"/>
  <c r="AG352" i="3"/>
  <c r="AG351" i="3"/>
  <c r="AG350" i="3"/>
  <c r="AG349" i="3"/>
  <c r="AG348" i="3"/>
  <c r="AG347" i="3"/>
  <c r="AG346" i="3"/>
  <c r="AG345" i="3"/>
  <c r="AG344" i="3"/>
  <c r="AG343" i="3"/>
  <c r="AG342" i="3"/>
  <c r="AG341" i="3"/>
  <c r="AG340" i="3"/>
  <c r="AG339" i="3"/>
  <c r="AG338" i="3"/>
  <c r="AG337" i="3"/>
  <c r="AG336" i="3"/>
  <c r="AG335" i="3"/>
  <c r="AG334" i="3"/>
  <c r="AG333" i="3"/>
  <c r="AG332" i="3"/>
  <c r="AG331" i="3"/>
  <c r="AG330" i="3"/>
  <c r="AG329" i="3"/>
  <c r="AG328" i="3"/>
  <c r="AG327" i="3"/>
  <c r="AG326" i="3"/>
  <c r="AG325" i="3"/>
  <c r="AG324" i="3"/>
  <c r="AG323" i="3"/>
  <c r="AG322" i="3"/>
  <c r="AG321" i="3"/>
  <c r="AG320" i="3"/>
  <c r="AG319" i="3"/>
  <c r="AG318" i="3"/>
  <c r="AG317" i="3"/>
  <c r="AG316" i="3"/>
  <c r="AG315" i="3"/>
  <c r="AG314" i="3"/>
  <c r="AG313" i="3"/>
  <c r="AG312" i="3"/>
  <c r="AG311" i="3"/>
  <c r="AG310" i="3"/>
  <c r="AG309" i="3"/>
  <c r="AG308" i="3"/>
  <c r="AG307" i="3"/>
  <c r="AG306" i="3"/>
  <c r="AG305" i="3"/>
  <c r="AG304" i="3"/>
  <c r="AG303" i="3"/>
  <c r="AG302" i="3"/>
  <c r="AG301" i="3"/>
  <c r="AG300" i="3"/>
  <c r="AG299" i="3"/>
  <c r="AG298" i="3"/>
  <c r="AG297" i="3"/>
  <c r="AG296" i="3"/>
  <c r="AG295" i="3"/>
  <c r="AG294" i="3"/>
  <c r="AG293" i="3"/>
  <c r="AG292" i="3"/>
  <c r="AG291" i="3"/>
  <c r="AG290" i="3"/>
  <c r="AG289" i="3"/>
  <c r="AG288" i="3"/>
  <c r="AG287" i="3"/>
  <c r="AG286" i="3"/>
  <c r="AG285" i="3"/>
  <c r="AG284" i="3"/>
  <c r="AG283" i="3"/>
  <c r="AG282" i="3"/>
  <c r="AG281" i="3"/>
  <c r="AG280" i="3"/>
  <c r="AG279" i="3"/>
  <c r="AG278" i="3"/>
  <c r="AG277" i="3"/>
  <c r="AG276" i="3"/>
  <c r="AG275" i="3"/>
  <c r="AG274" i="3"/>
  <c r="AG273" i="3"/>
  <c r="AG272" i="3"/>
  <c r="AG271" i="3"/>
  <c r="AG270" i="3"/>
  <c r="AG269" i="3"/>
  <c r="AG268" i="3"/>
  <c r="AG267" i="3"/>
  <c r="AG266" i="3"/>
  <c r="AG265" i="3"/>
  <c r="AG264" i="3"/>
  <c r="AG263" i="3"/>
  <c r="AG262" i="3"/>
  <c r="AG261" i="3"/>
  <c r="AG260" i="3"/>
  <c r="AG259" i="3"/>
  <c r="AG258" i="3"/>
  <c r="AG257" i="3"/>
  <c r="AG256" i="3"/>
  <c r="AG255" i="3"/>
  <c r="AG254" i="3"/>
  <c r="AG253" i="3"/>
  <c r="AG252" i="3"/>
  <c r="AG251" i="3"/>
  <c r="AG250" i="3"/>
  <c r="AG249" i="3"/>
  <c r="AG248" i="3"/>
  <c r="AG247" i="3"/>
  <c r="AG246" i="3"/>
  <c r="AG245" i="3"/>
  <c r="AG244" i="3"/>
  <c r="AG243" i="3"/>
  <c r="AG242" i="3"/>
  <c r="AG241" i="3"/>
  <c r="AG240" i="3"/>
  <c r="AG239" i="3"/>
  <c r="AG238" i="3"/>
  <c r="AG237" i="3"/>
  <c r="AG236" i="3"/>
  <c r="AG235" i="3"/>
  <c r="AG234" i="3"/>
  <c r="AG233" i="3"/>
  <c r="AG232" i="3"/>
  <c r="AG231" i="3"/>
  <c r="AG230" i="3"/>
  <c r="AG229" i="3"/>
  <c r="AG228" i="3"/>
  <c r="AG227" i="3"/>
  <c r="AG226" i="3"/>
  <c r="AG225" i="3"/>
  <c r="AG224" i="3"/>
  <c r="AG223" i="3"/>
  <c r="AG222" i="3"/>
  <c r="AG221" i="3"/>
  <c r="AG220" i="3"/>
  <c r="AG219" i="3"/>
  <c r="AG218" i="3"/>
  <c r="AG217" i="3"/>
  <c r="AG216" i="3"/>
  <c r="AG215" i="3"/>
  <c r="AG214" i="3"/>
  <c r="AG213" i="3"/>
  <c r="AG212" i="3"/>
  <c r="AG211" i="3"/>
  <c r="AG210" i="3"/>
  <c r="AG209" i="3"/>
  <c r="AG208" i="3"/>
  <c r="AG207" i="3"/>
  <c r="AG206" i="3"/>
  <c r="AG205" i="3"/>
  <c r="AG204" i="3"/>
  <c r="AG203" i="3"/>
  <c r="AG202" i="3"/>
  <c r="AG201" i="3"/>
  <c r="AG200" i="3"/>
  <c r="AG199" i="3"/>
  <c r="AG198" i="3"/>
  <c r="AG197" i="3"/>
  <c r="AG196" i="3"/>
  <c r="AG195" i="3"/>
  <c r="AG194" i="3"/>
  <c r="AG193" i="3"/>
  <c r="AG192" i="3"/>
  <c r="AG191" i="3"/>
  <c r="AG190" i="3"/>
  <c r="AG189" i="3"/>
  <c r="AG188" i="3"/>
  <c r="AG187" i="3"/>
  <c r="AG186" i="3"/>
  <c r="AG185" i="3"/>
  <c r="AG184" i="3"/>
  <c r="AG183" i="3"/>
  <c r="AG182" i="3"/>
  <c r="AG181" i="3"/>
  <c r="AG180" i="3"/>
  <c r="AG179" i="3"/>
  <c r="AG178" i="3"/>
  <c r="AG177" i="3"/>
  <c r="AG176" i="3"/>
  <c r="AG175" i="3"/>
  <c r="AG174" i="3"/>
  <c r="AG173" i="3"/>
  <c r="AG172" i="3"/>
  <c r="AG171" i="3"/>
  <c r="AG170" i="3"/>
  <c r="AG169" i="3"/>
  <c r="AG168" i="3"/>
  <c r="AG167" i="3"/>
  <c r="AG166" i="3"/>
  <c r="AG165" i="3"/>
  <c r="AG164" i="3"/>
  <c r="AG163" i="3"/>
  <c r="AG162" i="3"/>
  <c r="AG161" i="3"/>
  <c r="AG160" i="3"/>
  <c r="AG159" i="3"/>
  <c r="AG158" i="3"/>
  <c r="AG157" i="3"/>
  <c r="AG156" i="3"/>
  <c r="AG155" i="3"/>
  <c r="AG154" i="3"/>
  <c r="AG153" i="3"/>
  <c r="AG152" i="3"/>
  <c r="AG151" i="3"/>
  <c r="AG150" i="3"/>
  <c r="AG149" i="3"/>
  <c r="AG148" i="3"/>
  <c r="AG147" i="3"/>
  <c r="AG146" i="3"/>
  <c r="AG145" i="3"/>
  <c r="AG144" i="3"/>
  <c r="AG143" i="3"/>
  <c r="AG142" i="3"/>
  <c r="AG141" i="3"/>
  <c r="AG140" i="3"/>
  <c r="AG139" i="3"/>
  <c r="AG138" i="3"/>
  <c r="AG137" i="3"/>
  <c r="AG136" i="3"/>
  <c r="AG135" i="3"/>
  <c r="AG134" i="3"/>
  <c r="AG133" i="3"/>
  <c r="AG132" i="3"/>
  <c r="AG131" i="3"/>
  <c r="AG130" i="3"/>
  <c r="AG129" i="3"/>
  <c r="AG128" i="3"/>
  <c r="AG127" i="3"/>
  <c r="AG126" i="3"/>
  <c r="AG125" i="3"/>
  <c r="AG124" i="3"/>
  <c r="AG123" i="3"/>
  <c r="AG122" i="3"/>
  <c r="AG121" i="3"/>
  <c r="AG120" i="3"/>
  <c r="AG119" i="3"/>
  <c r="AG118" i="3"/>
  <c r="AG117" i="3"/>
  <c r="AG116" i="3"/>
  <c r="AG115" i="3"/>
  <c r="AG114" i="3"/>
  <c r="AG113" i="3"/>
  <c r="AG112" i="3"/>
  <c r="AG111" i="3"/>
  <c r="AG110" i="3"/>
  <c r="AG109" i="3"/>
  <c r="AG108" i="3"/>
  <c r="AG107" i="3"/>
  <c r="AG106" i="3"/>
  <c r="AG105" i="3"/>
  <c r="AG104" i="3"/>
  <c r="AG103" i="3"/>
  <c r="AG102" i="3"/>
  <c r="AG101" i="3"/>
  <c r="AG100" i="3"/>
  <c r="AG99" i="3"/>
  <c r="AG98" i="3"/>
  <c r="AG97" i="3"/>
  <c r="AG96" i="3"/>
  <c r="AG95" i="3"/>
  <c r="AG94" i="3"/>
  <c r="AG93" i="3"/>
  <c r="AG92" i="3"/>
  <c r="AG91" i="3"/>
  <c r="AG90" i="3"/>
  <c r="AG89" i="3"/>
  <c r="AG88" i="3"/>
  <c r="AG87" i="3"/>
  <c r="AG86" i="3"/>
  <c r="AG85" i="3"/>
  <c r="AG84" i="3"/>
  <c r="AG83" i="3"/>
  <c r="AG82" i="3"/>
  <c r="AG81" i="3"/>
  <c r="AG80" i="3"/>
  <c r="AG79" i="3"/>
  <c r="AG78" i="3"/>
  <c r="AG77" i="3"/>
  <c r="AG76" i="3"/>
  <c r="AG75" i="3"/>
  <c r="AG74" i="3"/>
  <c r="AG73" i="3"/>
  <c r="AG72" i="3"/>
  <c r="AG71" i="3"/>
  <c r="AG70" i="3"/>
  <c r="AG69" i="3"/>
  <c r="AG68" i="3"/>
  <c r="AG67" i="3"/>
  <c r="AG66" i="3"/>
  <c r="AG65" i="3"/>
  <c r="AG64" i="3"/>
  <c r="AG63" i="3"/>
  <c r="AG62" i="3"/>
  <c r="AG61" i="3"/>
  <c r="AG60" i="3"/>
  <c r="AG59" i="3"/>
  <c r="AG58" i="3"/>
  <c r="AG57" i="3"/>
  <c r="AG56" i="3"/>
  <c r="AG55" i="3"/>
  <c r="AG54" i="3"/>
  <c r="AG53" i="3"/>
  <c r="AG52" i="3"/>
  <c r="AG51" i="3"/>
  <c r="AG50" i="3"/>
  <c r="AG49" i="3"/>
  <c r="AG48" i="3"/>
  <c r="AG47" i="3"/>
  <c r="AG46" i="3"/>
  <c r="AG45" i="3"/>
  <c r="AG44" i="3"/>
  <c r="AG43" i="3"/>
  <c r="AG42" i="3"/>
  <c r="AG41" i="3"/>
  <c r="AG40" i="3"/>
  <c r="AG39" i="3"/>
  <c r="AG38" i="3"/>
  <c r="AG37" i="3"/>
  <c r="AG36" i="3"/>
  <c r="AG35" i="3"/>
  <c r="AG34" i="3"/>
  <c r="AG33" i="3"/>
  <c r="AG32" i="3"/>
  <c r="AG31" i="3"/>
  <c r="AG30" i="3"/>
  <c r="AG29" i="3"/>
  <c r="AG28" i="3"/>
  <c r="AG27" i="3"/>
  <c r="AG26" i="3"/>
  <c r="AG25" i="3"/>
  <c r="AG24" i="3"/>
  <c r="AG23" i="3"/>
  <c r="AG22" i="3"/>
  <c r="AG21" i="3"/>
  <c r="AG20" i="3"/>
  <c r="AG19" i="3"/>
  <c r="AG18" i="3"/>
  <c r="AG17" i="3"/>
  <c r="AG16" i="3"/>
  <c r="AG15" i="3"/>
  <c r="AG14" i="3"/>
  <c r="AG13" i="3"/>
  <c r="AG12" i="3"/>
  <c r="AE430" i="3"/>
  <c r="AE429" i="3"/>
  <c r="AE428" i="3"/>
  <c r="AE427" i="3"/>
  <c r="AE426" i="3"/>
  <c r="AE425" i="3"/>
  <c r="AE424" i="3"/>
  <c r="AE423" i="3"/>
  <c r="AE422" i="3"/>
  <c r="AE421" i="3"/>
  <c r="AE420" i="3"/>
  <c r="AE419" i="3"/>
  <c r="AE418" i="3"/>
  <c r="AE417" i="3"/>
  <c r="AE416" i="3"/>
  <c r="AE415" i="3"/>
  <c r="AE414" i="3"/>
  <c r="AE413" i="3"/>
  <c r="AE412" i="3"/>
  <c r="AE411" i="3"/>
  <c r="AE410" i="3"/>
  <c r="AE409" i="3"/>
  <c r="AE408" i="3"/>
  <c r="AE407" i="3"/>
  <c r="AE406" i="3"/>
  <c r="AE405" i="3"/>
  <c r="AE404" i="3"/>
  <c r="AE403" i="3"/>
  <c r="AE402" i="3"/>
  <c r="AE401" i="3"/>
  <c r="AE400" i="3"/>
  <c r="AE399" i="3"/>
  <c r="AE398" i="3"/>
  <c r="AE397" i="3"/>
  <c r="AE396" i="3"/>
  <c r="AE395" i="3"/>
  <c r="AE394" i="3"/>
  <c r="AE393" i="3"/>
  <c r="AE392" i="3"/>
  <c r="AE391" i="3"/>
  <c r="AE390" i="3"/>
  <c r="AE389" i="3"/>
  <c r="AE388" i="3"/>
  <c r="AE387" i="3"/>
  <c r="AE386" i="3"/>
  <c r="AE385" i="3"/>
  <c r="AE384" i="3"/>
  <c r="AE383" i="3"/>
  <c r="AE382" i="3"/>
  <c r="AE381" i="3"/>
  <c r="AE380" i="3"/>
  <c r="AE379" i="3"/>
  <c r="AE378" i="3"/>
  <c r="AE377" i="3"/>
  <c r="AE376" i="3"/>
  <c r="AE375" i="3"/>
  <c r="AE374" i="3"/>
  <c r="AE373" i="3"/>
  <c r="AE372" i="3"/>
  <c r="AE371" i="3"/>
  <c r="AE370" i="3"/>
  <c r="AE369" i="3"/>
  <c r="AE368" i="3"/>
  <c r="AE367" i="3"/>
  <c r="AE366" i="3"/>
  <c r="AE365" i="3"/>
  <c r="AE364" i="3"/>
  <c r="AE363" i="3"/>
  <c r="AE362" i="3"/>
  <c r="AE361" i="3"/>
  <c r="AE360" i="3"/>
  <c r="AE359" i="3"/>
  <c r="AE358" i="3"/>
  <c r="AE357" i="3"/>
  <c r="AE356" i="3"/>
  <c r="AE355" i="3"/>
  <c r="AE354" i="3"/>
  <c r="AE353" i="3"/>
  <c r="AE352" i="3"/>
  <c r="AE351" i="3"/>
  <c r="AE350" i="3"/>
  <c r="AE349" i="3"/>
  <c r="AE348" i="3"/>
  <c r="AE347" i="3"/>
  <c r="AE346" i="3"/>
  <c r="AE345" i="3"/>
  <c r="AE344" i="3"/>
  <c r="AE343" i="3"/>
  <c r="AE342" i="3"/>
  <c r="AE341" i="3"/>
  <c r="AE340" i="3"/>
  <c r="AE339" i="3"/>
  <c r="AE338" i="3"/>
  <c r="AE337" i="3"/>
  <c r="AE336" i="3"/>
  <c r="AE335" i="3"/>
  <c r="AE334" i="3"/>
  <c r="AE333" i="3"/>
  <c r="AE332" i="3"/>
  <c r="AE331" i="3"/>
  <c r="AE330" i="3"/>
  <c r="AE329" i="3"/>
  <c r="AE328" i="3"/>
  <c r="AE327" i="3"/>
  <c r="AE326" i="3"/>
  <c r="AE325" i="3"/>
  <c r="AE324" i="3"/>
  <c r="AE323" i="3"/>
  <c r="AE322" i="3"/>
  <c r="AE321" i="3"/>
  <c r="AE320" i="3"/>
  <c r="AE319" i="3"/>
  <c r="AE318" i="3"/>
  <c r="AE317" i="3"/>
  <c r="AE316" i="3"/>
  <c r="AE315" i="3"/>
  <c r="AE314" i="3"/>
  <c r="AE313" i="3"/>
  <c r="AE312" i="3"/>
  <c r="AE311" i="3"/>
  <c r="AE310" i="3"/>
  <c r="AE309" i="3"/>
  <c r="AE308" i="3"/>
  <c r="AE307" i="3"/>
  <c r="AE306" i="3"/>
  <c r="AE305" i="3"/>
  <c r="AE304" i="3"/>
  <c r="AE303" i="3"/>
  <c r="AE302" i="3"/>
  <c r="AE301" i="3"/>
  <c r="AE300" i="3"/>
  <c r="AE299" i="3"/>
  <c r="AE298" i="3"/>
  <c r="AE297" i="3"/>
  <c r="AE296" i="3"/>
  <c r="AE295" i="3"/>
  <c r="AE294" i="3"/>
  <c r="AE293" i="3"/>
  <c r="AE292" i="3"/>
  <c r="AE291" i="3"/>
  <c r="AE290" i="3"/>
  <c r="AE289" i="3"/>
  <c r="AE288" i="3"/>
  <c r="AE287" i="3"/>
  <c r="AE286" i="3"/>
  <c r="AE285" i="3"/>
  <c r="AE284" i="3"/>
  <c r="AE283" i="3"/>
  <c r="AE282" i="3"/>
  <c r="AE281" i="3"/>
  <c r="AE280" i="3"/>
  <c r="AE279" i="3"/>
  <c r="AE278" i="3"/>
  <c r="AE277" i="3"/>
  <c r="AE276" i="3"/>
  <c r="AE275" i="3"/>
  <c r="AE274" i="3"/>
  <c r="AE273" i="3"/>
  <c r="AE272" i="3"/>
  <c r="AE271" i="3"/>
  <c r="AE270" i="3"/>
  <c r="AE269" i="3"/>
  <c r="AE268" i="3"/>
  <c r="AE267" i="3"/>
  <c r="AE266" i="3"/>
  <c r="AE265" i="3"/>
  <c r="AE264" i="3"/>
  <c r="AE263" i="3"/>
  <c r="AE262" i="3"/>
  <c r="AE261" i="3"/>
  <c r="AE260" i="3"/>
  <c r="AE259" i="3"/>
  <c r="AE258" i="3"/>
  <c r="AE257" i="3"/>
  <c r="AE256" i="3"/>
  <c r="AE255" i="3"/>
  <c r="AE254" i="3"/>
  <c r="AE253" i="3"/>
  <c r="AE252" i="3"/>
  <c r="AE251" i="3"/>
  <c r="AE250" i="3"/>
  <c r="AE249" i="3"/>
  <c r="AE248" i="3"/>
  <c r="AE247" i="3"/>
  <c r="AE246" i="3"/>
  <c r="AE245" i="3"/>
  <c r="AE244" i="3"/>
  <c r="AE243" i="3"/>
  <c r="AE242" i="3"/>
  <c r="AE241" i="3"/>
  <c r="AE240" i="3"/>
  <c r="AE239" i="3"/>
  <c r="AE238" i="3"/>
  <c r="AE237" i="3"/>
  <c r="AE236" i="3"/>
  <c r="AE235" i="3"/>
  <c r="AE234" i="3"/>
  <c r="AE233" i="3"/>
  <c r="AE232" i="3"/>
  <c r="AE231" i="3"/>
  <c r="AE230" i="3"/>
  <c r="AE229" i="3"/>
  <c r="AE228" i="3"/>
  <c r="AE227" i="3"/>
  <c r="AE226" i="3"/>
  <c r="AE225" i="3"/>
  <c r="AE224" i="3"/>
  <c r="AE223" i="3"/>
  <c r="AE222" i="3"/>
  <c r="AE221" i="3"/>
  <c r="AE220" i="3"/>
  <c r="AE219" i="3"/>
  <c r="AE218" i="3"/>
  <c r="AE217" i="3"/>
  <c r="AE216" i="3"/>
  <c r="AE215" i="3"/>
  <c r="AE214" i="3"/>
  <c r="AE213" i="3"/>
  <c r="AE212" i="3"/>
  <c r="AE211" i="3"/>
  <c r="AE210" i="3"/>
  <c r="AE209" i="3"/>
  <c r="AE208" i="3"/>
  <c r="AE207" i="3"/>
  <c r="AE206" i="3"/>
  <c r="AE205" i="3"/>
  <c r="AE204" i="3"/>
  <c r="AE203" i="3"/>
  <c r="AE202" i="3"/>
  <c r="AE201" i="3"/>
  <c r="AE200" i="3"/>
  <c r="AE199" i="3"/>
  <c r="AE198" i="3"/>
  <c r="AE197" i="3"/>
  <c r="AE196" i="3"/>
  <c r="AE195" i="3"/>
  <c r="AE194" i="3"/>
  <c r="AE193" i="3"/>
  <c r="AE192" i="3"/>
  <c r="AE191" i="3"/>
  <c r="AE190" i="3"/>
  <c r="AE189" i="3"/>
  <c r="AE188" i="3"/>
  <c r="AE187" i="3"/>
  <c r="AE186" i="3"/>
  <c r="AE185" i="3"/>
  <c r="AE184" i="3"/>
  <c r="AE183" i="3"/>
  <c r="AE182" i="3"/>
  <c r="AE181" i="3"/>
  <c r="AE180" i="3"/>
  <c r="AE179" i="3"/>
  <c r="AE178" i="3"/>
  <c r="AE177" i="3"/>
  <c r="AE176" i="3"/>
  <c r="AE175" i="3"/>
  <c r="AE174" i="3"/>
  <c r="AE173" i="3"/>
  <c r="AE172" i="3"/>
  <c r="AE171" i="3"/>
  <c r="AE170" i="3"/>
  <c r="AE169" i="3"/>
  <c r="AE168" i="3"/>
  <c r="AE167" i="3"/>
  <c r="AE166" i="3"/>
  <c r="AE165" i="3"/>
  <c r="AE164" i="3"/>
  <c r="AE163" i="3"/>
  <c r="AE162" i="3"/>
  <c r="AE161" i="3"/>
  <c r="AE160" i="3"/>
  <c r="AE159" i="3"/>
  <c r="AE158" i="3"/>
  <c r="AE157" i="3"/>
  <c r="AE156" i="3"/>
  <c r="AE155" i="3"/>
  <c r="AE154" i="3"/>
  <c r="AE153" i="3"/>
  <c r="AE152" i="3"/>
  <c r="AE151" i="3"/>
  <c r="AE150" i="3"/>
  <c r="AE149" i="3"/>
  <c r="AE148" i="3"/>
  <c r="AE147" i="3"/>
  <c r="AE146" i="3"/>
  <c r="AE145" i="3"/>
  <c r="AE144" i="3"/>
  <c r="AE143" i="3"/>
  <c r="AE142" i="3"/>
  <c r="AE141" i="3"/>
  <c r="AE140" i="3"/>
  <c r="AE139" i="3"/>
  <c r="AE138" i="3"/>
  <c r="AE137" i="3"/>
  <c r="AE136" i="3"/>
  <c r="AE135" i="3"/>
  <c r="AE134" i="3"/>
  <c r="AE133" i="3"/>
  <c r="AE132" i="3"/>
  <c r="AE131" i="3"/>
  <c r="AE130" i="3"/>
  <c r="AE129" i="3"/>
  <c r="AE128" i="3"/>
  <c r="AE127" i="3"/>
  <c r="AE126" i="3"/>
  <c r="AE125" i="3"/>
  <c r="AE124" i="3"/>
  <c r="AE123" i="3"/>
  <c r="AE122" i="3"/>
  <c r="AE121" i="3"/>
  <c r="AE120" i="3"/>
  <c r="AE119" i="3"/>
  <c r="AE118" i="3"/>
  <c r="AE117" i="3"/>
  <c r="AE116" i="3"/>
  <c r="AE115" i="3"/>
  <c r="AE114" i="3"/>
  <c r="AE113" i="3"/>
  <c r="AE112" i="3"/>
  <c r="AE111" i="3"/>
  <c r="AE110" i="3"/>
  <c r="AE109" i="3"/>
  <c r="AE108" i="3"/>
  <c r="AE107" i="3"/>
  <c r="AE106" i="3"/>
  <c r="AE105" i="3"/>
  <c r="AE104" i="3"/>
  <c r="AE103" i="3"/>
  <c r="AE102" i="3"/>
  <c r="AE101" i="3"/>
  <c r="AE100" i="3"/>
  <c r="AE99" i="3"/>
  <c r="AE98" i="3"/>
  <c r="AE97" i="3"/>
  <c r="AE96" i="3"/>
  <c r="AE95" i="3"/>
  <c r="AE94" i="3"/>
  <c r="AE93" i="3"/>
  <c r="AE92" i="3"/>
  <c r="AE91" i="3"/>
  <c r="AE90" i="3"/>
  <c r="AE89" i="3"/>
  <c r="AE88" i="3"/>
  <c r="AE87" i="3"/>
  <c r="AE86" i="3"/>
  <c r="AE85" i="3"/>
  <c r="AE84" i="3"/>
  <c r="AE83" i="3"/>
  <c r="AE82" i="3"/>
  <c r="AE81" i="3"/>
  <c r="AE80" i="3"/>
  <c r="AE79" i="3"/>
  <c r="AE78" i="3"/>
  <c r="AE77" i="3"/>
  <c r="AE76" i="3"/>
  <c r="AE75" i="3"/>
  <c r="AE74" i="3"/>
  <c r="AE73" i="3"/>
  <c r="AE72" i="3"/>
  <c r="AE71" i="3"/>
  <c r="AE70" i="3"/>
  <c r="AE69" i="3"/>
  <c r="AE68" i="3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C430" i="3"/>
  <c r="AC429" i="3"/>
  <c r="AC428" i="3"/>
  <c r="AC427" i="3"/>
  <c r="AC426" i="3"/>
  <c r="AC425" i="3"/>
  <c r="AC424" i="3"/>
  <c r="AC423" i="3"/>
  <c r="AC422" i="3"/>
  <c r="AC421" i="3"/>
  <c r="AC420" i="3"/>
  <c r="AC419" i="3"/>
  <c r="AC418" i="3"/>
  <c r="AC417" i="3"/>
  <c r="AC416" i="3"/>
  <c r="AC415" i="3"/>
  <c r="AC414" i="3"/>
  <c r="AC413" i="3"/>
  <c r="AC412" i="3"/>
  <c r="AC411" i="3"/>
  <c r="AC410" i="3"/>
  <c r="AC409" i="3"/>
  <c r="AC408" i="3"/>
  <c r="AC407" i="3"/>
  <c r="AC406" i="3"/>
  <c r="AC405" i="3"/>
  <c r="AC404" i="3"/>
  <c r="AC403" i="3"/>
  <c r="AC402" i="3"/>
  <c r="AC401" i="3"/>
  <c r="AC400" i="3"/>
  <c r="AC399" i="3"/>
  <c r="AC398" i="3"/>
  <c r="AC397" i="3"/>
  <c r="AC396" i="3"/>
  <c r="AC395" i="3"/>
  <c r="AC394" i="3"/>
  <c r="AC393" i="3"/>
  <c r="AC392" i="3"/>
  <c r="AC391" i="3"/>
  <c r="AC390" i="3"/>
  <c r="AC389" i="3"/>
  <c r="AC388" i="3"/>
  <c r="AC387" i="3"/>
  <c r="AC386" i="3"/>
  <c r="AC385" i="3"/>
  <c r="AC384" i="3"/>
  <c r="AC383" i="3"/>
  <c r="AC382" i="3"/>
  <c r="AC381" i="3"/>
  <c r="AC380" i="3"/>
  <c r="AC379" i="3"/>
  <c r="AC378" i="3"/>
  <c r="AC377" i="3"/>
  <c r="AC376" i="3"/>
  <c r="AC375" i="3"/>
  <c r="AC374" i="3"/>
  <c r="AC373" i="3"/>
  <c r="AC372" i="3"/>
  <c r="AC371" i="3"/>
  <c r="AC370" i="3"/>
  <c r="AC369" i="3"/>
  <c r="AC368" i="3"/>
  <c r="AC367" i="3"/>
  <c r="AC366" i="3"/>
  <c r="AC365" i="3"/>
  <c r="AC364" i="3"/>
  <c r="AC363" i="3"/>
  <c r="AC362" i="3"/>
  <c r="AC361" i="3"/>
  <c r="AC360" i="3"/>
  <c r="AC359" i="3"/>
  <c r="AC358" i="3"/>
  <c r="AC357" i="3"/>
  <c r="AC356" i="3"/>
  <c r="AC355" i="3"/>
  <c r="AC354" i="3"/>
  <c r="AC353" i="3"/>
  <c r="AC352" i="3"/>
  <c r="AC351" i="3"/>
  <c r="AC350" i="3"/>
  <c r="AC349" i="3"/>
  <c r="AC348" i="3"/>
  <c r="AC347" i="3"/>
  <c r="AC346" i="3"/>
  <c r="AC345" i="3"/>
  <c r="AC344" i="3"/>
  <c r="AC343" i="3"/>
  <c r="AC342" i="3"/>
  <c r="AC341" i="3"/>
  <c r="AC340" i="3"/>
  <c r="AC339" i="3"/>
  <c r="AC338" i="3"/>
  <c r="AC337" i="3"/>
  <c r="AC336" i="3"/>
  <c r="AC335" i="3"/>
  <c r="AC334" i="3"/>
  <c r="AC333" i="3"/>
  <c r="AC332" i="3"/>
  <c r="AC331" i="3"/>
  <c r="AC330" i="3"/>
  <c r="AC329" i="3"/>
  <c r="AC328" i="3"/>
  <c r="AC327" i="3"/>
  <c r="AC326" i="3"/>
  <c r="AC325" i="3"/>
  <c r="AC324" i="3"/>
  <c r="AC323" i="3"/>
  <c r="AC322" i="3"/>
  <c r="AC321" i="3"/>
  <c r="AC320" i="3"/>
  <c r="AC319" i="3"/>
  <c r="AC318" i="3"/>
  <c r="AC317" i="3"/>
  <c r="AC316" i="3"/>
  <c r="AC315" i="3"/>
  <c r="AC314" i="3"/>
  <c r="AC313" i="3"/>
  <c r="AC312" i="3"/>
  <c r="AC311" i="3"/>
  <c r="AC310" i="3"/>
  <c r="AC309" i="3"/>
  <c r="AC308" i="3"/>
  <c r="AC307" i="3"/>
  <c r="AC306" i="3"/>
  <c r="AC305" i="3"/>
  <c r="AC304" i="3"/>
  <c r="AC303" i="3"/>
  <c r="AC302" i="3"/>
  <c r="AC301" i="3"/>
  <c r="AC300" i="3"/>
  <c r="AC299" i="3"/>
  <c r="AC298" i="3"/>
  <c r="AC297" i="3"/>
  <c r="AC296" i="3"/>
  <c r="AC295" i="3"/>
  <c r="AC294" i="3"/>
  <c r="AC293" i="3"/>
  <c r="AC292" i="3"/>
  <c r="AC291" i="3"/>
  <c r="AC290" i="3"/>
  <c r="AC289" i="3"/>
  <c r="AC288" i="3"/>
  <c r="AC287" i="3"/>
  <c r="AC286" i="3"/>
  <c r="AC285" i="3"/>
  <c r="AC284" i="3"/>
  <c r="AC283" i="3"/>
  <c r="AC282" i="3"/>
  <c r="AC281" i="3"/>
  <c r="AC280" i="3"/>
  <c r="AC279" i="3"/>
  <c r="AC278" i="3"/>
  <c r="AC277" i="3"/>
  <c r="AC276" i="3"/>
  <c r="AC275" i="3"/>
  <c r="AC274" i="3"/>
  <c r="AC273" i="3"/>
  <c r="AC272" i="3"/>
  <c r="AC271" i="3"/>
  <c r="AC270" i="3"/>
  <c r="AC269" i="3"/>
  <c r="AC268" i="3"/>
  <c r="AC267" i="3"/>
  <c r="AC266" i="3"/>
  <c r="AC265" i="3"/>
  <c r="AC264" i="3"/>
  <c r="AC263" i="3"/>
  <c r="AC262" i="3"/>
  <c r="AC261" i="3"/>
  <c r="AC260" i="3"/>
  <c r="AC259" i="3"/>
  <c r="AC258" i="3"/>
  <c r="AC257" i="3"/>
  <c r="AC256" i="3"/>
  <c r="AC255" i="3"/>
  <c r="AC254" i="3"/>
  <c r="AC253" i="3"/>
  <c r="AC252" i="3"/>
  <c r="AC251" i="3"/>
  <c r="AC250" i="3"/>
  <c r="AC249" i="3"/>
  <c r="AC248" i="3"/>
  <c r="AC247" i="3"/>
  <c r="AC246" i="3"/>
  <c r="AC245" i="3"/>
  <c r="AC244" i="3"/>
  <c r="AC243" i="3"/>
  <c r="AC242" i="3"/>
  <c r="AC241" i="3"/>
  <c r="AC240" i="3"/>
  <c r="AC239" i="3"/>
  <c r="AC238" i="3"/>
  <c r="AC237" i="3"/>
  <c r="AC236" i="3"/>
  <c r="AC235" i="3"/>
  <c r="AC234" i="3"/>
  <c r="AC233" i="3"/>
  <c r="AC232" i="3"/>
  <c r="AC231" i="3"/>
  <c r="AC230" i="3"/>
  <c r="AC229" i="3"/>
  <c r="AC228" i="3"/>
  <c r="AC227" i="3"/>
  <c r="AC226" i="3"/>
  <c r="AC225" i="3"/>
  <c r="AC224" i="3"/>
  <c r="AC223" i="3"/>
  <c r="AC222" i="3"/>
  <c r="AC221" i="3"/>
  <c r="AC220" i="3"/>
  <c r="AC219" i="3"/>
  <c r="AC218" i="3"/>
  <c r="AC217" i="3"/>
  <c r="AC216" i="3"/>
  <c r="AC215" i="3"/>
  <c r="AC214" i="3"/>
  <c r="AC213" i="3"/>
  <c r="AC212" i="3"/>
  <c r="AC211" i="3"/>
  <c r="AC210" i="3"/>
  <c r="AC209" i="3"/>
  <c r="AC208" i="3"/>
  <c r="AC207" i="3"/>
  <c r="AC206" i="3"/>
  <c r="AC205" i="3"/>
  <c r="AC204" i="3"/>
  <c r="AC203" i="3"/>
  <c r="AC202" i="3"/>
  <c r="AC201" i="3"/>
  <c r="AC200" i="3"/>
  <c r="AC199" i="3"/>
  <c r="AC198" i="3"/>
  <c r="AC197" i="3"/>
  <c r="AC196" i="3"/>
  <c r="AC195" i="3"/>
  <c r="AC194" i="3"/>
  <c r="AC193" i="3"/>
  <c r="AC192" i="3"/>
  <c r="AC191" i="3"/>
  <c r="AC190" i="3"/>
  <c r="AC189" i="3"/>
  <c r="AC188" i="3"/>
  <c r="AC187" i="3"/>
  <c r="AC186" i="3"/>
  <c r="AC185" i="3"/>
  <c r="AC184" i="3"/>
  <c r="AC183" i="3"/>
  <c r="AC182" i="3"/>
  <c r="AC181" i="3"/>
  <c r="AC180" i="3"/>
  <c r="AC179" i="3"/>
  <c r="AC178" i="3"/>
  <c r="AC177" i="3"/>
  <c r="AC176" i="3"/>
  <c r="AC175" i="3"/>
  <c r="AC174" i="3"/>
  <c r="AC173" i="3"/>
  <c r="AC172" i="3"/>
  <c r="AC171" i="3"/>
  <c r="AC170" i="3"/>
  <c r="AC169" i="3"/>
  <c r="AC168" i="3"/>
  <c r="AC167" i="3"/>
  <c r="AC166" i="3"/>
  <c r="AC165" i="3"/>
  <c r="AC164" i="3"/>
  <c r="AC163" i="3"/>
  <c r="AC162" i="3"/>
  <c r="AC161" i="3"/>
  <c r="AC160" i="3"/>
  <c r="AC159" i="3"/>
  <c r="AC158" i="3"/>
  <c r="AC157" i="3"/>
  <c r="AC156" i="3"/>
  <c r="AC155" i="3"/>
  <c r="AC154" i="3"/>
  <c r="AC153" i="3"/>
  <c r="AC152" i="3"/>
  <c r="AC151" i="3"/>
  <c r="AC150" i="3"/>
  <c r="AC149" i="3"/>
  <c r="AC148" i="3"/>
  <c r="AC147" i="3"/>
  <c r="AC146" i="3"/>
  <c r="AC145" i="3"/>
  <c r="AC144" i="3"/>
  <c r="AC143" i="3"/>
  <c r="AC142" i="3"/>
  <c r="AC141" i="3"/>
  <c r="AC140" i="3"/>
  <c r="AC139" i="3"/>
  <c r="AC138" i="3"/>
  <c r="AC137" i="3"/>
  <c r="AC136" i="3"/>
  <c r="AC135" i="3"/>
  <c r="AC134" i="3"/>
  <c r="AC133" i="3"/>
  <c r="AC132" i="3"/>
  <c r="AC131" i="3"/>
  <c r="AC130" i="3"/>
  <c r="AC129" i="3"/>
  <c r="AC128" i="3"/>
  <c r="AC127" i="3"/>
  <c r="AC126" i="3"/>
  <c r="AC125" i="3"/>
  <c r="AC124" i="3"/>
  <c r="AC123" i="3"/>
  <c r="AC122" i="3"/>
  <c r="AC121" i="3"/>
  <c r="AC120" i="3"/>
  <c r="AC119" i="3"/>
  <c r="AC118" i="3"/>
  <c r="AC117" i="3"/>
  <c r="AC116" i="3"/>
  <c r="AC115" i="3"/>
  <c r="AC114" i="3"/>
  <c r="AC113" i="3"/>
  <c r="AC112" i="3"/>
  <c r="AC111" i="3"/>
  <c r="AC110" i="3"/>
  <c r="AC109" i="3"/>
  <c r="AC108" i="3"/>
  <c r="AC107" i="3"/>
  <c r="AC106" i="3"/>
  <c r="AC105" i="3"/>
  <c r="AC104" i="3"/>
  <c r="AC103" i="3"/>
  <c r="AC102" i="3"/>
  <c r="AC101" i="3"/>
  <c r="AC100" i="3"/>
  <c r="AC99" i="3"/>
  <c r="AC98" i="3"/>
  <c r="AC97" i="3"/>
  <c r="AC96" i="3"/>
  <c r="AC95" i="3"/>
  <c r="AC94" i="3"/>
  <c r="AC93" i="3"/>
  <c r="AC92" i="3"/>
  <c r="AC91" i="3"/>
  <c r="AC90" i="3"/>
  <c r="AC89" i="3"/>
  <c r="AC88" i="3"/>
  <c r="AC87" i="3"/>
  <c r="AC86" i="3"/>
  <c r="AC85" i="3"/>
  <c r="AC84" i="3"/>
  <c r="AC83" i="3"/>
  <c r="AC82" i="3"/>
  <c r="AC81" i="3"/>
  <c r="AC80" i="3"/>
  <c r="AC79" i="3"/>
  <c r="AC78" i="3"/>
  <c r="AC77" i="3"/>
  <c r="AC76" i="3"/>
  <c r="AC75" i="3"/>
  <c r="AC74" i="3"/>
  <c r="AC73" i="3"/>
  <c r="AC72" i="3"/>
  <c r="AC71" i="3"/>
  <c r="AC70" i="3"/>
  <c r="AC69" i="3"/>
  <c r="AC68" i="3"/>
  <c r="AC67" i="3"/>
  <c r="AC66" i="3"/>
  <c r="AC65" i="3"/>
  <c r="AC64" i="3"/>
  <c r="AC63" i="3"/>
  <c r="AC62" i="3"/>
  <c r="AC61" i="3"/>
  <c r="AC60" i="3"/>
  <c r="AC59" i="3"/>
  <c r="AC58" i="3"/>
  <c r="AC57" i="3"/>
  <c r="AC56" i="3"/>
  <c r="AC55" i="3"/>
  <c r="AC54" i="3"/>
  <c r="AC53" i="3"/>
  <c r="AC52" i="3"/>
  <c r="AC51" i="3"/>
  <c r="AC50" i="3"/>
  <c r="AC49" i="3"/>
  <c r="AC48" i="3"/>
  <c r="AC47" i="3"/>
  <c r="AC46" i="3"/>
  <c r="AC45" i="3"/>
  <c r="AC44" i="3"/>
  <c r="AC43" i="3"/>
  <c r="AC42" i="3"/>
  <c r="AC41" i="3"/>
  <c r="AC40" i="3"/>
  <c r="AC39" i="3"/>
  <c r="AC38" i="3"/>
  <c r="AC37" i="3"/>
  <c r="AC36" i="3"/>
  <c r="AC35" i="3"/>
  <c r="AC34" i="3"/>
  <c r="AC33" i="3"/>
  <c r="AC32" i="3"/>
  <c r="AC31" i="3"/>
  <c r="AC30" i="3"/>
  <c r="AC29" i="3"/>
  <c r="AC28" i="3"/>
  <c r="AC27" i="3"/>
  <c r="AC26" i="3"/>
  <c r="AC25" i="3"/>
  <c r="AC24" i="3"/>
  <c r="AC23" i="3"/>
  <c r="AC22" i="3"/>
  <c r="AC21" i="3"/>
  <c r="AC20" i="3"/>
  <c r="AC19" i="3"/>
  <c r="AC18" i="3"/>
  <c r="AC17" i="3"/>
  <c r="AC16" i="3"/>
  <c r="AC15" i="3"/>
  <c r="AC14" i="3"/>
  <c r="AC13" i="3"/>
  <c r="AA430" i="3"/>
  <c r="AA429" i="3"/>
  <c r="AA428" i="3"/>
  <c r="AA427" i="3"/>
  <c r="AA426" i="3"/>
  <c r="AA425" i="3"/>
  <c r="AA424" i="3"/>
  <c r="AA423" i="3"/>
  <c r="AA422" i="3"/>
  <c r="AA421" i="3"/>
  <c r="AA420" i="3"/>
  <c r="AA419" i="3"/>
  <c r="AA418" i="3"/>
  <c r="AA417" i="3"/>
  <c r="AA416" i="3"/>
  <c r="AA415" i="3"/>
  <c r="AA414" i="3"/>
  <c r="AA413" i="3"/>
  <c r="AA412" i="3"/>
  <c r="AA411" i="3"/>
  <c r="AA410" i="3"/>
  <c r="AA409" i="3"/>
  <c r="AA408" i="3"/>
  <c r="AA407" i="3"/>
  <c r="AA406" i="3"/>
  <c r="AA405" i="3"/>
  <c r="AA404" i="3"/>
  <c r="AA403" i="3"/>
  <c r="AA402" i="3"/>
  <c r="AA401" i="3"/>
  <c r="AA400" i="3"/>
  <c r="AA399" i="3"/>
  <c r="AA398" i="3"/>
  <c r="AA397" i="3"/>
  <c r="AA396" i="3"/>
  <c r="AA395" i="3"/>
  <c r="AA394" i="3"/>
  <c r="AA393" i="3"/>
  <c r="AA392" i="3"/>
  <c r="AA391" i="3"/>
  <c r="AA390" i="3"/>
  <c r="AA389" i="3"/>
  <c r="AA388" i="3"/>
  <c r="AA387" i="3"/>
  <c r="AA386" i="3"/>
  <c r="AA385" i="3"/>
  <c r="AA384" i="3"/>
  <c r="AA383" i="3"/>
  <c r="AA382" i="3"/>
  <c r="AA381" i="3"/>
  <c r="AA380" i="3"/>
  <c r="AA379" i="3"/>
  <c r="AA378" i="3"/>
  <c r="AA377" i="3"/>
  <c r="AA376" i="3"/>
  <c r="AA375" i="3"/>
  <c r="AA374" i="3"/>
  <c r="AA373" i="3"/>
  <c r="AA372" i="3"/>
  <c r="AA371" i="3"/>
  <c r="AA370" i="3"/>
  <c r="AA369" i="3"/>
  <c r="AA368" i="3"/>
  <c r="AA367" i="3"/>
  <c r="AA366" i="3"/>
  <c r="AA365" i="3"/>
  <c r="AA364" i="3"/>
  <c r="AA363" i="3"/>
  <c r="AA362" i="3"/>
  <c r="AA361" i="3"/>
  <c r="AA360" i="3"/>
  <c r="AA359" i="3"/>
  <c r="AA358" i="3"/>
  <c r="AA357" i="3"/>
  <c r="AA356" i="3"/>
  <c r="AA355" i="3"/>
  <c r="AA354" i="3"/>
  <c r="AA353" i="3"/>
  <c r="AA352" i="3"/>
  <c r="AA351" i="3"/>
  <c r="AA350" i="3"/>
  <c r="AA349" i="3"/>
  <c r="AA348" i="3"/>
  <c r="AA347" i="3"/>
  <c r="AA346" i="3"/>
  <c r="AA345" i="3"/>
  <c r="AA344" i="3"/>
  <c r="AA343" i="3"/>
  <c r="AA342" i="3"/>
  <c r="AA341" i="3"/>
  <c r="AA340" i="3"/>
  <c r="AA339" i="3"/>
  <c r="AA338" i="3"/>
  <c r="AA337" i="3"/>
  <c r="AA336" i="3"/>
  <c r="AA335" i="3"/>
  <c r="AA334" i="3"/>
  <c r="AA333" i="3"/>
  <c r="AA332" i="3"/>
  <c r="AA331" i="3"/>
  <c r="AA330" i="3"/>
  <c r="AA329" i="3"/>
  <c r="AA328" i="3"/>
  <c r="AA327" i="3"/>
  <c r="AA326" i="3"/>
  <c r="AA325" i="3"/>
  <c r="AA324" i="3"/>
  <c r="AA323" i="3"/>
  <c r="AA322" i="3"/>
  <c r="AA321" i="3"/>
  <c r="AA320" i="3"/>
  <c r="AA319" i="3"/>
  <c r="AA318" i="3"/>
  <c r="AA317" i="3"/>
  <c r="AA316" i="3"/>
  <c r="AA315" i="3"/>
  <c r="AA314" i="3"/>
  <c r="AA313" i="3"/>
  <c r="AA312" i="3"/>
  <c r="AA311" i="3"/>
  <c r="AA310" i="3"/>
  <c r="AA309" i="3"/>
  <c r="AA308" i="3"/>
  <c r="AA307" i="3"/>
  <c r="AA306" i="3"/>
  <c r="AA305" i="3"/>
  <c r="AA304" i="3"/>
  <c r="AA303" i="3"/>
  <c r="AA302" i="3"/>
  <c r="AA301" i="3"/>
  <c r="AA300" i="3"/>
  <c r="AA299" i="3"/>
  <c r="AA298" i="3"/>
  <c r="AA297" i="3"/>
  <c r="AA296" i="3"/>
  <c r="AA295" i="3"/>
  <c r="AA294" i="3"/>
  <c r="AA293" i="3"/>
  <c r="AA292" i="3"/>
  <c r="AA291" i="3"/>
  <c r="AA290" i="3"/>
  <c r="AA289" i="3"/>
  <c r="AA288" i="3"/>
  <c r="AA287" i="3"/>
  <c r="AA286" i="3"/>
  <c r="AA285" i="3"/>
  <c r="AA284" i="3"/>
  <c r="AA283" i="3"/>
  <c r="AA282" i="3"/>
  <c r="AA281" i="3"/>
  <c r="AA280" i="3"/>
  <c r="AA279" i="3"/>
  <c r="AA278" i="3"/>
  <c r="AA277" i="3"/>
  <c r="AA276" i="3"/>
  <c r="AA275" i="3"/>
  <c r="AA274" i="3"/>
  <c r="AA273" i="3"/>
  <c r="AA272" i="3"/>
  <c r="AA271" i="3"/>
  <c r="AA270" i="3"/>
  <c r="AA269" i="3"/>
  <c r="AA268" i="3"/>
  <c r="AA267" i="3"/>
  <c r="AA266" i="3"/>
  <c r="AA265" i="3"/>
  <c r="AA264" i="3"/>
  <c r="AA263" i="3"/>
  <c r="AA262" i="3"/>
  <c r="AA261" i="3"/>
  <c r="AA260" i="3"/>
  <c r="AA259" i="3"/>
  <c r="AA258" i="3"/>
  <c r="AA257" i="3"/>
  <c r="AA256" i="3"/>
  <c r="AA255" i="3"/>
  <c r="AA254" i="3"/>
  <c r="AA253" i="3"/>
  <c r="AA252" i="3"/>
  <c r="AA251" i="3"/>
  <c r="AA250" i="3"/>
  <c r="AA249" i="3"/>
  <c r="AA248" i="3"/>
  <c r="AA247" i="3"/>
  <c r="AA246" i="3"/>
  <c r="AA245" i="3"/>
  <c r="AA244" i="3"/>
  <c r="AA243" i="3"/>
  <c r="AA242" i="3"/>
  <c r="AA241" i="3"/>
  <c r="AA240" i="3"/>
  <c r="AA239" i="3"/>
  <c r="AA238" i="3"/>
  <c r="AA237" i="3"/>
  <c r="AA236" i="3"/>
  <c r="AA235" i="3"/>
  <c r="AA234" i="3"/>
  <c r="AA233" i="3"/>
  <c r="AA232" i="3"/>
  <c r="AA231" i="3"/>
  <c r="AA230" i="3"/>
  <c r="AA229" i="3"/>
  <c r="AA228" i="3"/>
  <c r="AA227" i="3"/>
  <c r="AA226" i="3"/>
  <c r="AA225" i="3"/>
  <c r="AA224" i="3"/>
  <c r="AA223" i="3"/>
  <c r="AA222" i="3"/>
  <c r="AA221" i="3"/>
  <c r="AA220" i="3"/>
  <c r="AA219" i="3"/>
  <c r="AA218" i="3"/>
  <c r="AA217" i="3"/>
  <c r="AA216" i="3"/>
  <c r="AA215" i="3"/>
  <c r="AA214" i="3"/>
  <c r="AA213" i="3"/>
  <c r="AA212" i="3"/>
  <c r="AA211" i="3"/>
  <c r="AA210" i="3"/>
  <c r="AA209" i="3"/>
  <c r="AA208" i="3"/>
  <c r="AA207" i="3"/>
  <c r="AA206" i="3"/>
  <c r="AA205" i="3"/>
  <c r="AA204" i="3"/>
  <c r="AA203" i="3"/>
  <c r="AA202" i="3"/>
  <c r="AA201" i="3"/>
  <c r="AA200" i="3"/>
  <c r="AA199" i="3"/>
  <c r="AA198" i="3"/>
  <c r="AA197" i="3"/>
  <c r="AA196" i="3"/>
  <c r="AA195" i="3"/>
  <c r="AA194" i="3"/>
  <c r="AA193" i="3"/>
  <c r="AA192" i="3"/>
  <c r="AA191" i="3"/>
  <c r="AA190" i="3"/>
  <c r="AA189" i="3"/>
  <c r="AA188" i="3"/>
  <c r="AA187" i="3"/>
  <c r="AA186" i="3"/>
  <c r="AA185" i="3"/>
  <c r="AA184" i="3"/>
  <c r="AA183" i="3"/>
  <c r="AA182" i="3"/>
  <c r="AA181" i="3"/>
  <c r="AA180" i="3"/>
  <c r="AA179" i="3"/>
  <c r="AA178" i="3"/>
  <c r="AA177" i="3"/>
  <c r="AA176" i="3"/>
  <c r="AA175" i="3"/>
  <c r="AA174" i="3"/>
  <c r="AA173" i="3"/>
  <c r="AA172" i="3"/>
  <c r="AA171" i="3"/>
  <c r="AA170" i="3"/>
  <c r="AA169" i="3"/>
  <c r="AA168" i="3"/>
  <c r="AA167" i="3"/>
  <c r="AA166" i="3"/>
  <c r="AA165" i="3"/>
  <c r="AA164" i="3"/>
  <c r="AA163" i="3"/>
  <c r="AA162" i="3"/>
  <c r="AA161" i="3"/>
  <c r="AA160" i="3"/>
  <c r="AA159" i="3"/>
  <c r="AA158" i="3"/>
  <c r="AA157" i="3"/>
  <c r="AA156" i="3"/>
  <c r="AA155" i="3"/>
  <c r="AA154" i="3"/>
  <c r="AA153" i="3"/>
  <c r="AA152" i="3"/>
  <c r="AA151" i="3"/>
  <c r="AA150" i="3"/>
  <c r="AA149" i="3"/>
  <c r="AA148" i="3"/>
  <c r="AA147" i="3"/>
  <c r="AA146" i="3"/>
  <c r="AA145" i="3"/>
  <c r="AA144" i="3"/>
  <c r="AA143" i="3"/>
  <c r="AA142" i="3"/>
  <c r="AA141" i="3"/>
  <c r="AA140" i="3"/>
  <c r="AA139" i="3"/>
  <c r="AA138" i="3"/>
  <c r="AA137" i="3"/>
  <c r="AA136" i="3"/>
  <c r="AA135" i="3"/>
  <c r="AA134" i="3"/>
  <c r="AA133" i="3"/>
  <c r="AA132" i="3"/>
  <c r="AA131" i="3"/>
  <c r="AA130" i="3"/>
  <c r="AA129" i="3"/>
  <c r="AA128" i="3"/>
  <c r="AA127" i="3"/>
  <c r="AA126" i="3"/>
  <c r="AA125" i="3"/>
  <c r="AA124" i="3"/>
  <c r="AA123" i="3"/>
  <c r="AA122" i="3"/>
  <c r="AA121" i="3"/>
  <c r="AA120" i="3"/>
  <c r="AA119" i="3"/>
  <c r="AA118" i="3"/>
  <c r="AA117" i="3"/>
  <c r="AA116" i="3"/>
  <c r="AA115" i="3"/>
  <c r="AA114" i="3"/>
  <c r="AA113" i="3"/>
  <c r="AA112" i="3"/>
  <c r="AA111" i="3"/>
  <c r="AA110" i="3"/>
  <c r="AA109" i="3"/>
  <c r="AA108" i="3"/>
  <c r="AA107" i="3"/>
  <c r="AA106" i="3"/>
  <c r="AA105" i="3"/>
  <c r="AA104" i="3"/>
  <c r="AA103" i="3"/>
  <c r="AA102" i="3"/>
  <c r="AA101" i="3"/>
  <c r="AA100" i="3"/>
  <c r="AA99" i="3"/>
  <c r="AA98" i="3"/>
  <c r="AA97" i="3"/>
  <c r="AA96" i="3"/>
  <c r="AA95" i="3"/>
  <c r="AA94" i="3"/>
  <c r="AA93" i="3"/>
  <c r="AA92" i="3"/>
  <c r="AA91" i="3"/>
  <c r="AA90" i="3"/>
  <c r="AA89" i="3"/>
  <c r="AA88" i="3"/>
  <c r="AA87" i="3"/>
  <c r="AA86" i="3"/>
  <c r="AA85" i="3"/>
  <c r="AA84" i="3"/>
  <c r="AA83" i="3"/>
  <c r="AA82" i="3"/>
  <c r="AA81" i="3"/>
  <c r="AA80" i="3"/>
  <c r="AA79" i="3"/>
  <c r="AA78" i="3"/>
  <c r="AA77" i="3"/>
  <c r="AA76" i="3"/>
  <c r="AA75" i="3"/>
  <c r="AA74" i="3"/>
  <c r="AA73" i="3"/>
  <c r="AA72" i="3"/>
  <c r="AA71" i="3"/>
  <c r="AA70" i="3"/>
  <c r="AA69" i="3"/>
  <c r="AA68" i="3"/>
  <c r="AA67" i="3"/>
  <c r="AA66" i="3"/>
  <c r="AA65" i="3"/>
  <c r="AA64" i="3"/>
  <c r="AA63" i="3"/>
  <c r="AA62" i="3"/>
  <c r="AA61" i="3"/>
  <c r="AA60" i="3"/>
  <c r="AA59" i="3"/>
  <c r="AA58" i="3"/>
  <c r="AA57" i="3"/>
  <c r="AA56" i="3"/>
  <c r="AA55" i="3"/>
  <c r="AA54" i="3"/>
  <c r="AA53" i="3"/>
  <c r="AA52" i="3"/>
  <c r="AA51" i="3"/>
  <c r="AA50" i="3"/>
  <c r="AA49" i="3"/>
  <c r="AA48" i="3"/>
  <c r="AA47" i="3"/>
  <c r="AA46" i="3"/>
  <c r="AA45" i="3"/>
  <c r="AA44" i="3"/>
  <c r="AA43" i="3"/>
  <c r="AA42" i="3"/>
  <c r="AA41" i="3"/>
  <c r="AA40" i="3"/>
  <c r="AA39" i="3"/>
  <c r="AA38" i="3"/>
  <c r="AA37" i="3"/>
  <c r="AA36" i="3"/>
  <c r="AA35" i="3"/>
  <c r="AA34" i="3"/>
  <c r="AA33" i="3"/>
  <c r="AA32" i="3"/>
  <c r="AA31" i="3"/>
  <c r="AA30" i="3"/>
  <c r="AA29" i="3"/>
  <c r="AA28" i="3"/>
  <c r="AA27" i="3"/>
  <c r="AA26" i="3"/>
  <c r="AA25" i="3"/>
  <c r="AA24" i="3"/>
  <c r="AA23" i="3"/>
  <c r="AA22" i="3"/>
  <c r="AA21" i="3"/>
  <c r="AA20" i="3"/>
  <c r="AA19" i="3"/>
  <c r="AA18" i="3"/>
  <c r="AA17" i="3"/>
  <c r="AA16" i="3"/>
  <c r="AA15" i="3"/>
  <c r="AA14" i="3"/>
  <c r="AA13" i="3"/>
  <c r="AC12" i="3"/>
  <c r="AA12" i="3"/>
  <c r="Y430" i="3"/>
  <c r="Y429" i="3"/>
  <c r="Y428" i="3"/>
  <c r="Y427" i="3"/>
  <c r="Y426" i="3"/>
  <c r="Y425" i="3"/>
  <c r="Y424" i="3"/>
  <c r="Y423" i="3"/>
  <c r="Y422" i="3"/>
  <c r="Y421" i="3"/>
  <c r="Y420" i="3"/>
  <c r="Y419" i="3"/>
  <c r="Y418" i="3"/>
  <c r="Y417" i="3"/>
  <c r="Y416" i="3"/>
  <c r="Y415" i="3"/>
  <c r="Y414" i="3"/>
  <c r="Y413" i="3"/>
  <c r="Y412" i="3"/>
  <c r="Y411" i="3"/>
  <c r="Y410" i="3"/>
  <c r="Y409" i="3"/>
  <c r="Y408" i="3"/>
  <c r="Y407" i="3"/>
  <c r="Y406" i="3"/>
  <c r="Y405" i="3"/>
  <c r="Y404" i="3"/>
  <c r="Y403" i="3"/>
  <c r="Y402" i="3"/>
  <c r="Y401" i="3"/>
  <c r="Y400" i="3"/>
  <c r="Y399" i="3"/>
  <c r="Y398" i="3"/>
  <c r="Y397" i="3"/>
  <c r="Y396" i="3"/>
  <c r="Y395" i="3"/>
  <c r="Y394" i="3"/>
  <c r="Y393" i="3"/>
  <c r="Y392" i="3"/>
  <c r="Y391" i="3"/>
  <c r="Y390" i="3"/>
  <c r="Y389" i="3"/>
  <c r="Y388" i="3"/>
  <c r="Y387" i="3"/>
  <c r="Y386" i="3"/>
  <c r="Y385" i="3"/>
  <c r="Y384" i="3"/>
  <c r="Y383" i="3"/>
  <c r="Y382" i="3"/>
  <c r="Y381" i="3"/>
  <c r="Y380" i="3"/>
  <c r="Y379" i="3"/>
  <c r="Y378" i="3"/>
  <c r="Y377" i="3"/>
  <c r="Y376" i="3"/>
  <c r="Y375" i="3"/>
  <c r="Y374" i="3"/>
  <c r="Y373" i="3"/>
  <c r="Y372" i="3"/>
  <c r="Y371" i="3"/>
  <c r="Y370" i="3"/>
  <c r="Y369" i="3"/>
  <c r="Y368" i="3"/>
  <c r="Y367" i="3"/>
  <c r="Y366" i="3"/>
  <c r="Y365" i="3"/>
  <c r="Y364" i="3"/>
  <c r="Y363" i="3"/>
  <c r="Y362" i="3"/>
  <c r="Y361" i="3"/>
  <c r="Y360" i="3"/>
  <c r="Y359" i="3"/>
  <c r="Y358" i="3"/>
  <c r="Y357" i="3"/>
  <c r="Y356" i="3"/>
  <c r="Y355" i="3"/>
  <c r="Y354" i="3"/>
  <c r="Y353" i="3"/>
  <c r="Y352" i="3"/>
  <c r="Y351" i="3"/>
  <c r="Y350" i="3"/>
  <c r="Y349" i="3"/>
  <c r="Y348" i="3"/>
  <c r="Y347" i="3"/>
  <c r="Y346" i="3"/>
  <c r="Y345" i="3"/>
  <c r="Y344" i="3"/>
  <c r="Y343" i="3"/>
  <c r="Y342" i="3"/>
  <c r="Y341" i="3"/>
  <c r="Y340" i="3"/>
  <c r="Y339" i="3"/>
  <c r="Y338" i="3"/>
  <c r="Y337" i="3"/>
  <c r="Y336" i="3"/>
  <c r="Y335" i="3"/>
  <c r="Y334" i="3"/>
  <c r="Y333" i="3"/>
  <c r="Y332" i="3"/>
  <c r="Y331" i="3"/>
  <c r="Y330" i="3"/>
  <c r="Y329" i="3"/>
  <c r="Y328" i="3"/>
  <c r="Y327" i="3"/>
  <c r="Y326" i="3"/>
  <c r="Y325" i="3"/>
  <c r="Y324" i="3"/>
  <c r="Y323" i="3"/>
  <c r="Y322" i="3"/>
  <c r="Y321" i="3"/>
  <c r="Y320" i="3"/>
  <c r="Y319" i="3"/>
  <c r="Y318" i="3"/>
  <c r="Y317" i="3"/>
  <c r="Y316" i="3"/>
  <c r="Y315" i="3"/>
  <c r="Y314" i="3"/>
  <c r="Y313" i="3"/>
  <c r="Y312" i="3"/>
  <c r="Y311" i="3"/>
  <c r="Y310" i="3"/>
  <c r="Y309" i="3"/>
  <c r="Y308" i="3"/>
  <c r="Y307" i="3"/>
  <c r="Y306" i="3"/>
  <c r="Y305" i="3"/>
  <c r="Y304" i="3"/>
  <c r="Y303" i="3"/>
  <c r="Y302" i="3"/>
  <c r="Y301" i="3"/>
  <c r="Y300" i="3"/>
  <c r="Y299" i="3"/>
  <c r="Y298" i="3"/>
  <c r="Y297" i="3"/>
  <c r="Y296" i="3"/>
  <c r="Y295" i="3"/>
  <c r="Y294" i="3"/>
  <c r="Y293" i="3"/>
  <c r="Y292" i="3"/>
  <c r="Y291" i="3"/>
  <c r="Y290" i="3"/>
  <c r="Y289" i="3"/>
  <c r="Y288" i="3"/>
  <c r="Y287" i="3"/>
  <c r="Y286" i="3"/>
  <c r="Y285" i="3"/>
  <c r="Y284" i="3"/>
  <c r="Y283" i="3"/>
  <c r="Y282" i="3"/>
  <c r="Y281" i="3"/>
  <c r="Y280" i="3"/>
  <c r="Y279" i="3"/>
  <c r="Y278" i="3"/>
  <c r="Y277" i="3"/>
  <c r="Y276" i="3"/>
  <c r="Y275" i="3"/>
  <c r="Y274" i="3"/>
  <c r="Y273" i="3"/>
  <c r="Y272" i="3"/>
  <c r="Y271" i="3"/>
  <c r="Y270" i="3"/>
  <c r="Y269" i="3"/>
  <c r="Y268" i="3"/>
  <c r="Y267" i="3"/>
  <c r="Y266" i="3"/>
  <c r="Y265" i="3"/>
  <c r="Y264" i="3"/>
  <c r="Y263" i="3"/>
  <c r="Y262" i="3"/>
  <c r="Y261" i="3"/>
  <c r="Y260" i="3"/>
  <c r="Y259" i="3"/>
  <c r="Y258" i="3"/>
  <c r="Y257" i="3"/>
  <c r="Y256" i="3"/>
  <c r="Y255" i="3"/>
  <c r="Y254" i="3"/>
  <c r="Y253" i="3"/>
  <c r="Y252" i="3"/>
  <c r="Y251" i="3"/>
  <c r="Y250" i="3"/>
  <c r="Y249" i="3"/>
  <c r="Y248" i="3"/>
  <c r="Y247" i="3"/>
  <c r="Y246" i="3"/>
  <c r="Y245" i="3"/>
  <c r="Y244" i="3"/>
  <c r="Y243" i="3"/>
  <c r="Y242" i="3"/>
  <c r="Y241" i="3"/>
  <c r="Y240" i="3"/>
  <c r="Y239" i="3"/>
  <c r="Y238" i="3"/>
  <c r="Y237" i="3"/>
  <c r="Y236" i="3"/>
  <c r="Y235" i="3"/>
  <c r="Y234" i="3"/>
  <c r="Y233" i="3"/>
  <c r="Y232" i="3"/>
  <c r="Y231" i="3"/>
  <c r="Y230" i="3"/>
  <c r="Y229" i="3"/>
  <c r="Y228" i="3"/>
  <c r="Y227" i="3"/>
  <c r="Y226" i="3"/>
  <c r="Y225" i="3"/>
  <c r="Y224" i="3"/>
  <c r="Y223" i="3"/>
  <c r="Y222" i="3"/>
  <c r="Y221" i="3"/>
  <c r="Y220" i="3"/>
  <c r="Y219" i="3"/>
  <c r="Y218" i="3"/>
  <c r="Y217" i="3"/>
  <c r="Y216" i="3"/>
  <c r="Y215" i="3"/>
  <c r="Y214" i="3"/>
  <c r="Y213" i="3"/>
  <c r="Y212" i="3"/>
  <c r="Y211" i="3"/>
  <c r="Y210" i="3"/>
  <c r="Y209" i="3"/>
  <c r="Y208" i="3"/>
  <c r="Y207" i="3"/>
  <c r="Y206" i="3"/>
  <c r="Y205" i="3"/>
  <c r="Y204" i="3"/>
  <c r="Y203" i="3"/>
  <c r="Y202" i="3"/>
  <c r="Y201" i="3"/>
  <c r="Y200" i="3"/>
  <c r="Y199" i="3"/>
  <c r="Y198" i="3"/>
  <c r="Y197" i="3"/>
  <c r="Y196" i="3"/>
  <c r="Y195" i="3"/>
  <c r="Y194" i="3"/>
  <c r="Y193" i="3"/>
  <c r="Y192" i="3"/>
  <c r="Y191" i="3"/>
  <c r="Y190" i="3"/>
  <c r="Y189" i="3"/>
  <c r="Y188" i="3"/>
  <c r="Y187" i="3"/>
  <c r="Y186" i="3"/>
  <c r="Y185" i="3"/>
  <c r="Y184" i="3"/>
  <c r="Y183" i="3"/>
  <c r="Y182" i="3"/>
  <c r="Y181" i="3"/>
  <c r="Y180" i="3"/>
  <c r="Y179" i="3"/>
  <c r="Y178" i="3"/>
  <c r="Y177" i="3"/>
  <c r="Y176" i="3"/>
  <c r="Y175" i="3"/>
  <c r="Y174" i="3"/>
  <c r="Y173" i="3"/>
  <c r="Y172" i="3"/>
  <c r="Y171" i="3"/>
  <c r="Y170" i="3"/>
  <c r="Y169" i="3"/>
  <c r="Y168" i="3"/>
  <c r="Y167" i="3"/>
  <c r="Y166" i="3"/>
  <c r="Y165" i="3"/>
  <c r="Y164" i="3"/>
  <c r="Y163" i="3"/>
  <c r="Y162" i="3"/>
  <c r="Y161" i="3"/>
  <c r="Y160" i="3"/>
  <c r="Y159" i="3"/>
  <c r="Y158" i="3"/>
  <c r="Y157" i="3"/>
  <c r="Y156" i="3"/>
  <c r="Y155" i="3"/>
  <c r="Y154" i="3"/>
  <c r="Y153" i="3"/>
  <c r="Y152" i="3"/>
  <c r="Y151" i="3"/>
  <c r="Y150" i="3"/>
  <c r="Y149" i="3"/>
  <c r="Y148" i="3"/>
  <c r="Y147" i="3"/>
  <c r="Y146" i="3"/>
  <c r="Y145" i="3"/>
  <c r="Y144" i="3"/>
  <c r="Y143" i="3"/>
  <c r="Y142" i="3"/>
  <c r="Y141" i="3"/>
  <c r="Y140" i="3"/>
  <c r="Y139" i="3"/>
  <c r="Y138" i="3"/>
  <c r="Y137" i="3"/>
  <c r="Y136" i="3"/>
  <c r="Y135" i="3"/>
  <c r="Y134" i="3"/>
  <c r="Y133" i="3"/>
  <c r="Y132" i="3"/>
  <c r="Y131" i="3"/>
  <c r="Y130" i="3"/>
  <c r="Y129" i="3"/>
  <c r="Y128" i="3"/>
  <c r="Y127" i="3"/>
  <c r="Y126" i="3"/>
  <c r="Y125" i="3"/>
  <c r="Y124" i="3"/>
  <c r="Y123" i="3"/>
  <c r="Y122" i="3"/>
  <c r="Y121" i="3"/>
  <c r="Y120" i="3"/>
  <c r="Y119" i="3"/>
  <c r="Y118" i="3"/>
  <c r="Y117" i="3"/>
  <c r="Y116" i="3"/>
  <c r="Y115" i="3"/>
  <c r="Y114" i="3"/>
  <c r="Y113" i="3"/>
  <c r="Y112" i="3"/>
  <c r="Y111" i="3"/>
  <c r="Y110" i="3"/>
  <c r="Y109" i="3"/>
  <c r="Y108" i="3"/>
  <c r="Y107" i="3"/>
  <c r="Y106" i="3"/>
  <c r="Y105" i="3"/>
  <c r="Y104" i="3"/>
  <c r="Y103" i="3"/>
  <c r="Y102" i="3"/>
  <c r="Y101" i="3"/>
  <c r="Y100" i="3"/>
  <c r="Y99" i="3"/>
  <c r="Y98" i="3"/>
  <c r="Y97" i="3"/>
  <c r="Y96" i="3"/>
  <c r="Y95" i="3"/>
  <c r="Y94" i="3"/>
  <c r="Y93" i="3"/>
  <c r="Y92" i="3"/>
  <c r="Y91" i="3"/>
  <c r="Y90" i="3"/>
  <c r="Y89" i="3"/>
  <c r="Y88" i="3"/>
  <c r="Y87" i="3"/>
  <c r="Y86" i="3"/>
  <c r="Y85" i="3"/>
  <c r="Y84" i="3"/>
  <c r="Y83" i="3"/>
  <c r="Y82" i="3"/>
  <c r="Y81" i="3"/>
  <c r="Y80" i="3"/>
  <c r="Y79" i="3"/>
  <c r="Y78" i="3"/>
  <c r="Y77" i="3"/>
  <c r="Y76" i="3"/>
  <c r="Y75" i="3"/>
  <c r="Y74" i="3"/>
  <c r="Y73" i="3"/>
  <c r="Y72" i="3"/>
  <c r="Y71" i="3"/>
  <c r="Y70" i="3"/>
  <c r="Y69" i="3"/>
  <c r="Y68" i="3"/>
  <c r="Y67" i="3"/>
  <c r="Y66" i="3"/>
  <c r="Y65" i="3"/>
  <c r="Y64" i="3"/>
  <c r="Y63" i="3"/>
  <c r="Y62" i="3"/>
  <c r="Y61" i="3"/>
  <c r="Y60" i="3"/>
  <c r="Y59" i="3"/>
  <c r="Y58" i="3"/>
  <c r="Y57" i="3"/>
  <c r="Y56" i="3"/>
  <c r="Y55" i="3"/>
  <c r="Y54" i="3"/>
  <c r="Y53" i="3"/>
  <c r="Y52" i="3"/>
  <c r="Y51" i="3"/>
  <c r="Y50" i="3"/>
  <c r="Y49" i="3"/>
  <c r="Y48" i="3"/>
  <c r="Y47" i="3"/>
  <c r="Y46" i="3"/>
  <c r="Y45" i="3"/>
  <c r="Y44" i="3"/>
  <c r="Y43" i="3"/>
  <c r="Y42" i="3"/>
  <c r="Y41" i="3"/>
  <c r="Y40" i="3"/>
  <c r="Y39" i="3"/>
  <c r="Y38" i="3"/>
  <c r="Y37" i="3"/>
  <c r="Y36" i="3"/>
  <c r="Y35" i="3"/>
  <c r="Y34" i="3"/>
  <c r="Y33" i="3"/>
  <c r="Y32" i="3"/>
  <c r="Y31" i="3"/>
  <c r="Y30" i="3"/>
  <c r="Y29" i="3"/>
  <c r="Y28" i="3"/>
  <c r="Y27" i="3"/>
  <c r="Y26" i="3"/>
  <c r="Y25" i="3"/>
  <c r="Y24" i="3"/>
  <c r="Y23" i="3"/>
  <c r="Y22" i="3"/>
  <c r="Y21" i="3"/>
  <c r="Y20" i="3"/>
  <c r="Y19" i="3"/>
  <c r="Y18" i="3"/>
  <c r="Y17" i="3"/>
  <c r="Y16" i="3"/>
  <c r="Y15" i="3"/>
  <c r="Y14" i="3"/>
  <c r="Y13" i="3"/>
  <c r="Y12" i="3"/>
  <c r="W430" i="3"/>
  <c r="W429" i="3"/>
  <c r="W428" i="3"/>
  <c r="W427" i="3"/>
  <c r="W426" i="3"/>
  <c r="W425" i="3"/>
  <c r="W424" i="3"/>
  <c r="W423" i="3"/>
  <c r="W422" i="3"/>
  <c r="W421" i="3"/>
  <c r="W420" i="3"/>
  <c r="W419" i="3"/>
  <c r="W418" i="3"/>
  <c r="W417" i="3"/>
  <c r="W416" i="3"/>
  <c r="W415" i="3"/>
  <c r="W414" i="3"/>
  <c r="W413" i="3"/>
  <c r="W412" i="3"/>
  <c r="W411" i="3"/>
  <c r="W410" i="3"/>
  <c r="W409" i="3"/>
  <c r="W408" i="3"/>
  <c r="W407" i="3"/>
  <c r="W406" i="3"/>
  <c r="W405" i="3"/>
  <c r="W404" i="3"/>
  <c r="W403" i="3"/>
  <c r="W402" i="3"/>
  <c r="W401" i="3"/>
  <c r="W400" i="3"/>
  <c r="W399" i="3"/>
  <c r="W398" i="3"/>
  <c r="W397" i="3"/>
  <c r="W396" i="3"/>
  <c r="W395" i="3"/>
  <c r="W394" i="3"/>
  <c r="W393" i="3"/>
  <c r="W392" i="3"/>
  <c r="W391" i="3"/>
  <c r="W390" i="3"/>
  <c r="W389" i="3"/>
  <c r="W388" i="3"/>
  <c r="W387" i="3"/>
  <c r="W386" i="3"/>
  <c r="W385" i="3"/>
  <c r="W384" i="3"/>
  <c r="W383" i="3"/>
  <c r="W382" i="3"/>
  <c r="W381" i="3"/>
  <c r="W380" i="3"/>
  <c r="W379" i="3"/>
  <c r="W378" i="3"/>
  <c r="W377" i="3"/>
  <c r="W376" i="3"/>
  <c r="W375" i="3"/>
  <c r="W374" i="3"/>
  <c r="W373" i="3"/>
  <c r="W372" i="3"/>
  <c r="W371" i="3"/>
  <c r="W370" i="3"/>
  <c r="W369" i="3"/>
  <c r="W368" i="3"/>
  <c r="W367" i="3"/>
  <c r="W366" i="3"/>
  <c r="W365" i="3"/>
  <c r="W364" i="3"/>
  <c r="W363" i="3"/>
  <c r="W362" i="3"/>
  <c r="W361" i="3"/>
  <c r="W360" i="3"/>
  <c r="W359" i="3"/>
  <c r="W358" i="3"/>
  <c r="W357" i="3"/>
  <c r="W356" i="3"/>
  <c r="W355" i="3"/>
  <c r="W354" i="3"/>
  <c r="W353" i="3"/>
  <c r="W352" i="3"/>
  <c r="W351" i="3"/>
  <c r="W350" i="3"/>
  <c r="W349" i="3"/>
  <c r="W348" i="3"/>
  <c r="W347" i="3"/>
  <c r="W346" i="3"/>
  <c r="W345" i="3"/>
  <c r="W344" i="3"/>
  <c r="W343" i="3"/>
  <c r="W342" i="3"/>
  <c r="W341" i="3"/>
  <c r="W340" i="3"/>
  <c r="W339" i="3"/>
  <c r="W338" i="3"/>
  <c r="W337" i="3"/>
  <c r="W336" i="3"/>
  <c r="W335" i="3"/>
  <c r="W334" i="3"/>
  <c r="W333" i="3"/>
  <c r="W332" i="3"/>
  <c r="W331" i="3"/>
  <c r="W330" i="3"/>
  <c r="W329" i="3"/>
  <c r="W328" i="3"/>
  <c r="W327" i="3"/>
  <c r="W326" i="3"/>
  <c r="W325" i="3"/>
  <c r="W324" i="3"/>
  <c r="W323" i="3"/>
  <c r="W322" i="3"/>
  <c r="W321" i="3"/>
  <c r="W320" i="3"/>
  <c r="W319" i="3"/>
  <c r="W318" i="3"/>
  <c r="W317" i="3"/>
  <c r="W316" i="3"/>
  <c r="W315" i="3"/>
  <c r="W314" i="3"/>
  <c r="W313" i="3"/>
  <c r="W312" i="3"/>
  <c r="W311" i="3"/>
  <c r="W310" i="3"/>
  <c r="W309" i="3"/>
  <c r="W308" i="3"/>
  <c r="W307" i="3"/>
  <c r="W306" i="3"/>
  <c r="W305" i="3"/>
  <c r="W304" i="3"/>
  <c r="W303" i="3"/>
  <c r="W302" i="3"/>
  <c r="W301" i="3"/>
  <c r="W300" i="3"/>
  <c r="W299" i="3"/>
  <c r="W298" i="3"/>
  <c r="W297" i="3"/>
  <c r="W296" i="3"/>
  <c r="W295" i="3"/>
  <c r="W294" i="3"/>
  <c r="W293" i="3"/>
  <c r="W292" i="3"/>
  <c r="W291" i="3"/>
  <c r="W290" i="3"/>
  <c r="W289" i="3"/>
  <c r="W288" i="3"/>
  <c r="W287" i="3"/>
  <c r="W286" i="3"/>
  <c r="W285" i="3"/>
  <c r="W284" i="3"/>
  <c r="W283" i="3"/>
  <c r="W282" i="3"/>
  <c r="W281" i="3"/>
  <c r="W280" i="3"/>
  <c r="W279" i="3"/>
  <c r="W278" i="3"/>
  <c r="W277" i="3"/>
  <c r="W276" i="3"/>
  <c r="W275" i="3"/>
  <c r="W274" i="3"/>
  <c r="W273" i="3"/>
  <c r="W272" i="3"/>
  <c r="W271" i="3"/>
  <c r="W270" i="3"/>
  <c r="W269" i="3"/>
  <c r="W268" i="3"/>
  <c r="W267" i="3"/>
  <c r="W266" i="3"/>
  <c r="W265" i="3"/>
  <c r="W264" i="3"/>
  <c r="W263" i="3"/>
  <c r="W262" i="3"/>
  <c r="W261" i="3"/>
  <c r="W260" i="3"/>
  <c r="W259" i="3"/>
  <c r="W258" i="3"/>
  <c r="W257" i="3"/>
  <c r="W256" i="3"/>
  <c r="W255" i="3"/>
  <c r="W254" i="3"/>
  <c r="W253" i="3"/>
  <c r="W252" i="3"/>
  <c r="W251" i="3"/>
  <c r="W250" i="3"/>
  <c r="W249" i="3"/>
  <c r="W248" i="3"/>
  <c r="W247" i="3"/>
  <c r="W246" i="3"/>
  <c r="W245" i="3"/>
  <c r="W244" i="3"/>
  <c r="W243" i="3"/>
  <c r="W242" i="3"/>
  <c r="W241" i="3"/>
  <c r="W240" i="3"/>
  <c r="W239" i="3"/>
  <c r="W238" i="3"/>
  <c r="W237" i="3"/>
  <c r="W236" i="3"/>
  <c r="W235" i="3"/>
  <c r="W234" i="3"/>
  <c r="W233" i="3"/>
  <c r="W232" i="3"/>
  <c r="W231" i="3"/>
  <c r="W230" i="3"/>
  <c r="W229" i="3"/>
  <c r="W228" i="3"/>
  <c r="W227" i="3"/>
  <c r="W226" i="3"/>
  <c r="W225" i="3"/>
  <c r="W224" i="3"/>
  <c r="W223" i="3"/>
  <c r="W222" i="3"/>
  <c r="W221" i="3"/>
  <c r="W220" i="3"/>
  <c r="W219" i="3"/>
  <c r="W218" i="3"/>
  <c r="W217" i="3"/>
  <c r="W216" i="3"/>
  <c r="W215" i="3"/>
  <c r="W214" i="3"/>
  <c r="W213" i="3"/>
  <c r="W212" i="3"/>
  <c r="W211" i="3"/>
  <c r="W210" i="3"/>
  <c r="W209" i="3"/>
  <c r="W208" i="3"/>
  <c r="W207" i="3"/>
  <c r="W206" i="3"/>
  <c r="W205" i="3"/>
  <c r="W204" i="3"/>
  <c r="W203" i="3"/>
  <c r="W202" i="3"/>
  <c r="W201" i="3"/>
  <c r="W200" i="3"/>
  <c r="W199" i="3"/>
  <c r="W198" i="3"/>
  <c r="W197" i="3"/>
  <c r="W196" i="3"/>
  <c r="W195" i="3"/>
  <c r="W194" i="3"/>
  <c r="W193" i="3"/>
  <c r="W192" i="3"/>
  <c r="W191" i="3"/>
  <c r="W190" i="3"/>
  <c r="W189" i="3"/>
  <c r="W188" i="3"/>
  <c r="W187" i="3"/>
  <c r="W186" i="3"/>
  <c r="W185" i="3"/>
  <c r="W184" i="3"/>
  <c r="W183" i="3"/>
  <c r="W182" i="3"/>
  <c r="W181" i="3"/>
  <c r="W180" i="3"/>
  <c r="W179" i="3"/>
  <c r="W178" i="3"/>
  <c r="W177" i="3"/>
  <c r="W176" i="3"/>
  <c r="W175" i="3"/>
  <c r="W174" i="3"/>
  <c r="W173" i="3"/>
  <c r="W172" i="3"/>
  <c r="W171" i="3"/>
  <c r="W170" i="3"/>
  <c r="W169" i="3"/>
  <c r="W168" i="3"/>
  <c r="W167" i="3"/>
  <c r="W166" i="3"/>
  <c r="W165" i="3"/>
  <c r="W164" i="3"/>
  <c r="W163" i="3"/>
  <c r="W162" i="3"/>
  <c r="W161" i="3"/>
  <c r="W160" i="3"/>
  <c r="W159" i="3"/>
  <c r="W158" i="3"/>
  <c r="W157" i="3"/>
  <c r="W156" i="3"/>
  <c r="W155" i="3"/>
  <c r="W154" i="3"/>
  <c r="W153" i="3"/>
  <c r="W152" i="3"/>
  <c r="W151" i="3"/>
  <c r="W150" i="3"/>
  <c r="W149" i="3"/>
  <c r="W148" i="3"/>
  <c r="W147" i="3"/>
  <c r="W146" i="3"/>
  <c r="W145" i="3"/>
  <c r="W144" i="3"/>
  <c r="W143" i="3"/>
  <c r="W142" i="3"/>
  <c r="W141" i="3"/>
  <c r="W140" i="3"/>
  <c r="W139" i="3"/>
  <c r="W138" i="3"/>
  <c r="W137" i="3"/>
  <c r="W136" i="3"/>
  <c r="W135" i="3"/>
  <c r="W134" i="3"/>
  <c r="W133" i="3"/>
  <c r="W132" i="3"/>
  <c r="W131" i="3"/>
  <c r="W130" i="3"/>
  <c r="W129" i="3"/>
  <c r="W128" i="3"/>
  <c r="W127" i="3"/>
  <c r="W126" i="3"/>
  <c r="W125" i="3"/>
  <c r="W124" i="3"/>
  <c r="W123" i="3"/>
  <c r="W122" i="3"/>
  <c r="W121" i="3"/>
  <c r="W120" i="3"/>
  <c r="W119" i="3"/>
  <c r="W118" i="3"/>
  <c r="W117" i="3"/>
  <c r="W116" i="3"/>
  <c r="W115" i="3"/>
  <c r="W114" i="3"/>
  <c r="W113" i="3"/>
  <c r="W112" i="3"/>
  <c r="W111" i="3"/>
  <c r="W110" i="3"/>
  <c r="W109" i="3"/>
  <c r="W108" i="3"/>
  <c r="W107" i="3"/>
  <c r="W106" i="3"/>
  <c r="W105" i="3"/>
  <c r="W104" i="3"/>
  <c r="W103" i="3"/>
  <c r="W102" i="3"/>
  <c r="W101" i="3"/>
  <c r="W100" i="3"/>
  <c r="W99" i="3"/>
  <c r="W98" i="3"/>
  <c r="W97" i="3"/>
  <c r="W96" i="3"/>
  <c r="W95" i="3"/>
  <c r="W94" i="3"/>
  <c r="W93" i="3"/>
  <c r="W92" i="3"/>
  <c r="W91" i="3"/>
  <c r="W90" i="3"/>
  <c r="W89" i="3"/>
  <c r="W88" i="3"/>
  <c r="W87" i="3"/>
  <c r="W86" i="3"/>
  <c r="W85" i="3"/>
  <c r="W84" i="3"/>
  <c r="W83" i="3"/>
  <c r="W82" i="3"/>
  <c r="W81" i="3"/>
  <c r="W80" i="3"/>
  <c r="W79" i="3"/>
  <c r="W78" i="3"/>
  <c r="W77" i="3"/>
  <c r="W76" i="3"/>
  <c r="W75" i="3"/>
  <c r="W74" i="3"/>
  <c r="W73" i="3"/>
  <c r="W72" i="3"/>
  <c r="W71" i="3"/>
  <c r="W70" i="3"/>
  <c r="W69" i="3"/>
  <c r="W68" i="3"/>
  <c r="W67" i="3"/>
  <c r="W66" i="3"/>
  <c r="W65" i="3"/>
  <c r="W64" i="3"/>
  <c r="W63" i="3"/>
  <c r="W62" i="3"/>
  <c r="W61" i="3"/>
  <c r="W60" i="3"/>
  <c r="W59" i="3"/>
  <c r="W58" i="3"/>
  <c r="W57" i="3"/>
  <c r="W56" i="3"/>
  <c r="W55" i="3"/>
  <c r="W54" i="3"/>
  <c r="W53" i="3"/>
  <c r="W52" i="3"/>
  <c r="W51" i="3"/>
  <c r="W50" i="3"/>
  <c r="W49" i="3"/>
  <c r="W48" i="3"/>
  <c r="W47" i="3"/>
  <c r="W46" i="3"/>
  <c r="W45" i="3"/>
  <c r="W44" i="3"/>
  <c r="W43" i="3"/>
  <c r="W42" i="3"/>
  <c r="W41" i="3"/>
  <c r="W40" i="3"/>
  <c r="W39" i="3"/>
  <c r="W38" i="3"/>
  <c r="W37" i="3"/>
  <c r="W36" i="3"/>
  <c r="W35" i="3"/>
  <c r="W34" i="3"/>
  <c r="W33" i="3"/>
  <c r="W32" i="3"/>
  <c r="W31" i="3"/>
  <c r="W30" i="3"/>
  <c r="W29" i="3"/>
  <c r="W28" i="3"/>
  <c r="W27" i="3"/>
  <c r="W26" i="3"/>
  <c r="W25" i="3"/>
  <c r="W24" i="3"/>
  <c r="W23" i="3"/>
  <c r="W22" i="3"/>
  <c r="W21" i="3"/>
  <c r="W20" i="3"/>
  <c r="W19" i="3"/>
  <c r="W18" i="3"/>
  <c r="W17" i="3"/>
  <c r="W16" i="3"/>
  <c r="W15" i="3"/>
  <c r="W14" i="3"/>
  <c r="W13" i="3"/>
  <c r="W12" i="3"/>
  <c r="U430" i="3"/>
  <c r="U429" i="3"/>
  <c r="U428" i="3"/>
  <c r="U427" i="3"/>
  <c r="U426" i="3"/>
  <c r="U425" i="3"/>
  <c r="U424" i="3"/>
  <c r="U423" i="3"/>
  <c r="U422" i="3"/>
  <c r="U421" i="3"/>
  <c r="U420" i="3"/>
  <c r="U419" i="3"/>
  <c r="U418" i="3"/>
  <c r="U417" i="3"/>
  <c r="U416" i="3"/>
  <c r="U415" i="3"/>
  <c r="U414" i="3"/>
  <c r="U413" i="3"/>
  <c r="U412" i="3"/>
  <c r="U411" i="3"/>
  <c r="U410" i="3"/>
  <c r="U409" i="3"/>
  <c r="U408" i="3"/>
  <c r="U407" i="3"/>
  <c r="U406" i="3"/>
  <c r="U405" i="3"/>
  <c r="U404" i="3"/>
  <c r="U403" i="3"/>
  <c r="U402" i="3"/>
  <c r="U401" i="3"/>
  <c r="U400" i="3"/>
  <c r="U399" i="3"/>
  <c r="U398" i="3"/>
  <c r="U397" i="3"/>
  <c r="U396" i="3"/>
  <c r="U395" i="3"/>
  <c r="U394" i="3"/>
  <c r="U393" i="3"/>
  <c r="U392" i="3"/>
  <c r="U391" i="3"/>
  <c r="U390" i="3"/>
  <c r="U389" i="3"/>
  <c r="U388" i="3"/>
  <c r="U387" i="3"/>
  <c r="U386" i="3"/>
  <c r="U385" i="3"/>
  <c r="U384" i="3"/>
  <c r="U383" i="3"/>
  <c r="U382" i="3"/>
  <c r="U381" i="3"/>
  <c r="U380" i="3"/>
  <c r="U379" i="3"/>
  <c r="U378" i="3"/>
  <c r="U377" i="3"/>
  <c r="U376" i="3"/>
  <c r="U375" i="3"/>
  <c r="U374" i="3"/>
  <c r="U373" i="3"/>
  <c r="U372" i="3"/>
  <c r="U371" i="3"/>
  <c r="U370" i="3"/>
  <c r="U369" i="3"/>
  <c r="U368" i="3"/>
  <c r="U367" i="3"/>
  <c r="U366" i="3"/>
  <c r="U365" i="3"/>
  <c r="U364" i="3"/>
  <c r="U363" i="3"/>
  <c r="U362" i="3"/>
  <c r="U361" i="3"/>
  <c r="U360" i="3"/>
  <c r="U359" i="3"/>
  <c r="U358" i="3"/>
  <c r="U357" i="3"/>
  <c r="U356" i="3"/>
  <c r="U355" i="3"/>
  <c r="U354" i="3"/>
  <c r="U353" i="3"/>
  <c r="U352" i="3"/>
  <c r="U351" i="3"/>
  <c r="U350" i="3"/>
  <c r="U349" i="3"/>
  <c r="U348" i="3"/>
  <c r="U347" i="3"/>
  <c r="U346" i="3"/>
  <c r="U345" i="3"/>
  <c r="U344" i="3"/>
  <c r="U343" i="3"/>
  <c r="U342" i="3"/>
  <c r="U341" i="3"/>
  <c r="U340" i="3"/>
  <c r="U339" i="3"/>
  <c r="U338" i="3"/>
  <c r="U337" i="3"/>
  <c r="U336" i="3"/>
  <c r="U335" i="3"/>
  <c r="U334" i="3"/>
  <c r="U333" i="3"/>
  <c r="U332" i="3"/>
  <c r="U331" i="3"/>
  <c r="U330" i="3"/>
  <c r="U329" i="3"/>
  <c r="U328" i="3"/>
  <c r="U327" i="3"/>
  <c r="U326" i="3"/>
  <c r="U325" i="3"/>
  <c r="U324" i="3"/>
  <c r="U323" i="3"/>
  <c r="U322" i="3"/>
  <c r="U321" i="3"/>
  <c r="U320" i="3"/>
  <c r="U319" i="3"/>
  <c r="U318" i="3"/>
  <c r="U317" i="3"/>
  <c r="U316" i="3"/>
  <c r="U315" i="3"/>
  <c r="U314" i="3"/>
  <c r="U313" i="3"/>
  <c r="U312" i="3"/>
  <c r="U311" i="3"/>
  <c r="U310" i="3"/>
  <c r="U309" i="3"/>
  <c r="U308" i="3"/>
  <c r="U307" i="3"/>
  <c r="U306" i="3"/>
  <c r="U305" i="3"/>
  <c r="U304" i="3"/>
  <c r="U303" i="3"/>
  <c r="U302" i="3"/>
  <c r="U301" i="3"/>
  <c r="U300" i="3"/>
  <c r="U299" i="3"/>
  <c r="U298" i="3"/>
  <c r="U297" i="3"/>
  <c r="U296" i="3"/>
  <c r="U295" i="3"/>
  <c r="U294" i="3"/>
  <c r="U293" i="3"/>
  <c r="U292" i="3"/>
  <c r="U291" i="3"/>
  <c r="U290" i="3"/>
  <c r="U289" i="3"/>
  <c r="U288" i="3"/>
  <c r="U287" i="3"/>
  <c r="U286" i="3"/>
  <c r="U285" i="3"/>
  <c r="U284" i="3"/>
  <c r="U283" i="3"/>
  <c r="U282" i="3"/>
  <c r="U281" i="3"/>
  <c r="U280" i="3"/>
  <c r="U279" i="3"/>
  <c r="U278" i="3"/>
  <c r="U277" i="3"/>
  <c r="U276" i="3"/>
  <c r="U275" i="3"/>
  <c r="U274" i="3"/>
  <c r="U273" i="3"/>
  <c r="U272" i="3"/>
  <c r="U271" i="3"/>
  <c r="U270" i="3"/>
  <c r="U269" i="3"/>
  <c r="U268" i="3"/>
  <c r="U267" i="3"/>
  <c r="U266" i="3"/>
  <c r="U265" i="3"/>
  <c r="U264" i="3"/>
  <c r="U263" i="3"/>
  <c r="U262" i="3"/>
  <c r="U261" i="3"/>
  <c r="U260" i="3"/>
  <c r="U259" i="3"/>
  <c r="U258" i="3"/>
  <c r="U257" i="3"/>
  <c r="U256" i="3"/>
  <c r="U255" i="3"/>
  <c r="U254" i="3"/>
  <c r="U253" i="3"/>
  <c r="U252" i="3"/>
  <c r="U251" i="3"/>
  <c r="U250" i="3"/>
  <c r="U249" i="3"/>
  <c r="U248" i="3"/>
  <c r="U247" i="3"/>
  <c r="U246" i="3"/>
  <c r="U245" i="3"/>
  <c r="U244" i="3"/>
  <c r="U243" i="3"/>
  <c r="U242" i="3"/>
  <c r="U241" i="3"/>
  <c r="U240" i="3"/>
  <c r="U239" i="3"/>
  <c r="U238" i="3"/>
  <c r="U237" i="3"/>
  <c r="U236" i="3"/>
  <c r="U235" i="3"/>
  <c r="U234" i="3"/>
  <c r="U233" i="3"/>
  <c r="U232" i="3"/>
  <c r="U231" i="3"/>
  <c r="U230" i="3"/>
  <c r="U229" i="3"/>
  <c r="U228" i="3"/>
  <c r="U227" i="3"/>
  <c r="U226" i="3"/>
  <c r="U225" i="3"/>
  <c r="U224" i="3"/>
  <c r="U223" i="3"/>
  <c r="U222" i="3"/>
  <c r="U221" i="3"/>
  <c r="U220" i="3"/>
  <c r="U219" i="3"/>
  <c r="U218" i="3"/>
  <c r="U217" i="3"/>
  <c r="U216" i="3"/>
  <c r="U215" i="3"/>
  <c r="U214" i="3"/>
  <c r="U213" i="3"/>
  <c r="U212" i="3"/>
  <c r="U211" i="3"/>
  <c r="U210" i="3"/>
  <c r="U209" i="3"/>
  <c r="U208" i="3"/>
  <c r="U207" i="3"/>
  <c r="U206" i="3"/>
  <c r="U205" i="3"/>
  <c r="U204" i="3"/>
  <c r="U203" i="3"/>
  <c r="U202" i="3"/>
  <c r="U201" i="3"/>
  <c r="U200" i="3"/>
  <c r="U199" i="3"/>
  <c r="U198" i="3"/>
  <c r="U197" i="3"/>
  <c r="U196" i="3"/>
  <c r="U195" i="3"/>
  <c r="U194" i="3"/>
  <c r="U193" i="3"/>
  <c r="U192" i="3"/>
  <c r="U191" i="3"/>
  <c r="U190" i="3"/>
  <c r="U189" i="3"/>
  <c r="U188" i="3"/>
  <c r="U187" i="3"/>
  <c r="U186" i="3"/>
  <c r="U185" i="3"/>
  <c r="U184" i="3"/>
  <c r="U183" i="3"/>
  <c r="U182" i="3"/>
  <c r="U181" i="3"/>
  <c r="U180" i="3"/>
  <c r="U179" i="3"/>
  <c r="U178" i="3"/>
  <c r="U177" i="3"/>
  <c r="U176" i="3"/>
  <c r="U175" i="3"/>
  <c r="U174" i="3"/>
  <c r="U173" i="3"/>
  <c r="U172" i="3"/>
  <c r="U171" i="3"/>
  <c r="U170" i="3"/>
  <c r="U169" i="3"/>
  <c r="U168" i="3"/>
  <c r="U167" i="3"/>
  <c r="U166" i="3"/>
  <c r="U165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U151" i="3"/>
  <c r="U150" i="3"/>
  <c r="U149" i="3"/>
  <c r="U148" i="3"/>
  <c r="U147" i="3"/>
  <c r="U146" i="3"/>
  <c r="U145" i="3"/>
  <c r="U144" i="3"/>
  <c r="U143" i="3"/>
  <c r="U142" i="3"/>
  <c r="U141" i="3"/>
  <c r="U140" i="3"/>
  <c r="U139" i="3"/>
  <c r="U138" i="3"/>
  <c r="U137" i="3"/>
  <c r="U136" i="3"/>
  <c r="U135" i="3"/>
  <c r="U134" i="3"/>
  <c r="U133" i="3"/>
  <c r="U132" i="3"/>
  <c r="U131" i="3"/>
  <c r="U130" i="3"/>
  <c r="U129" i="3"/>
  <c r="U128" i="3"/>
  <c r="U127" i="3"/>
  <c r="U126" i="3"/>
  <c r="U125" i="3"/>
  <c r="U124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U105" i="3"/>
  <c r="U104" i="3"/>
  <c r="U103" i="3"/>
  <c r="U102" i="3"/>
  <c r="U101" i="3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R13" i="5"/>
  <c r="N430" i="3"/>
  <c r="N429" i="3"/>
  <c r="N428" i="3"/>
  <c r="N427" i="3"/>
  <c r="N426" i="3"/>
  <c r="N425" i="3"/>
  <c r="N424" i="3"/>
  <c r="N423" i="3"/>
  <c r="M429" i="3"/>
  <c r="M428" i="3"/>
  <c r="M427" i="3"/>
  <c r="M426" i="3"/>
  <c r="M425" i="3"/>
  <c r="M424" i="3"/>
  <c r="M423" i="3"/>
  <c r="E336" i="8" l="1"/>
  <c r="E335" i="8"/>
  <c r="E334" i="8"/>
  <c r="E234" i="8" l="1"/>
  <c r="E376" i="7" l="1"/>
  <c r="E412" i="7" l="1"/>
  <c r="E411" i="7"/>
  <c r="E410" i="7"/>
  <c r="E409" i="7"/>
  <c r="E408" i="7"/>
  <c r="E407" i="7"/>
  <c r="E406" i="7"/>
  <c r="E405" i="7"/>
  <c r="E404" i="7"/>
  <c r="E403" i="7"/>
  <c r="E402" i="7"/>
  <c r="E401" i="7"/>
  <c r="E400" i="7"/>
  <c r="E399" i="7"/>
  <c r="E398" i="7"/>
  <c r="E397" i="7"/>
  <c r="E396" i="7"/>
  <c r="E395" i="7"/>
  <c r="E394" i="7"/>
  <c r="E393" i="7"/>
  <c r="E392" i="7"/>
  <c r="E391" i="7"/>
  <c r="E390" i="7"/>
  <c r="E389" i="7"/>
  <c r="E388" i="7"/>
  <c r="E387" i="7"/>
  <c r="E386" i="7"/>
  <c r="E385" i="7"/>
  <c r="E384" i="7"/>
  <c r="E383" i="7"/>
  <c r="E382" i="7"/>
  <c r="E381" i="7"/>
  <c r="E380" i="7"/>
  <c r="E379" i="7"/>
  <c r="E378" i="7"/>
  <c r="E377" i="7"/>
  <c r="E375" i="7"/>
  <c r="E374" i="7"/>
  <c r="E373" i="7"/>
  <c r="E372" i="7"/>
  <c r="E371" i="7"/>
  <c r="E370" i="7"/>
  <c r="E369" i="7"/>
  <c r="E368" i="7"/>
  <c r="E367" i="7"/>
  <c r="E366" i="7"/>
  <c r="E365" i="7"/>
  <c r="E364" i="7"/>
  <c r="E363" i="7"/>
  <c r="E362" i="7"/>
  <c r="E361" i="7"/>
  <c r="E360" i="7"/>
  <c r="E359" i="7"/>
  <c r="E358" i="7"/>
  <c r="E357" i="7"/>
  <c r="E356" i="7"/>
  <c r="E355" i="7"/>
  <c r="E354" i="7"/>
  <c r="E353" i="7"/>
  <c r="E352" i="7"/>
  <c r="E351" i="7"/>
  <c r="E350" i="7"/>
  <c r="E349" i="7"/>
  <c r="E348" i="7"/>
  <c r="E347" i="7"/>
  <c r="E346" i="7"/>
  <c r="E345" i="7"/>
  <c r="E344" i="7"/>
  <c r="E343" i="7"/>
  <c r="E342" i="7"/>
  <c r="E341" i="7"/>
  <c r="E340" i="7"/>
  <c r="E339" i="7"/>
  <c r="E338" i="7"/>
  <c r="E337" i="7"/>
  <c r="E336" i="7"/>
  <c r="E335" i="7"/>
  <c r="E334" i="7"/>
  <c r="E333" i="7"/>
  <c r="E332" i="7"/>
  <c r="E331" i="7"/>
  <c r="E330" i="7"/>
  <c r="E329" i="7"/>
  <c r="E328" i="7"/>
  <c r="E327" i="7"/>
  <c r="E326" i="7"/>
  <c r="E325" i="7"/>
  <c r="E324" i="7"/>
  <c r="E323" i="7"/>
  <c r="E322" i="7"/>
  <c r="E321" i="7"/>
  <c r="E320" i="7"/>
  <c r="E319" i="7"/>
  <c r="E318" i="7"/>
  <c r="E317" i="7"/>
  <c r="E316" i="7"/>
  <c r="E315" i="7"/>
  <c r="E314" i="7"/>
  <c r="E313" i="7"/>
  <c r="E312" i="7"/>
  <c r="E311" i="7"/>
  <c r="E310" i="7"/>
  <c r="E309" i="7"/>
  <c r="E308" i="7"/>
  <c r="E307" i="7"/>
  <c r="E306" i="7"/>
  <c r="E305" i="7"/>
  <c r="E304" i="7"/>
  <c r="E303" i="7"/>
  <c r="E302" i="7"/>
  <c r="E301" i="7"/>
  <c r="E300" i="7"/>
  <c r="E299" i="7"/>
  <c r="E298" i="7"/>
  <c r="E297" i="7"/>
  <c r="E296" i="7"/>
  <c r="E295" i="7"/>
  <c r="E294" i="7"/>
  <c r="E293" i="7"/>
  <c r="E292" i="7"/>
  <c r="E291" i="7"/>
  <c r="E290" i="7"/>
  <c r="E289" i="7"/>
  <c r="E288" i="7"/>
  <c r="E287" i="7"/>
  <c r="E286" i="7"/>
  <c r="E285" i="7"/>
  <c r="E284" i="7"/>
  <c r="E283" i="7"/>
  <c r="E282" i="7"/>
  <c r="E281" i="7"/>
  <c r="E280" i="7"/>
  <c r="E279" i="7"/>
  <c r="E278" i="7"/>
  <c r="E277" i="7"/>
  <c r="E276" i="7"/>
  <c r="E275" i="7"/>
  <c r="E274" i="7"/>
  <c r="E273" i="7"/>
  <c r="E272" i="7"/>
  <c r="E271" i="7"/>
  <c r="E270" i="7"/>
  <c r="E269" i="7"/>
  <c r="E268" i="7"/>
  <c r="E267" i="7"/>
  <c r="E266" i="7"/>
  <c r="E265" i="7"/>
  <c r="E264" i="7"/>
  <c r="E263" i="7"/>
  <c r="E262" i="7"/>
  <c r="E261" i="7"/>
  <c r="E260" i="7"/>
  <c r="E259" i="7"/>
  <c r="E258" i="7"/>
  <c r="E257" i="7"/>
  <c r="E256" i="7"/>
  <c r="E255" i="7"/>
  <c r="E254" i="7"/>
  <c r="E253" i="7"/>
  <c r="E252" i="7"/>
  <c r="E251" i="7"/>
  <c r="E250" i="7"/>
  <c r="E249" i="7"/>
  <c r="E248" i="7"/>
  <c r="E247" i="7"/>
  <c r="E246" i="7"/>
  <c r="E245" i="7"/>
  <c r="E244" i="7"/>
  <c r="E243" i="7"/>
  <c r="E242" i="7"/>
  <c r="E241" i="7"/>
  <c r="E240" i="7"/>
  <c r="E239" i="7"/>
  <c r="E238" i="7"/>
  <c r="E237" i="7"/>
  <c r="E236" i="7"/>
  <c r="E235" i="7"/>
  <c r="E234" i="7"/>
  <c r="E233" i="7"/>
  <c r="E232" i="7"/>
  <c r="E231" i="7"/>
  <c r="E230" i="7"/>
  <c r="E229" i="7"/>
  <c r="E228" i="7"/>
  <c r="E227" i="7"/>
  <c r="E226" i="7"/>
  <c r="E225" i="7"/>
  <c r="E224" i="7"/>
  <c r="E223" i="7"/>
  <c r="E222" i="7"/>
  <c r="E221" i="7"/>
  <c r="E220" i="7"/>
  <c r="E219" i="7"/>
  <c r="E218" i="7"/>
  <c r="E217" i="7"/>
  <c r="E216" i="7"/>
  <c r="E215" i="7"/>
  <c r="E214" i="7"/>
  <c r="E213" i="7"/>
  <c r="E212" i="7"/>
  <c r="E211" i="7"/>
  <c r="E210" i="7"/>
  <c r="E209" i="7"/>
  <c r="E208" i="7"/>
  <c r="E207" i="7"/>
  <c r="E206" i="7"/>
  <c r="E205" i="7"/>
  <c r="E204" i="7"/>
  <c r="E203" i="7"/>
  <c r="E202" i="7"/>
  <c r="E201" i="7"/>
  <c r="E200" i="7"/>
  <c r="E199" i="7"/>
  <c r="E198" i="7"/>
  <c r="E197" i="7"/>
  <c r="E196" i="7"/>
  <c r="E195" i="7"/>
  <c r="E194" i="7"/>
  <c r="E193" i="7"/>
  <c r="E192" i="7"/>
  <c r="E191" i="7"/>
  <c r="E190" i="7"/>
  <c r="E189" i="7"/>
  <c r="E188" i="7"/>
  <c r="E187" i="7"/>
  <c r="E186" i="7"/>
  <c r="E185" i="7"/>
  <c r="E184" i="7"/>
  <c r="E183" i="7"/>
  <c r="E182" i="7"/>
  <c r="E181" i="7"/>
  <c r="E180" i="7"/>
  <c r="E179" i="7"/>
  <c r="E178" i="7"/>
  <c r="E177" i="7"/>
  <c r="E176" i="7"/>
  <c r="E175" i="7"/>
  <c r="E174" i="7"/>
  <c r="E173" i="7"/>
  <c r="E172" i="7"/>
  <c r="E171" i="7"/>
  <c r="E170" i="7"/>
  <c r="E169" i="7"/>
  <c r="E168" i="7"/>
  <c r="E167" i="7"/>
  <c r="E166" i="7"/>
  <c r="E165" i="7"/>
  <c r="E164" i="7"/>
  <c r="E163" i="7"/>
  <c r="E162" i="7"/>
  <c r="E161" i="7"/>
  <c r="E160" i="7"/>
  <c r="E159" i="7"/>
  <c r="E158" i="7"/>
  <c r="E157" i="7"/>
  <c r="E156" i="7"/>
  <c r="E155" i="7"/>
  <c r="E154" i="7"/>
  <c r="E153" i="7"/>
  <c r="E152" i="7"/>
  <c r="E151" i="7"/>
  <c r="E150" i="7"/>
  <c r="E149" i="7"/>
  <c r="E148" i="7"/>
  <c r="E147" i="7"/>
  <c r="E146" i="7"/>
  <c r="E145" i="7"/>
  <c r="E144" i="7"/>
  <c r="E143" i="7"/>
  <c r="E142" i="7"/>
  <c r="E141" i="7"/>
  <c r="E140" i="7"/>
  <c r="E139" i="7"/>
  <c r="E138" i="7"/>
  <c r="E137" i="7"/>
  <c r="E136" i="7"/>
  <c r="E135" i="7"/>
  <c r="E134" i="7"/>
  <c r="E133" i="7"/>
  <c r="E132" i="7"/>
  <c r="E131" i="7"/>
  <c r="E130" i="7"/>
  <c r="E129" i="7"/>
  <c r="E128" i="7"/>
  <c r="E127" i="7"/>
  <c r="E126" i="7"/>
  <c r="E125" i="7"/>
  <c r="E124" i="7"/>
  <c r="E123" i="7"/>
  <c r="E122" i="7"/>
  <c r="E121" i="7"/>
  <c r="E120" i="7"/>
  <c r="E119" i="7"/>
  <c r="E118" i="7"/>
  <c r="E117" i="7"/>
  <c r="E116" i="7"/>
  <c r="E115" i="7"/>
  <c r="E114" i="7"/>
  <c r="E113" i="7"/>
  <c r="E112" i="7"/>
  <c r="E111" i="7"/>
  <c r="E110" i="7"/>
  <c r="E109" i="7"/>
  <c r="E108" i="7"/>
  <c r="E107" i="7"/>
  <c r="E106" i="7"/>
  <c r="E105" i="7"/>
  <c r="E104" i="7"/>
  <c r="E103" i="7"/>
  <c r="E102" i="7"/>
  <c r="E101" i="7"/>
  <c r="E100" i="7"/>
  <c r="E99" i="7"/>
  <c r="E98" i="7"/>
  <c r="E97" i="7"/>
  <c r="E96" i="7"/>
  <c r="E95" i="7"/>
  <c r="E94" i="7"/>
  <c r="E93" i="7"/>
  <c r="E92" i="7"/>
  <c r="E91" i="7"/>
  <c r="E90" i="7"/>
  <c r="E89" i="7"/>
  <c r="E88" i="7"/>
  <c r="E87" i="7"/>
  <c r="E86" i="7"/>
  <c r="E85" i="7"/>
  <c r="E84" i="7"/>
  <c r="E83" i="7"/>
  <c r="E82" i="7"/>
  <c r="E81" i="7"/>
  <c r="E80" i="7"/>
  <c r="E79" i="7"/>
  <c r="E78" i="7"/>
  <c r="E77" i="7"/>
  <c r="E76" i="7"/>
  <c r="E75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H5" i="7"/>
  <c r="H6" i="7" s="1"/>
  <c r="H7" i="7" s="1"/>
  <c r="H8" i="7" s="1"/>
  <c r="H9" i="7" s="1"/>
  <c r="H10" i="7" s="1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2" i="7" s="1"/>
  <c r="H23" i="7" s="1"/>
  <c r="H24" i="7" s="1"/>
  <c r="H25" i="7" s="1"/>
  <c r="H26" i="7" s="1"/>
  <c r="H27" i="7" s="1"/>
  <c r="H28" i="7" s="1"/>
  <c r="H29" i="7" s="1"/>
  <c r="H30" i="7" s="1"/>
  <c r="H31" i="7" s="1"/>
  <c r="H32" i="7" s="1"/>
  <c r="H33" i="7" s="1"/>
  <c r="H34" i="7" s="1"/>
  <c r="H35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H47" i="7" s="1"/>
  <c r="H48" i="7" s="1"/>
  <c r="H49" i="7" s="1"/>
  <c r="H50" i="7" s="1"/>
  <c r="H51" i="7" s="1"/>
  <c r="H52" i="7" s="1"/>
  <c r="H53" i="7" s="1"/>
  <c r="H54" i="7" s="1"/>
  <c r="H55" i="7" s="1"/>
  <c r="H56" i="7" s="1"/>
  <c r="H57" i="7" s="1"/>
  <c r="H58" i="7" s="1"/>
  <c r="H59" i="7" s="1"/>
  <c r="H60" i="7" s="1"/>
  <c r="H61" i="7" s="1"/>
  <c r="H62" i="7" s="1"/>
  <c r="H63" i="7" s="1"/>
  <c r="H64" i="7" s="1"/>
  <c r="H65" i="7" s="1"/>
  <c r="H66" i="7" s="1"/>
  <c r="H67" i="7" s="1"/>
  <c r="H68" i="7" s="1"/>
  <c r="H69" i="7" s="1"/>
  <c r="H70" i="7" s="1"/>
  <c r="H71" i="7" s="1"/>
  <c r="H72" i="7" s="1"/>
  <c r="H73" i="7" s="1"/>
  <c r="H74" i="7" s="1"/>
  <c r="H75" i="7" s="1"/>
  <c r="H76" i="7" s="1"/>
  <c r="H77" i="7" s="1"/>
  <c r="H78" i="7" s="1"/>
  <c r="H79" i="7" s="1"/>
  <c r="H80" i="7" s="1"/>
  <c r="H81" i="7" s="1"/>
  <c r="H82" i="7" s="1"/>
  <c r="H83" i="7" s="1"/>
  <c r="H84" i="7" s="1"/>
  <c r="H85" i="7" s="1"/>
  <c r="H86" i="7" s="1"/>
  <c r="H87" i="7" s="1"/>
  <c r="H88" i="7" s="1"/>
  <c r="H89" i="7" s="1"/>
  <c r="H90" i="7" s="1"/>
  <c r="H91" i="7" s="1"/>
  <c r="H92" i="7" s="1"/>
  <c r="H93" i="7" s="1"/>
  <c r="H94" i="7" s="1"/>
  <c r="H95" i="7" s="1"/>
  <c r="H96" i="7" s="1"/>
  <c r="H97" i="7" s="1"/>
  <c r="H98" i="7" s="1"/>
  <c r="H99" i="7" s="1"/>
  <c r="H100" i="7" s="1"/>
  <c r="H101" i="7" s="1"/>
  <c r="H102" i="7" s="1"/>
  <c r="H103" i="7" s="1"/>
  <c r="H104" i="7" s="1"/>
  <c r="H105" i="7" s="1"/>
  <c r="H106" i="7" s="1"/>
  <c r="H107" i="7" s="1"/>
  <c r="H108" i="7" s="1"/>
  <c r="H109" i="7" s="1"/>
  <c r="H110" i="7" s="1"/>
  <c r="H111" i="7" s="1"/>
  <c r="H112" i="7" s="1"/>
  <c r="H113" i="7" s="1"/>
  <c r="H114" i="7" s="1"/>
  <c r="H115" i="7" s="1"/>
  <c r="H116" i="7" s="1"/>
  <c r="H117" i="7" s="1"/>
  <c r="H118" i="7" s="1"/>
  <c r="H119" i="7" s="1"/>
  <c r="H120" i="7" s="1"/>
  <c r="H121" i="7" s="1"/>
  <c r="H122" i="7" s="1"/>
  <c r="H123" i="7" s="1"/>
  <c r="H124" i="7" s="1"/>
  <c r="H125" i="7" s="1"/>
  <c r="H126" i="7" s="1"/>
  <c r="H127" i="7" s="1"/>
  <c r="H128" i="7" s="1"/>
  <c r="H129" i="7" s="1"/>
  <c r="H130" i="7" s="1"/>
  <c r="H131" i="7" s="1"/>
  <c r="H132" i="7" s="1"/>
  <c r="H133" i="7" s="1"/>
  <c r="H134" i="7" s="1"/>
  <c r="H135" i="7" s="1"/>
  <c r="H136" i="7" s="1"/>
  <c r="H137" i="7" s="1"/>
  <c r="H138" i="7" s="1"/>
  <c r="H139" i="7" s="1"/>
  <c r="H140" i="7" s="1"/>
  <c r="H141" i="7" s="1"/>
  <c r="H142" i="7" s="1"/>
  <c r="H143" i="7" s="1"/>
  <c r="H144" i="7" s="1"/>
  <c r="H145" i="7" s="1"/>
  <c r="H146" i="7" s="1"/>
  <c r="H147" i="7" s="1"/>
  <c r="H148" i="7" s="1"/>
  <c r="H149" i="7" s="1"/>
  <c r="H150" i="7" s="1"/>
  <c r="H151" i="7" s="1"/>
  <c r="H152" i="7" s="1"/>
  <c r="H153" i="7" s="1"/>
  <c r="H154" i="7" s="1"/>
  <c r="H155" i="7" s="1"/>
  <c r="H156" i="7" s="1"/>
  <c r="H157" i="7" s="1"/>
  <c r="H158" i="7" s="1"/>
  <c r="H159" i="7" s="1"/>
  <c r="H160" i="7" s="1"/>
  <c r="H161" i="7" s="1"/>
  <c r="H162" i="7" s="1"/>
  <c r="H163" i="7" s="1"/>
  <c r="H164" i="7" s="1"/>
  <c r="H165" i="7" s="1"/>
  <c r="H166" i="7" s="1"/>
  <c r="H167" i="7" s="1"/>
  <c r="H168" i="7" s="1"/>
  <c r="H169" i="7" s="1"/>
  <c r="H170" i="7" s="1"/>
  <c r="H171" i="7" s="1"/>
  <c r="H172" i="7" s="1"/>
  <c r="H173" i="7" s="1"/>
  <c r="H174" i="7" s="1"/>
  <c r="H175" i="7" s="1"/>
  <c r="H176" i="7" s="1"/>
  <c r="H177" i="7" s="1"/>
  <c r="H178" i="7" s="1"/>
  <c r="H179" i="7" s="1"/>
  <c r="H180" i="7" s="1"/>
  <c r="H181" i="7" s="1"/>
  <c r="H182" i="7" s="1"/>
  <c r="H183" i="7" s="1"/>
  <c r="H184" i="7" s="1"/>
  <c r="H185" i="7" s="1"/>
  <c r="H186" i="7" s="1"/>
  <c r="H187" i="7" s="1"/>
  <c r="H188" i="7" s="1"/>
  <c r="H189" i="7" s="1"/>
  <c r="H190" i="7" s="1"/>
  <c r="H191" i="7" s="1"/>
  <c r="H192" i="7" s="1"/>
  <c r="H193" i="7" s="1"/>
  <c r="H194" i="7" s="1"/>
  <c r="H195" i="7" s="1"/>
  <c r="H196" i="7" s="1"/>
  <c r="H197" i="7" s="1"/>
  <c r="H198" i="7" s="1"/>
  <c r="H199" i="7" s="1"/>
  <c r="H200" i="7" s="1"/>
  <c r="H201" i="7" s="1"/>
  <c r="H202" i="7" s="1"/>
  <c r="H203" i="7" s="1"/>
  <c r="H204" i="7" s="1"/>
  <c r="H205" i="7" s="1"/>
  <c r="H206" i="7" s="1"/>
  <c r="H207" i="7" s="1"/>
  <c r="H208" i="7" s="1"/>
  <c r="H209" i="7" s="1"/>
  <c r="H210" i="7" s="1"/>
  <c r="H211" i="7" s="1"/>
  <c r="H212" i="7" s="1"/>
  <c r="H213" i="7" s="1"/>
  <c r="H214" i="7" s="1"/>
  <c r="H215" i="7" s="1"/>
  <c r="H216" i="7" s="1"/>
  <c r="H217" i="7" s="1"/>
  <c r="H218" i="7" s="1"/>
  <c r="H219" i="7" s="1"/>
  <c r="H220" i="7" s="1"/>
  <c r="H221" i="7" s="1"/>
  <c r="H222" i="7" s="1"/>
  <c r="H223" i="7" s="1"/>
  <c r="H224" i="7" s="1"/>
  <c r="H225" i="7" s="1"/>
  <c r="H226" i="7" s="1"/>
  <c r="H227" i="7" s="1"/>
  <c r="H228" i="7" s="1"/>
  <c r="H229" i="7" s="1"/>
  <c r="H230" i="7" s="1"/>
  <c r="H231" i="7" s="1"/>
  <c r="H232" i="7" s="1"/>
  <c r="H233" i="7" s="1"/>
  <c r="H234" i="7" s="1"/>
  <c r="H235" i="7" s="1"/>
  <c r="H236" i="7" s="1"/>
  <c r="H237" i="7" s="1"/>
  <c r="H238" i="7" s="1"/>
  <c r="H239" i="7" s="1"/>
  <c r="H240" i="7" s="1"/>
  <c r="H241" i="7" s="1"/>
  <c r="H242" i="7" s="1"/>
  <c r="H243" i="7" s="1"/>
  <c r="H244" i="7" s="1"/>
  <c r="H245" i="7" s="1"/>
  <c r="H246" i="7" s="1"/>
  <c r="H247" i="7" s="1"/>
  <c r="H248" i="7" s="1"/>
  <c r="H249" i="7" s="1"/>
  <c r="H250" i="7" s="1"/>
  <c r="H251" i="7" s="1"/>
  <c r="H252" i="7" s="1"/>
  <c r="H253" i="7" s="1"/>
  <c r="H254" i="7" s="1"/>
  <c r="H255" i="7" s="1"/>
  <c r="H256" i="7" s="1"/>
  <c r="H257" i="7" s="1"/>
  <c r="H258" i="7" s="1"/>
  <c r="H259" i="7" s="1"/>
  <c r="H260" i="7" s="1"/>
  <c r="H261" i="7" s="1"/>
  <c r="H262" i="7" s="1"/>
  <c r="H263" i="7" s="1"/>
  <c r="H264" i="7" s="1"/>
  <c r="H265" i="7" s="1"/>
  <c r="H266" i="7" s="1"/>
  <c r="H267" i="7" s="1"/>
  <c r="H268" i="7" s="1"/>
  <c r="H269" i="7" s="1"/>
  <c r="H270" i="7" s="1"/>
  <c r="H271" i="7" s="1"/>
  <c r="H272" i="7" s="1"/>
  <c r="H273" i="7" s="1"/>
  <c r="H274" i="7" s="1"/>
  <c r="H275" i="7" s="1"/>
  <c r="H276" i="7" s="1"/>
  <c r="H277" i="7" s="1"/>
  <c r="H278" i="7" s="1"/>
  <c r="H279" i="7" s="1"/>
  <c r="H280" i="7" s="1"/>
  <c r="H281" i="7" s="1"/>
  <c r="H282" i="7" s="1"/>
  <c r="H283" i="7" s="1"/>
  <c r="H284" i="7" s="1"/>
  <c r="H285" i="7" s="1"/>
  <c r="H286" i="7" s="1"/>
  <c r="H287" i="7" s="1"/>
  <c r="H288" i="7" s="1"/>
  <c r="H289" i="7" s="1"/>
  <c r="H290" i="7" s="1"/>
  <c r="H291" i="7" s="1"/>
  <c r="H292" i="7" s="1"/>
  <c r="H293" i="7" s="1"/>
  <c r="H294" i="7" s="1"/>
  <c r="H295" i="7" s="1"/>
  <c r="H296" i="7" s="1"/>
  <c r="H297" i="7" s="1"/>
  <c r="H298" i="7" s="1"/>
  <c r="H299" i="7" s="1"/>
  <c r="H300" i="7" s="1"/>
  <c r="H301" i="7" s="1"/>
  <c r="H302" i="7" s="1"/>
  <c r="H303" i="7" s="1"/>
  <c r="H304" i="7" s="1"/>
  <c r="H305" i="7" s="1"/>
  <c r="H306" i="7" s="1"/>
  <c r="H307" i="7" s="1"/>
  <c r="H308" i="7" s="1"/>
  <c r="H309" i="7" s="1"/>
  <c r="H310" i="7" s="1"/>
  <c r="H311" i="7" s="1"/>
  <c r="H312" i="7" s="1"/>
  <c r="H313" i="7" s="1"/>
  <c r="H314" i="7" s="1"/>
  <c r="H315" i="7" s="1"/>
  <c r="H316" i="7" s="1"/>
  <c r="H317" i="7" s="1"/>
  <c r="H318" i="7" s="1"/>
  <c r="H319" i="7" s="1"/>
  <c r="H320" i="7" s="1"/>
  <c r="H321" i="7" s="1"/>
  <c r="H322" i="7" s="1"/>
  <c r="H323" i="7" s="1"/>
  <c r="H324" i="7" s="1"/>
  <c r="H325" i="7" s="1"/>
  <c r="H326" i="7" s="1"/>
  <c r="H327" i="7" s="1"/>
  <c r="H328" i="7" s="1"/>
  <c r="H329" i="7" s="1"/>
  <c r="H330" i="7" s="1"/>
  <c r="H331" i="7" s="1"/>
  <c r="H332" i="7" s="1"/>
  <c r="H333" i="7" s="1"/>
  <c r="H334" i="7" s="1"/>
  <c r="H335" i="7" s="1"/>
  <c r="H336" i="7" s="1"/>
  <c r="H337" i="7" s="1"/>
  <c r="H338" i="7" s="1"/>
  <c r="H339" i="7" s="1"/>
  <c r="H340" i="7" s="1"/>
  <c r="H341" i="7" s="1"/>
  <c r="H342" i="7" s="1"/>
  <c r="H343" i="7" s="1"/>
  <c r="H344" i="7" s="1"/>
  <c r="H345" i="7" s="1"/>
  <c r="H346" i="7" s="1"/>
  <c r="H347" i="7" s="1"/>
  <c r="H348" i="7" s="1"/>
  <c r="H349" i="7" s="1"/>
  <c r="H350" i="7" s="1"/>
  <c r="H351" i="7" s="1"/>
  <c r="H352" i="7" s="1"/>
  <c r="H353" i="7" s="1"/>
  <c r="H354" i="7" s="1"/>
  <c r="H355" i="7" s="1"/>
  <c r="H356" i="7" s="1"/>
  <c r="H357" i="7" s="1"/>
  <c r="H358" i="7" s="1"/>
  <c r="H359" i="7" s="1"/>
  <c r="H360" i="7" s="1"/>
  <c r="H361" i="7" s="1"/>
  <c r="H362" i="7" s="1"/>
  <c r="H363" i="7" s="1"/>
  <c r="H364" i="7" s="1"/>
  <c r="H365" i="7" s="1"/>
  <c r="H366" i="7" s="1"/>
  <c r="H367" i="7" s="1"/>
  <c r="H368" i="7" s="1"/>
  <c r="H369" i="7" s="1"/>
  <c r="H370" i="7" s="1"/>
  <c r="H371" i="7" s="1"/>
  <c r="H372" i="7" s="1"/>
  <c r="H373" i="7" s="1"/>
  <c r="H374" i="7" s="1"/>
  <c r="H375" i="7" s="1"/>
  <c r="H376" i="7" s="1"/>
  <c r="H377" i="7" s="1"/>
  <c r="H378" i="7" s="1"/>
  <c r="H379" i="7" s="1"/>
  <c r="H380" i="7" s="1"/>
  <c r="H381" i="7" s="1"/>
  <c r="H382" i="7" s="1"/>
  <c r="H383" i="7" s="1"/>
  <c r="H384" i="7" s="1"/>
  <c r="H385" i="7" s="1"/>
  <c r="H386" i="7" s="1"/>
  <c r="H387" i="7" s="1"/>
  <c r="H388" i="7" s="1"/>
  <c r="H389" i="7" s="1"/>
  <c r="H390" i="7" s="1"/>
  <c r="H391" i="7" s="1"/>
  <c r="H392" i="7" s="1"/>
  <c r="H393" i="7" s="1"/>
  <c r="H394" i="7" s="1"/>
  <c r="H395" i="7" s="1"/>
  <c r="H396" i="7" s="1"/>
  <c r="H397" i="7" s="1"/>
  <c r="H398" i="7" s="1"/>
  <c r="H399" i="7" s="1"/>
  <c r="H400" i="7" s="1"/>
  <c r="H401" i="7" s="1"/>
  <c r="H402" i="7" s="1"/>
  <c r="H403" i="7" s="1"/>
  <c r="H404" i="7" s="1"/>
  <c r="H405" i="7" s="1"/>
  <c r="H406" i="7" s="1"/>
  <c r="H407" i="7" s="1"/>
  <c r="H408" i="7" s="1"/>
  <c r="H409" i="7" s="1"/>
  <c r="H410" i="7" s="1"/>
  <c r="H411" i="7" s="1"/>
  <c r="H412" i="7" s="1"/>
  <c r="E5" i="7"/>
  <c r="E4" i="7"/>
  <c r="E3" i="7"/>
  <c r="E441" i="8"/>
  <c r="E440" i="8"/>
  <c r="E439" i="8"/>
  <c r="E438" i="8"/>
  <c r="E437" i="8"/>
  <c r="E436" i="8"/>
  <c r="E435" i="8"/>
  <c r="E434" i="8"/>
  <c r="E433" i="8"/>
  <c r="E432" i="8"/>
  <c r="E431" i="8"/>
  <c r="E430" i="8"/>
  <c r="E429" i="8"/>
  <c r="E428" i="8"/>
  <c r="E427" i="8"/>
  <c r="E426" i="8"/>
  <c r="E425" i="8"/>
  <c r="E424" i="8"/>
  <c r="E423" i="8"/>
  <c r="E422" i="8"/>
  <c r="E421" i="8"/>
  <c r="E420" i="8"/>
  <c r="E419" i="8"/>
  <c r="E418" i="8"/>
  <c r="E417" i="8"/>
  <c r="E416" i="8"/>
  <c r="E415" i="8"/>
  <c r="E414" i="8"/>
  <c r="E413" i="8"/>
  <c r="E412" i="8"/>
  <c r="E411" i="8"/>
  <c r="E410" i="8"/>
  <c r="E409" i="8"/>
  <c r="E408" i="8"/>
  <c r="E407" i="8"/>
  <c r="E406" i="8"/>
  <c r="E405" i="8"/>
  <c r="E404" i="8"/>
  <c r="E403" i="8"/>
  <c r="E402" i="8"/>
  <c r="E401" i="8"/>
  <c r="E400" i="8"/>
  <c r="E399" i="8"/>
  <c r="E398" i="8"/>
  <c r="E397" i="8"/>
  <c r="E396" i="8"/>
  <c r="E395" i="8"/>
  <c r="E394" i="8"/>
  <c r="E393" i="8"/>
  <c r="E392" i="8"/>
  <c r="E391" i="8"/>
  <c r="E390" i="8"/>
  <c r="E389" i="8"/>
  <c r="E388" i="8"/>
  <c r="E387" i="8"/>
  <c r="E386" i="8"/>
  <c r="E385" i="8"/>
  <c r="E384" i="8"/>
  <c r="E383" i="8"/>
  <c r="E382" i="8"/>
  <c r="E381" i="8"/>
  <c r="E380" i="8"/>
  <c r="E379" i="8"/>
  <c r="E378" i="8"/>
  <c r="E377" i="8"/>
  <c r="E376" i="8"/>
  <c r="E375" i="8"/>
  <c r="E374" i="8"/>
  <c r="E373" i="8"/>
  <c r="E372" i="8"/>
  <c r="E371" i="8"/>
  <c r="E370" i="8"/>
  <c r="E369" i="8"/>
  <c r="E368" i="8"/>
  <c r="E367" i="8"/>
  <c r="E366" i="8"/>
  <c r="E365" i="8"/>
  <c r="E364" i="8"/>
  <c r="E363" i="8"/>
  <c r="E362" i="8"/>
  <c r="E361" i="8"/>
  <c r="E360" i="8"/>
  <c r="E359" i="8"/>
  <c r="E358" i="8"/>
  <c r="E357" i="8"/>
  <c r="E356" i="8"/>
  <c r="E355" i="8"/>
  <c r="E354" i="8"/>
  <c r="E353" i="8"/>
  <c r="E352" i="8"/>
  <c r="E351" i="8"/>
  <c r="E350" i="8"/>
  <c r="E349" i="8"/>
  <c r="E348" i="8"/>
  <c r="E347" i="8"/>
  <c r="E346" i="8"/>
  <c r="E345" i="8"/>
  <c r="E344" i="8"/>
  <c r="E343" i="8"/>
  <c r="E342" i="8"/>
  <c r="E341" i="8"/>
  <c r="E340" i="8"/>
  <c r="E339" i="8"/>
  <c r="E338" i="8"/>
  <c r="E337" i="8"/>
  <c r="E333" i="8"/>
  <c r="E332" i="8"/>
  <c r="E331" i="8"/>
  <c r="E330" i="8"/>
  <c r="E329" i="8"/>
  <c r="E328" i="8"/>
  <c r="E327" i="8"/>
  <c r="E326" i="8"/>
  <c r="E325" i="8"/>
  <c r="E324" i="8"/>
  <c r="E323" i="8"/>
  <c r="E322" i="8"/>
  <c r="E321" i="8"/>
  <c r="E320" i="8"/>
  <c r="E319" i="8"/>
  <c r="E318" i="8"/>
  <c r="E317" i="8"/>
  <c r="E316" i="8"/>
  <c r="E315" i="8"/>
  <c r="E314" i="8"/>
  <c r="E313" i="8"/>
  <c r="E312" i="8"/>
  <c r="E311" i="8"/>
  <c r="E310" i="8"/>
  <c r="E309" i="8"/>
  <c r="E308" i="8"/>
  <c r="E307" i="8"/>
  <c r="E306" i="8"/>
  <c r="E305" i="8"/>
  <c r="E304" i="8"/>
  <c r="E303" i="8"/>
  <c r="E302" i="8"/>
  <c r="E301" i="8"/>
  <c r="E300" i="8"/>
  <c r="E299" i="8"/>
  <c r="E298" i="8"/>
  <c r="E297" i="8"/>
  <c r="E296" i="8"/>
  <c r="E295" i="8"/>
  <c r="E294" i="8"/>
  <c r="E293" i="8"/>
  <c r="E292" i="8"/>
  <c r="E291" i="8"/>
  <c r="E290" i="8"/>
  <c r="E289" i="8"/>
  <c r="E288" i="8"/>
  <c r="E287" i="8"/>
  <c r="E286" i="8"/>
  <c r="E285" i="8"/>
  <c r="E284" i="8"/>
  <c r="E283" i="8"/>
  <c r="E282" i="8"/>
  <c r="E281" i="8"/>
  <c r="E280" i="8"/>
  <c r="E279" i="8"/>
  <c r="E278" i="8"/>
  <c r="E277" i="8"/>
  <c r="E276" i="8"/>
  <c r="E275" i="8"/>
  <c r="E274" i="8"/>
  <c r="E273" i="8"/>
  <c r="E272" i="8"/>
  <c r="E271" i="8"/>
  <c r="E270" i="8"/>
  <c r="E269" i="8"/>
  <c r="E268" i="8"/>
  <c r="E267" i="8"/>
  <c r="E266" i="8"/>
  <c r="E265" i="8"/>
  <c r="E264" i="8"/>
  <c r="E263" i="8"/>
  <c r="E262" i="8"/>
  <c r="E261" i="8"/>
  <c r="E260" i="8"/>
  <c r="E259" i="8"/>
  <c r="E258" i="8"/>
  <c r="E257" i="8"/>
  <c r="E256" i="8"/>
  <c r="E255" i="8"/>
  <c r="E254" i="8"/>
  <c r="E253" i="8"/>
  <c r="E252" i="8"/>
  <c r="E251" i="8"/>
  <c r="E250" i="8"/>
  <c r="E249" i="8"/>
  <c r="E248" i="8"/>
  <c r="E247" i="8"/>
  <c r="E246" i="8"/>
  <c r="E245" i="8"/>
  <c r="E244" i="8"/>
  <c r="E243" i="8"/>
  <c r="E242" i="8"/>
  <c r="E241" i="8"/>
  <c r="E240" i="8"/>
  <c r="E239" i="8"/>
  <c r="E238" i="8"/>
  <c r="E237" i="8"/>
  <c r="E236" i="8"/>
  <c r="E235" i="8"/>
  <c r="E233" i="8"/>
  <c r="E232" i="8"/>
  <c r="E231" i="8"/>
  <c r="E230" i="8"/>
  <c r="E229" i="8"/>
  <c r="E228" i="8"/>
  <c r="E227" i="8"/>
  <c r="E226" i="8"/>
  <c r="E225" i="8"/>
  <c r="E224" i="8"/>
  <c r="E223" i="8"/>
  <c r="E222" i="8"/>
  <c r="E221" i="8"/>
  <c r="E220" i="8"/>
  <c r="E219" i="8"/>
  <c r="E218" i="8"/>
  <c r="E217" i="8"/>
  <c r="E216" i="8"/>
  <c r="E215" i="8"/>
  <c r="E214" i="8"/>
  <c r="E213" i="8"/>
  <c r="E212" i="8"/>
  <c r="E211" i="8"/>
  <c r="E210" i="8"/>
  <c r="E209" i="8"/>
  <c r="E208" i="8"/>
  <c r="E207" i="8"/>
  <c r="E206" i="8"/>
  <c r="E205" i="8"/>
  <c r="E204" i="8"/>
  <c r="E203" i="8"/>
  <c r="E202" i="8"/>
  <c r="E201" i="8"/>
  <c r="E200" i="8"/>
  <c r="E199" i="8"/>
  <c r="E198" i="8"/>
  <c r="E197" i="8"/>
  <c r="E196" i="8"/>
  <c r="E195" i="8"/>
  <c r="E194" i="8"/>
  <c r="E193" i="8"/>
  <c r="E192" i="8"/>
  <c r="E191" i="8"/>
  <c r="E190" i="8"/>
  <c r="E189" i="8"/>
  <c r="E188" i="8"/>
  <c r="E187" i="8"/>
  <c r="E186" i="8"/>
  <c r="E185" i="8"/>
  <c r="E184" i="8"/>
  <c r="E183" i="8"/>
  <c r="E182" i="8"/>
  <c r="E181" i="8"/>
  <c r="E180" i="8"/>
  <c r="E179" i="8"/>
  <c r="E178" i="8"/>
  <c r="E177" i="8"/>
  <c r="E176" i="8"/>
  <c r="E175" i="8"/>
  <c r="E174" i="8"/>
  <c r="E173" i="8"/>
  <c r="E172" i="8"/>
  <c r="E171" i="8"/>
  <c r="E170" i="8"/>
  <c r="E169" i="8"/>
  <c r="E168" i="8"/>
  <c r="E167" i="8"/>
  <c r="E166" i="8"/>
  <c r="E165" i="8"/>
  <c r="E164" i="8"/>
  <c r="E163" i="8"/>
  <c r="E162" i="8"/>
  <c r="E161" i="8"/>
  <c r="E160" i="8"/>
  <c r="E159" i="8"/>
  <c r="E158" i="8"/>
  <c r="E157" i="8"/>
  <c r="E156" i="8"/>
  <c r="E155" i="8"/>
  <c r="E154" i="8"/>
  <c r="E153" i="8"/>
  <c r="E152" i="8"/>
  <c r="E151" i="8"/>
  <c r="E150" i="8"/>
  <c r="E149" i="8"/>
  <c r="E148" i="8"/>
  <c r="E147" i="8"/>
  <c r="E146" i="8"/>
  <c r="E145" i="8"/>
  <c r="E144" i="8"/>
  <c r="E143" i="8"/>
  <c r="E142" i="8"/>
  <c r="E141" i="8"/>
  <c r="E140" i="8"/>
  <c r="E139" i="8"/>
  <c r="E138" i="8"/>
  <c r="E137" i="8"/>
  <c r="E136" i="8"/>
  <c r="E135" i="8"/>
  <c r="E134" i="8"/>
  <c r="E133" i="8"/>
  <c r="E132" i="8"/>
  <c r="E131" i="8"/>
  <c r="E130" i="8"/>
  <c r="E129" i="8"/>
  <c r="E128" i="8"/>
  <c r="E127" i="8"/>
  <c r="E126" i="8"/>
  <c r="E125" i="8"/>
  <c r="E124" i="8"/>
  <c r="E123" i="8"/>
  <c r="E122" i="8"/>
  <c r="E121" i="8"/>
  <c r="E120" i="8"/>
  <c r="E119" i="8"/>
  <c r="E118" i="8"/>
  <c r="E117" i="8"/>
  <c r="E116" i="8"/>
  <c r="E115" i="8"/>
  <c r="E114" i="8"/>
  <c r="E113" i="8"/>
  <c r="E112" i="8"/>
  <c r="E111" i="8"/>
  <c r="E110" i="8"/>
  <c r="E109" i="8"/>
  <c r="E108" i="8"/>
  <c r="E107" i="8"/>
  <c r="E106" i="8"/>
  <c r="E105" i="8"/>
  <c r="E104" i="8"/>
  <c r="E103" i="8"/>
  <c r="E102" i="8"/>
  <c r="E101" i="8"/>
  <c r="E100" i="8"/>
  <c r="E99" i="8"/>
  <c r="E98" i="8"/>
  <c r="E97" i="8"/>
  <c r="E96" i="8"/>
  <c r="E95" i="8"/>
  <c r="E94" i="8"/>
  <c r="E93" i="8"/>
  <c r="E92" i="8"/>
  <c r="E91" i="8"/>
  <c r="E90" i="8"/>
  <c r="E89" i="8"/>
  <c r="E88" i="8"/>
  <c r="E87" i="8"/>
  <c r="E86" i="8"/>
  <c r="E85" i="8"/>
  <c r="E84" i="8"/>
  <c r="E83" i="8"/>
  <c r="E82" i="8"/>
  <c r="E81" i="8"/>
  <c r="E80" i="8"/>
  <c r="E79" i="8"/>
  <c r="E78" i="8"/>
  <c r="E77" i="8"/>
  <c r="E76" i="8"/>
  <c r="E75" i="8"/>
  <c r="E74" i="8"/>
  <c r="E73" i="8"/>
  <c r="E72" i="8"/>
  <c r="E71" i="8"/>
  <c r="E70" i="8"/>
  <c r="E69" i="8"/>
  <c r="E68" i="8"/>
  <c r="E67" i="8"/>
  <c r="E66" i="8"/>
  <c r="E65" i="8"/>
  <c r="E64" i="8"/>
  <c r="E63" i="8"/>
  <c r="E62" i="8"/>
  <c r="E61" i="8"/>
  <c r="E60" i="8"/>
  <c r="E59" i="8"/>
  <c r="E58" i="8"/>
  <c r="E57" i="8"/>
  <c r="E56" i="8"/>
  <c r="E55" i="8"/>
  <c r="E54" i="8"/>
  <c r="E53" i="8"/>
  <c r="E52" i="8"/>
  <c r="E51" i="8"/>
  <c r="E50" i="8"/>
  <c r="E49" i="8"/>
  <c r="E48" i="8"/>
  <c r="E47" i="8"/>
  <c r="E46" i="8"/>
  <c r="E45" i="8"/>
  <c r="E44" i="8"/>
  <c r="E43" i="8"/>
  <c r="E42" i="8"/>
  <c r="E41" i="8"/>
  <c r="E40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E20" i="8"/>
  <c r="E19" i="8"/>
  <c r="E18" i="8"/>
  <c r="E17" i="8"/>
  <c r="E16" i="8"/>
  <c r="E15" i="8"/>
  <c r="E14" i="8"/>
  <c r="E13" i="8"/>
  <c r="E12" i="8"/>
  <c r="E11" i="8"/>
  <c r="E10" i="8"/>
  <c r="E9" i="8"/>
  <c r="E8" i="8"/>
  <c r="E7" i="8"/>
  <c r="E6" i="8"/>
  <c r="H5" i="8"/>
  <c r="H6" i="8" s="1"/>
  <c r="H7" i="8" s="1"/>
  <c r="H8" i="8" s="1"/>
  <c r="H9" i="8" s="1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2" i="8" s="1"/>
  <c r="H23" i="8" s="1"/>
  <c r="H24" i="8" s="1"/>
  <c r="H25" i="8" s="1"/>
  <c r="H26" i="8" s="1"/>
  <c r="H27" i="8" s="1"/>
  <c r="H28" i="8" s="1"/>
  <c r="H29" i="8" s="1"/>
  <c r="H30" i="8" s="1"/>
  <c r="H31" i="8" s="1"/>
  <c r="H32" i="8" s="1"/>
  <c r="H33" i="8" s="1"/>
  <c r="H34" i="8" s="1"/>
  <c r="H35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H47" i="8" s="1"/>
  <c r="H48" i="8" s="1"/>
  <c r="H49" i="8" s="1"/>
  <c r="H50" i="8" s="1"/>
  <c r="H51" i="8" s="1"/>
  <c r="H52" i="8" s="1"/>
  <c r="H53" i="8" s="1"/>
  <c r="H54" i="8" s="1"/>
  <c r="H55" i="8" s="1"/>
  <c r="H56" i="8" s="1"/>
  <c r="H57" i="8" s="1"/>
  <c r="H58" i="8" s="1"/>
  <c r="H59" i="8" s="1"/>
  <c r="H60" i="8" s="1"/>
  <c r="H61" i="8" s="1"/>
  <c r="H62" i="8" s="1"/>
  <c r="H63" i="8" s="1"/>
  <c r="H64" i="8" s="1"/>
  <c r="H65" i="8" s="1"/>
  <c r="H66" i="8" s="1"/>
  <c r="H67" i="8" s="1"/>
  <c r="H68" i="8" s="1"/>
  <c r="H69" i="8" s="1"/>
  <c r="H70" i="8" s="1"/>
  <c r="H71" i="8" s="1"/>
  <c r="H72" i="8" s="1"/>
  <c r="H73" i="8" s="1"/>
  <c r="H74" i="8" s="1"/>
  <c r="H75" i="8" s="1"/>
  <c r="H76" i="8" s="1"/>
  <c r="H77" i="8" s="1"/>
  <c r="H78" i="8" s="1"/>
  <c r="H79" i="8" s="1"/>
  <c r="H80" i="8" s="1"/>
  <c r="H81" i="8" s="1"/>
  <c r="H82" i="8" s="1"/>
  <c r="H83" i="8" s="1"/>
  <c r="H84" i="8" s="1"/>
  <c r="H85" i="8" s="1"/>
  <c r="H86" i="8" s="1"/>
  <c r="H87" i="8" s="1"/>
  <c r="H88" i="8" s="1"/>
  <c r="H89" i="8" s="1"/>
  <c r="H90" i="8" s="1"/>
  <c r="H91" i="8" s="1"/>
  <c r="H92" i="8" s="1"/>
  <c r="H93" i="8" s="1"/>
  <c r="H94" i="8" s="1"/>
  <c r="H95" i="8" s="1"/>
  <c r="H96" i="8" s="1"/>
  <c r="H97" i="8" s="1"/>
  <c r="H98" i="8" s="1"/>
  <c r="H99" i="8" s="1"/>
  <c r="H100" i="8" s="1"/>
  <c r="H101" i="8" s="1"/>
  <c r="H102" i="8" s="1"/>
  <c r="H103" i="8" s="1"/>
  <c r="H104" i="8" s="1"/>
  <c r="H105" i="8" s="1"/>
  <c r="H106" i="8" s="1"/>
  <c r="H107" i="8" s="1"/>
  <c r="H108" i="8" s="1"/>
  <c r="H109" i="8" s="1"/>
  <c r="H110" i="8" s="1"/>
  <c r="H111" i="8" s="1"/>
  <c r="H112" i="8" s="1"/>
  <c r="H113" i="8" s="1"/>
  <c r="H114" i="8" s="1"/>
  <c r="H115" i="8" s="1"/>
  <c r="H116" i="8" s="1"/>
  <c r="H117" i="8" s="1"/>
  <c r="H118" i="8" s="1"/>
  <c r="H119" i="8" s="1"/>
  <c r="H120" i="8" s="1"/>
  <c r="H121" i="8" s="1"/>
  <c r="H122" i="8" s="1"/>
  <c r="H123" i="8" s="1"/>
  <c r="H124" i="8" s="1"/>
  <c r="H125" i="8" s="1"/>
  <c r="H126" i="8" s="1"/>
  <c r="H127" i="8" s="1"/>
  <c r="H128" i="8" s="1"/>
  <c r="H129" i="8" s="1"/>
  <c r="H130" i="8" s="1"/>
  <c r="H131" i="8" s="1"/>
  <c r="H132" i="8" s="1"/>
  <c r="H133" i="8" s="1"/>
  <c r="H134" i="8" s="1"/>
  <c r="H135" i="8" s="1"/>
  <c r="H136" i="8" s="1"/>
  <c r="H137" i="8" s="1"/>
  <c r="H138" i="8" s="1"/>
  <c r="H139" i="8" s="1"/>
  <c r="H140" i="8" s="1"/>
  <c r="H141" i="8" s="1"/>
  <c r="H142" i="8" s="1"/>
  <c r="H143" i="8" s="1"/>
  <c r="H144" i="8" s="1"/>
  <c r="H145" i="8" s="1"/>
  <c r="H146" i="8" s="1"/>
  <c r="H147" i="8" s="1"/>
  <c r="H148" i="8" s="1"/>
  <c r="H149" i="8" s="1"/>
  <c r="H150" i="8" s="1"/>
  <c r="H151" i="8" s="1"/>
  <c r="H152" i="8" s="1"/>
  <c r="H153" i="8" s="1"/>
  <c r="H154" i="8" s="1"/>
  <c r="H155" i="8" s="1"/>
  <c r="H156" i="8" s="1"/>
  <c r="H157" i="8" s="1"/>
  <c r="H158" i="8" s="1"/>
  <c r="H159" i="8" s="1"/>
  <c r="H160" i="8" s="1"/>
  <c r="H161" i="8" s="1"/>
  <c r="H162" i="8" s="1"/>
  <c r="H163" i="8" s="1"/>
  <c r="H164" i="8" s="1"/>
  <c r="H165" i="8" s="1"/>
  <c r="H166" i="8" s="1"/>
  <c r="H167" i="8" s="1"/>
  <c r="H168" i="8" s="1"/>
  <c r="H169" i="8" s="1"/>
  <c r="H170" i="8" s="1"/>
  <c r="H171" i="8" s="1"/>
  <c r="H172" i="8" s="1"/>
  <c r="H173" i="8" s="1"/>
  <c r="H174" i="8" s="1"/>
  <c r="H175" i="8" s="1"/>
  <c r="H176" i="8" s="1"/>
  <c r="H177" i="8" s="1"/>
  <c r="H178" i="8" s="1"/>
  <c r="H179" i="8" s="1"/>
  <c r="H180" i="8" s="1"/>
  <c r="H181" i="8" s="1"/>
  <c r="H182" i="8" s="1"/>
  <c r="H183" i="8" s="1"/>
  <c r="H184" i="8" s="1"/>
  <c r="H185" i="8" s="1"/>
  <c r="H186" i="8" s="1"/>
  <c r="H187" i="8" s="1"/>
  <c r="H188" i="8" s="1"/>
  <c r="H189" i="8" s="1"/>
  <c r="H190" i="8" s="1"/>
  <c r="H191" i="8" s="1"/>
  <c r="H192" i="8" s="1"/>
  <c r="H193" i="8" s="1"/>
  <c r="H194" i="8" s="1"/>
  <c r="H195" i="8" s="1"/>
  <c r="H196" i="8" s="1"/>
  <c r="H197" i="8" s="1"/>
  <c r="H198" i="8" s="1"/>
  <c r="H199" i="8" s="1"/>
  <c r="H200" i="8" s="1"/>
  <c r="H201" i="8" s="1"/>
  <c r="H202" i="8" s="1"/>
  <c r="H203" i="8" s="1"/>
  <c r="H204" i="8" s="1"/>
  <c r="H205" i="8" s="1"/>
  <c r="H206" i="8" s="1"/>
  <c r="H207" i="8" s="1"/>
  <c r="H208" i="8" s="1"/>
  <c r="H209" i="8" s="1"/>
  <c r="H210" i="8" s="1"/>
  <c r="H211" i="8" s="1"/>
  <c r="H212" i="8" s="1"/>
  <c r="H213" i="8" s="1"/>
  <c r="H214" i="8" s="1"/>
  <c r="H215" i="8" s="1"/>
  <c r="H216" i="8" s="1"/>
  <c r="H217" i="8" s="1"/>
  <c r="H218" i="8" s="1"/>
  <c r="H219" i="8" s="1"/>
  <c r="H220" i="8" s="1"/>
  <c r="H221" i="8" s="1"/>
  <c r="H222" i="8" s="1"/>
  <c r="H223" i="8" s="1"/>
  <c r="H224" i="8" s="1"/>
  <c r="H225" i="8" s="1"/>
  <c r="H226" i="8" s="1"/>
  <c r="H227" i="8" s="1"/>
  <c r="H228" i="8" s="1"/>
  <c r="H229" i="8" s="1"/>
  <c r="H230" i="8" s="1"/>
  <c r="H231" i="8" s="1"/>
  <c r="H232" i="8" s="1"/>
  <c r="H233" i="8" s="1"/>
  <c r="H234" i="8" s="1"/>
  <c r="H235" i="8" s="1"/>
  <c r="H236" i="8" s="1"/>
  <c r="H237" i="8" s="1"/>
  <c r="H238" i="8" s="1"/>
  <c r="H239" i="8" s="1"/>
  <c r="H240" i="8" s="1"/>
  <c r="H241" i="8" s="1"/>
  <c r="H242" i="8" s="1"/>
  <c r="H243" i="8" s="1"/>
  <c r="H244" i="8" s="1"/>
  <c r="H245" i="8" s="1"/>
  <c r="H246" i="8" s="1"/>
  <c r="H247" i="8" s="1"/>
  <c r="H248" i="8" s="1"/>
  <c r="H249" i="8" s="1"/>
  <c r="H250" i="8" s="1"/>
  <c r="H251" i="8" s="1"/>
  <c r="H252" i="8" s="1"/>
  <c r="H253" i="8" s="1"/>
  <c r="H254" i="8" s="1"/>
  <c r="H255" i="8" s="1"/>
  <c r="H256" i="8" s="1"/>
  <c r="H257" i="8" s="1"/>
  <c r="H258" i="8" s="1"/>
  <c r="H259" i="8" s="1"/>
  <c r="H260" i="8" s="1"/>
  <c r="H261" i="8" s="1"/>
  <c r="H262" i="8" s="1"/>
  <c r="H263" i="8" s="1"/>
  <c r="H264" i="8" s="1"/>
  <c r="H265" i="8" s="1"/>
  <c r="H266" i="8" s="1"/>
  <c r="H267" i="8" s="1"/>
  <c r="H268" i="8" s="1"/>
  <c r="H269" i="8" s="1"/>
  <c r="H270" i="8" s="1"/>
  <c r="H271" i="8" s="1"/>
  <c r="H272" i="8" s="1"/>
  <c r="H273" i="8" s="1"/>
  <c r="H274" i="8" s="1"/>
  <c r="H275" i="8" s="1"/>
  <c r="H276" i="8" s="1"/>
  <c r="H277" i="8" s="1"/>
  <c r="H278" i="8" s="1"/>
  <c r="H279" i="8" s="1"/>
  <c r="H280" i="8" s="1"/>
  <c r="H281" i="8" s="1"/>
  <c r="H282" i="8" s="1"/>
  <c r="H283" i="8" s="1"/>
  <c r="H284" i="8" s="1"/>
  <c r="H285" i="8" s="1"/>
  <c r="H286" i="8" s="1"/>
  <c r="H287" i="8" s="1"/>
  <c r="H288" i="8" s="1"/>
  <c r="H289" i="8" s="1"/>
  <c r="H290" i="8" s="1"/>
  <c r="H291" i="8" s="1"/>
  <c r="H292" i="8" s="1"/>
  <c r="H293" i="8" s="1"/>
  <c r="H294" i="8" s="1"/>
  <c r="H295" i="8" s="1"/>
  <c r="H296" i="8" s="1"/>
  <c r="H297" i="8" s="1"/>
  <c r="H298" i="8" s="1"/>
  <c r="H299" i="8" s="1"/>
  <c r="H300" i="8" s="1"/>
  <c r="H301" i="8" s="1"/>
  <c r="H302" i="8" s="1"/>
  <c r="H303" i="8" s="1"/>
  <c r="H304" i="8" s="1"/>
  <c r="H305" i="8" s="1"/>
  <c r="H306" i="8" s="1"/>
  <c r="H307" i="8" s="1"/>
  <c r="H308" i="8" s="1"/>
  <c r="H309" i="8" s="1"/>
  <c r="H310" i="8" s="1"/>
  <c r="H311" i="8" s="1"/>
  <c r="H312" i="8" s="1"/>
  <c r="H313" i="8" s="1"/>
  <c r="H314" i="8" s="1"/>
  <c r="H315" i="8" s="1"/>
  <c r="H316" i="8" s="1"/>
  <c r="H317" i="8" s="1"/>
  <c r="H318" i="8" s="1"/>
  <c r="H319" i="8" s="1"/>
  <c r="H320" i="8" s="1"/>
  <c r="H321" i="8" s="1"/>
  <c r="H322" i="8" s="1"/>
  <c r="H323" i="8" s="1"/>
  <c r="H324" i="8" s="1"/>
  <c r="H325" i="8" s="1"/>
  <c r="H326" i="8" s="1"/>
  <c r="H327" i="8" s="1"/>
  <c r="H328" i="8" s="1"/>
  <c r="H329" i="8" s="1"/>
  <c r="H330" i="8" s="1"/>
  <c r="H331" i="8" s="1"/>
  <c r="H332" i="8" s="1"/>
  <c r="H333" i="8" s="1"/>
  <c r="H334" i="8" s="1"/>
  <c r="H335" i="8" s="1"/>
  <c r="H336" i="8" s="1"/>
  <c r="H337" i="8" s="1"/>
  <c r="H338" i="8" s="1"/>
  <c r="H339" i="8" s="1"/>
  <c r="H340" i="8" s="1"/>
  <c r="H341" i="8" s="1"/>
  <c r="H342" i="8" s="1"/>
  <c r="H343" i="8" s="1"/>
  <c r="H344" i="8" s="1"/>
  <c r="H345" i="8" s="1"/>
  <c r="H346" i="8" s="1"/>
  <c r="H347" i="8" s="1"/>
  <c r="H348" i="8" s="1"/>
  <c r="H349" i="8" s="1"/>
  <c r="H350" i="8" s="1"/>
  <c r="H351" i="8" s="1"/>
  <c r="H352" i="8" s="1"/>
  <c r="H353" i="8" s="1"/>
  <c r="H354" i="8" s="1"/>
  <c r="H355" i="8" s="1"/>
  <c r="H356" i="8" s="1"/>
  <c r="H357" i="8" s="1"/>
  <c r="H358" i="8" s="1"/>
  <c r="H359" i="8" s="1"/>
  <c r="H360" i="8" s="1"/>
  <c r="H361" i="8" s="1"/>
  <c r="H362" i="8" s="1"/>
  <c r="H363" i="8" s="1"/>
  <c r="H364" i="8" s="1"/>
  <c r="H365" i="8" s="1"/>
  <c r="H366" i="8" s="1"/>
  <c r="H367" i="8" s="1"/>
  <c r="H368" i="8" s="1"/>
  <c r="H369" i="8" s="1"/>
  <c r="H370" i="8" s="1"/>
  <c r="H371" i="8" s="1"/>
  <c r="H372" i="8" s="1"/>
  <c r="H373" i="8" s="1"/>
  <c r="H374" i="8" s="1"/>
  <c r="H375" i="8" s="1"/>
  <c r="H376" i="8" s="1"/>
  <c r="H377" i="8" s="1"/>
  <c r="H378" i="8" s="1"/>
  <c r="H379" i="8" s="1"/>
  <c r="H380" i="8" s="1"/>
  <c r="H381" i="8" s="1"/>
  <c r="H382" i="8" s="1"/>
  <c r="H383" i="8" s="1"/>
  <c r="H384" i="8" s="1"/>
  <c r="H385" i="8" s="1"/>
  <c r="H386" i="8" s="1"/>
  <c r="H387" i="8" s="1"/>
  <c r="H388" i="8" s="1"/>
  <c r="H389" i="8" s="1"/>
  <c r="H390" i="8" s="1"/>
  <c r="H391" i="8" s="1"/>
  <c r="H392" i="8" s="1"/>
  <c r="H393" i="8" s="1"/>
  <c r="H394" i="8" s="1"/>
  <c r="H395" i="8" s="1"/>
  <c r="H396" i="8" s="1"/>
  <c r="H397" i="8" s="1"/>
  <c r="H398" i="8" s="1"/>
  <c r="H399" i="8" s="1"/>
  <c r="H400" i="8" s="1"/>
  <c r="H401" i="8" s="1"/>
  <c r="H402" i="8" s="1"/>
  <c r="H403" i="8" s="1"/>
  <c r="H404" i="8" s="1"/>
  <c r="H405" i="8" s="1"/>
  <c r="H406" i="8" s="1"/>
  <c r="H407" i="8" s="1"/>
  <c r="H408" i="8" s="1"/>
  <c r="H409" i="8" s="1"/>
  <c r="H410" i="8" s="1"/>
  <c r="H411" i="8" s="1"/>
  <c r="H412" i="8" s="1"/>
  <c r="H413" i="8" s="1"/>
  <c r="H414" i="8" s="1"/>
  <c r="H415" i="8" s="1"/>
  <c r="H416" i="8" s="1"/>
  <c r="H417" i="8" s="1"/>
  <c r="H418" i="8" s="1"/>
  <c r="H419" i="8" s="1"/>
  <c r="H420" i="8" s="1"/>
  <c r="H421" i="8" s="1"/>
  <c r="H422" i="8" s="1"/>
  <c r="H423" i="8" s="1"/>
  <c r="H424" i="8" s="1"/>
  <c r="H425" i="8" s="1"/>
  <c r="H426" i="8" s="1"/>
  <c r="H427" i="8" s="1"/>
  <c r="H428" i="8" s="1"/>
  <c r="H429" i="8" s="1"/>
  <c r="H430" i="8" s="1"/>
  <c r="H431" i="8" s="1"/>
  <c r="H432" i="8" s="1"/>
  <c r="H433" i="8" s="1"/>
  <c r="H434" i="8" s="1"/>
  <c r="H435" i="8" s="1"/>
  <c r="H436" i="8" s="1"/>
  <c r="H437" i="8" s="1"/>
  <c r="H438" i="8" s="1"/>
  <c r="H439" i="8" s="1"/>
  <c r="H440" i="8" s="1"/>
  <c r="H441" i="8" s="1"/>
  <c r="E5" i="8"/>
  <c r="E4" i="8"/>
  <c r="E3" i="8"/>
  <c r="E441" i="9"/>
  <c r="E440" i="9"/>
  <c r="E439" i="9"/>
  <c r="E438" i="9"/>
  <c r="E437" i="9"/>
  <c r="E436" i="9"/>
  <c r="E435" i="9"/>
  <c r="E434" i="9"/>
  <c r="E433" i="9"/>
  <c r="E432" i="9"/>
  <c r="E431" i="9"/>
  <c r="E430" i="9"/>
  <c r="E429" i="9"/>
  <c r="E428" i="9"/>
  <c r="E427" i="9"/>
  <c r="E426" i="9"/>
  <c r="E425" i="9"/>
  <c r="E424" i="9"/>
  <c r="E423" i="9"/>
  <c r="E422" i="9"/>
  <c r="E421" i="9"/>
  <c r="E420" i="9"/>
  <c r="E419" i="9"/>
  <c r="E418" i="9"/>
  <c r="E417" i="9"/>
  <c r="E416" i="9"/>
  <c r="E415" i="9"/>
  <c r="E414" i="9"/>
  <c r="E413" i="9"/>
  <c r="E412" i="9"/>
  <c r="E411" i="9"/>
  <c r="E410" i="9"/>
  <c r="E409" i="9"/>
  <c r="E408" i="9"/>
  <c r="E407" i="9"/>
  <c r="E406" i="9"/>
  <c r="E405" i="9"/>
  <c r="E404" i="9"/>
  <c r="E403" i="9"/>
  <c r="E402" i="9"/>
  <c r="E401" i="9"/>
  <c r="E400" i="9"/>
  <c r="E399" i="9"/>
  <c r="E398" i="9"/>
  <c r="E397" i="9"/>
  <c r="E396" i="9"/>
  <c r="E395" i="9"/>
  <c r="E394" i="9"/>
  <c r="E393" i="9"/>
  <c r="E392" i="9"/>
  <c r="E391" i="9"/>
  <c r="E390" i="9"/>
  <c r="E389" i="9"/>
  <c r="E388" i="9"/>
  <c r="E387" i="9"/>
  <c r="E386" i="9"/>
  <c r="E385" i="9"/>
  <c r="E384" i="9"/>
  <c r="E383" i="9"/>
  <c r="E382" i="9"/>
  <c r="E381" i="9"/>
  <c r="E380" i="9"/>
  <c r="E379" i="9"/>
  <c r="E378" i="9"/>
  <c r="E377" i="9"/>
  <c r="E376" i="9"/>
  <c r="E375" i="9"/>
  <c r="E374" i="9"/>
  <c r="E373" i="9"/>
  <c r="E372" i="9"/>
  <c r="E371" i="9"/>
  <c r="E370" i="9"/>
  <c r="E369" i="9"/>
  <c r="E368" i="9"/>
  <c r="E367" i="9"/>
  <c r="E366" i="9"/>
  <c r="E365" i="9"/>
  <c r="E364" i="9"/>
  <c r="E363" i="9"/>
  <c r="E362" i="9"/>
  <c r="E361" i="9"/>
  <c r="E360" i="9"/>
  <c r="E359" i="9"/>
  <c r="E358" i="9"/>
  <c r="E357" i="9"/>
  <c r="E356" i="9"/>
  <c r="E355" i="9"/>
  <c r="E354" i="9"/>
  <c r="E353" i="9"/>
  <c r="E352" i="9"/>
  <c r="E351" i="9"/>
  <c r="E350" i="9"/>
  <c r="E349" i="9"/>
  <c r="E348" i="9"/>
  <c r="E347" i="9"/>
  <c r="E346" i="9"/>
  <c r="E345" i="9"/>
  <c r="E344" i="9"/>
  <c r="E343" i="9"/>
  <c r="E342" i="9"/>
  <c r="E341" i="9"/>
  <c r="E340" i="9"/>
  <c r="E339" i="9"/>
  <c r="E338" i="9"/>
  <c r="E337" i="9"/>
  <c r="E336" i="9"/>
  <c r="E335" i="9"/>
  <c r="E334" i="9"/>
  <c r="E333" i="9"/>
  <c r="E332" i="9"/>
  <c r="E331" i="9"/>
  <c r="E330" i="9"/>
  <c r="E329" i="9"/>
  <c r="E328" i="9"/>
  <c r="E327" i="9"/>
  <c r="E326" i="9"/>
  <c r="E325" i="9"/>
  <c r="E324" i="9"/>
  <c r="E323" i="9"/>
  <c r="E322" i="9"/>
  <c r="E321" i="9"/>
  <c r="E320" i="9"/>
  <c r="E319" i="9"/>
  <c r="E318" i="9"/>
  <c r="E317" i="9"/>
  <c r="E316" i="9"/>
  <c r="E315" i="9"/>
  <c r="E314" i="9"/>
  <c r="E313" i="9"/>
  <c r="E312" i="9"/>
  <c r="E311" i="9"/>
  <c r="E310" i="9"/>
  <c r="E309" i="9"/>
  <c r="E308" i="9"/>
  <c r="E307" i="9"/>
  <c r="E306" i="9"/>
  <c r="E305" i="9"/>
  <c r="E304" i="9"/>
  <c r="E303" i="9"/>
  <c r="E302" i="9"/>
  <c r="E301" i="9"/>
  <c r="E300" i="9"/>
  <c r="E299" i="9"/>
  <c r="E298" i="9"/>
  <c r="E297" i="9"/>
  <c r="E296" i="9"/>
  <c r="E295" i="9"/>
  <c r="E294" i="9"/>
  <c r="E293" i="9"/>
  <c r="E292" i="9"/>
  <c r="E291" i="9"/>
  <c r="E290" i="9"/>
  <c r="E289" i="9"/>
  <c r="E288" i="9"/>
  <c r="E287" i="9"/>
  <c r="E286" i="9"/>
  <c r="E285" i="9"/>
  <c r="E284" i="9"/>
  <c r="E283" i="9"/>
  <c r="E282" i="9"/>
  <c r="E281" i="9"/>
  <c r="E280" i="9"/>
  <c r="E279" i="9"/>
  <c r="E278" i="9"/>
  <c r="E277" i="9"/>
  <c r="E276" i="9"/>
  <c r="E275" i="9"/>
  <c r="E274" i="9"/>
  <c r="E273" i="9"/>
  <c r="E272" i="9"/>
  <c r="E271" i="9"/>
  <c r="E270" i="9"/>
  <c r="E269" i="9"/>
  <c r="E268" i="9"/>
  <c r="E267" i="9"/>
  <c r="E266" i="9"/>
  <c r="E265" i="9"/>
  <c r="E264" i="9"/>
  <c r="E263" i="9"/>
  <c r="E262" i="9"/>
  <c r="E261" i="9"/>
  <c r="E260" i="9"/>
  <c r="E259" i="9"/>
  <c r="E258" i="9"/>
  <c r="E257" i="9"/>
  <c r="E256" i="9"/>
  <c r="E255" i="9"/>
  <c r="E254" i="9"/>
  <c r="E253" i="9"/>
  <c r="E252" i="9"/>
  <c r="E251" i="9"/>
  <c r="E250" i="9"/>
  <c r="E249" i="9"/>
  <c r="E248" i="9"/>
  <c r="E247" i="9"/>
  <c r="E246" i="9"/>
  <c r="E245" i="9"/>
  <c r="E244" i="9"/>
  <c r="E243" i="9"/>
  <c r="E242" i="9"/>
  <c r="E241" i="9"/>
  <c r="E240" i="9"/>
  <c r="E239" i="9"/>
  <c r="E238" i="9"/>
  <c r="E237" i="9"/>
  <c r="E236" i="9"/>
  <c r="E235" i="9"/>
  <c r="E234" i="9"/>
  <c r="E233" i="9"/>
  <c r="E232" i="9"/>
  <c r="E231" i="9"/>
  <c r="E230" i="9"/>
  <c r="E229" i="9"/>
  <c r="E228" i="9"/>
  <c r="E227" i="9"/>
  <c r="E226" i="9"/>
  <c r="E225" i="9"/>
  <c r="E224" i="9"/>
  <c r="E223" i="9"/>
  <c r="E222" i="9"/>
  <c r="E221" i="9"/>
  <c r="E220" i="9"/>
  <c r="E219" i="9"/>
  <c r="E218" i="9"/>
  <c r="E217" i="9"/>
  <c r="E216" i="9"/>
  <c r="E215" i="9"/>
  <c r="E214" i="9"/>
  <c r="E213" i="9"/>
  <c r="E212" i="9"/>
  <c r="E211" i="9"/>
  <c r="E210" i="9"/>
  <c r="E209" i="9"/>
  <c r="E208" i="9"/>
  <c r="E207" i="9"/>
  <c r="E206" i="9"/>
  <c r="E205" i="9"/>
  <c r="E204" i="9"/>
  <c r="E203" i="9"/>
  <c r="E202" i="9"/>
  <c r="E201" i="9"/>
  <c r="E200" i="9"/>
  <c r="E199" i="9"/>
  <c r="E198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H5" i="9"/>
  <c r="H6" i="9" s="1"/>
  <c r="H7" i="9" s="1"/>
  <c r="H8" i="9" s="1"/>
  <c r="H9" i="9" s="1"/>
  <c r="H10" i="9" s="1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4" i="9" s="1"/>
  <c r="H35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H47" i="9" s="1"/>
  <c r="H48" i="9" s="1"/>
  <c r="H49" i="9" s="1"/>
  <c r="H50" i="9" s="1"/>
  <c r="H51" i="9" s="1"/>
  <c r="H52" i="9" s="1"/>
  <c r="H53" i="9" s="1"/>
  <c r="H54" i="9" s="1"/>
  <c r="H55" i="9" s="1"/>
  <c r="H56" i="9" s="1"/>
  <c r="H57" i="9" s="1"/>
  <c r="H58" i="9" s="1"/>
  <c r="H59" i="9" s="1"/>
  <c r="H60" i="9" s="1"/>
  <c r="H61" i="9" s="1"/>
  <c r="H62" i="9" s="1"/>
  <c r="H63" i="9" s="1"/>
  <c r="H64" i="9" s="1"/>
  <c r="H65" i="9" s="1"/>
  <c r="H66" i="9" s="1"/>
  <c r="H67" i="9" s="1"/>
  <c r="H68" i="9" s="1"/>
  <c r="H69" i="9" s="1"/>
  <c r="H70" i="9" s="1"/>
  <c r="H71" i="9" s="1"/>
  <c r="H72" i="9" s="1"/>
  <c r="H73" i="9" s="1"/>
  <c r="H74" i="9" s="1"/>
  <c r="H75" i="9" s="1"/>
  <c r="H76" i="9" s="1"/>
  <c r="H77" i="9" s="1"/>
  <c r="H78" i="9" s="1"/>
  <c r="H79" i="9" s="1"/>
  <c r="H80" i="9" s="1"/>
  <c r="H81" i="9" s="1"/>
  <c r="H82" i="9" s="1"/>
  <c r="H83" i="9" s="1"/>
  <c r="H84" i="9" s="1"/>
  <c r="H85" i="9" s="1"/>
  <c r="H86" i="9" s="1"/>
  <c r="H87" i="9" s="1"/>
  <c r="H88" i="9" s="1"/>
  <c r="H89" i="9" s="1"/>
  <c r="H90" i="9" s="1"/>
  <c r="H91" i="9" s="1"/>
  <c r="H92" i="9" s="1"/>
  <c r="H93" i="9" s="1"/>
  <c r="H94" i="9" s="1"/>
  <c r="H95" i="9" s="1"/>
  <c r="H96" i="9" s="1"/>
  <c r="H97" i="9" s="1"/>
  <c r="H98" i="9" s="1"/>
  <c r="H99" i="9" s="1"/>
  <c r="H100" i="9" s="1"/>
  <c r="H101" i="9" s="1"/>
  <c r="H102" i="9" s="1"/>
  <c r="H103" i="9" s="1"/>
  <c r="H104" i="9" s="1"/>
  <c r="H105" i="9" s="1"/>
  <c r="H106" i="9" s="1"/>
  <c r="H107" i="9" s="1"/>
  <c r="H108" i="9" s="1"/>
  <c r="H109" i="9" s="1"/>
  <c r="H110" i="9" s="1"/>
  <c r="H111" i="9" s="1"/>
  <c r="H112" i="9" s="1"/>
  <c r="H113" i="9" s="1"/>
  <c r="H114" i="9" s="1"/>
  <c r="H115" i="9" s="1"/>
  <c r="H116" i="9" s="1"/>
  <c r="H117" i="9" s="1"/>
  <c r="H118" i="9" s="1"/>
  <c r="H119" i="9" s="1"/>
  <c r="H120" i="9" s="1"/>
  <c r="H121" i="9" s="1"/>
  <c r="H122" i="9" s="1"/>
  <c r="H123" i="9" s="1"/>
  <c r="H124" i="9" s="1"/>
  <c r="H125" i="9" s="1"/>
  <c r="H126" i="9" s="1"/>
  <c r="H127" i="9" s="1"/>
  <c r="H128" i="9" s="1"/>
  <c r="H129" i="9" s="1"/>
  <c r="H130" i="9" s="1"/>
  <c r="H131" i="9" s="1"/>
  <c r="H132" i="9" s="1"/>
  <c r="H133" i="9" s="1"/>
  <c r="H134" i="9" s="1"/>
  <c r="H135" i="9" s="1"/>
  <c r="H136" i="9" s="1"/>
  <c r="H137" i="9" s="1"/>
  <c r="H138" i="9" s="1"/>
  <c r="H139" i="9" s="1"/>
  <c r="H140" i="9" s="1"/>
  <c r="H141" i="9" s="1"/>
  <c r="H142" i="9" s="1"/>
  <c r="H143" i="9" s="1"/>
  <c r="H144" i="9" s="1"/>
  <c r="H145" i="9" s="1"/>
  <c r="H146" i="9" s="1"/>
  <c r="H147" i="9" s="1"/>
  <c r="H148" i="9" s="1"/>
  <c r="H149" i="9" s="1"/>
  <c r="H150" i="9" s="1"/>
  <c r="H151" i="9" s="1"/>
  <c r="H152" i="9" s="1"/>
  <c r="H153" i="9" s="1"/>
  <c r="H154" i="9" s="1"/>
  <c r="H155" i="9" s="1"/>
  <c r="H156" i="9" s="1"/>
  <c r="H157" i="9" s="1"/>
  <c r="H158" i="9" s="1"/>
  <c r="H159" i="9" s="1"/>
  <c r="H160" i="9" s="1"/>
  <c r="H161" i="9" s="1"/>
  <c r="H162" i="9" s="1"/>
  <c r="H163" i="9" s="1"/>
  <c r="H164" i="9" s="1"/>
  <c r="H165" i="9" s="1"/>
  <c r="H166" i="9" s="1"/>
  <c r="H167" i="9" s="1"/>
  <c r="H168" i="9" s="1"/>
  <c r="H169" i="9" s="1"/>
  <c r="H170" i="9" s="1"/>
  <c r="H171" i="9" s="1"/>
  <c r="H172" i="9" s="1"/>
  <c r="H173" i="9" s="1"/>
  <c r="H174" i="9" s="1"/>
  <c r="H175" i="9" s="1"/>
  <c r="H176" i="9" s="1"/>
  <c r="H177" i="9" s="1"/>
  <c r="H178" i="9" s="1"/>
  <c r="H179" i="9" s="1"/>
  <c r="H180" i="9" s="1"/>
  <c r="H181" i="9" s="1"/>
  <c r="H182" i="9" s="1"/>
  <c r="H183" i="9" s="1"/>
  <c r="H184" i="9" s="1"/>
  <c r="H185" i="9" s="1"/>
  <c r="H186" i="9" s="1"/>
  <c r="H187" i="9" s="1"/>
  <c r="H188" i="9" s="1"/>
  <c r="H189" i="9" s="1"/>
  <c r="H190" i="9" s="1"/>
  <c r="H191" i="9" s="1"/>
  <c r="H192" i="9" s="1"/>
  <c r="H193" i="9" s="1"/>
  <c r="H194" i="9" s="1"/>
  <c r="H195" i="9" s="1"/>
  <c r="H196" i="9" s="1"/>
  <c r="H197" i="9" s="1"/>
  <c r="H198" i="9" s="1"/>
  <c r="H199" i="9" s="1"/>
  <c r="H200" i="9" s="1"/>
  <c r="H201" i="9" s="1"/>
  <c r="H202" i="9" s="1"/>
  <c r="H203" i="9" s="1"/>
  <c r="H204" i="9" s="1"/>
  <c r="H205" i="9" s="1"/>
  <c r="H206" i="9" s="1"/>
  <c r="H207" i="9" s="1"/>
  <c r="H208" i="9" s="1"/>
  <c r="H209" i="9" s="1"/>
  <c r="H210" i="9" s="1"/>
  <c r="H211" i="9" s="1"/>
  <c r="H212" i="9" s="1"/>
  <c r="H213" i="9" s="1"/>
  <c r="H214" i="9" s="1"/>
  <c r="H215" i="9" s="1"/>
  <c r="H216" i="9" s="1"/>
  <c r="H217" i="9" s="1"/>
  <c r="H218" i="9" s="1"/>
  <c r="H219" i="9" s="1"/>
  <c r="H220" i="9" s="1"/>
  <c r="H221" i="9" s="1"/>
  <c r="H222" i="9" s="1"/>
  <c r="H223" i="9" s="1"/>
  <c r="H224" i="9" s="1"/>
  <c r="H225" i="9" s="1"/>
  <c r="H226" i="9" s="1"/>
  <c r="H227" i="9" s="1"/>
  <c r="H228" i="9" s="1"/>
  <c r="H229" i="9" s="1"/>
  <c r="H230" i="9" s="1"/>
  <c r="H231" i="9" s="1"/>
  <c r="H232" i="9" s="1"/>
  <c r="H233" i="9" s="1"/>
  <c r="H234" i="9" s="1"/>
  <c r="H235" i="9" s="1"/>
  <c r="H236" i="9" s="1"/>
  <c r="H237" i="9" s="1"/>
  <c r="H238" i="9" s="1"/>
  <c r="H239" i="9" s="1"/>
  <c r="H240" i="9" s="1"/>
  <c r="H241" i="9" s="1"/>
  <c r="H242" i="9" s="1"/>
  <c r="H243" i="9" s="1"/>
  <c r="H244" i="9" s="1"/>
  <c r="H245" i="9" s="1"/>
  <c r="H246" i="9" s="1"/>
  <c r="H247" i="9" s="1"/>
  <c r="H248" i="9" s="1"/>
  <c r="H249" i="9" s="1"/>
  <c r="H250" i="9" s="1"/>
  <c r="H251" i="9" s="1"/>
  <c r="H252" i="9" s="1"/>
  <c r="H253" i="9" s="1"/>
  <c r="H254" i="9" s="1"/>
  <c r="H255" i="9" s="1"/>
  <c r="H256" i="9" s="1"/>
  <c r="H257" i="9" s="1"/>
  <c r="H258" i="9" s="1"/>
  <c r="H259" i="9" s="1"/>
  <c r="H260" i="9" s="1"/>
  <c r="H261" i="9" s="1"/>
  <c r="H262" i="9" s="1"/>
  <c r="H263" i="9" s="1"/>
  <c r="H264" i="9" s="1"/>
  <c r="H265" i="9" s="1"/>
  <c r="H266" i="9" s="1"/>
  <c r="H267" i="9" s="1"/>
  <c r="H268" i="9" s="1"/>
  <c r="H269" i="9" s="1"/>
  <c r="H270" i="9" s="1"/>
  <c r="H271" i="9" s="1"/>
  <c r="H272" i="9" s="1"/>
  <c r="H273" i="9" s="1"/>
  <c r="H274" i="9" s="1"/>
  <c r="H275" i="9" s="1"/>
  <c r="H276" i="9" s="1"/>
  <c r="H277" i="9" s="1"/>
  <c r="H278" i="9" s="1"/>
  <c r="H279" i="9" s="1"/>
  <c r="H280" i="9" s="1"/>
  <c r="H281" i="9" s="1"/>
  <c r="H282" i="9" s="1"/>
  <c r="H283" i="9" s="1"/>
  <c r="H284" i="9" s="1"/>
  <c r="H285" i="9" s="1"/>
  <c r="H286" i="9" s="1"/>
  <c r="H287" i="9" s="1"/>
  <c r="H288" i="9" s="1"/>
  <c r="H289" i="9" s="1"/>
  <c r="H290" i="9" s="1"/>
  <c r="H291" i="9" s="1"/>
  <c r="H292" i="9" s="1"/>
  <c r="H293" i="9" s="1"/>
  <c r="H294" i="9" s="1"/>
  <c r="H295" i="9" s="1"/>
  <c r="H296" i="9" s="1"/>
  <c r="H297" i="9" s="1"/>
  <c r="H298" i="9" s="1"/>
  <c r="H299" i="9" s="1"/>
  <c r="H300" i="9" s="1"/>
  <c r="H301" i="9" s="1"/>
  <c r="H302" i="9" s="1"/>
  <c r="H303" i="9" s="1"/>
  <c r="H304" i="9" s="1"/>
  <c r="H305" i="9" s="1"/>
  <c r="H306" i="9" s="1"/>
  <c r="H307" i="9" s="1"/>
  <c r="H308" i="9" s="1"/>
  <c r="H309" i="9" s="1"/>
  <c r="H310" i="9" s="1"/>
  <c r="H311" i="9" s="1"/>
  <c r="H312" i="9" s="1"/>
  <c r="H313" i="9" s="1"/>
  <c r="H314" i="9" s="1"/>
  <c r="H315" i="9" s="1"/>
  <c r="H316" i="9" s="1"/>
  <c r="H317" i="9" s="1"/>
  <c r="H318" i="9" s="1"/>
  <c r="H319" i="9" s="1"/>
  <c r="H320" i="9" s="1"/>
  <c r="H321" i="9" s="1"/>
  <c r="H322" i="9" s="1"/>
  <c r="H323" i="9" s="1"/>
  <c r="H324" i="9" s="1"/>
  <c r="H325" i="9" s="1"/>
  <c r="H326" i="9" s="1"/>
  <c r="H327" i="9" s="1"/>
  <c r="H328" i="9" s="1"/>
  <c r="H329" i="9" s="1"/>
  <c r="H330" i="9" s="1"/>
  <c r="H331" i="9" s="1"/>
  <c r="H332" i="9" s="1"/>
  <c r="H333" i="9" s="1"/>
  <c r="H334" i="9" s="1"/>
  <c r="H335" i="9" s="1"/>
  <c r="H336" i="9" s="1"/>
  <c r="H337" i="9" s="1"/>
  <c r="H338" i="9" s="1"/>
  <c r="H339" i="9" s="1"/>
  <c r="H340" i="9" s="1"/>
  <c r="H341" i="9" s="1"/>
  <c r="H342" i="9" s="1"/>
  <c r="H343" i="9" s="1"/>
  <c r="H344" i="9" s="1"/>
  <c r="H345" i="9" s="1"/>
  <c r="H346" i="9" s="1"/>
  <c r="H347" i="9" s="1"/>
  <c r="H348" i="9" s="1"/>
  <c r="H349" i="9" s="1"/>
  <c r="H350" i="9" s="1"/>
  <c r="H351" i="9" s="1"/>
  <c r="H352" i="9" s="1"/>
  <c r="H353" i="9" s="1"/>
  <c r="H354" i="9" s="1"/>
  <c r="H355" i="9" s="1"/>
  <c r="H356" i="9" s="1"/>
  <c r="H357" i="9" s="1"/>
  <c r="H358" i="9" s="1"/>
  <c r="H359" i="9" s="1"/>
  <c r="H360" i="9" s="1"/>
  <c r="H361" i="9" s="1"/>
  <c r="H362" i="9" s="1"/>
  <c r="H363" i="9" s="1"/>
  <c r="H364" i="9" s="1"/>
  <c r="H365" i="9" s="1"/>
  <c r="H366" i="9" s="1"/>
  <c r="H367" i="9" s="1"/>
  <c r="H368" i="9" s="1"/>
  <c r="H369" i="9" s="1"/>
  <c r="H370" i="9" s="1"/>
  <c r="H371" i="9" s="1"/>
  <c r="H372" i="9" s="1"/>
  <c r="H373" i="9" s="1"/>
  <c r="H374" i="9" s="1"/>
  <c r="H375" i="9" s="1"/>
  <c r="H376" i="9" s="1"/>
  <c r="H377" i="9" s="1"/>
  <c r="H378" i="9" s="1"/>
  <c r="H379" i="9" s="1"/>
  <c r="H380" i="9" s="1"/>
  <c r="H381" i="9" s="1"/>
  <c r="H382" i="9" s="1"/>
  <c r="H383" i="9" s="1"/>
  <c r="H384" i="9" s="1"/>
  <c r="H385" i="9" s="1"/>
  <c r="H386" i="9" s="1"/>
  <c r="H387" i="9" s="1"/>
  <c r="H388" i="9" s="1"/>
  <c r="H389" i="9" s="1"/>
  <c r="H390" i="9" s="1"/>
  <c r="H391" i="9" s="1"/>
  <c r="H392" i="9" s="1"/>
  <c r="H393" i="9" s="1"/>
  <c r="H394" i="9" s="1"/>
  <c r="H395" i="9" s="1"/>
  <c r="H396" i="9" s="1"/>
  <c r="H397" i="9" s="1"/>
  <c r="H398" i="9" s="1"/>
  <c r="H399" i="9" s="1"/>
  <c r="H400" i="9" s="1"/>
  <c r="H401" i="9" s="1"/>
  <c r="H402" i="9" s="1"/>
  <c r="H403" i="9" s="1"/>
  <c r="H404" i="9" s="1"/>
  <c r="H405" i="9" s="1"/>
  <c r="H406" i="9" s="1"/>
  <c r="H407" i="9" s="1"/>
  <c r="H408" i="9" s="1"/>
  <c r="H409" i="9" s="1"/>
  <c r="H410" i="9" s="1"/>
  <c r="H411" i="9" s="1"/>
  <c r="H412" i="9" s="1"/>
  <c r="H413" i="9" s="1"/>
  <c r="H414" i="9" s="1"/>
  <c r="H415" i="9" s="1"/>
  <c r="H416" i="9" s="1"/>
  <c r="H417" i="9" s="1"/>
  <c r="H418" i="9" s="1"/>
  <c r="H419" i="9" s="1"/>
  <c r="H420" i="9" s="1"/>
  <c r="H421" i="9" s="1"/>
  <c r="H422" i="9" s="1"/>
  <c r="H423" i="9" s="1"/>
  <c r="H424" i="9" s="1"/>
  <c r="H425" i="9" s="1"/>
  <c r="H426" i="9" s="1"/>
  <c r="H427" i="9" s="1"/>
  <c r="H428" i="9" s="1"/>
  <c r="H429" i="9" s="1"/>
  <c r="H430" i="9" s="1"/>
  <c r="H431" i="9" s="1"/>
  <c r="H432" i="9" s="1"/>
  <c r="H433" i="9" s="1"/>
  <c r="H434" i="9" s="1"/>
  <c r="H435" i="9" s="1"/>
  <c r="H436" i="9" s="1"/>
  <c r="H437" i="9" s="1"/>
  <c r="H438" i="9" s="1"/>
  <c r="H439" i="9" s="1"/>
  <c r="H440" i="9" s="1"/>
  <c r="H441" i="9" s="1"/>
  <c r="E5" i="9"/>
  <c r="E4" i="9"/>
  <c r="E3" i="9"/>
  <c r="E441" i="10"/>
  <c r="E440" i="10"/>
  <c r="E439" i="10"/>
  <c r="E438" i="10"/>
  <c r="E437" i="10"/>
  <c r="E436" i="10"/>
  <c r="E435" i="10"/>
  <c r="E434" i="10"/>
  <c r="E433" i="10"/>
  <c r="E432" i="10"/>
  <c r="E431" i="10"/>
  <c r="E430" i="10"/>
  <c r="E429" i="10"/>
  <c r="E428" i="10"/>
  <c r="E427" i="10"/>
  <c r="E426" i="10"/>
  <c r="E425" i="10"/>
  <c r="E424" i="10"/>
  <c r="E423" i="10"/>
  <c r="E422" i="10"/>
  <c r="E421" i="10"/>
  <c r="E420" i="10"/>
  <c r="E419" i="10"/>
  <c r="E418" i="10"/>
  <c r="E417" i="10"/>
  <c r="E416" i="10"/>
  <c r="E415" i="10"/>
  <c r="E414" i="10"/>
  <c r="E413" i="10"/>
  <c r="E412" i="10"/>
  <c r="E411" i="10"/>
  <c r="E410" i="10"/>
  <c r="E409" i="10"/>
  <c r="E408" i="10"/>
  <c r="E407" i="10"/>
  <c r="E406" i="10"/>
  <c r="E405" i="10"/>
  <c r="E404" i="10"/>
  <c r="E403" i="10"/>
  <c r="E402" i="10"/>
  <c r="E401" i="10"/>
  <c r="E400" i="10"/>
  <c r="E399" i="10"/>
  <c r="E398" i="10"/>
  <c r="E397" i="10"/>
  <c r="E396" i="10"/>
  <c r="E395" i="10"/>
  <c r="E394" i="10"/>
  <c r="E393" i="10"/>
  <c r="E392" i="10"/>
  <c r="E391" i="10"/>
  <c r="E390" i="10"/>
  <c r="E389" i="10"/>
  <c r="E388" i="10"/>
  <c r="E387" i="10"/>
  <c r="E386" i="10"/>
  <c r="E385" i="10"/>
  <c r="E384" i="10"/>
  <c r="E383" i="10"/>
  <c r="E382" i="10"/>
  <c r="E381" i="10"/>
  <c r="E380" i="10"/>
  <c r="E379" i="10"/>
  <c r="E378" i="10"/>
  <c r="E377" i="10"/>
  <c r="E376" i="10"/>
  <c r="E375" i="10"/>
  <c r="E374" i="10"/>
  <c r="E373" i="10"/>
  <c r="E372" i="10"/>
  <c r="E371" i="10"/>
  <c r="E370" i="10"/>
  <c r="E369" i="10"/>
  <c r="E368" i="10"/>
  <c r="E367" i="10"/>
  <c r="E366" i="10"/>
  <c r="E365" i="10"/>
  <c r="E364" i="10"/>
  <c r="E363" i="10"/>
  <c r="E362" i="10"/>
  <c r="E361" i="10"/>
  <c r="E360" i="10"/>
  <c r="E359" i="10"/>
  <c r="E358" i="10"/>
  <c r="E357" i="10"/>
  <c r="E356" i="10"/>
  <c r="E355" i="10"/>
  <c r="E354" i="10"/>
  <c r="E353" i="10"/>
  <c r="E352" i="10"/>
  <c r="E351" i="10"/>
  <c r="E350" i="10"/>
  <c r="E349" i="10"/>
  <c r="E348" i="10"/>
  <c r="E347" i="10"/>
  <c r="E346" i="10"/>
  <c r="E345" i="10"/>
  <c r="E344" i="10"/>
  <c r="E343" i="10"/>
  <c r="E342" i="10"/>
  <c r="E341" i="10"/>
  <c r="E340" i="10"/>
  <c r="E339" i="10"/>
  <c r="E338" i="10"/>
  <c r="E337" i="10"/>
  <c r="E336" i="10"/>
  <c r="E335" i="10"/>
  <c r="E334" i="10"/>
  <c r="E333" i="10"/>
  <c r="E332" i="10"/>
  <c r="E331" i="10"/>
  <c r="E330" i="10"/>
  <c r="E329" i="10"/>
  <c r="E328" i="10"/>
  <c r="E327" i="10"/>
  <c r="E326" i="10"/>
  <c r="E325" i="10"/>
  <c r="E324" i="10"/>
  <c r="E323" i="10"/>
  <c r="E322" i="10"/>
  <c r="E321" i="10"/>
  <c r="E320" i="10"/>
  <c r="E319" i="10"/>
  <c r="E318" i="10"/>
  <c r="E317" i="10"/>
  <c r="E316" i="10"/>
  <c r="E315" i="10"/>
  <c r="E314" i="10"/>
  <c r="E313" i="10"/>
  <c r="E312" i="10"/>
  <c r="E311" i="10"/>
  <c r="E310" i="10"/>
  <c r="E309" i="10"/>
  <c r="E308" i="10"/>
  <c r="E307" i="10"/>
  <c r="E306" i="10"/>
  <c r="E305" i="10"/>
  <c r="E304" i="10"/>
  <c r="E303" i="10"/>
  <c r="E302" i="10"/>
  <c r="E301" i="10"/>
  <c r="E300" i="10"/>
  <c r="E299" i="10"/>
  <c r="E298" i="10"/>
  <c r="E297" i="10"/>
  <c r="E296" i="10"/>
  <c r="E295" i="10"/>
  <c r="E294" i="10"/>
  <c r="E293" i="10"/>
  <c r="E292" i="10"/>
  <c r="E291" i="10"/>
  <c r="E290" i="10"/>
  <c r="E289" i="10"/>
  <c r="E288" i="10"/>
  <c r="E287" i="10"/>
  <c r="E286" i="10"/>
  <c r="E285" i="10"/>
  <c r="E284" i="10"/>
  <c r="E283" i="10"/>
  <c r="E282" i="10"/>
  <c r="E281" i="10"/>
  <c r="E280" i="10"/>
  <c r="E279" i="10"/>
  <c r="E278" i="10"/>
  <c r="E277" i="10"/>
  <c r="E276" i="10"/>
  <c r="E275" i="10"/>
  <c r="E274" i="10"/>
  <c r="E273" i="10"/>
  <c r="E272" i="10"/>
  <c r="E271" i="10"/>
  <c r="E270" i="10"/>
  <c r="E269" i="10"/>
  <c r="E268" i="10"/>
  <c r="E267" i="10"/>
  <c r="E266" i="10"/>
  <c r="E265" i="10"/>
  <c r="E264" i="10"/>
  <c r="E263" i="10"/>
  <c r="E262" i="10"/>
  <c r="E261" i="10"/>
  <c r="E260" i="10"/>
  <c r="E259" i="10"/>
  <c r="E258" i="10"/>
  <c r="E257" i="10"/>
  <c r="E256" i="10"/>
  <c r="E255" i="10"/>
  <c r="E254" i="10"/>
  <c r="E253" i="10"/>
  <c r="E252" i="10"/>
  <c r="E251" i="10"/>
  <c r="E250" i="10"/>
  <c r="E249" i="10"/>
  <c r="E248" i="10"/>
  <c r="E247" i="10"/>
  <c r="E246" i="10"/>
  <c r="E245" i="10"/>
  <c r="E244" i="10"/>
  <c r="E243" i="10"/>
  <c r="E242" i="10"/>
  <c r="E241" i="10"/>
  <c r="E240" i="10"/>
  <c r="E239" i="10"/>
  <c r="E238" i="10"/>
  <c r="E237" i="10"/>
  <c r="E236" i="10"/>
  <c r="E235" i="10"/>
  <c r="E234" i="10"/>
  <c r="E233" i="10"/>
  <c r="E232" i="10"/>
  <c r="E231" i="10"/>
  <c r="E230" i="10"/>
  <c r="E229" i="10"/>
  <c r="E228" i="10"/>
  <c r="E227" i="10"/>
  <c r="E226" i="10"/>
  <c r="E225" i="10"/>
  <c r="E224" i="10"/>
  <c r="E223" i="10"/>
  <c r="E222" i="10"/>
  <c r="E221" i="10"/>
  <c r="E220" i="10"/>
  <c r="E219" i="10"/>
  <c r="E218" i="10"/>
  <c r="E217" i="10"/>
  <c r="E216" i="10"/>
  <c r="E215" i="10"/>
  <c r="E214" i="10"/>
  <c r="E213" i="10"/>
  <c r="E212" i="10"/>
  <c r="E211" i="10"/>
  <c r="E210" i="10"/>
  <c r="E209" i="10"/>
  <c r="E208" i="10"/>
  <c r="E207" i="10"/>
  <c r="E206" i="10"/>
  <c r="E205" i="10"/>
  <c r="E204" i="10"/>
  <c r="E203" i="10"/>
  <c r="E202" i="10"/>
  <c r="E201" i="10"/>
  <c r="E200" i="10"/>
  <c r="E199" i="10"/>
  <c r="E198" i="10"/>
  <c r="E197" i="10"/>
  <c r="E196" i="10"/>
  <c r="E195" i="10"/>
  <c r="E194" i="10"/>
  <c r="E193" i="10"/>
  <c r="E192" i="10"/>
  <c r="E191" i="10"/>
  <c r="E190" i="10"/>
  <c r="E189" i="10"/>
  <c r="E188" i="10"/>
  <c r="E187" i="10"/>
  <c r="E186" i="10"/>
  <c r="E185" i="10"/>
  <c r="E184" i="10"/>
  <c r="E183" i="10"/>
  <c r="E182" i="10"/>
  <c r="E181" i="10"/>
  <c r="E180" i="10"/>
  <c r="E179" i="10"/>
  <c r="E178" i="10"/>
  <c r="E177" i="10"/>
  <c r="E176" i="10"/>
  <c r="E175" i="10"/>
  <c r="E174" i="10"/>
  <c r="E173" i="10"/>
  <c r="E172" i="10"/>
  <c r="E171" i="10"/>
  <c r="E170" i="10"/>
  <c r="E169" i="10"/>
  <c r="E168" i="10"/>
  <c r="E167" i="10"/>
  <c r="E166" i="10"/>
  <c r="E165" i="10"/>
  <c r="E164" i="10"/>
  <c r="E163" i="10"/>
  <c r="E162" i="10"/>
  <c r="E161" i="10"/>
  <c r="E160" i="10"/>
  <c r="E159" i="10"/>
  <c r="E158" i="10"/>
  <c r="E157" i="10"/>
  <c r="E156" i="10"/>
  <c r="E155" i="10"/>
  <c r="E154" i="10"/>
  <c r="E153" i="10"/>
  <c r="E152" i="10"/>
  <c r="E151" i="10"/>
  <c r="E150" i="10"/>
  <c r="E149" i="10"/>
  <c r="E148" i="10"/>
  <c r="E147" i="10"/>
  <c r="E146" i="10"/>
  <c r="E145" i="10"/>
  <c r="E144" i="10"/>
  <c r="E143" i="10"/>
  <c r="E142" i="10"/>
  <c r="E141" i="10"/>
  <c r="E140" i="10"/>
  <c r="E139" i="10"/>
  <c r="E138" i="10"/>
  <c r="E137" i="10"/>
  <c r="E136" i="10"/>
  <c r="E135" i="10"/>
  <c r="E134" i="10"/>
  <c r="E133" i="10"/>
  <c r="E132" i="10"/>
  <c r="E131" i="10"/>
  <c r="E130" i="10"/>
  <c r="E129" i="10"/>
  <c r="E128" i="10"/>
  <c r="E127" i="10"/>
  <c r="E126" i="10"/>
  <c r="E125" i="10"/>
  <c r="E124" i="10"/>
  <c r="E123" i="10"/>
  <c r="E122" i="10"/>
  <c r="E121" i="10"/>
  <c r="E120" i="10"/>
  <c r="E119" i="10"/>
  <c r="E118" i="10"/>
  <c r="E117" i="10"/>
  <c r="E116" i="10"/>
  <c r="E115" i="10"/>
  <c r="E114" i="10"/>
  <c r="E113" i="10"/>
  <c r="E112" i="10"/>
  <c r="E111" i="10"/>
  <c r="E110" i="10"/>
  <c r="E109" i="10"/>
  <c r="E108" i="10"/>
  <c r="E107" i="10"/>
  <c r="E106" i="10"/>
  <c r="E105" i="10"/>
  <c r="E104" i="10"/>
  <c r="E103" i="10"/>
  <c r="E102" i="10"/>
  <c r="E101" i="10"/>
  <c r="E100" i="10"/>
  <c r="E99" i="10"/>
  <c r="E98" i="10"/>
  <c r="E97" i="10"/>
  <c r="E96" i="10"/>
  <c r="E95" i="10"/>
  <c r="E94" i="10"/>
  <c r="E93" i="10"/>
  <c r="E92" i="10"/>
  <c r="E91" i="10"/>
  <c r="E90" i="10"/>
  <c r="E89" i="10"/>
  <c r="E88" i="10"/>
  <c r="E87" i="10"/>
  <c r="E86" i="10"/>
  <c r="E85" i="10"/>
  <c r="E84" i="10"/>
  <c r="E83" i="10"/>
  <c r="E82" i="10"/>
  <c r="E81" i="10"/>
  <c r="E80" i="10"/>
  <c r="E79" i="10"/>
  <c r="E78" i="10"/>
  <c r="E77" i="10"/>
  <c r="E76" i="10"/>
  <c r="E75" i="10"/>
  <c r="E74" i="10"/>
  <c r="E73" i="10"/>
  <c r="E72" i="10"/>
  <c r="E71" i="10"/>
  <c r="E70" i="10"/>
  <c r="E69" i="10"/>
  <c r="E68" i="10"/>
  <c r="E67" i="10"/>
  <c r="E66" i="10"/>
  <c r="E65" i="10"/>
  <c r="E64" i="10"/>
  <c r="E63" i="10"/>
  <c r="E62" i="10"/>
  <c r="E61" i="10"/>
  <c r="E60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7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E20" i="10"/>
  <c r="E19" i="10"/>
  <c r="E18" i="10"/>
  <c r="E17" i="10"/>
  <c r="E16" i="10"/>
  <c r="E15" i="10"/>
  <c r="E14" i="10"/>
  <c r="E13" i="10"/>
  <c r="E12" i="10"/>
  <c r="E11" i="10"/>
  <c r="E10" i="10"/>
  <c r="E9" i="10"/>
  <c r="E8" i="10"/>
  <c r="E7" i="10"/>
  <c r="E6" i="10"/>
  <c r="E5" i="10"/>
  <c r="E4" i="10"/>
  <c r="E3" i="10"/>
  <c r="H5" i="10"/>
  <c r="H6" i="10" s="1"/>
  <c r="H7" i="10" s="1"/>
  <c r="H8" i="10" s="1"/>
  <c r="H9" i="10" s="1"/>
  <c r="H10" i="10" s="1"/>
  <c r="H11" i="10" s="1"/>
  <c r="H12" i="10" s="1"/>
  <c r="H13" i="10" s="1"/>
  <c r="H14" i="10" s="1"/>
  <c r="H15" i="10" s="1"/>
  <c r="H16" i="10" s="1"/>
  <c r="H17" i="10" s="1"/>
  <c r="H18" i="10" s="1"/>
  <c r="H19" i="10" s="1"/>
  <c r="H20" i="10" s="1"/>
  <c r="H21" i="10" s="1"/>
  <c r="H22" i="10" s="1"/>
  <c r="H23" i="10" s="1"/>
  <c r="H24" i="10" s="1"/>
  <c r="H25" i="10" s="1"/>
  <c r="H26" i="10" s="1"/>
  <c r="H27" i="10" s="1"/>
  <c r="H28" i="10" s="1"/>
  <c r="H29" i="10" s="1"/>
  <c r="H30" i="10" s="1"/>
  <c r="H31" i="10" s="1"/>
  <c r="H32" i="10" s="1"/>
  <c r="H33" i="10" s="1"/>
  <c r="H34" i="10" s="1"/>
  <c r="H35" i="10" s="1"/>
  <c r="H36" i="10" s="1"/>
  <c r="H37" i="10" s="1"/>
  <c r="H38" i="10" s="1"/>
  <c r="H39" i="10" s="1"/>
  <c r="H40" i="10" s="1"/>
  <c r="H41" i="10" s="1"/>
  <c r="H42" i="10" s="1"/>
  <c r="H43" i="10" s="1"/>
  <c r="H44" i="10" s="1"/>
  <c r="H45" i="10" s="1"/>
  <c r="H46" i="10" s="1"/>
  <c r="H47" i="10" s="1"/>
  <c r="H48" i="10" s="1"/>
  <c r="H49" i="10" s="1"/>
  <c r="H50" i="10" s="1"/>
  <c r="H51" i="10" s="1"/>
  <c r="H52" i="10" s="1"/>
  <c r="H53" i="10" s="1"/>
  <c r="H54" i="10" s="1"/>
  <c r="H55" i="10" s="1"/>
  <c r="H56" i="10" s="1"/>
  <c r="H57" i="10" s="1"/>
  <c r="H58" i="10" s="1"/>
  <c r="H59" i="10" s="1"/>
  <c r="H60" i="10" s="1"/>
  <c r="H61" i="10" s="1"/>
  <c r="H62" i="10" s="1"/>
  <c r="H63" i="10" s="1"/>
  <c r="H64" i="10" s="1"/>
  <c r="H65" i="10" s="1"/>
  <c r="H66" i="10" s="1"/>
  <c r="H67" i="10" s="1"/>
  <c r="H68" i="10" s="1"/>
  <c r="H69" i="10" s="1"/>
  <c r="H70" i="10" s="1"/>
  <c r="H71" i="10" s="1"/>
  <c r="H72" i="10" s="1"/>
  <c r="H73" i="10" s="1"/>
  <c r="H74" i="10" s="1"/>
  <c r="H75" i="10" s="1"/>
  <c r="H76" i="10" s="1"/>
  <c r="H77" i="10" s="1"/>
  <c r="H78" i="10" s="1"/>
  <c r="H79" i="10" s="1"/>
  <c r="H80" i="10" s="1"/>
  <c r="H81" i="10" s="1"/>
  <c r="H82" i="10" s="1"/>
  <c r="H83" i="10" s="1"/>
  <c r="H84" i="10" s="1"/>
  <c r="H85" i="10" s="1"/>
  <c r="H86" i="10" s="1"/>
  <c r="H87" i="10" s="1"/>
  <c r="H88" i="10" s="1"/>
  <c r="H89" i="10" s="1"/>
  <c r="H90" i="10" s="1"/>
  <c r="H91" i="10" s="1"/>
  <c r="H92" i="10" s="1"/>
  <c r="H93" i="10" s="1"/>
  <c r="H94" i="10" s="1"/>
  <c r="H95" i="10" s="1"/>
  <c r="H96" i="10" s="1"/>
  <c r="H97" i="10" s="1"/>
  <c r="H98" i="10" s="1"/>
  <c r="H99" i="10" s="1"/>
  <c r="H100" i="10" s="1"/>
  <c r="H101" i="10" s="1"/>
  <c r="H102" i="10" s="1"/>
  <c r="H103" i="10" s="1"/>
  <c r="H104" i="10" s="1"/>
  <c r="H105" i="10" s="1"/>
  <c r="H106" i="10" s="1"/>
  <c r="H107" i="10" s="1"/>
  <c r="H108" i="10" s="1"/>
  <c r="H109" i="10" s="1"/>
  <c r="H110" i="10" s="1"/>
  <c r="H111" i="10" s="1"/>
  <c r="H112" i="10" s="1"/>
  <c r="H113" i="10" s="1"/>
  <c r="H114" i="10" s="1"/>
  <c r="H115" i="10" s="1"/>
  <c r="H116" i="10" s="1"/>
  <c r="H117" i="10" s="1"/>
  <c r="H118" i="10" s="1"/>
  <c r="H119" i="10" s="1"/>
  <c r="H120" i="10" s="1"/>
  <c r="H121" i="10" s="1"/>
  <c r="H122" i="10" s="1"/>
  <c r="H123" i="10" s="1"/>
  <c r="H124" i="10" s="1"/>
  <c r="H125" i="10" s="1"/>
  <c r="H126" i="10" s="1"/>
  <c r="H127" i="10" s="1"/>
  <c r="H128" i="10" s="1"/>
  <c r="H129" i="10" s="1"/>
  <c r="H130" i="10" s="1"/>
  <c r="H131" i="10" s="1"/>
  <c r="H132" i="10" s="1"/>
  <c r="H133" i="10" s="1"/>
  <c r="H134" i="10" s="1"/>
  <c r="H135" i="10" s="1"/>
  <c r="H136" i="10" s="1"/>
  <c r="H137" i="10" s="1"/>
  <c r="H138" i="10" s="1"/>
  <c r="H139" i="10" s="1"/>
  <c r="H140" i="10" s="1"/>
  <c r="H141" i="10" s="1"/>
  <c r="H142" i="10" s="1"/>
  <c r="H143" i="10" s="1"/>
  <c r="H144" i="10" s="1"/>
  <c r="H145" i="10" s="1"/>
  <c r="H146" i="10" s="1"/>
  <c r="H147" i="10" s="1"/>
  <c r="H148" i="10" s="1"/>
  <c r="H149" i="10" s="1"/>
  <c r="H150" i="10" s="1"/>
  <c r="H151" i="10" s="1"/>
  <c r="H152" i="10" s="1"/>
  <c r="H153" i="10" s="1"/>
  <c r="H154" i="10" s="1"/>
  <c r="H155" i="10" s="1"/>
  <c r="H156" i="10" s="1"/>
  <c r="H157" i="10" s="1"/>
  <c r="H158" i="10" s="1"/>
  <c r="H159" i="10" s="1"/>
  <c r="H160" i="10" s="1"/>
  <c r="H161" i="10" s="1"/>
  <c r="H162" i="10" s="1"/>
  <c r="H163" i="10" s="1"/>
  <c r="H164" i="10" s="1"/>
  <c r="H165" i="10" s="1"/>
  <c r="H166" i="10" s="1"/>
  <c r="H167" i="10" s="1"/>
  <c r="H168" i="10" s="1"/>
  <c r="H169" i="10" s="1"/>
  <c r="H170" i="10" s="1"/>
  <c r="H171" i="10" s="1"/>
  <c r="H172" i="10" s="1"/>
  <c r="H173" i="10" s="1"/>
  <c r="H174" i="10" s="1"/>
  <c r="H175" i="10" s="1"/>
  <c r="H176" i="10" s="1"/>
  <c r="H177" i="10" s="1"/>
  <c r="H178" i="10" s="1"/>
  <c r="H179" i="10" s="1"/>
  <c r="H180" i="10" s="1"/>
  <c r="H181" i="10" s="1"/>
  <c r="H182" i="10" s="1"/>
  <c r="H183" i="10" s="1"/>
  <c r="H184" i="10" s="1"/>
  <c r="H185" i="10" s="1"/>
  <c r="H186" i="10" s="1"/>
  <c r="H187" i="10" s="1"/>
  <c r="H188" i="10" s="1"/>
  <c r="H189" i="10" s="1"/>
  <c r="H190" i="10" s="1"/>
  <c r="H191" i="10" s="1"/>
  <c r="H192" i="10" s="1"/>
  <c r="H193" i="10" s="1"/>
  <c r="H194" i="10" s="1"/>
  <c r="H195" i="10" s="1"/>
  <c r="H196" i="10" s="1"/>
  <c r="H197" i="10" s="1"/>
  <c r="H198" i="10" s="1"/>
  <c r="H199" i="10" s="1"/>
  <c r="H200" i="10" s="1"/>
  <c r="H201" i="10" s="1"/>
  <c r="H202" i="10" s="1"/>
  <c r="H203" i="10" s="1"/>
  <c r="H204" i="10" s="1"/>
  <c r="H205" i="10" s="1"/>
  <c r="H206" i="10" s="1"/>
  <c r="H207" i="10" s="1"/>
  <c r="H208" i="10" s="1"/>
  <c r="H209" i="10" s="1"/>
  <c r="H210" i="10" s="1"/>
  <c r="H211" i="10" s="1"/>
  <c r="H212" i="10" s="1"/>
  <c r="H213" i="10" s="1"/>
  <c r="H214" i="10" s="1"/>
  <c r="H215" i="10" s="1"/>
  <c r="H216" i="10" s="1"/>
  <c r="H217" i="10" s="1"/>
  <c r="H218" i="10" s="1"/>
  <c r="H219" i="10" s="1"/>
  <c r="H220" i="10" s="1"/>
  <c r="H221" i="10" s="1"/>
  <c r="H222" i="10" s="1"/>
  <c r="H223" i="10" s="1"/>
  <c r="H224" i="10" s="1"/>
  <c r="H225" i="10" s="1"/>
  <c r="H226" i="10" s="1"/>
  <c r="H227" i="10" s="1"/>
  <c r="H228" i="10" s="1"/>
  <c r="H229" i="10" s="1"/>
  <c r="H230" i="10" s="1"/>
  <c r="H231" i="10" s="1"/>
  <c r="H232" i="10" s="1"/>
  <c r="H233" i="10" s="1"/>
  <c r="H234" i="10" s="1"/>
  <c r="H235" i="10" s="1"/>
  <c r="H236" i="10" s="1"/>
  <c r="H237" i="10" s="1"/>
  <c r="H238" i="10" s="1"/>
  <c r="H239" i="10" s="1"/>
  <c r="H240" i="10" s="1"/>
  <c r="H241" i="10" s="1"/>
  <c r="H242" i="10" s="1"/>
  <c r="H243" i="10" s="1"/>
  <c r="H244" i="10" s="1"/>
  <c r="H245" i="10" s="1"/>
  <c r="H246" i="10" s="1"/>
  <c r="H247" i="10" s="1"/>
  <c r="H248" i="10" s="1"/>
  <c r="H249" i="10" s="1"/>
  <c r="H250" i="10" s="1"/>
  <c r="H251" i="10" s="1"/>
  <c r="H252" i="10" s="1"/>
  <c r="H253" i="10" s="1"/>
  <c r="H254" i="10" s="1"/>
  <c r="H255" i="10" s="1"/>
  <c r="H256" i="10" s="1"/>
  <c r="H257" i="10" s="1"/>
  <c r="H258" i="10" s="1"/>
  <c r="H259" i="10" s="1"/>
  <c r="H260" i="10" s="1"/>
  <c r="H261" i="10" s="1"/>
  <c r="H262" i="10" s="1"/>
  <c r="H263" i="10" s="1"/>
  <c r="H264" i="10" s="1"/>
  <c r="H265" i="10" s="1"/>
  <c r="H266" i="10" s="1"/>
  <c r="H267" i="10" s="1"/>
  <c r="H268" i="10" s="1"/>
  <c r="H269" i="10" s="1"/>
  <c r="H270" i="10" s="1"/>
  <c r="H271" i="10" s="1"/>
  <c r="H272" i="10" s="1"/>
  <c r="H273" i="10" s="1"/>
  <c r="H274" i="10" s="1"/>
  <c r="H275" i="10" s="1"/>
  <c r="H276" i="10" s="1"/>
  <c r="H277" i="10" s="1"/>
  <c r="H278" i="10" s="1"/>
  <c r="H279" i="10" s="1"/>
  <c r="H280" i="10" s="1"/>
  <c r="H281" i="10" s="1"/>
  <c r="H282" i="10" s="1"/>
  <c r="H283" i="10" s="1"/>
  <c r="H284" i="10" s="1"/>
  <c r="H285" i="10" s="1"/>
  <c r="H286" i="10" s="1"/>
  <c r="H287" i="10" s="1"/>
  <c r="H288" i="10" s="1"/>
  <c r="H289" i="10" s="1"/>
  <c r="H290" i="10" s="1"/>
  <c r="H291" i="10" s="1"/>
  <c r="H292" i="10" s="1"/>
  <c r="H293" i="10" s="1"/>
  <c r="H294" i="10" s="1"/>
  <c r="H295" i="10" s="1"/>
  <c r="H296" i="10" s="1"/>
  <c r="H297" i="10" s="1"/>
  <c r="H298" i="10" s="1"/>
  <c r="H299" i="10" s="1"/>
  <c r="H300" i="10" s="1"/>
  <c r="H301" i="10" s="1"/>
  <c r="H302" i="10" s="1"/>
  <c r="H303" i="10" s="1"/>
  <c r="H304" i="10" s="1"/>
  <c r="H305" i="10" s="1"/>
  <c r="H306" i="10" s="1"/>
  <c r="H307" i="10" s="1"/>
  <c r="H308" i="10" s="1"/>
  <c r="H309" i="10" s="1"/>
  <c r="H310" i="10" s="1"/>
  <c r="H311" i="10" s="1"/>
  <c r="H312" i="10" s="1"/>
  <c r="H313" i="10" s="1"/>
  <c r="H314" i="10" s="1"/>
  <c r="H315" i="10" s="1"/>
  <c r="H316" i="10" s="1"/>
  <c r="H317" i="10" s="1"/>
  <c r="H318" i="10" s="1"/>
  <c r="H319" i="10" s="1"/>
  <c r="H320" i="10" s="1"/>
  <c r="H321" i="10" s="1"/>
  <c r="H322" i="10" s="1"/>
  <c r="H323" i="10" s="1"/>
  <c r="H324" i="10" s="1"/>
  <c r="H325" i="10" s="1"/>
  <c r="H326" i="10" s="1"/>
  <c r="H327" i="10" s="1"/>
  <c r="H328" i="10" s="1"/>
  <c r="H329" i="10" s="1"/>
  <c r="H330" i="10" s="1"/>
  <c r="H331" i="10" s="1"/>
  <c r="H332" i="10" s="1"/>
  <c r="H333" i="10" s="1"/>
  <c r="H334" i="10" s="1"/>
  <c r="H335" i="10" s="1"/>
  <c r="H336" i="10" s="1"/>
  <c r="H337" i="10" s="1"/>
  <c r="H338" i="10" s="1"/>
  <c r="H339" i="10" s="1"/>
  <c r="H340" i="10" s="1"/>
  <c r="H341" i="10" s="1"/>
  <c r="H342" i="10" s="1"/>
  <c r="H343" i="10" s="1"/>
  <c r="H344" i="10" s="1"/>
  <c r="H345" i="10" s="1"/>
  <c r="H346" i="10" s="1"/>
  <c r="H347" i="10" s="1"/>
  <c r="H348" i="10" s="1"/>
  <c r="H349" i="10" s="1"/>
  <c r="H350" i="10" s="1"/>
  <c r="H351" i="10" s="1"/>
  <c r="H352" i="10" s="1"/>
  <c r="H353" i="10" s="1"/>
  <c r="H354" i="10" s="1"/>
  <c r="H355" i="10" s="1"/>
  <c r="H356" i="10" s="1"/>
  <c r="H357" i="10" s="1"/>
  <c r="H358" i="10" s="1"/>
  <c r="H359" i="10" s="1"/>
  <c r="H360" i="10" s="1"/>
  <c r="H361" i="10" s="1"/>
  <c r="H362" i="10" s="1"/>
  <c r="H363" i="10" s="1"/>
  <c r="H364" i="10" s="1"/>
  <c r="H365" i="10" s="1"/>
  <c r="H366" i="10" s="1"/>
  <c r="H367" i="10" s="1"/>
  <c r="H368" i="10" s="1"/>
  <c r="H369" i="10" s="1"/>
  <c r="H370" i="10" s="1"/>
  <c r="H371" i="10" s="1"/>
  <c r="H372" i="10" s="1"/>
  <c r="H373" i="10" s="1"/>
  <c r="H374" i="10" s="1"/>
  <c r="H375" i="10" s="1"/>
  <c r="H376" i="10" s="1"/>
  <c r="H377" i="10" s="1"/>
  <c r="H378" i="10" s="1"/>
  <c r="H379" i="10" s="1"/>
  <c r="H380" i="10" s="1"/>
  <c r="H381" i="10" s="1"/>
  <c r="H382" i="10" s="1"/>
  <c r="H383" i="10" s="1"/>
  <c r="H384" i="10" s="1"/>
  <c r="H385" i="10" s="1"/>
  <c r="H386" i="10" s="1"/>
  <c r="H387" i="10" s="1"/>
  <c r="H388" i="10" s="1"/>
  <c r="H389" i="10" s="1"/>
  <c r="H390" i="10" s="1"/>
  <c r="H391" i="10" s="1"/>
  <c r="H392" i="10" s="1"/>
  <c r="H393" i="10" s="1"/>
  <c r="H394" i="10" s="1"/>
  <c r="H395" i="10" s="1"/>
  <c r="H396" i="10" s="1"/>
  <c r="H397" i="10" s="1"/>
  <c r="H398" i="10" s="1"/>
  <c r="H399" i="10" s="1"/>
  <c r="H400" i="10" s="1"/>
  <c r="H401" i="10" s="1"/>
  <c r="H402" i="10" s="1"/>
  <c r="H403" i="10" s="1"/>
  <c r="H404" i="10" s="1"/>
  <c r="H405" i="10" s="1"/>
  <c r="H406" i="10" s="1"/>
  <c r="H407" i="10" s="1"/>
  <c r="H408" i="10" s="1"/>
  <c r="H409" i="10" s="1"/>
  <c r="H410" i="10" s="1"/>
  <c r="H411" i="10" s="1"/>
  <c r="H412" i="10" s="1"/>
  <c r="H413" i="10" s="1"/>
  <c r="H414" i="10" s="1"/>
  <c r="H415" i="10" s="1"/>
  <c r="H416" i="10" s="1"/>
  <c r="H417" i="10" s="1"/>
  <c r="H418" i="10" s="1"/>
  <c r="H419" i="10" s="1"/>
  <c r="H420" i="10" s="1"/>
  <c r="H421" i="10" s="1"/>
  <c r="H422" i="10" s="1"/>
  <c r="H423" i="10" s="1"/>
  <c r="H424" i="10" s="1"/>
  <c r="H425" i="10" s="1"/>
  <c r="H426" i="10" s="1"/>
  <c r="H427" i="10" s="1"/>
  <c r="H428" i="10" s="1"/>
  <c r="H429" i="10" s="1"/>
  <c r="H430" i="10" s="1"/>
  <c r="H431" i="10" s="1"/>
  <c r="H432" i="10" s="1"/>
  <c r="H433" i="10" s="1"/>
  <c r="H434" i="10" s="1"/>
  <c r="H435" i="10" s="1"/>
  <c r="H436" i="10" s="1"/>
  <c r="H437" i="10" s="1"/>
  <c r="H438" i="10" s="1"/>
  <c r="H439" i="10" s="1"/>
  <c r="H440" i="10" s="1"/>
  <c r="H441" i="10" s="1"/>
  <c r="H4" i="10"/>
  <c r="H4" i="9"/>
  <c r="H4" i="8"/>
  <c r="H4" i="7"/>
  <c r="H3" i="10"/>
  <c r="H3" i="9"/>
  <c r="H3" i="8"/>
  <c r="H3" i="7"/>
  <c r="H2" i="10"/>
  <c r="G2" i="10"/>
  <c r="G3" i="10" s="1"/>
  <c r="G4" i="10" s="1"/>
  <c r="G5" i="10" s="1"/>
  <c r="G6" i="10" s="1"/>
  <c r="G7" i="10" s="1"/>
  <c r="G8" i="10" s="1"/>
  <c r="G9" i="10" s="1"/>
  <c r="G10" i="10" s="1"/>
  <c r="G11" i="10" s="1"/>
  <c r="G12" i="10" s="1"/>
  <c r="G13" i="10" s="1"/>
  <c r="G14" i="10" s="1"/>
  <c r="G15" i="10" s="1"/>
  <c r="G16" i="10" s="1"/>
  <c r="G17" i="10" s="1"/>
  <c r="G18" i="10" s="1"/>
  <c r="G19" i="10" s="1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G117" i="10" s="1"/>
  <c r="G118" i="10" s="1"/>
  <c r="G119" i="10" s="1"/>
  <c r="G120" i="10" s="1"/>
  <c r="G121" i="10" s="1"/>
  <c r="G122" i="10" s="1"/>
  <c r="G123" i="10" s="1"/>
  <c r="G124" i="10" s="1"/>
  <c r="G125" i="10" s="1"/>
  <c r="G126" i="10" s="1"/>
  <c r="G127" i="10" s="1"/>
  <c r="G128" i="10" s="1"/>
  <c r="G129" i="10" s="1"/>
  <c r="G130" i="10" s="1"/>
  <c r="G131" i="10" s="1"/>
  <c r="G132" i="10" s="1"/>
  <c r="G133" i="10" s="1"/>
  <c r="G134" i="10" s="1"/>
  <c r="G135" i="10" s="1"/>
  <c r="G136" i="10" s="1"/>
  <c r="G137" i="10" s="1"/>
  <c r="G138" i="10" s="1"/>
  <c r="G139" i="10" s="1"/>
  <c r="G140" i="10" s="1"/>
  <c r="G141" i="10" s="1"/>
  <c r="G142" i="10" s="1"/>
  <c r="G143" i="10" s="1"/>
  <c r="G144" i="10" s="1"/>
  <c r="G145" i="10" s="1"/>
  <c r="G146" i="10" s="1"/>
  <c r="G147" i="10" s="1"/>
  <c r="G148" i="10" s="1"/>
  <c r="G149" i="10" s="1"/>
  <c r="G150" i="10" s="1"/>
  <c r="G151" i="10" s="1"/>
  <c r="G152" i="10" s="1"/>
  <c r="G153" i="10" s="1"/>
  <c r="G154" i="10" s="1"/>
  <c r="G155" i="10" s="1"/>
  <c r="G156" i="10" s="1"/>
  <c r="G157" i="10" s="1"/>
  <c r="G158" i="10" s="1"/>
  <c r="G159" i="10" s="1"/>
  <c r="G160" i="10" s="1"/>
  <c r="G161" i="10" s="1"/>
  <c r="G162" i="10" s="1"/>
  <c r="G163" i="10" s="1"/>
  <c r="G164" i="10" s="1"/>
  <c r="G165" i="10" s="1"/>
  <c r="G166" i="10" s="1"/>
  <c r="G167" i="10" s="1"/>
  <c r="G168" i="10" s="1"/>
  <c r="G169" i="10" s="1"/>
  <c r="G170" i="10" s="1"/>
  <c r="G171" i="10" s="1"/>
  <c r="G172" i="10" s="1"/>
  <c r="G173" i="10" s="1"/>
  <c r="G174" i="10" s="1"/>
  <c r="G175" i="10" s="1"/>
  <c r="G176" i="10" s="1"/>
  <c r="G177" i="10" s="1"/>
  <c r="G178" i="10" s="1"/>
  <c r="G179" i="10" s="1"/>
  <c r="G180" i="10" s="1"/>
  <c r="G181" i="10" s="1"/>
  <c r="G182" i="10" s="1"/>
  <c r="G183" i="10" s="1"/>
  <c r="G184" i="10" s="1"/>
  <c r="G185" i="10" s="1"/>
  <c r="G186" i="10" s="1"/>
  <c r="G187" i="10" s="1"/>
  <c r="G188" i="10" s="1"/>
  <c r="G189" i="10" s="1"/>
  <c r="G190" i="10" s="1"/>
  <c r="G191" i="10" s="1"/>
  <c r="G192" i="10" s="1"/>
  <c r="G193" i="10" s="1"/>
  <c r="G194" i="10" s="1"/>
  <c r="G195" i="10" s="1"/>
  <c r="G196" i="10" s="1"/>
  <c r="G197" i="10" s="1"/>
  <c r="G198" i="10" s="1"/>
  <c r="G199" i="10" s="1"/>
  <c r="G200" i="10" s="1"/>
  <c r="G201" i="10" s="1"/>
  <c r="G202" i="10" s="1"/>
  <c r="G203" i="10" s="1"/>
  <c r="G204" i="10" s="1"/>
  <c r="G205" i="10" s="1"/>
  <c r="G206" i="10" s="1"/>
  <c r="G207" i="10" s="1"/>
  <c r="G208" i="10" s="1"/>
  <c r="G209" i="10" s="1"/>
  <c r="G210" i="10" s="1"/>
  <c r="G211" i="10" s="1"/>
  <c r="G212" i="10" s="1"/>
  <c r="G213" i="10" s="1"/>
  <c r="G214" i="10" s="1"/>
  <c r="G215" i="10" s="1"/>
  <c r="G216" i="10" s="1"/>
  <c r="G217" i="10" s="1"/>
  <c r="G218" i="10" s="1"/>
  <c r="G219" i="10" s="1"/>
  <c r="G220" i="10" s="1"/>
  <c r="G221" i="10" s="1"/>
  <c r="G222" i="10" s="1"/>
  <c r="G223" i="10" s="1"/>
  <c r="G224" i="10" s="1"/>
  <c r="G225" i="10" s="1"/>
  <c r="G226" i="10" s="1"/>
  <c r="G227" i="10" s="1"/>
  <c r="G228" i="10" s="1"/>
  <c r="G229" i="10" s="1"/>
  <c r="G230" i="10" s="1"/>
  <c r="G231" i="10" s="1"/>
  <c r="G232" i="10" s="1"/>
  <c r="G233" i="10" s="1"/>
  <c r="G234" i="10" s="1"/>
  <c r="G235" i="10" s="1"/>
  <c r="G236" i="10" s="1"/>
  <c r="G237" i="10" s="1"/>
  <c r="G238" i="10" s="1"/>
  <c r="G239" i="10" s="1"/>
  <c r="G240" i="10" s="1"/>
  <c r="G241" i="10" s="1"/>
  <c r="G242" i="10" s="1"/>
  <c r="G243" i="10" s="1"/>
  <c r="G244" i="10" s="1"/>
  <c r="G245" i="10" s="1"/>
  <c r="G246" i="10" s="1"/>
  <c r="G247" i="10" s="1"/>
  <c r="G248" i="10" s="1"/>
  <c r="G249" i="10" s="1"/>
  <c r="G250" i="10" s="1"/>
  <c r="G251" i="10" s="1"/>
  <c r="G252" i="10" s="1"/>
  <c r="G253" i="10" s="1"/>
  <c r="G254" i="10" s="1"/>
  <c r="G255" i="10" s="1"/>
  <c r="G256" i="10" s="1"/>
  <c r="G257" i="10" s="1"/>
  <c r="G258" i="10" s="1"/>
  <c r="G259" i="10" s="1"/>
  <c r="G260" i="10" s="1"/>
  <c r="G261" i="10" s="1"/>
  <c r="G262" i="10" s="1"/>
  <c r="G263" i="10" s="1"/>
  <c r="G264" i="10" s="1"/>
  <c r="G265" i="10" s="1"/>
  <c r="G266" i="10" s="1"/>
  <c r="G267" i="10" s="1"/>
  <c r="G268" i="10" s="1"/>
  <c r="G269" i="10" s="1"/>
  <c r="G270" i="10" s="1"/>
  <c r="G271" i="10" s="1"/>
  <c r="G272" i="10" s="1"/>
  <c r="G273" i="10" s="1"/>
  <c r="G274" i="10" s="1"/>
  <c r="G275" i="10" s="1"/>
  <c r="G276" i="10" s="1"/>
  <c r="G277" i="10" s="1"/>
  <c r="G278" i="10" s="1"/>
  <c r="G279" i="10" s="1"/>
  <c r="G280" i="10" s="1"/>
  <c r="G281" i="10" s="1"/>
  <c r="G282" i="10" s="1"/>
  <c r="G283" i="10" s="1"/>
  <c r="G284" i="10" s="1"/>
  <c r="G285" i="10" s="1"/>
  <c r="G286" i="10" s="1"/>
  <c r="G287" i="10" s="1"/>
  <c r="G288" i="10" s="1"/>
  <c r="G289" i="10" s="1"/>
  <c r="G290" i="10" s="1"/>
  <c r="G291" i="10" s="1"/>
  <c r="G292" i="10" s="1"/>
  <c r="G293" i="10" s="1"/>
  <c r="G294" i="10" s="1"/>
  <c r="G295" i="10" s="1"/>
  <c r="G296" i="10" s="1"/>
  <c r="G297" i="10" s="1"/>
  <c r="G298" i="10" s="1"/>
  <c r="G299" i="10" s="1"/>
  <c r="G300" i="10" s="1"/>
  <c r="G301" i="10" s="1"/>
  <c r="G302" i="10" s="1"/>
  <c r="G303" i="10" s="1"/>
  <c r="G304" i="10" s="1"/>
  <c r="G305" i="10" s="1"/>
  <c r="G306" i="10" s="1"/>
  <c r="G307" i="10" s="1"/>
  <c r="G308" i="10" s="1"/>
  <c r="G309" i="10" s="1"/>
  <c r="G310" i="10" s="1"/>
  <c r="G311" i="10" s="1"/>
  <c r="G312" i="10" s="1"/>
  <c r="G313" i="10" s="1"/>
  <c r="G314" i="10" s="1"/>
  <c r="G315" i="10" s="1"/>
  <c r="G316" i="10" s="1"/>
  <c r="G317" i="10" s="1"/>
  <c r="G318" i="10" s="1"/>
  <c r="G319" i="10" s="1"/>
  <c r="G320" i="10" s="1"/>
  <c r="G321" i="10" s="1"/>
  <c r="G322" i="10" s="1"/>
  <c r="G323" i="10" s="1"/>
  <c r="G324" i="10" s="1"/>
  <c r="G325" i="10" s="1"/>
  <c r="G326" i="10" s="1"/>
  <c r="G327" i="10" s="1"/>
  <c r="G328" i="10" s="1"/>
  <c r="G329" i="10" s="1"/>
  <c r="G330" i="10" s="1"/>
  <c r="G331" i="10" s="1"/>
  <c r="G332" i="10" s="1"/>
  <c r="G333" i="10" s="1"/>
  <c r="G334" i="10" s="1"/>
  <c r="G335" i="10" s="1"/>
  <c r="G336" i="10" s="1"/>
  <c r="G337" i="10" s="1"/>
  <c r="G338" i="10" s="1"/>
  <c r="G339" i="10" s="1"/>
  <c r="G340" i="10" s="1"/>
  <c r="G341" i="10" s="1"/>
  <c r="G342" i="10" s="1"/>
  <c r="G343" i="10" s="1"/>
  <c r="G344" i="10" s="1"/>
  <c r="G345" i="10" s="1"/>
  <c r="G346" i="10" s="1"/>
  <c r="G347" i="10" s="1"/>
  <c r="G348" i="10" s="1"/>
  <c r="G349" i="10" s="1"/>
  <c r="G350" i="10" s="1"/>
  <c r="G351" i="10" s="1"/>
  <c r="G352" i="10" s="1"/>
  <c r="G353" i="10" s="1"/>
  <c r="G354" i="10" s="1"/>
  <c r="G355" i="10" s="1"/>
  <c r="G356" i="10" s="1"/>
  <c r="G357" i="10" s="1"/>
  <c r="G358" i="10" s="1"/>
  <c r="G359" i="10" s="1"/>
  <c r="G360" i="10" s="1"/>
  <c r="G361" i="10" s="1"/>
  <c r="G362" i="10" s="1"/>
  <c r="G363" i="10" s="1"/>
  <c r="G364" i="10" s="1"/>
  <c r="G365" i="10" s="1"/>
  <c r="G366" i="10" s="1"/>
  <c r="G367" i="10" s="1"/>
  <c r="G368" i="10" s="1"/>
  <c r="G369" i="10" s="1"/>
  <c r="G370" i="10" s="1"/>
  <c r="G371" i="10" s="1"/>
  <c r="G372" i="10" s="1"/>
  <c r="G373" i="10" s="1"/>
  <c r="G374" i="10" s="1"/>
  <c r="G375" i="10" s="1"/>
  <c r="G376" i="10" s="1"/>
  <c r="G377" i="10" s="1"/>
  <c r="G378" i="10" s="1"/>
  <c r="G379" i="10" s="1"/>
  <c r="G380" i="10" s="1"/>
  <c r="G381" i="10" s="1"/>
  <c r="G382" i="10" s="1"/>
  <c r="G383" i="10" s="1"/>
  <c r="G384" i="10" s="1"/>
  <c r="G385" i="10" s="1"/>
  <c r="G386" i="10" s="1"/>
  <c r="G387" i="10" s="1"/>
  <c r="G388" i="10" s="1"/>
  <c r="G389" i="10" s="1"/>
  <c r="G390" i="10" s="1"/>
  <c r="G391" i="10" s="1"/>
  <c r="G392" i="10" s="1"/>
  <c r="G393" i="10" s="1"/>
  <c r="G394" i="10" s="1"/>
  <c r="G395" i="10" s="1"/>
  <c r="G396" i="10" s="1"/>
  <c r="G397" i="10" s="1"/>
  <c r="G398" i="10" s="1"/>
  <c r="G399" i="10" s="1"/>
  <c r="G400" i="10" s="1"/>
  <c r="G401" i="10" s="1"/>
  <c r="G402" i="10" s="1"/>
  <c r="G403" i="10" s="1"/>
  <c r="G404" i="10" s="1"/>
  <c r="G405" i="10" s="1"/>
  <c r="G406" i="10" s="1"/>
  <c r="G407" i="10" s="1"/>
  <c r="G408" i="10" s="1"/>
  <c r="G409" i="10" s="1"/>
  <c r="G410" i="10" s="1"/>
  <c r="G411" i="10" s="1"/>
  <c r="G412" i="10" s="1"/>
  <c r="G413" i="10" s="1"/>
  <c r="G414" i="10" s="1"/>
  <c r="G415" i="10" s="1"/>
  <c r="G416" i="10" s="1"/>
  <c r="G417" i="10" s="1"/>
  <c r="G418" i="10" s="1"/>
  <c r="G419" i="10" s="1"/>
  <c r="G420" i="10" s="1"/>
  <c r="G421" i="10" s="1"/>
  <c r="G422" i="10" s="1"/>
  <c r="G423" i="10" s="1"/>
  <c r="G424" i="10" s="1"/>
  <c r="G425" i="10" s="1"/>
  <c r="G426" i="10" s="1"/>
  <c r="G427" i="10" s="1"/>
  <c r="G428" i="10" s="1"/>
  <c r="G429" i="10" s="1"/>
  <c r="G430" i="10" s="1"/>
  <c r="G431" i="10" s="1"/>
  <c r="G432" i="10" s="1"/>
  <c r="G433" i="10" s="1"/>
  <c r="G434" i="10" s="1"/>
  <c r="G435" i="10" s="1"/>
  <c r="G436" i="10" s="1"/>
  <c r="G437" i="10" s="1"/>
  <c r="G438" i="10" s="1"/>
  <c r="G439" i="10" s="1"/>
  <c r="G440" i="10" s="1"/>
  <c r="G441" i="10" s="1"/>
  <c r="F2" i="10"/>
  <c r="E2" i="10"/>
  <c r="H2" i="9"/>
  <c r="G2" i="9"/>
  <c r="G3" i="9" s="1"/>
  <c r="G4" i="9" s="1"/>
  <c r="G5" i="9" s="1"/>
  <c r="G6" i="9" s="1"/>
  <c r="G7" i="9" s="1"/>
  <c r="G8" i="9" s="1"/>
  <c r="G9" i="9" s="1"/>
  <c r="G10" i="9" s="1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 s="1"/>
  <c r="G48" i="9" s="1"/>
  <c r="G49" i="9" s="1"/>
  <c r="G50" i="9" s="1"/>
  <c r="G51" i="9" s="1"/>
  <c r="G52" i="9" s="1"/>
  <c r="G53" i="9" s="1"/>
  <c r="G54" i="9" s="1"/>
  <c r="G55" i="9" s="1"/>
  <c r="G56" i="9" s="1"/>
  <c r="G57" i="9" s="1"/>
  <c r="G58" i="9" s="1"/>
  <c r="G59" i="9" s="1"/>
  <c r="G60" i="9" s="1"/>
  <c r="G61" i="9" s="1"/>
  <c r="G62" i="9" s="1"/>
  <c r="G63" i="9" s="1"/>
  <c r="G64" i="9" s="1"/>
  <c r="G65" i="9" s="1"/>
  <c r="G66" i="9" s="1"/>
  <c r="G67" i="9" s="1"/>
  <c r="G68" i="9" s="1"/>
  <c r="G69" i="9" s="1"/>
  <c r="G70" i="9" s="1"/>
  <c r="G71" i="9" s="1"/>
  <c r="G72" i="9" s="1"/>
  <c r="G73" i="9" s="1"/>
  <c r="G74" i="9" s="1"/>
  <c r="G75" i="9" s="1"/>
  <c r="G76" i="9" s="1"/>
  <c r="G77" i="9" s="1"/>
  <c r="G78" i="9" s="1"/>
  <c r="G79" i="9" s="1"/>
  <c r="G80" i="9" s="1"/>
  <c r="G81" i="9" s="1"/>
  <c r="G82" i="9" s="1"/>
  <c r="G83" i="9" s="1"/>
  <c r="G84" i="9" s="1"/>
  <c r="G85" i="9" s="1"/>
  <c r="G86" i="9" s="1"/>
  <c r="G87" i="9" s="1"/>
  <c r="G88" i="9" s="1"/>
  <c r="G89" i="9" s="1"/>
  <c r="G90" i="9" s="1"/>
  <c r="G91" i="9" s="1"/>
  <c r="G92" i="9" s="1"/>
  <c r="G93" i="9" s="1"/>
  <c r="G94" i="9" s="1"/>
  <c r="G95" i="9" s="1"/>
  <c r="G96" i="9" s="1"/>
  <c r="G97" i="9" s="1"/>
  <c r="G98" i="9" s="1"/>
  <c r="G99" i="9" s="1"/>
  <c r="G100" i="9" s="1"/>
  <c r="G101" i="9" s="1"/>
  <c r="G102" i="9" s="1"/>
  <c r="G103" i="9" s="1"/>
  <c r="G104" i="9" s="1"/>
  <c r="G105" i="9" s="1"/>
  <c r="G106" i="9" s="1"/>
  <c r="G107" i="9" s="1"/>
  <c r="G108" i="9" s="1"/>
  <c r="G109" i="9" s="1"/>
  <c r="G110" i="9" s="1"/>
  <c r="G111" i="9" s="1"/>
  <c r="G112" i="9" s="1"/>
  <c r="G113" i="9" s="1"/>
  <c r="G114" i="9" s="1"/>
  <c r="G115" i="9" s="1"/>
  <c r="G116" i="9" s="1"/>
  <c r="G117" i="9" s="1"/>
  <c r="G118" i="9" s="1"/>
  <c r="G119" i="9" s="1"/>
  <c r="G120" i="9" s="1"/>
  <c r="G121" i="9" s="1"/>
  <c r="G122" i="9" s="1"/>
  <c r="G123" i="9" s="1"/>
  <c r="G124" i="9" s="1"/>
  <c r="G125" i="9" s="1"/>
  <c r="G126" i="9" s="1"/>
  <c r="G127" i="9" s="1"/>
  <c r="G128" i="9" s="1"/>
  <c r="G129" i="9" s="1"/>
  <c r="G130" i="9" s="1"/>
  <c r="G131" i="9" s="1"/>
  <c r="G132" i="9" s="1"/>
  <c r="G133" i="9" s="1"/>
  <c r="G134" i="9" s="1"/>
  <c r="G135" i="9" s="1"/>
  <c r="G136" i="9" s="1"/>
  <c r="G137" i="9" s="1"/>
  <c r="G138" i="9" s="1"/>
  <c r="G139" i="9" s="1"/>
  <c r="G140" i="9" s="1"/>
  <c r="G141" i="9" s="1"/>
  <c r="G142" i="9" s="1"/>
  <c r="G143" i="9" s="1"/>
  <c r="G144" i="9" s="1"/>
  <c r="G145" i="9" s="1"/>
  <c r="G146" i="9" s="1"/>
  <c r="G147" i="9" s="1"/>
  <c r="G148" i="9" s="1"/>
  <c r="G149" i="9" s="1"/>
  <c r="G150" i="9" s="1"/>
  <c r="G151" i="9" s="1"/>
  <c r="G152" i="9" s="1"/>
  <c r="G153" i="9" s="1"/>
  <c r="G154" i="9" s="1"/>
  <c r="G155" i="9" s="1"/>
  <c r="G156" i="9" s="1"/>
  <c r="G157" i="9" s="1"/>
  <c r="G158" i="9" s="1"/>
  <c r="G159" i="9" s="1"/>
  <c r="G160" i="9" s="1"/>
  <c r="G161" i="9" s="1"/>
  <c r="G162" i="9" s="1"/>
  <c r="G163" i="9" s="1"/>
  <c r="G164" i="9" s="1"/>
  <c r="G165" i="9" s="1"/>
  <c r="G166" i="9" s="1"/>
  <c r="G167" i="9" s="1"/>
  <c r="G168" i="9" s="1"/>
  <c r="G169" i="9" s="1"/>
  <c r="G170" i="9" s="1"/>
  <c r="G171" i="9" s="1"/>
  <c r="G172" i="9" s="1"/>
  <c r="G173" i="9" s="1"/>
  <c r="G174" i="9" s="1"/>
  <c r="G175" i="9" s="1"/>
  <c r="G176" i="9" s="1"/>
  <c r="G177" i="9" s="1"/>
  <c r="G178" i="9" s="1"/>
  <c r="G179" i="9" s="1"/>
  <c r="G180" i="9" s="1"/>
  <c r="G181" i="9" s="1"/>
  <c r="G182" i="9" s="1"/>
  <c r="G183" i="9" s="1"/>
  <c r="G184" i="9" s="1"/>
  <c r="G185" i="9" s="1"/>
  <c r="G186" i="9" s="1"/>
  <c r="G187" i="9" s="1"/>
  <c r="G188" i="9" s="1"/>
  <c r="G189" i="9" s="1"/>
  <c r="G190" i="9" s="1"/>
  <c r="G191" i="9" s="1"/>
  <c r="G192" i="9" s="1"/>
  <c r="G193" i="9" s="1"/>
  <c r="G194" i="9" s="1"/>
  <c r="G195" i="9" s="1"/>
  <c r="G196" i="9" s="1"/>
  <c r="G197" i="9" s="1"/>
  <c r="G198" i="9" s="1"/>
  <c r="G199" i="9" s="1"/>
  <c r="G200" i="9" s="1"/>
  <c r="G201" i="9" s="1"/>
  <c r="G202" i="9" s="1"/>
  <c r="G203" i="9" s="1"/>
  <c r="G204" i="9" s="1"/>
  <c r="G205" i="9" s="1"/>
  <c r="G206" i="9" s="1"/>
  <c r="G207" i="9" s="1"/>
  <c r="G208" i="9" s="1"/>
  <c r="G209" i="9" s="1"/>
  <c r="G210" i="9" s="1"/>
  <c r="G211" i="9" s="1"/>
  <c r="G212" i="9" s="1"/>
  <c r="G213" i="9" s="1"/>
  <c r="G214" i="9" s="1"/>
  <c r="G215" i="9" s="1"/>
  <c r="G216" i="9" s="1"/>
  <c r="G217" i="9" s="1"/>
  <c r="G218" i="9" s="1"/>
  <c r="G219" i="9" s="1"/>
  <c r="G220" i="9" s="1"/>
  <c r="G221" i="9" s="1"/>
  <c r="G222" i="9" s="1"/>
  <c r="G223" i="9" s="1"/>
  <c r="G224" i="9" s="1"/>
  <c r="G225" i="9" s="1"/>
  <c r="G226" i="9" s="1"/>
  <c r="G227" i="9" s="1"/>
  <c r="G228" i="9" s="1"/>
  <c r="G229" i="9" s="1"/>
  <c r="G230" i="9" s="1"/>
  <c r="G231" i="9" s="1"/>
  <c r="G232" i="9" s="1"/>
  <c r="G233" i="9" s="1"/>
  <c r="G234" i="9" s="1"/>
  <c r="G235" i="9" s="1"/>
  <c r="G236" i="9" s="1"/>
  <c r="G237" i="9" s="1"/>
  <c r="G238" i="9" s="1"/>
  <c r="G239" i="9" s="1"/>
  <c r="G240" i="9" s="1"/>
  <c r="G241" i="9" s="1"/>
  <c r="G242" i="9" s="1"/>
  <c r="G243" i="9" s="1"/>
  <c r="G244" i="9" s="1"/>
  <c r="G245" i="9" s="1"/>
  <c r="G246" i="9" s="1"/>
  <c r="G247" i="9" s="1"/>
  <c r="G248" i="9" s="1"/>
  <c r="G249" i="9" s="1"/>
  <c r="G250" i="9" s="1"/>
  <c r="G251" i="9" s="1"/>
  <c r="G252" i="9" s="1"/>
  <c r="G253" i="9" s="1"/>
  <c r="G254" i="9" s="1"/>
  <c r="G255" i="9" s="1"/>
  <c r="G256" i="9" s="1"/>
  <c r="G257" i="9" s="1"/>
  <c r="G258" i="9" s="1"/>
  <c r="G259" i="9" s="1"/>
  <c r="G260" i="9" s="1"/>
  <c r="G261" i="9" s="1"/>
  <c r="G262" i="9" s="1"/>
  <c r="G263" i="9" s="1"/>
  <c r="G264" i="9" s="1"/>
  <c r="G265" i="9" s="1"/>
  <c r="G266" i="9" s="1"/>
  <c r="G267" i="9" s="1"/>
  <c r="G268" i="9" s="1"/>
  <c r="G269" i="9" s="1"/>
  <c r="G270" i="9" s="1"/>
  <c r="G271" i="9" s="1"/>
  <c r="G272" i="9" s="1"/>
  <c r="G273" i="9" s="1"/>
  <c r="G274" i="9" s="1"/>
  <c r="G275" i="9" s="1"/>
  <c r="G276" i="9" s="1"/>
  <c r="G277" i="9" s="1"/>
  <c r="G278" i="9" s="1"/>
  <c r="G279" i="9" s="1"/>
  <c r="G280" i="9" s="1"/>
  <c r="G281" i="9" s="1"/>
  <c r="G282" i="9" s="1"/>
  <c r="G283" i="9" s="1"/>
  <c r="G284" i="9" s="1"/>
  <c r="G285" i="9" s="1"/>
  <c r="G286" i="9" s="1"/>
  <c r="G287" i="9" s="1"/>
  <c r="G288" i="9" s="1"/>
  <c r="G289" i="9" s="1"/>
  <c r="G290" i="9" s="1"/>
  <c r="G291" i="9" s="1"/>
  <c r="G292" i="9" s="1"/>
  <c r="G293" i="9" s="1"/>
  <c r="G294" i="9" s="1"/>
  <c r="G295" i="9" s="1"/>
  <c r="G296" i="9" s="1"/>
  <c r="G297" i="9" s="1"/>
  <c r="G298" i="9" s="1"/>
  <c r="G299" i="9" s="1"/>
  <c r="G300" i="9" s="1"/>
  <c r="G301" i="9" s="1"/>
  <c r="G302" i="9" s="1"/>
  <c r="G303" i="9" s="1"/>
  <c r="G304" i="9" s="1"/>
  <c r="G305" i="9" s="1"/>
  <c r="G306" i="9" s="1"/>
  <c r="G307" i="9" s="1"/>
  <c r="G308" i="9" s="1"/>
  <c r="G309" i="9" s="1"/>
  <c r="G310" i="9" s="1"/>
  <c r="G311" i="9" s="1"/>
  <c r="G312" i="9" s="1"/>
  <c r="G313" i="9" s="1"/>
  <c r="G314" i="9" s="1"/>
  <c r="G315" i="9" s="1"/>
  <c r="G316" i="9" s="1"/>
  <c r="G317" i="9" s="1"/>
  <c r="G318" i="9" s="1"/>
  <c r="G319" i="9" s="1"/>
  <c r="G320" i="9" s="1"/>
  <c r="G321" i="9" s="1"/>
  <c r="G322" i="9" s="1"/>
  <c r="G323" i="9" s="1"/>
  <c r="G324" i="9" s="1"/>
  <c r="G325" i="9" s="1"/>
  <c r="G326" i="9" s="1"/>
  <c r="G327" i="9" s="1"/>
  <c r="G328" i="9" s="1"/>
  <c r="G329" i="9" s="1"/>
  <c r="G330" i="9" s="1"/>
  <c r="G331" i="9" s="1"/>
  <c r="G332" i="9" s="1"/>
  <c r="G333" i="9" s="1"/>
  <c r="G334" i="9" s="1"/>
  <c r="G335" i="9" s="1"/>
  <c r="G336" i="9" s="1"/>
  <c r="G337" i="9" s="1"/>
  <c r="G338" i="9" s="1"/>
  <c r="G339" i="9" s="1"/>
  <c r="G340" i="9" s="1"/>
  <c r="G341" i="9" s="1"/>
  <c r="G342" i="9" s="1"/>
  <c r="G343" i="9" s="1"/>
  <c r="G344" i="9" s="1"/>
  <c r="G345" i="9" s="1"/>
  <c r="G346" i="9" s="1"/>
  <c r="G347" i="9" s="1"/>
  <c r="G348" i="9" s="1"/>
  <c r="G349" i="9" s="1"/>
  <c r="G350" i="9" s="1"/>
  <c r="G351" i="9" s="1"/>
  <c r="G352" i="9" s="1"/>
  <c r="G353" i="9" s="1"/>
  <c r="G354" i="9" s="1"/>
  <c r="G355" i="9" s="1"/>
  <c r="G356" i="9" s="1"/>
  <c r="G357" i="9" s="1"/>
  <c r="G358" i="9" s="1"/>
  <c r="G359" i="9" s="1"/>
  <c r="G360" i="9" s="1"/>
  <c r="G361" i="9" s="1"/>
  <c r="G362" i="9" s="1"/>
  <c r="G363" i="9" s="1"/>
  <c r="G364" i="9" s="1"/>
  <c r="G365" i="9" s="1"/>
  <c r="G366" i="9" s="1"/>
  <c r="G367" i="9" s="1"/>
  <c r="G368" i="9" s="1"/>
  <c r="G369" i="9" s="1"/>
  <c r="G370" i="9" s="1"/>
  <c r="G371" i="9" s="1"/>
  <c r="G372" i="9" s="1"/>
  <c r="G373" i="9" s="1"/>
  <c r="G374" i="9" s="1"/>
  <c r="G375" i="9" s="1"/>
  <c r="G376" i="9" s="1"/>
  <c r="G377" i="9" s="1"/>
  <c r="G378" i="9" s="1"/>
  <c r="G379" i="9" s="1"/>
  <c r="G380" i="9" s="1"/>
  <c r="G381" i="9" s="1"/>
  <c r="G382" i="9" s="1"/>
  <c r="G383" i="9" s="1"/>
  <c r="G384" i="9" s="1"/>
  <c r="G385" i="9" s="1"/>
  <c r="G386" i="9" s="1"/>
  <c r="G387" i="9" s="1"/>
  <c r="G388" i="9" s="1"/>
  <c r="G389" i="9" s="1"/>
  <c r="G390" i="9" s="1"/>
  <c r="G391" i="9" s="1"/>
  <c r="G392" i="9" s="1"/>
  <c r="G393" i="9" s="1"/>
  <c r="G394" i="9" s="1"/>
  <c r="G395" i="9" s="1"/>
  <c r="G396" i="9" s="1"/>
  <c r="G397" i="9" s="1"/>
  <c r="G398" i="9" s="1"/>
  <c r="G399" i="9" s="1"/>
  <c r="G400" i="9" s="1"/>
  <c r="G401" i="9" s="1"/>
  <c r="G402" i="9" s="1"/>
  <c r="G403" i="9" s="1"/>
  <c r="G404" i="9" s="1"/>
  <c r="G405" i="9" s="1"/>
  <c r="G406" i="9" s="1"/>
  <c r="G407" i="9" s="1"/>
  <c r="G408" i="9" s="1"/>
  <c r="G409" i="9" s="1"/>
  <c r="G410" i="9" s="1"/>
  <c r="G411" i="9" s="1"/>
  <c r="G412" i="9" s="1"/>
  <c r="G413" i="9" s="1"/>
  <c r="G414" i="9" s="1"/>
  <c r="G415" i="9" s="1"/>
  <c r="G416" i="9" s="1"/>
  <c r="G417" i="9" s="1"/>
  <c r="G418" i="9" s="1"/>
  <c r="G419" i="9" s="1"/>
  <c r="G420" i="9" s="1"/>
  <c r="G421" i="9" s="1"/>
  <c r="G422" i="9" s="1"/>
  <c r="G423" i="9" s="1"/>
  <c r="G424" i="9" s="1"/>
  <c r="G425" i="9" s="1"/>
  <c r="G426" i="9" s="1"/>
  <c r="G427" i="9" s="1"/>
  <c r="G428" i="9" s="1"/>
  <c r="G429" i="9" s="1"/>
  <c r="G430" i="9" s="1"/>
  <c r="G431" i="9" s="1"/>
  <c r="G432" i="9" s="1"/>
  <c r="G433" i="9" s="1"/>
  <c r="G434" i="9" s="1"/>
  <c r="G435" i="9" s="1"/>
  <c r="G436" i="9" s="1"/>
  <c r="G437" i="9" s="1"/>
  <c r="G438" i="9" s="1"/>
  <c r="G439" i="9" s="1"/>
  <c r="G440" i="9" s="1"/>
  <c r="G441" i="9" s="1"/>
  <c r="F2" i="9"/>
  <c r="E2" i="9"/>
  <c r="H2" i="8"/>
  <c r="G2" i="8"/>
  <c r="G3" i="8" s="1"/>
  <c r="G4" i="8" s="1"/>
  <c r="G5" i="8" s="1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G17" i="8" s="1"/>
  <c r="G18" i="8" s="1"/>
  <c r="G19" i="8" s="1"/>
  <c r="G20" i="8" s="1"/>
  <c r="G21" i="8" s="1"/>
  <c r="G22" i="8" s="1"/>
  <c r="G23" i="8" s="1"/>
  <c r="G24" i="8" s="1"/>
  <c r="G25" i="8" s="1"/>
  <c r="G26" i="8" s="1"/>
  <c r="G27" i="8" s="1"/>
  <c r="G28" i="8" s="1"/>
  <c r="G29" i="8" s="1"/>
  <c r="G30" i="8" s="1"/>
  <c r="G31" i="8" s="1"/>
  <c r="G32" i="8" s="1"/>
  <c r="G33" i="8" s="1"/>
  <c r="G34" i="8" s="1"/>
  <c r="G35" i="8" s="1"/>
  <c r="G36" i="8" s="1"/>
  <c r="G37" i="8" s="1"/>
  <c r="G38" i="8" s="1"/>
  <c r="G39" i="8" s="1"/>
  <c r="G40" i="8" s="1"/>
  <c r="G41" i="8" s="1"/>
  <c r="G42" i="8" s="1"/>
  <c r="G43" i="8" s="1"/>
  <c r="G44" i="8" s="1"/>
  <c r="G45" i="8" s="1"/>
  <c r="G46" i="8" s="1"/>
  <c r="G47" i="8" s="1"/>
  <c r="G48" i="8" s="1"/>
  <c r="G49" i="8" s="1"/>
  <c r="G50" i="8" s="1"/>
  <c r="G51" i="8" s="1"/>
  <c r="G52" i="8" s="1"/>
  <c r="G53" i="8" s="1"/>
  <c r="G54" i="8" s="1"/>
  <c r="G55" i="8" s="1"/>
  <c r="G56" i="8" s="1"/>
  <c r="G57" i="8" s="1"/>
  <c r="G58" i="8" s="1"/>
  <c r="G59" i="8" s="1"/>
  <c r="G60" i="8" s="1"/>
  <c r="G61" i="8" s="1"/>
  <c r="G62" i="8" s="1"/>
  <c r="G63" i="8" s="1"/>
  <c r="G64" i="8" s="1"/>
  <c r="G65" i="8" s="1"/>
  <c r="G66" i="8" s="1"/>
  <c r="G67" i="8" s="1"/>
  <c r="G68" i="8" s="1"/>
  <c r="G69" i="8" s="1"/>
  <c r="G70" i="8" s="1"/>
  <c r="G71" i="8" s="1"/>
  <c r="G72" i="8" s="1"/>
  <c r="G73" i="8" s="1"/>
  <c r="G74" i="8" s="1"/>
  <c r="G75" i="8" s="1"/>
  <c r="G76" i="8" s="1"/>
  <c r="G77" i="8" s="1"/>
  <c r="G78" i="8" s="1"/>
  <c r="G79" i="8" s="1"/>
  <c r="G80" i="8" s="1"/>
  <c r="G81" i="8" s="1"/>
  <c r="G82" i="8" s="1"/>
  <c r="G83" i="8" s="1"/>
  <c r="G84" i="8" s="1"/>
  <c r="G85" i="8" s="1"/>
  <c r="G86" i="8" s="1"/>
  <c r="G87" i="8" s="1"/>
  <c r="G88" i="8" s="1"/>
  <c r="G89" i="8" s="1"/>
  <c r="G90" i="8" s="1"/>
  <c r="G91" i="8" s="1"/>
  <c r="G92" i="8" s="1"/>
  <c r="G93" i="8" s="1"/>
  <c r="G94" i="8" s="1"/>
  <c r="G95" i="8" s="1"/>
  <c r="G96" i="8" s="1"/>
  <c r="G97" i="8" s="1"/>
  <c r="G98" i="8" s="1"/>
  <c r="G99" i="8" s="1"/>
  <c r="G100" i="8" s="1"/>
  <c r="G101" i="8" s="1"/>
  <c r="G102" i="8" s="1"/>
  <c r="G103" i="8" s="1"/>
  <c r="G104" i="8" s="1"/>
  <c r="G105" i="8" s="1"/>
  <c r="G106" i="8" s="1"/>
  <c r="G107" i="8" s="1"/>
  <c r="G108" i="8" s="1"/>
  <c r="G109" i="8" s="1"/>
  <c r="G110" i="8" s="1"/>
  <c r="G111" i="8" s="1"/>
  <c r="G112" i="8" s="1"/>
  <c r="G113" i="8" s="1"/>
  <c r="G114" i="8" s="1"/>
  <c r="G115" i="8" s="1"/>
  <c r="G116" i="8" s="1"/>
  <c r="G117" i="8" s="1"/>
  <c r="G118" i="8" s="1"/>
  <c r="G119" i="8" s="1"/>
  <c r="G120" i="8" s="1"/>
  <c r="G121" i="8" s="1"/>
  <c r="G122" i="8" s="1"/>
  <c r="G123" i="8" s="1"/>
  <c r="G124" i="8" s="1"/>
  <c r="G125" i="8" s="1"/>
  <c r="G126" i="8" s="1"/>
  <c r="G127" i="8" s="1"/>
  <c r="G128" i="8" s="1"/>
  <c r="G129" i="8" s="1"/>
  <c r="G130" i="8" s="1"/>
  <c r="G131" i="8" s="1"/>
  <c r="G132" i="8" s="1"/>
  <c r="G133" i="8" s="1"/>
  <c r="G134" i="8" s="1"/>
  <c r="G135" i="8" s="1"/>
  <c r="G136" i="8" s="1"/>
  <c r="G137" i="8" s="1"/>
  <c r="G138" i="8" s="1"/>
  <c r="G139" i="8" s="1"/>
  <c r="G140" i="8" s="1"/>
  <c r="G141" i="8" s="1"/>
  <c r="G142" i="8" s="1"/>
  <c r="G143" i="8" s="1"/>
  <c r="G144" i="8" s="1"/>
  <c r="G145" i="8" s="1"/>
  <c r="G146" i="8" s="1"/>
  <c r="G147" i="8" s="1"/>
  <c r="G148" i="8" s="1"/>
  <c r="G149" i="8" s="1"/>
  <c r="G150" i="8" s="1"/>
  <c r="G151" i="8" s="1"/>
  <c r="G152" i="8" s="1"/>
  <c r="G153" i="8" s="1"/>
  <c r="G154" i="8" s="1"/>
  <c r="G155" i="8" s="1"/>
  <c r="G156" i="8" s="1"/>
  <c r="G157" i="8" s="1"/>
  <c r="G158" i="8" s="1"/>
  <c r="G159" i="8" s="1"/>
  <c r="G160" i="8" s="1"/>
  <c r="G161" i="8" s="1"/>
  <c r="G162" i="8" s="1"/>
  <c r="G163" i="8" s="1"/>
  <c r="G164" i="8" s="1"/>
  <c r="G165" i="8" s="1"/>
  <c r="G166" i="8" s="1"/>
  <c r="G167" i="8" s="1"/>
  <c r="G168" i="8" s="1"/>
  <c r="G169" i="8" s="1"/>
  <c r="G170" i="8" s="1"/>
  <c r="G171" i="8" s="1"/>
  <c r="G172" i="8" s="1"/>
  <c r="G173" i="8" s="1"/>
  <c r="G174" i="8" s="1"/>
  <c r="G175" i="8" s="1"/>
  <c r="G176" i="8" s="1"/>
  <c r="G177" i="8" s="1"/>
  <c r="G178" i="8" s="1"/>
  <c r="G179" i="8" s="1"/>
  <c r="G180" i="8" s="1"/>
  <c r="G181" i="8" s="1"/>
  <c r="G182" i="8" s="1"/>
  <c r="G183" i="8" s="1"/>
  <c r="G184" i="8" s="1"/>
  <c r="G185" i="8" s="1"/>
  <c r="G186" i="8" s="1"/>
  <c r="G187" i="8" s="1"/>
  <c r="G188" i="8" s="1"/>
  <c r="G189" i="8" s="1"/>
  <c r="G190" i="8" s="1"/>
  <c r="G191" i="8" s="1"/>
  <c r="G192" i="8" s="1"/>
  <c r="G193" i="8" s="1"/>
  <c r="G194" i="8" s="1"/>
  <c r="G195" i="8" s="1"/>
  <c r="G196" i="8" s="1"/>
  <c r="G197" i="8" s="1"/>
  <c r="G198" i="8" s="1"/>
  <c r="G199" i="8" s="1"/>
  <c r="G200" i="8" s="1"/>
  <c r="G201" i="8" s="1"/>
  <c r="G202" i="8" s="1"/>
  <c r="G203" i="8" s="1"/>
  <c r="G204" i="8" s="1"/>
  <c r="G205" i="8" s="1"/>
  <c r="G206" i="8" s="1"/>
  <c r="G207" i="8" s="1"/>
  <c r="G208" i="8" s="1"/>
  <c r="G209" i="8" s="1"/>
  <c r="G210" i="8" s="1"/>
  <c r="G211" i="8" s="1"/>
  <c r="G212" i="8" s="1"/>
  <c r="G213" i="8" s="1"/>
  <c r="G214" i="8" s="1"/>
  <c r="G215" i="8" s="1"/>
  <c r="G216" i="8" s="1"/>
  <c r="G217" i="8" s="1"/>
  <c r="G218" i="8" s="1"/>
  <c r="G219" i="8" s="1"/>
  <c r="G220" i="8" s="1"/>
  <c r="G221" i="8" s="1"/>
  <c r="G222" i="8" s="1"/>
  <c r="G223" i="8" s="1"/>
  <c r="G224" i="8" s="1"/>
  <c r="G225" i="8" s="1"/>
  <c r="G226" i="8" s="1"/>
  <c r="G227" i="8" s="1"/>
  <c r="G228" i="8" s="1"/>
  <c r="G229" i="8" s="1"/>
  <c r="G230" i="8" s="1"/>
  <c r="G231" i="8" s="1"/>
  <c r="G232" i="8" s="1"/>
  <c r="G233" i="8" s="1"/>
  <c r="G234" i="8" s="1"/>
  <c r="G235" i="8" s="1"/>
  <c r="G236" i="8" s="1"/>
  <c r="G237" i="8" s="1"/>
  <c r="G238" i="8" s="1"/>
  <c r="G239" i="8" s="1"/>
  <c r="G240" i="8" s="1"/>
  <c r="G241" i="8" s="1"/>
  <c r="G242" i="8" s="1"/>
  <c r="G243" i="8" s="1"/>
  <c r="G244" i="8" s="1"/>
  <c r="G245" i="8" s="1"/>
  <c r="G246" i="8" s="1"/>
  <c r="G247" i="8" s="1"/>
  <c r="G248" i="8" s="1"/>
  <c r="G249" i="8" s="1"/>
  <c r="G250" i="8" s="1"/>
  <c r="G251" i="8" s="1"/>
  <c r="G252" i="8" s="1"/>
  <c r="G253" i="8" s="1"/>
  <c r="G254" i="8" s="1"/>
  <c r="G255" i="8" s="1"/>
  <c r="G256" i="8" s="1"/>
  <c r="G257" i="8" s="1"/>
  <c r="G258" i="8" s="1"/>
  <c r="G259" i="8" s="1"/>
  <c r="G260" i="8" s="1"/>
  <c r="G261" i="8" s="1"/>
  <c r="G262" i="8" s="1"/>
  <c r="G263" i="8" s="1"/>
  <c r="G264" i="8" s="1"/>
  <c r="G265" i="8" s="1"/>
  <c r="G266" i="8" s="1"/>
  <c r="G267" i="8" s="1"/>
  <c r="G268" i="8" s="1"/>
  <c r="G269" i="8" s="1"/>
  <c r="G270" i="8" s="1"/>
  <c r="G271" i="8" s="1"/>
  <c r="G272" i="8" s="1"/>
  <c r="G273" i="8" s="1"/>
  <c r="G274" i="8" s="1"/>
  <c r="G275" i="8" s="1"/>
  <c r="G276" i="8" s="1"/>
  <c r="G277" i="8" s="1"/>
  <c r="G278" i="8" s="1"/>
  <c r="G279" i="8" s="1"/>
  <c r="G280" i="8" s="1"/>
  <c r="G281" i="8" s="1"/>
  <c r="G282" i="8" s="1"/>
  <c r="G283" i="8" s="1"/>
  <c r="G284" i="8" s="1"/>
  <c r="G285" i="8" s="1"/>
  <c r="G286" i="8" s="1"/>
  <c r="G287" i="8" s="1"/>
  <c r="G288" i="8" s="1"/>
  <c r="G289" i="8" s="1"/>
  <c r="G290" i="8" s="1"/>
  <c r="G291" i="8" s="1"/>
  <c r="G292" i="8" s="1"/>
  <c r="G293" i="8" s="1"/>
  <c r="G294" i="8" s="1"/>
  <c r="G295" i="8" s="1"/>
  <c r="G296" i="8" s="1"/>
  <c r="G297" i="8" s="1"/>
  <c r="G298" i="8" s="1"/>
  <c r="G299" i="8" s="1"/>
  <c r="G300" i="8" s="1"/>
  <c r="G301" i="8" s="1"/>
  <c r="G302" i="8" s="1"/>
  <c r="G303" i="8" s="1"/>
  <c r="G304" i="8" s="1"/>
  <c r="G305" i="8" s="1"/>
  <c r="G306" i="8" s="1"/>
  <c r="G307" i="8" s="1"/>
  <c r="G308" i="8" s="1"/>
  <c r="G309" i="8" s="1"/>
  <c r="G310" i="8" s="1"/>
  <c r="G311" i="8" s="1"/>
  <c r="G312" i="8" s="1"/>
  <c r="G313" i="8" s="1"/>
  <c r="G314" i="8" s="1"/>
  <c r="G315" i="8" s="1"/>
  <c r="G316" i="8" s="1"/>
  <c r="G317" i="8" s="1"/>
  <c r="G318" i="8" s="1"/>
  <c r="G319" i="8" s="1"/>
  <c r="G320" i="8" s="1"/>
  <c r="G321" i="8" s="1"/>
  <c r="G322" i="8" s="1"/>
  <c r="G323" i="8" s="1"/>
  <c r="G324" i="8" s="1"/>
  <c r="G325" i="8" s="1"/>
  <c r="G326" i="8" s="1"/>
  <c r="G327" i="8" s="1"/>
  <c r="G328" i="8" s="1"/>
  <c r="G329" i="8" s="1"/>
  <c r="G330" i="8" s="1"/>
  <c r="G331" i="8" s="1"/>
  <c r="G332" i="8" s="1"/>
  <c r="G333" i="8" s="1"/>
  <c r="G334" i="8" s="1"/>
  <c r="G335" i="8" s="1"/>
  <c r="G336" i="8" s="1"/>
  <c r="G337" i="8" s="1"/>
  <c r="G338" i="8" s="1"/>
  <c r="G339" i="8" s="1"/>
  <c r="G340" i="8" s="1"/>
  <c r="G341" i="8" s="1"/>
  <c r="G342" i="8" s="1"/>
  <c r="G343" i="8" s="1"/>
  <c r="G344" i="8" s="1"/>
  <c r="G345" i="8" s="1"/>
  <c r="G346" i="8" s="1"/>
  <c r="G347" i="8" s="1"/>
  <c r="G348" i="8" s="1"/>
  <c r="G349" i="8" s="1"/>
  <c r="G350" i="8" s="1"/>
  <c r="G351" i="8" s="1"/>
  <c r="G352" i="8" s="1"/>
  <c r="G353" i="8" s="1"/>
  <c r="G354" i="8" s="1"/>
  <c r="G355" i="8" s="1"/>
  <c r="G356" i="8" s="1"/>
  <c r="G357" i="8" s="1"/>
  <c r="G358" i="8" s="1"/>
  <c r="G359" i="8" s="1"/>
  <c r="G360" i="8" s="1"/>
  <c r="G361" i="8" s="1"/>
  <c r="G362" i="8" s="1"/>
  <c r="G363" i="8" s="1"/>
  <c r="G364" i="8" s="1"/>
  <c r="G365" i="8" s="1"/>
  <c r="G366" i="8" s="1"/>
  <c r="G367" i="8" s="1"/>
  <c r="G368" i="8" s="1"/>
  <c r="G369" i="8" s="1"/>
  <c r="G370" i="8" s="1"/>
  <c r="G371" i="8" s="1"/>
  <c r="G372" i="8" s="1"/>
  <c r="G373" i="8" s="1"/>
  <c r="G374" i="8" s="1"/>
  <c r="G375" i="8" s="1"/>
  <c r="G376" i="8" s="1"/>
  <c r="G377" i="8" s="1"/>
  <c r="G378" i="8" s="1"/>
  <c r="G379" i="8" s="1"/>
  <c r="G380" i="8" s="1"/>
  <c r="G381" i="8" s="1"/>
  <c r="G382" i="8" s="1"/>
  <c r="G383" i="8" s="1"/>
  <c r="G384" i="8" s="1"/>
  <c r="G385" i="8" s="1"/>
  <c r="G386" i="8" s="1"/>
  <c r="G387" i="8" s="1"/>
  <c r="G388" i="8" s="1"/>
  <c r="G389" i="8" s="1"/>
  <c r="G390" i="8" s="1"/>
  <c r="G391" i="8" s="1"/>
  <c r="G392" i="8" s="1"/>
  <c r="G393" i="8" s="1"/>
  <c r="G394" i="8" s="1"/>
  <c r="G395" i="8" s="1"/>
  <c r="G396" i="8" s="1"/>
  <c r="G397" i="8" s="1"/>
  <c r="G398" i="8" s="1"/>
  <c r="G399" i="8" s="1"/>
  <c r="G400" i="8" s="1"/>
  <c r="G401" i="8" s="1"/>
  <c r="G402" i="8" s="1"/>
  <c r="G403" i="8" s="1"/>
  <c r="G404" i="8" s="1"/>
  <c r="G405" i="8" s="1"/>
  <c r="G406" i="8" s="1"/>
  <c r="G407" i="8" s="1"/>
  <c r="G408" i="8" s="1"/>
  <c r="G409" i="8" s="1"/>
  <c r="G410" i="8" s="1"/>
  <c r="G411" i="8" s="1"/>
  <c r="G412" i="8" s="1"/>
  <c r="G413" i="8" s="1"/>
  <c r="G414" i="8" s="1"/>
  <c r="G415" i="8" s="1"/>
  <c r="G416" i="8" s="1"/>
  <c r="G417" i="8" s="1"/>
  <c r="G418" i="8" s="1"/>
  <c r="G419" i="8" s="1"/>
  <c r="G420" i="8" s="1"/>
  <c r="G421" i="8" s="1"/>
  <c r="G422" i="8" s="1"/>
  <c r="G423" i="8" s="1"/>
  <c r="G424" i="8" s="1"/>
  <c r="G425" i="8" s="1"/>
  <c r="G426" i="8" s="1"/>
  <c r="G427" i="8" s="1"/>
  <c r="G428" i="8" s="1"/>
  <c r="G429" i="8" s="1"/>
  <c r="G430" i="8" s="1"/>
  <c r="G431" i="8" s="1"/>
  <c r="G432" i="8" s="1"/>
  <c r="G433" i="8" s="1"/>
  <c r="G434" i="8" s="1"/>
  <c r="G435" i="8" s="1"/>
  <c r="G436" i="8" s="1"/>
  <c r="G437" i="8" s="1"/>
  <c r="G438" i="8" s="1"/>
  <c r="G439" i="8" s="1"/>
  <c r="G440" i="8" s="1"/>
  <c r="G441" i="8" s="1"/>
  <c r="F2" i="8"/>
  <c r="E2" i="8"/>
  <c r="H2" i="7"/>
  <c r="G2" i="7"/>
  <c r="G3" i="7" s="1"/>
  <c r="G4" i="7" s="1"/>
  <c r="G5" i="7" s="1"/>
  <c r="G6" i="7" s="1"/>
  <c r="G7" i="7" s="1"/>
  <c r="G8" i="7" s="1"/>
  <c r="G9" i="7" s="1"/>
  <c r="G10" i="7" s="1"/>
  <c r="G11" i="7" s="1"/>
  <c r="G12" i="7" s="1"/>
  <c r="G13" i="7" s="1"/>
  <c r="G14" i="7" s="1"/>
  <c r="G15" i="7" s="1"/>
  <c r="G16" i="7" s="1"/>
  <c r="G17" i="7" s="1"/>
  <c r="G18" i="7" s="1"/>
  <c r="G19" i="7" s="1"/>
  <c r="G20" i="7" s="1"/>
  <c r="G21" i="7" s="1"/>
  <c r="G22" i="7" s="1"/>
  <c r="G23" i="7" s="1"/>
  <c r="G24" i="7" s="1"/>
  <c r="G25" i="7" s="1"/>
  <c r="G26" i="7" s="1"/>
  <c r="G27" i="7" s="1"/>
  <c r="G28" i="7" s="1"/>
  <c r="G29" i="7" s="1"/>
  <c r="G30" i="7" s="1"/>
  <c r="G31" i="7" s="1"/>
  <c r="G32" i="7" s="1"/>
  <c r="G33" i="7" s="1"/>
  <c r="G34" i="7" s="1"/>
  <c r="G35" i="7" s="1"/>
  <c r="G36" i="7" s="1"/>
  <c r="G37" i="7" s="1"/>
  <c r="G38" i="7" s="1"/>
  <c r="G39" i="7" s="1"/>
  <c r="G40" i="7" s="1"/>
  <c r="G41" i="7" s="1"/>
  <c r="G42" i="7" s="1"/>
  <c r="G43" i="7" s="1"/>
  <c r="G44" i="7" s="1"/>
  <c r="G45" i="7" s="1"/>
  <c r="G46" i="7" s="1"/>
  <c r="G47" i="7" s="1"/>
  <c r="G48" i="7" s="1"/>
  <c r="G49" i="7" s="1"/>
  <c r="G50" i="7" s="1"/>
  <c r="G51" i="7" s="1"/>
  <c r="G52" i="7" s="1"/>
  <c r="G53" i="7" s="1"/>
  <c r="G54" i="7" s="1"/>
  <c r="G55" i="7" s="1"/>
  <c r="G56" i="7" s="1"/>
  <c r="G57" i="7" s="1"/>
  <c r="G58" i="7" s="1"/>
  <c r="G59" i="7" s="1"/>
  <c r="G60" i="7" s="1"/>
  <c r="G61" i="7" s="1"/>
  <c r="G62" i="7" s="1"/>
  <c r="G63" i="7" s="1"/>
  <c r="G64" i="7" s="1"/>
  <c r="G65" i="7" s="1"/>
  <c r="G66" i="7" s="1"/>
  <c r="G67" i="7" s="1"/>
  <c r="G68" i="7" s="1"/>
  <c r="G69" i="7" s="1"/>
  <c r="G70" i="7" s="1"/>
  <c r="G71" i="7" s="1"/>
  <c r="G72" i="7" s="1"/>
  <c r="G73" i="7" s="1"/>
  <c r="G74" i="7" s="1"/>
  <c r="G75" i="7" s="1"/>
  <c r="G76" i="7" s="1"/>
  <c r="G77" i="7" s="1"/>
  <c r="G78" i="7" s="1"/>
  <c r="G79" i="7" s="1"/>
  <c r="G80" i="7" s="1"/>
  <c r="G81" i="7" s="1"/>
  <c r="G82" i="7" s="1"/>
  <c r="G83" i="7" s="1"/>
  <c r="G84" i="7" s="1"/>
  <c r="G85" i="7" s="1"/>
  <c r="G86" i="7" s="1"/>
  <c r="G87" i="7" s="1"/>
  <c r="G88" i="7" s="1"/>
  <c r="G89" i="7" s="1"/>
  <c r="G90" i="7" s="1"/>
  <c r="G91" i="7" s="1"/>
  <c r="G92" i="7" s="1"/>
  <c r="G93" i="7" s="1"/>
  <c r="G94" i="7" s="1"/>
  <c r="G95" i="7" s="1"/>
  <c r="G96" i="7" s="1"/>
  <c r="G97" i="7" s="1"/>
  <c r="G98" i="7" s="1"/>
  <c r="G99" i="7" s="1"/>
  <c r="G100" i="7" s="1"/>
  <c r="G101" i="7" s="1"/>
  <c r="G102" i="7" s="1"/>
  <c r="G103" i="7" s="1"/>
  <c r="G104" i="7" s="1"/>
  <c r="G105" i="7" s="1"/>
  <c r="G106" i="7" s="1"/>
  <c r="G107" i="7" s="1"/>
  <c r="G108" i="7" s="1"/>
  <c r="G109" i="7" s="1"/>
  <c r="G110" i="7" s="1"/>
  <c r="G111" i="7" s="1"/>
  <c r="G112" i="7" s="1"/>
  <c r="G113" i="7" s="1"/>
  <c r="G114" i="7" s="1"/>
  <c r="G115" i="7" s="1"/>
  <c r="G116" i="7" s="1"/>
  <c r="G117" i="7" s="1"/>
  <c r="G118" i="7" s="1"/>
  <c r="G119" i="7" s="1"/>
  <c r="G120" i="7" s="1"/>
  <c r="G121" i="7" s="1"/>
  <c r="G122" i="7" s="1"/>
  <c r="G123" i="7" s="1"/>
  <c r="G124" i="7" s="1"/>
  <c r="G125" i="7" s="1"/>
  <c r="G126" i="7" s="1"/>
  <c r="G127" i="7" s="1"/>
  <c r="G128" i="7" s="1"/>
  <c r="G129" i="7" s="1"/>
  <c r="G130" i="7" s="1"/>
  <c r="G131" i="7" s="1"/>
  <c r="G132" i="7" s="1"/>
  <c r="G133" i="7" s="1"/>
  <c r="G134" i="7" s="1"/>
  <c r="G135" i="7" s="1"/>
  <c r="G136" i="7" s="1"/>
  <c r="G137" i="7" s="1"/>
  <c r="G138" i="7" s="1"/>
  <c r="G139" i="7" s="1"/>
  <c r="G140" i="7" s="1"/>
  <c r="G141" i="7" s="1"/>
  <c r="G142" i="7" s="1"/>
  <c r="G143" i="7" s="1"/>
  <c r="G144" i="7" s="1"/>
  <c r="G145" i="7" s="1"/>
  <c r="G146" i="7" s="1"/>
  <c r="G147" i="7" s="1"/>
  <c r="G148" i="7" s="1"/>
  <c r="G149" i="7" s="1"/>
  <c r="G150" i="7" s="1"/>
  <c r="G151" i="7" s="1"/>
  <c r="G152" i="7" s="1"/>
  <c r="G153" i="7" s="1"/>
  <c r="G154" i="7" s="1"/>
  <c r="G155" i="7" s="1"/>
  <c r="G156" i="7" s="1"/>
  <c r="G157" i="7" s="1"/>
  <c r="G158" i="7" s="1"/>
  <c r="G159" i="7" s="1"/>
  <c r="G160" i="7" s="1"/>
  <c r="G161" i="7" s="1"/>
  <c r="G162" i="7" s="1"/>
  <c r="G163" i="7" s="1"/>
  <c r="G164" i="7" s="1"/>
  <c r="G165" i="7" s="1"/>
  <c r="G166" i="7" s="1"/>
  <c r="G167" i="7" s="1"/>
  <c r="G168" i="7" s="1"/>
  <c r="G169" i="7" s="1"/>
  <c r="G170" i="7" s="1"/>
  <c r="G171" i="7" s="1"/>
  <c r="G172" i="7" s="1"/>
  <c r="G173" i="7" s="1"/>
  <c r="G174" i="7" s="1"/>
  <c r="G175" i="7" s="1"/>
  <c r="G176" i="7" s="1"/>
  <c r="G177" i="7" s="1"/>
  <c r="G178" i="7" s="1"/>
  <c r="G179" i="7" s="1"/>
  <c r="G180" i="7" s="1"/>
  <c r="G181" i="7" s="1"/>
  <c r="G182" i="7" s="1"/>
  <c r="G183" i="7" s="1"/>
  <c r="G184" i="7" s="1"/>
  <c r="G185" i="7" s="1"/>
  <c r="G186" i="7" s="1"/>
  <c r="G187" i="7" s="1"/>
  <c r="G188" i="7" s="1"/>
  <c r="G189" i="7" s="1"/>
  <c r="G190" i="7" s="1"/>
  <c r="G191" i="7" s="1"/>
  <c r="G192" i="7" s="1"/>
  <c r="G193" i="7" s="1"/>
  <c r="G194" i="7" s="1"/>
  <c r="G195" i="7" s="1"/>
  <c r="G196" i="7" s="1"/>
  <c r="G197" i="7" s="1"/>
  <c r="G198" i="7" s="1"/>
  <c r="G199" i="7" s="1"/>
  <c r="G200" i="7" s="1"/>
  <c r="G201" i="7" s="1"/>
  <c r="G202" i="7" s="1"/>
  <c r="G203" i="7" s="1"/>
  <c r="G204" i="7" s="1"/>
  <c r="G205" i="7" s="1"/>
  <c r="G206" i="7" s="1"/>
  <c r="G207" i="7" s="1"/>
  <c r="G208" i="7" s="1"/>
  <c r="G209" i="7" s="1"/>
  <c r="G210" i="7" s="1"/>
  <c r="G211" i="7" s="1"/>
  <c r="G212" i="7" s="1"/>
  <c r="G213" i="7" s="1"/>
  <c r="G214" i="7" s="1"/>
  <c r="G215" i="7" s="1"/>
  <c r="G216" i="7" s="1"/>
  <c r="G217" i="7" s="1"/>
  <c r="G218" i="7" s="1"/>
  <c r="G219" i="7" s="1"/>
  <c r="G220" i="7" s="1"/>
  <c r="G221" i="7" s="1"/>
  <c r="G222" i="7" s="1"/>
  <c r="G223" i="7" s="1"/>
  <c r="G224" i="7" s="1"/>
  <c r="G225" i="7" s="1"/>
  <c r="G226" i="7" s="1"/>
  <c r="G227" i="7" s="1"/>
  <c r="G228" i="7" s="1"/>
  <c r="G229" i="7" s="1"/>
  <c r="G230" i="7" s="1"/>
  <c r="G231" i="7" s="1"/>
  <c r="G232" i="7" s="1"/>
  <c r="G233" i="7" s="1"/>
  <c r="G234" i="7" s="1"/>
  <c r="G235" i="7" s="1"/>
  <c r="G236" i="7" s="1"/>
  <c r="G237" i="7" s="1"/>
  <c r="G238" i="7" s="1"/>
  <c r="G239" i="7" s="1"/>
  <c r="G240" i="7" s="1"/>
  <c r="G241" i="7" s="1"/>
  <c r="G242" i="7" s="1"/>
  <c r="G243" i="7" s="1"/>
  <c r="G244" i="7" s="1"/>
  <c r="G245" i="7" s="1"/>
  <c r="G246" i="7" s="1"/>
  <c r="G247" i="7" s="1"/>
  <c r="G248" i="7" s="1"/>
  <c r="G249" i="7" s="1"/>
  <c r="G250" i="7" s="1"/>
  <c r="G251" i="7" s="1"/>
  <c r="G252" i="7" s="1"/>
  <c r="G253" i="7" s="1"/>
  <c r="G254" i="7" s="1"/>
  <c r="G255" i="7" s="1"/>
  <c r="G256" i="7" s="1"/>
  <c r="G257" i="7" s="1"/>
  <c r="G258" i="7" s="1"/>
  <c r="G259" i="7" s="1"/>
  <c r="G260" i="7" s="1"/>
  <c r="G261" i="7" s="1"/>
  <c r="G262" i="7" s="1"/>
  <c r="G263" i="7" s="1"/>
  <c r="G264" i="7" s="1"/>
  <c r="G265" i="7" s="1"/>
  <c r="G266" i="7" s="1"/>
  <c r="G267" i="7" s="1"/>
  <c r="G268" i="7" s="1"/>
  <c r="G269" i="7" s="1"/>
  <c r="G270" i="7" s="1"/>
  <c r="G271" i="7" s="1"/>
  <c r="G272" i="7" s="1"/>
  <c r="G273" i="7" s="1"/>
  <c r="G274" i="7" s="1"/>
  <c r="G275" i="7" s="1"/>
  <c r="G276" i="7" s="1"/>
  <c r="G277" i="7" s="1"/>
  <c r="G278" i="7" s="1"/>
  <c r="G279" i="7" s="1"/>
  <c r="G280" i="7" s="1"/>
  <c r="G281" i="7" s="1"/>
  <c r="G282" i="7" s="1"/>
  <c r="G283" i="7" s="1"/>
  <c r="G284" i="7" s="1"/>
  <c r="G285" i="7" s="1"/>
  <c r="G286" i="7" s="1"/>
  <c r="G287" i="7" s="1"/>
  <c r="G288" i="7" s="1"/>
  <c r="G289" i="7" s="1"/>
  <c r="G290" i="7" s="1"/>
  <c r="G291" i="7" s="1"/>
  <c r="G292" i="7" s="1"/>
  <c r="G293" i="7" s="1"/>
  <c r="G294" i="7" s="1"/>
  <c r="G295" i="7" s="1"/>
  <c r="G296" i="7" s="1"/>
  <c r="G297" i="7" s="1"/>
  <c r="G298" i="7" s="1"/>
  <c r="G299" i="7" s="1"/>
  <c r="G300" i="7" s="1"/>
  <c r="G301" i="7" s="1"/>
  <c r="G302" i="7" s="1"/>
  <c r="G303" i="7" s="1"/>
  <c r="G304" i="7" s="1"/>
  <c r="G305" i="7" s="1"/>
  <c r="G306" i="7" s="1"/>
  <c r="G307" i="7" s="1"/>
  <c r="G308" i="7" s="1"/>
  <c r="G309" i="7" s="1"/>
  <c r="G310" i="7" s="1"/>
  <c r="G311" i="7" s="1"/>
  <c r="G312" i="7" s="1"/>
  <c r="G313" i="7" s="1"/>
  <c r="G314" i="7" s="1"/>
  <c r="G315" i="7" s="1"/>
  <c r="G316" i="7" s="1"/>
  <c r="G317" i="7" s="1"/>
  <c r="G318" i="7" s="1"/>
  <c r="G319" i="7" s="1"/>
  <c r="G320" i="7" s="1"/>
  <c r="G321" i="7" s="1"/>
  <c r="G322" i="7" s="1"/>
  <c r="G323" i="7" s="1"/>
  <c r="G324" i="7" s="1"/>
  <c r="G325" i="7" s="1"/>
  <c r="G326" i="7" s="1"/>
  <c r="G327" i="7" s="1"/>
  <c r="G328" i="7" s="1"/>
  <c r="G329" i="7" s="1"/>
  <c r="G330" i="7" s="1"/>
  <c r="G331" i="7" s="1"/>
  <c r="G332" i="7" s="1"/>
  <c r="G333" i="7" s="1"/>
  <c r="G334" i="7" s="1"/>
  <c r="G335" i="7" s="1"/>
  <c r="G336" i="7" s="1"/>
  <c r="G337" i="7" s="1"/>
  <c r="G338" i="7" s="1"/>
  <c r="G339" i="7" s="1"/>
  <c r="G340" i="7" s="1"/>
  <c r="G341" i="7" s="1"/>
  <c r="G342" i="7" s="1"/>
  <c r="G343" i="7" s="1"/>
  <c r="G344" i="7" s="1"/>
  <c r="G345" i="7" s="1"/>
  <c r="G346" i="7" s="1"/>
  <c r="G347" i="7" s="1"/>
  <c r="G348" i="7" s="1"/>
  <c r="G349" i="7" s="1"/>
  <c r="G350" i="7" s="1"/>
  <c r="G351" i="7" s="1"/>
  <c r="G352" i="7" s="1"/>
  <c r="G353" i="7" s="1"/>
  <c r="G354" i="7" s="1"/>
  <c r="G355" i="7" s="1"/>
  <c r="G356" i="7" s="1"/>
  <c r="G357" i="7" s="1"/>
  <c r="G358" i="7" s="1"/>
  <c r="G359" i="7" s="1"/>
  <c r="G360" i="7" s="1"/>
  <c r="G361" i="7" s="1"/>
  <c r="G362" i="7" s="1"/>
  <c r="G363" i="7" s="1"/>
  <c r="G364" i="7" s="1"/>
  <c r="G365" i="7" s="1"/>
  <c r="G366" i="7" s="1"/>
  <c r="G367" i="7" s="1"/>
  <c r="G368" i="7" s="1"/>
  <c r="G369" i="7" s="1"/>
  <c r="G370" i="7" s="1"/>
  <c r="G371" i="7" s="1"/>
  <c r="G372" i="7" s="1"/>
  <c r="G373" i="7" s="1"/>
  <c r="G374" i="7" s="1"/>
  <c r="G375" i="7" s="1"/>
  <c r="G376" i="7" s="1"/>
  <c r="G377" i="7" s="1"/>
  <c r="G378" i="7" s="1"/>
  <c r="G379" i="7" s="1"/>
  <c r="G380" i="7" s="1"/>
  <c r="G381" i="7" s="1"/>
  <c r="G382" i="7" s="1"/>
  <c r="G383" i="7" s="1"/>
  <c r="G384" i="7" s="1"/>
  <c r="G385" i="7" s="1"/>
  <c r="G386" i="7" s="1"/>
  <c r="G387" i="7" s="1"/>
  <c r="G388" i="7" s="1"/>
  <c r="G389" i="7" s="1"/>
  <c r="G390" i="7" s="1"/>
  <c r="G391" i="7" s="1"/>
  <c r="G392" i="7" s="1"/>
  <c r="G393" i="7" s="1"/>
  <c r="G394" i="7" s="1"/>
  <c r="G395" i="7" s="1"/>
  <c r="G396" i="7" s="1"/>
  <c r="G397" i="7" s="1"/>
  <c r="G398" i="7" s="1"/>
  <c r="G399" i="7" s="1"/>
  <c r="G400" i="7" s="1"/>
  <c r="G401" i="7" s="1"/>
  <c r="G402" i="7" s="1"/>
  <c r="G403" i="7" s="1"/>
  <c r="G404" i="7" s="1"/>
  <c r="G405" i="7" s="1"/>
  <c r="G406" i="7" s="1"/>
  <c r="G407" i="7" s="1"/>
  <c r="G408" i="7" s="1"/>
  <c r="G409" i="7" s="1"/>
  <c r="G410" i="7" s="1"/>
  <c r="G411" i="7" s="1"/>
  <c r="G412" i="7" s="1"/>
  <c r="F2" i="7"/>
  <c r="E2" i="7"/>
  <c r="H8" i="6"/>
  <c r="H9" i="6" s="1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1" i="6" s="1"/>
  <c r="H22" i="6" s="1"/>
  <c r="H23" i="6" s="1"/>
  <c r="H24" i="6" s="1"/>
  <c r="H25" i="6" s="1"/>
  <c r="H26" i="6" s="1"/>
  <c r="H27" i="6" s="1"/>
  <c r="H28" i="6" s="1"/>
  <c r="H29" i="6" s="1"/>
  <c r="H30" i="6" s="1"/>
  <c r="H31" i="6" s="1"/>
  <c r="H32" i="6" s="1"/>
  <c r="H33" i="6" s="1"/>
  <c r="H34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 s="1"/>
  <c r="H47" i="6" s="1"/>
  <c r="H48" i="6" s="1"/>
  <c r="H49" i="6" s="1"/>
  <c r="H50" i="6" s="1"/>
  <c r="H51" i="6" s="1"/>
  <c r="H52" i="6" s="1"/>
  <c r="H53" i="6" s="1"/>
  <c r="H54" i="6" s="1"/>
  <c r="H55" i="6" s="1"/>
  <c r="H56" i="6" s="1"/>
  <c r="H57" i="6" s="1"/>
  <c r="H58" i="6" s="1"/>
  <c r="H59" i="6" s="1"/>
  <c r="H60" i="6" s="1"/>
  <c r="H61" i="6" s="1"/>
  <c r="H62" i="6" s="1"/>
  <c r="H63" i="6" s="1"/>
  <c r="H64" i="6" s="1"/>
  <c r="H65" i="6" s="1"/>
  <c r="H66" i="6" s="1"/>
  <c r="H67" i="6" s="1"/>
  <c r="H68" i="6" s="1"/>
  <c r="H69" i="6" s="1"/>
  <c r="H70" i="6" s="1"/>
  <c r="H71" i="6" s="1"/>
  <c r="H72" i="6" s="1"/>
  <c r="H73" i="6" s="1"/>
  <c r="H74" i="6" s="1"/>
  <c r="H75" i="6" s="1"/>
  <c r="H76" i="6" s="1"/>
  <c r="H77" i="6" s="1"/>
  <c r="H78" i="6" s="1"/>
  <c r="H79" i="6" s="1"/>
  <c r="H80" i="6" s="1"/>
  <c r="H81" i="6" s="1"/>
  <c r="H82" i="6" s="1"/>
  <c r="H83" i="6" s="1"/>
  <c r="H84" i="6" s="1"/>
  <c r="H85" i="6" s="1"/>
  <c r="H86" i="6" s="1"/>
  <c r="H87" i="6" s="1"/>
  <c r="H88" i="6" s="1"/>
  <c r="H89" i="6" s="1"/>
  <c r="H90" i="6" s="1"/>
  <c r="H91" i="6" s="1"/>
  <c r="H92" i="6" s="1"/>
  <c r="H93" i="6" s="1"/>
  <c r="H94" i="6" s="1"/>
  <c r="H95" i="6" s="1"/>
  <c r="H96" i="6" s="1"/>
  <c r="H97" i="6" s="1"/>
  <c r="H98" i="6" s="1"/>
  <c r="H99" i="6" s="1"/>
  <c r="H100" i="6" s="1"/>
  <c r="H101" i="6" s="1"/>
  <c r="H102" i="6" s="1"/>
  <c r="H103" i="6" s="1"/>
  <c r="H104" i="6" s="1"/>
  <c r="H105" i="6" s="1"/>
  <c r="H106" i="6" s="1"/>
  <c r="H107" i="6" s="1"/>
  <c r="H108" i="6" s="1"/>
  <c r="H109" i="6" s="1"/>
  <c r="H110" i="6" s="1"/>
  <c r="H111" i="6" s="1"/>
  <c r="H112" i="6" s="1"/>
  <c r="H113" i="6" s="1"/>
  <c r="H114" i="6" s="1"/>
  <c r="H115" i="6" s="1"/>
  <c r="H116" i="6" s="1"/>
  <c r="H117" i="6" s="1"/>
  <c r="H118" i="6" s="1"/>
  <c r="H119" i="6" s="1"/>
  <c r="H120" i="6" s="1"/>
  <c r="H121" i="6" s="1"/>
  <c r="H122" i="6" s="1"/>
  <c r="H123" i="6" s="1"/>
  <c r="H124" i="6" s="1"/>
  <c r="H125" i="6" s="1"/>
  <c r="H126" i="6" s="1"/>
  <c r="H127" i="6" s="1"/>
  <c r="H128" i="6" s="1"/>
  <c r="H129" i="6" s="1"/>
  <c r="H130" i="6" s="1"/>
  <c r="H131" i="6" s="1"/>
  <c r="H132" i="6" s="1"/>
  <c r="H133" i="6" s="1"/>
  <c r="H134" i="6" s="1"/>
  <c r="H135" i="6" s="1"/>
  <c r="H136" i="6" s="1"/>
  <c r="H137" i="6" s="1"/>
  <c r="H138" i="6" s="1"/>
  <c r="H139" i="6" s="1"/>
  <c r="H140" i="6" s="1"/>
  <c r="H141" i="6" s="1"/>
  <c r="H142" i="6" s="1"/>
  <c r="H143" i="6" s="1"/>
  <c r="H144" i="6" s="1"/>
  <c r="H145" i="6" s="1"/>
  <c r="H146" i="6" s="1"/>
  <c r="H147" i="6" s="1"/>
  <c r="H148" i="6" s="1"/>
  <c r="H149" i="6" s="1"/>
  <c r="H150" i="6" s="1"/>
  <c r="H151" i="6" s="1"/>
  <c r="H152" i="6" s="1"/>
  <c r="H153" i="6" s="1"/>
  <c r="H154" i="6" s="1"/>
  <c r="H155" i="6" s="1"/>
  <c r="H156" i="6" s="1"/>
  <c r="H157" i="6" s="1"/>
  <c r="H158" i="6" s="1"/>
  <c r="H159" i="6" s="1"/>
  <c r="H160" i="6" s="1"/>
  <c r="H161" i="6" s="1"/>
  <c r="H162" i="6" s="1"/>
  <c r="H163" i="6" s="1"/>
  <c r="H164" i="6" s="1"/>
  <c r="H165" i="6" s="1"/>
  <c r="H166" i="6" s="1"/>
  <c r="H167" i="6" s="1"/>
  <c r="H168" i="6" s="1"/>
  <c r="H169" i="6" s="1"/>
  <c r="H170" i="6" s="1"/>
  <c r="H171" i="6" s="1"/>
  <c r="H172" i="6" s="1"/>
  <c r="H173" i="6" s="1"/>
  <c r="H174" i="6" s="1"/>
  <c r="H175" i="6" s="1"/>
  <c r="H176" i="6" s="1"/>
  <c r="H177" i="6" s="1"/>
  <c r="H178" i="6" s="1"/>
  <c r="H179" i="6" s="1"/>
  <c r="H180" i="6" s="1"/>
  <c r="H181" i="6" s="1"/>
  <c r="H182" i="6" s="1"/>
  <c r="H183" i="6" s="1"/>
  <c r="H184" i="6" s="1"/>
  <c r="H185" i="6" s="1"/>
  <c r="H186" i="6" s="1"/>
  <c r="H187" i="6" s="1"/>
  <c r="H188" i="6" s="1"/>
  <c r="H189" i="6" s="1"/>
  <c r="H190" i="6" s="1"/>
  <c r="H191" i="6" s="1"/>
  <c r="H192" i="6" s="1"/>
  <c r="H193" i="6" s="1"/>
  <c r="H194" i="6" s="1"/>
  <c r="H195" i="6" s="1"/>
  <c r="H196" i="6" s="1"/>
  <c r="H197" i="6" s="1"/>
  <c r="H198" i="6" s="1"/>
  <c r="H199" i="6" s="1"/>
  <c r="H200" i="6" s="1"/>
  <c r="H201" i="6" s="1"/>
  <c r="H202" i="6" s="1"/>
  <c r="H203" i="6" s="1"/>
  <c r="H204" i="6" s="1"/>
  <c r="H205" i="6" s="1"/>
  <c r="H206" i="6" s="1"/>
  <c r="H207" i="6" s="1"/>
  <c r="H208" i="6" s="1"/>
  <c r="H209" i="6" s="1"/>
  <c r="H210" i="6" s="1"/>
  <c r="H211" i="6" s="1"/>
  <c r="H212" i="6" s="1"/>
  <c r="H213" i="6" s="1"/>
  <c r="H214" i="6" s="1"/>
  <c r="H215" i="6" s="1"/>
  <c r="H216" i="6" s="1"/>
  <c r="H217" i="6" s="1"/>
  <c r="H218" i="6" s="1"/>
  <c r="H219" i="6" s="1"/>
  <c r="H220" i="6" s="1"/>
  <c r="H221" i="6" s="1"/>
  <c r="H222" i="6" s="1"/>
  <c r="H223" i="6" s="1"/>
  <c r="H224" i="6" s="1"/>
  <c r="H225" i="6" s="1"/>
  <c r="H226" i="6" s="1"/>
  <c r="H227" i="6" s="1"/>
  <c r="H228" i="6" s="1"/>
  <c r="H229" i="6" s="1"/>
  <c r="H230" i="6" s="1"/>
  <c r="H231" i="6" s="1"/>
  <c r="H232" i="6" s="1"/>
  <c r="H233" i="6" s="1"/>
  <c r="H234" i="6" s="1"/>
  <c r="H235" i="6" s="1"/>
  <c r="H236" i="6" s="1"/>
  <c r="H237" i="6" s="1"/>
  <c r="H238" i="6" s="1"/>
  <c r="H239" i="6" s="1"/>
  <c r="H240" i="6" s="1"/>
  <c r="H241" i="6" s="1"/>
  <c r="H242" i="6" s="1"/>
  <c r="H243" i="6" s="1"/>
  <c r="H244" i="6" s="1"/>
  <c r="H245" i="6" s="1"/>
  <c r="H246" i="6" s="1"/>
  <c r="H247" i="6" s="1"/>
  <c r="H248" i="6" s="1"/>
  <c r="H249" i="6" s="1"/>
  <c r="H250" i="6" s="1"/>
  <c r="H251" i="6" s="1"/>
  <c r="H252" i="6" s="1"/>
  <c r="H253" i="6" s="1"/>
  <c r="H254" i="6" s="1"/>
  <c r="H255" i="6" s="1"/>
  <c r="H256" i="6" s="1"/>
  <c r="H257" i="6" s="1"/>
  <c r="H258" i="6" s="1"/>
  <c r="H259" i="6" s="1"/>
  <c r="H260" i="6" s="1"/>
  <c r="H261" i="6" s="1"/>
  <c r="H262" i="6" s="1"/>
  <c r="H263" i="6" s="1"/>
  <c r="H264" i="6" s="1"/>
  <c r="H265" i="6" s="1"/>
  <c r="H266" i="6" s="1"/>
  <c r="H267" i="6" s="1"/>
  <c r="H268" i="6" s="1"/>
  <c r="H269" i="6" s="1"/>
  <c r="H270" i="6" s="1"/>
  <c r="H271" i="6" s="1"/>
  <c r="H272" i="6" s="1"/>
  <c r="H273" i="6" s="1"/>
  <c r="H274" i="6" s="1"/>
  <c r="H275" i="6" s="1"/>
  <c r="H276" i="6" s="1"/>
  <c r="H277" i="6" s="1"/>
  <c r="H278" i="6" s="1"/>
  <c r="H279" i="6" s="1"/>
  <c r="H280" i="6" s="1"/>
  <c r="H281" i="6" s="1"/>
  <c r="H282" i="6" s="1"/>
  <c r="H283" i="6" s="1"/>
  <c r="H284" i="6" s="1"/>
  <c r="H285" i="6" s="1"/>
  <c r="H286" i="6" s="1"/>
  <c r="H287" i="6" s="1"/>
  <c r="H288" i="6" s="1"/>
  <c r="H289" i="6" s="1"/>
  <c r="H290" i="6" s="1"/>
  <c r="H291" i="6" s="1"/>
  <c r="H292" i="6" s="1"/>
  <c r="H293" i="6" s="1"/>
  <c r="H294" i="6" s="1"/>
  <c r="H295" i="6" s="1"/>
  <c r="H296" i="6" s="1"/>
  <c r="H297" i="6" s="1"/>
  <c r="H298" i="6" s="1"/>
  <c r="H299" i="6" s="1"/>
  <c r="H300" i="6" s="1"/>
  <c r="H301" i="6" s="1"/>
  <c r="H302" i="6" s="1"/>
  <c r="H303" i="6" s="1"/>
  <c r="H304" i="6" s="1"/>
  <c r="H305" i="6" s="1"/>
  <c r="H306" i="6" s="1"/>
  <c r="H307" i="6" s="1"/>
  <c r="H308" i="6" s="1"/>
  <c r="H309" i="6" s="1"/>
  <c r="H310" i="6" s="1"/>
  <c r="H311" i="6" s="1"/>
  <c r="H312" i="6" s="1"/>
  <c r="H313" i="6" s="1"/>
  <c r="H314" i="6" s="1"/>
  <c r="H315" i="6" s="1"/>
  <c r="H316" i="6" s="1"/>
  <c r="H317" i="6" s="1"/>
  <c r="H318" i="6" s="1"/>
  <c r="H319" i="6" s="1"/>
  <c r="H320" i="6" s="1"/>
  <c r="H321" i="6" s="1"/>
  <c r="H322" i="6" s="1"/>
  <c r="H323" i="6" s="1"/>
  <c r="H324" i="6" s="1"/>
  <c r="H325" i="6" s="1"/>
  <c r="H326" i="6" s="1"/>
  <c r="H327" i="6" s="1"/>
  <c r="H328" i="6" s="1"/>
  <c r="H329" i="6" s="1"/>
  <c r="H330" i="6" s="1"/>
  <c r="H331" i="6" s="1"/>
  <c r="H332" i="6" s="1"/>
  <c r="H333" i="6" s="1"/>
  <c r="H334" i="6" s="1"/>
  <c r="H335" i="6" s="1"/>
  <c r="H336" i="6" s="1"/>
  <c r="H337" i="6" s="1"/>
  <c r="H338" i="6" s="1"/>
  <c r="H339" i="6" s="1"/>
  <c r="H340" i="6" s="1"/>
  <c r="H341" i="6" s="1"/>
  <c r="H342" i="6" s="1"/>
  <c r="H343" i="6" s="1"/>
  <c r="H344" i="6" s="1"/>
  <c r="H345" i="6" s="1"/>
  <c r="H346" i="6" s="1"/>
  <c r="H347" i="6" s="1"/>
  <c r="H348" i="6" s="1"/>
  <c r="H349" i="6" s="1"/>
  <c r="H350" i="6" s="1"/>
  <c r="H351" i="6" s="1"/>
  <c r="H352" i="6" s="1"/>
  <c r="H353" i="6" s="1"/>
  <c r="H354" i="6" s="1"/>
  <c r="H355" i="6" s="1"/>
  <c r="H356" i="6" s="1"/>
  <c r="H357" i="6" s="1"/>
  <c r="H358" i="6" s="1"/>
  <c r="H359" i="6" s="1"/>
  <c r="H360" i="6" s="1"/>
  <c r="H361" i="6" s="1"/>
  <c r="H362" i="6" s="1"/>
  <c r="H363" i="6" s="1"/>
  <c r="H364" i="6" s="1"/>
  <c r="H365" i="6" s="1"/>
  <c r="H366" i="6" s="1"/>
  <c r="H367" i="6" s="1"/>
  <c r="H368" i="6" s="1"/>
  <c r="H369" i="6" s="1"/>
  <c r="H370" i="6" s="1"/>
  <c r="H371" i="6" s="1"/>
  <c r="H372" i="6" s="1"/>
  <c r="H373" i="6" s="1"/>
  <c r="H374" i="6" s="1"/>
  <c r="H375" i="6" s="1"/>
  <c r="H376" i="6" s="1"/>
  <c r="H377" i="6" s="1"/>
  <c r="H378" i="6" s="1"/>
  <c r="H379" i="6" s="1"/>
  <c r="H380" i="6" s="1"/>
  <c r="H381" i="6" s="1"/>
  <c r="H382" i="6" s="1"/>
  <c r="H383" i="6" s="1"/>
  <c r="H384" i="6" s="1"/>
  <c r="H385" i="6" s="1"/>
  <c r="H386" i="6" s="1"/>
  <c r="H387" i="6" s="1"/>
  <c r="H388" i="6" s="1"/>
  <c r="H389" i="6" s="1"/>
  <c r="H390" i="6" s="1"/>
  <c r="H391" i="6" s="1"/>
  <c r="H392" i="6" s="1"/>
  <c r="H393" i="6" s="1"/>
  <c r="H394" i="6" s="1"/>
  <c r="H395" i="6" s="1"/>
  <c r="H396" i="6" s="1"/>
  <c r="H397" i="6" s="1"/>
  <c r="H398" i="6" s="1"/>
  <c r="H399" i="6" s="1"/>
  <c r="H400" i="6" s="1"/>
  <c r="H401" i="6" s="1"/>
  <c r="H402" i="6" s="1"/>
  <c r="H403" i="6" s="1"/>
  <c r="H404" i="6" s="1"/>
  <c r="H405" i="6" s="1"/>
  <c r="H406" i="6" s="1"/>
  <c r="H407" i="6" s="1"/>
  <c r="H408" i="6" s="1"/>
  <c r="H409" i="6" s="1"/>
  <c r="H410" i="6" s="1"/>
  <c r="H411" i="6" s="1"/>
  <c r="H412" i="6" s="1"/>
  <c r="H413" i="6" s="1"/>
  <c r="H414" i="6" s="1"/>
  <c r="H415" i="6" s="1"/>
  <c r="H416" i="6" s="1"/>
  <c r="H417" i="6" s="1"/>
  <c r="H418" i="6" s="1"/>
  <c r="H419" i="6" s="1"/>
  <c r="H420" i="6" s="1"/>
  <c r="H421" i="6" s="1"/>
  <c r="H422" i="6" s="1"/>
  <c r="H423" i="6" s="1"/>
  <c r="H424" i="6" s="1"/>
  <c r="H425" i="6" s="1"/>
  <c r="H426" i="6" s="1"/>
  <c r="H427" i="6" s="1"/>
  <c r="H428" i="6" s="1"/>
  <c r="H429" i="6" s="1"/>
  <c r="H430" i="6" s="1"/>
  <c r="H431" i="6" s="1"/>
  <c r="H432" i="6" s="1"/>
  <c r="H433" i="6" s="1"/>
  <c r="H434" i="6" s="1"/>
  <c r="H435" i="6" s="1"/>
  <c r="H436" i="6" s="1"/>
  <c r="H437" i="6" s="1"/>
  <c r="H438" i="6" s="1"/>
  <c r="H439" i="6" s="1"/>
  <c r="H440" i="6" s="1"/>
  <c r="H441" i="6" s="1"/>
  <c r="H5" i="6"/>
  <c r="H6" i="6" s="1"/>
  <c r="H7" i="6" s="1"/>
  <c r="H4" i="6"/>
  <c r="H3" i="6"/>
  <c r="H2" i="6"/>
  <c r="G2" i="6"/>
  <c r="G3" i="6" s="1"/>
  <c r="G4" i="6" s="1"/>
  <c r="G5" i="6" s="1"/>
  <c r="G6" i="6" s="1"/>
  <c r="G7" i="6" s="1"/>
  <c r="G8" i="6" s="1"/>
  <c r="G9" i="6" s="1"/>
  <c r="G10" i="6" s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G55" i="6" s="1"/>
  <c r="G56" i="6" s="1"/>
  <c r="G57" i="6" s="1"/>
  <c r="G58" i="6" s="1"/>
  <c r="G59" i="6" s="1"/>
  <c r="G60" i="6" s="1"/>
  <c r="G61" i="6" s="1"/>
  <c r="G62" i="6" s="1"/>
  <c r="G63" i="6" s="1"/>
  <c r="G64" i="6" s="1"/>
  <c r="G65" i="6" s="1"/>
  <c r="G66" i="6" s="1"/>
  <c r="G67" i="6" s="1"/>
  <c r="G68" i="6" s="1"/>
  <c r="G69" i="6" s="1"/>
  <c r="G70" i="6" s="1"/>
  <c r="G71" i="6" s="1"/>
  <c r="G72" i="6" s="1"/>
  <c r="G73" i="6" s="1"/>
  <c r="G74" i="6" s="1"/>
  <c r="G75" i="6" s="1"/>
  <c r="G76" i="6" s="1"/>
  <c r="G77" i="6" s="1"/>
  <c r="G78" i="6" s="1"/>
  <c r="G79" i="6" s="1"/>
  <c r="G80" i="6" s="1"/>
  <c r="G81" i="6" s="1"/>
  <c r="G82" i="6" s="1"/>
  <c r="G83" i="6" s="1"/>
  <c r="G84" i="6" s="1"/>
  <c r="G85" i="6" s="1"/>
  <c r="G86" i="6" s="1"/>
  <c r="G87" i="6" s="1"/>
  <c r="G88" i="6" s="1"/>
  <c r="G89" i="6" s="1"/>
  <c r="G90" i="6" s="1"/>
  <c r="G91" i="6" s="1"/>
  <c r="G92" i="6" s="1"/>
  <c r="G93" i="6" s="1"/>
  <c r="G94" i="6" s="1"/>
  <c r="G95" i="6" s="1"/>
  <c r="G96" i="6" s="1"/>
  <c r="G97" i="6" s="1"/>
  <c r="G98" i="6" s="1"/>
  <c r="G99" i="6" s="1"/>
  <c r="G100" i="6" s="1"/>
  <c r="G101" i="6" s="1"/>
  <c r="G102" i="6" s="1"/>
  <c r="G103" i="6" s="1"/>
  <c r="G104" i="6" s="1"/>
  <c r="G105" i="6" s="1"/>
  <c r="G106" i="6" s="1"/>
  <c r="G107" i="6" s="1"/>
  <c r="G108" i="6" s="1"/>
  <c r="G109" i="6" s="1"/>
  <c r="G110" i="6" s="1"/>
  <c r="G111" i="6" s="1"/>
  <c r="G112" i="6" s="1"/>
  <c r="G113" i="6" s="1"/>
  <c r="G114" i="6" s="1"/>
  <c r="G115" i="6" s="1"/>
  <c r="G116" i="6" s="1"/>
  <c r="G117" i="6" s="1"/>
  <c r="G118" i="6" s="1"/>
  <c r="G119" i="6" s="1"/>
  <c r="G120" i="6" s="1"/>
  <c r="G121" i="6" s="1"/>
  <c r="G122" i="6" s="1"/>
  <c r="G123" i="6" s="1"/>
  <c r="G124" i="6" s="1"/>
  <c r="G125" i="6" s="1"/>
  <c r="G126" i="6" s="1"/>
  <c r="G127" i="6" s="1"/>
  <c r="G128" i="6" s="1"/>
  <c r="G129" i="6" s="1"/>
  <c r="G130" i="6" s="1"/>
  <c r="G131" i="6" s="1"/>
  <c r="G132" i="6" s="1"/>
  <c r="G133" i="6" s="1"/>
  <c r="G134" i="6" s="1"/>
  <c r="G135" i="6" s="1"/>
  <c r="G136" i="6" s="1"/>
  <c r="G137" i="6" s="1"/>
  <c r="G138" i="6" s="1"/>
  <c r="G139" i="6" s="1"/>
  <c r="G140" i="6" s="1"/>
  <c r="G141" i="6" s="1"/>
  <c r="G142" i="6" s="1"/>
  <c r="G143" i="6" s="1"/>
  <c r="G144" i="6" s="1"/>
  <c r="G145" i="6" s="1"/>
  <c r="G146" i="6" s="1"/>
  <c r="G147" i="6" s="1"/>
  <c r="G148" i="6" s="1"/>
  <c r="G149" i="6" s="1"/>
  <c r="G150" i="6" s="1"/>
  <c r="G151" i="6" s="1"/>
  <c r="G152" i="6" s="1"/>
  <c r="G153" i="6" s="1"/>
  <c r="G154" i="6" s="1"/>
  <c r="G155" i="6" s="1"/>
  <c r="G156" i="6" s="1"/>
  <c r="G157" i="6" s="1"/>
  <c r="G158" i="6" s="1"/>
  <c r="G159" i="6" s="1"/>
  <c r="G160" i="6" s="1"/>
  <c r="G161" i="6" s="1"/>
  <c r="G162" i="6" s="1"/>
  <c r="G163" i="6" s="1"/>
  <c r="G164" i="6" s="1"/>
  <c r="G165" i="6" s="1"/>
  <c r="G166" i="6" s="1"/>
  <c r="G167" i="6" s="1"/>
  <c r="G168" i="6" s="1"/>
  <c r="G169" i="6" s="1"/>
  <c r="G170" i="6" s="1"/>
  <c r="G171" i="6" s="1"/>
  <c r="G172" i="6" s="1"/>
  <c r="G173" i="6" s="1"/>
  <c r="G174" i="6" s="1"/>
  <c r="G175" i="6" s="1"/>
  <c r="G176" i="6" s="1"/>
  <c r="G177" i="6" s="1"/>
  <c r="G178" i="6" s="1"/>
  <c r="G179" i="6" s="1"/>
  <c r="G180" i="6" s="1"/>
  <c r="G181" i="6" s="1"/>
  <c r="G182" i="6" s="1"/>
  <c r="G183" i="6" s="1"/>
  <c r="G184" i="6" s="1"/>
  <c r="G185" i="6" s="1"/>
  <c r="G186" i="6" s="1"/>
  <c r="G187" i="6" s="1"/>
  <c r="G188" i="6" s="1"/>
  <c r="G189" i="6" s="1"/>
  <c r="G190" i="6" s="1"/>
  <c r="G191" i="6" s="1"/>
  <c r="G192" i="6" s="1"/>
  <c r="G193" i="6" s="1"/>
  <c r="G194" i="6" s="1"/>
  <c r="G195" i="6" s="1"/>
  <c r="G196" i="6" s="1"/>
  <c r="G197" i="6" s="1"/>
  <c r="G198" i="6" s="1"/>
  <c r="G199" i="6" s="1"/>
  <c r="G200" i="6" s="1"/>
  <c r="G201" i="6" s="1"/>
  <c r="G202" i="6" s="1"/>
  <c r="G203" i="6" s="1"/>
  <c r="G204" i="6" s="1"/>
  <c r="G205" i="6" s="1"/>
  <c r="G206" i="6" s="1"/>
  <c r="G207" i="6" s="1"/>
  <c r="G208" i="6" s="1"/>
  <c r="G209" i="6" s="1"/>
  <c r="G210" i="6" s="1"/>
  <c r="G211" i="6" s="1"/>
  <c r="G212" i="6" s="1"/>
  <c r="G213" i="6" s="1"/>
  <c r="G214" i="6" s="1"/>
  <c r="G215" i="6" s="1"/>
  <c r="G216" i="6" s="1"/>
  <c r="G217" i="6" s="1"/>
  <c r="G218" i="6" s="1"/>
  <c r="G219" i="6" s="1"/>
  <c r="G220" i="6" s="1"/>
  <c r="G221" i="6" s="1"/>
  <c r="G222" i="6" s="1"/>
  <c r="G223" i="6" s="1"/>
  <c r="G224" i="6" s="1"/>
  <c r="G225" i="6" s="1"/>
  <c r="G226" i="6" s="1"/>
  <c r="G227" i="6" s="1"/>
  <c r="G228" i="6" s="1"/>
  <c r="G229" i="6" s="1"/>
  <c r="G230" i="6" s="1"/>
  <c r="G231" i="6" s="1"/>
  <c r="G232" i="6" s="1"/>
  <c r="G233" i="6" s="1"/>
  <c r="G234" i="6" s="1"/>
  <c r="G235" i="6" s="1"/>
  <c r="G236" i="6" s="1"/>
  <c r="G237" i="6" s="1"/>
  <c r="G238" i="6" s="1"/>
  <c r="G239" i="6" s="1"/>
  <c r="G240" i="6" s="1"/>
  <c r="G241" i="6" s="1"/>
  <c r="G242" i="6" s="1"/>
  <c r="G243" i="6" s="1"/>
  <c r="G244" i="6" s="1"/>
  <c r="G245" i="6" s="1"/>
  <c r="G246" i="6" s="1"/>
  <c r="G247" i="6" s="1"/>
  <c r="G248" i="6" s="1"/>
  <c r="G249" i="6" s="1"/>
  <c r="G250" i="6" s="1"/>
  <c r="G251" i="6" s="1"/>
  <c r="G252" i="6" s="1"/>
  <c r="G253" i="6" s="1"/>
  <c r="G254" i="6" s="1"/>
  <c r="G255" i="6" s="1"/>
  <c r="G256" i="6" s="1"/>
  <c r="G257" i="6" s="1"/>
  <c r="G258" i="6" s="1"/>
  <c r="G259" i="6" s="1"/>
  <c r="G260" i="6" s="1"/>
  <c r="G261" i="6" s="1"/>
  <c r="G262" i="6" s="1"/>
  <c r="G263" i="6" s="1"/>
  <c r="G264" i="6" s="1"/>
  <c r="G265" i="6" s="1"/>
  <c r="G266" i="6" s="1"/>
  <c r="G267" i="6" s="1"/>
  <c r="G268" i="6" s="1"/>
  <c r="G269" i="6" s="1"/>
  <c r="G270" i="6" s="1"/>
  <c r="G271" i="6" s="1"/>
  <c r="G272" i="6" s="1"/>
  <c r="G273" i="6" s="1"/>
  <c r="G274" i="6" s="1"/>
  <c r="G275" i="6" s="1"/>
  <c r="G276" i="6" s="1"/>
  <c r="G277" i="6" s="1"/>
  <c r="G278" i="6" s="1"/>
  <c r="G279" i="6" s="1"/>
  <c r="G280" i="6" s="1"/>
  <c r="G281" i="6" s="1"/>
  <c r="G282" i="6" s="1"/>
  <c r="G283" i="6" s="1"/>
  <c r="G284" i="6" s="1"/>
  <c r="G285" i="6" s="1"/>
  <c r="G286" i="6" s="1"/>
  <c r="G287" i="6" s="1"/>
  <c r="G288" i="6" s="1"/>
  <c r="G289" i="6" s="1"/>
  <c r="G290" i="6" s="1"/>
  <c r="G291" i="6" s="1"/>
  <c r="G292" i="6" s="1"/>
  <c r="G293" i="6" s="1"/>
  <c r="G294" i="6" s="1"/>
  <c r="G295" i="6" s="1"/>
  <c r="G296" i="6" s="1"/>
  <c r="G297" i="6" s="1"/>
  <c r="G298" i="6" s="1"/>
  <c r="G299" i="6" s="1"/>
  <c r="G300" i="6" s="1"/>
  <c r="G301" i="6" s="1"/>
  <c r="G302" i="6" s="1"/>
  <c r="G303" i="6" s="1"/>
  <c r="G304" i="6" s="1"/>
  <c r="G305" i="6" s="1"/>
  <c r="G306" i="6" s="1"/>
  <c r="G307" i="6" s="1"/>
  <c r="G308" i="6" s="1"/>
  <c r="G309" i="6" s="1"/>
  <c r="G310" i="6" s="1"/>
  <c r="G311" i="6" s="1"/>
  <c r="G312" i="6" s="1"/>
  <c r="G313" i="6" s="1"/>
  <c r="G314" i="6" s="1"/>
  <c r="G315" i="6" s="1"/>
  <c r="G316" i="6" s="1"/>
  <c r="G317" i="6" s="1"/>
  <c r="G318" i="6" s="1"/>
  <c r="G319" i="6" s="1"/>
  <c r="G320" i="6" s="1"/>
  <c r="G321" i="6" s="1"/>
  <c r="G322" i="6" s="1"/>
  <c r="G323" i="6" s="1"/>
  <c r="G324" i="6" s="1"/>
  <c r="G325" i="6" s="1"/>
  <c r="G326" i="6" s="1"/>
  <c r="G327" i="6" s="1"/>
  <c r="G328" i="6" s="1"/>
  <c r="G329" i="6" s="1"/>
  <c r="G330" i="6" s="1"/>
  <c r="G331" i="6" s="1"/>
  <c r="G332" i="6" s="1"/>
  <c r="G333" i="6" s="1"/>
  <c r="G334" i="6" s="1"/>
  <c r="G335" i="6" s="1"/>
  <c r="G336" i="6" s="1"/>
  <c r="G337" i="6" s="1"/>
  <c r="G338" i="6" s="1"/>
  <c r="G339" i="6" s="1"/>
  <c r="G340" i="6" s="1"/>
  <c r="G341" i="6" s="1"/>
  <c r="G342" i="6" s="1"/>
  <c r="G343" i="6" s="1"/>
  <c r="G344" i="6" s="1"/>
  <c r="G345" i="6" s="1"/>
  <c r="G346" i="6" s="1"/>
  <c r="G347" i="6" s="1"/>
  <c r="G348" i="6" s="1"/>
  <c r="G349" i="6" s="1"/>
  <c r="G350" i="6" s="1"/>
  <c r="G351" i="6" s="1"/>
  <c r="G352" i="6" s="1"/>
  <c r="G353" i="6" s="1"/>
  <c r="G354" i="6" s="1"/>
  <c r="G355" i="6" s="1"/>
  <c r="G356" i="6" s="1"/>
  <c r="G357" i="6" s="1"/>
  <c r="G358" i="6" s="1"/>
  <c r="G359" i="6" s="1"/>
  <c r="G360" i="6" s="1"/>
  <c r="G361" i="6" s="1"/>
  <c r="G362" i="6" s="1"/>
  <c r="G363" i="6" s="1"/>
  <c r="G364" i="6" s="1"/>
  <c r="G365" i="6" s="1"/>
  <c r="G366" i="6" s="1"/>
  <c r="G367" i="6" s="1"/>
  <c r="G368" i="6" s="1"/>
  <c r="G369" i="6" s="1"/>
  <c r="G370" i="6" s="1"/>
  <c r="G371" i="6" s="1"/>
  <c r="G372" i="6" s="1"/>
  <c r="G373" i="6" s="1"/>
  <c r="G374" i="6" s="1"/>
  <c r="G375" i="6" s="1"/>
  <c r="G376" i="6" s="1"/>
  <c r="G377" i="6" s="1"/>
  <c r="G378" i="6" s="1"/>
  <c r="G379" i="6" s="1"/>
  <c r="G380" i="6" s="1"/>
  <c r="G381" i="6" s="1"/>
  <c r="G382" i="6" s="1"/>
  <c r="G383" i="6" s="1"/>
  <c r="G384" i="6" s="1"/>
  <c r="G385" i="6" s="1"/>
  <c r="G386" i="6" s="1"/>
  <c r="G387" i="6" s="1"/>
  <c r="G388" i="6" s="1"/>
  <c r="G389" i="6" s="1"/>
  <c r="G390" i="6" s="1"/>
  <c r="G391" i="6" s="1"/>
  <c r="G392" i="6" s="1"/>
  <c r="G393" i="6" s="1"/>
  <c r="G394" i="6" s="1"/>
  <c r="G395" i="6" s="1"/>
  <c r="G396" i="6" s="1"/>
  <c r="G397" i="6" s="1"/>
  <c r="G398" i="6" s="1"/>
  <c r="G399" i="6" s="1"/>
  <c r="G400" i="6" s="1"/>
  <c r="G401" i="6" s="1"/>
  <c r="G402" i="6" s="1"/>
  <c r="G403" i="6" s="1"/>
  <c r="G404" i="6" s="1"/>
  <c r="G405" i="6" s="1"/>
  <c r="G406" i="6" s="1"/>
  <c r="G407" i="6" s="1"/>
  <c r="G408" i="6" s="1"/>
  <c r="G409" i="6" s="1"/>
  <c r="G410" i="6" s="1"/>
  <c r="G411" i="6" s="1"/>
  <c r="G412" i="6" s="1"/>
  <c r="G413" i="6" s="1"/>
  <c r="G414" i="6" s="1"/>
  <c r="G415" i="6" s="1"/>
  <c r="G416" i="6" s="1"/>
  <c r="G417" i="6" s="1"/>
  <c r="G418" i="6" s="1"/>
  <c r="G419" i="6" s="1"/>
  <c r="G420" i="6" s="1"/>
  <c r="G421" i="6" s="1"/>
  <c r="G422" i="6" s="1"/>
  <c r="G423" i="6" s="1"/>
  <c r="G424" i="6" s="1"/>
  <c r="G425" i="6" s="1"/>
  <c r="G426" i="6" s="1"/>
  <c r="G427" i="6" s="1"/>
  <c r="G428" i="6" s="1"/>
  <c r="G429" i="6" s="1"/>
  <c r="G430" i="6" s="1"/>
  <c r="G431" i="6" s="1"/>
  <c r="G432" i="6" s="1"/>
  <c r="G433" i="6" s="1"/>
  <c r="G434" i="6" s="1"/>
  <c r="G435" i="6" s="1"/>
  <c r="G436" i="6" s="1"/>
  <c r="G437" i="6" s="1"/>
  <c r="G438" i="6" s="1"/>
  <c r="G439" i="6" s="1"/>
  <c r="G440" i="6" s="1"/>
  <c r="G441" i="6" s="1"/>
  <c r="F2" i="6"/>
  <c r="E441" i="6"/>
  <c r="E440" i="6"/>
  <c r="E439" i="6"/>
  <c r="E438" i="6"/>
  <c r="E437" i="6"/>
  <c r="E436" i="6"/>
  <c r="E435" i="6"/>
  <c r="E434" i="6"/>
  <c r="E433" i="6"/>
  <c r="E432" i="6"/>
  <c r="E431" i="6"/>
  <c r="E430" i="6"/>
  <c r="E429" i="6"/>
  <c r="E428" i="6"/>
  <c r="E427" i="6"/>
  <c r="E426" i="6"/>
  <c r="E425" i="6"/>
  <c r="E424" i="6"/>
  <c r="E423" i="6"/>
  <c r="E422" i="6"/>
  <c r="E421" i="6"/>
  <c r="E420" i="6"/>
  <c r="E419" i="6"/>
  <c r="E418" i="6"/>
  <c r="E417" i="6"/>
  <c r="E416" i="6"/>
  <c r="E415" i="6"/>
  <c r="E414" i="6"/>
  <c r="E413" i="6"/>
  <c r="E412" i="6"/>
  <c r="E411" i="6"/>
  <c r="E410" i="6"/>
  <c r="E409" i="6"/>
  <c r="E408" i="6"/>
  <c r="E407" i="6"/>
  <c r="E406" i="6"/>
  <c r="E405" i="6"/>
  <c r="E404" i="6"/>
  <c r="E403" i="6"/>
  <c r="E402" i="6"/>
  <c r="E401" i="6"/>
  <c r="E400" i="6"/>
  <c r="E399" i="6"/>
  <c r="E398" i="6"/>
  <c r="E397" i="6"/>
  <c r="E396" i="6"/>
  <c r="E395" i="6"/>
  <c r="E394" i="6"/>
  <c r="E393" i="6"/>
  <c r="E392" i="6"/>
  <c r="E391" i="6"/>
  <c r="E390" i="6"/>
  <c r="E389" i="6"/>
  <c r="E388" i="6"/>
  <c r="E387" i="6"/>
  <c r="E386" i="6"/>
  <c r="E385" i="6"/>
  <c r="E384" i="6"/>
  <c r="E383" i="6"/>
  <c r="E382" i="6"/>
  <c r="E381" i="6"/>
  <c r="E380" i="6"/>
  <c r="E379" i="6"/>
  <c r="E378" i="6"/>
  <c r="E377" i="6"/>
  <c r="E376" i="6"/>
  <c r="E375" i="6"/>
  <c r="E374" i="6"/>
  <c r="E373" i="6"/>
  <c r="E372" i="6"/>
  <c r="E371" i="6"/>
  <c r="E370" i="6"/>
  <c r="E369" i="6"/>
  <c r="E368" i="6"/>
  <c r="E367" i="6"/>
  <c r="E366" i="6"/>
  <c r="E365" i="6"/>
  <c r="E364" i="6"/>
  <c r="E363" i="6"/>
  <c r="E362" i="6"/>
  <c r="E361" i="6"/>
  <c r="E360" i="6"/>
  <c r="E359" i="6"/>
  <c r="E358" i="6"/>
  <c r="E357" i="6"/>
  <c r="E356" i="6"/>
  <c r="E355" i="6"/>
  <c r="E354" i="6"/>
  <c r="E353" i="6"/>
  <c r="E352" i="6"/>
  <c r="E351" i="6"/>
  <c r="E350" i="6"/>
  <c r="E349" i="6"/>
  <c r="E348" i="6"/>
  <c r="E347" i="6"/>
  <c r="E346" i="6"/>
  <c r="E345" i="6"/>
  <c r="E344" i="6"/>
  <c r="E343" i="6"/>
  <c r="E342" i="6"/>
  <c r="E341" i="6"/>
  <c r="E340" i="6"/>
  <c r="E339" i="6"/>
  <c r="E338" i="6"/>
  <c r="E337" i="6"/>
  <c r="E336" i="6"/>
  <c r="E335" i="6"/>
  <c r="E334" i="6"/>
  <c r="E333" i="6"/>
  <c r="E332" i="6"/>
  <c r="E331" i="6"/>
  <c r="E330" i="6"/>
  <c r="E329" i="6"/>
  <c r="E328" i="6"/>
  <c r="E327" i="6"/>
  <c r="E326" i="6"/>
  <c r="E325" i="6"/>
  <c r="E324" i="6"/>
  <c r="E323" i="6"/>
  <c r="E322" i="6"/>
  <c r="E321" i="6"/>
  <c r="E320" i="6"/>
  <c r="E319" i="6"/>
  <c r="E318" i="6"/>
  <c r="E317" i="6"/>
  <c r="E316" i="6"/>
  <c r="E315" i="6"/>
  <c r="E314" i="6"/>
  <c r="E313" i="6"/>
  <c r="E312" i="6"/>
  <c r="E311" i="6"/>
  <c r="E310" i="6"/>
  <c r="E309" i="6"/>
  <c r="E308" i="6"/>
  <c r="E307" i="6"/>
  <c r="E306" i="6"/>
  <c r="E305" i="6"/>
  <c r="E304" i="6"/>
  <c r="E303" i="6"/>
  <c r="E302" i="6"/>
  <c r="E301" i="6"/>
  <c r="E300" i="6"/>
  <c r="E299" i="6"/>
  <c r="E298" i="6"/>
  <c r="E297" i="6"/>
  <c r="E296" i="6"/>
  <c r="E295" i="6"/>
  <c r="E294" i="6"/>
  <c r="E293" i="6"/>
  <c r="E292" i="6"/>
  <c r="E291" i="6"/>
  <c r="E290" i="6"/>
  <c r="E289" i="6"/>
  <c r="E288" i="6"/>
  <c r="E287" i="6"/>
  <c r="E286" i="6"/>
  <c r="E285" i="6"/>
  <c r="E284" i="6"/>
  <c r="E283" i="6"/>
  <c r="E282" i="6"/>
  <c r="E281" i="6"/>
  <c r="E280" i="6"/>
  <c r="E279" i="6"/>
  <c r="E278" i="6"/>
  <c r="E277" i="6"/>
  <c r="E276" i="6"/>
  <c r="E275" i="6"/>
  <c r="E274" i="6"/>
  <c r="E273" i="6"/>
  <c r="E272" i="6"/>
  <c r="E271" i="6"/>
  <c r="E270" i="6"/>
  <c r="E269" i="6"/>
  <c r="E268" i="6"/>
  <c r="E267" i="6"/>
  <c r="E266" i="6"/>
  <c r="E265" i="6"/>
  <c r="E264" i="6"/>
  <c r="E263" i="6"/>
  <c r="E262" i="6"/>
  <c r="E261" i="6"/>
  <c r="E260" i="6"/>
  <c r="E259" i="6"/>
  <c r="E258" i="6"/>
  <c r="E257" i="6"/>
  <c r="E256" i="6"/>
  <c r="E255" i="6"/>
  <c r="E254" i="6"/>
  <c r="E253" i="6"/>
  <c r="E252" i="6"/>
  <c r="E251" i="6"/>
  <c r="E250" i="6"/>
  <c r="E249" i="6"/>
  <c r="E248" i="6"/>
  <c r="E247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3" i="6"/>
  <c r="E2" i="6"/>
  <c r="F3" i="6" l="1"/>
  <c r="L12" i="3"/>
  <c r="K12" i="3"/>
  <c r="F3" i="7"/>
  <c r="N12" i="3"/>
  <c r="M12" i="3"/>
  <c r="F3" i="8"/>
  <c r="P12" i="3"/>
  <c r="O12" i="3"/>
  <c r="F3" i="9"/>
  <c r="T12" i="3"/>
  <c r="S12" i="3"/>
  <c r="F3" i="10"/>
  <c r="R12" i="3"/>
  <c r="Q12" i="3"/>
  <c r="R11" i="5"/>
  <c r="R9" i="5"/>
  <c r="R7" i="5"/>
  <c r="J430" i="3"/>
  <c r="I430" i="3"/>
  <c r="H430" i="3"/>
  <c r="G430" i="3"/>
  <c r="F4" i="8" l="1"/>
  <c r="P13" i="3"/>
  <c r="F4" i="7"/>
  <c r="M13" i="3"/>
  <c r="N13" i="3"/>
  <c r="F4" i="9"/>
  <c r="T13" i="3"/>
  <c r="S13" i="3"/>
  <c r="F4" i="10"/>
  <c r="R13" i="3"/>
  <c r="Q13" i="3"/>
  <c r="F4" i="6"/>
  <c r="L13" i="3"/>
  <c r="K13" i="3"/>
  <c r="F430" i="3"/>
  <c r="H15" i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1" i="1" s="1"/>
  <c r="H372" i="1" s="1"/>
  <c r="H373" i="1" s="1"/>
  <c r="H374" i="1" s="1"/>
  <c r="H375" i="1" s="1"/>
  <c r="H376" i="1" s="1"/>
  <c r="H377" i="1" s="1"/>
  <c r="H378" i="1" s="1"/>
  <c r="H379" i="1" s="1"/>
  <c r="H380" i="1" s="1"/>
  <c r="H381" i="1" s="1"/>
  <c r="H382" i="1" s="1"/>
  <c r="H383" i="1" s="1"/>
  <c r="H384" i="1" s="1"/>
  <c r="H385" i="1" s="1"/>
  <c r="H386" i="1" s="1"/>
  <c r="H387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3" i="1" s="1"/>
  <c r="H404" i="1" s="1"/>
  <c r="H405" i="1" s="1"/>
  <c r="H406" i="1" s="1"/>
  <c r="H407" i="1" s="1"/>
  <c r="H408" i="1" s="1"/>
  <c r="H409" i="1" s="1"/>
  <c r="H410" i="1" s="1"/>
  <c r="H411" i="1" s="1"/>
  <c r="H412" i="1" s="1"/>
  <c r="H413" i="1" s="1"/>
  <c r="H414" i="1" s="1"/>
  <c r="H415" i="1" s="1"/>
  <c r="H416" i="1" s="1"/>
  <c r="H417" i="1" s="1"/>
  <c r="H418" i="1" s="1"/>
  <c r="H419" i="1" s="1"/>
  <c r="H14" i="1"/>
  <c r="H19" i="4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1" i="4" s="1"/>
  <c r="H52" i="4" s="1"/>
  <c r="H53" i="4" s="1"/>
  <c r="H54" i="4" s="1"/>
  <c r="H55" i="4" s="1"/>
  <c r="H56" i="4" s="1"/>
  <c r="H57" i="4" s="1"/>
  <c r="H58" i="4" s="1"/>
  <c r="H59" i="4" s="1"/>
  <c r="H60" i="4" s="1"/>
  <c r="H61" i="4" s="1"/>
  <c r="H62" i="4" s="1"/>
  <c r="H63" i="4" s="1"/>
  <c r="H64" i="4" s="1"/>
  <c r="H65" i="4" s="1"/>
  <c r="H66" i="4" s="1"/>
  <c r="H67" i="4" s="1"/>
  <c r="H68" i="4" s="1"/>
  <c r="H69" i="4" s="1"/>
  <c r="H70" i="4" s="1"/>
  <c r="H71" i="4" s="1"/>
  <c r="H72" i="4" s="1"/>
  <c r="H73" i="4" s="1"/>
  <c r="H74" i="4" s="1"/>
  <c r="H75" i="4" s="1"/>
  <c r="H76" i="4" s="1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H99" i="4" s="1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H122" i="4" s="1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H191" i="4" s="1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4" i="4" s="1"/>
  <c r="H215" i="4" s="1"/>
  <c r="H216" i="4" s="1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H237" i="4" s="1"/>
  <c r="H238" i="4" s="1"/>
  <c r="H239" i="4" s="1"/>
  <c r="H240" i="4" s="1"/>
  <c r="H241" i="4" s="1"/>
  <c r="H242" i="4" s="1"/>
  <c r="H243" i="4" s="1"/>
  <c r="H244" i="4" s="1"/>
  <c r="H245" i="4" s="1"/>
  <c r="H246" i="4" s="1"/>
  <c r="H247" i="4" s="1"/>
  <c r="H248" i="4" s="1"/>
  <c r="H249" i="4" s="1"/>
  <c r="H250" i="4" s="1"/>
  <c r="H251" i="4" s="1"/>
  <c r="H252" i="4" s="1"/>
  <c r="H253" i="4" s="1"/>
  <c r="H254" i="4" s="1"/>
  <c r="H255" i="4" s="1"/>
  <c r="H256" i="4" s="1"/>
  <c r="H257" i="4" s="1"/>
  <c r="H258" i="4" s="1"/>
  <c r="H259" i="4" s="1"/>
  <c r="H260" i="4" s="1"/>
  <c r="H261" i="4" s="1"/>
  <c r="H262" i="4" s="1"/>
  <c r="H263" i="4" s="1"/>
  <c r="H264" i="4" s="1"/>
  <c r="H265" i="4" s="1"/>
  <c r="H266" i="4" s="1"/>
  <c r="H267" i="4" s="1"/>
  <c r="H268" i="4" s="1"/>
  <c r="H269" i="4" s="1"/>
  <c r="H270" i="4" s="1"/>
  <c r="H271" i="4" s="1"/>
  <c r="H272" i="4" s="1"/>
  <c r="H273" i="4" s="1"/>
  <c r="H274" i="4" s="1"/>
  <c r="H275" i="4" s="1"/>
  <c r="H276" i="4" s="1"/>
  <c r="H277" i="4" s="1"/>
  <c r="H278" i="4" s="1"/>
  <c r="H279" i="4" s="1"/>
  <c r="H280" i="4" s="1"/>
  <c r="H281" i="4" s="1"/>
  <c r="H282" i="4" s="1"/>
  <c r="H283" i="4" s="1"/>
  <c r="H284" i="4" s="1"/>
  <c r="H285" i="4" s="1"/>
  <c r="H286" i="4" s="1"/>
  <c r="H287" i="4" s="1"/>
  <c r="H288" i="4" s="1"/>
  <c r="H289" i="4" s="1"/>
  <c r="H290" i="4" s="1"/>
  <c r="H291" i="4" s="1"/>
  <c r="H292" i="4" s="1"/>
  <c r="H293" i="4" s="1"/>
  <c r="H294" i="4" s="1"/>
  <c r="H295" i="4" s="1"/>
  <c r="H296" i="4" s="1"/>
  <c r="H297" i="4" s="1"/>
  <c r="H298" i="4" s="1"/>
  <c r="H299" i="4" s="1"/>
  <c r="H300" i="4" s="1"/>
  <c r="H301" i="4" s="1"/>
  <c r="H302" i="4" s="1"/>
  <c r="H303" i="4" s="1"/>
  <c r="H304" i="4" s="1"/>
  <c r="H305" i="4" s="1"/>
  <c r="H306" i="4" s="1"/>
  <c r="H307" i="4" s="1"/>
  <c r="H308" i="4" s="1"/>
  <c r="H309" i="4" s="1"/>
  <c r="H310" i="4" s="1"/>
  <c r="H311" i="4" s="1"/>
  <c r="H312" i="4" s="1"/>
  <c r="H313" i="4" s="1"/>
  <c r="H314" i="4" s="1"/>
  <c r="H315" i="4" s="1"/>
  <c r="H316" i="4" s="1"/>
  <c r="H317" i="4" s="1"/>
  <c r="H318" i="4" s="1"/>
  <c r="H319" i="4" s="1"/>
  <c r="H320" i="4" s="1"/>
  <c r="H321" i="4" s="1"/>
  <c r="H322" i="4" s="1"/>
  <c r="H323" i="4" s="1"/>
  <c r="H324" i="4" s="1"/>
  <c r="H325" i="4" s="1"/>
  <c r="H326" i="4" s="1"/>
  <c r="H327" i="4" s="1"/>
  <c r="H328" i="4" s="1"/>
  <c r="H329" i="4" s="1"/>
  <c r="H330" i="4" s="1"/>
  <c r="H331" i="4" s="1"/>
  <c r="H332" i="4" s="1"/>
  <c r="H333" i="4" s="1"/>
  <c r="H334" i="4" s="1"/>
  <c r="H335" i="4" s="1"/>
  <c r="H336" i="4" s="1"/>
  <c r="H337" i="4" s="1"/>
  <c r="H338" i="4" s="1"/>
  <c r="H339" i="4" s="1"/>
  <c r="H340" i="4" s="1"/>
  <c r="H341" i="4" s="1"/>
  <c r="H342" i="4" s="1"/>
  <c r="H343" i="4" s="1"/>
  <c r="H344" i="4" s="1"/>
  <c r="H345" i="4" s="1"/>
  <c r="H346" i="4" s="1"/>
  <c r="H347" i="4" s="1"/>
  <c r="H348" i="4" s="1"/>
  <c r="H349" i="4" s="1"/>
  <c r="H350" i="4" s="1"/>
  <c r="H351" i="4" s="1"/>
  <c r="H352" i="4" s="1"/>
  <c r="H353" i="4" s="1"/>
  <c r="H354" i="4" s="1"/>
  <c r="H355" i="4" s="1"/>
  <c r="H356" i="4" s="1"/>
  <c r="H357" i="4" s="1"/>
  <c r="H358" i="4" s="1"/>
  <c r="H359" i="4" s="1"/>
  <c r="H360" i="4" s="1"/>
  <c r="H361" i="4" s="1"/>
  <c r="H362" i="4" s="1"/>
  <c r="H363" i="4" s="1"/>
  <c r="H364" i="4" s="1"/>
  <c r="H365" i="4" s="1"/>
  <c r="H366" i="4" s="1"/>
  <c r="H367" i="4" s="1"/>
  <c r="H368" i="4" s="1"/>
  <c r="H369" i="4" s="1"/>
  <c r="H370" i="4" s="1"/>
  <c r="H371" i="4" s="1"/>
  <c r="H372" i="4" s="1"/>
  <c r="H373" i="4" s="1"/>
  <c r="H374" i="4" s="1"/>
  <c r="H375" i="4" s="1"/>
  <c r="H376" i="4" s="1"/>
  <c r="H377" i="4" s="1"/>
  <c r="H378" i="4" s="1"/>
  <c r="H379" i="4" s="1"/>
  <c r="H380" i="4" s="1"/>
  <c r="H381" i="4" s="1"/>
  <c r="H382" i="4" s="1"/>
  <c r="H383" i="4" s="1"/>
  <c r="H384" i="4" s="1"/>
  <c r="H385" i="4" s="1"/>
  <c r="H386" i="4" s="1"/>
  <c r="H387" i="4" s="1"/>
  <c r="H388" i="4" s="1"/>
  <c r="H389" i="4" s="1"/>
  <c r="H390" i="4" s="1"/>
  <c r="H391" i="4" s="1"/>
  <c r="H392" i="4" s="1"/>
  <c r="H393" i="4" s="1"/>
  <c r="H394" i="4" s="1"/>
  <c r="H395" i="4" s="1"/>
  <c r="H396" i="4" s="1"/>
  <c r="H397" i="4" s="1"/>
  <c r="H398" i="4" s="1"/>
  <c r="H399" i="4" s="1"/>
  <c r="H400" i="4" s="1"/>
  <c r="H401" i="4" s="1"/>
  <c r="H402" i="4" s="1"/>
  <c r="H403" i="4" s="1"/>
  <c r="H404" i="4" s="1"/>
  <c r="H405" i="4" s="1"/>
  <c r="H406" i="4" s="1"/>
  <c r="H407" i="4" s="1"/>
  <c r="H408" i="4" s="1"/>
  <c r="H409" i="4" s="1"/>
  <c r="H410" i="4" s="1"/>
  <c r="H411" i="4" s="1"/>
  <c r="H412" i="4" s="1"/>
  <c r="H413" i="4" s="1"/>
  <c r="H414" i="4" s="1"/>
  <c r="H415" i="4" s="1"/>
  <c r="H416" i="4" s="1"/>
  <c r="H417" i="4" s="1"/>
  <c r="H418" i="4" s="1"/>
  <c r="H419" i="4" s="1"/>
  <c r="H4" i="4"/>
  <c r="H5" i="4" s="1"/>
  <c r="H6" i="4" s="1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3" i="4"/>
  <c r="H2" i="4"/>
  <c r="G2" i="4"/>
  <c r="G3" i="4" s="1"/>
  <c r="G4" i="4" s="1"/>
  <c r="G5" i="4" s="1"/>
  <c r="G6" i="4" s="1"/>
  <c r="G7" i="4" s="1"/>
  <c r="G8" i="4" s="1"/>
  <c r="G9" i="4" s="1"/>
  <c r="G10" i="4" s="1"/>
  <c r="G11" i="4" s="1"/>
  <c r="G12" i="4" s="1"/>
  <c r="G13" i="4" s="1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G42" i="4" s="1"/>
  <c r="G43" i="4" s="1"/>
  <c r="G44" i="4" s="1"/>
  <c r="G45" i="4" s="1"/>
  <c r="G46" i="4" s="1"/>
  <c r="G47" i="4" s="1"/>
  <c r="G48" i="4" s="1"/>
  <c r="G49" i="4" s="1"/>
  <c r="G50" i="4" s="1"/>
  <c r="G51" i="4" s="1"/>
  <c r="G52" i="4" s="1"/>
  <c r="G53" i="4" s="1"/>
  <c r="G54" i="4" s="1"/>
  <c r="G55" i="4" s="1"/>
  <c r="G56" i="4" s="1"/>
  <c r="G57" i="4" s="1"/>
  <c r="G58" i="4" s="1"/>
  <c r="G59" i="4" s="1"/>
  <c r="G60" i="4" s="1"/>
  <c r="G61" i="4" s="1"/>
  <c r="G62" i="4" s="1"/>
  <c r="G63" i="4" s="1"/>
  <c r="G64" i="4" s="1"/>
  <c r="G65" i="4" s="1"/>
  <c r="G66" i="4" s="1"/>
  <c r="G67" i="4" s="1"/>
  <c r="G68" i="4" s="1"/>
  <c r="G69" i="4" s="1"/>
  <c r="G70" i="4" s="1"/>
  <c r="G71" i="4" s="1"/>
  <c r="G72" i="4" s="1"/>
  <c r="G73" i="4" s="1"/>
  <c r="G74" i="4" s="1"/>
  <c r="G75" i="4" s="1"/>
  <c r="G76" i="4" s="1"/>
  <c r="G77" i="4" s="1"/>
  <c r="G78" i="4" s="1"/>
  <c r="G79" i="4" s="1"/>
  <c r="G80" i="4" s="1"/>
  <c r="G81" i="4" s="1"/>
  <c r="G82" i="4" s="1"/>
  <c r="G83" i="4" s="1"/>
  <c r="G84" i="4" s="1"/>
  <c r="G85" i="4" s="1"/>
  <c r="G86" i="4" s="1"/>
  <c r="G87" i="4" s="1"/>
  <c r="G88" i="4" s="1"/>
  <c r="G89" i="4" s="1"/>
  <c r="G90" i="4" s="1"/>
  <c r="G91" i="4" s="1"/>
  <c r="G92" i="4" s="1"/>
  <c r="G93" i="4" s="1"/>
  <c r="G94" i="4" s="1"/>
  <c r="G95" i="4" s="1"/>
  <c r="G96" i="4" s="1"/>
  <c r="G97" i="4" s="1"/>
  <c r="G98" i="4" s="1"/>
  <c r="G99" i="4" s="1"/>
  <c r="G100" i="4" s="1"/>
  <c r="G101" i="4" s="1"/>
  <c r="G102" i="4" s="1"/>
  <c r="G103" i="4" s="1"/>
  <c r="G104" i="4" s="1"/>
  <c r="G105" i="4" s="1"/>
  <c r="G106" i="4" s="1"/>
  <c r="G107" i="4" s="1"/>
  <c r="G108" i="4" s="1"/>
  <c r="G109" i="4" s="1"/>
  <c r="G110" i="4" s="1"/>
  <c r="G111" i="4" s="1"/>
  <c r="G112" i="4" s="1"/>
  <c r="G113" i="4" s="1"/>
  <c r="G114" i="4" s="1"/>
  <c r="G115" i="4" s="1"/>
  <c r="G116" i="4" s="1"/>
  <c r="G117" i="4" s="1"/>
  <c r="G118" i="4" s="1"/>
  <c r="G119" i="4" s="1"/>
  <c r="G120" i="4" s="1"/>
  <c r="G121" i="4" s="1"/>
  <c r="G122" i="4" s="1"/>
  <c r="G123" i="4" s="1"/>
  <c r="G124" i="4" s="1"/>
  <c r="G125" i="4" s="1"/>
  <c r="G126" i="4" s="1"/>
  <c r="G127" i="4" s="1"/>
  <c r="G128" i="4" s="1"/>
  <c r="G129" i="4" s="1"/>
  <c r="G130" i="4" s="1"/>
  <c r="G131" i="4" s="1"/>
  <c r="G132" i="4" s="1"/>
  <c r="G133" i="4" s="1"/>
  <c r="G134" i="4" s="1"/>
  <c r="G135" i="4" s="1"/>
  <c r="G136" i="4" s="1"/>
  <c r="G137" i="4" s="1"/>
  <c r="G138" i="4" s="1"/>
  <c r="G139" i="4" s="1"/>
  <c r="G140" i="4" s="1"/>
  <c r="G141" i="4" s="1"/>
  <c r="G142" i="4" s="1"/>
  <c r="G143" i="4" s="1"/>
  <c r="G144" i="4" s="1"/>
  <c r="G145" i="4" s="1"/>
  <c r="G146" i="4" s="1"/>
  <c r="G147" i="4" s="1"/>
  <c r="G148" i="4" s="1"/>
  <c r="G149" i="4" s="1"/>
  <c r="G150" i="4" s="1"/>
  <c r="G151" i="4" s="1"/>
  <c r="G152" i="4" s="1"/>
  <c r="G153" i="4" s="1"/>
  <c r="G154" i="4" s="1"/>
  <c r="G155" i="4" s="1"/>
  <c r="G156" i="4" s="1"/>
  <c r="G157" i="4" s="1"/>
  <c r="G158" i="4" s="1"/>
  <c r="G159" i="4" s="1"/>
  <c r="G160" i="4" s="1"/>
  <c r="G161" i="4" s="1"/>
  <c r="G162" i="4" s="1"/>
  <c r="G163" i="4" s="1"/>
  <c r="G164" i="4" s="1"/>
  <c r="G165" i="4" s="1"/>
  <c r="G166" i="4" s="1"/>
  <c r="G167" i="4" s="1"/>
  <c r="G168" i="4" s="1"/>
  <c r="G169" i="4" s="1"/>
  <c r="G170" i="4" s="1"/>
  <c r="G171" i="4" s="1"/>
  <c r="G172" i="4" s="1"/>
  <c r="G173" i="4" s="1"/>
  <c r="G174" i="4" s="1"/>
  <c r="G175" i="4" s="1"/>
  <c r="G176" i="4" s="1"/>
  <c r="G177" i="4" s="1"/>
  <c r="G178" i="4" s="1"/>
  <c r="G179" i="4" s="1"/>
  <c r="G180" i="4" s="1"/>
  <c r="G181" i="4" s="1"/>
  <c r="G182" i="4" s="1"/>
  <c r="G183" i="4" s="1"/>
  <c r="G184" i="4" s="1"/>
  <c r="G185" i="4" s="1"/>
  <c r="G186" i="4" s="1"/>
  <c r="G187" i="4" s="1"/>
  <c r="G188" i="4" s="1"/>
  <c r="G189" i="4" s="1"/>
  <c r="G190" i="4" s="1"/>
  <c r="G191" i="4" s="1"/>
  <c r="G192" i="4" s="1"/>
  <c r="G193" i="4" s="1"/>
  <c r="G194" i="4" s="1"/>
  <c r="G195" i="4" s="1"/>
  <c r="G196" i="4" s="1"/>
  <c r="G197" i="4" s="1"/>
  <c r="G198" i="4" s="1"/>
  <c r="G199" i="4" s="1"/>
  <c r="G200" i="4" s="1"/>
  <c r="G201" i="4" s="1"/>
  <c r="G202" i="4" s="1"/>
  <c r="G203" i="4" s="1"/>
  <c r="G204" i="4" s="1"/>
  <c r="G205" i="4" s="1"/>
  <c r="G206" i="4" s="1"/>
  <c r="G207" i="4" s="1"/>
  <c r="G208" i="4" s="1"/>
  <c r="G209" i="4" s="1"/>
  <c r="G210" i="4" s="1"/>
  <c r="G211" i="4" s="1"/>
  <c r="G212" i="4" s="1"/>
  <c r="G213" i="4" s="1"/>
  <c r="G214" i="4" s="1"/>
  <c r="G215" i="4" s="1"/>
  <c r="G216" i="4" s="1"/>
  <c r="G217" i="4" s="1"/>
  <c r="G218" i="4" s="1"/>
  <c r="G219" i="4" s="1"/>
  <c r="G220" i="4" s="1"/>
  <c r="G221" i="4" s="1"/>
  <c r="G222" i="4" s="1"/>
  <c r="G223" i="4" s="1"/>
  <c r="G224" i="4" s="1"/>
  <c r="G225" i="4" s="1"/>
  <c r="G226" i="4" s="1"/>
  <c r="G227" i="4" s="1"/>
  <c r="G228" i="4" s="1"/>
  <c r="G229" i="4" s="1"/>
  <c r="G230" i="4" s="1"/>
  <c r="G231" i="4" s="1"/>
  <c r="G232" i="4" s="1"/>
  <c r="G233" i="4" s="1"/>
  <c r="G234" i="4" s="1"/>
  <c r="G235" i="4" s="1"/>
  <c r="G236" i="4" s="1"/>
  <c r="G237" i="4" s="1"/>
  <c r="G238" i="4" s="1"/>
  <c r="G239" i="4" s="1"/>
  <c r="G240" i="4" s="1"/>
  <c r="G241" i="4" s="1"/>
  <c r="G242" i="4" s="1"/>
  <c r="G243" i="4" s="1"/>
  <c r="G244" i="4" s="1"/>
  <c r="G245" i="4" s="1"/>
  <c r="G246" i="4" s="1"/>
  <c r="G247" i="4" s="1"/>
  <c r="G248" i="4" s="1"/>
  <c r="G249" i="4" s="1"/>
  <c r="G250" i="4" s="1"/>
  <c r="G251" i="4" s="1"/>
  <c r="G252" i="4" s="1"/>
  <c r="G253" i="4" s="1"/>
  <c r="G254" i="4" s="1"/>
  <c r="G255" i="4" s="1"/>
  <c r="G256" i="4" s="1"/>
  <c r="G257" i="4" s="1"/>
  <c r="G258" i="4" s="1"/>
  <c r="G259" i="4" s="1"/>
  <c r="G260" i="4" s="1"/>
  <c r="G261" i="4" s="1"/>
  <c r="G262" i="4" s="1"/>
  <c r="G263" i="4" s="1"/>
  <c r="G264" i="4" s="1"/>
  <c r="G265" i="4" s="1"/>
  <c r="G266" i="4" s="1"/>
  <c r="G267" i="4" s="1"/>
  <c r="G268" i="4" s="1"/>
  <c r="G269" i="4" s="1"/>
  <c r="G270" i="4" s="1"/>
  <c r="G271" i="4" s="1"/>
  <c r="G272" i="4" s="1"/>
  <c r="G273" i="4" s="1"/>
  <c r="G274" i="4" s="1"/>
  <c r="G275" i="4" s="1"/>
  <c r="G276" i="4" s="1"/>
  <c r="G277" i="4" s="1"/>
  <c r="G278" i="4" s="1"/>
  <c r="G279" i="4" s="1"/>
  <c r="G280" i="4" s="1"/>
  <c r="G281" i="4" s="1"/>
  <c r="G282" i="4" s="1"/>
  <c r="G283" i="4" s="1"/>
  <c r="G284" i="4" s="1"/>
  <c r="G285" i="4" s="1"/>
  <c r="G286" i="4" s="1"/>
  <c r="G287" i="4" s="1"/>
  <c r="G288" i="4" s="1"/>
  <c r="G289" i="4" s="1"/>
  <c r="G290" i="4" s="1"/>
  <c r="G291" i="4" s="1"/>
  <c r="G292" i="4" s="1"/>
  <c r="G293" i="4" s="1"/>
  <c r="G294" i="4" s="1"/>
  <c r="G295" i="4" s="1"/>
  <c r="G296" i="4" s="1"/>
  <c r="G297" i="4" s="1"/>
  <c r="G298" i="4" s="1"/>
  <c r="G299" i="4" s="1"/>
  <c r="G300" i="4" s="1"/>
  <c r="G301" i="4" s="1"/>
  <c r="G302" i="4" s="1"/>
  <c r="G303" i="4" s="1"/>
  <c r="G304" i="4" s="1"/>
  <c r="G305" i="4" s="1"/>
  <c r="G306" i="4" s="1"/>
  <c r="G307" i="4" s="1"/>
  <c r="G308" i="4" s="1"/>
  <c r="G309" i="4" s="1"/>
  <c r="G310" i="4" s="1"/>
  <c r="G311" i="4" s="1"/>
  <c r="G312" i="4" s="1"/>
  <c r="G313" i="4" s="1"/>
  <c r="G314" i="4" s="1"/>
  <c r="G315" i="4" s="1"/>
  <c r="G316" i="4" s="1"/>
  <c r="G317" i="4" s="1"/>
  <c r="G318" i="4" s="1"/>
  <c r="G319" i="4" s="1"/>
  <c r="G320" i="4" s="1"/>
  <c r="G321" i="4" s="1"/>
  <c r="G322" i="4" s="1"/>
  <c r="G323" i="4" s="1"/>
  <c r="G324" i="4" s="1"/>
  <c r="G325" i="4" s="1"/>
  <c r="G326" i="4" s="1"/>
  <c r="G327" i="4" s="1"/>
  <c r="G328" i="4" s="1"/>
  <c r="G329" i="4" s="1"/>
  <c r="G330" i="4" s="1"/>
  <c r="G331" i="4" s="1"/>
  <c r="G332" i="4" s="1"/>
  <c r="G333" i="4" s="1"/>
  <c r="G334" i="4" s="1"/>
  <c r="G335" i="4" s="1"/>
  <c r="G336" i="4" s="1"/>
  <c r="G337" i="4" s="1"/>
  <c r="G338" i="4" s="1"/>
  <c r="G339" i="4" s="1"/>
  <c r="G340" i="4" s="1"/>
  <c r="G341" i="4" s="1"/>
  <c r="G342" i="4" s="1"/>
  <c r="G343" i="4" s="1"/>
  <c r="G344" i="4" s="1"/>
  <c r="G345" i="4" s="1"/>
  <c r="G346" i="4" s="1"/>
  <c r="G347" i="4" s="1"/>
  <c r="G348" i="4" s="1"/>
  <c r="G349" i="4" s="1"/>
  <c r="G350" i="4" s="1"/>
  <c r="G351" i="4" s="1"/>
  <c r="G352" i="4" s="1"/>
  <c r="G353" i="4" s="1"/>
  <c r="G354" i="4" s="1"/>
  <c r="G355" i="4" s="1"/>
  <c r="G356" i="4" s="1"/>
  <c r="G357" i="4" s="1"/>
  <c r="G358" i="4" s="1"/>
  <c r="G359" i="4" s="1"/>
  <c r="G360" i="4" s="1"/>
  <c r="G361" i="4" s="1"/>
  <c r="G362" i="4" s="1"/>
  <c r="G363" i="4" s="1"/>
  <c r="G364" i="4" s="1"/>
  <c r="G365" i="4" s="1"/>
  <c r="G366" i="4" s="1"/>
  <c r="G367" i="4" s="1"/>
  <c r="G368" i="4" s="1"/>
  <c r="G369" i="4" s="1"/>
  <c r="G370" i="4" s="1"/>
  <c r="G371" i="4" s="1"/>
  <c r="G372" i="4" s="1"/>
  <c r="G373" i="4" s="1"/>
  <c r="G374" i="4" s="1"/>
  <c r="G375" i="4" s="1"/>
  <c r="G376" i="4" s="1"/>
  <c r="G377" i="4" s="1"/>
  <c r="G378" i="4" s="1"/>
  <c r="G379" i="4" s="1"/>
  <c r="G380" i="4" s="1"/>
  <c r="G381" i="4" s="1"/>
  <c r="G382" i="4" s="1"/>
  <c r="G383" i="4" s="1"/>
  <c r="G384" i="4" s="1"/>
  <c r="G385" i="4" s="1"/>
  <c r="G386" i="4" s="1"/>
  <c r="G387" i="4" s="1"/>
  <c r="G388" i="4" s="1"/>
  <c r="G389" i="4" s="1"/>
  <c r="G390" i="4" s="1"/>
  <c r="G391" i="4" s="1"/>
  <c r="G392" i="4" s="1"/>
  <c r="G393" i="4" s="1"/>
  <c r="G394" i="4" s="1"/>
  <c r="G395" i="4" s="1"/>
  <c r="G396" i="4" s="1"/>
  <c r="G397" i="4" s="1"/>
  <c r="G398" i="4" s="1"/>
  <c r="G399" i="4" s="1"/>
  <c r="G400" i="4" s="1"/>
  <c r="G401" i="4" s="1"/>
  <c r="G402" i="4" s="1"/>
  <c r="G403" i="4" s="1"/>
  <c r="G404" i="4" s="1"/>
  <c r="G405" i="4" s="1"/>
  <c r="G406" i="4" s="1"/>
  <c r="G407" i="4" s="1"/>
  <c r="G408" i="4" s="1"/>
  <c r="G409" i="4" s="1"/>
  <c r="G410" i="4" s="1"/>
  <c r="G411" i="4" s="1"/>
  <c r="G412" i="4" s="1"/>
  <c r="G413" i="4" s="1"/>
  <c r="G414" i="4" s="1"/>
  <c r="G415" i="4" s="1"/>
  <c r="G416" i="4" s="1"/>
  <c r="G417" i="4" s="1"/>
  <c r="G418" i="4" s="1"/>
  <c r="G419" i="4" s="1"/>
  <c r="F2" i="4"/>
  <c r="J12" i="3" s="1"/>
  <c r="H4" i="1"/>
  <c r="H5" i="1" s="1"/>
  <c r="H6" i="1" s="1"/>
  <c r="H7" i="1" s="1"/>
  <c r="H8" i="1" s="1"/>
  <c r="H9" i="1" s="1"/>
  <c r="H10" i="1" s="1"/>
  <c r="H11" i="1" s="1"/>
  <c r="H12" i="1" s="1"/>
  <c r="H13" i="1" s="1"/>
  <c r="H3" i="1"/>
  <c r="H2" i="1"/>
  <c r="G2" i="1"/>
  <c r="F2" i="1"/>
  <c r="F5" i="6" l="1"/>
  <c r="L14" i="3"/>
  <c r="K14" i="3"/>
  <c r="F5" i="7"/>
  <c r="M14" i="3"/>
  <c r="N14" i="3"/>
  <c r="F5" i="9"/>
  <c r="T14" i="3"/>
  <c r="S14" i="3"/>
  <c r="F5" i="10"/>
  <c r="R14" i="3"/>
  <c r="Q14" i="3"/>
  <c r="F5" i="8"/>
  <c r="P14" i="3"/>
  <c r="O14" i="3"/>
  <c r="F3" i="4"/>
  <c r="J13" i="3" s="1"/>
  <c r="F3" i="1"/>
  <c r="I12" i="3"/>
  <c r="F12" i="3"/>
  <c r="E12" i="3"/>
  <c r="G3" i="1"/>
  <c r="E13" i="3" s="1"/>
  <c r="H12" i="3"/>
  <c r="G12" i="3"/>
  <c r="F6" i="7" l="1"/>
  <c r="N15" i="3"/>
  <c r="M15" i="3"/>
  <c r="F6" i="9"/>
  <c r="T15" i="3"/>
  <c r="S15" i="3"/>
  <c r="F6" i="10"/>
  <c r="Q15" i="3"/>
  <c r="R15" i="3"/>
  <c r="F6" i="8"/>
  <c r="P15" i="3"/>
  <c r="O15" i="3"/>
  <c r="F6" i="6"/>
  <c r="K15" i="3"/>
  <c r="L15" i="3"/>
  <c r="F4" i="4"/>
  <c r="J14" i="3" s="1"/>
  <c r="G13" i="3"/>
  <c r="H13" i="3"/>
  <c r="G4" i="1"/>
  <c r="G5" i="1" s="1"/>
  <c r="F4" i="1"/>
  <c r="I13" i="3"/>
  <c r="F13" i="3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7" i="4"/>
  <c r="E276" i="4"/>
  <c r="E275" i="4"/>
  <c r="E274" i="4"/>
  <c r="E273" i="4"/>
  <c r="E272" i="4"/>
  <c r="E271" i="4"/>
  <c r="E270" i="4"/>
  <c r="E269" i="4"/>
  <c r="E268" i="4"/>
  <c r="E267" i="4"/>
  <c r="E266" i="4"/>
  <c r="E265" i="4"/>
  <c r="E264" i="4"/>
  <c r="E263" i="4"/>
  <c r="E262" i="4"/>
  <c r="E261" i="4"/>
  <c r="E260" i="4"/>
  <c r="E259" i="4"/>
  <c r="E258" i="4"/>
  <c r="E257" i="4"/>
  <c r="E256" i="4"/>
  <c r="E255" i="4"/>
  <c r="E254" i="4"/>
  <c r="E253" i="4"/>
  <c r="E252" i="4"/>
  <c r="E251" i="4"/>
  <c r="E250" i="4"/>
  <c r="E249" i="4"/>
  <c r="E248" i="4"/>
  <c r="E247" i="4"/>
  <c r="E246" i="4"/>
  <c r="E245" i="4"/>
  <c r="E244" i="4"/>
  <c r="E243" i="4"/>
  <c r="E242" i="4"/>
  <c r="E241" i="4"/>
  <c r="E240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217" i="4"/>
  <c r="E216" i="4"/>
  <c r="E215" i="4"/>
  <c r="E214" i="4"/>
  <c r="E213" i="4"/>
  <c r="E212" i="4"/>
  <c r="E211" i="4"/>
  <c r="E210" i="4"/>
  <c r="E209" i="4"/>
  <c r="E208" i="4"/>
  <c r="E207" i="4"/>
  <c r="E206" i="4"/>
  <c r="E205" i="4"/>
  <c r="E204" i="4"/>
  <c r="E203" i="4"/>
  <c r="E202" i="4"/>
  <c r="E201" i="4"/>
  <c r="E200" i="4"/>
  <c r="E199" i="4"/>
  <c r="E19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E225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G14" i="3" l="1"/>
  <c r="F7" i="10"/>
  <c r="R16" i="3"/>
  <c r="Q16" i="3"/>
  <c r="F7" i="9"/>
  <c r="T16" i="3"/>
  <c r="S16" i="3"/>
  <c r="F7" i="8"/>
  <c r="P16" i="3"/>
  <c r="O16" i="3"/>
  <c r="F7" i="6"/>
  <c r="L16" i="3"/>
  <c r="K16" i="3"/>
  <c r="F7" i="7"/>
  <c r="N16" i="3"/>
  <c r="M16" i="3"/>
  <c r="E14" i="3"/>
  <c r="F5" i="4"/>
  <c r="J15" i="3" s="1"/>
  <c r="H14" i="3"/>
  <c r="F5" i="1"/>
  <c r="E15" i="3" s="1"/>
  <c r="I14" i="3"/>
  <c r="F14" i="3"/>
  <c r="G6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F8" i="8" l="1"/>
  <c r="P17" i="3"/>
  <c r="O17" i="3"/>
  <c r="F8" i="9"/>
  <c r="T17" i="3"/>
  <c r="S17" i="3"/>
  <c r="F8" i="6"/>
  <c r="L17" i="3"/>
  <c r="K17" i="3"/>
  <c r="F8" i="7"/>
  <c r="M17" i="3"/>
  <c r="N17" i="3"/>
  <c r="F8" i="10"/>
  <c r="R17" i="3"/>
  <c r="Q17" i="3"/>
  <c r="H15" i="3"/>
  <c r="F6" i="4"/>
  <c r="J16" i="3" s="1"/>
  <c r="G15" i="3"/>
  <c r="F6" i="1"/>
  <c r="E16" i="3" s="1"/>
  <c r="I15" i="3"/>
  <c r="F15" i="3"/>
  <c r="G7" i="1"/>
  <c r="T5" i="2"/>
  <c r="T4" i="2"/>
  <c r="T3" i="2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F9" i="9" l="1"/>
  <c r="T18" i="3"/>
  <c r="S18" i="3"/>
  <c r="F9" i="6"/>
  <c r="L18" i="3"/>
  <c r="K18" i="3"/>
  <c r="F9" i="7"/>
  <c r="M18" i="3"/>
  <c r="N18" i="3"/>
  <c r="F9" i="10"/>
  <c r="R18" i="3"/>
  <c r="Q18" i="3"/>
  <c r="F9" i="8"/>
  <c r="P18" i="3"/>
  <c r="O18" i="3"/>
  <c r="H16" i="3"/>
  <c r="F7" i="4"/>
  <c r="J17" i="3" s="1"/>
  <c r="G16" i="3"/>
  <c r="F7" i="1"/>
  <c r="E17" i="3" s="1"/>
  <c r="I16" i="3"/>
  <c r="F16" i="3"/>
  <c r="F8" i="4"/>
  <c r="J18" i="3" s="1"/>
  <c r="G8" i="1"/>
  <c r="F10" i="6" l="1"/>
  <c r="K19" i="3"/>
  <c r="L19" i="3"/>
  <c r="F10" i="10"/>
  <c r="R19" i="3"/>
  <c r="Q19" i="3"/>
  <c r="F10" i="7"/>
  <c r="N19" i="3"/>
  <c r="M19" i="3"/>
  <c r="F10" i="8"/>
  <c r="P19" i="3"/>
  <c r="O19" i="3"/>
  <c r="F10" i="9"/>
  <c r="T19" i="3"/>
  <c r="S19" i="3"/>
  <c r="H17" i="3"/>
  <c r="G17" i="3"/>
  <c r="F8" i="1"/>
  <c r="E18" i="3" s="1"/>
  <c r="I17" i="3"/>
  <c r="F17" i="3"/>
  <c r="F9" i="4"/>
  <c r="J19" i="3" s="1"/>
  <c r="H18" i="3"/>
  <c r="G18" i="3"/>
  <c r="G9" i="1"/>
  <c r="F11" i="10" l="1"/>
  <c r="R20" i="3"/>
  <c r="Q20" i="3"/>
  <c r="F11" i="7"/>
  <c r="N20" i="3"/>
  <c r="M20" i="3"/>
  <c r="F11" i="8"/>
  <c r="P20" i="3"/>
  <c r="O20" i="3"/>
  <c r="F11" i="9"/>
  <c r="T20" i="3"/>
  <c r="S20" i="3"/>
  <c r="F11" i="6"/>
  <c r="L20" i="3"/>
  <c r="K20" i="3"/>
  <c r="F9" i="1"/>
  <c r="E19" i="3" s="1"/>
  <c r="I18" i="3"/>
  <c r="F18" i="3"/>
  <c r="F10" i="4"/>
  <c r="J20" i="3" s="1"/>
  <c r="H19" i="3"/>
  <c r="G19" i="3"/>
  <c r="G10" i="1"/>
  <c r="F12" i="7" l="1"/>
  <c r="M21" i="3"/>
  <c r="N21" i="3"/>
  <c r="F12" i="8"/>
  <c r="P21" i="3"/>
  <c r="O21" i="3"/>
  <c r="F12" i="9"/>
  <c r="T21" i="3"/>
  <c r="S21" i="3"/>
  <c r="F12" i="6"/>
  <c r="L21" i="3"/>
  <c r="K21" i="3"/>
  <c r="F12" i="10"/>
  <c r="R21" i="3"/>
  <c r="Q21" i="3"/>
  <c r="F10" i="1"/>
  <c r="E20" i="3" s="1"/>
  <c r="I19" i="3"/>
  <c r="F19" i="3"/>
  <c r="F11" i="4"/>
  <c r="J21" i="3" s="1"/>
  <c r="H20" i="3"/>
  <c r="G20" i="3"/>
  <c r="G11" i="1"/>
  <c r="F13" i="8" l="1"/>
  <c r="P22" i="3"/>
  <c r="O22" i="3"/>
  <c r="F13" i="9"/>
  <c r="T22" i="3"/>
  <c r="S22" i="3"/>
  <c r="F13" i="6"/>
  <c r="L22" i="3"/>
  <c r="K22" i="3"/>
  <c r="F13" i="10"/>
  <c r="R22" i="3"/>
  <c r="Q22" i="3"/>
  <c r="F13" i="7"/>
  <c r="M22" i="3"/>
  <c r="N22" i="3"/>
  <c r="F11" i="1"/>
  <c r="E21" i="3" s="1"/>
  <c r="I20" i="3"/>
  <c r="F20" i="3"/>
  <c r="F12" i="4"/>
  <c r="J22" i="3" s="1"/>
  <c r="H21" i="3"/>
  <c r="G21" i="3"/>
  <c r="G12" i="1"/>
  <c r="F14" i="9" l="1"/>
  <c r="T23" i="3"/>
  <c r="S23" i="3"/>
  <c r="F14" i="6"/>
  <c r="K23" i="3"/>
  <c r="L23" i="3"/>
  <c r="F14" i="10"/>
  <c r="Q23" i="3"/>
  <c r="R23" i="3"/>
  <c r="F14" i="7"/>
  <c r="N23" i="3"/>
  <c r="M23" i="3"/>
  <c r="F14" i="8"/>
  <c r="P23" i="3"/>
  <c r="O23" i="3"/>
  <c r="F12" i="1"/>
  <c r="E22" i="3" s="1"/>
  <c r="I21" i="3"/>
  <c r="F21" i="3"/>
  <c r="F13" i="4"/>
  <c r="J23" i="3" s="1"/>
  <c r="G22" i="3"/>
  <c r="H22" i="3"/>
  <c r="G13" i="1"/>
  <c r="F15" i="10" l="1"/>
  <c r="R24" i="3"/>
  <c r="Q24" i="3"/>
  <c r="F15" i="6"/>
  <c r="L24" i="3"/>
  <c r="K24" i="3"/>
  <c r="F15" i="7"/>
  <c r="N24" i="3"/>
  <c r="M24" i="3"/>
  <c r="F15" i="8"/>
  <c r="P24" i="3"/>
  <c r="O24" i="3"/>
  <c r="F15" i="9"/>
  <c r="T24" i="3"/>
  <c r="S24" i="3"/>
  <c r="F13" i="1"/>
  <c r="E23" i="3" s="1"/>
  <c r="I22" i="3"/>
  <c r="F22" i="3"/>
  <c r="F14" i="4"/>
  <c r="J24" i="3" s="1"/>
  <c r="H23" i="3"/>
  <c r="G23" i="3"/>
  <c r="G14" i="1"/>
  <c r="F16" i="6" l="1"/>
  <c r="L25" i="3"/>
  <c r="K25" i="3"/>
  <c r="F16" i="8"/>
  <c r="P25" i="3"/>
  <c r="O25" i="3"/>
  <c r="F16" i="7"/>
  <c r="M25" i="3"/>
  <c r="N25" i="3"/>
  <c r="F16" i="9"/>
  <c r="T25" i="3"/>
  <c r="S25" i="3"/>
  <c r="F16" i="10"/>
  <c r="R25" i="3"/>
  <c r="Q25" i="3"/>
  <c r="F23" i="3"/>
  <c r="I23" i="3"/>
  <c r="F14" i="1"/>
  <c r="F15" i="4"/>
  <c r="J25" i="3" s="1"/>
  <c r="H24" i="3"/>
  <c r="G24" i="3"/>
  <c r="G15" i="1"/>
  <c r="F17" i="9" l="1"/>
  <c r="T26" i="3"/>
  <c r="S26" i="3"/>
  <c r="F17" i="8"/>
  <c r="P26" i="3"/>
  <c r="O26" i="3"/>
  <c r="F17" i="7"/>
  <c r="M26" i="3"/>
  <c r="N26" i="3"/>
  <c r="F17" i="10"/>
  <c r="R26" i="3"/>
  <c r="Q26" i="3"/>
  <c r="F17" i="6"/>
  <c r="L26" i="3"/>
  <c r="K26" i="3"/>
  <c r="I24" i="3"/>
  <c r="F15" i="1"/>
  <c r="E25" i="3" s="1"/>
  <c r="F24" i="3"/>
  <c r="E24" i="3"/>
  <c r="F16" i="4"/>
  <c r="J26" i="3" s="1"/>
  <c r="H25" i="3"/>
  <c r="G25" i="3"/>
  <c r="G16" i="1"/>
  <c r="F18" i="8" l="1"/>
  <c r="P27" i="3"/>
  <c r="O27" i="3"/>
  <c r="F18" i="7"/>
  <c r="N27" i="3"/>
  <c r="M27" i="3"/>
  <c r="F18" i="10"/>
  <c r="R27" i="3"/>
  <c r="Q27" i="3"/>
  <c r="F18" i="6"/>
  <c r="L27" i="3"/>
  <c r="K27" i="3"/>
  <c r="F18" i="9"/>
  <c r="T27" i="3"/>
  <c r="S27" i="3"/>
  <c r="I25" i="3"/>
  <c r="F25" i="3"/>
  <c r="F16" i="1"/>
  <c r="F17" i="4"/>
  <c r="J27" i="3" s="1"/>
  <c r="H26" i="3"/>
  <c r="G26" i="3"/>
  <c r="G17" i="1"/>
  <c r="F19" i="7" l="1"/>
  <c r="N28" i="3"/>
  <c r="M28" i="3"/>
  <c r="F19" i="10"/>
  <c r="R28" i="3"/>
  <c r="Q28" i="3"/>
  <c r="F19" i="6"/>
  <c r="L28" i="3"/>
  <c r="K28" i="3"/>
  <c r="F19" i="9"/>
  <c r="T28" i="3"/>
  <c r="S28" i="3"/>
  <c r="F19" i="8"/>
  <c r="P28" i="3"/>
  <c r="O28" i="3"/>
  <c r="I26" i="3"/>
  <c r="F26" i="3"/>
  <c r="F17" i="1"/>
  <c r="E27" i="3" s="1"/>
  <c r="E26" i="3"/>
  <c r="F18" i="4"/>
  <c r="J28" i="3" s="1"/>
  <c r="H27" i="3"/>
  <c r="G27" i="3"/>
  <c r="G18" i="1"/>
  <c r="F20" i="10" l="1"/>
  <c r="R29" i="3"/>
  <c r="Q29" i="3"/>
  <c r="F20" i="6"/>
  <c r="L29" i="3"/>
  <c r="K29" i="3"/>
  <c r="F20" i="9"/>
  <c r="T29" i="3"/>
  <c r="S29" i="3"/>
  <c r="F20" i="8"/>
  <c r="P29" i="3"/>
  <c r="O29" i="3"/>
  <c r="F20" i="7"/>
  <c r="M29" i="3"/>
  <c r="N29" i="3"/>
  <c r="I27" i="3"/>
  <c r="F27" i="3"/>
  <c r="F18" i="1"/>
  <c r="H28" i="3"/>
  <c r="G28" i="3"/>
  <c r="F19" i="4"/>
  <c r="J29" i="3" s="1"/>
  <c r="G19" i="1"/>
  <c r="F21" i="6" l="1"/>
  <c r="L30" i="3"/>
  <c r="K30" i="3"/>
  <c r="F21" i="9"/>
  <c r="T30" i="3"/>
  <c r="S30" i="3"/>
  <c r="F21" i="8"/>
  <c r="P30" i="3"/>
  <c r="O30" i="3"/>
  <c r="F21" i="7"/>
  <c r="M30" i="3"/>
  <c r="N30" i="3"/>
  <c r="F21" i="10"/>
  <c r="R30" i="3"/>
  <c r="Q30" i="3"/>
  <c r="I28" i="3"/>
  <c r="F28" i="3"/>
  <c r="F19" i="1"/>
  <c r="E29" i="3" s="1"/>
  <c r="E28" i="3"/>
  <c r="F20" i="4"/>
  <c r="J30" i="3" s="1"/>
  <c r="H29" i="3"/>
  <c r="G29" i="3"/>
  <c r="G20" i="1"/>
  <c r="F22" i="9" l="1"/>
  <c r="T31" i="3"/>
  <c r="S31" i="3"/>
  <c r="F22" i="7"/>
  <c r="N31" i="3"/>
  <c r="M31" i="3"/>
  <c r="F22" i="8"/>
  <c r="P31" i="3"/>
  <c r="O31" i="3"/>
  <c r="F22" i="10"/>
  <c r="Q31" i="3"/>
  <c r="R31" i="3"/>
  <c r="F22" i="6"/>
  <c r="K31" i="3"/>
  <c r="L31" i="3"/>
  <c r="I29" i="3"/>
  <c r="F29" i="3"/>
  <c r="F20" i="1"/>
  <c r="E30" i="3" s="1"/>
  <c r="F21" i="4"/>
  <c r="J31" i="3" s="1"/>
  <c r="G30" i="3"/>
  <c r="H30" i="3"/>
  <c r="G21" i="1"/>
  <c r="F23" i="10" l="1"/>
  <c r="R32" i="3"/>
  <c r="Q32" i="3"/>
  <c r="F23" i="7"/>
  <c r="N32" i="3"/>
  <c r="M32" i="3"/>
  <c r="F23" i="8"/>
  <c r="P32" i="3"/>
  <c r="O32" i="3"/>
  <c r="F23" i="6"/>
  <c r="L32" i="3"/>
  <c r="K32" i="3"/>
  <c r="F23" i="9"/>
  <c r="T32" i="3"/>
  <c r="S32" i="3"/>
  <c r="I30" i="3"/>
  <c r="F30" i="3"/>
  <c r="F21" i="1"/>
  <c r="F22" i="4"/>
  <c r="J32" i="3" s="1"/>
  <c r="H31" i="3"/>
  <c r="G31" i="3"/>
  <c r="G22" i="1"/>
  <c r="F24" i="8" l="1"/>
  <c r="P33" i="3"/>
  <c r="O33" i="3"/>
  <c r="F24" i="6"/>
  <c r="L33" i="3"/>
  <c r="K33" i="3"/>
  <c r="F24" i="7"/>
  <c r="M33" i="3"/>
  <c r="N33" i="3"/>
  <c r="F24" i="9"/>
  <c r="T33" i="3"/>
  <c r="S33" i="3"/>
  <c r="F24" i="10"/>
  <c r="R33" i="3"/>
  <c r="Q33" i="3"/>
  <c r="I31" i="3"/>
  <c r="F31" i="3"/>
  <c r="F22" i="1"/>
  <c r="E32" i="3" s="1"/>
  <c r="E31" i="3"/>
  <c r="F23" i="4"/>
  <c r="J33" i="3" s="1"/>
  <c r="H32" i="3"/>
  <c r="G32" i="3"/>
  <c r="G23" i="1"/>
  <c r="F25" i="6" l="1"/>
  <c r="L34" i="3"/>
  <c r="K34" i="3"/>
  <c r="F25" i="7"/>
  <c r="M34" i="3"/>
  <c r="N34" i="3"/>
  <c r="F25" i="9"/>
  <c r="T34" i="3"/>
  <c r="S34" i="3"/>
  <c r="F25" i="10"/>
  <c r="R34" i="3"/>
  <c r="Q34" i="3"/>
  <c r="F25" i="8"/>
  <c r="P34" i="3"/>
  <c r="O34" i="3"/>
  <c r="I32" i="3"/>
  <c r="F32" i="3"/>
  <c r="F23" i="1"/>
  <c r="E33" i="3" s="1"/>
  <c r="F24" i="4"/>
  <c r="J34" i="3" s="1"/>
  <c r="H33" i="3"/>
  <c r="G33" i="3"/>
  <c r="G24" i="1"/>
  <c r="F26" i="10" l="1"/>
  <c r="R35" i="3"/>
  <c r="Q35" i="3"/>
  <c r="F26" i="7"/>
  <c r="N35" i="3"/>
  <c r="M35" i="3"/>
  <c r="F26" i="9"/>
  <c r="T35" i="3"/>
  <c r="S35" i="3"/>
  <c r="F26" i="8"/>
  <c r="P35" i="3"/>
  <c r="O35" i="3"/>
  <c r="F26" i="6"/>
  <c r="K35" i="3"/>
  <c r="L35" i="3"/>
  <c r="I33" i="3"/>
  <c r="F33" i="3"/>
  <c r="F24" i="1"/>
  <c r="E34" i="3" s="1"/>
  <c r="F25" i="4"/>
  <c r="J35" i="3" s="1"/>
  <c r="H34" i="3"/>
  <c r="G34" i="3"/>
  <c r="G25" i="1"/>
  <c r="F27" i="9" l="1"/>
  <c r="T36" i="3"/>
  <c r="S36" i="3"/>
  <c r="F27" i="8"/>
  <c r="P36" i="3"/>
  <c r="O36" i="3"/>
  <c r="F27" i="7"/>
  <c r="N36" i="3"/>
  <c r="M36" i="3"/>
  <c r="F27" i="6"/>
  <c r="L36" i="3"/>
  <c r="K36" i="3"/>
  <c r="F27" i="10"/>
  <c r="R36" i="3"/>
  <c r="Q36" i="3"/>
  <c r="I34" i="3"/>
  <c r="F34" i="3"/>
  <c r="F25" i="1"/>
  <c r="F26" i="4"/>
  <c r="J36" i="3" s="1"/>
  <c r="H35" i="3"/>
  <c r="G35" i="3"/>
  <c r="G26" i="1"/>
  <c r="F28" i="8" l="1"/>
  <c r="P37" i="3"/>
  <c r="O37" i="3"/>
  <c r="F28" i="7"/>
  <c r="M37" i="3"/>
  <c r="N37" i="3"/>
  <c r="F28" i="6"/>
  <c r="L37" i="3"/>
  <c r="K37" i="3"/>
  <c r="F28" i="10"/>
  <c r="R37" i="3"/>
  <c r="Q37" i="3"/>
  <c r="F28" i="9"/>
  <c r="T37" i="3"/>
  <c r="S37" i="3"/>
  <c r="I35" i="3"/>
  <c r="F26" i="1"/>
  <c r="E36" i="3" s="1"/>
  <c r="F35" i="3"/>
  <c r="E35" i="3"/>
  <c r="F27" i="4"/>
  <c r="J37" i="3" s="1"/>
  <c r="H36" i="3"/>
  <c r="G36" i="3"/>
  <c r="G27" i="1"/>
  <c r="F29" i="7" l="1"/>
  <c r="M38" i="3"/>
  <c r="N38" i="3"/>
  <c r="F29" i="6"/>
  <c r="L38" i="3"/>
  <c r="K38" i="3"/>
  <c r="F29" i="10"/>
  <c r="R38" i="3"/>
  <c r="Q38" i="3"/>
  <c r="F29" i="9"/>
  <c r="T38" i="3"/>
  <c r="S38" i="3"/>
  <c r="F29" i="8"/>
  <c r="P38" i="3"/>
  <c r="O38" i="3"/>
  <c r="I36" i="3"/>
  <c r="F36" i="3"/>
  <c r="F27" i="1"/>
  <c r="F28" i="4"/>
  <c r="J38" i="3" s="1"/>
  <c r="H37" i="3"/>
  <c r="G37" i="3"/>
  <c r="G28" i="1"/>
  <c r="F30" i="9" l="1"/>
  <c r="T39" i="3"/>
  <c r="S39" i="3"/>
  <c r="F30" i="6"/>
  <c r="K39" i="3"/>
  <c r="L39" i="3"/>
  <c r="F30" i="10"/>
  <c r="Q39" i="3"/>
  <c r="R39" i="3"/>
  <c r="F30" i="8"/>
  <c r="P39" i="3"/>
  <c r="O39" i="3"/>
  <c r="F30" i="7"/>
  <c r="N39" i="3"/>
  <c r="M39" i="3"/>
  <c r="I37" i="3"/>
  <c r="F28" i="1"/>
  <c r="E38" i="3" s="1"/>
  <c r="F37" i="3"/>
  <c r="E37" i="3"/>
  <c r="F29" i="4"/>
  <c r="J39" i="3" s="1"/>
  <c r="G38" i="3"/>
  <c r="H38" i="3"/>
  <c r="G29" i="1"/>
  <c r="F31" i="8" l="1"/>
  <c r="P40" i="3"/>
  <c r="O40" i="3"/>
  <c r="F31" i="6"/>
  <c r="L40" i="3"/>
  <c r="K40" i="3"/>
  <c r="F31" i="10"/>
  <c r="R40" i="3"/>
  <c r="Q40" i="3"/>
  <c r="F31" i="7"/>
  <c r="N40" i="3"/>
  <c r="M40" i="3"/>
  <c r="F31" i="9"/>
  <c r="T40" i="3"/>
  <c r="S40" i="3"/>
  <c r="I38" i="3"/>
  <c r="F38" i="3"/>
  <c r="F29" i="1"/>
  <c r="F30" i="4"/>
  <c r="J40" i="3" s="1"/>
  <c r="H39" i="3"/>
  <c r="G39" i="3"/>
  <c r="G30" i="1"/>
  <c r="F32" i="6" l="1"/>
  <c r="L41" i="3"/>
  <c r="K41" i="3"/>
  <c r="F32" i="10"/>
  <c r="R41" i="3"/>
  <c r="Q41" i="3"/>
  <c r="F32" i="7"/>
  <c r="M41" i="3"/>
  <c r="N41" i="3"/>
  <c r="F32" i="9"/>
  <c r="T41" i="3"/>
  <c r="S41" i="3"/>
  <c r="F32" i="8"/>
  <c r="P41" i="3"/>
  <c r="O41" i="3"/>
  <c r="I39" i="3"/>
  <c r="F39" i="3"/>
  <c r="F30" i="1"/>
  <c r="E40" i="3" s="1"/>
  <c r="E39" i="3"/>
  <c r="F31" i="4"/>
  <c r="J41" i="3" s="1"/>
  <c r="H40" i="3"/>
  <c r="G40" i="3"/>
  <c r="G31" i="1"/>
  <c r="F33" i="10" l="1"/>
  <c r="R42" i="3"/>
  <c r="Q42" i="3"/>
  <c r="F33" i="7"/>
  <c r="M42" i="3"/>
  <c r="N42" i="3"/>
  <c r="F33" i="9"/>
  <c r="T42" i="3"/>
  <c r="S42" i="3"/>
  <c r="F33" i="8"/>
  <c r="P42" i="3"/>
  <c r="O42" i="3"/>
  <c r="F33" i="6"/>
  <c r="L42" i="3"/>
  <c r="K42" i="3"/>
  <c r="I40" i="3"/>
  <c r="F31" i="1"/>
  <c r="F40" i="3"/>
  <c r="F32" i="4"/>
  <c r="J42" i="3" s="1"/>
  <c r="H41" i="3"/>
  <c r="G41" i="3"/>
  <c r="G32" i="1"/>
  <c r="E41" i="3"/>
  <c r="F34" i="8" l="1"/>
  <c r="P43" i="3"/>
  <c r="O43" i="3"/>
  <c r="F34" i="7"/>
  <c r="N43" i="3"/>
  <c r="M43" i="3"/>
  <c r="F34" i="9"/>
  <c r="T43" i="3"/>
  <c r="S43" i="3"/>
  <c r="F34" i="6"/>
  <c r="L43" i="3"/>
  <c r="K43" i="3"/>
  <c r="F34" i="10"/>
  <c r="R43" i="3"/>
  <c r="Q43" i="3"/>
  <c r="I41" i="3"/>
  <c r="F41" i="3"/>
  <c r="F32" i="1"/>
  <c r="E42" i="3" s="1"/>
  <c r="F33" i="4"/>
  <c r="J43" i="3" s="1"/>
  <c r="H42" i="3"/>
  <c r="G42" i="3"/>
  <c r="G33" i="1"/>
  <c r="F35" i="7" l="1"/>
  <c r="N44" i="3"/>
  <c r="M44" i="3"/>
  <c r="F35" i="9"/>
  <c r="T44" i="3"/>
  <c r="S44" i="3"/>
  <c r="F35" i="6"/>
  <c r="L44" i="3"/>
  <c r="K44" i="3"/>
  <c r="F35" i="10"/>
  <c r="R44" i="3"/>
  <c r="Q44" i="3"/>
  <c r="F35" i="8"/>
  <c r="P44" i="3"/>
  <c r="O44" i="3"/>
  <c r="I42" i="3"/>
  <c r="F42" i="3"/>
  <c r="F33" i="1"/>
  <c r="F34" i="4"/>
  <c r="J44" i="3" s="1"/>
  <c r="H43" i="3"/>
  <c r="G43" i="3"/>
  <c r="G34" i="1"/>
  <c r="F36" i="9" l="1"/>
  <c r="T45" i="3"/>
  <c r="S45" i="3"/>
  <c r="F36" i="6"/>
  <c r="L45" i="3"/>
  <c r="K45" i="3"/>
  <c r="F36" i="10"/>
  <c r="R45" i="3"/>
  <c r="Q45" i="3"/>
  <c r="F36" i="8"/>
  <c r="P45" i="3"/>
  <c r="O45" i="3"/>
  <c r="F36" i="7"/>
  <c r="M45" i="3"/>
  <c r="N45" i="3"/>
  <c r="I43" i="3"/>
  <c r="F43" i="3"/>
  <c r="F34" i="1"/>
  <c r="E44" i="3" s="1"/>
  <c r="E43" i="3"/>
  <c r="F35" i="4"/>
  <c r="J45" i="3" s="1"/>
  <c r="H44" i="3"/>
  <c r="G44" i="3"/>
  <c r="G35" i="1"/>
  <c r="F37" i="6" l="1"/>
  <c r="L46" i="3"/>
  <c r="K46" i="3"/>
  <c r="F37" i="10"/>
  <c r="R46" i="3"/>
  <c r="Q46" i="3"/>
  <c r="F37" i="8"/>
  <c r="P46" i="3"/>
  <c r="O46" i="3"/>
  <c r="F37" i="7"/>
  <c r="M46" i="3"/>
  <c r="N46" i="3"/>
  <c r="F37" i="9"/>
  <c r="T46" i="3"/>
  <c r="S46" i="3"/>
  <c r="I44" i="3"/>
  <c r="F35" i="1"/>
  <c r="F44" i="3"/>
  <c r="F36" i="4"/>
  <c r="J46" i="3" s="1"/>
  <c r="H45" i="3"/>
  <c r="G45" i="3"/>
  <c r="G36" i="1"/>
  <c r="E45" i="3"/>
  <c r="F38" i="7" l="1"/>
  <c r="N47" i="3"/>
  <c r="M47" i="3"/>
  <c r="F38" i="10"/>
  <c r="Q47" i="3"/>
  <c r="R47" i="3"/>
  <c r="F38" i="8"/>
  <c r="P47" i="3"/>
  <c r="O47" i="3"/>
  <c r="F38" i="9"/>
  <c r="T47" i="3"/>
  <c r="S47" i="3"/>
  <c r="F38" i="6"/>
  <c r="K47" i="3"/>
  <c r="L47" i="3"/>
  <c r="I45" i="3"/>
  <c r="F45" i="3"/>
  <c r="F36" i="1"/>
  <c r="F37" i="4"/>
  <c r="J47" i="3" s="1"/>
  <c r="G46" i="3"/>
  <c r="H46" i="3"/>
  <c r="G37" i="1"/>
  <c r="F39" i="10" l="1"/>
  <c r="R48" i="3"/>
  <c r="Q48" i="3"/>
  <c r="F39" i="8"/>
  <c r="P48" i="3"/>
  <c r="O48" i="3"/>
  <c r="F39" i="9"/>
  <c r="T48" i="3"/>
  <c r="S48" i="3"/>
  <c r="F39" i="6"/>
  <c r="L48" i="3"/>
  <c r="K48" i="3"/>
  <c r="F39" i="7"/>
  <c r="N48" i="3"/>
  <c r="M48" i="3"/>
  <c r="I46" i="3"/>
  <c r="F37" i="1"/>
  <c r="F46" i="3"/>
  <c r="E46" i="3"/>
  <c r="F38" i="4"/>
  <c r="J48" i="3" s="1"/>
  <c r="H47" i="3"/>
  <c r="G47" i="3"/>
  <c r="G38" i="1"/>
  <c r="E47" i="3"/>
  <c r="F40" i="8" l="1"/>
  <c r="P49" i="3"/>
  <c r="O49" i="3"/>
  <c r="F40" i="9"/>
  <c r="T49" i="3"/>
  <c r="S49" i="3"/>
  <c r="F40" i="6"/>
  <c r="L49" i="3"/>
  <c r="K49" i="3"/>
  <c r="F40" i="7"/>
  <c r="M49" i="3"/>
  <c r="N49" i="3"/>
  <c r="F40" i="10"/>
  <c r="R49" i="3"/>
  <c r="Q49" i="3"/>
  <c r="I47" i="3"/>
  <c r="F47" i="3"/>
  <c r="F38" i="1"/>
  <c r="F39" i="4"/>
  <c r="J49" i="3" s="1"/>
  <c r="H48" i="3"/>
  <c r="G48" i="3"/>
  <c r="G39" i="1"/>
  <c r="F41" i="7" l="1"/>
  <c r="M50" i="3"/>
  <c r="N50" i="3"/>
  <c r="F41" i="9"/>
  <c r="T50" i="3"/>
  <c r="S50" i="3"/>
  <c r="F41" i="6"/>
  <c r="L50" i="3"/>
  <c r="K50" i="3"/>
  <c r="F41" i="10"/>
  <c r="R50" i="3"/>
  <c r="Q50" i="3"/>
  <c r="F41" i="8"/>
  <c r="P50" i="3"/>
  <c r="O50" i="3"/>
  <c r="I48" i="3"/>
  <c r="F48" i="3"/>
  <c r="F39" i="1"/>
  <c r="E49" i="3" s="1"/>
  <c r="E48" i="3"/>
  <c r="F40" i="4"/>
  <c r="J50" i="3" s="1"/>
  <c r="H49" i="3"/>
  <c r="G49" i="3"/>
  <c r="G40" i="1"/>
  <c r="F42" i="9" l="1"/>
  <c r="T51" i="3"/>
  <c r="S51" i="3"/>
  <c r="F42" i="6"/>
  <c r="K51" i="3"/>
  <c r="L51" i="3"/>
  <c r="F42" i="10"/>
  <c r="R51" i="3"/>
  <c r="Q51" i="3"/>
  <c r="F42" i="8"/>
  <c r="P51" i="3"/>
  <c r="O51" i="3"/>
  <c r="F42" i="7"/>
  <c r="N51" i="3"/>
  <c r="M51" i="3"/>
  <c r="I49" i="3"/>
  <c r="F49" i="3"/>
  <c r="F40" i="1"/>
  <c r="F41" i="4"/>
  <c r="J51" i="3" s="1"/>
  <c r="H50" i="3"/>
  <c r="G50" i="3"/>
  <c r="G41" i="1"/>
  <c r="F43" i="8" l="1"/>
  <c r="P52" i="3"/>
  <c r="O52" i="3"/>
  <c r="F43" i="6"/>
  <c r="L52" i="3"/>
  <c r="K52" i="3"/>
  <c r="F43" i="10"/>
  <c r="R52" i="3"/>
  <c r="Q52" i="3"/>
  <c r="F43" i="7"/>
  <c r="N52" i="3"/>
  <c r="M52" i="3"/>
  <c r="F43" i="9"/>
  <c r="T52" i="3"/>
  <c r="S52" i="3"/>
  <c r="I50" i="3"/>
  <c r="F41" i="1"/>
  <c r="E51" i="3" s="1"/>
  <c r="F50" i="3"/>
  <c r="E50" i="3"/>
  <c r="F42" i="4"/>
  <c r="J52" i="3" s="1"/>
  <c r="H51" i="3"/>
  <c r="G51" i="3"/>
  <c r="G42" i="1"/>
  <c r="F44" i="6" l="1"/>
  <c r="L53" i="3"/>
  <c r="K53" i="3"/>
  <c r="F44" i="10"/>
  <c r="R53" i="3"/>
  <c r="Q53" i="3"/>
  <c r="F44" i="7"/>
  <c r="M53" i="3"/>
  <c r="N53" i="3"/>
  <c r="F44" i="9"/>
  <c r="T53" i="3"/>
  <c r="S53" i="3"/>
  <c r="F44" i="8"/>
  <c r="P53" i="3"/>
  <c r="O53" i="3"/>
  <c r="I51" i="3"/>
  <c r="F51" i="3"/>
  <c r="F42" i="1"/>
  <c r="F43" i="4"/>
  <c r="J53" i="3" s="1"/>
  <c r="H52" i="3"/>
  <c r="G52" i="3"/>
  <c r="G43" i="1"/>
  <c r="F45" i="10" l="1"/>
  <c r="R54" i="3"/>
  <c r="Q54" i="3"/>
  <c r="F45" i="7"/>
  <c r="M54" i="3"/>
  <c r="N54" i="3"/>
  <c r="F45" i="9"/>
  <c r="T54" i="3"/>
  <c r="S54" i="3"/>
  <c r="F45" i="8"/>
  <c r="P54" i="3"/>
  <c r="O54" i="3"/>
  <c r="F45" i="6"/>
  <c r="L54" i="3"/>
  <c r="K54" i="3"/>
  <c r="I52" i="3"/>
  <c r="F43" i="1"/>
  <c r="F52" i="3"/>
  <c r="E52" i="3"/>
  <c r="F44" i="4"/>
  <c r="J54" i="3" s="1"/>
  <c r="H53" i="3"/>
  <c r="G53" i="3"/>
  <c r="G44" i="1"/>
  <c r="E53" i="3"/>
  <c r="F46" i="7" l="1"/>
  <c r="N55" i="3"/>
  <c r="M55" i="3"/>
  <c r="F46" i="9"/>
  <c r="T55" i="3"/>
  <c r="S55" i="3"/>
  <c r="F46" i="8"/>
  <c r="P55" i="3"/>
  <c r="O55" i="3"/>
  <c r="F46" i="6"/>
  <c r="K55" i="3"/>
  <c r="L55" i="3"/>
  <c r="F46" i="10"/>
  <c r="Q55" i="3"/>
  <c r="R55" i="3"/>
  <c r="I53" i="3"/>
  <c r="F53" i="3"/>
  <c r="F44" i="1"/>
  <c r="F45" i="4"/>
  <c r="J55" i="3" s="1"/>
  <c r="G54" i="3"/>
  <c r="H54" i="3"/>
  <c r="G45" i="1"/>
  <c r="F47" i="9" l="1"/>
  <c r="T56" i="3"/>
  <c r="S56" i="3"/>
  <c r="F47" i="8"/>
  <c r="P56" i="3"/>
  <c r="O56" i="3"/>
  <c r="F47" i="6"/>
  <c r="L56" i="3"/>
  <c r="K56" i="3"/>
  <c r="F47" i="10"/>
  <c r="R56" i="3"/>
  <c r="Q56" i="3"/>
  <c r="F47" i="7"/>
  <c r="N56" i="3"/>
  <c r="M56" i="3"/>
  <c r="I54" i="3"/>
  <c r="F54" i="3"/>
  <c r="F45" i="1"/>
  <c r="E55" i="3" s="1"/>
  <c r="E54" i="3"/>
  <c r="F46" i="4"/>
  <c r="J56" i="3" s="1"/>
  <c r="H55" i="3"/>
  <c r="G55" i="3"/>
  <c r="G46" i="1"/>
  <c r="F48" i="10" l="1"/>
  <c r="R57" i="3"/>
  <c r="Q57" i="3"/>
  <c r="F48" i="8"/>
  <c r="P57" i="3"/>
  <c r="O57" i="3"/>
  <c r="F48" i="6"/>
  <c r="L57" i="3"/>
  <c r="K57" i="3"/>
  <c r="F48" i="7"/>
  <c r="N57" i="3"/>
  <c r="M57" i="3"/>
  <c r="F48" i="9"/>
  <c r="T57" i="3"/>
  <c r="S57" i="3"/>
  <c r="I55" i="3"/>
  <c r="F55" i="3"/>
  <c r="F46" i="1"/>
  <c r="F47" i="4"/>
  <c r="J57" i="3" s="1"/>
  <c r="H56" i="3"/>
  <c r="G56" i="3"/>
  <c r="G47" i="1"/>
  <c r="F49" i="7" l="1"/>
  <c r="N58" i="3"/>
  <c r="M58" i="3"/>
  <c r="F49" i="8"/>
  <c r="P58" i="3"/>
  <c r="O58" i="3"/>
  <c r="F49" i="6"/>
  <c r="L58" i="3"/>
  <c r="K58" i="3"/>
  <c r="F49" i="9"/>
  <c r="T58" i="3"/>
  <c r="S58" i="3"/>
  <c r="F49" i="10"/>
  <c r="R58" i="3"/>
  <c r="Q58" i="3"/>
  <c r="I56" i="3"/>
  <c r="F47" i="1"/>
  <c r="F56" i="3"/>
  <c r="E56" i="3"/>
  <c r="F48" i="4"/>
  <c r="J58" i="3" s="1"/>
  <c r="H57" i="3"/>
  <c r="G57" i="3"/>
  <c r="G48" i="1"/>
  <c r="E57" i="3"/>
  <c r="F50" i="8" l="1"/>
  <c r="P59" i="3"/>
  <c r="O59" i="3"/>
  <c r="F50" i="6"/>
  <c r="L59" i="3"/>
  <c r="K59" i="3"/>
  <c r="F50" i="9"/>
  <c r="T59" i="3"/>
  <c r="S59" i="3"/>
  <c r="F50" i="10"/>
  <c r="R59" i="3"/>
  <c r="Q59" i="3"/>
  <c r="F50" i="7"/>
  <c r="M59" i="3"/>
  <c r="N59" i="3"/>
  <c r="I57" i="3"/>
  <c r="F48" i="1"/>
  <c r="F57" i="3"/>
  <c r="F49" i="4"/>
  <c r="J59" i="3" s="1"/>
  <c r="H58" i="3"/>
  <c r="G58" i="3"/>
  <c r="G49" i="1"/>
  <c r="E58" i="3"/>
  <c r="F51" i="6" l="1"/>
  <c r="L60" i="3"/>
  <c r="K60" i="3"/>
  <c r="F51" i="9"/>
  <c r="T60" i="3"/>
  <c r="S60" i="3"/>
  <c r="F51" i="10"/>
  <c r="R60" i="3"/>
  <c r="Q60" i="3"/>
  <c r="F51" i="7"/>
  <c r="N60" i="3"/>
  <c r="M60" i="3"/>
  <c r="F51" i="8"/>
  <c r="P60" i="3"/>
  <c r="O60" i="3"/>
  <c r="I58" i="3"/>
  <c r="F49" i="1"/>
  <c r="F58" i="3"/>
  <c r="F50" i="4"/>
  <c r="J60" i="3" s="1"/>
  <c r="H59" i="3"/>
  <c r="G59" i="3"/>
  <c r="G50" i="1"/>
  <c r="E59" i="3"/>
  <c r="F52" i="9" l="1"/>
  <c r="T61" i="3"/>
  <c r="S61" i="3"/>
  <c r="F52" i="10"/>
  <c r="R61" i="3"/>
  <c r="Q61" i="3"/>
  <c r="F52" i="7"/>
  <c r="N61" i="3"/>
  <c r="M61" i="3"/>
  <c r="F52" i="8"/>
  <c r="P61" i="3"/>
  <c r="O61" i="3"/>
  <c r="F52" i="6"/>
  <c r="L61" i="3"/>
  <c r="K61" i="3"/>
  <c r="I59" i="3"/>
  <c r="F50" i="1"/>
  <c r="F59" i="3"/>
  <c r="F51" i="4"/>
  <c r="J61" i="3" s="1"/>
  <c r="H60" i="3"/>
  <c r="G60" i="3"/>
  <c r="G51" i="1"/>
  <c r="E60" i="3"/>
  <c r="F53" i="10" l="1"/>
  <c r="R62" i="3"/>
  <c r="Q62" i="3"/>
  <c r="F53" i="7"/>
  <c r="N62" i="3"/>
  <c r="M62" i="3"/>
  <c r="F53" i="8"/>
  <c r="P62" i="3"/>
  <c r="O62" i="3"/>
  <c r="F53" i="6"/>
  <c r="L62" i="3"/>
  <c r="K62" i="3"/>
  <c r="F53" i="9"/>
  <c r="T62" i="3"/>
  <c r="S62" i="3"/>
  <c r="I60" i="3"/>
  <c r="F51" i="1"/>
  <c r="F60" i="3"/>
  <c r="F52" i="4"/>
  <c r="J62" i="3" s="1"/>
  <c r="H61" i="3"/>
  <c r="G61" i="3"/>
  <c r="G52" i="1"/>
  <c r="E61" i="3"/>
  <c r="F54" i="6" l="1"/>
  <c r="K63" i="3"/>
  <c r="L63" i="3"/>
  <c r="F54" i="7"/>
  <c r="N63" i="3"/>
  <c r="M63" i="3"/>
  <c r="F54" i="8"/>
  <c r="P63" i="3"/>
  <c r="O63" i="3"/>
  <c r="F54" i="9"/>
  <c r="T63" i="3"/>
  <c r="S63" i="3"/>
  <c r="F54" i="10"/>
  <c r="Q63" i="3"/>
  <c r="R63" i="3"/>
  <c r="I61" i="3"/>
  <c r="F52" i="1"/>
  <c r="F61" i="3"/>
  <c r="F53" i="4"/>
  <c r="J63" i="3" s="1"/>
  <c r="G62" i="3"/>
  <c r="H62" i="3"/>
  <c r="G53" i="1"/>
  <c r="E62" i="3"/>
  <c r="F55" i="7" l="1"/>
  <c r="N64" i="3"/>
  <c r="M64" i="3"/>
  <c r="F55" i="8"/>
  <c r="P64" i="3"/>
  <c r="O64" i="3"/>
  <c r="F55" i="9"/>
  <c r="T64" i="3"/>
  <c r="S64" i="3"/>
  <c r="F55" i="10"/>
  <c r="R64" i="3"/>
  <c r="Q64" i="3"/>
  <c r="F55" i="6"/>
  <c r="L64" i="3"/>
  <c r="K64" i="3"/>
  <c r="I62" i="3"/>
  <c r="F53" i="1"/>
  <c r="F62" i="3"/>
  <c r="F54" i="4"/>
  <c r="J64" i="3" s="1"/>
  <c r="H63" i="3"/>
  <c r="G63" i="3"/>
  <c r="G54" i="1"/>
  <c r="E63" i="3"/>
  <c r="F56" i="8" l="1"/>
  <c r="P65" i="3"/>
  <c r="O65" i="3"/>
  <c r="F56" i="9"/>
  <c r="T65" i="3"/>
  <c r="S65" i="3"/>
  <c r="F56" i="10"/>
  <c r="R65" i="3"/>
  <c r="Q65" i="3"/>
  <c r="F56" i="6"/>
  <c r="L65" i="3"/>
  <c r="K65" i="3"/>
  <c r="F56" i="7"/>
  <c r="N65" i="3"/>
  <c r="M65" i="3"/>
  <c r="I63" i="3"/>
  <c r="F54" i="1"/>
  <c r="F63" i="3"/>
  <c r="F55" i="4"/>
  <c r="J65" i="3" s="1"/>
  <c r="H64" i="3"/>
  <c r="G64" i="3"/>
  <c r="G55" i="1"/>
  <c r="E64" i="3"/>
  <c r="F57" i="9" l="1"/>
  <c r="T66" i="3"/>
  <c r="S66" i="3"/>
  <c r="F57" i="10"/>
  <c r="R66" i="3"/>
  <c r="Q66" i="3"/>
  <c r="F57" i="6"/>
  <c r="L66" i="3"/>
  <c r="K66" i="3"/>
  <c r="F57" i="7"/>
  <c r="N66" i="3"/>
  <c r="M66" i="3"/>
  <c r="F57" i="8"/>
  <c r="P66" i="3"/>
  <c r="O66" i="3"/>
  <c r="I64" i="3"/>
  <c r="F55" i="1"/>
  <c r="F64" i="3"/>
  <c r="F56" i="4"/>
  <c r="J66" i="3" s="1"/>
  <c r="H65" i="3"/>
  <c r="G65" i="3"/>
  <c r="G56" i="1"/>
  <c r="E65" i="3"/>
  <c r="F58" i="10" l="1"/>
  <c r="R67" i="3"/>
  <c r="Q67" i="3"/>
  <c r="F58" i="6"/>
  <c r="K67" i="3"/>
  <c r="L67" i="3"/>
  <c r="F58" i="7"/>
  <c r="M67" i="3"/>
  <c r="N67" i="3"/>
  <c r="F58" i="8"/>
  <c r="P67" i="3"/>
  <c r="O67" i="3"/>
  <c r="F58" i="9"/>
  <c r="T67" i="3"/>
  <c r="S67" i="3"/>
  <c r="I65" i="3"/>
  <c r="F56" i="1"/>
  <c r="F65" i="3"/>
  <c r="F57" i="4"/>
  <c r="J67" i="3" s="1"/>
  <c r="H66" i="3"/>
  <c r="G66" i="3"/>
  <c r="G57" i="1"/>
  <c r="E66" i="3"/>
  <c r="F59" i="8" l="1"/>
  <c r="P68" i="3"/>
  <c r="O68" i="3"/>
  <c r="F59" i="6"/>
  <c r="L68" i="3"/>
  <c r="K68" i="3"/>
  <c r="F59" i="7"/>
  <c r="N68" i="3"/>
  <c r="M68" i="3"/>
  <c r="F59" i="9"/>
  <c r="T68" i="3"/>
  <c r="S68" i="3"/>
  <c r="F59" i="10"/>
  <c r="R68" i="3"/>
  <c r="Q68" i="3"/>
  <c r="I66" i="3"/>
  <c r="F66" i="3"/>
  <c r="F57" i="1"/>
  <c r="F58" i="4"/>
  <c r="J68" i="3" s="1"/>
  <c r="H67" i="3"/>
  <c r="G67" i="3"/>
  <c r="G58" i="1"/>
  <c r="F60" i="6" l="1"/>
  <c r="L69" i="3"/>
  <c r="K69" i="3"/>
  <c r="F60" i="7"/>
  <c r="N69" i="3"/>
  <c r="M69" i="3"/>
  <c r="F60" i="9"/>
  <c r="T69" i="3"/>
  <c r="S69" i="3"/>
  <c r="F60" i="10"/>
  <c r="R69" i="3"/>
  <c r="Q69" i="3"/>
  <c r="F60" i="8"/>
  <c r="P69" i="3"/>
  <c r="O69" i="3"/>
  <c r="I67" i="3"/>
  <c r="F58" i="1"/>
  <c r="E68" i="3" s="1"/>
  <c r="F67" i="3"/>
  <c r="E67" i="3"/>
  <c r="F59" i="4"/>
  <c r="J69" i="3" s="1"/>
  <c r="H68" i="3"/>
  <c r="G68" i="3"/>
  <c r="G59" i="1"/>
  <c r="F61" i="7" l="1"/>
  <c r="N70" i="3"/>
  <c r="M70" i="3"/>
  <c r="F61" i="9"/>
  <c r="T70" i="3"/>
  <c r="S70" i="3"/>
  <c r="F61" i="10"/>
  <c r="R70" i="3"/>
  <c r="Q70" i="3"/>
  <c r="F61" i="8"/>
  <c r="P70" i="3"/>
  <c r="O70" i="3"/>
  <c r="F61" i="6"/>
  <c r="L70" i="3"/>
  <c r="K70" i="3"/>
  <c r="I68" i="3"/>
  <c r="F59" i="1"/>
  <c r="F68" i="3"/>
  <c r="F60" i="4"/>
  <c r="J70" i="3" s="1"/>
  <c r="H69" i="3"/>
  <c r="G69" i="3"/>
  <c r="G60" i="1"/>
  <c r="E69" i="3"/>
  <c r="F62" i="9" l="1"/>
  <c r="T71" i="3"/>
  <c r="S71" i="3"/>
  <c r="F62" i="10"/>
  <c r="Q71" i="3"/>
  <c r="R71" i="3"/>
  <c r="F62" i="8"/>
  <c r="P71" i="3"/>
  <c r="O71" i="3"/>
  <c r="F62" i="6"/>
  <c r="K71" i="3"/>
  <c r="L71" i="3"/>
  <c r="F62" i="7"/>
  <c r="N71" i="3"/>
  <c r="M71" i="3"/>
  <c r="I69" i="3"/>
  <c r="F69" i="3"/>
  <c r="F60" i="1"/>
  <c r="F61" i="4"/>
  <c r="J71" i="3" s="1"/>
  <c r="G70" i="3"/>
  <c r="H70" i="3"/>
  <c r="G61" i="1"/>
  <c r="F63" i="10" l="1"/>
  <c r="R72" i="3"/>
  <c r="Q72" i="3"/>
  <c r="F63" i="8"/>
  <c r="P72" i="3"/>
  <c r="O72" i="3"/>
  <c r="F63" i="6"/>
  <c r="L72" i="3"/>
  <c r="K72" i="3"/>
  <c r="F63" i="7"/>
  <c r="N72" i="3"/>
  <c r="M72" i="3"/>
  <c r="F63" i="9"/>
  <c r="T72" i="3"/>
  <c r="S72" i="3"/>
  <c r="I70" i="3"/>
  <c r="F61" i="1"/>
  <c r="F70" i="3"/>
  <c r="E70" i="3"/>
  <c r="F62" i="4"/>
  <c r="J72" i="3" s="1"/>
  <c r="H71" i="3"/>
  <c r="G71" i="3"/>
  <c r="G62" i="1"/>
  <c r="E71" i="3"/>
  <c r="F64" i="8" l="1"/>
  <c r="P73" i="3"/>
  <c r="O73" i="3"/>
  <c r="F64" i="6"/>
  <c r="L73" i="3"/>
  <c r="K73" i="3"/>
  <c r="F64" i="7"/>
  <c r="N73" i="3"/>
  <c r="M73" i="3"/>
  <c r="F64" i="9"/>
  <c r="T73" i="3"/>
  <c r="S73" i="3"/>
  <c r="F64" i="10"/>
  <c r="R73" i="3"/>
  <c r="Q73" i="3"/>
  <c r="I71" i="3"/>
  <c r="F71" i="3"/>
  <c r="F62" i="1"/>
  <c r="F63" i="4"/>
  <c r="J73" i="3" s="1"/>
  <c r="H72" i="3"/>
  <c r="G72" i="3"/>
  <c r="G63" i="1"/>
  <c r="F65" i="6" l="1"/>
  <c r="L74" i="3"/>
  <c r="K74" i="3"/>
  <c r="F65" i="7"/>
  <c r="N74" i="3"/>
  <c r="M74" i="3"/>
  <c r="F65" i="9"/>
  <c r="T74" i="3"/>
  <c r="S74" i="3"/>
  <c r="F65" i="10"/>
  <c r="R74" i="3"/>
  <c r="Q74" i="3"/>
  <c r="F65" i="8"/>
  <c r="P74" i="3"/>
  <c r="O74" i="3"/>
  <c r="I72" i="3"/>
  <c r="F63" i="1"/>
  <c r="E73" i="3" s="1"/>
  <c r="F72" i="3"/>
  <c r="E72" i="3"/>
  <c r="F64" i="4"/>
  <c r="J74" i="3" s="1"/>
  <c r="H73" i="3"/>
  <c r="G73" i="3"/>
  <c r="G64" i="1"/>
  <c r="F66" i="7" l="1"/>
  <c r="M75" i="3"/>
  <c r="N75" i="3"/>
  <c r="F66" i="9"/>
  <c r="T75" i="3"/>
  <c r="S75" i="3"/>
  <c r="F66" i="10"/>
  <c r="R75" i="3"/>
  <c r="Q75" i="3"/>
  <c r="F66" i="8"/>
  <c r="P75" i="3"/>
  <c r="O75" i="3"/>
  <c r="F66" i="6"/>
  <c r="L75" i="3"/>
  <c r="K75" i="3"/>
  <c r="I73" i="3"/>
  <c r="F73" i="3"/>
  <c r="F64" i="1"/>
  <c r="F65" i="4"/>
  <c r="J75" i="3" s="1"/>
  <c r="H74" i="3"/>
  <c r="G74" i="3"/>
  <c r="G65" i="1"/>
  <c r="F67" i="8" l="1"/>
  <c r="P76" i="3"/>
  <c r="O76" i="3"/>
  <c r="F67" i="9"/>
  <c r="T76" i="3"/>
  <c r="S76" i="3"/>
  <c r="F67" i="10"/>
  <c r="R76" i="3"/>
  <c r="Q76" i="3"/>
  <c r="F67" i="6"/>
  <c r="L76" i="3"/>
  <c r="K76" i="3"/>
  <c r="F67" i="7"/>
  <c r="N76" i="3"/>
  <c r="M76" i="3"/>
  <c r="I74" i="3"/>
  <c r="F74" i="3"/>
  <c r="F65" i="1"/>
  <c r="E75" i="3" s="1"/>
  <c r="E74" i="3"/>
  <c r="F66" i="4"/>
  <c r="J76" i="3" s="1"/>
  <c r="H75" i="3"/>
  <c r="G75" i="3"/>
  <c r="G66" i="1"/>
  <c r="F68" i="9" l="1"/>
  <c r="T77" i="3"/>
  <c r="S77" i="3"/>
  <c r="F68" i="10"/>
  <c r="R77" i="3"/>
  <c r="Q77" i="3"/>
  <c r="F68" i="6"/>
  <c r="L77" i="3"/>
  <c r="K77" i="3"/>
  <c r="F68" i="7"/>
  <c r="N77" i="3"/>
  <c r="M77" i="3"/>
  <c r="F68" i="8"/>
  <c r="P77" i="3"/>
  <c r="O77" i="3"/>
  <c r="I75" i="3"/>
  <c r="F75" i="3"/>
  <c r="F66" i="1"/>
  <c r="F67" i="4"/>
  <c r="J77" i="3" s="1"/>
  <c r="H76" i="3"/>
  <c r="G76" i="3"/>
  <c r="G67" i="1"/>
  <c r="F69" i="7" l="1"/>
  <c r="N78" i="3"/>
  <c r="M78" i="3"/>
  <c r="F69" i="10"/>
  <c r="R78" i="3"/>
  <c r="Q78" i="3"/>
  <c r="F69" i="6"/>
  <c r="L78" i="3"/>
  <c r="K78" i="3"/>
  <c r="F69" i="8"/>
  <c r="P78" i="3"/>
  <c r="O78" i="3"/>
  <c r="F69" i="9"/>
  <c r="T78" i="3"/>
  <c r="S78" i="3"/>
  <c r="I76" i="3"/>
  <c r="F67" i="1"/>
  <c r="E77" i="3" s="1"/>
  <c r="F76" i="3"/>
  <c r="E76" i="3"/>
  <c r="F68" i="4"/>
  <c r="J78" i="3" s="1"/>
  <c r="H77" i="3"/>
  <c r="G77" i="3"/>
  <c r="G68" i="1"/>
  <c r="F70" i="8" l="1"/>
  <c r="P79" i="3"/>
  <c r="O79" i="3"/>
  <c r="F70" i="10"/>
  <c r="Q79" i="3"/>
  <c r="R79" i="3"/>
  <c r="F70" i="6"/>
  <c r="K79" i="3"/>
  <c r="L79" i="3"/>
  <c r="F70" i="9"/>
  <c r="T79" i="3"/>
  <c r="S79" i="3"/>
  <c r="F70" i="7"/>
  <c r="N79" i="3"/>
  <c r="M79" i="3"/>
  <c r="I77" i="3"/>
  <c r="F77" i="3"/>
  <c r="F68" i="1"/>
  <c r="F69" i="4"/>
  <c r="J79" i="3" s="1"/>
  <c r="G78" i="3"/>
  <c r="H78" i="3"/>
  <c r="G69" i="1"/>
  <c r="F71" i="10" l="1"/>
  <c r="R80" i="3"/>
  <c r="Q80" i="3"/>
  <c r="F71" i="6"/>
  <c r="L80" i="3"/>
  <c r="K80" i="3"/>
  <c r="F71" i="9"/>
  <c r="T80" i="3"/>
  <c r="S80" i="3"/>
  <c r="F71" i="7"/>
  <c r="N80" i="3"/>
  <c r="M80" i="3"/>
  <c r="F71" i="8"/>
  <c r="P80" i="3"/>
  <c r="O80" i="3"/>
  <c r="I78" i="3"/>
  <c r="F78" i="3"/>
  <c r="F69" i="1"/>
  <c r="E79" i="3" s="1"/>
  <c r="E78" i="3"/>
  <c r="F70" i="4"/>
  <c r="J80" i="3" s="1"/>
  <c r="H79" i="3"/>
  <c r="G79" i="3"/>
  <c r="G70" i="1"/>
  <c r="F72" i="6" l="1"/>
  <c r="L81" i="3"/>
  <c r="K81" i="3"/>
  <c r="F72" i="9"/>
  <c r="T81" i="3"/>
  <c r="S81" i="3"/>
  <c r="F72" i="7"/>
  <c r="N81" i="3"/>
  <c r="M81" i="3"/>
  <c r="F72" i="8"/>
  <c r="P81" i="3"/>
  <c r="O81" i="3"/>
  <c r="F72" i="10"/>
  <c r="R81" i="3"/>
  <c r="Q81" i="3"/>
  <c r="I79" i="3"/>
  <c r="F79" i="3"/>
  <c r="F70" i="1"/>
  <c r="F71" i="4"/>
  <c r="J81" i="3" s="1"/>
  <c r="H80" i="3"/>
  <c r="G80" i="3"/>
  <c r="G71" i="1"/>
  <c r="F73" i="8" l="1"/>
  <c r="P82" i="3"/>
  <c r="O82" i="3"/>
  <c r="F73" i="9"/>
  <c r="T82" i="3"/>
  <c r="S82" i="3"/>
  <c r="F73" i="7"/>
  <c r="N82" i="3"/>
  <c r="M82" i="3"/>
  <c r="F73" i="10"/>
  <c r="R82" i="3"/>
  <c r="Q82" i="3"/>
  <c r="F73" i="6"/>
  <c r="L82" i="3"/>
  <c r="K82" i="3"/>
  <c r="I80" i="3"/>
  <c r="F80" i="3"/>
  <c r="F71" i="1"/>
  <c r="E81" i="3" s="1"/>
  <c r="E80" i="3"/>
  <c r="F72" i="4"/>
  <c r="J82" i="3" s="1"/>
  <c r="H81" i="3"/>
  <c r="G81" i="3"/>
  <c r="G72" i="1"/>
  <c r="F74" i="10" l="1"/>
  <c r="R83" i="3"/>
  <c r="Q83" i="3"/>
  <c r="F74" i="9"/>
  <c r="T83" i="3"/>
  <c r="S83" i="3"/>
  <c r="F74" i="7"/>
  <c r="M83" i="3"/>
  <c r="N83" i="3"/>
  <c r="F74" i="6"/>
  <c r="K83" i="3"/>
  <c r="L83" i="3"/>
  <c r="F74" i="8"/>
  <c r="P83" i="3"/>
  <c r="O83" i="3"/>
  <c r="I81" i="3"/>
  <c r="F72" i="1"/>
  <c r="F81" i="3"/>
  <c r="F73" i="4"/>
  <c r="J83" i="3" s="1"/>
  <c r="H82" i="3"/>
  <c r="G82" i="3"/>
  <c r="G73" i="1"/>
  <c r="E82" i="3"/>
  <c r="F75" i="9" l="1"/>
  <c r="T84" i="3"/>
  <c r="S84" i="3"/>
  <c r="F75" i="7"/>
  <c r="N84" i="3"/>
  <c r="M84" i="3"/>
  <c r="F75" i="6"/>
  <c r="L84" i="3"/>
  <c r="K84" i="3"/>
  <c r="F75" i="8"/>
  <c r="P84" i="3"/>
  <c r="O84" i="3"/>
  <c r="F75" i="10"/>
  <c r="R84" i="3"/>
  <c r="Q84" i="3"/>
  <c r="I82" i="3"/>
  <c r="F73" i="1"/>
  <c r="F82" i="3"/>
  <c r="F74" i="4"/>
  <c r="J84" i="3" s="1"/>
  <c r="H83" i="3"/>
  <c r="G83" i="3"/>
  <c r="G74" i="1"/>
  <c r="E83" i="3"/>
  <c r="F76" i="6" l="1"/>
  <c r="L85" i="3"/>
  <c r="K85" i="3"/>
  <c r="F76" i="7"/>
  <c r="N85" i="3"/>
  <c r="M85" i="3"/>
  <c r="F76" i="8"/>
  <c r="P85" i="3"/>
  <c r="O85" i="3"/>
  <c r="F76" i="10"/>
  <c r="R85" i="3"/>
  <c r="Q85" i="3"/>
  <c r="F76" i="9"/>
  <c r="T85" i="3"/>
  <c r="S85" i="3"/>
  <c r="I83" i="3"/>
  <c r="F74" i="1"/>
  <c r="F83" i="3"/>
  <c r="F75" i="4"/>
  <c r="J85" i="3" s="1"/>
  <c r="H84" i="3"/>
  <c r="G84" i="3"/>
  <c r="G75" i="1"/>
  <c r="E84" i="3"/>
  <c r="F77" i="8" l="1"/>
  <c r="P86" i="3"/>
  <c r="O86" i="3"/>
  <c r="F77" i="10"/>
  <c r="R86" i="3"/>
  <c r="Q86" i="3"/>
  <c r="F77" i="7"/>
  <c r="N86" i="3"/>
  <c r="M86" i="3"/>
  <c r="F77" i="9"/>
  <c r="T86" i="3"/>
  <c r="S86" i="3"/>
  <c r="F77" i="6"/>
  <c r="L86" i="3"/>
  <c r="K86" i="3"/>
  <c r="I84" i="3"/>
  <c r="F75" i="1"/>
  <c r="F84" i="3"/>
  <c r="F76" i="4"/>
  <c r="J86" i="3" s="1"/>
  <c r="H85" i="3"/>
  <c r="G85" i="3"/>
  <c r="G76" i="1"/>
  <c r="E85" i="3"/>
  <c r="F78" i="10" l="1"/>
  <c r="Q87" i="3"/>
  <c r="R87" i="3"/>
  <c r="F78" i="7"/>
  <c r="N87" i="3"/>
  <c r="M87" i="3"/>
  <c r="F78" i="9"/>
  <c r="T87" i="3"/>
  <c r="S87" i="3"/>
  <c r="F78" i="6"/>
  <c r="K87" i="3"/>
  <c r="L87" i="3"/>
  <c r="F78" i="8"/>
  <c r="P87" i="3"/>
  <c r="O87" i="3"/>
  <c r="I85" i="3"/>
  <c r="F76" i="1"/>
  <c r="F85" i="3"/>
  <c r="F77" i="4"/>
  <c r="J87" i="3" s="1"/>
  <c r="G86" i="3"/>
  <c r="H86" i="3"/>
  <c r="G77" i="1"/>
  <c r="E86" i="3"/>
  <c r="F79" i="9" l="1"/>
  <c r="T88" i="3"/>
  <c r="S88" i="3"/>
  <c r="F79" i="6"/>
  <c r="L88" i="3"/>
  <c r="K88" i="3"/>
  <c r="F79" i="7"/>
  <c r="N88" i="3"/>
  <c r="M88" i="3"/>
  <c r="F79" i="8"/>
  <c r="P88" i="3"/>
  <c r="O88" i="3"/>
  <c r="F79" i="10"/>
  <c r="R88" i="3"/>
  <c r="Q88" i="3"/>
  <c r="I86" i="3"/>
  <c r="F77" i="1"/>
  <c r="F86" i="3"/>
  <c r="F78" i="4"/>
  <c r="J88" i="3" s="1"/>
  <c r="H87" i="3"/>
  <c r="G87" i="3"/>
  <c r="G78" i="1"/>
  <c r="E87" i="3"/>
  <c r="F80" i="6" l="1"/>
  <c r="L89" i="3"/>
  <c r="K89" i="3"/>
  <c r="F80" i="7"/>
  <c r="N89" i="3"/>
  <c r="M89" i="3"/>
  <c r="F80" i="8"/>
  <c r="P89" i="3"/>
  <c r="O89" i="3"/>
  <c r="F80" i="10"/>
  <c r="R89" i="3"/>
  <c r="Q89" i="3"/>
  <c r="F80" i="9"/>
  <c r="T89" i="3"/>
  <c r="S89" i="3"/>
  <c r="I87" i="3"/>
  <c r="F78" i="1"/>
  <c r="F87" i="3"/>
  <c r="F79" i="4"/>
  <c r="J89" i="3" s="1"/>
  <c r="H88" i="3"/>
  <c r="G88" i="3"/>
  <c r="G79" i="1"/>
  <c r="E88" i="3"/>
  <c r="F81" i="7" l="1"/>
  <c r="N90" i="3"/>
  <c r="M90" i="3"/>
  <c r="F81" i="10"/>
  <c r="R90" i="3"/>
  <c r="Q90" i="3"/>
  <c r="F81" i="8"/>
  <c r="P90" i="3"/>
  <c r="O90" i="3"/>
  <c r="F81" i="9"/>
  <c r="T90" i="3"/>
  <c r="S90" i="3"/>
  <c r="F81" i="6"/>
  <c r="L90" i="3"/>
  <c r="K90" i="3"/>
  <c r="I88" i="3"/>
  <c r="F79" i="1"/>
  <c r="F88" i="3"/>
  <c r="F80" i="4"/>
  <c r="J90" i="3" s="1"/>
  <c r="H89" i="3"/>
  <c r="G89" i="3"/>
  <c r="G80" i="1"/>
  <c r="E89" i="3"/>
  <c r="F82" i="9" l="1"/>
  <c r="T91" i="3"/>
  <c r="S91" i="3"/>
  <c r="F82" i="10"/>
  <c r="R91" i="3"/>
  <c r="Q91" i="3"/>
  <c r="F82" i="8"/>
  <c r="P91" i="3"/>
  <c r="O91" i="3"/>
  <c r="F82" i="6"/>
  <c r="L91" i="3"/>
  <c r="K91" i="3"/>
  <c r="F82" i="7"/>
  <c r="M91" i="3"/>
  <c r="N91" i="3"/>
  <c r="I89" i="3"/>
  <c r="F80" i="1"/>
  <c r="F89" i="3"/>
  <c r="F81" i="4"/>
  <c r="J91" i="3" s="1"/>
  <c r="H90" i="3"/>
  <c r="G90" i="3"/>
  <c r="G81" i="1"/>
  <c r="E90" i="3"/>
  <c r="F83" i="6" l="1"/>
  <c r="L92" i="3"/>
  <c r="K92" i="3"/>
  <c r="F83" i="10"/>
  <c r="R92" i="3"/>
  <c r="Q92" i="3"/>
  <c r="F83" i="8"/>
  <c r="P92" i="3"/>
  <c r="O92" i="3"/>
  <c r="F83" i="7"/>
  <c r="N92" i="3"/>
  <c r="M92" i="3"/>
  <c r="F83" i="9"/>
  <c r="T92" i="3"/>
  <c r="S92" i="3"/>
  <c r="I90" i="3"/>
  <c r="F81" i="1"/>
  <c r="F90" i="3"/>
  <c r="F82" i="4"/>
  <c r="J92" i="3" s="1"/>
  <c r="H91" i="3"/>
  <c r="G91" i="3"/>
  <c r="G82" i="1"/>
  <c r="E91" i="3"/>
  <c r="F84" i="7" l="1"/>
  <c r="N93" i="3"/>
  <c r="M93" i="3"/>
  <c r="F84" i="10"/>
  <c r="R93" i="3"/>
  <c r="Q93" i="3"/>
  <c r="F84" i="8"/>
  <c r="P93" i="3"/>
  <c r="O93" i="3"/>
  <c r="F84" i="9"/>
  <c r="T93" i="3"/>
  <c r="S93" i="3"/>
  <c r="F84" i="6"/>
  <c r="L93" i="3"/>
  <c r="K93" i="3"/>
  <c r="I91" i="3"/>
  <c r="F82" i="1"/>
  <c r="F91" i="3"/>
  <c r="F83" i="4"/>
  <c r="J93" i="3" s="1"/>
  <c r="H92" i="3"/>
  <c r="G92" i="3"/>
  <c r="G83" i="1"/>
  <c r="E92" i="3"/>
  <c r="F85" i="9" l="1"/>
  <c r="T94" i="3"/>
  <c r="S94" i="3"/>
  <c r="F85" i="10"/>
  <c r="R94" i="3"/>
  <c r="Q94" i="3"/>
  <c r="F85" i="8"/>
  <c r="P94" i="3"/>
  <c r="O94" i="3"/>
  <c r="F85" i="6"/>
  <c r="L94" i="3"/>
  <c r="K94" i="3"/>
  <c r="F85" i="7"/>
  <c r="N94" i="3"/>
  <c r="M94" i="3"/>
  <c r="I92" i="3"/>
  <c r="F83" i="1"/>
  <c r="F92" i="3"/>
  <c r="F84" i="4"/>
  <c r="J94" i="3" s="1"/>
  <c r="H93" i="3"/>
  <c r="G93" i="3"/>
  <c r="G84" i="1"/>
  <c r="E93" i="3"/>
  <c r="F86" i="6" l="1"/>
  <c r="K95" i="3"/>
  <c r="L95" i="3"/>
  <c r="F86" i="10"/>
  <c r="Q95" i="3"/>
  <c r="R95" i="3"/>
  <c r="F86" i="8"/>
  <c r="P95" i="3"/>
  <c r="O95" i="3"/>
  <c r="F86" i="7"/>
  <c r="N95" i="3"/>
  <c r="M95" i="3"/>
  <c r="F86" i="9"/>
  <c r="T95" i="3"/>
  <c r="S95" i="3"/>
  <c r="I93" i="3"/>
  <c r="F93" i="3"/>
  <c r="F84" i="1"/>
  <c r="F85" i="4"/>
  <c r="J95" i="3" s="1"/>
  <c r="H94" i="3"/>
  <c r="G94" i="3"/>
  <c r="G85" i="1"/>
  <c r="F87" i="10" l="1"/>
  <c r="R96" i="3"/>
  <c r="Q96" i="3"/>
  <c r="F87" i="8"/>
  <c r="P96" i="3"/>
  <c r="O96" i="3"/>
  <c r="F87" i="7"/>
  <c r="N96" i="3"/>
  <c r="M96" i="3"/>
  <c r="F87" i="9"/>
  <c r="T96" i="3"/>
  <c r="S96" i="3"/>
  <c r="F87" i="6"/>
  <c r="L96" i="3"/>
  <c r="K96" i="3"/>
  <c r="I94" i="3"/>
  <c r="F85" i="1"/>
  <c r="E95" i="3" s="1"/>
  <c r="F94" i="3"/>
  <c r="E94" i="3"/>
  <c r="F86" i="4"/>
  <c r="J96" i="3" s="1"/>
  <c r="H95" i="3"/>
  <c r="G95" i="3"/>
  <c r="G86" i="1"/>
  <c r="F88" i="9" l="1"/>
  <c r="T97" i="3"/>
  <c r="S97" i="3"/>
  <c r="F88" i="8"/>
  <c r="P97" i="3"/>
  <c r="O97" i="3"/>
  <c r="F88" i="7"/>
  <c r="N97" i="3"/>
  <c r="M97" i="3"/>
  <c r="F88" i="6"/>
  <c r="L97" i="3"/>
  <c r="K97" i="3"/>
  <c r="F88" i="10"/>
  <c r="R97" i="3"/>
  <c r="Q97" i="3"/>
  <c r="I95" i="3"/>
  <c r="F95" i="3"/>
  <c r="F86" i="1"/>
  <c r="F87" i="4"/>
  <c r="J97" i="3" s="1"/>
  <c r="H96" i="3"/>
  <c r="G96" i="3"/>
  <c r="G87" i="1"/>
  <c r="F89" i="8" l="1"/>
  <c r="P98" i="3"/>
  <c r="O98" i="3"/>
  <c r="F89" i="7"/>
  <c r="N98" i="3"/>
  <c r="M98" i="3"/>
  <c r="F89" i="6"/>
  <c r="L98" i="3"/>
  <c r="K98" i="3"/>
  <c r="F89" i="10"/>
  <c r="R98" i="3"/>
  <c r="Q98" i="3"/>
  <c r="F89" i="9"/>
  <c r="T98" i="3"/>
  <c r="S98" i="3"/>
  <c r="I96" i="3"/>
  <c r="F96" i="3"/>
  <c r="F87" i="1"/>
  <c r="E97" i="3" s="1"/>
  <c r="E96" i="3"/>
  <c r="F88" i="4"/>
  <c r="J98" i="3" s="1"/>
  <c r="H97" i="3"/>
  <c r="G97" i="3"/>
  <c r="G88" i="1"/>
  <c r="F90" i="6" l="1"/>
  <c r="K99" i="3"/>
  <c r="L99" i="3"/>
  <c r="F90" i="10"/>
  <c r="R99" i="3"/>
  <c r="Q99" i="3"/>
  <c r="F90" i="7"/>
  <c r="M99" i="3"/>
  <c r="N99" i="3"/>
  <c r="F90" i="9"/>
  <c r="T99" i="3"/>
  <c r="S99" i="3"/>
  <c r="F90" i="8"/>
  <c r="P99" i="3"/>
  <c r="O99" i="3"/>
  <c r="I97" i="3"/>
  <c r="F97" i="3"/>
  <c r="F88" i="1"/>
  <c r="E98" i="3" s="1"/>
  <c r="F89" i="4"/>
  <c r="J99" i="3" s="1"/>
  <c r="G98" i="3"/>
  <c r="H98" i="3"/>
  <c r="G89" i="1"/>
  <c r="F91" i="10" l="1"/>
  <c r="R100" i="3"/>
  <c r="Q100" i="3"/>
  <c r="F91" i="7"/>
  <c r="N100" i="3"/>
  <c r="M100" i="3"/>
  <c r="F91" i="9"/>
  <c r="T100" i="3"/>
  <c r="S100" i="3"/>
  <c r="F91" i="8"/>
  <c r="P100" i="3"/>
  <c r="O100" i="3"/>
  <c r="F91" i="6"/>
  <c r="L100" i="3"/>
  <c r="K100" i="3"/>
  <c r="I98" i="3"/>
  <c r="F89" i="1"/>
  <c r="F98" i="3"/>
  <c r="F90" i="4"/>
  <c r="J100" i="3" s="1"/>
  <c r="H99" i="3"/>
  <c r="G99" i="3"/>
  <c r="G90" i="1"/>
  <c r="E99" i="3"/>
  <c r="F92" i="9" l="1"/>
  <c r="T101" i="3"/>
  <c r="S101" i="3"/>
  <c r="F92" i="8"/>
  <c r="P101" i="3"/>
  <c r="O101" i="3"/>
  <c r="F92" i="7"/>
  <c r="N101" i="3"/>
  <c r="M101" i="3"/>
  <c r="F92" i="6"/>
  <c r="L101" i="3"/>
  <c r="K101" i="3"/>
  <c r="F92" i="10"/>
  <c r="R101" i="3"/>
  <c r="Q101" i="3"/>
  <c r="I99" i="3"/>
  <c r="F99" i="3"/>
  <c r="F90" i="1"/>
  <c r="F91" i="4"/>
  <c r="J101" i="3" s="1"/>
  <c r="H100" i="3"/>
  <c r="G100" i="3"/>
  <c r="G91" i="1"/>
  <c r="F93" i="8" l="1"/>
  <c r="P102" i="3"/>
  <c r="O102" i="3"/>
  <c r="F93" i="7"/>
  <c r="N102" i="3"/>
  <c r="M102" i="3"/>
  <c r="F93" i="6"/>
  <c r="L102" i="3"/>
  <c r="K102" i="3"/>
  <c r="F93" i="10"/>
  <c r="R102" i="3"/>
  <c r="Q102" i="3"/>
  <c r="F93" i="9"/>
  <c r="T102" i="3"/>
  <c r="S102" i="3"/>
  <c r="I100" i="3"/>
  <c r="F91" i="1"/>
  <c r="F100" i="3"/>
  <c r="E100" i="3"/>
  <c r="F92" i="4"/>
  <c r="J102" i="3" s="1"/>
  <c r="H101" i="3"/>
  <c r="G101" i="3"/>
  <c r="G92" i="1"/>
  <c r="E101" i="3"/>
  <c r="F94" i="7" l="1"/>
  <c r="N103" i="3"/>
  <c r="M103" i="3"/>
  <c r="F94" i="6"/>
  <c r="K103" i="3"/>
  <c r="L103" i="3"/>
  <c r="F94" i="10"/>
  <c r="Q103" i="3"/>
  <c r="R103" i="3"/>
  <c r="F94" i="9"/>
  <c r="T103" i="3"/>
  <c r="S103" i="3"/>
  <c r="F94" i="8"/>
  <c r="P103" i="3"/>
  <c r="O103" i="3"/>
  <c r="I101" i="3"/>
  <c r="F101" i="3"/>
  <c r="F92" i="1"/>
  <c r="E102" i="3" s="1"/>
  <c r="F93" i="4"/>
  <c r="J103" i="3" s="1"/>
  <c r="G102" i="3"/>
  <c r="H102" i="3"/>
  <c r="G93" i="1"/>
  <c r="F95" i="6" l="1"/>
  <c r="L104" i="3"/>
  <c r="K104" i="3"/>
  <c r="F95" i="10"/>
  <c r="R104" i="3"/>
  <c r="Q104" i="3"/>
  <c r="F95" i="9"/>
  <c r="T104" i="3"/>
  <c r="S104" i="3"/>
  <c r="F95" i="8"/>
  <c r="P104" i="3"/>
  <c r="O104" i="3"/>
  <c r="F95" i="7"/>
  <c r="N104" i="3"/>
  <c r="M104" i="3"/>
  <c r="I102" i="3"/>
  <c r="F93" i="1"/>
  <c r="F102" i="3"/>
  <c r="F94" i="4"/>
  <c r="J104" i="3" s="1"/>
  <c r="H103" i="3"/>
  <c r="G103" i="3"/>
  <c r="G94" i="1"/>
  <c r="E103" i="3"/>
  <c r="F96" i="10" l="1"/>
  <c r="R105" i="3"/>
  <c r="Q105" i="3"/>
  <c r="F96" i="8"/>
  <c r="P105" i="3"/>
  <c r="O105" i="3"/>
  <c r="F96" i="9"/>
  <c r="T105" i="3"/>
  <c r="S105" i="3"/>
  <c r="F96" i="7"/>
  <c r="N105" i="3"/>
  <c r="M105" i="3"/>
  <c r="F96" i="6"/>
  <c r="L105" i="3"/>
  <c r="K105" i="3"/>
  <c r="I103" i="3"/>
  <c r="F103" i="3"/>
  <c r="F94" i="1"/>
  <c r="F95" i="4"/>
  <c r="J105" i="3" s="1"/>
  <c r="H104" i="3"/>
  <c r="G104" i="3"/>
  <c r="G95" i="1"/>
  <c r="F97" i="7" l="1"/>
  <c r="N106" i="3"/>
  <c r="M106" i="3"/>
  <c r="F97" i="8"/>
  <c r="P106" i="3"/>
  <c r="O106" i="3"/>
  <c r="F97" i="9"/>
  <c r="T106" i="3"/>
  <c r="S106" i="3"/>
  <c r="F97" i="6"/>
  <c r="L106" i="3"/>
  <c r="K106" i="3"/>
  <c r="F97" i="10"/>
  <c r="R106" i="3"/>
  <c r="Q106" i="3"/>
  <c r="I104" i="3"/>
  <c r="F95" i="1"/>
  <c r="F104" i="3"/>
  <c r="E104" i="3"/>
  <c r="F96" i="4"/>
  <c r="J106" i="3" s="1"/>
  <c r="H105" i="3"/>
  <c r="G105" i="3"/>
  <c r="G96" i="1"/>
  <c r="E105" i="3"/>
  <c r="F98" i="8" l="1"/>
  <c r="P107" i="3"/>
  <c r="O107" i="3"/>
  <c r="F98" i="9"/>
  <c r="T107" i="3"/>
  <c r="S107" i="3"/>
  <c r="F98" i="6"/>
  <c r="L107" i="3"/>
  <c r="K107" i="3"/>
  <c r="F98" i="10"/>
  <c r="R107" i="3"/>
  <c r="Q107" i="3"/>
  <c r="F98" i="7"/>
  <c r="M107" i="3"/>
  <c r="N107" i="3"/>
  <c r="I105" i="3"/>
  <c r="F96" i="1"/>
  <c r="F105" i="3"/>
  <c r="F97" i="4"/>
  <c r="J107" i="3" s="1"/>
  <c r="H106" i="3"/>
  <c r="G106" i="3"/>
  <c r="G97" i="1"/>
  <c r="E106" i="3"/>
  <c r="F99" i="10" l="1"/>
  <c r="R108" i="3"/>
  <c r="Q108" i="3"/>
  <c r="F99" i="9"/>
  <c r="T108" i="3"/>
  <c r="S108" i="3"/>
  <c r="F99" i="6"/>
  <c r="L108" i="3"/>
  <c r="K108" i="3"/>
  <c r="F99" i="7"/>
  <c r="N108" i="3"/>
  <c r="M108" i="3"/>
  <c r="F99" i="8"/>
  <c r="P108" i="3"/>
  <c r="O108" i="3"/>
  <c r="I106" i="3"/>
  <c r="F97" i="1"/>
  <c r="F106" i="3"/>
  <c r="F98" i="4"/>
  <c r="J108" i="3" s="1"/>
  <c r="H107" i="3"/>
  <c r="G107" i="3"/>
  <c r="G98" i="1"/>
  <c r="E107" i="3"/>
  <c r="F100" i="6" l="1"/>
  <c r="L109" i="3"/>
  <c r="K109" i="3"/>
  <c r="F100" i="7"/>
  <c r="N109" i="3"/>
  <c r="M109" i="3"/>
  <c r="F100" i="9"/>
  <c r="T109" i="3"/>
  <c r="S109" i="3"/>
  <c r="F100" i="8"/>
  <c r="P109" i="3"/>
  <c r="O109" i="3"/>
  <c r="F100" i="10"/>
  <c r="R109" i="3"/>
  <c r="Q109" i="3"/>
  <c r="I107" i="3"/>
  <c r="F98" i="1"/>
  <c r="F107" i="3"/>
  <c r="F99" i="4"/>
  <c r="J109" i="3" s="1"/>
  <c r="H108" i="3"/>
  <c r="G108" i="3"/>
  <c r="G99" i="1"/>
  <c r="E108" i="3"/>
  <c r="F101" i="7" l="1"/>
  <c r="N110" i="3"/>
  <c r="M110" i="3"/>
  <c r="F101" i="8"/>
  <c r="P110" i="3"/>
  <c r="O110" i="3"/>
  <c r="F101" i="9"/>
  <c r="T110" i="3"/>
  <c r="S110" i="3"/>
  <c r="F101" i="10"/>
  <c r="R110" i="3"/>
  <c r="Q110" i="3"/>
  <c r="F101" i="6"/>
  <c r="L110" i="3"/>
  <c r="K110" i="3"/>
  <c r="I108" i="3"/>
  <c r="F99" i="1"/>
  <c r="F108" i="3"/>
  <c r="F100" i="4"/>
  <c r="J110" i="3" s="1"/>
  <c r="H109" i="3"/>
  <c r="G109" i="3"/>
  <c r="G100" i="1"/>
  <c r="E109" i="3"/>
  <c r="F102" i="8" l="1"/>
  <c r="P111" i="3"/>
  <c r="O111" i="3"/>
  <c r="F102" i="10"/>
  <c r="Q111" i="3"/>
  <c r="R111" i="3"/>
  <c r="F102" i="9"/>
  <c r="T111" i="3"/>
  <c r="S111" i="3"/>
  <c r="F102" i="6"/>
  <c r="K111" i="3"/>
  <c r="L111" i="3"/>
  <c r="F102" i="7"/>
  <c r="N111" i="3"/>
  <c r="M111" i="3"/>
  <c r="I109" i="3"/>
  <c r="F109" i="3"/>
  <c r="F100" i="1"/>
  <c r="F101" i="4"/>
  <c r="J111" i="3" s="1"/>
  <c r="H110" i="3"/>
  <c r="G110" i="3"/>
  <c r="G101" i="1"/>
  <c r="F103" i="6" l="1"/>
  <c r="L112" i="3"/>
  <c r="K112" i="3"/>
  <c r="F103" i="10"/>
  <c r="R112" i="3"/>
  <c r="Q112" i="3"/>
  <c r="F103" i="9"/>
  <c r="T112" i="3"/>
  <c r="S112" i="3"/>
  <c r="F103" i="7"/>
  <c r="N112" i="3"/>
  <c r="M112" i="3"/>
  <c r="F103" i="8"/>
  <c r="P112" i="3"/>
  <c r="O112" i="3"/>
  <c r="I110" i="3"/>
  <c r="F110" i="3"/>
  <c r="F101" i="1"/>
  <c r="E110" i="3"/>
  <c r="F102" i="4"/>
  <c r="J112" i="3" s="1"/>
  <c r="H111" i="3"/>
  <c r="G111" i="3"/>
  <c r="G102" i="1"/>
  <c r="E111" i="3"/>
  <c r="F104" i="10" l="1"/>
  <c r="R113" i="3"/>
  <c r="Q113" i="3"/>
  <c r="F104" i="9"/>
  <c r="T113" i="3"/>
  <c r="S113" i="3"/>
  <c r="F104" i="7"/>
  <c r="N113" i="3"/>
  <c r="M113" i="3"/>
  <c r="F104" i="8"/>
  <c r="P113" i="3"/>
  <c r="O113" i="3"/>
  <c r="F104" i="6"/>
  <c r="L113" i="3"/>
  <c r="K113" i="3"/>
  <c r="I111" i="3"/>
  <c r="F102" i="1"/>
  <c r="F111" i="3"/>
  <c r="F103" i="4"/>
  <c r="J113" i="3" s="1"/>
  <c r="H112" i="3"/>
  <c r="G112" i="3"/>
  <c r="G103" i="1"/>
  <c r="E112" i="3"/>
  <c r="F105" i="8" l="1"/>
  <c r="P114" i="3"/>
  <c r="O114" i="3"/>
  <c r="F105" i="9"/>
  <c r="T114" i="3"/>
  <c r="S114" i="3"/>
  <c r="F105" i="7"/>
  <c r="N114" i="3"/>
  <c r="M114" i="3"/>
  <c r="F105" i="6"/>
  <c r="K114" i="3"/>
  <c r="L114" i="3"/>
  <c r="F105" i="10"/>
  <c r="R114" i="3"/>
  <c r="Q114" i="3"/>
  <c r="I112" i="3"/>
  <c r="F103" i="1"/>
  <c r="F112" i="3"/>
  <c r="F104" i="4"/>
  <c r="J114" i="3" s="1"/>
  <c r="H113" i="3"/>
  <c r="G113" i="3"/>
  <c r="G104" i="1"/>
  <c r="E113" i="3"/>
  <c r="F106" i="9" l="1"/>
  <c r="T115" i="3"/>
  <c r="S115" i="3"/>
  <c r="F106" i="7"/>
  <c r="M115" i="3"/>
  <c r="N115" i="3"/>
  <c r="F106" i="6"/>
  <c r="K115" i="3"/>
  <c r="L115" i="3"/>
  <c r="F106" i="10"/>
  <c r="R115" i="3"/>
  <c r="Q115" i="3"/>
  <c r="F106" i="8"/>
  <c r="P115" i="3"/>
  <c r="O115" i="3"/>
  <c r="I113" i="3"/>
  <c r="F113" i="3"/>
  <c r="F104" i="1"/>
  <c r="F105" i="4"/>
  <c r="J115" i="3" s="1"/>
  <c r="G114" i="3"/>
  <c r="H114" i="3"/>
  <c r="G105" i="1"/>
  <c r="F107" i="6" l="1"/>
  <c r="L116" i="3"/>
  <c r="K116" i="3"/>
  <c r="F107" i="10"/>
  <c r="R116" i="3"/>
  <c r="Q116" i="3"/>
  <c r="F107" i="7"/>
  <c r="N116" i="3"/>
  <c r="M116" i="3"/>
  <c r="F107" i="8"/>
  <c r="P116" i="3"/>
  <c r="O116" i="3"/>
  <c r="F107" i="9"/>
  <c r="T116" i="3"/>
  <c r="S116" i="3"/>
  <c r="I114" i="3"/>
  <c r="F105" i="1"/>
  <c r="F114" i="3"/>
  <c r="E114" i="3"/>
  <c r="F106" i="4"/>
  <c r="J116" i="3" s="1"/>
  <c r="H115" i="3"/>
  <c r="G115" i="3"/>
  <c r="G106" i="1"/>
  <c r="E115" i="3"/>
  <c r="F108" i="10" l="1"/>
  <c r="R117" i="3"/>
  <c r="Q117" i="3"/>
  <c r="F108" i="7"/>
  <c r="N117" i="3"/>
  <c r="M117" i="3"/>
  <c r="F108" i="8"/>
  <c r="P117" i="3"/>
  <c r="O117" i="3"/>
  <c r="F108" i="9"/>
  <c r="T117" i="3"/>
  <c r="S117" i="3"/>
  <c r="F108" i="6"/>
  <c r="L117" i="3"/>
  <c r="K117" i="3"/>
  <c r="I115" i="3"/>
  <c r="F106" i="1"/>
  <c r="F115" i="3"/>
  <c r="F107" i="4"/>
  <c r="J117" i="3" s="1"/>
  <c r="H116" i="3"/>
  <c r="G116" i="3"/>
  <c r="G107" i="1"/>
  <c r="E116" i="3"/>
  <c r="F109" i="7" l="1"/>
  <c r="N118" i="3"/>
  <c r="M118" i="3"/>
  <c r="F109" i="8"/>
  <c r="P118" i="3"/>
  <c r="O118" i="3"/>
  <c r="F109" i="9"/>
  <c r="T118" i="3"/>
  <c r="S118" i="3"/>
  <c r="F109" i="6"/>
  <c r="K118" i="3"/>
  <c r="L118" i="3"/>
  <c r="F109" i="10"/>
  <c r="R118" i="3"/>
  <c r="Q118" i="3"/>
  <c r="I116" i="3"/>
  <c r="F107" i="1"/>
  <c r="F116" i="3"/>
  <c r="F108" i="4"/>
  <c r="J118" i="3" s="1"/>
  <c r="H117" i="3"/>
  <c r="G117" i="3"/>
  <c r="G108" i="1"/>
  <c r="E117" i="3"/>
  <c r="F110" i="8" l="1"/>
  <c r="P119" i="3"/>
  <c r="O119" i="3"/>
  <c r="F110" i="9"/>
  <c r="T119" i="3"/>
  <c r="S119" i="3"/>
  <c r="F110" i="6"/>
  <c r="K119" i="3"/>
  <c r="L119" i="3"/>
  <c r="F110" i="10"/>
  <c r="Q119" i="3"/>
  <c r="R119" i="3"/>
  <c r="F110" i="7"/>
  <c r="N119" i="3"/>
  <c r="M119" i="3"/>
  <c r="I117" i="3"/>
  <c r="F117" i="3"/>
  <c r="F108" i="1"/>
  <c r="E118" i="3" s="1"/>
  <c r="F109" i="4"/>
  <c r="J119" i="3" s="1"/>
  <c r="G118" i="3"/>
  <c r="H118" i="3"/>
  <c r="G109" i="1"/>
  <c r="F111" i="9" l="1"/>
  <c r="T120" i="3"/>
  <c r="S120" i="3"/>
  <c r="F111" i="6"/>
  <c r="L120" i="3"/>
  <c r="K120" i="3"/>
  <c r="F111" i="10"/>
  <c r="R120" i="3"/>
  <c r="Q120" i="3"/>
  <c r="F111" i="7"/>
  <c r="N120" i="3"/>
  <c r="M120" i="3"/>
  <c r="F111" i="8"/>
  <c r="P120" i="3"/>
  <c r="O120" i="3"/>
  <c r="I118" i="3"/>
  <c r="F109" i="1"/>
  <c r="F118" i="3"/>
  <c r="F110" i="4"/>
  <c r="J120" i="3" s="1"/>
  <c r="H119" i="3"/>
  <c r="G119" i="3"/>
  <c r="G110" i="1"/>
  <c r="E119" i="3"/>
  <c r="F112" i="6" l="1"/>
  <c r="L121" i="3"/>
  <c r="K121" i="3"/>
  <c r="F112" i="10"/>
  <c r="R121" i="3"/>
  <c r="Q121" i="3"/>
  <c r="F112" i="7"/>
  <c r="N121" i="3"/>
  <c r="M121" i="3"/>
  <c r="F112" i="8"/>
  <c r="P121" i="3"/>
  <c r="O121" i="3"/>
  <c r="F112" i="9"/>
  <c r="T121" i="3"/>
  <c r="S121" i="3"/>
  <c r="I119" i="3"/>
  <c r="F119" i="3"/>
  <c r="F110" i="1"/>
  <c r="F111" i="4"/>
  <c r="J121" i="3" s="1"/>
  <c r="H120" i="3"/>
  <c r="G120" i="3"/>
  <c r="G111" i="1"/>
  <c r="F113" i="10" l="1"/>
  <c r="R122" i="3"/>
  <c r="Q122" i="3"/>
  <c r="F113" i="7"/>
  <c r="N122" i="3"/>
  <c r="M122" i="3"/>
  <c r="F113" i="8"/>
  <c r="P122" i="3"/>
  <c r="O122" i="3"/>
  <c r="F113" i="9"/>
  <c r="T122" i="3"/>
  <c r="S122" i="3"/>
  <c r="F113" i="6"/>
  <c r="K122" i="3"/>
  <c r="L122" i="3"/>
  <c r="I120" i="3"/>
  <c r="F111" i="1"/>
  <c r="F120" i="3"/>
  <c r="E120" i="3"/>
  <c r="F112" i="4"/>
  <c r="J122" i="3" s="1"/>
  <c r="H121" i="3"/>
  <c r="G121" i="3"/>
  <c r="G112" i="1"/>
  <c r="E121" i="3"/>
  <c r="F114" i="7" l="1"/>
  <c r="M123" i="3"/>
  <c r="N123" i="3"/>
  <c r="F114" i="9"/>
  <c r="T123" i="3"/>
  <c r="S123" i="3"/>
  <c r="F114" i="8"/>
  <c r="P123" i="3"/>
  <c r="O123" i="3"/>
  <c r="F114" i="6"/>
  <c r="K123" i="3"/>
  <c r="L123" i="3"/>
  <c r="F114" i="10"/>
  <c r="R123" i="3"/>
  <c r="Q123" i="3"/>
  <c r="I121" i="3"/>
  <c r="F112" i="1"/>
  <c r="F121" i="3"/>
  <c r="F113" i="4"/>
  <c r="J123" i="3" s="1"/>
  <c r="H122" i="3"/>
  <c r="G122" i="3"/>
  <c r="G113" i="1"/>
  <c r="E122" i="3"/>
  <c r="F115" i="9" l="1"/>
  <c r="T124" i="3"/>
  <c r="S124" i="3"/>
  <c r="F115" i="6"/>
  <c r="L124" i="3"/>
  <c r="K124" i="3"/>
  <c r="F115" i="8"/>
  <c r="P124" i="3"/>
  <c r="O124" i="3"/>
  <c r="F115" i="10"/>
  <c r="R124" i="3"/>
  <c r="Q124" i="3"/>
  <c r="F115" i="7"/>
  <c r="N124" i="3"/>
  <c r="M124" i="3"/>
  <c r="I122" i="3"/>
  <c r="F113" i="1"/>
  <c r="F122" i="3"/>
  <c r="F114" i="4"/>
  <c r="J124" i="3" s="1"/>
  <c r="H123" i="3"/>
  <c r="G123" i="3"/>
  <c r="G114" i="1"/>
  <c r="E123" i="3"/>
  <c r="F116" i="6" l="1"/>
  <c r="L125" i="3"/>
  <c r="K125" i="3"/>
  <c r="F116" i="10"/>
  <c r="R125" i="3"/>
  <c r="Q125" i="3"/>
  <c r="F116" i="8"/>
  <c r="P125" i="3"/>
  <c r="O125" i="3"/>
  <c r="F116" i="7"/>
  <c r="N125" i="3"/>
  <c r="M125" i="3"/>
  <c r="F116" i="9"/>
  <c r="T125" i="3"/>
  <c r="S125" i="3"/>
  <c r="I123" i="3"/>
  <c r="F123" i="3"/>
  <c r="F114" i="1"/>
  <c r="F115" i="4"/>
  <c r="J125" i="3" s="1"/>
  <c r="H124" i="3"/>
  <c r="G124" i="3"/>
  <c r="G115" i="1"/>
  <c r="F117" i="7" l="1"/>
  <c r="N126" i="3"/>
  <c r="M126" i="3"/>
  <c r="F117" i="10"/>
  <c r="R126" i="3"/>
  <c r="Q126" i="3"/>
  <c r="F117" i="8"/>
  <c r="P126" i="3"/>
  <c r="O126" i="3"/>
  <c r="F117" i="9"/>
  <c r="T126" i="3"/>
  <c r="S126" i="3"/>
  <c r="F117" i="6"/>
  <c r="K126" i="3"/>
  <c r="L126" i="3"/>
  <c r="I124" i="3"/>
  <c r="F124" i="3"/>
  <c r="F115" i="1"/>
  <c r="E125" i="3" s="1"/>
  <c r="E124" i="3"/>
  <c r="F116" i="4"/>
  <c r="J126" i="3" s="1"/>
  <c r="H125" i="3"/>
  <c r="G125" i="3"/>
  <c r="G116" i="1"/>
  <c r="F118" i="10" l="1"/>
  <c r="Q127" i="3"/>
  <c r="R127" i="3"/>
  <c r="F118" i="8"/>
  <c r="P127" i="3"/>
  <c r="O127" i="3"/>
  <c r="F118" i="9"/>
  <c r="T127" i="3"/>
  <c r="S127" i="3"/>
  <c r="F118" i="6"/>
  <c r="K127" i="3"/>
  <c r="L127" i="3"/>
  <c r="F118" i="7"/>
  <c r="N127" i="3"/>
  <c r="M127" i="3"/>
  <c r="I125" i="3"/>
  <c r="F116" i="1"/>
  <c r="F125" i="3"/>
  <c r="F117" i="4"/>
  <c r="J127" i="3" s="1"/>
  <c r="H126" i="3"/>
  <c r="G126" i="3"/>
  <c r="G117" i="1"/>
  <c r="E126" i="3"/>
  <c r="F119" i="6" l="1"/>
  <c r="L128" i="3"/>
  <c r="K128" i="3"/>
  <c r="F119" i="8"/>
  <c r="P128" i="3"/>
  <c r="O128" i="3"/>
  <c r="F119" i="9"/>
  <c r="T128" i="3"/>
  <c r="S128" i="3"/>
  <c r="F119" i="7"/>
  <c r="N128" i="3"/>
  <c r="M128" i="3"/>
  <c r="F119" i="10"/>
  <c r="R128" i="3"/>
  <c r="Q128" i="3"/>
  <c r="I126" i="3"/>
  <c r="F117" i="1"/>
  <c r="F126" i="3"/>
  <c r="F118" i="4"/>
  <c r="J128" i="3" s="1"/>
  <c r="H127" i="3"/>
  <c r="G127" i="3"/>
  <c r="G118" i="1"/>
  <c r="E127" i="3"/>
  <c r="F120" i="8" l="1"/>
  <c r="P129" i="3"/>
  <c r="O129" i="3"/>
  <c r="F120" i="9"/>
  <c r="T129" i="3"/>
  <c r="S129" i="3"/>
  <c r="F120" i="7"/>
  <c r="N129" i="3"/>
  <c r="M129" i="3"/>
  <c r="F120" i="10"/>
  <c r="R129" i="3"/>
  <c r="Q129" i="3"/>
  <c r="F120" i="6"/>
  <c r="L129" i="3"/>
  <c r="K129" i="3"/>
  <c r="I127" i="3"/>
  <c r="F127" i="3"/>
  <c r="F118" i="1"/>
  <c r="E128" i="3" s="1"/>
  <c r="F119" i="4"/>
  <c r="J129" i="3" s="1"/>
  <c r="H128" i="3"/>
  <c r="G128" i="3"/>
  <c r="G119" i="1"/>
  <c r="F121" i="10" l="1"/>
  <c r="R130" i="3"/>
  <c r="Q130" i="3"/>
  <c r="F121" i="9"/>
  <c r="T130" i="3"/>
  <c r="S130" i="3"/>
  <c r="F121" i="7"/>
  <c r="N130" i="3"/>
  <c r="M130" i="3"/>
  <c r="F121" i="6"/>
  <c r="K130" i="3"/>
  <c r="L130" i="3"/>
  <c r="F121" i="8"/>
  <c r="P130" i="3"/>
  <c r="O130" i="3"/>
  <c r="I128" i="3"/>
  <c r="F119" i="1"/>
  <c r="F128" i="3"/>
  <c r="F120" i="4"/>
  <c r="J130" i="3" s="1"/>
  <c r="H129" i="3"/>
  <c r="G129" i="3"/>
  <c r="G120" i="1"/>
  <c r="E129" i="3"/>
  <c r="F122" i="6" l="1"/>
  <c r="K131" i="3"/>
  <c r="L131" i="3"/>
  <c r="F122" i="9"/>
  <c r="T131" i="3"/>
  <c r="S131" i="3"/>
  <c r="F122" i="7"/>
  <c r="M131" i="3"/>
  <c r="N131" i="3"/>
  <c r="F122" i="8"/>
  <c r="P131" i="3"/>
  <c r="O131" i="3"/>
  <c r="F122" i="10"/>
  <c r="R131" i="3"/>
  <c r="Q131" i="3"/>
  <c r="I129" i="3"/>
  <c r="F129" i="3"/>
  <c r="F120" i="1"/>
  <c r="F121" i="4"/>
  <c r="J131" i="3" s="1"/>
  <c r="G130" i="3"/>
  <c r="H130" i="3"/>
  <c r="G121" i="1"/>
  <c r="F123" i="8" l="1"/>
  <c r="P132" i="3"/>
  <c r="O132" i="3"/>
  <c r="F123" i="9"/>
  <c r="T132" i="3"/>
  <c r="S132" i="3"/>
  <c r="F123" i="7"/>
  <c r="N132" i="3"/>
  <c r="M132" i="3"/>
  <c r="F123" i="10"/>
  <c r="R132" i="3"/>
  <c r="Q132" i="3"/>
  <c r="F123" i="6"/>
  <c r="L132" i="3"/>
  <c r="K132" i="3"/>
  <c r="I130" i="3"/>
  <c r="F121" i="1"/>
  <c r="F130" i="3"/>
  <c r="E130" i="3"/>
  <c r="F122" i="4"/>
  <c r="J132" i="3" s="1"/>
  <c r="H131" i="3"/>
  <c r="G131" i="3"/>
  <c r="G122" i="1"/>
  <c r="E131" i="3"/>
  <c r="F124" i="9" l="1"/>
  <c r="T133" i="3"/>
  <c r="S133" i="3"/>
  <c r="F124" i="7"/>
  <c r="N133" i="3"/>
  <c r="M133" i="3"/>
  <c r="F124" i="10"/>
  <c r="R133" i="3"/>
  <c r="Q133" i="3"/>
  <c r="F124" i="6"/>
  <c r="L133" i="3"/>
  <c r="K133" i="3"/>
  <c r="F124" i="8"/>
  <c r="P133" i="3"/>
  <c r="O133" i="3"/>
  <c r="I131" i="3"/>
  <c r="F122" i="1"/>
  <c r="F131" i="3"/>
  <c r="F123" i="4"/>
  <c r="J133" i="3" s="1"/>
  <c r="H132" i="3"/>
  <c r="G132" i="3"/>
  <c r="G123" i="1"/>
  <c r="E132" i="3"/>
  <c r="F125" i="6" l="1"/>
  <c r="K134" i="3"/>
  <c r="L134" i="3"/>
  <c r="F125" i="7"/>
  <c r="N134" i="3"/>
  <c r="M134" i="3"/>
  <c r="F125" i="10"/>
  <c r="R134" i="3"/>
  <c r="Q134" i="3"/>
  <c r="F125" i="8"/>
  <c r="P134" i="3"/>
  <c r="O134" i="3"/>
  <c r="F125" i="9"/>
  <c r="T134" i="3"/>
  <c r="S134" i="3"/>
  <c r="I132" i="3"/>
  <c r="F123" i="1"/>
  <c r="F132" i="3"/>
  <c r="F124" i="4"/>
  <c r="J134" i="3" s="1"/>
  <c r="H133" i="3"/>
  <c r="G133" i="3"/>
  <c r="G124" i="1"/>
  <c r="E133" i="3"/>
  <c r="F126" i="7" l="1"/>
  <c r="N135" i="3"/>
  <c r="M135" i="3"/>
  <c r="F126" i="10"/>
  <c r="Q135" i="3"/>
  <c r="R135" i="3"/>
  <c r="F126" i="8"/>
  <c r="P135" i="3"/>
  <c r="O135" i="3"/>
  <c r="F126" i="9"/>
  <c r="T135" i="3"/>
  <c r="S135" i="3"/>
  <c r="F126" i="6"/>
  <c r="K135" i="3"/>
  <c r="L135" i="3"/>
  <c r="I133" i="3"/>
  <c r="F133" i="3"/>
  <c r="F124" i="1"/>
  <c r="E134" i="3" s="1"/>
  <c r="F125" i="4"/>
  <c r="J135" i="3" s="1"/>
  <c r="G134" i="3"/>
  <c r="H134" i="3"/>
  <c r="G125" i="1"/>
  <c r="F127" i="9" l="1"/>
  <c r="T136" i="3"/>
  <c r="S136" i="3"/>
  <c r="F127" i="10"/>
  <c r="R136" i="3"/>
  <c r="Q136" i="3"/>
  <c r="F127" i="8"/>
  <c r="P136" i="3"/>
  <c r="O136" i="3"/>
  <c r="F127" i="6"/>
  <c r="L136" i="3"/>
  <c r="K136" i="3"/>
  <c r="F127" i="7"/>
  <c r="N136" i="3"/>
  <c r="M136" i="3"/>
  <c r="I134" i="3"/>
  <c r="F125" i="1"/>
  <c r="F134" i="3"/>
  <c r="F126" i="4"/>
  <c r="J136" i="3" s="1"/>
  <c r="H135" i="3"/>
  <c r="G135" i="3"/>
  <c r="G126" i="1"/>
  <c r="E135" i="3"/>
  <c r="F128" i="10" l="1"/>
  <c r="R137" i="3"/>
  <c r="Q137" i="3"/>
  <c r="F128" i="8"/>
  <c r="P137" i="3"/>
  <c r="O137" i="3"/>
  <c r="F128" i="6"/>
  <c r="L137" i="3"/>
  <c r="K137" i="3"/>
  <c r="F128" i="7"/>
  <c r="N137" i="3"/>
  <c r="M137" i="3"/>
  <c r="F128" i="9"/>
  <c r="T137" i="3"/>
  <c r="S137" i="3"/>
  <c r="I135" i="3"/>
  <c r="F126" i="1"/>
  <c r="F135" i="3"/>
  <c r="F127" i="4"/>
  <c r="J137" i="3" s="1"/>
  <c r="H136" i="3"/>
  <c r="G136" i="3"/>
  <c r="G127" i="1"/>
  <c r="E136" i="3"/>
  <c r="F129" i="7" l="1"/>
  <c r="N138" i="3"/>
  <c r="M138" i="3"/>
  <c r="F129" i="8"/>
  <c r="P138" i="3"/>
  <c r="O138" i="3"/>
  <c r="F129" i="6"/>
  <c r="K138" i="3"/>
  <c r="L138" i="3"/>
  <c r="F129" i="9"/>
  <c r="T138" i="3"/>
  <c r="S138" i="3"/>
  <c r="F129" i="10"/>
  <c r="R138" i="3"/>
  <c r="Q138" i="3"/>
  <c r="I136" i="3"/>
  <c r="F127" i="1"/>
  <c r="F136" i="3"/>
  <c r="F128" i="4"/>
  <c r="J138" i="3" s="1"/>
  <c r="H137" i="3"/>
  <c r="G137" i="3"/>
  <c r="G128" i="1"/>
  <c r="E137" i="3"/>
  <c r="F130" i="8" l="1"/>
  <c r="P139" i="3"/>
  <c r="O139" i="3"/>
  <c r="F130" i="6"/>
  <c r="K139" i="3"/>
  <c r="L139" i="3"/>
  <c r="F130" i="9"/>
  <c r="T139" i="3"/>
  <c r="S139" i="3"/>
  <c r="F130" i="10"/>
  <c r="R139" i="3"/>
  <c r="Q139" i="3"/>
  <c r="F130" i="7"/>
  <c r="M139" i="3"/>
  <c r="N139" i="3"/>
  <c r="I137" i="3"/>
  <c r="F137" i="3"/>
  <c r="F128" i="1"/>
  <c r="F129" i="4"/>
  <c r="J139" i="3" s="1"/>
  <c r="H138" i="3"/>
  <c r="G138" i="3"/>
  <c r="G129" i="1"/>
  <c r="F131" i="6" l="1"/>
  <c r="L140" i="3"/>
  <c r="K140" i="3"/>
  <c r="F131" i="9"/>
  <c r="T140" i="3"/>
  <c r="S140" i="3"/>
  <c r="F131" i="10"/>
  <c r="R140" i="3"/>
  <c r="Q140" i="3"/>
  <c r="F131" i="7"/>
  <c r="N140" i="3"/>
  <c r="M140" i="3"/>
  <c r="F131" i="8"/>
  <c r="P140" i="3"/>
  <c r="O140" i="3"/>
  <c r="I138" i="3"/>
  <c r="F129" i="1"/>
  <c r="E139" i="3" s="1"/>
  <c r="F138" i="3"/>
  <c r="E138" i="3"/>
  <c r="F130" i="4"/>
  <c r="J140" i="3" s="1"/>
  <c r="H139" i="3"/>
  <c r="G139" i="3"/>
  <c r="G130" i="1"/>
  <c r="F132" i="7" l="1"/>
  <c r="N141" i="3"/>
  <c r="M141" i="3"/>
  <c r="F132" i="9"/>
  <c r="T141" i="3"/>
  <c r="S141" i="3"/>
  <c r="F132" i="10"/>
  <c r="R141" i="3"/>
  <c r="Q141" i="3"/>
  <c r="F132" i="8"/>
  <c r="P141" i="3"/>
  <c r="O141" i="3"/>
  <c r="F132" i="6"/>
  <c r="L141" i="3"/>
  <c r="K141" i="3"/>
  <c r="I139" i="3"/>
  <c r="F139" i="3"/>
  <c r="F130" i="1"/>
  <c r="F131" i="4"/>
  <c r="J141" i="3" s="1"/>
  <c r="H140" i="3"/>
  <c r="G140" i="3"/>
  <c r="G131" i="1"/>
  <c r="F133" i="8" l="1"/>
  <c r="P142" i="3"/>
  <c r="O142" i="3"/>
  <c r="F133" i="9"/>
  <c r="T142" i="3"/>
  <c r="S142" i="3"/>
  <c r="F133" i="10"/>
  <c r="R142" i="3"/>
  <c r="Q142" i="3"/>
  <c r="F133" i="6"/>
  <c r="K142" i="3"/>
  <c r="L142" i="3"/>
  <c r="F133" i="7"/>
  <c r="N142" i="3"/>
  <c r="M142" i="3"/>
  <c r="I140" i="3"/>
  <c r="F131" i="1"/>
  <c r="F140" i="3"/>
  <c r="E140" i="3"/>
  <c r="F132" i="4"/>
  <c r="J142" i="3" s="1"/>
  <c r="H141" i="3"/>
  <c r="G141" i="3"/>
  <c r="G132" i="1"/>
  <c r="E141" i="3"/>
  <c r="F134" i="6" l="1"/>
  <c r="K143" i="3"/>
  <c r="L143" i="3"/>
  <c r="F134" i="9"/>
  <c r="T143" i="3"/>
  <c r="S143" i="3"/>
  <c r="F134" i="10"/>
  <c r="Q143" i="3"/>
  <c r="R143" i="3"/>
  <c r="F134" i="7"/>
  <c r="N143" i="3"/>
  <c r="M143" i="3"/>
  <c r="F134" i="8"/>
  <c r="P143" i="3"/>
  <c r="O143" i="3"/>
  <c r="I141" i="3"/>
  <c r="F132" i="1"/>
  <c r="F141" i="3"/>
  <c r="F133" i="4"/>
  <c r="J143" i="3" s="1"/>
  <c r="H142" i="3"/>
  <c r="G142" i="3"/>
  <c r="G133" i="1"/>
  <c r="E142" i="3"/>
  <c r="F135" i="9" l="1"/>
  <c r="T144" i="3"/>
  <c r="S144" i="3"/>
  <c r="F135" i="10"/>
  <c r="R144" i="3"/>
  <c r="Q144" i="3"/>
  <c r="F135" i="7"/>
  <c r="N144" i="3"/>
  <c r="M144" i="3"/>
  <c r="F135" i="8"/>
  <c r="P144" i="3"/>
  <c r="O144" i="3"/>
  <c r="F135" i="6"/>
  <c r="L144" i="3"/>
  <c r="K144" i="3"/>
  <c r="I142" i="3"/>
  <c r="F133" i="1"/>
  <c r="F142" i="3"/>
  <c r="F134" i="4"/>
  <c r="J144" i="3" s="1"/>
  <c r="H143" i="3"/>
  <c r="G143" i="3"/>
  <c r="G134" i="1"/>
  <c r="E143" i="3"/>
  <c r="F136" i="8" l="1"/>
  <c r="P145" i="3"/>
  <c r="O145" i="3"/>
  <c r="F136" i="10"/>
  <c r="R145" i="3"/>
  <c r="Q145" i="3"/>
  <c r="F136" i="7"/>
  <c r="N145" i="3"/>
  <c r="M145" i="3"/>
  <c r="F136" i="6"/>
  <c r="L145" i="3"/>
  <c r="K145" i="3"/>
  <c r="F136" i="9"/>
  <c r="T145" i="3"/>
  <c r="S145" i="3"/>
  <c r="I143" i="3"/>
  <c r="F143" i="3"/>
  <c r="F134" i="1"/>
  <c r="E144" i="3" s="1"/>
  <c r="F135" i="4"/>
  <c r="J145" i="3" s="1"/>
  <c r="H144" i="3"/>
  <c r="G144" i="3"/>
  <c r="G135" i="1"/>
  <c r="F137" i="6" l="1"/>
  <c r="K146" i="3"/>
  <c r="L146" i="3"/>
  <c r="F137" i="10"/>
  <c r="R146" i="3"/>
  <c r="Q146" i="3"/>
  <c r="F137" i="7"/>
  <c r="N146" i="3"/>
  <c r="M146" i="3"/>
  <c r="F137" i="9"/>
  <c r="T146" i="3"/>
  <c r="S146" i="3"/>
  <c r="F137" i="8"/>
  <c r="P146" i="3"/>
  <c r="O146" i="3"/>
  <c r="I144" i="3"/>
  <c r="F135" i="1"/>
  <c r="F144" i="3"/>
  <c r="F136" i="4"/>
  <c r="J146" i="3" s="1"/>
  <c r="H145" i="3"/>
  <c r="G145" i="3"/>
  <c r="G136" i="1"/>
  <c r="E145" i="3"/>
  <c r="F138" i="10" l="1"/>
  <c r="R147" i="3"/>
  <c r="Q147" i="3"/>
  <c r="F138" i="7"/>
  <c r="M147" i="3"/>
  <c r="N147" i="3"/>
  <c r="F138" i="9"/>
  <c r="T147" i="3"/>
  <c r="S147" i="3"/>
  <c r="F138" i="8"/>
  <c r="P147" i="3"/>
  <c r="O147" i="3"/>
  <c r="F138" i="6"/>
  <c r="K147" i="3"/>
  <c r="L147" i="3"/>
  <c r="I145" i="3"/>
  <c r="F145" i="3"/>
  <c r="F136" i="1"/>
  <c r="F137" i="4"/>
  <c r="J147" i="3" s="1"/>
  <c r="G146" i="3"/>
  <c r="H146" i="3"/>
  <c r="G137" i="1"/>
  <c r="F139" i="8" l="1"/>
  <c r="P148" i="3"/>
  <c r="O148" i="3"/>
  <c r="F139" i="7"/>
  <c r="N148" i="3"/>
  <c r="M148" i="3"/>
  <c r="F139" i="9"/>
  <c r="T148" i="3"/>
  <c r="S148" i="3"/>
  <c r="F139" i="6"/>
  <c r="L148" i="3"/>
  <c r="K148" i="3"/>
  <c r="F139" i="10"/>
  <c r="R148" i="3"/>
  <c r="Q148" i="3"/>
  <c r="I146" i="3"/>
  <c r="F137" i="1"/>
  <c r="E147" i="3" s="1"/>
  <c r="F146" i="3"/>
  <c r="E146" i="3"/>
  <c r="F138" i="4"/>
  <c r="J148" i="3" s="1"/>
  <c r="H147" i="3"/>
  <c r="G147" i="3"/>
  <c r="G138" i="1"/>
  <c r="F140" i="7" l="1"/>
  <c r="N149" i="3"/>
  <c r="M149" i="3"/>
  <c r="F140" i="9"/>
  <c r="T149" i="3"/>
  <c r="S149" i="3"/>
  <c r="F140" i="6"/>
  <c r="L149" i="3"/>
  <c r="K149" i="3"/>
  <c r="F140" i="10"/>
  <c r="R149" i="3"/>
  <c r="Q149" i="3"/>
  <c r="F140" i="8"/>
  <c r="P149" i="3"/>
  <c r="O149" i="3"/>
  <c r="I147" i="3"/>
  <c r="F147" i="3"/>
  <c r="F138" i="1"/>
  <c r="E148" i="3" s="1"/>
  <c r="F139" i="4"/>
  <c r="J149" i="3" s="1"/>
  <c r="H148" i="3"/>
  <c r="G148" i="3"/>
  <c r="G139" i="1"/>
  <c r="F141" i="9" l="1"/>
  <c r="T150" i="3"/>
  <c r="S150" i="3"/>
  <c r="F141" i="6"/>
  <c r="K150" i="3"/>
  <c r="L150" i="3"/>
  <c r="F141" i="10"/>
  <c r="R150" i="3"/>
  <c r="Q150" i="3"/>
  <c r="F141" i="8"/>
  <c r="P150" i="3"/>
  <c r="O150" i="3"/>
  <c r="F141" i="7"/>
  <c r="N150" i="3"/>
  <c r="M150" i="3"/>
  <c r="I148" i="3"/>
  <c r="F139" i="1"/>
  <c r="F148" i="3"/>
  <c r="F140" i="4"/>
  <c r="J150" i="3" s="1"/>
  <c r="H149" i="3"/>
  <c r="G149" i="3"/>
  <c r="G140" i="1"/>
  <c r="E149" i="3"/>
  <c r="F142" i="6" l="1"/>
  <c r="K151" i="3"/>
  <c r="L151" i="3"/>
  <c r="F142" i="10"/>
  <c r="Q151" i="3"/>
  <c r="R151" i="3"/>
  <c r="F142" i="8"/>
  <c r="P151" i="3"/>
  <c r="O151" i="3"/>
  <c r="F142" i="7"/>
  <c r="N151" i="3"/>
  <c r="M151" i="3"/>
  <c r="F142" i="9"/>
  <c r="T151" i="3"/>
  <c r="S151" i="3"/>
  <c r="I149" i="3"/>
  <c r="F140" i="1"/>
  <c r="F149" i="3"/>
  <c r="F141" i="4"/>
  <c r="J151" i="3" s="1"/>
  <c r="G150" i="3"/>
  <c r="H150" i="3"/>
  <c r="G141" i="1"/>
  <c r="E150" i="3"/>
  <c r="F143" i="7" l="1"/>
  <c r="N152" i="3"/>
  <c r="M152" i="3"/>
  <c r="F143" i="10"/>
  <c r="R152" i="3"/>
  <c r="Q152" i="3"/>
  <c r="F143" i="8"/>
  <c r="P152" i="3"/>
  <c r="O152" i="3"/>
  <c r="F143" i="9"/>
  <c r="T152" i="3"/>
  <c r="S152" i="3"/>
  <c r="F143" i="6"/>
  <c r="L152" i="3"/>
  <c r="K152" i="3"/>
  <c r="I150" i="3"/>
  <c r="F141" i="1"/>
  <c r="F150" i="3"/>
  <c r="F142" i="4"/>
  <c r="J152" i="3" s="1"/>
  <c r="H151" i="3"/>
  <c r="G151" i="3"/>
  <c r="G142" i="1"/>
  <c r="E151" i="3"/>
  <c r="F144" i="10" l="1"/>
  <c r="R153" i="3"/>
  <c r="Q153" i="3"/>
  <c r="F144" i="8"/>
  <c r="P153" i="3"/>
  <c r="O153" i="3"/>
  <c r="F144" i="9"/>
  <c r="T153" i="3"/>
  <c r="S153" i="3"/>
  <c r="F144" i="6"/>
  <c r="L153" i="3"/>
  <c r="K153" i="3"/>
  <c r="F144" i="7"/>
  <c r="N153" i="3"/>
  <c r="M153" i="3"/>
  <c r="I151" i="3"/>
  <c r="F142" i="1"/>
  <c r="F151" i="3"/>
  <c r="F143" i="4"/>
  <c r="J153" i="3" s="1"/>
  <c r="H152" i="3"/>
  <c r="G152" i="3"/>
  <c r="G143" i="1"/>
  <c r="E152" i="3"/>
  <c r="F145" i="8" l="1"/>
  <c r="P154" i="3"/>
  <c r="O154" i="3"/>
  <c r="F145" i="9"/>
  <c r="T154" i="3"/>
  <c r="S154" i="3"/>
  <c r="F145" i="6"/>
  <c r="K154" i="3"/>
  <c r="L154" i="3"/>
  <c r="F145" i="7"/>
  <c r="N154" i="3"/>
  <c r="M154" i="3"/>
  <c r="F145" i="10"/>
  <c r="R154" i="3"/>
  <c r="Q154" i="3"/>
  <c r="I152" i="3"/>
  <c r="F143" i="1"/>
  <c r="E153" i="3" s="1"/>
  <c r="F152" i="3"/>
  <c r="F144" i="4"/>
  <c r="J154" i="3" s="1"/>
  <c r="H153" i="3"/>
  <c r="G153" i="3"/>
  <c r="G144" i="1"/>
  <c r="F146" i="7" l="1"/>
  <c r="M155" i="3"/>
  <c r="N155" i="3"/>
  <c r="F146" i="9"/>
  <c r="T155" i="3"/>
  <c r="S155" i="3"/>
  <c r="F146" i="6"/>
  <c r="K155" i="3"/>
  <c r="L155" i="3"/>
  <c r="F146" i="10"/>
  <c r="R155" i="3"/>
  <c r="Q155" i="3"/>
  <c r="F146" i="8"/>
  <c r="P155" i="3"/>
  <c r="O155" i="3"/>
  <c r="I153" i="3"/>
  <c r="F153" i="3"/>
  <c r="F144" i="1"/>
  <c r="E154" i="3" s="1"/>
  <c r="F145" i="4"/>
  <c r="J155" i="3" s="1"/>
  <c r="H154" i="3"/>
  <c r="G154" i="3"/>
  <c r="G145" i="1"/>
  <c r="F147" i="6" l="1"/>
  <c r="L156" i="3"/>
  <c r="K156" i="3"/>
  <c r="F147" i="9"/>
  <c r="T156" i="3"/>
  <c r="S156" i="3"/>
  <c r="F147" i="10"/>
  <c r="R156" i="3"/>
  <c r="Q156" i="3"/>
  <c r="F147" i="8"/>
  <c r="P156" i="3"/>
  <c r="O156" i="3"/>
  <c r="F147" i="7"/>
  <c r="N156" i="3"/>
  <c r="M156" i="3"/>
  <c r="I154" i="3"/>
  <c r="F145" i="1"/>
  <c r="F154" i="3"/>
  <c r="F146" i="4"/>
  <c r="J156" i="3" s="1"/>
  <c r="H155" i="3"/>
  <c r="G155" i="3"/>
  <c r="G146" i="1"/>
  <c r="E155" i="3"/>
  <c r="F148" i="10" l="1"/>
  <c r="R157" i="3"/>
  <c r="Q157" i="3"/>
  <c r="F148" i="8"/>
  <c r="P157" i="3"/>
  <c r="O157" i="3"/>
  <c r="F148" i="9"/>
  <c r="T157" i="3"/>
  <c r="S157" i="3"/>
  <c r="F148" i="7"/>
  <c r="N157" i="3"/>
  <c r="M157" i="3"/>
  <c r="F148" i="6"/>
  <c r="L157" i="3"/>
  <c r="K157" i="3"/>
  <c r="I155" i="3"/>
  <c r="F155" i="3"/>
  <c r="F146" i="1"/>
  <c r="F147" i="4"/>
  <c r="J157" i="3" s="1"/>
  <c r="H156" i="3"/>
  <c r="G156" i="3"/>
  <c r="G147" i="1"/>
  <c r="F149" i="9" l="1"/>
  <c r="T158" i="3"/>
  <c r="S158" i="3"/>
  <c r="F149" i="8"/>
  <c r="P158" i="3"/>
  <c r="O158" i="3"/>
  <c r="F149" i="7"/>
  <c r="N158" i="3"/>
  <c r="M158" i="3"/>
  <c r="F149" i="6"/>
  <c r="K158" i="3"/>
  <c r="L158" i="3"/>
  <c r="F149" i="10"/>
  <c r="R158" i="3"/>
  <c r="Q158" i="3"/>
  <c r="I156" i="3"/>
  <c r="F147" i="1"/>
  <c r="E157" i="3" s="1"/>
  <c r="F156" i="3"/>
  <c r="E156" i="3"/>
  <c r="F148" i="4"/>
  <c r="J158" i="3" s="1"/>
  <c r="H157" i="3"/>
  <c r="G157" i="3"/>
  <c r="G148" i="1"/>
  <c r="F150" i="8" l="1"/>
  <c r="P159" i="3"/>
  <c r="O159" i="3"/>
  <c r="F150" i="7"/>
  <c r="N159" i="3"/>
  <c r="M159" i="3"/>
  <c r="F150" i="6"/>
  <c r="K159" i="3"/>
  <c r="L159" i="3"/>
  <c r="F150" i="10"/>
  <c r="Q159" i="3"/>
  <c r="R159" i="3"/>
  <c r="F150" i="9"/>
  <c r="T159" i="3"/>
  <c r="S159" i="3"/>
  <c r="I157" i="3"/>
  <c r="F148" i="1"/>
  <c r="F157" i="3"/>
  <c r="F149" i="4"/>
  <c r="J159" i="3" s="1"/>
  <c r="H158" i="3"/>
  <c r="G158" i="3"/>
  <c r="G149" i="1"/>
  <c r="E158" i="3"/>
  <c r="F151" i="7" l="1"/>
  <c r="N160" i="3"/>
  <c r="M160" i="3"/>
  <c r="F151" i="6"/>
  <c r="L160" i="3"/>
  <c r="K160" i="3"/>
  <c r="F151" i="10"/>
  <c r="R160" i="3"/>
  <c r="Q160" i="3"/>
  <c r="F151" i="9"/>
  <c r="T160" i="3"/>
  <c r="S160" i="3"/>
  <c r="F151" i="8"/>
  <c r="P160" i="3"/>
  <c r="O160" i="3"/>
  <c r="I158" i="3"/>
  <c r="F149" i="1"/>
  <c r="F158" i="3"/>
  <c r="F150" i="4"/>
  <c r="J160" i="3" s="1"/>
  <c r="H159" i="3"/>
  <c r="G159" i="3"/>
  <c r="G150" i="1"/>
  <c r="E159" i="3"/>
  <c r="F152" i="6" l="1"/>
  <c r="L161" i="3"/>
  <c r="K161" i="3"/>
  <c r="F152" i="9"/>
  <c r="T161" i="3"/>
  <c r="S161" i="3"/>
  <c r="F152" i="10"/>
  <c r="Q161" i="3"/>
  <c r="R161" i="3"/>
  <c r="F152" i="8"/>
  <c r="P161" i="3"/>
  <c r="O161" i="3"/>
  <c r="F152" i="7"/>
  <c r="N161" i="3"/>
  <c r="M161" i="3"/>
  <c r="I159" i="3"/>
  <c r="F159" i="3"/>
  <c r="F150" i="1"/>
  <c r="E160" i="3" s="1"/>
  <c r="F151" i="4"/>
  <c r="J161" i="3" s="1"/>
  <c r="H160" i="3"/>
  <c r="G160" i="3"/>
  <c r="G151" i="1"/>
  <c r="F153" i="9" l="1"/>
  <c r="T162" i="3"/>
  <c r="S162" i="3"/>
  <c r="F153" i="8"/>
  <c r="P162" i="3"/>
  <c r="O162" i="3"/>
  <c r="F153" i="10"/>
  <c r="R162" i="3"/>
  <c r="Q162" i="3"/>
  <c r="F153" i="7"/>
  <c r="N162" i="3"/>
  <c r="M162" i="3"/>
  <c r="F153" i="6"/>
  <c r="K162" i="3"/>
  <c r="L162" i="3"/>
  <c r="I160" i="3"/>
  <c r="F160" i="3"/>
  <c r="F151" i="1"/>
  <c r="F152" i="4"/>
  <c r="J162" i="3" s="1"/>
  <c r="H161" i="3"/>
  <c r="G161" i="3"/>
  <c r="G152" i="1"/>
  <c r="F154" i="8" l="1"/>
  <c r="P163" i="3"/>
  <c r="O163" i="3"/>
  <c r="F154" i="10"/>
  <c r="Q163" i="3"/>
  <c r="R163" i="3"/>
  <c r="F154" i="7"/>
  <c r="M163" i="3"/>
  <c r="N163" i="3"/>
  <c r="F154" i="6"/>
  <c r="K163" i="3"/>
  <c r="L163" i="3"/>
  <c r="F154" i="9"/>
  <c r="T163" i="3"/>
  <c r="S163" i="3"/>
  <c r="I161" i="3"/>
  <c r="F161" i="3"/>
  <c r="F152" i="1"/>
  <c r="E161" i="3"/>
  <c r="F153" i="4"/>
  <c r="J163" i="3" s="1"/>
  <c r="G162" i="3"/>
  <c r="H162" i="3"/>
  <c r="G153" i="1"/>
  <c r="E162" i="3"/>
  <c r="F155" i="10" l="1"/>
  <c r="R164" i="3"/>
  <c r="Q164" i="3"/>
  <c r="F155" i="6"/>
  <c r="L164" i="3"/>
  <c r="K164" i="3"/>
  <c r="F155" i="7"/>
  <c r="N164" i="3"/>
  <c r="M164" i="3"/>
  <c r="F155" i="9"/>
  <c r="T164" i="3"/>
  <c r="S164" i="3"/>
  <c r="F155" i="8"/>
  <c r="P164" i="3"/>
  <c r="O164" i="3"/>
  <c r="I162" i="3"/>
  <c r="F162" i="3"/>
  <c r="F153" i="1"/>
  <c r="F154" i="4"/>
  <c r="J164" i="3" s="1"/>
  <c r="H163" i="3"/>
  <c r="G163" i="3"/>
  <c r="G154" i="1"/>
  <c r="F156" i="6" l="1"/>
  <c r="L165" i="3"/>
  <c r="K165" i="3"/>
  <c r="F156" i="9"/>
  <c r="T165" i="3"/>
  <c r="S165" i="3"/>
  <c r="F156" i="7"/>
  <c r="N165" i="3"/>
  <c r="M165" i="3"/>
  <c r="F156" i="8"/>
  <c r="P165" i="3"/>
  <c r="O165" i="3"/>
  <c r="F156" i="10"/>
  <c r="Q165" i="3"/>
  <c r="R165" i="3"/>
  <c r="I163" i="3"/>
  <c r="F163" i="3"/>
  <c r="F154" i="1"/>
  <c r="E164" i="3" s="1"/>
  <c r="E163" i="3"/>
  <c r="F155" i="4"/>
  <c r="J165" i="3" s="1"/>
  <c r="H164" i="3"/>
  <c r="G164" i="3"/>
  <c r="G155" i="1"/>
  <c r="F157" i="9" l="1"/>
  <c r="T166" i="3"/>
  <c r="S166" i="3"/>
  <c r="F157" i="7"/>
  <c r="N166" i="3"/>
  <c r="M166" i="3"/>
  <c r="F157" i="8"/>
  <c r="P166" i="3"/>
  <c r="O166" i="3"/>
  <c r="F157" i="10"/>
  <c r="R166" i="3"/>
  <c r="Q166" i="3"/>
  <c r="F157" i="6"/>
  <c r="K166" i="3"/>
  <c r="L166" i="3"/>
  <c r="I164" i="3"/>
  <c r="F155" i="1"/>
  <c r="F164" i="3"/>
  <c r="F156" i="4"/>
  <c r="J166" i="3" s="1"/>
  <c r="H165" i="3"/>
  <c r="G165" i="3"/>
  <c r="G156" i="1"/>
  <c r="E165" i="3"/>
  <c r="F158" i="7" l="1"/>
  <c r="N167" i="3"/>
  <c r="M167" i="3"/>
  <c r="F158" i="8"/>
  <c r="P167" i="3"/>
  <c r="O167" i="3"/>
  <c r="F158" i="10"/>
  <c r="Q167" i="3"/>
  <c r="R167" i="3"/>
  <c r="F158" i="6"/>
  <c r="K167" i="3"/>
  <c r="L167" i="3"/>
  <c r="F158" i="9"/>
  <c r="T167" i="3"/>
  <c r="S167" i="3"/>
  <c r="I165" i="3"/>
  <c r="F165" i="3"/>
  <c r="F156" i="1"/>
  <c r="E166" i="3" s="1"/>
  <c r="F157" i="4"/>
  <c r="J167" i="3" s="1"/>
  <c r="G166" i="3"/>
  <c r="H166" i="3"/>
  <c r="G157" i="1"/>
  <c r="F159" i="10" l="1"/>
  <c r="R168" i="3"/>
  <c r="Q168" i="3"/>
  <c r="F159" i="8"/>
  <c r="P168" i="3"/>
  <c r="O168" i="3"/>
  <c r="F159" i="6"/>
  <c r="L168" i="3"/>
  <c r="K168" i="3"/>
  <c r="F159" i="9"/>
  <c r="T168" i="3"/>
  <c r="S168" i="3"/>
  <c r="F159" i="7"/>
  <c r="N168" i="3"/>
  <c r="M168" i="3"/>
  <c r="I166" i="3"/>
  <c r="F166" i="3"/>
  <c r="F157" i="1"/>
  <c r="F158" i="4"/>
  <c r="J168" i="3" s="1"/>
  <c r="H167" i="3"/>
  <c r="G167" i="3"/>
  <c r="G158" i="1"/>
  <c r="F160" i="6" l="1"/>
  <c r="L169" i="3"/>
  <c r="K169" i="3"/>
  <c r="F160" i="8"/>
  <c r="P169" i="3"/>
  <c r="O169" i="3"/>
  <c r="F160" i="9"/>
  <c r="T169" i="3"/>
  <c r="S169" i="3"/>
  <c r="F160" i="7"/>
  <c r="N169" i="3"/>
  <c r="M169" i="3"/>
  <c r="F160" i="10"/>
  <c r="Q169" i="3"/>
  <c r="R169" i="3"/>
  <c r="I167" i="3"/>
  <c r="F158" i="1"/>
  <c r="E168" i="3" s="1"/>
  <c r="F167" i="3"/>
  <c r="E167" i="3"/>
  <c r="F159" i="4"/>
  <c r="J169" i="3" s="1"/>
  <c r="H168" i="3"/>
  <c r="G168" i="3"/>
  <c r="G159" i="1"/>
  <c r="F161" i="9" l="1"/>
  <c r="T170" i="3"/>
  <c r="S170" i="3"/>
  <c r="F161" i="7"/>
  <c r="N170" i="3"/>
  <c r="M170" i="3"/>
  <c r="F161" i="8"/>
  <c r="P170" i="3"/>
  <c r="O170" i="3"/>
  <c r="F161" i="10"/>
  <c r="R170" i="3"/>
  <c r="Q170" i="3"/>
  <c r="F161" i="6"/>
  <c r="K170" i="3"/>
  <c r="L170" i="3"/>
  <c r="I168" i="3"/>
  <c r="F159" i="1"/>
  <c r="F168" i="3"/>
  <c r="F160" i="4"/>
  <c r="J170" i="3" s="1"/>
  <c r="H169" i="3"/>
  <c r="G169" i="3"/>
  <c r="G160" i="1"/>
  <c r="E169" i="3"/>
  <c r="F162" i="8" l="1"/>
  <c r="P171" i="3"/>
  <c r="O171" i="3"/>
  <c r="F162" i="7"/>
  <c r="M171" i="3"/>
  <c r="N171" i="3"/>
  <c r="F162" i="10"/>
  <c r="Q171" i="3"/>
  <c r="R171" i="3"/>
  <c r="F162" i="6"/>
  <c r="K171" i="3"/>
  <c r="L171" i="3"/>
  <c r="F162" i="9"/>
  <c r="T171" i="3"/>
  <c r="S171" i="3"/>
  <c r="I169" i="3"/>
  <c r="F169" i="3"/>
  <c r="F160" i="1"/>
  <c r="E170" i="3" s="1"/>
  <c r="F161" i="4"/>
  <c r="J171" i="3" s="1"/>
  <c r="H170" i="3"/>
  <c r="G170" i="3"/>
  <c r="G161" i="1"/>
  <c r="F163" i="7" l="1"/>
  <c r="N172" i="3"/>
  <c r="M172" i="3"/>
  <c r="F163" i="10"/>
  <c r="R172" i="3"/>
  <c r="Q172" i="3"/>
  <c r="F163" i="6"/>
  <c r="L172" i="3"/>
  <c r="K172" i="3"/>
  <c r="F163" i="9"/>
  <c r="T172" i="3"/>
  <c r="S172" i="3"/>
  <c r="F163" i="8"/>
  <c r="P172" i="3"/>
  <c r="O172" i="3"/>
  <c r="I170" i="3"/>
  <c r="F161" i="1"/>
  <c r="F170" i="3"/>
  <c r="F162" i="4"/>
  <c r="J172" i="3" s="1"/>
  <c r="H171" i="3"/>
  <c r="G171" i="3"/>
  <c r="G162" i="1"/>
  <c r="E171" i="3"/>
  <c r="F164" i="6" l="1"/>
  <c r="L173" i="3"/>
  <c r="K173" i="3"/>
  <c r="F164" i="10"/>
  <c r="Q173" i="3"/>
  <c r="R173" i="3"/>
  <c r="F164" i="9"/>
  <c r="T173" i="3"/>
  <c r="S173" i="3"/>
  <c r="F164" i="8"/>
  <c r="P173" i="3"/>
  <c r="O173" i="3"/>
  <c r="F164" i="7"/>
  <c r="N173" i="3"/>
  <c r="M173" i="3"/>
  <c r="I171" i="3"/>
  <c r="F171" i="3"/>
  <c r="F162" i="1"/>
  <c r="F163" i="4"/>
  <c r="J173" i="3" s="1"/>
  <c r="H172" i="3"/>
  <c r="G172" i="3"/>
  <c r="G163" i="1"/>
  <c r="F165" i="9" l="1"/>
  <c r="T174" i="3"/>
  <c r="S174" i="3"/>
  <c r="F165" i="10"/>
  <c r="R174" i="3"/>
  <c r="Q174" i="3"/>
  <c r="F165" i="8"/>
  <c r="P174" i="3"/>
  <c r="O174" i="3"/>
  <c r="F165" i="7"/>
  <c r="N174" i="3"/>
  <c r="M174" i="3"/>
  <c r="F165" i="6"/>
  <c r="K174" i="3"/>
  <c r="L174" i="3"/>
  <c r="I172" i="3"/>
  <c r="F172" i="3"/>
  <c r="F163" i="1"/>
  <c r="E173" i="3" s="1"/>
  <c r="E172" i="3"/>
  <c r="F164" i="4"/>
  <c r="J174" i="3" s="1"/>
  <c r="H173" i="3"/>
  <c r="G173" i="3"/>
  <c r="G164" i="1"/>
  <c r="F166" i="10" l="1"/>
  <c r="Q175" i="3"/>
  <c r="R175" i="3"/>
  <c r="F166" i="8"/>
  <c r="P175" i="3"/>
  <c r="O175" i="3"/>
  <c r="F166" i="7"/>
  <c r="N175" i="3"/>
  <c r="M175" i="3"/>
  <c r="F166" i="6"/>
  <c r="K175" i="3"/>
  <c r="L175" i="3"/>
  <c r="F166" i="9"/>
  <c r="T175" i="3"/>
  <c r="S175" i="3"/>
  <c r="I173" i="3"/>
  <c r="F173" i="3"/>
  <c r="F164" i="1"/>
  <c r="F165" i="4"/>
  <c r="J175" i="3" s="1"/>
  <c r="H174" i="3"/>
  <c r="G174" i="3"/>
  <c r="G165" i="1"/>
  <c r="F167" i="7" l="1"/>
  <c r="N176" i="3"/>
  <c r="M176" i="3"/>
  <c r="F167" i="8"/>
  <c r="P176" i="3"/>
  <c r="O176" i="3"/>
  <c r="F167" i="6"/>
  <c r="L176" i="3"/>
  <c r="K176" i="3"/>
  <c r="F167" i="9"/>
  <c r="T176" i="3"/>
  <c r="S176" i="3"/>
  <c r="F167" i="10"/>
  <c r="R176" i="3"/>
  <c r="Q176" i="3"/>
  <c r="I174" i="3"/>
  <c r="F174" i="3"/>
  <c r="F165" i="1"/>
  <c r="E175" i="3" s="1"/>
  <c r="E174" i="3"/>
  <c r="F166" i="4"/>
  <c r="J176" i="3" s="1"/>
  <c r="H175" i="3"/>
  <c r="G175" i="3"/>
  <c r="G166" i="1"/>
  <c r="F168" i="8" l="1"/>
  <c r="P177" i="3"/>
  <c r="O177" i="3"/>
  <c r="F168" i="6"/>
  <c r="L177" i="3"/>
  <c r="K177" i="3"/>
  <c r="F168" i="9"/>
  <c r="T177" i="3"/>
  <c r="S177" i="3"/>
  <c r="F168" i="10"/>
  <c r="Q177" i="3"/>
  <c r="R177" i="3"/>
  <c r="F168" i="7"/>
  <c r="N177" i="3"/>
  <c r="M177" i="3"/>
  <c r="I175" i="3"/>
  <c r="F175" i="3"/>
  <c r="F166" i="1"/>
  <c r="F167" i="4"/>
  <c r="J177" i="3" s="1"/>
  <c r="H176" i="3"/>
  <c r="G176" i="3"/>
  <c r="G167" i="1"/>
  <c r="F169" i="6" l="1"/>
  <c r="K178" i="3"/>
  <c r="L178" i="3"/>
  <c r="F169" i="10"/>
  <c r="R178" i="3"/>
  <c r="Q178" i="3"/>
  <c r="F169" i="9"/>
  <c r="T178" i="3"/>
  <c r="S178" i="3"/>
  <c r="F169" i="7"/>
  <c r="N178" i="3"/>
  <c r="M178" i="3"/>
  <c r="F169" i="8"/>
  <c r="P178" i="3"/>
  <c r="O178" i="3"/>
  <c r="I176" i="3"/>
  <c r="F167" i="1"/>
  <c r="F176" i="3"/>
  <c r="E176" i="3"/>
  <c r="F168" i="4"/>
  <c r="J178" i="3" s="1"/>
  <c r="H177" i="3"/>
  <c r="G177" i="3"/>
  <c r="G168" i="1"/>
  <c r="E177" i="3"/>
  <c r="F170" i="10" l="1"/>
  <c r="Q179" i="3"/>
  <c r="R179" i="3"/>
  <c r="F170" i="9"/>
  <c r="T179" i="3"/>
  <c r="S179" i="3"/>
  <c r="F170" i="7"/>
  <c r="M179" i="3"/>
  <c r="N179" i="3"/>
  <c r="F170" i="8"/>
  <c r="P179" i="3"/>
  <c r="O179" i="3"/>
  <c r="F170" i="6"/>
  <c r="K179" i="3"/>
  <c r="L179" i="3"/>
  <c r="I177" i="3"/>
  <c r="F177" i="3"/>
  <c r="F168" i="1"/>
  <c r="F169" i="4"/>
  <c r="J179" i="3" s="1"/>
  <c r="G178" i="3"/>
  <c r="H178" i="3"/>
  <c r="G169" i="1"/>
  <c r="F171" i="9" l="1"/>
  <c r="T180" i="3"/>
  <c r="S180" i="3"/>
  <c r="F171" i="8"/>
  <c r="P180" i="3"/>
  <c r="O180" i="3"/>
  <c r="F171" i="7"/>
  <c r="N180" i="3"/>
  <c r="M180" i="3"/>
  <c r="F171" i="6"/>
  <c r="L180" i="3"/>
  <c r="K180" i="3"/>
  <c r="F171" i="10"/>
  <c r="R180" i="3"/>
  <c r="Q180" i="3"/>
  <c r="I178" i="3"/>
  <c r="F178" i="3"/>
  <c r="F169" i="1"/>
  <c r="E179" i="3" s="1"/>
  <c r="E178" i="3"/>
  <c r="F170" i="4"/>
  <c r="J180" i="3" s="1"/>
  <c r="H179" i="3"/>
  <c r="G179" i="3"/>
  <c r="G170" i="1"/>
  <c r="F172" i="8" l="1"/>
  <c r="P181" i="3"/>
  <c r="O181" i="3"/>
  <c r="F172" i="7"/>
  <c r="N181" i="3"/>
  <c r="M181" i="3"/>
  <c r="F172" i="6"/>
  <c r="L181" i="3"/>
  <c r="K181" i="3"/>
  <c r="F172" i="10"/>
  <c r="Q181" i="3"/>
  <c r="R181" i="3"/>
  <c r="F172" i="9"/>
  <c r="T181" i="3"/>
  <c r="S181" i="3"/>
  <c r="I179" i="3"/>
  <c r="F179" i="3"/>
  <c r="F170" i="1"/>
  <c r="F171" i="4"/>
  <c r="J181" i="3" s="1"/>
  <c r="H180" i="3"/>
  <c r="G180" i="3"/>
  <c r="G171" i="1"/>
  <c r="F173" i="7" l="1"/>
  <c r="N182" i="3"/>
  <c r="M182" i="3"/>
  <c r="F173" i="10"/>
  <c r="R182" i="3"/>
  <c r="Q182" i="3"/>
  <c r="F173" i="6"/>
  <c r="K182" i="3"/>
  <c r="L182" i="3"/>
  <c r="F173" i="9"/>
  <c r="T182" i="3"/>
  <c r="S182" i="3"/>
  <c r="F173" i="8"/>
  <c r="P182" i="3"/>
  <c r="O182" i="3"/>
  <c r="I180" i="3"/>
  <c r="F171" i="1"/>
  <c r="E181" i="3" s="1"/>
  <c r="F180" i="3"/>
  <c r="E180" i="3"/>
  <c r="F172" i="4"/>
  <c r="J182" i="3" s="1"/>
  <c r="H181" i="3"/>
  <c r="G181" i="3"/>
  <c r="G172" i="1"/>
  <c r="F174" i="10" l="1"/>
  <c r="Q183" i="3"/>
  <c r="R183" i="3"/>
  <c r="F174" i="6"/>
  <c r="K183" i="3"/>
  <c r="L183" i="3"/>
  <c r="F174" i="9"/>
  <c r="T183" i="3"/>
  <c r="S183" i="3"/>
  <c r="F174" i="8"/>
  <c r="P183" i="3"/>
  <c r="O183" i="3"/>
  <c r="F174" i="7"/>
  <c r="N183" i="3"/>
  <c r="M183" i="3"/>
  <c r="I181" i="3"/>
  <c r="F181" i="3"/>
  <c r="F172" i="1"/>
  <c r="F173" i="4"/>
  <c r="J183" i="3" s="1"/>
  <c r="G182" i="3"/>
  <c r="H182" i="3"/>
  <c r="G173" i="1"/>
  <c r="F175" i="6" l="1"/>
  <c r="L184" i="3"/>
  <c r="K184" i="3"/>
  <c r="F175" i="9"/>
  <c r="T184" i="3"/>
  <c r="S184" i="3"/>
  <c r="F175" i="8"/>
  <c r="P184" i="3"/>
  <c r="O184" i="3"/>
  <c r="F175" i="7"/>
  <c r="N184" i="3"/>
  <c r="M184" i="3"/>
  <c r="F175" i="10"/>
  <c r="R184" i="3"/>
  <c r="Q184" i="3"/>
  <c r="I182" i="3"/>
  <c r="F173" i="1"/>
  <c r="E183" i="3" s="1"/>
  <c r="F182" i="3"/>
  <c r="E182" i="3"/>
  <c r="F174" i="4"/>
  <c r="J184" i="3" s="1"/>
  <c r="H183" i="3"/>
  <c r="G183" i="3"/>
  <c r="G174" i="1"/>
  <c r="F176" i="9" l="1"/>
  <c r="T185" i="3"/>
  <c r="S185" i="3"/>
  <c r="F176" i="8"/>
  <c r="P185" i="3"/>
  <c r="O185" i="3"/>
  <c r="F176" i="7"/>
  <c r="N185" i="3"/>
  <c r="M185" i="3"/>
  <c r="F176" i="10"/>
  <c r="Q185" i="3"/>
  <c r="R185" i="3"/>
  <c r="F176" i="6"/>
  <c r="L185" i="3"/>
  <c r="K185" i="3"/>
  <c r="I183" i="3"/>
  <c r="F174" i="1"/>
  <c r="F183" i="3"/>
  <c r="F175" i="4"/>
  <c r="J185" i="3" s="1"/>
  <c r="H184" i="3"/>
  <c r="G184" i="3"/>
  <c r="G175" i="1"/>
  <c r="E184" i="3"/>
  <c r="F177" i="7" l="1"/>
  <c r="N186" i="3"/>
  <c r="M186" i="3"/>
  <c r="F177" i="10"/>
  <c r="R186" i="3"/>
  <c r="Q186" i="3"/>
  <c r="F177" i="8"/>
  <c r="P186" i="3"/>
  <c r="O186" i="3"/>
  <c r="F177" i="6"/>
  <c r="K186" i="3"/>
  <c r="L186" i="3"/>
  <c r="F177" i="9"/>
  <c r="T186" i="3"/>
  <c r="S186" i="3"/>
  <c r="I184" i="3"/>
  <c r="F175" i="1"/>
  <c r="F184" i="3"/>
  <c r="F176" i="4"/>
  <c r="J186" i="3" s="1"/>
  <c r="H185" i="3"/>
  <c r="G185" i="3"/>
  <c r="G176" i="1"/>
  <c r="E185" i="3"/>
  <c r="F178" i="10" l="1"/>
  <c r="Q187" i="3"/>
  <c r="R187" i="3"/>
  <c r="F178" i="8"/>
  <c r="P187" i="3"/>
  <c r="O187" i="3"/>
  <c r="F178" i="6"/>
  <c r="K187" i="3"/>
  <c r="L187" i="3"/>
  <c r="F178" i="9"/>
  <c r="T187" i="3"/>
  <c r="S187" i="3"/>
  <c r="F178" i="7"/>
  <c r="M187" i="3"/>
  <c r="N187" i="3"/>
  <c r="I185" i="3"/>
  <c r="F176" i="1"/>
  <c r="F185" i="3"/>
  <c r="F177" i="4"/>
  <c r="J187" i="3" s="1"/>
  <c r="H186" i="3"/>
  <c r="G186" i="3"/>
  <c r="G177" i="1"/>
  <c r="E186" i="3"/>
  <c r="F179" i="9" l="1"/>
  <c r="T188" i="3"/>
  <c r="S188" i="3"/>
  <c r="F179" i="8"/>
  <c r="P188" i="3"/>
  <c r="O188" i="3"/>
  <c r="F179" i="6"/>
  <c r="L188" i="3"/>
  <c r="K188" i="3"/>
  <c r="F179" i="7"/>
  <c r="N188" i="3"/>
  <c r="M188" i="3"/>
  <c r="F179" i="10"/>
  <c r="R188" i="3"/>
  <c r="Q188" i="3"/>
  <c r="I186" i="3"/>
  <c r="F186" i="3"/>
  <c r="F177" i="1"/>
  <c r="F178" i="4"/>
  <c r="J188" i="3" s="1"/>
  <c r="H187" i="3"/>
  <c r="G187" i="3"/>
  <c r="G178" i="1"/>
  <c r="F180" i="8" l="1"/>
  <c r="P189" i="3"/>
  <c r="O189" i="3"/>
  <c r="F180" i="6"/>
  <c r="L189" i="3"/>
  <c r="K189" i="3"/>
  <c r="F180" i="7"/>
  <c r="N189" i="3"/>
  <c r="M189" i="3"/>
  <c r="F180" i="10"/>
  <c r="Q189" i="3"/>
  <c r="R189" i="3"/>
  <c r="F180" i="9"/>
  <c r="T189" i="3"/>
  <c r="S189" i="3"/>
  <c r="I187" i="3"/>
  <c r="F178" i="1"/>
  <c r="F187" i="3"/>
  <c r="E187" i="3"/>
  <c r="F179" i="4"/>
  <c r="J189" i="3" s="1"/>
  <c r="H188" i="3"/>
  <c r="G188" i="3"/>
  <c r="G179" i="1"/>
  <c r="E188" i="3"/>
  <c r="F181" i="10" l="1"/>
  <c r="R190" i="3"/>
  <c r="Q190" i="3"/>
  <c r="F181" i="6"/>
  <c r="K190" i="3"/>
  <c r="L190" i="3"/>
  <c r="F181" i="7"/>
  <c r="N190" i="3"/>
  <c r="M190" i="3"/>
  <c r="F181" i="9"/>
  <c r="T190" i="3"/>
  <c r="S190" i="3"/>
  <c r="F181" i="8"/>
  <c r="P190" i="3"/>
  <c r="O190" i="3"/>
  <c r="I188" i="3"/>
  <c r="F179" i="1"/>
  <c r="F188" i="3"/>
  <c r="F180" i="4"/>
  <c r="J190" i="3" s="1"/>
  <c r="H189" i="3"/>
  <c r="G189" i="3"/>
  <c r="G180" i="1"/>
  <c r="E189" i="3"/>
  <c r="F182" i="9" l="1"/>
  <c r="T191" i="3"/>
  <c r="S191" i="3"/>
  <c r="F182" i="6"/>
  <c r="K191" i="3"/>
  <c r="L191" i="3"/>
  <c r="F182" i="7"/>
  <c r="N191" i="3"/>
  <c r="M191" i="3"/>
  <c r="F182" i="8"/>
  <c r="P191" i="3"/>
  <c r="O191" i="3"/>
  <c r="F182" i="10"/>
  <c r="Q191" i="3"/>
  <c r="R191" i="3"/>
  <c r="I189" i="3"/>
  <c r="F180" i="1"/>
  <c r="F189" i="3"/>
  <c r="F181" i="4"/>
  <c r="J191" i="3" s="1"/>
  <c r="H190" i="3"/>
  <c r="G190" i="3"/>
  <c r="G181" i="1"/>
  <c r="E190" i="3"/>
  <c r="F183" i="8" l="1"/>
  <c r="P192" i="3"/>
  <c r="O192" i="3"/>
  <c r="F183" i="6"/>
  <c r="L192" i="3"/>
  <c r="K192" i="3"/>
  <c r="F183" i="7"/>
  <c r="N192" i="3"/>
  <c r="M192" i="3"/>
  <c r="F183" i="10"/>
  <c r="R192" i="3"/>
  <c r="Q192" i="3"/>
  <c r="F183" i="9"/>
  <c r="T192" i="3"/>
  <c r="S192" i="3"/>
  <c r="I190" i="3"/>
  <c r="F181" i="1"/>
  <c r="F190" i="3"/>
  <c r="F182" i="4"/>
  <c r="J192" i="3" s="1"/>
  <c r="H191" i="3"/>
  <c r="G191" i="3"/>
  <c r="G182" i="1"/>
  <c r="E191" i="3"/>
  <c r="F184" i="6" l="1"/>
  <c r="L193" i="3"/>
  <c r="K193" i="3"/>
  <c r="F184" i="7"/>
  <c r="N193" i="3"/>
  <c r="M193" i="3"/>
  <c r="F184" i="10"/>
  <c r="Q193" i="3"/>
  <c r="R193" i="3"/>
  <c r="F184" i="9"/>
  <c r="T193" i="3"/>
  <c r="S193" i="3"/>
  <c r="F184" i="8"/>
  <c r="P193" i="3"/>
  <c r="O193" i="3"/>
  <c r="I191" i="3"/>
  <c r="F182" i="1"/>
  <c r="E192" i="3" s="1"/>
  <c r="F191" i="3"/>
  <c r="F183" i="4"/>
  <c r="J193" i="3" s="1"/>
  <c r="H192" i="3"/>
  <c r="G192" i="3"/>
  <c r="G183" i="1"/>
  <c r="F185" i="7" l="1"/>
  <c r="N194" i="3"/>
  <c r="M194" i="3"/>
  <c r="F185" i="10"/>
  <c r="R194" i="3"/>
  <c r="Q194" i="3"/>
  <c r="F185" i="9"/>
  <c r="T194" i="3"/>
  <c r="S194" i="3"/>
  <c r="F185" i="8"/>
  <c r="P194" i="3"/>
  <c r="O194" i="3"/>
  <c r="F185" i="6"/>
  <c r="K194" i="3"/>
  <c r="L194" i="3"/>
  <c r="I192" i="3"/>
  <c r="F183" i="1"/>
  <c r="F192" i="3"/>
  <c r="F184" i="4"/>
  <c r="J194" i="3" s="1"/>
  <c r="H193" i="3"/>
  <c r="G193" i="3"/>
  <c r="G184" i="1"/>
  <c r="E193" i="3"/>
  <c r="F186" i="10" l="1"/>
  <c r="Q195" i="3"/>
  <c r="R195" i="3"/>
  <c r="F186" i="9"/>
  <c r="T195" i="3"/>
  <c r="S195" i="3"/>
  <c r="F186" i="8"/>
  <c r="P195" i="3"/>
  <c r="O195" i="3"/>
  <c r="F186" i="6"/>
  <c r="K195" i="3"/>
  <c r="L195" i="3"/>
  <c r="F186" i="7"/>
  <c r="M195" i="3"/>
  <c r="N195" i="3"/>
  <c r="I193" i="3"/>
  <c r="F184" i="1"/>
  <c r="F193" i="3"/>
  <c r="F185" i="4"/>
  <c r="J195" i="3" s="1"/>
  <c r="G194" i="3"/>
  <c r="H194" i="3"/>
  <c r="G185" i="1"/>
  <c r="E194" i="3"/>
  <c r="F187" i="6" l="1"/>
  <c r="L196" i="3"/>
  <c r="K196" i="3"/>
  <c r="F187" i="9"/>
  <c r="T196" i="3"/>
  <c r="S196" i="3"/>
  <c r="F187" i="8"/>
  <c r="P196" i="3"/>
  <c r="O196" i="3"/>
  <c r="F187" i="7"/>
  <c r="N196" i="3"/>
  <c r="M196" i="3"/>
  <c r="F187" i="10"/>
  <c r="R196" i="3"/>
  <c r="Q196" i="3"/>
  <c r="I194" i="3"/>
  <c r="F185" i="1"/>
  <c r="F194" i="3"/>
  <c r="F186" i="4"/>
  <c r="J196" i="3" s="1"/>
  <c r="H195" i="3"/>
  <c r="G195" i="3"/>
  <c r="G186" i="1"/>
  <c r="E195" i="3"/>
  <c r="F188" i="7" l="1"/>
  <c r="N197" i="3"/>
  <c r="M197" i="3"/>
  <c r="F188" i="9"/>
  <c r="T197" i="3"/>
  <c r="S197" i="3"/>
  <c r="F188" i="8"/>
  <c r="P197" i="3"/>
  <c r="O197" i="3"/>
  <c r="F188" i="10"/>
  <c r="Q197" i="3"/>
  <c r="R197" i="3"/>
  <c r="F188" i="6"/>
  <c r="L197" i="3"/>
  <c r="K197" i="3"/>
  <c r="I195" i="3"/>
  <c r="F195" i="3"/>
  <c r="F186" i="1"/>
  <c r="F187" i="4"/>
  <c r="J197" i="3" s="1"/>
  <c r="H196" i="3"/>
  <c r="G196" i="3"/>
  <c r="G187" i="1"/>
  <c r="F189" i="9" l="1"/>
  <c r="T198" i="3"/>
  <c r="S198" i="3"/>
  <c r="F189" i="8"/>
  <c r="P198" i="3"/>
  <c r="O198" i="3"/>
  <c r="F189" i="10"/>
  <c r="R198" i="3"/>
  <c r="Q198" i="3"/>
  <c r="F189" i="6"/>
  <c r="K198" i="3"/>
  <c r="L198" i="3"/>
  <c r="F189" i="7"/>
  <c r="N198" i="3"/>
  <c r="M198" i="3"/>
  <c r="I196" i="3"/>
  <c r="F187" i="1"/>
  <c r="F196" i="3"/>
  <c r="E196" i="3"/>
  <c r="F188" i="4"/>
  <c r="J198" i="3" s="1"/>
  <c r="H197" i="3"/>
  <c r="G197" i="3"/>
  <c r="G188" i="1"/>
  <c r="E197" i="3"/>
  <c r="F190" i="8" l="1"/>
  <c r="P199" i="3"/>
  <c r="O199" i="3"/>
  <c r="F190" i="10"/>
  <c r="Q199" i="3"/>
  <c r="R199" i="3"/>
  <c r="F190" i="6"/>
  <c r="K199" i="3"/>
  <c r="L199" i="3"/>
  <c r="F190" i="7"/>
  <c r="N199" i="3"/>
  <c r="M199" i="3"/>
  <c r="F190" i="9"/>
  <c r="T199" i="3"/>
  <c r="S199" i="3"/>
  <c r="I197" i="3"/>
  <c r="F197" i="3"/>
  <c r="F188" i="1"/>
  <c r="E198" i="3" s="1"/>
  <c r="F189" i="4"/>
  <c r="J199" i="3" s="1"/>
  <c r="G198" i="3"/>
  <c r="H198" i="3"/>
  <c r="G189" i="1"/>
  <c r="F191" i="10" l="1"/>
  <c r="R200" i="3"/>
  <c r="Q200" i="3"/>
  <c r="F191" i="6"/>
  <c r="L200" i="3"/>
  <c r="K200" i="3"/>
  <c r="F191" i="7"/>
  <c r="N200" i="3"/>
  <c r="M200" i="3"/>
  <c r="F191" i="9"/>
  <c r="T200" i="3"/>
  <c r="S200" i="3"/>
  <c r="F191" i="8"/>
  <c r="P200" i="3"/>
  <c r="O200" i="3"/>
  <c r="I198" i="3"/>
  <c r="F198" i="3"/>
  <c r="F189" i="1"/>
  <c r="F190" i="4"/>
  <c r="J200" i="3" s="1"/>
  <c r="H199" i="3"/>
  <c r="G199" i="3"/>
  <c r="G190" i="1"/>
  <c r="F192" i="9" l="1"/>
  <c r="T201" i="3"/>
  <c r="S201" i="3"/>
  <c r="F192" i="6"/>
  <c r="L201" i="3"/>
  <c r="K201" i="3"/>
  <c r="F192" i="7"/>
  <c r="N201" i="3"/>
  <c r="M201" i="3"/>
  <c r="F192" i="8"/>
  <c r="P201" i="3"/>
  <c r="O201" i="3"/>
  <c r="F192" i="10"/>
  <c r="Q201" i="3"/>
  <c r="R201" i="3"/>
  <c r="I199" i="3"/>
  <c r="F199" i="3"/>
  <c r="F190" i="1"/>
  <c r="E200" i="3" s="1"/>
  <c r="E199" i="3"/>
  <c r="F191" i="4"/>
  <c r="J201" i="3" s="1"/>
  <c r="H200" i="3"/>
  <c r="G200" i="3"/>
  <c r="G191" i="1"/>
  <c r="F193" i="6" l="1"/>
  <c r="K202" i="3"/>
  <c r="L202" i="3"/>
  <c r="F193" i="7"/>
  <c r="N202" i="3"/>
  <c r="M202" i="3"/>
  <c r="F193" i="8"/>
  <c r="P202" i="3"/>
  <c r="O202" i="3"/>
  <c r="F193" i="10"/>
  <c r="R202" i="3"/>
  <c r="Q202" i="3"/>
  <c r="F193" i="9"/>
  <c r="T202" i="3"/>
  <c r="S202" i="3"/>
  <c r="I200" i="3"/>
  <c r="F191" i="1"/>
  <c r="F200" i="3"/>
  <c r="F192" i="4"/>
  <c r="J202" i="3" s="1"/>
  <c r="H201" i="3"/>
  <c r="G201" i="3"/>
  <c r="G192" i="1"/>
  <c r="E201" i="3"/>
  <c r="F194" i="7" l="1"/>
  <c r="M203" i="3"/>
  <c r="N203" i="3"/>
  <c r="F194" i="8"/>
  <c r="P203" i="3"/>
  <c r="O203" i="3"/>
  <c r="F194" i="10"/>
  <c r="Q203" i="3"/>
  <c r="R203" i="3"/>
  <c r="F194" i="9"/>
  <c r="T203" i="3"/>
  <c r="S203" i="3"/>
  <c r="F194" i="6"/>
  <c r="K203" i="3"/>
  <c r="L203" i="3"/>
  <c r="I201" i="3"/>
  <c r="F201" i="3"/>
  <c r="F192" i="1"/>
  <c r="E202" i="3" s="1"/>
  <c r="F193" i="4"/>
  <c r="J203" i="3" s="1"/>
  <c r="H202" i="3"/>
  <c r="G202" i="3"/>
  <c r="G193" i="1"/>
  <c r="F195" i="9" l="1"/>
  <c r="T204" i="3"/>
  <c r="S204" i="3"/>
  <c r="F195" i="8"/>
  <c r="P204" i="3"/>
  <c r="O204" i="3"/>
  <c r="F195" i="10"/>
  <c r="R204" i="3"/>
  <c r="Q204" i="3"/>
  <c r="F195" i="6"/>
  <c r="L204" i="3"/>
  <c r="K204" i="3"/>
  <c r="F195" i="7"/>
  <c r="N204" i="3"/>
  <c r="M204" i="3"/>
  <c r="I202" i="3"/>
  <c r="F202" i="3"/>
  <c r="F193" i="1"/>
  <c r="F194" i="4"/>
  <c r="J204" i="3" s="1"/>
  <c r="H203" i="3"/>
  <c r="G203" i="3"/>
  <c r="G194" i="1"/>
  <c r="F196" i="6" l="1"/>
  <c r="L205" i="3"/>
  <c r="K205" i="3"/>
  <c r="F196" i="8"/>
  <c r="P205" i="3"/>
  <c r="O205" i="3"/>
  <c r="F196" i="10"/>
  <c r="Q205" i="3"/>
  <c r="R205" i="3"/>
  <c r="F196" i="7"/>
  <c r="N205" i="3"/>
  <c r="M205" i="3"/>
  <c r="F196" i="9"/>
  <c r="T205" i="3"/>
  <c r="S205" i="3"/>
  <c r="I203" i="3"/>
  <c r="F203" i="3"/>
  <c r="F194" i="1"/>
  <c r="E204" i="3" s="1"/>
  <c r="E203" i="3"/>
  <c r="F195" i="4"/>
  <c r="J205" i="3" s="1"/>
  <c r="H204" i="3"/>
  <c r="G204" i="3"/>
  <c r="G195" i="1"/>
  <c r="F197" i="7" l="1"/>
  <c r="N206" i="3"/>
  <c r="M206" i="3"/>
  <c r="F197" i="8"/>
  <c r="P206" i="3"/>
  <c r="O206" i="3"/>
  <c r="F197" i="10"/>
  <c r="R206" i="3"/>
  <c r="Q206" i="3"/>
  <c r="F197" i="9"/>
  <c r="T206" i="3"/>
  <c r="S206" i="3"/>
  <c r="F197" i="6"/>
  <c r="K206" i="3"/>
  <c r="L206" i="3"/>
  <c r="I204" i="3"/>
  <c r="F204" i="3"/>
  <c r="F195" i="1"/>
  <c r="F196" i="4"/>
  <c r="J206" i="3" s="1"/>
  <c r="H205" i="3"/>
  <c r="G205" i="3"/>
  <c r="G196" i="1"/>
  <c r="F198" i="9" l="1"/>
  <c r="T207" i="3"/>
  <c r="S207" i="3"/>
  <c r="F198" i="8"/>
  <c r="P207" i="3"/>
  <c r="O207" i="3"/>
  <c r="F198" i="10"/>
  <c r="Q207" i="3"/>
  <c r="R207" i="3"/>
  <c r="F198" i="6"/>
  <c r="K207" i="3"/>
  <c r="L207" i="3"/>
  <c r="F198" i="7"/>
  <c r="N207" i="3"/>
  <c r="M207" i="3"/>
  <c r="I205" i="3"/>
  <c r="F205" i="3"/>
  <c r="F196" i="1"/>
  <c r="E206" i="3" s="1"/>
  <c r="E205" i="3"/>
  <c r="F197" i="4"/>
  <c r="J207" i="3" s="1"/>
  <c r="H206" i="3"/>
  <c r="G206" i="3"/>
  <c r="G197" i="1"/>
  <c r="F199" i="8" l="1"/>
  <c r="P208" i="3"/>
  <c r="O208" i="3"/>
  <c r="F199" i="10"/>
  <c r="R208" i="3"/>
  <c r="Q208" i="3"/>
  <c r="F199" i="6"/>
  <c r="L208" i="3"/>
  <c r="K208" i="3"/>
  <c r="F199" i="7"/>
  <c r="N208" i="3"/>
  <c r="M208" i="3"/>
  <c r="F199" i="9"/>
  <c r="T208" i="3"/>
  <c r="S208" i="3"/>
  <c r="I206" i="3"/>
  <c r="F197" i="1"/>
  <c r="E207" i="3" s="1"/>
  <c r="F206" i="3"/>
  <c r="F198" i="4"/>
  <c r="J208" i="3" s="1"/>
  <c r="H207" i="3"/>
  <c r="G207" i="3"/>
  <c r="G198" i="1"/>
  <c r="F200" i="7" l="1"/>
  <c r="N209" i="3"/>
  <c r="M209" i="3"/>
  <c r="F200" i="10"/>
  <c r="Q209" i="3"/>
  <c r="R209" i="3"/>
  <c r="F200" i="6"/>
  <c r="L209" i="3"/>
  <c r="K209" i="3"/>
  <c r="F200" i="9"/>
  <c r="T209" i="3"/>
  <c r="S209" i="3"/>
  <c r="F200" i="8"/>
  <c r="P209" i="3"/>
  <c r="O209" i="3"/>
  <c r="I207" i="3"/>
  <c r="F198" i="1"/>
  <c r="F207" i="3"/>
  <c r="F199" i="4"/>
  <c r="J209" i="3" s="1"/>
  <c r="H208" i="3"/>
  <c r="G208" i="3"/>
  <c r="G199" i="1"/>
  <c r="E208" i="3"/>
  <c r="F201" i="9" l="1"/>
  <c r="T210" i="3"/>
  <c r="S210" i="3"/>
  <c r="F201" i="10"/>
  <c r="R210" i="3"/>
  <c r="Q210" i="3"/>
  <c r="F201" i="6"/>
  <c r="K210" i="3"/>
  <c r="L210" i="3"/>
  <c r="F201" i="8"/>
  <c r="P210" i="3"/>
  <c r="O210" i="3"/>
  <c r="F201" i="7"/>
  <c r="N210" i="3"/>
  <c r="M210" i="3"/>
  <c r="I208" i="3"/>
  <c r="F199" i="1"/>
  <c r="F208" i="3"/>
  <c r="F200" i="4"/>
  <c r="J210" i="3" s="1"/>
  <c r="H209" i="3"/>
  <c r="G209" i="3"/>
  <c r="G200" i="1"/>
  <c r="E209" i="3"/>
  <c r="F202" i="8" l="1"/>
  <c r="P211" i="3"/>
  <c r="O211" i="3"/>
  <c r="F202" i="10"/>
  <c r="Q211" i="3"/>
  <c r="R211" i="3"/>
  <c r="F202" i="6"/>
  <c r="K211" i="3"/>
  <c r="L211" i="3"/>
  <c r="F202" i="7"/>
  <c r="M211" i="3"/>
  <c r="N211" i="3"/>
  <c r="F202" i="9"/>
  <c r="T211" i="3"/>
  <c r="S211" i="3"/>
  <c r="I209" i="3"/>
  <c r="F209" i="3"/>
  <c r="F200" i="1"/>
  <c r="F201" i="4"/>
  <c r="J211" i="3" s="1"/>
  <c r="G210" i="3"/>
  <c r="H210" i="3"/>
  <c r="G201" i="1"/>
  <c r="F203" i="10" l="1"/>
  <c r="R212" i="3"/>
  <c r="Q212" i="3"/>
  <c r="F203" i="6"/>
  <c r="L212" i="3"/>
  <c r="K212" i="3"/>
  <c r="F203" i="7"/>
  <c r="N212" i="3"/>
  <c r="M212" i="3"/>
  <c r="F203" i="9"/>
  <c r="T212" i="3"/>
  <c r="S212" i="3"/>
  <c r="F203" i="8"/>
  <c r="P212" i="3"/>
  <c r="O212" i="3"/>
  <c r="I210" i="3"/>
  <c r="F210" i="3"/>
  <c r="F201" i="1"/>
  <c r="E211" i="3" s="1"/>
  <c r="E210" i="3"/>
  <c r="F202" i="4"/>
  <c r="J212" i="3" s="1"/>
  <c r="H211" i="3"/>
  <c r="G211" i="3"/>
  <c r="G202" i="1"/>
  <c r="F204" i="6" l="1"/>
  <c r="L213" i="3"/>
  <c r="K213" i="3"/>
  <c r="F204" i="7"/>
  <c r="N213" i="3"/>
  <c r="M213" i="3"/>
  <c r="F204" i="9"/>
  <c r="T213" i="3"/>
  <c r="S213" i="3"/>
  <c r="F204" i="8"/>
  <c r="P213" i="3"/>
  <c r="O213" i="3"/>
  <c r="F204" i="10"/>
  <c r="Q213" i="3"/>
  <c r="R213" i="3"/>
  <c r="I211" i="3"/>
  <c r="F211" i="3"/>
  <c r="F202" i="1"/>
  <c r="F203" i="4"/>
  <c r="J213" i="3" s="1"/>
  <c r="H212" i="3"/>
  <c r="G212" i="3"/>
  <c r="G203" i="1"/>
  <c r="F205" i="8" l="1"/>
  <c r="P214" i="3"/>
  <c r="O214" i="3"/>
  <c r="F205" i="7"/>
  <c r="N214" i="3"/>
  <c r="M214" i="3"/>
  <c r="F205" i="9"/>
  <c r="T214" i="3"/>
  <c r="S214" i="3"/>
  <c r="F205" i="10"/>
  <c r="R214" i="3"/>
  <c r="Q214" i="3"/>
  <c r="F205" i="6"/>
  <c r="K214" i="3"/>
  <c r="L214" i="3"/>
  <c r="I212" i="3"/>
  <c r="F203" i="1"/>
  <c r="F212" i="3"/>
  <c r="E212" i="3"/>
  <c r="F204" i="4"/>
  <c r="J214" i="3" s="1"/>
  <c r="H213" i="3"/>
  <c r="G213" i="3"/>
  <c r="G204" i="1"/>
  <c r="E213" i="3"/>
  <c r="F206" i="10" l="1"/>
  <c r="Q215" i="3"/>
  <c r="R215" i="3"/>
  <c r="F206" i="7"/>
  <c r="N215" i="3"/>
  <c r="M215" i="3"/>
  <c r="F206" i="9"/>
  <c r="T215" i="3"/>
  <c r="S215" i="3"/>
  <c r="F206" i="6"/>
  <c r="K215" i="3"/>
  <c r="L215" i="3"/>
  <c r="F206" i="8"/>
  <c r="P215" i="3"/>
  <c r="O215" i="3"/>
  <c r="I213" i="3"/>
  <c r="F213" i="3"/>
  <c r="F204" i="1"/>
  <c r="F205" i="4"/>
  <c r="J215" i="3" s="1"/>
  <c r="G214" i="3"/>
  <c r="H214" i="3"/>
  <c r="G205" i="1"/>
  <c r="F207" i="6" l="1"/>
  <c r="L216" i="3"/>
  <c r="K216" i="3"/>
  <c r="F207" i="7"/>
  <c r="N216" i="3"/>
  <c r="M216" i="3"/>
  <c r="F207" i="9"/>
  <c r="T216" i="3"/>
  <c r="S216" i="3"/>
  <c r="F207" i="8"/>
  <c r="P216" i="3"/>
  <c r="O216" i="3"/>
  <c r="F207" i="10"/>
  <c r="R216" i="3"/>
  <c r="Q216" i="3"/>
  <c r="I214" i="3"/>
  <c r="F214" i="3"/>
  <c r="F205" i="1"/>
  <c r="E215" i="3" s="1"/>
  <c r="E214" i="3"/>
  <c r="F206" i="4"/>
  <c r="J216" i="3" s="1"/>
  <c r="H215" i="3"/>
  <c r="G215" i="3"/>
  <c r="G206" i="1"/>
  <c r="F208" i="7" l="1"/>
  <c r="N217" i="3"/>
  <c r="M217" i="3"/>
  <c r="F208" i="9"/>
  <c r="T217" i="3"/>
  <c r="S217" i="3"/>
  <c r="F208" i="8"/>
  <c r="P217" i="3"/>
  <c r="O217" i="3"/>
  <c r="F208" i="10"/>
  <c r="Q217" i="3"/>
  <c r="R217" i="3"/>
  <c r="F208" i="6"/>
  <c r="L217" i="3"/>
  <c r="K217" i="3"/>
  <c r="I215" i="3"/>
  <c r="F215" i="3"/>
  <c r="F206" i="1"/>
  <c r="F207" i="4"/>
  <c r="J217" i="3" s="1"/>
  <c r="H216" i="3"/>
  <c r="G216" i="3"/>
  <c r="G207" i="1"/>
  <c r="F209" i="10" l="1"/>
  <c r="R218" i="3"/>
  <c r="Q218" i="3"/>
  <c r="F209" i="9"/>
  <c r="T218" i="3"/>
  <c r="S218" i="3"/>
  <c r="F209" i="8"/>
  <c r="P218" i="3"/>
  <c r="O218" i="3"/>
  <c r="F209" i="6"/>
  <c r="K218" i="3"/>
  <c r="L218" i="3"/>
  <c r="F209" i="7"/>
  <c r="N218" i="3"/>
  <c r="M218" i="3"/>
  <c r="I216" i="3"/>
  <c r="F216" i="3"/>
  <c r="F207" i="1"/>
  <c r="E217" i="3" s="1"/>
  <c r="E216" i="3"/>
  <c r="F208" i="4"/>
  <c r="J218" i="3" s="1"/>
  <c r="H217" i="3"/>
  <c r="G217" i="3"/>
  <c r="G208" i="1"/>
  <c r="F210" i="9" l="1"/>
  <c r="T219" i="3"/>
  <c r="S219" i="3"/>
  <c r="F210" i="8"/>
  <c r="P219" i="3"/>
  <c r="O219" i="3"/>
  <c r="F210" i="6"/>
  <c r="K219" i="3"/>
  <c r="L219" i="3"/>
  <c r="F210" i="7"/>
  <c r="M219" i="3"/>
  <c r="N219" i="3"/>
  <c r="F210" i="10"/>
  <c r="Q219" i="3"/>
  <c r="R219" i="3"/>
  <c r="I217" i="3"/>
  <c r="F217" i="3"/>
  <c r="F208" i="1"/>
  <c r="F209" i="4"/>
  <c r="J219" i="3" s="1"/>
  <c r="H218" i="3"/>
  <c r="G218" i="3"/>
  <c r="G209" i="1"/>
  <c r="F211" i="8" l="1"/>
  <c r="P220" i="3"/>
  <c r="O220" i="3"/>
  <c r="F211" i="6"/>
  <c r="L220" i="3"/>
  <c r="K220" i="3"/>
  <c r="F211" i="7"/>
  <c r="N220" i="3"/>
  <c r="M220" i="3"/>
  <c r="F211" i="10"/>
  <c r="R220" i="3"/>
  <c r="Q220" i="3"/>
  <c r="F211" i="9"/>
  <c r="T220" i="3"/>
  <c r="S220" i="3"/>
  <c r="I218" i="3"/>
  <c r="F209" i="1"/>
  <c r="E219" i="3" s="1"/>
  <c r="F218" i="3"/>
  <c r="E218" i="3"/>
  <c r="F210" i="4"/>
  <c r="J220" i="3" s="1"/>
  <c r="H219" i="3"/>
  <c r="G219" i="3"/>
  <c r="G210" i="1"/>
  <c r="F212" i="6" l="1"/>
  <c r="L221" i="3"/>
  <c r="K221" i="3"/>
  <c r="F212" i="7"/>
  <c r="N221" i="3"/>
  <c r="M221" i="3"/>
  <c r="F212" i="10"/>
  <c r="Q221" i="3"/>
  <c r="R221" i="3"/>
  <c r="F212" i="9"/>
  <c r="T221" i="3"/>
  <c r="S221" i="3"/>
  <c r="F212" i="8"/>
  <c r="P221" i="3"/>
  <c r="O221" i="3"/>
  <c r="I219" i="3"/>
  <c r="F219" i="3"/>
  <c r="F210" i="1"/>
  <c r="F211" i="4"/>
  <c r="J221" i="3" s="1"/>
  <c r="H220" i="3"/>
  <c r="G220" i="3"/>
  <c r="G211" i="1"/>
  <c r="F213" i="7" l="1"/>
  <c r="N222" i="3"/>
  <c r="M222" i="3"/>
  <c r="F213" i="10"/>
  <c r="R222" i="3"/>
  <c r="Q222" i="3"/>
  <c r="F213" i="9"/>
  <c r="T222" i="3"/>
  <c r="S222" i="3"/>
  <c r="F213" i="8"/>
  <c r="P222" i="3"/>
  <c r="O222" i="3"/>
  <c r="F213" i="6"/>
  <c r="K222" i="3"/>
  <c r="L222" i="3"/>
  <c r="I220" i="3"/>
  <c r="F211" i="1"/>
  <c r="F220" i="3"/>
  <c r="E220" i="3"/>
  <c r="F212" i="4"/>
  <c r="J222" i="3" s="1"/>
  <c r="H221" i="3"/>
  <c r="G221" i="3"/>
  <c r="G212" i="1"/>
  <c r="E221" i="3"/>
  <c r="F214" i="8" l="1"/>
  <c r="P223" i="3"/>
  <c r="O223" i="3"/>
  <c r="F214" i="10"/>
  <c r="Q223" i="3"/>
  <c r="R223" i="3"/>
  <c r="F214" i="9"/>
  <c r="T223" i="3"/>
  <c r="S223" i="3"/>
  <c r="F214" i="6"/>
  <c r="K223" i="3"/>
  <c r="L223" i="3"/>
  <c r="F214" i="7"/>
  <c r="N223" i="3"/>
  <c r="M223" i="3"/>
  <c r="I221" i="3"/>
  <c r="F212" i="1"/>
  <c r="F221" i="3"/>
  <c r="F213" i="4"/>
  <c r="J223" i="3" s="1"/>
  <c r="H222" i="3"/>
  <c r="G222" i="3"/>
  <c r="G213" i="1"/>
  <c r="E222" i="3"/>
  <c r="F215" i="10" l="1"/>
  <c r="R224" i="3"/>
  <c r="Q224" i="3"/>
  <c r="F215" i="9"/>
  <c r="T224" i="3"/>
  <c r="S224" i="3"/>
  <c r="F215" i="6"/>
  <c r="L224" i="3"/>
  <c r="K224" i="3"/>
  <c r="F215" i="7"/>
  <c r="N224" i="3"/>
  <c r="M224" i="3"/>
  <c r="F215" i="8"/>
  <c r="P224" i="3"/>
  <c r="O224" i="3"/>
  <c r="I222" i="3"/>
  <c r="F213" i="1"/>
  <c r="F222" i="3"/>
  <c r="F214" i="4"/>
  <c r="J224" i="3" s="1"/>
  <c r="H223" i="3"/>
  <c r="G223" i="3"/>
  <c r="G214" i="1"/>
  <c r="E223" i="3"/>
  <c r="F216" i="7" l="1"/>
  <c r="N225" i="3"/>
  <c r="M225" i="3"/>
  <c r="F216" i="9"/>
  <c r="T225" i="3"/>
  <c r="S225" i="3"/>
  <c r="F216" i="6"/>
  <c r="L225" i="3"/>
  <c r="K225" i="3"/>
  <c r="F216" i="8"/>
  <c r="P225" i="3"/>
  <c r="O225" i="3"/>
  <c r="F216" i="10"/>
  <c r="Q225" i="3"/>
  <c r="R225" i="3"/>
  <c r="I223" i="3"/>
  <c r="F214" i="1"/>
  <c r="F223" i="3"/>
  <c r="F215" i="4"/>
  <c r="J225" i="3" s="1"/>
  <c r="H224" i="3"/>
  <c r="G224" i="3"/>
  <c r="G215" i="1"/>
  <c r="E224" i="3"/>
  <c r="F217" i="8" l="1"/>
  <c r="P226" i="3"/>
  <c r="O226" i="3"/>
  <c r="F217" i="9"/>
  <c r="T226" i="3"/>
  <c r="S226" i="3"/>
  <c r="F217" i="6"/>
  <c r="K226" i="3"/>
  <c r="L226" i="3"/>
  <c r="F217" i="10"/>
  <c r="R226" i="3"/>
  <c r="Q226" i="3"/>
  <c r="F217" i="7"/>
  <c r="N226" i="3"/>
  <c r="M226" i="3"/>
  <c r="I224" i="3"/>
  <c r="F224" i="3"/>
  <c r="F215" i="1"/>
  <c r="F216" i="4"/>
  <c r="J226" i="3" s="1"/>
  <c r="H225" i="3"/>
  <c r="G225" i="3"/>
  <c r="G216" i="1"/>
  <c r="F218" i="9" l="1"/>
  <c r="T227" i="3"/>
  <c r="S227" i="3"/>
  <c r="F218" i="6"/>
  <c r="K227" i="3"/>
  <c r="L227" i="3"/>
  <c r="F218" i="10"/>
  <c r="Q227" i="3"/>
  <c r="R227" i="3"/>
  <c r="F218" i="7"/>
  <c r="M227" i="3"/>
  <c r="N227" i="3"/>
  <c r="F218" i="8"/>
  <c r="P227" i="3"/>
  <c r="O227" i="3"/>
  <c r="I225" i="3"/>
  <c r="F225" i="3"/>
  <c r="F216" i="1"/>
  <c r="E226" i="3" s="1"/>
  <c r="E225" i="3"/>
  <c r="F217" i="4"/>
  <c r="J227" i="3" s="1"/>
  <c r="G226" i="3"/>
  <c r="H226" i="3"/>
  <c r="G217" i="1"/>
  <c r="F219" i="6" l="1"/>
  <c r="L228" i="3"/>
  <c r="K228" i="3"/>
  <c r="F219" i="10"/>
  <c r="R228" i="3"/>
  <c r="Q228" i="3"/>
  <c r="F219" i="7"/>
  <c r="N228" i="3"/>
  <c r="M228" i="3"/>
  <c r="F219" i="8"/>
  <c r="P228" i="3"/>
  <c r="O228" i="3"/>
  <c r="F219" i="9"/>
  <c r="T228" i="3"/>
  <c r="S228" i="3"/>
  <c r="I226" i="3"/>
  <c r="F226" i="3"/>
  <c r="F217" i="1"/>
  <c r="F218" i="4"/>
  <c r="J228" i="3" s="1"/>
  <c r="H227" i="3"/>
  <c r="G227" i="3"/>
  <c r="G218" i="1"/>
  <c r="F220" i="10" l="1"/>
  <c r="Q229" i="3"/>
  <c r="R229" i="3"/>
  <c r="F220" i="7"/>
  <c r="N229" i="3"/>
  <c r="M229" i="3"/>
  <c r="F220" i="8"/>
  <c r="P229" i="3"/>
  <c r="O229" i="3"/>
  <c r="F220" i="9"/>
  <c r="T229" i="3"/>
  <c r="S229" i="3"/>
  <c r="F220" i="6"/>
  <c r="L229" i="3"/>
  <c r="K229" i="3"/>
  <c r="I227" i="3"/>
  <c r="F227" i="3"/>
  <c r="F218" i="1"/>
  <c r="E228" i="3" s="1"/>
  <c r="E227" i="3"/>
  <c r="F219" i="4"/>
  <c r="J229" i="3" s="1"/>
  <c r="H228" i="3"/>
  <c r="G228" i="3"/>
  <c r="G219" i="1"/>
  <c r="F221" i="7" l="1"/>
  <c r="N230" i="3"/>
  <c r="M230" i="3"/>
  <c r="F221" i="8"/>
  <c r="P230" i="3"/>
  <c r="O230" i="3"/>
  <c r="F221" i="9"/>
  <c r="T230" i="3"/>
  <c r="S230" i="3"/>
  <c r="F221" i="6"/>
  <c r="K230" i="3"/>
  <c r="L230" i="3"/>
  <c r="F221" i="10"/>
  <c r="R230" i="3"/>
  <c r="Q230" i="3"/>
  <c r="I228" i="3"/>
  <c r="F228" i="3"/>
  <c r="F219" i="1"/>
  <c r="F220" i="4"/>
  <c r="J230" i="3" s="1"/>
  <c r="H229" i="3"/>
  <c r="G229" i="3"/>
  <c r="G220" i="1"/>
  <c r="F222" i="9" l="1"/>
  <c r="T231" i="3"/>
  <c r="S231" i="3"/>
  <c r="F222" i="8"/>
  <c r="P231" i="3"/>
  <c r="O231" i="3"/>
  <c r="F222" i="6"/>
  <c r="K231" i="3"/>
  <c r="L231" i="3"/>
  <c r="F222" i="10"/>
  <c r="Q231" i="3"/>
  <c r="R231" i="3"/>
  <c r="F222" i="7"/>
  <c r="N231" i="3"/>
  <c r="M231" i="3"/>
  <c r="I229" i="3"/>
  <c r="F229" i="3"/>
  <c r="F220" i="1"/>
  <c r="E230" i="3" s="1"/>
  <c r="E229" i="3"/>
  <c r="F221" i="4"/>
  <c r="J231" i="3" s="1"/>
  <c r="G230" i="3"/>
  <c r="H230" i="3"/>
  <c r="G221" i="1"/>
  <c r="F223" i="8" l="1"/>
  <c r="P232" i="3"/>
  <c r="O232" i="3"/>
  <c r="F223" i="6"/>
  <c r="L232" i="3"/>
  <c r="K232" i="3"/>
  <c r="F223" i="10"/>
  <c r="R232" i="3"/>
  <c r="Q232" i="3"/>
  <c r="F223" i="7"/>
  <c r="N232" i="3"/>
  <c r="M232" i="3"/>
  <c r="F223" i="9"/>
  <c r="T232" i="3"/>
  <c r="S232" i="3"/>
  <c r="I230" i="3"/>
  <c r="F230" i="3"/>
  <c r="F221" i="1"/>
  <c r="E231" i="3" s="1"/>
  <c r="F222" i="4"/>
  <c r="J232" i="3" s="1"/>
  <c r="H231" i="3"/>
  <c r="G231" i="3"/>
  <c r="G222" i="1"/>
  <c r="F224" i="6" l="1"/>
  <c r="L233" i="3"/>
  <c r="K233" i="3"/>
  <c r="F224" i="10"/>
  <c r="Q233" i="3"/>
  <c r="R233" i="3"/>
  <c r="F224" i="7"/>
  <c r="N233" i="3"/>
  <c r="M233" i="3"/>
  <c r="F224" i="9"/>
  <c r="T233" i="3"/>
  <c r="S233" i="3"/>
  <c r="F224" i="8"/>
  <c r="P233" i="3"/>
  <c r="O233" i="3"/>
  <c r="I231" i="3"/>
  <c r="F231" i="3"/>
  <c r="F222" i="1"/>
  <c r="F223" i="4"/>
  <c r="J233" i="3" s="1"/>
  <c r="H232" i="3"/>
  <c r="G232" i="3"/>
  <c r="G223" i="1"/>
  <c r="F225" i="10" l="1"/>
  <c r="R234" i="3"/>
  <c r="Q234" i="3"/>
  <c r="F225" i="7"/>
  <c r="N234" i="3"/>
  <c r="M234" i="3"/>
  <c r="F225" i="9"/>
  <c r="T234" i="3"/>
  <c r="S234" i="3"/>
  <c r="F225" i="8"/>
  <c r="P234" i="3"/>
  <c r="O234" i="3"/>
  <c r="F225" i="6"/>
  <c r="K234" i="3"/>
  <c r="L234" i="3"/>
  <c r="I232" i="3"/>
  <c r="F232" i="3"/>
  <c r="F223" i="1"/>
  <c r="E233" i="3" s="1"/>
  <c r="E232" i="3"/>
  <c r="F224" i="4"/>
  <c r="J234" i="3" s="1"/>
  <c r="H233" i="3"/>
  <c r="G233" i="3"/>
  <c r="G224" i="1"/>
  <c r="F226" i="7" l="1"/>
  <c r="M235" i="3"/>
  <c r="N235" i="3"/>
  <c r="F226" i="9"/>
  <c r="T235" i="3"/>
  <c r="S235" i="3"/>
  <c r="F226" i="8"/>
  <c r="P235" i="3"/>
  <c r="O235" i="3"/>
  <c r="F226" i="6"/>
  <c r="K235" i="3"/>
  <c r="L235" i="3"/>
  <c r="F226" i="10"/>
  <c r="Q235" i="3"/>
  <c r="R235" i="3"/>
  <c r="I233" i="3"/>
  <c r="F233" i="3"/>
  <c r="F224" i="1"/>
  <c r="F225" i="4"/>
  <c r="J235" i="3" s="1"/>
  <c r="H234" i="3"/>
  <c r="G234" i="3"/>
  <c r="G225" i="1"/>
  <c r="F227" i="8" l="1"/>
  <c r="P236" i="3"/>
  <c r="O236" i="3"/>
  <c r="F227" i="9"/>
  <c r="T236" i="3"/>
  <c r="S236" i="3"/>
  <c r="F227" i="6"/>
  <c r="L236" i="3"/>
  <c r="K236" i="3"/>
  <c r="F227" i="10"/>
  <c r="R236" i="3"/>
  <c r="Q236" i="3"/>
  <c r="F227" i="7"/>
  <c r="N236" i="3"/>
  <c r="M236" i="3"/>
  <c r="I234" i="3"/>
  <c r="F234" i="3"/>
  <c r="F225" i="1"/>
  <c r="E234" i="3"/>
  <c r="F226" i="4"/>
  <c r="J236" i="3" s="1"/>
  <c r="H235" i="3"/>
  <c r="G235" i="3"/>
  <c r="G226" i="1"/>
  <c r="E235" i="3"/>
  <c r="F228" i="9" l="1"/>
  <c r="T237" i="3"/>
  <c r="S237" i="3"/>
  <c r="F228" i="6"/>
  <c r="L237" i="3"/>
  <c r="K237" i="3"/>
  <c r="F228" i="10"/>
  <c r="Q237" i="3"/>
  <c r="R237" i="3"/>
  <c r="F228" i="7"/>
  <c r="N237" i="3"/>
  <c r="M237" i="3"/>
  <c r="F228" i="8"/>
  <c r="P237" i="3"/>
  <c r="O237" i="3"/>
  <c r="I235" i="3"/>
  <c r="F226" i="1"/>
  <c r="E236" i="3" s="1"/>
  <c r="F235" i="3"/>
  <c r="F227" i="4"/>
  <c r="J237" i="3" s="1"/>
  <c r="H236" i="3"/>
  <c r="G236" i="3"/>
  <c r="G227" i="1"/>
  <c r="F229" i="6" l="1"/>
  <c r="K238" i="3"/>
  <c r="L238" i="3"/>
  <c r="F229" i="7"/>
  <c r="N238" i="3"/>
  <c r="M238" i="3"/>
  <c r="F229" i="10"/>
  <c r="R238" i="3"/>
  <c r="Q238" i="3"/>
  <c r="F229" i="8"/>
  <c r="P238" i="3"/>
  <c r="O238" i="3"/>
  <c r="F229" i="9"/>
  <c r="T238" i="3"/>
  <c r="S238" i="3"/>
  <c r="I236" i="3"/>
  <c r="F227" i="1"/>
  <c r="F236" i="3"/>
  <c r="F228" i="4"/>
  <c r="J238" i="3" s="1"/>
  <c r="H237" i="3"/>
  <c r="G237" i="3"/>
  <c r="G228" i="1"/>
  <c r="E237" i="3"/>
  <c r="F230" i="8" l="1"/>
  <c r="P239" i="3"/>
  <c r="O239" i="3"/>
  <c r="F230" i="7"/>
  <c r="N239" i="3"/>
  <c r="M239" i="3"/>
  <c r="F230" i="10"/>
  <c r="Q239" i="3"/>
  <c r="R239" i="3"/>
  <c r="F230" i="9"/>
  <c r="T239" i="3"/>
  <c r="S239" i="3"/>
  <c r="F230" i="6"/>
  <c r="K239" i="3"/>
  <c r="L239" i="3"/>
  <c r="I237" i="3"/>
  <c r="F228" i="1"/>
  <c r="F237" i="3"/>
  <c r="F229" i="4"/>
  <c r="J239" i="3" s="1"/>
  <c r="H238" i="3"/>
  <c r="G238" i="3"/>
  <c r="G229" i="1"/>
  <c r="E238" i="3"/>
  <c r="F231" i="9" l="1"/>
  <c r="T240" i="3"/>
  <c r="S240" i="3"/>
  <c r="F231" i="7"/>
  <c r="N240" i="3"/>
  <c r="M240" i="3"/>
  <c r="F231" i="10"/>
  <c r="R240" i="3"/>
  <c r="Q240" i="3"/>
  <c r="F231" i="6"/>
  <c r="L240" i="3"/>
  <c r="K240" i="3"/>
  <c r="F231" i="8"/>
  <c r="P240" i="3"/>
  <c r="O240" i="3"/>
  <c r="I238" i="3"/>
  <c r="F229" i="1"/>
  <c r="F238" i="3"/>
  <c r="F230" i="4"/>
  <c r="J240" i="3" s="1"/>
  <c r="H239" i="3"/>
  <c r="G239" i="3"/>
  <c r="G230" i="1"/>
  <c r="E239" i="3"/>
  <c r="F232" i="6" l="1"/>
  <c r="L241" i="3"/>
  <c r="K241" i="3"/>
  <c r="F232" i="7"/>
  <c r="N241" i="3"/>
  <c r="M241" i="3"/>
  <c r="F232" i="10"/>
  <c r="Q241" i="3"/>
  <c r="R241" i="3"/>
  <c r="F232" i="8"/>
  <c r="P241" i="3"/>
  <c r="O241" i="3"/>
  <c r="F232" i="9"/>
  <c r="T241" i="3"/>
  <c r="S241" i="3"/>
  <c r="I239" i="3"/>
  <c r="F230" i="1"/>
  <c r="F239" i="3"/>
  <c r="F231" i="4"/>
  <c r="J241" i="3" s="1"/>
  <c r="H240" i="3"/>
  <c r="G240" i="3"/>
  <c r="G231" i="1"/>
  <c r="E240" i="3"/>
  <c r="F233" i="8" l="1"/>
  <c r="P242" i="3"/>
  <c r="O242" i="3"/>
  <c r="F233" i="7"/>
  <c r="N242" i="3"/>
  <c r="M242" i="3"/>
  <c r="F233" i="10"/>
  <c r="R242" i="3"/>
  <c r="Q242" i="3"/>
  <c r="F233" i="9"/>
  <c r="T242" i="3"/>
  <c r="S242" i="3"/>
  <c r="F233" i="6"/>
  <c r="K242" i="3"/>
  <c r="L242" i="3"/>
  <c r="I240" i="3"/>
  <c r="F231" i="1"/>
  <c r="F240" i="3"/>
  <c r="F232" i="4"/>
  <c r="J242" i="3" s="1"/>
  <c r="H241" i="3"/>
  <c r="G241" i="3"/>
  <c r="G232" i="1"/>
  <c r="E241" i="3"/>
  <c r="F234" i="9" l="1"/>
  <c r="T243" i="3"/>
  <c r="S243" i="3"/>
  <c r="F234" i="7"/>
  <c r="M243" i="3"/>
  <c r="N243" i="3"/>
  <c r="F234" i="10"/>
  <c r="Q243" i="3"/>
  <c r="R243" i="3"/>
  <c r="F234" i="6"/>
  <c r="K243" i="3"/>
  <c r="L243" i="3"/>
  <c r="F234" i="8"/>
  <c r="P243" i="3"/>
  <c r="O243" i="3"/>
  <c r="I241" i="3"/>
  <c r="F232" i="1"/>
  <c r="F241" i="3"/>
  <c r="F233" i="4"/>
  <c r="J243" i="3" s="1"/>
  <c r="G242" i="3"/>
  <c r="H242" i="3"/>
  <c r="G233" i="1"/>
  <c r="E242" i="3"/>
  <c r="F235" i="7" l="1"/>
  <c r="N244" i="3"/>
  <c r="M244" i="3"/>
  <c r="F235" i="10"/>
  <c r="R244" i="3"/>
  <c r="Q244" i="3"/>
  <c r="F235" i="6"/>
  <c r="L244" i="3"/>
  <c r="K244" i="3"/>
  <c r="F235" i="8"/>
  <c r="P244" i="3"/>
  <c r="O244" i="3"/>
  <c r="F235" i="9"/>
  <c r="T244" i="3"/>
  <c r="S244" i="3"/>
  <c r="I242" i="3"/>
  <c r="F242" i="3"/>
  <c r="F233" i="1"/>
  <c r="F234" i="4"/>
  <c r="J244" i="3" s="1"/>
  <c r="H243" i="3"/>
  <c r="G243" i="3"/>
  <c r="G234" i="1"/>
  <c r="F236" i="10" l="1"/>
  <c r="R245" i="3"/>
  <c r="Q245" i="3"/>
  <c r="F236" i="6"/>
  <c r="L245" i="3"/>
  <c r="K245" i="3"/>
  <c r="F236" i="8"/>
  <c r="P245" i="3"/>
  <c r="O245" i="3"/>
  <c r="F236" i="9"/>
  <c r="T245" i="3"/>
  <c r="S245" i="3"/>
  <c r="F236" i="7"/>
  <c r="N245" i="3"/>
  <c r="M245" i="3"/>
  <c r="I243" i="3"/>
  <c r="F243" i="3"/>
  <c r="F234" i="1"/>
  <c r="E244" i="3" s="1"/>
  <c r="E243" i="3"/>
  <c r="F235" i="4"/>
  <c r="J245" i="3" s="1"/>
  <c r="H244" i="3"/>
  <c r="G244" i="3"/>
  <c r="G235" i="1"/>
  <c r="F237" i="6" l="1"/>
  <c r="K246" i="3"/>
  <c r="L246" i="3"/>
  <c r="F237" i="8"/>
  <c r="P246" i="3"/>
  <c r="O246" i="3"/>
  <c r="F237" i="9"/>
  <c r="T246" i="3"/>
  <c r="S246" i="3"/>
  <c r="F237" i="7"/>
  <c r="N246" i="3"/>
  <c r="M246" i="3"/>
  <c r="F237" i="10"/>
  <c r="R246" i="3"/>
  <c r="Q246" i="3"/>
  <c r="I244" i="3"/>
  <c r="F244" i="3"/>
  <c r="F235" i="1"/>
  <c r="F236" i="4"/>
  <c r="J246" i="3" s="1"/>
  <c r="H245" i="3"/>
  <c r="G245" i="3"/>
  <c r="G236" i="1"/>
  <c r="F238" i="7" l="1"/>
  <c r="N247" i="3"/>
  <c r="M247" i="3"/>
  <c r="F238" i="8"/>
  <c r="P247" i="3"/>
  <c r="O247" i="3"/>
  <c r="F238" i="9"/>
  <c r="T247" i="3"/>
  <c r="S247" i="3"/>
  <c r="F238" i="10"/>
  <c r="R247" i="3"/>
  <c r="Q247" i="3"/>
  <c r="F238" i="6"/>
  <c r="K247" i="3"/>
  <c r="L247" i="3"/>
  <c r="I245" i="3"/>
  <c r="F245" i="3"/>
  <c r="F236" i="1"/>
  <c r="E246" i="3" s="1"/>
  <c r="E245" i="3"/>
  <c r="F237" i="4"/>
  <c r="J247" i="3" s="1"/>
  <c r="G246" i="3"/>
  <c r="H246" i="3"/>
  <c r="G237" i="1"/>
  <c r="F239" i="10" l="1"/>
  <c r="R248" i="3"/>
  <c r="Q248" i="3"/>
  <c r="F239" i="8"/>
  <c r="P248" i="3"/>
  <c r="O248" i="3"/>
  <c r="F239" i="9"/>
  <c r="T248" i="3"/>
  <c r="S248" i="3"/>
  <c r="F239" i="6"/>
  <c r="L248" i="3"/>
  <c r="K248" i="3"/>
  <c r="F239" i="7"/>
  <c r="N248" i="3"/>
  <c r="M248" i="3"/>
  <c r="I246" i="3"/>
  <c r="F246" i="3"/>
  <c r="F237" i="1"/>
  <c r="E247" i="3" s="1"/>
  <c r="F238" i="4"/>
  <c r="J248" i="3" s="1"/>
  <c r="H247" i="3"/>
  <c r="G247" i="3"/>
  <c r="G238" i="1"/>
  <c r="F240" i="8" l="1"/>
  <c r="P249" i="3"/>
  <c r="O249" i="3"/>
  <c r="F240" i="9"/>
  <c r="T249" i="3"/>
  <c r="S249" i="3"/>
  <c r="F240" i="6"/>
  <c r="L249" i="3"/>
  <c r="K249" i="3"/>
  <c r="F240" i="7"/>
  <c r="N249" i="3"/>
  <c r="M249" i="3"/>
  <c r="F240" i="10"/>
  <c r="R249" i="3"/>
  <c r="Q249" i="3"/>
  <c r="I247" i="3"/>
  <c r="F238" i="1"/>
  <c r="F247" i="3"/>
  <c r="F239" i="4"/>
  <c r="J249" i="3" s="1"/>
  <c r="H248" i="3"/>
  <c r="G248" i="3"/>
  <c r="G239" i="1"/>
  <c r="E248" i="3"/>
  <c r="F241" i="9" l="1"/>
  <c r="T250" i="3"/>
  <c r="S250" i="3"/>
  <c r="F241" i="6"/>
  <c r="K250" i="3"/>
  <c r="L250" i="3"/>
  <c r="F241" i="7"/>
  <c r="N250" i="3"/>
  <c r="M250" i="3"/>
  <c r="F241" i="10"/>
  <c r="R250" i="3"/>
  <c r="Q250" i="3"/>
  <c r="F241" i="8"/>
  <c r="P250" i="3"/>
  <c r="O250" i="3"/>
  <c r="I248" i="3"/>
  <c r="F248" i="3"/>
  <c r="F239" i="1"/>
  <c r="F240" i="4"/>
  <c r="J250" i="3" s="1"/>
  <c r="H249" i="3"/>
  <c r="G249" i="3"/>
  <c r="G240" i="1"/>
  <c r="F242" i="6" l="1"/>
  <c r="K251" i="3"/>
  <c r="L251" i="3"/>
  <c r="F242" i="7"/>
  <c r="M251" i="3"/>
  <c r="N251" i="3"/>
  <c r="F242" i="10"/>
  <c r="Q251" i="3"/>
  <c r="R251" i="3"/>
  <c r="F242" i="8"/>
  <c r="P251" i="3"/>
  <c r="O251" i="3"/>
  <c r="F242" i="9"/>
  <c r="T251" i="3"/>
  <c r="S251" i="3"/>
  <c r="I249" i="3"/>
  <c r="F240" i="1"/>
  <c r="E250" i="3" s="1"/>
  <c r="F249" i="3"/>
  <c r="E249" i="3"/>
  <c r="F241" i="4"/>
  <c r="J251" i="3" s="1"/>
  <c r="H250" i="3"/>
  <c r="G250" i="3"/>
  <c r="G241" i="1"/>
  <c r="F243" i="7" l="1"/>
  <c r="N252" i="3"/>
  <c r="M252" i="3"/>
  <c r="F243" i="10"/>
  <c r="R252" i="3"/>
  <c r="Q252" i="3"/>
  <c r="F243" i="8"/>
  <c r="P252" i="3"/>
  <c r="O252" i="3"/>
  <c r="F243" i="9"/>
  <c r="T252" i="3"/>
  <c r="S252" i="3"/>
  <c r="F243" i="6"/>
  <c r="L252" i="3"/>
  <c r="K252" i="3"/>
  <c r="I250" i="3"/>
  <c r="F250" i="3"/>
  <c r="F241" i="1"/>
  <c r="E251" i="3" s="1"/>
  <c r="F242" i="4"/>
  <c r="J252" i="3" s="1"/>
  <c r="H251" i="3"/>
  <c r="G251" i="3"/>
  <c r="G242" i="1"/>
  <c r="F244" i="10" l="1"/>
  <c r="R253" i="3"/>
  <c r="Q253" i="3"/>
  <c r="F244" i="8"/>
  <c r="P253" i="3"/>
  <c r="O253" i="3"/>
  <c r="F244" i="9"/>
  <c r="T253" i="3"/>
  <c r="S253" i="3"/>
  <c r="F244" i="6"/>
  <c r="L253" i="3"/>
  <c r="K253" i="3"/>
  <c r="F244" i="7"/>
  <c r="N253" i="3"/>
  <c r="M253" i="3"/>
  <c r="I251" i="3"/>
  <c r="F242" i="1"/>
  <c r="F251" i="3"/>
  <c r="F243" i="4"/>
  <c r="J253" i="3" s="1"/>
  <c r="H252" i="3"/>
  <c r="G252" i="3"/>
  <c r="G243" i="1"/>
  <c r="E252" i="3"/>
  <c r="F245" i="8" l="1"/>
  <c r="P254" i="3"/>
  <c r="O254" i="3"/>
  <c r="F245" i="9"/>
  <c r="T254" i="3"/>
  <c r="S254" i="3"/>
  <c r="F245" i="6"/>
  <c r="K254" i="3"/>
  <c r="L254" i="3"/>
  <c r="F245" i="7"/>
  <c r="N254" i="3"/>
  <c r="M254" i="3"/>
  <c r="F245" i="10"/>
  <c r="R254" i="3"/>
  <c r="Q254" i="3"/>
  <c r="I252" i="3"/>
  <c r="F252" i="3"/>
  <c r="F243" i="1"/>
  <c r="F244" i="4"/>
  <c r="J254" i="3" s="1"/>
  <c r="H253" i="3"/>
  <c r="G253" i="3"/>
  <c r="G244" i="1"/>
  <c r="F246" i="7" l="1"/>
  <c r="N255" i="3"/>
  <c r="M255" i="3"/>
  <c r="F246" i="9"/>
  <c r="T255" i="3"/>
  <c r="S255" i="3"/>
  <c r="F246" i="6"/>
  <c r="K255" i="3"/>
  <c r="L255" i="3"/>
  <c r="F246" i="10"/>
  <c r="Q255" i="3"/>
  <c r="R255" i="3"/>
  <c r="F246" i="8"/>
  <c r="P255" i="3"/>
  <c r="O255" i="3"/>
  <c r="I253" i="3"/>
  <c r="F244" i="1"/>
  <c r="E254" i="3" s="1"/>
  <c r="F253" i="3"/>
  <c r="E253" i="3"/>
  <c r="F245" i="4"/>
  <c r="J255" i="3" s="1"/>
  <c r="H254" i="3"/>
  <c r="G254" i="3"/>
  <c r="G245" i="1"/>
  <c r="F247" i="10" l="1"/>
  <c r="R256" i="3"/>
  <c r="Q256" i="3"/>
  <c r="F247" i="9"/>
  <c r="T256" i="3"/>
  <c r="S256" i="3"/>
  <c r="F247" i="6"/>
  <c r="L256" i="3"/>
  <c r="K256" i="3"/>
  <c r="F247" i="8"/>
  <c r="P256" i="3"/>
  <c r="O256" i="3"/>
  <c r="F247" i="7"/>
  <c r="N256" i="3"/>
  <c r="M256" i="3"/>
  <c r="I254" i="3"/>
  <c r="F245" i="1"/>
  <c r="F254" i="3"/>
  <c r="F246" i="4"/>
  <c r="J256" i="3" s="1"/>
  <c r="H255" i="3"/>
  <c r="G255" i="3"/>
  <c r="G246" i="1"/>
  <c r="E255" i="3"/>
  <c r="F248" i="9" l="1"/>
  <c r="T257" i="3"/>
  <c r="S257" i="3"/>
  <c r="F248" i="6"/>
  <c r="L257" i="3"/>
  <c r="K257" i="3"/>
  <c r="F248" i="8"/>
  <c r="P257" i="3"/>
  <c r="O257" i="3"/>
  <c r="F248" i="7"/>
  <c r="N257" i="3"/>
  <c r="M257" i="3"/>
  <c r="F248" i="10"/>
  <c r="R257" i="3"/>
  <c r="Q257" i="3"/>
  <c r="I255" i="3"/>
  <c r="F246" i="1"/>
  <c r="F255" i="3"/>
  <c r="F247" i="4"/>
  <c r="J257" i="3" s="1"/>
  <c r="H256" i="3"/>
  <c r="G256" i="3"/>
  <c r="G247" i="1"/>
  <c r="E256" i="3"/>
  <c r="F249" i="6" l="1"/>
  <c r="K258" i="3"/>
  <c r="L258" i="3"/>
  <c r="F249" i="8"/>
  <c r="P258" i="3"/>
  <c r="O258" i="3"/>
  <c r="F249" i="7"/>
  <c r="N258" i="3"/>
  <c r="M258" i="3"/>
  <c r="F249" i="10"/>
  <c r="R258" i="3"/>
  <c r="Q258" i="3"/>
  <c r="F249" i="9"/>
  <c r="T258" i="3"/>
  <c r="S258" i="3"/>
  <c r="I256" i="3"/>
  <c r="F247" i="1"/>
  <c r="E257" i="3" s="1"/>
  <c r="F256" i="3"/>
  <c r="F248" i="4"/>
  <c r="J258" i="3" s="1"/>
  <c r="H257" i="3"/>
  <c r="G257" i="3"/>
  <c r="G248" i="1"/>
  <c r="F250" i="8" l="1"/>
  <c r="P259" i="3"/>
  <c r="O259" i="3"/>
  <c r="F250" i="7"/>
  <c r="M259" i="3"/>
  <c r="N259" i="3"/>
  <c r="F250" i="10"/>
  <c r="Q259" i="3"/>
  <c r="R259" i="3"/>
  <c r="F250" i="9"/>
  <c r="T259" i="3"/>
  <c r="S259" i="3"/>
  <c r="F250" i="6"/>
  <c r="K259" i="3"/>
  <c r="L259" i="3"/>
  <c r="I257" i="3"/>
  <c r="F248" i="1"/>
  <c r="F257" i="3"/>
  <c r="F249" i="4"/>
  <c r="J259" i="3" s="1"/>
  <c r="G258" i="3"/>
  <c r="H258" i="3"/>
  <c r="G249" i="1"/>
  <c r="E258" i="3"/>
  <c r="F251" i="7" l="1"/>
  <c r="N260" i="3"/>
  <c r="M260" i="3"/>
  <c r="F251" i="10"/>
  <c r="R260" i="3"/>
  <c r="Q260" i="3"/>
  <c r="F251" i="9"/>
  <c r="T260" i="3"/>
  <c r="S260" i="3"/>
  <c r="F251" i="6"/>
  <c r="L260" i="3"/>
  <c r="K260" i="3"/>
  <c r="F251" i="8"/>
  <c r="P260" i="3"/>
  <c r="O260" i="3"/>
  <c r="I258" i="3"/>
  <c r="F258" i="3"/>
  <c r="F249" i="1"/>
  <c r="F250" i="4"/>
  <c r="J260" i="3" s="1"/>
  <c r="H259" i="3"/>
  <c r="G259" i="3"/>
  <c r="G250" i="1"/>
  <c r="F252" i="10" l="1"/>
  <c r="R261" i="3"/>
  <c r="Q261" i="3"/>
  <c r="F252" i="9"/>
  <c r="T261" i="3"/>
  <c r="S261" i="3"/>
  <c r="F252" i="6"/>
  <c r="L261" i="3"/>
  <c r="K261" i="3"/>
  <c r="F252" i="8"/>
  <c r="P261" i="3"/>
  <c r="O261" i="3"/>
  <c r="F252" i="7"/>
  <c r="N261" i="3"/>
  <c r="M261" i="3"/>
  <c r="I259" i="3"/>
  <c r="F259" i="3"/>
  <c r="F250" i="1"/>
  <c r="E260" i="3" s="1"/>
  <c r="E259" i="3"/>
  <c r="F251" i="4"/>
  <c r="J261" i="3" s="1"/>
  <c r="H260" i="3"/>
  <c r="G260" i="3"/>
  <c r="G251" i="1"/>
  <c r="F253" i="8" l="1"/>
  <c r="P262" i="3"/>
  <c r="O262" i="3"/>
  <c r="F253" i="9"/>
  <c r="T262" i="3"/>
  <c r="S262" i="3"/>
  <c r="F253" i="6"/>
  <c r="K262" i="3"/>
  <c r="L262" i="3"/>
  <c r="F253" i="7"/>
  <c r="N262" i="3"/>
  <c r="M262" i="3"/>
  <c r="F253" i="10"/>
  <c r="R262" i="3"/>
  <c r="Q262" i="3"/>
  <c r="I260" i="3"/>
  <c r="F251" i="1"/>
  <c r="F260" i="3"/>
  <c r="F252" i="4"/>
  <c r="J262" i="3" s="1"/>
  <c r="H261" i="3"/>
  <c r="G261" i="3"/>
  <c r="G252" i="1"/>
  <c r="E261" i="3"/>
  <c r="F254" i="7" l="1"/>
  <c r="N263" i="3"/>
  <c r="M263" i="3"/>
  <c r="F254" i="9"/>
  <c r="T263" i="3"/>
  <c r="S263" i="3"/>
  <c r="F254" i="6"/>
  <c r="K263" i="3"/>
  <c r="L263" i="3"/>
  <c r="F254" i="10"/>
  <c r="R263" i="3"/>
  <c r="Q263" i="3"/>
  <c r="F254" i="8"/>
  <c r="P263" i="3"/>
  <c r="O263" i="3"/>
  <c r="I261" i="3"/>
  <c r="F252" i="1"/>
  <c r="F261" i="3"/>
  <c r="F253" i="4"/>
  <c r="J263" i="3" s="1"/>
  <c r="G262" i="3"/>
  <c r="H262" i="3"/>
  <c r="G253" i="1"/>
  <c r="E262" i="3"/>
  <c r="F255" i="9" l="1"/>
  <c r="T264" i="3"/>
  <c r="S264" i="3"/>
  <c r="F255" i="6"/>
  <c r="L264" i="3"/>
  <c r="K264" i="3"/>
  <c r="F255" i="10"/>
  <c r="R264" i="3"/>
  <c r="Q264" i="3"/>
  <c r="F255" i="8"/>
  <c r="P264" i="3"/>
  <c r="O264" i="3"/>
  <c r="F255" i="7"/>
  <c r="N264" i="3"/>
  <c r="M264" i="3"/>
  <c r="I262" i="3"/>
  <c r="F262" i="3"/>
  <c r="F253" i="1"/>
  <c r="E263" i="3" s="1"/>
  <c r="F254" i="4"/>
  <c r="J264" i="3" s="1"/>
  <c r="H263" i="3"/>
  <c r="G263" i="3"/>
  <c r="G254" i="1"/>
  <c r="F256" i="8" l="1"/>
  <c r="P265" i="3"/>
  <c r="O265" i="3"/>
  <c r="F256" i="6"/>
  <c r="L265" i="3"/>
  <c r="K265" i="3"/>
  <c r="F256" i="10"/>
  <c r="R265" i="3"/>
  <c r="Q265" i="3"/>
  <c r="F256" i="7"/>
  <c r="N265" i="3"/>
  <c r="M265" i="3"/>
  <c r="F256" i="9"/>
  <c r="T265" i="3"/>
  <c r="S265" i="3"/>
  <c r="I263" i="3"/>
  <c r="F254" i="1"/>
  <c r="F263" i="3"/>
  <c r="F255" i="4"/>
  <c r="J265" i="3" s="1"/>
  <c r="H264" i="3"/>
  <c r="G264" i="3"/>
  <c r="G255" i="1"/>
  <c r="E264" i="3"/>
  <c r="F257" i="7" l="1"/>
  <c r="N266" i="3"/>
  <c r="M266" i="3"/>
  <c r="F257" i="6"/>
  <c r="K266" i="3"/>
  <c r="L266" i="3"/>
  <c r="F257" i="10"/>
  <c r="R266" i="3"/>
  <c r="Q266" i="3"/>
  <c r="F257" i="9"/>
  <c r="T266" i="3"/>
  <c r="S266" i="3"/>
  <c r="F257" i="8"/>
  <c r="P266" i="3"/>
  <c r="O266" i="3"/>
  <c r="I264" i="3"/>
  <c r="F255" i="1"/>
  <c r="F264" i="3"/>
  <c r="F256" i="4"/>
  <c r="J266" i="3" s="1"/>
  <c r="H265" i="3"/>
  <c r="G265" i="3"/>
  <c r="G256" i="1"/>
  <c r="E265" i="3"/>
  <c r="F258" i="9" l="1"/>
  <c r="T267" i="3"/>
  <c r="S267" i="3"/>
  <c r="F258" i="6"/>
  <c r="K267" i="3"/>
  <c r="L267" i="3"/>
  <c r="F258" i="10"/>
  <c r="Q267" i="3"/>
  <c r="R267" i="3"/>
  <c r="F258" i="8"/>
  <c r="P267" i="3"/>
  <c r="O267" i="3"/>
  <c r="F258" i="7"/>
  <c r="M267" i="3"/>
  <c r="N267" i="3"/>
  <c r="I265" i="3"/>
  <c r="F256" i="1"/>
  <c r="F265" i="3"/>
  <c r="F257" i="4"/>
  <c r="J267" i="3" s="1"/>
  <c r="H266" i="3"/>
  <c r="G266" i="3"/>
  <c r="G257" i="1"/>
  <c r="E266" i="3"/>
  <c r="F259" i="6" l="1"/>
  <c r="L268" i="3"/>
  <c r="K268" i="3"/>
  <c r="F259" i="10"/>
  <c r="R268" i="3"/>
  <c r="Q268" i="3"/>
  <c r="F259" i="8"/>
  <c r="P268" i="3"/>
  <c r="O268" i="3"/>
  <c r="F259" i="7"/>
  <c r="N268" i="3"/>
  <c r="M268" i="3"/>
  <c r="F259" i="9"/>
  <c r="T268" i="3"/>
  <c r="S268" i="3"/>
  <c r="I266" i="3"/>
  <c r="F266" i="3"/>
  <c r="F257" i="1"/>
  <c r="F258" i="4"/>
  <c r="J268" i="3" s="1"/>
  <c r="H267" i="3"/>
  <c r="G267" i="3"/>
  <c r="G258" i="1"/>
  <c r="F260" i="10" l="1"/>
  <c r="R269" i="3"/>
  <c r="Q269" i="3"/>
  <c r="F260" i="8"/>
  <c r="P269" i="3"/>
  <c r="O269" i="3"/>
  <c r="F260" i="7"/>
  <c r="N269" i="3"/>
  <c r="M269" i="3"/>
  <c r="F260" i="9"/>
  <c r="T269" i="3"/>
  <c r="S269" i="3"/>
  <c r="F260" i="6"/>
  <c r="L269" i="3"/>
  <c r="K269" i="3"/>
  <c r="I267" i="3"/>
  <c r="F258" i="1"/>
  <c r="F267" i="3"/>
  <c r="E267" i="3"/>
  <c r="F259" i="4"/>
  <c r="J269" i="3" s="1"/>
  <c r="H268" i="3"/>
  <c r="G268" i="3"/>
  <c r="G259" i="1"/>
  <c r="E268" i="3"/>
  <c r="F261" i="9" l="1"/>
  <c r="T270" i="3"/>
  <c r="S270" i="3"/>
  <c r="F261" i="8"/>
  <c r="P270" i="3"/>
  <c r="O270" i="3"/>
  <c r="F261" i="7"/>
  <c r="N270" i="3"/>
  <c r="M270" i="3"/>
  <c r="F261" i="6"/>
  <c r="K270" i="3"/>
  <c r="L270" i="3"/>
  <c r="F261" i="10"/>
  <c r="R270" i="3"/>
  <c r="Q270" i="3"/>
  <c r="I268" i="3"/>
  <c r="F268" i="3"/>
  <c r="F259" i="1"/>
  <c r="F260" i="4"/>
  <c r="J270" i="3" s="1"/>
  <c r="H269" i="3"/>
  <c r="G269" i="3"/>
  <c r="G260" i="1"/>
  <c r="F262" i="6" l="1"/>
  <c r="K271" i="3"/>
  <c r="L271" i="3"/>
  <c r="F262" i="8"/>
  <c r="P271" i="3"/>
  <c r="O271" i="3"/>
  <c r="F262" i="7"/>
  <c r="N271" i="3"/>
  <c r="M271" i="3"/>
  <c r="F262" i="10"/>
  <c r="Q271" i="3"/>
  <c r="R271" i="3"/>
  <c r="F262" i="9"/>
  <c r="T271" i="3"/>
  <c r="S271" i="3"/>
  <c r="I269" i="3"/>
  <c r="F260" i="1"/>
  <c r="F269" i="3"/>
  <c r="E269" i="3"/>
  <c r="F261" i="4"/>
  <c r="J271" i="3" s="1"/>
  <c r="H270" i="3"/>
  <c r="G270" i="3"/>
  <c r="G261" i="1"/>
  <c r="E270" i="3"/>
  <c r="F263" i="10" l="1"/>
  <c r="R272" i="3"/>
  <c r="Q272" i="3"/>
  <c r="F263" i="8"/>
  <c r="P272" i="3"/>
  <c r="O272" i="3"/>
  <c r="F263" i="7"/>
  <c r="N272" i="3"/>
  <c r="M272" i="3"/>
  <c r="F263" i="9"/>
  <c r="T272" i="3"/>
  <c r="S272" i="3"/>
  <c r="F263" i="6"/>
  <c r="L272" i="3"/>
  <c r="K272" i="3"/>
  <c r="I270" i="3"/>
  <c r="F270" i="3"/>
  <c r="F261" i="1"/>
  <c r="E271" i="3" s="1"/>
  <c r="F262" i="4"/>
  <c r="J272" i="3" s="1"/>
  <c r="H271" i="3"/>
  <c r="G271" i="3"/>
  <c r="G262" i="1"/>
  <c r="F264" i="8" l="1"/>
  <c r="P273" i="3"/>
  <c r="O273" i="3"/>
  <c r="F264" i="7"/>
  <c r="N273" i="3"/>
  <c r="M273" i="3"/>
  <c r="F264" i="9"/>
  <c r="T273" i="3"/>
  <c r="S273" i="3"/>
  <c r="F264" i="6"/>
  <c r="L273" i="3"/>
  <c r="K273" i="3"/>
  <c r="F264" i="10"/>
  <c r="R273" i="3"/>
  <c r="Q273" i="3"/>
  <c r="I271" i="3"/>
  <c r="F271" i="3"/>
  <c r="F262" i="1"/>
  <c r="F263" i="4"/>
  <c r="J273" i="3" s="1"/>
  <c r="H272" i="3"/>
  <c r="G272" i="3"/>
  <c r="G263" i="1"/>
  <c r="F265" i="6" l="1"/>
  <c r="K274" i="3"/>
  <c r="L274" i="3"/>
  <c r="F265" i="7"/>
  <c r="N274" i="3"/>
  <c r="M274" i="3"/>
  <c r="F265" i="9"/>
  <c r="T274" i="3"/>
  <c r="S274" i="3"/>
  <c r="F265" i="10"/>
  <c r="R274" i="3"/>
  <c r="Q274" i="3"/>
  <c r="F265" i="8"/>
  <c r="P274" i="3"/>
  <c r="O274" i="3"/>
  <c r="I272" i="3"/>
  <c r="F272" i="3"/>
  <c r="F263" i="1"/>
  <c r="E273" i="3" s="1"/>
  <c r="E272" i="3"/>
  <c r="F264" i="4"/>
  <c r="J274" i="3" s="1"/>
  <c r="H273" i="3"/>
  <c r="G273" i="3"/>
  <c r="G264" i="1"/>
  <c r="F266" i="7" l="1"/>
  <c r="M275" i="3"/>
  <c r="N275" i="3"/>
  <c r="F266" i="10"/>
  <c r="Q275" i="3"/>
  <c r="R275" i="3"/>
  <c r="F266" i="9"/>
  <c r="T275" i="3"/>
  <c r="S275" i="3"/>
  <c r="F266" i="8"/>
  <c r="P275" i="3"/>
  <c r="O275" i="3"/>
  <c r="F266" i="6"/>
  <c r="K275" i="3"/>
  <c r="L275" i="3"/>
  <c r="I273" i="3"/>
  <c r="F264" i="1"/>
  <c r="F273" i="3"/>
  <c r="F265" i="4"/>
  <c r="J275" i="3" s="1"/>
  <c r="G274" i="3"/>
  <c r="H274" i="3"/>
  <c r="G265" i="1"/>
  <c r="E274" i="3"/>
  <c r="F267" i="10" l="1"/>
  <c r="R276" i="3"/>
  <c r="Q276" i="3"/>
  <c r="F267" i="9"/>
  <c r="T276" i="3"/>
  <c r="S276" i="3"/>
  <c r="F267" i="8"/>
  <c r="P276" i="3"/>
  <c r="O276" i="3"/>
  <c r="F267" i="6"/>
  <c r="L276" i="3"/>
  <c r="K276" i="3"/>
  <c r="F267" i="7"/>
  <c r="N276" i="3"/>
  <c r="M276" i="3"/>
  <c r="I274" i="3"/>
  <c r="F274" i="3"/>
  <c r="F265" i="1"/>
  <c r="F266" i="4"/>
  <c r="J276" i="3" s="1"/>
  <c r="H275" i="3"/>
  <c r="G275" i="3"/>
  <c r="G266" i="1"/>
  <c r="F268" i="6" l="1"/>
  <c r="L277" i="3"/>
  <c r="K277" i="3"/>
  <c r="F268" i="9"/>
  <c r="T277" i="3"/>
  <c r="S277" i="3"/>
  <c r="F268" i="8"/>
  <c r="P277" i="3"/>
  <c r="O277" i="3"/>
  <c r="F268" i="7"/>
  <c r="N277" i="3"/>
  <c r="M277" i="3"/>
  <c r="F268" i="10"/>
  <c r="R277" i="3"/>
  <c r="Q277" i="3"/>
  <c r="I275" i="3"/>
  <c r="F266" i="1"/>
  <c r="E276" i="3" s="1"/>
  <c r="F275" i="3"/>
  <c r="E275" i="3"/>
  <c r="F267" i="4"/>
  <c r="J277" i="3" s="1"/>
  <c r="H276" i="3"/>
  <c r="G276" i="3"/>
  <c r="G267" i="1"/>
  <c r="F269" i="7" l="1"/>
  <c r="N278" i="3"/>
  <c r="M278" i="3"/>
  <c r="F269" i="9"/>
  <c r="T278" i="3"/>
  <c r="S278" i="3"/>
  <c r="F269" i="8"/>
  <c r="P278" i="3"/>
  <c r="O278" i="3"/>
  <c r="F269" i="10"/>
  <c r="R278" i="3"/>
  <c r="Q278" i="3"/>
  <c r="F269" i="6"/>
  <c r="K278" i="3"/>
  <c r="L278" i="3"/>
  <c r="I276" i="3"/>
  <c r="F276" i="3"/>
  <c r="F267" i="1"/>
  <c r="F268" i="4"/>
  <c r="J278" i="3" s="1"/>
  <c r="H277" i="3"/>
  <c r="G277" i="3"/>
  <c r="G268" i="1"/>
  <c r="F270" i="10" l="1"/>
  <c r="R279" i="3"/>
  <c r="Q279" i="3"/>
  <c r="F270" i="9"/>
  <c r="T279" i="3"/>
  <c r="S279" i="3"/>
  <c r="F270" i="8"/>
  <c r="P279" i="3"/>
  <c r="O279" i="3"/>
  <c r="F270" i="6"/>
  <c r="K279" i="3"/>
  <c r="L279" i="3"/>
  <c r="F270" i="7"/>
  <c r="N279" i="3"/>
  <c r="M279" i="3"/>
  <c r="I277" i="3"/>
  <c r="F268" i="1"/>
  <c r="F277" i="3"/>
  <c r="E277" i="3"/>
  <c r="F269" i="4"/>
  <c r="J279" i="3" s="1"/>
  <c r="G278" i="3"/>
  <c r="H278" i="3"/>
  <c r="G269" i="1"/>
  <c r="E278" i="3"/>
  <c r="F271" i="6" l="1"/>
  <c r="L280" i="3"/>
  <c r="K280" i="3"/>
  <c r="F271" i="9"/>
  <c r="T280" i="3"/>
  <c r="S280" i="3"/>
  <c r="F271" i="8"/>
  <c r="P280" i="3"/>
  <c r="O280" i="3"/>
  <c r="F271" i="7"/>
  <c r="N280" i="3"/>
  <c r="M280" i="3"/>
  <c r="F271" i="10"/>
  <c r="R280" i="3"/>
  <c r="Q280" i="3"/>
  <c r="I278" i="3"/>
  <c r="F269" i="1"/>
  <c r="F278" i="3"/>
  <c r="F270" i="4"/>
  <c r="J280" i="3" s="1"/>
  <c r="H279" i="3"/>
  <c r="G279" i="3"/>
  <c r="G270" i="1"/>
  <c r="E279" i="3"/>
  <c r="F272" i="7" l="1"/>
  <c r="N281" i="3"/>
  <c r="M281" i="3"/>
  <c r="F272" i="9"/>
  <c r="T281" i="3"/>
  <c r="S281" i="3"/>
  <c r="F272" i="8"/>
  <c r="P281" i="3"/>
  <c r="O281" i="3"/>
  <c r="F272" i="10"/>
  <c r="R281" i="3"/>
  <c r="Q281" i="3"/>
  <c r="F272" i="6"/>
  <c r="L281" i="3"/>
  <c r="K281" i="3"/>
  <c r="I279" i="3"/>
  <c r="F270" i="1"/>
  <c r="F279" i="3"/>
  <c r="F271" i="4"/>
  <c r="J281" i="3" s="1"/>
  <c r="H280" i="3"/>
  <c r="G280" i="3"/>
  <c r="G271" i="1"/>
  <c r="E280" i="3"/>
  <c r="F273" i="10" l="1"/>
  <c r="R282" i="3"/>
  <c r="Q282" i="3"/>
  <c r="F273" i="9"/>
  <c r="T282" i="3"/>
  <c r="S282" i="3"/>
  <c r="F273" i="8"/>
  <c r="P282" i="3"/>
  <c r="O282" i="3"/>
  <c r="F273" i="6"/>
  <c r="K282" i="3"/>
  <c r="L282" i="3"/>
  <c r="F273" i="7"/>
  <c r="N282" i="3"/>
  <c r="M282" i="3"/>
  <c r="I280" i="3"/>
  <c r="F271" i="1"/>
  <c r="F280" i="3"/>
  <c r="F272" i="4"/>
  <c r="J282" i="3" s="1"/>
  <c r="H281" i="3"/>
  <c r="G281" i="3"/>
  <c r="G272" i="1"/>
  <c r="E281" i="3"/>
  <c r="F274" i="6" l="1"/>
  <c r="K283" i="3"/>
  <c r="L283" i="3"/>
  <c r="F274" i="9"/>
  <c r="T283" i="3"/>
  <c r="S283" i="3"/>
  <c r="F274" i="8"/>
  <c r="P283" i="3"/>
  <c r="O283" i="3"/>
  <c r="F274" i="7"/>
  <c r="M283" i="3"/>
  <c r="N283" i="3"/>
  <c r="F274" i="10"/>
  <c r="Q283" i="3"/>
  <c r="R283" i="3"/>
  <c r="I281" i="3"/>
  <c r="F272" i="1"/>
  <c r="E282" i="3" s="1"/>
  <c r="F281" i="3"/>
  <c r="F273" i="4"/>
  <c r="J283" i="3" s="1"/>
  <c r="H282" i="3"/>
  <c r="G282" i="3"/>
  <c r="G273" i="1"/>
  <c r="F275" i="7" l="1"/>
  <c r="N284" i="3"/>
  <c r="M284" i="3"/>
  <c r="F275" i="9"/>
  <c r="T284" i="3"/>
  <c r="S284" i="3"/>
  <c r="F275" i="8"/>
  <c r="P284" i="3"/>
  <c r="O284" i="3"/>
  <c r="F275" i="10"/>
  <c r="R284" i="3"/>
  <c r="Q284" i="3"/>
  <c r="F275" i="6"/>
  <c r="L284" i="3"/>
  <c r="K284" i="3"/>
  <c r="I282" i="3"/>
  <c r="F282" i="3"/>
  <c r="F273" i="1"/>
  <c r="F274" i="4"/>
  <c r="J284" i="3" s="1"/>
  <c r="H283" i="3"/>
  <c r="G283" i="3"/>
  <c r="G274" i="1"/>
  <c r="F276" i="10" l="1"/>
  <c r="R285" i="3"/>
  <c r="Q285" i="3"/>
  <c r="F276" i="9"/>
  <c r="T285" i="3"/>
  <c r="S285" i="3"/>
  <c r="F276" i="8"/>
  <c r="P285" i="3"/>
  <c r="O285" i="3"/>
  <c r="F276" i="6"/>
  <c r="L285" i="3"/>
  <c r="K285" i="3"/>
  <c r="F276" i="7"/>
  <c r="N285" i="3"/>
  <c r="M285" i="3"/>
  <c r="I283" i="3"/>
  <c r="F283" i="3"/>
  <c r="F274" i="1"/>
  <c r="E284" i="3" s="1"/>
  <c r="E283" i="3"/>
  <c r="F275" i="4"/>
  <c r="J285" i="3" s="1"/>
  <c r="H284" i="3"/>
  <c r="G284" i="3"/>
  <c r="G275" i="1"/>
  <c r="F277" i="6" l="1"/>
  <c r="K286" i="3"/>
  <c r="L286" i="3"/>
  <c r="F277" i="9"/>
  <c r="T286" i="3"/>
  <c r="S286" i="3"/>
  <c r="F277" i="8"/>
  <c r="P286" i="3"/>
  <c r="O286" i="3"/>
  <c r="F277" i="7"/>
  <c r="N286" i="3"/>
  <c r="M286" i="3"/>
  <c r="F277" i="10"/>
  <c r="R286" i="3"/>
  <c r="Q286" i="3"/>
  <c r="I284" i="3"/>
  <c r="F284" i="3"/>
  <c r="F275" i="1"/>
  <c r="F276" i="4"/>
  <c r="J286" i="3" s="1"/>
  <c r="H285" i="3"/>
  <c r="G285" i="3"/>
  <c r="G276" i="1"/>
  <c r="F278" i="9" l="1"/>
  <c r="T287" i="3"/>
  <c r="S287" i="3"/>
  <c r="F278" i="8"/>
  <c r="P287" i="3"/>
  <c r="O287" i="3"/>
  <c r="F278" i="7"/>
  <c r="N287" i="3"/>
  <c r="M287" i="3"/>
  <c r="F278" i="10"/>
  <c r="Q287" i="3"/>
  <c r="R287" i="3"/>
  <c r="F278" i="6"/>
  <c r="K287" i="3"/>
  <c r="L287" i="3"/>
  <c r="I285" i="3"/>
  <c r="F276" i="1"/>
  <c r="E286" i="3" s="1"/>
  <c r="F285" i="3"/>
  <c r="E285" i="3"/>
  <c r="F277" i="4"/>
  <c r="J287" i="3" s="1"/>
  <c r="H286" i="3"/>
  <c r="G286" i="3"/>
  <c r="G277" i="1"/>
  <c r="F279" i="8" l="1"/>
  <c r="P288" i="3"/>
  <c r="O288" i="3"/>
  <c r="F279" i="7"/>
  <c r="N288" i="3"/>
  <c r="M288" i="3"/>
  <c r="F279" i="10"/>
  <c r="R288" i="3"/>
  <c r="Q288" i="3"/>
  <c r="F279" i="6"/>
  <c r="L288" i="3"/>
  <c r="K288" i="3"/>
  <c r="F279" i="9"/>
  <c r="T288" i="3"/>
  <c r="S288" i="3"/>
  <c r="I286" i="3"/>
  <c r="F277" i="1"/>
  <c r="F286" i="3"/>
  <c r="F278" i="4"/>
  <c r="J288" i="3" s="1"/>
  <c r="H287" i="3"/>
  <c r="G287" i="3"/>
  <c r="G278" i="1"/>
  <c r="E287" i="3"/>
  <c r="F280" i="7" l="1"/>
  <c r="N289" i="3"/>
  <c r="M289" i="3"/>
  <c r="F280" i="10"/>
  <c r="R289" i="3"/>
  <c r="Q289" i="3"/>
  <c r="F280" i="6"/>
  <c r="L289" i="3"/>
  <c r="K289" i="3"/>
  <c r="F280" i="9"/>
  <c r="T289" i="3"/>
  <c r="S289" i="3"/>
  <c r="F280" i="8"/>
  <c r="P289" i="3"/>
  <c r="O289" i="3"/>
  <c r="I287" i="3"/>
  <c r="F278" i="1"/>
  <c r="F287" i="3"/>
  <c r="F279" i="4"/>
  <c r="J289" i="3" s="1"/>
  <c r="H288" i="3"/>
  <c r="G288" i="3"/>
  <c r="G279" i="1"/>
  <c r="E288" i="3"/>
  <c r="F281" i="9" l="1"/>
  <c r="T290" i="3"/>
  <c r="S290" i="3"/>
  <c r="F281" i="10"/>
  <c r="R290" i="3"/>
  <c r="Q290" i="3"/>
  <c r="F281" i="6"/>
  <c r="K290" i="3"/>
  <c r="L290" i="3"/>
  <c r="F281" i="8"/>
  <c r="P290" i="3"/>
  <c r="O290" i="3"/>
  <c r="F281" i="7"/>
  <c r="N290" i="3"/>
  <c r="M290" i="3"/>
  <c r="I288" i="3"/>
  <c r="F279" i="1"/>
  <c r="F288" i="3"/>
  <c r="F280" i="4"/>
  <c r="J290" i="3" s="1"/>
  <c r="H289" i="3"/>
  <c r="G289" i="3"/>
  <c r="G280" i="1"/>
  <c r="E289" i="3"/>
  <c r="F282" i="8" l="1"/>
  <c r="P291" i="3"/>
  <c r="O291" i="3"/>
  <c r="F282" i="10"/>
  <c r="Q291" i="3"/>
  <c r="R291" i="3"/>
  <c r="F282" i="6"/>
  <c r="K291" i="3"/>
  <c r="L291" i="3"/>
  <c r="F282" i="7"/>
  <c r="M291" i="3"/>
  <c r="N291" i="3"/>
  <c r="F282" i="9"/>
  <c r="T291" i="3"/>
  <c r="S291" i="3"/>
  <c r="I289" i="3"/>
  <c r="F280" i="1"/>
  <c r="F289" i="3"/>
  <c r="F281" i="4"/>
  <c r="J291" i="3" s="1"/>
  <c r="G290" i="3"/>
  <c r="H290" i="3"/>
  <c r="G281" i="1"/>
  <c r="E290" i="3"/>
  <c r="F283" i="10" l="1"/>
  <c r="R292" i="3"/>
  <c r="Q292" i="3"/>
  <c r="F283" i="6"/>
  <c r="L292" i="3"/>
  <c r="K292" i="3"/>
  <c r="F283" i="7"/>
  <c r="N292" i="3"/>
  <c r="M292" i="3"/>
  <c r="F283" i="9"/>
  <c r="T292" i="3"/>
  <c r="S292" i="3"/>
  <c r="F283" i="8"/>
  <c r="P292" i="3"/>
  <c r="O292" i="3"/>
  <c r="I290" i="3"/>
  <c r="F290" i="3"/>
  <c r="F281" i="1"/>
  <c r="F282" i="4"/>
  <c r="J292" i="3" s="1"/>
  <c r="H291" i="3"/>
  <c r="G291" i="3"/>
  <c r="G282" i="1"/>
  <c r="F284" i="9" l="1"/>
  <c r="T293" i="3"/>
  <c r="S293" i="3"/>
  <c r="F284" i="6"/>
  <c r="L293" i="3"/>
  <c r="K293" i="3"/>
  <c r="F284" i="7"/>
  <c r="N293" i="3"/>
  <c r="M293" i="3"/>
  <c r="F284" i="8"/>
  <c r="P293" i="3"/>
  <c r="O293" i="3"/>
  <c r="F284" i="10"/>
  <c r="R293" i="3"/>
  <c r="Q293" i="3"/>
  <c r="I291" i="3"/>
  <c r="F282" i="1"/>
  <c r="F291" i="3"/>
  <c r="E291" i="3"/>
  <c r="F283" i="4"/>
  <c r="J293" i="3" s="1"/>
  <c r="H292" i="3"/>
  <c r="G292" i="3"/>
  <c r="G283" i="1"/>
  <c r="E292" i="3"/>
  <c r="F285" i="8" l="1"/>
  <c r="P294" i="3"/>
  <c r="O294" i="3"/>
  <c r="F285" i="6"/>
  <c r="K294" i="3"/>
  <c r="L294" i="3"/>
  <c r="F285" i="7"/>
  <c r="N294" i="3"/>
  <c r="M294" i="3"/>
  <c r="F285" i="10"/>
  <c r="R294" i="3"/>
  <c r="Q294" i="3"/>
  <c r="F285" i="9"/>
  <c r="T294" i="3"/>
  <c r="S294" i="3"/>
  <c r="I292" i="3"/>
  <c r="F292" i="3"/>
  <c r="F283" i="1"/>
  <c r="F284" i="4"/>
  <c r="J294" i="3" s="1"/>
  <c r="H293" i="3"/>
  <c r="G293" i="3"/>
  <c r="G284" i="1"/>
  <c r="F286" i="10" l="1"/>
  <c r="R295" i="3"/>
  <c r="Q295" i="3"/>
  <c r="F286" i="6"/>
  <c r="K295" i="3"/>
  <c r="L295" i="3"/>
  <c r="F286" i="7"/>
  <c r="N295" i="3"/>
  <c r="M295" i="3"/>
  <c r="F286" i="9"/>
  <c r="T295" i="3"/>
  <c r="S295" i="3"/>
  <c r="F286" i="8"/>
  <c r="P295" i="3"/>
  <c r="O295" i="3"/>
  <c r="I293" i="3"/>
  <c r="F284" i="1"/>
  <c r="E294" i="3" s="1"/>
  <c r="F293" i="3"/>
  <c r="E293" i="3"/>
  <c r="F285" i="4"/>
  <c r="J295" i="3" s="1"/>
  <c r="G294" i="3"/>
  <c r="H294" i="3"/>
  <c r="G285" i="1"/>
  <c r="F287" i="6" l="1"/>
  <c r="L296" i="3"/>
  <c r="K296" i="3"/>
  <c r="F287" i="7"/>
  <c r="N296" i="3"/>
  <c r="M296" i="3"/>
  <c r="F287" i="9"/>
  <c r="T296" i="3"/>
  <c r="S296" i="3"/>
  <c r="F287" i="8"/>
  <c r="P296" i="3"/>
  <c r="O296" i="3"/>
  <c r="F287" i="10"/>
  <c r="R296" i="3"/>
  <c r="Q296" i="3"/>
  <c r="I294" i="3"/>
  <c r="F285" i="1"/>
  <c r="F294" i="3"/>
  <c r="F286" i="4"/>
  <c r="J296" i="3" s="1"/>
  <c r="H295" i="3"/>
  <c r="G295" i="3"/>
  <c r="G286" i="1"/>
  <c r="E295" i="3"/>
  <c r="F288" i="7" l="1"/>
  <c r="N297" i="3"/>
  <c r="M297" i="3"/>
  <c r="F288" i="9"/>
  <c r="T297" i="3"/>
  <c r="S297" i="3"/>
  <c r="F288" i="8"/>
  <c r="P297" i="3"/>
  <c r="O297" i="3"/>
  <c r="F288" i="10"/>
  <c r="R297" i="3"/>
  <c r="Q297" i="3"/>
  <c r="F288" i="6"/>
  <c r="L297" i="3"/>
  <c r="K297" i="3"/>
  <c r="I295" i="3"/>
  <c r="F286" i="1"/>
  <c r="F295" i="3"/>
  <c r="F287" i="4"/>
  <c r="J297" i="3" s="1"/>
  <c r="H296" i="3"/>
  <c r="G296" i="3"/>
  <c r="G287" i="1"/>
  <c r="E296" i="3"/>
  <c r="F289" i="9" l="1"/>
  <c r="T298" i="3"/>
  <c r="S298" i="3"/>
  <c r="F289" i="8"/>
  <c r="P298" i="3"/>
  <c r="O298" i="3"/>
  <c r="F289" i="10"/>
  <c r="R298" i="3"/>
  <c r="Q298" i="3"/>
  <c r="F289" i="6"/>
  <c r="K298" i="3"/>
  <c r="L298" i="3"/>
  <c r="F289" i="7"/>
  <c r="N298" i="3"/>
  <c r="M298" i="3"/>
  <c r="I296" i="3"/>
  <c r="F287" i="1"/>
  <c r="F296" i="3"/>
  <c r="F288" i="4"/>
  <c r="J298" i="3" s="1"/>
  <c r="H297" i="3"/>
  <c r="G297" i="3"/>
  <c r="G288" i="1"/>
  <c r="E297" i="3"/>
  <c r="F290" i="8" l="1"/>
  <c r="P299" i="3"/>
  <c r="O299" i="3"/>
  <c r="F290" i="10"/>
  <c r="Q299" i="3"/>
  <c r="R299" i="3"/>
  <c r="F290" i="6"/>
  <c r="K299" i="3"/>
  <c r="L299" i="3"/>
  <c r="F290" i="7"/>
  <c r="M299" i="3"/>
  <c r="N299" i="3"/>
  <c r="F290" i="9"/>
  <c r="T299" i="3"/>
  <c r="S299" i="3"/>
  <c r="I297" i="3"/>
  <c r="F288" i="1"/>
  <c r="F297" i="3"/>
  <c r="F289" i="4"/>
  <c r="J299" i="3" s="1"/>
  <c r="H298" i="3"/>
  <c r="G298" i="3"/>
  <c r="G289" i="1"/>
  <c r="E298" i="3"/>
  <c r="F291" i="7" l="1"/>
  <c r="N300" i="3"/>
  <c r="M300" i="3"/>
  <c r="F291" i="10"/>
  <c r="R300" i="3"/>
  <c r="Q300" i="3"/>
  <c r="F291" i="6"/>
  <c r="L300" i="3"/>
  <c r="K300" i="3"/>
  <c r="F291" i="9"/>
  <c r="T300" i="3"/>
  <c r="S300" i="3"/>
  <c r="F291" i="8"/>
  <c r="P300" i="3"/>
  <c r="O300" i="3"/>
  <c r="I298" i="3"/>
  <c r="F298" i="3"/>
  <c r="F289" i="1"/>
  <c r="F290" i="4"/>
  <c r="J300" i="3" s="1"/>
  <c r="H299" i="3"/>
  <c r="G299" i="3"/>
  <c r="G290" i="1"/>
  <c r="F292" i="9" l="1"/>
  <c r="T301" i="3"/>
  <c r="S301" i="3"/>
  <c r="F292" i="10"/>
  <c r="R301" i="3"/>
  <c r="Q301" i="3"/>
  <c r="F292" i="6"/>
  <c r="L301" i="3"/>
  <c r="K301" i="3"/>
  <c r="F292" i="8"/>
  <c r="P301" i="3"/>
  <c r="O301" i="3"/>
  <c r="F292" i="7"/>
  <c r="N301" i="3"/>
  <c r="M301" i="3"/>
  <c r="I299" i="3"/>
  <c r="F290" i="1"/>
  <c r="F299" i="3"/>
  <c r="E299" i="3"/>
  <c r="F291" i="4"/>
  <c r="J301" i="3" s="1"/>
  <c r="H300" i="3"/>
  <c r="G300" i="3"/>
  <c r="G291" i="1"/>
  <c r="E300" i="3"/>
  <c r="F293" i="8" l="1"/>
  <c r="P302" i="3"/>
  <c r="O302" i="3"/>
  <c r="F293" i="10"/>
  <c r="R302" i="3"/>
  <c r="Q302" i="3"/>
  <c r="F293" i="6"/>
  <c r="K302" i="3"/>
  <c r="L302" i="3"/>
  <c r="F293" i="7"/>
  <c r="N302" i="3"/>
  <c r="M302" i="3"/>
  <c r="F293" i="9"/>
  <c r="T302" i="3"/>
  <c r="S302" i="3"/>
  <c r="I300" i="3"/>
  <c r="F300" i="3"/>
  <c r="F291" i="1"/>
  <c r="E301" i="3" s="1"/>
  <c r="F292" i="4"/>
  <c r="J302" i="3" s="1"/>
  <c r="H301" i="3"/>
  <c r="G301" i="3"/>
  <c r="G292" i="1"/>
  <c r="F294" i="7" l="1"/>
  <c r="N303" i="3"/>
  <c r="M303" i="3"/>
  <c r="F294" i="10"/>
  <c r="Q303" i="3"/>
  <c r="R303" i="3"/>
  <c r="F294" i="6"/>
  <c r="K303" i="3"/>
  <c r="L303" i="3"/>
  <c r="F294" i="9"/>
  <c r="T303" i="3"/>
  <c r="S303" i="3"/>
  <c r="F294" i="8"/>
  <c r="P303" i="3"/>
  <c r="O303" i="3"/>
  <c r="I301" i="3"/>
  <c r="F301" i="3"/>
  <c r="F292" i="1"/>
  <c r="F293" i="4"/>
  <c r="J303" i="3" s="1"/>
  <c r="H302" i="3"/>
  <c r="G302" i="3"/>
  <c r="G293" i="1"/>
  <c r="F295" i="9" l="1"/>
  <c r="T304" i="3"/>
  <c r="S304" i="3"/>
  <c r="F295" i="10"/>
  <c r="R304" i="3"/>
  <c r="Q304" i="3"/>
  <c r="F295" i="6"/>
  <c r="L304" i="3"/>
  <c r="K304" i="3"/>
  <c r="F295" i="8"/>
  <c r="P304" i="3"/>
  <c r="O304" i="3"/>
  <c r="F295" i="7"/>
  <c r="N304" i="3"/>
  <c r="M304" i="3"/>
  <c r="I302" i="3"/>
  <c r="F293" i="1"/>
  <c r="E303" i="3" s="1"/>
  <c r="F302" i="3"/>
  <c r="E302" i="3"/>
  <c r="F294" i="4"/>
  <c r="J304" i="3" s="1"/>
  <c r="H303" i="3"/>
  <c r="G303" i="3"/>
  <c r="G294" i="1"/>
  <c r="F296" i="10" l="1"/>
  <c r="R305" i="3"/>
  <c r="Q305" i="3"/>
  <c r="F296" i="6"/>
  <c r="L305" i="3"/>
  <c r="K305" i="3"/>
  <c r="F296" i="8"/>
  <c r="P305" i="3"/>
  <c r="O305" i="3"/>
  <c r="F296" i="7"/>
  <c r="N305" i="3"/>
  <c r="M305" i="3"/>
  <c r="F296" i="9"/>
  <c r="T305" i="3"/>
  <c r="S305" i="3"/>
  <c r="I303" i="3"/>
  <c r="F303" i="3"/>
  <c r="F294" i="1"/>
  <c r="F295" i="4"/>
  <c r="J305" i="3" s="1"/>
  <c r="H304" i="3"/>
  <c r="G304" i="3"/>
  <c r="G295" i="1"/>
  <c r="F297" i="6" l="1"/>
  <c r="K306" i="3"/>
  <c r="L306" i="3"/>
  <c r="F297" i="8"/>
  <c r="P306" i="3"/>
  <c r="O306" i="3"/>
  <c r="F297" i="7"/>
  <c r="N306" i="3"/>
  <c r="M306" i="3"/>
  <c r="F297" i="9"/>
  <c r="T306" i="3"/>
  <c r="S306" i="3"/>
  <c r="F297" i="10"/>
  <c r="R306" i="3"/>
  <c r="Q306" i="3"/>
  <c r="I304" i="3"/>
  <c r="F295" i="1"/>
  <c r="E305" i="3" s="1"/>
  <c r="F304" i="3"/>
  <c r="E304" i="3"/>
  <c r="F296" i="4"/>
  <c r="J306" i="3" s="1"/>
  <c r="H305" i="3"/>
  <c r="G305" i="3"/>
  <c r="G296" i="1"/>
  <c r="F298" i="9" l="1"/>
  <c r="T307" i="3"/>
  <c r="S307" i="3"/>
  <c r="F298" i="8"/>
  <c r="P307" i="3"/>
  <c r="O307" i="3"/>
  <c r="F298" i="7"/>
  <c r="M307" i="3"/>
  <c r="N307" i="3"/>
  <c r="F298" i="10"/>
  <c r="Q307" i="3"/>
  <c r="R307" i="3"/>
  <c r="F298" i="6"/>
  <c r="K307" i="3"/>
  <c r="L307" i="3"/>
  <c r="I305" i="3"/>
  <c r="F296" i="1"/>
  <c r="F305" i="3"/>
  <c r="F297" i="4"/>
  <c r="J307" i="3" s="1"/>
  <c r="G306" i="3"/>
  <c r="H306" i="3"/>
  <c r="G297" i="1"/>
  <c r="E306" i="3"/>
  <c r="F299" i="10" l="1"/>
  <c r="R308" i="3"/>
  <c r="Q308" i="3"/>
  <c r="F299" i="8"/>
  <c r="P308" i="3"/>
  <c r="O308" i="3"/>
  <c r="F299" i="7"/>
  <c r="N308" i="3"/>
  <c r="M308" i="3"/>
  <c r="F299" i="6"/>
  <c r="L308" i="3"/>
  <c r="K308" i="3"/>
  <c r="F299" i="9"/>
  <c r="T308" i="3"/>
  <c r="S308" i="3"/>
  <c r="I306" i="3"/>
  <c r="F306" i="3"/>
  <c r="F297" i="1"/>
  <c r="F298" i="4"/>
  <c r="J308" i="3" s="1"/>
  <c r="H307" i="3"/>
  <c r="G307" i="3"/>
  <c r="G298" i="1"/>
  <c r="F300" i="6" l="1"/>
  <c r="L309" i="3"/>
  <c r="K309" i="3"/>
  <c r="F300" i="8"/>
  <c r="P309" i="3"/>
  <c r="O309" i="3"/>
  <c r="F300" i="7"/>
  <c r="N309" i="3"/>
  <c r="M309" i="3"/>
  <c r="F300" i="9"/>
  <c r="T309" i="3"/>
  <c r="S309" i="3"/>
  <c r="F300" i="10"/>
  <c r="R309" i="3"/>
  <c r="Q309" i="3"/>
  <c r="I307" i="3"/>
  <c r="F298" i="1"/>
  <c r="F307" i="3"/>
  <c r="E307" i="3"/>
  <c r="F299" i="4"/>
  <c r="J309" i="3" s="1"/>
  <c r="H308" i="3"/>
  <c r="G308" i="3"/>
  <c r="G299" i="1"/>
  <c r="E308" i="3"/>
  <c r="F301" i="9" l="1"/>
  <c r="T310" i="3"/>
  <c r="S310" i="3"/>
  <c r="F301" i="8"/>
  <c r="P310" i="3"/>
  <c r="O310" i="3"/>
  <c r="F301" i="7"/>
  <c r="N310" i="3"/>
  <c r="M310" i="3"/>
  <c r="F301" i="10"/>
  <c r="R310" i="3"/>
  <c r="Q310" i="3"/>
  <c r="F301" i="6"/>
  <c r="K310" i="3"/>
  <c r="L310" i="3"/>
  <c r="I308" i="3"/>
  <c r="F308" i="3"/>
  <c r="F299" i="1"/>
  <c r="F300" i="4"/>
  <c r="J310" i="3" s="1"/>
  <c r="H309" i="3"/>
  <c r="G309" i="3"/>
  <c r="G300" i="1"/>
  <c r="F302" i="10" l="1"/>
  <c r="R311" i="3"/>
  <c r="Q311" i="3"/>
  <c r="F302" i="8"/>
  <c r="P311" i="3"/>
  <c r="O311" i="3"/>
  <c r="F302" i="7"/>
  <c r="N311" i="3"/>
  <c r="M311" i="3"/>
  <c r="F302" i="6"/>
  <c r="K311" i="3"/>
  <c r="L311" i="3"/>
  <c r="F302" i="9"/>
  <c r="T311" i="3"/>
  <c r="S311" i="3"/>
  <c r="I309" i="3"/>
  <c r="F300" i="1"/>
  <c r="E310" i="3" s="1"/>
  <c r="F309" i="3"/>
  <c r="E309" i="3"/>
  <c r="F301" i="4"/>
  <c r="J311" i="3" s="1"/>
  <c r="G310" i="3"/>
  <c r="H310" i="3"/>
  <c r="G301" i="1"/>
  <c r="F303" i="6" l="1"/>
  <c r="L312" i="3"/>
  <c r="K312" i="3"/>
  <c r="F303" i="8"/>
  <c r="P312" i="3"/>
  <c r="O312" i="3"/>
  <c r="F303" i="7"/>
  <c r="N312" i="3"/>
  <c r="M312" i="3"/>
  <c r="F303" i="9"/>
  <c r="T312" i="3"/>
  <c r="S312" i="3"/>
  <c r="F303" i="10"/>
  <c r="R312" i="3"/>
  <c r="Q312" i="3"/>
  <c r="I310" i="3"/>
  <c r="F301" i="1"/>
  <c r="F310" i="3"/>
  <c r="F302" i="4"/>
  <c r="J312" i="3" s="1"/>
  <c r="H311" i="3"/>
  <c r="G311" i="3"/>
  <c r="G302" i="1"/>
  <c r="E311" i="3"/>
  <c r="F304" i="8" l="1"/>
  <c r="P313" i="3"/>
  <c r="O313" i="3"/>
  <c r="F304" i="7"/>
  <c r="N313" i="3"/>
  <c r="M313" i="3"/>
  <c r="F304" i="9"/>
  <c r="T313" i="3"/>
  <c r="S313" i="3"/>
  <c r="F304" i="10"/>
  <c r="R313" i="3"/>
  <c r="Q313" i="3"/>
  <c r="F304" i="6"/>
  <c r="L313" i="3"/>
  <c r="K313" i="3"/>
  <c r="I311" i="3"/>
  <c r="F302" i="1"/>
  <c r="F311" i="3"/>
  <c r="F303" i="4"/>
  <c r="J313" i="3" s="1"/>
  <c r="H312" i="3"/>
  <c r="G312" i="3"/>
  <c r="G303" i="1"/>
  <c r="E312" i="3"/>
  <c r="F305" i="7" l="1"/>
  <c r="N314" i="3"/>
  <c r="M314" i="3"/>
  <c r="F305" i="9"/>
  <c r="T314" i="3"/>
  <c r="S314" i="3"/>
  <c r="F305" i="10"/>
  <c r="R314" i="3"/>
  <c r="Q314" i="3"/>
  <c r="F305" i="6"/>
  <c r="K314" i="3"/>
  <c r="L314" i="3"/>
  <c r="F305" i="8"/>
  <c r="P314" i="3"/>
  <c r="O314" i="3"/>
  <c r="I312" i="3"/>
  <c r="F312" i="3"/>
  <c r="F303" i="1"/>
  <c r="F304" i="4"/>
  <c r="J314" i="3" s="1"/>
  <c r="H313" i="3"/>
  <c r="G313" i="3"/>
  <c r="G304" i="1"/>
  <c r="F306" i="6" l="1"/>
  <c r="K315" i="3"/>
  <c r="L315" i="3"/>
  <c r="F306" i="9"/>
  <c r="T315" i="3"/>
  <c r="S315" i="3"/>
  <c r="F306" i="10"/>
  <c r="Q315" i="3"/>
  <c r="R315" i="3"/>
  <c r="F306" i="8"/>
  <c r="P315" i="3"/>
  <c r="O315" i="3"/>
  <c r="F306" i="7"/>
  <c r="M315" i="3"/>
  <c r="N315" i="3"/>
  <c r="I313" i="3"/>
  <c r="F313" i="3"/>
  <c r="F304" i="1"/>
  <c r="E314" i="3" s="1"/>
  <c r="E313" i="3"/>
  <c r="F305" i="4"/>
  <c r="J315" i="3" s="1"/>
  <c r="H314" i="3"/>
  <c r="G314" i="3"/>
  <c r="G305" i="1"/>
  <c r="F307" i="9" l="1"/>
  <c r="T316" i="3"/>
  <c r="S316" i="3"/>
  <c r="F307" i="10"/>
  <c r="R316" i="3"/>
  <c r="Q316" i="3"/>
  <c r="F307" i="8"/>
  <c r="P316" i="3"/>
  <c r="O316" i="3"/>
  <c r="F307" i="7"/>
  <c r="N316" i="3"/>
  <c r="M316" i="3"/>
  <c r="F307" i="6"/>
  <c r="L316" i="3"/>
  <c r="K316" i="3"/>
  <c r="I314" i="3"/>
  <c r="F314" i="3"/>
  <c r="F305" i="1"/>
  <c r="F306" i="4"/>
  <c r="J316" i="3" s="1"/>
  <c r="H315" i="3"/>
  <c r="G315" i="3"/>
  <c r="G306" i="1"/>
  <c r="F308" i="7" l="1"/>
  <c r="N317" i="3"/>
  <c r="M317" i="3"/>
  <c r="F308" i="10"/>
  <c r="R317" i="3"/>
  <c r="Q317" i="3"/>
  <c r="F308" i="8"/>
  <c r="P317" i="3"/>
  <c r="O317" i="3"/>
  <c r="F308" i="6"/>
  <c r="L317" i="3"/>
  <c r="K317" i="3"/>
  <c r="F308" i="9"/>
  <c r="T317" i="3"/>
  <c r="S317" i="3"/>
  <c r="I315" i="3"/>
  <c r="F315" i="3"/>
  <c r="F306" i="1"/>
  <c r="E315" i="3"/>
  <c r="F307" i="4"/>
  <c r="J317" i="3" s="1"/>
  <c r="H316" i="3"/>
  <c r="G316" i="3"/>
  <c r="G307" i="1"/>
  <c r="E316" i="3"/>
  <c r="F309" i="10" l="1"/>
  <c r="R318" i="3"/>
  <c r="Q318" i="3"/>
  <c r="F309" i="8"/>
  <c r="P318" i="3"/>
  <c r="O318" i="3"/>
  <c r="F309" i="6"/>
  <c r="K318" i="3"/>
  <c r="L318" i="3"/>
  <c r="F309" i="9"/>
  <c r="T318" i="3"/>
  <c r="S318" i="3"/>
  <c r="F309" i="7"/>
  <c r="N318" i="3"/>
  <c r="M318" i="3"/>
  <c r="I316" i="3"/>
  <c r="F316" i="3"/>
  <c r="F307" i="1"/>
  <c r="F308" i="4"/>
  <c r="J318" i="3" s="1"/>
  <c r="H317" i="3"/>
  <c r="G317" i="3"/>
  <c r="G308" i="1"/>
  <c r="F310" i="8" l="1"/>
  <c r="P319" i="3"/>
  <c r="O319" i="3"/>
  <c r="F310" i="9"/>
  <c r="T319" i="3"/>
  <c r="S319" i="3"/>
  <c r="F310" i="6"/>
  <c r="K319" i="3"/>
  <c r="L319" i="3"/>
  <c r="F310" i="7"/>
  <c r="N319" i="3"/>
  <c r="M319" i="3"/>
  <c r="F310" i="10"/>
  <c r="Q319" i="3"/>
  <c r="R319" i="3"/>
  <c r="I317" i="3"/>
  <c r="F308" i="1"/>
  <c r="F317" i="3"/>
  <c r="E317" i="3"/>
  <c r="F309" i="4"/>
  <c r="J319" i="3" s="1"/>
  <c r="H318" i="3"/>
  <c r="G318" i="3"/>
  <c r="G309" i="1"/>
  <c r="E318" i="3"/>
  <c r="F311" i="6" l="1"/>
  <c r="L320" i="3"/>
  <c r="K320" i="3"/>
  <c r="F311" i="7"/>
  <c r="N320" i="3"/>
  <c r="M320" i="3"/>
  <c r="F311" i="9"/>
  <c r="T320" i="3"/>
  <c r="S320" i="3"/>
  <c r="F311" i="10"/>
  <c r="R320" i="3"/>
  <c r="Q320" i="3"/>
  <c r="F311" i="8"/>
  <c r="P320" i="3"/>
  <c r="O320" i="3"/>
  <c r="I318" i="3"/>
  <c r="F309" i="1"/>
  <c r="F318" i="3"/>
  <c r="F310" i="4"/>
  <c r="J320" i="3" s="1"/>
  <c r="H319" i="3"/>
  <c r="G319" i="3"/>
  <c r="G310" i="1"/>
  <c r="E319" i="3"/>
  <c r="F312" i="9" l="1"/>
  <c r="T321" i="3"/>
  <c r="S321" i="3"/>
  <c r="F312" i="10"/>
  <c r="R321" i="3"/>
  <c r="Q321" i="3"/>
  <c r="F312" i="7"/>
  <c r="N321" i="3"/>
  <c r="M321" i="3"/>
  <c r="F312" i="8"/>
  <c r="P321" i="3"/>
  <c r="O321" i="3"/>
  <c r="F312" i="6"/>
  <c r="L321" i="3"/>
  <c r="K321" i="3"/>
  <c r="I319" i="3"/>
  <c r="F310" i="1"/>
  <c r="F319" i="3"/>
  <c r="F311" i="4"/>
  <c r="J321" i="3" s="1"/>
  <c r="H320" i="3"/>
  <c r="G320" i="3"/>
  <c r="G311" i="1"/>
  <c r="E320" i="3"/>
  <c r="F313" i="10" l="1"/>
  <c r="R322" i="3"/>
  <c r="Q322" i="3"/>
  <c r="F313" i="7"/>
  <c r="N322" i="3"/>
  <c r="M322" i="3"/>
  <c r="F313" i="8"/>
  <c r="P322" i="3"/>
  <c r="O322" i="3"/>
  <c r="F313" i="6"/>
  <c r="K322" i="3"/>
  <c r="L322" i="3"/>
  <c r="F313" i="9"/>
  <c r="T322" i="3"/>
  <c r="S322" i="3"/>
  <c r="I320" i="3"/>
  <c r="F311" i="1"/>
  <c r="F320" i="3"/>
  <c r="F312" i="4"/>
  <c r="J322" i="3" s="1"/>
  <c r="H321" i="3"/>
  <c r="G321" i="3"/>
  <c r="G312" i="1"/>
  <c r="E321" i="3"/>
  <c r="F314" i="6" l="1"/>
  <c r="K323" i="3"/>
  <c r="L323" i="3"/>
  <c r="F314" i="7"/>
  <c r="M323" i="3"/>
  <c r="N323" i="3"/>
  <c r="F314" i="8"/>
  <c r="P323" i="3"/>
  <c r="O323" i="3"/>
  <c r="F314" i="9"/>
  <c r="T323" i="3"/>
  <c r="S323" i="3"/>
  <c r="F314" i="10"/>
  <c r="Q323" i="3"/>
  <c r="R323" i="3"/>
  <c r="I321" i="3"/>
  <c r="F321" i="3"/>
  <c r="F312" i="1"/>
  <c r="F313" i="4"/>
  <c r="J323" i="3" s="1"/>
  <c r="G322" i="3"/>
  <c r="H322" i="3"/>
  <c r="G313" i="1"/>
  <c r="F315" i="7" l="1"/>
  <c r="N324" i="3"/>
  <c r="M324" i="3"/>
  <c r="F315" i="8"/>
  <c r="P324" i="3"/>
  <c r="O324" i="3"/>
  <c r="F315" i="9"/>
  <c r="T324" i="3"/>
  <c r="S324" i="3"/>
  <c r="F315" i="10"/>
  <c r="R324" i="3"/>
  <c r="Q324" i="3"/>
  <c r="F315" i="6"/>
  <c r="L324" i="3"/>
  <c r="K324" i="3"/>
  <c r="I322" i="3"/>
  <c r="F322" i="3"/>
  <c r="F313" i="1"/>
  <c r="E322" i="3"/>
  <c r="F314" i="4"/>
  <c r="J324" i="3" s="1"/>
  <c r="H323" i="3"/>
  <c r="G323" i="3"/>
  <c r="G314" i="1"/>
  <c r="E323" i="3"/>
  <c r="F316" i="8" l="1"/>
  <c r="P325" i="3"/>
  <c r="O325" i="3"/>
  <c r="F316" i="9"/>
  <c r="T325" i="3"/>
  <c r="S325" i="3"/>
  <c r="F316" i="10"/>
  <c r="R325" i="3"/>
  <c r="Q325" i="3"/>
  <c r="F316" i="6"/>
  <c r="L325" i="3"/>
  <c r="K325" i="3"/>
  <c r="F316" i="7"/>
  <c r="N325" i="3"/>
  <c r="M325" i="3"/>
  <c r="I323" i="3"/>
  <c r="F314" i="1"/>
  <c r="F323" i="3"/>
  <c r="F315" i="4"/>
  <c r="J325" i="3" s="1"/>
  <c r="H324" i="3"/>
  <c r="G324" i="3"/>
  <c r="G315" i="1"/>
  <c r="E324" i="3"/>
  <c r="F317" i="10" l="1"/>
  <c r="R326" i="3"/>
  <c r="Q326" i="3"/>
  <c r="F317" i="9"/>
  <c r="T326" i="3"/>
  <c r="S326" i="3"/>
  <c r="F317" i="6"/>
  <c r="K326" i="3"/>
  <c r="L326" i="3"/>
  <c r="F317" i="7"/>
  <c r="N326" i="3"/>
  <c r="M326" i="3"/>
  <c r="F317" i="8"/>
  <c r="P326" i="3"/>
  <c r="O326" i="3"/>
  <c r="I324" i="3"/>
  <c r="F315" i="1"/>
  <c r="F324" i="3"/>
  <c r="F316" i="4"/>
  <c r="J326" i="3" s="1"/>
  <c r="H325" i="3"/>
  <c r="G325" i="3"/>
  <c r="G316" i="1"/>
  <c r="E325" i="3"/>
  <c r="F318" i="6" l="1"/>
  <c r="K327" i="3"/>
  <c r="L327" i="3"/>
  <c r="F318" i="9"/>
  <c r="T327" i="3"/>
  <c r="S327" i="3"/>
  <c r="F318" i="7"/>
  <c r="N327" i="3"/>
  <c r="M327" i="3"/>
  <c r="F318" i="8"/>
  <c r="P327" i="3"/>
  <c r="O327" i="3"/>
  <c r="F318" i="10"/>
  <c r="R327" i="3"/>
  <c r="Q327" i="3"/>
  <c r="I325" i="3"/>
  <c r="F325" i="3"/>
  <c r="F316" i="1"/>
  <c r="F317" i="4"/>
  <c r="J327" i="3" s="1"/>
  <c r="G326" i="3"/>
  <c r="H326" i="3"/>
  <c r="G317" i="1"/>
  <c r="F319" i="9" l="1"/>
  <c r="T328" i="3"/>
  <c r="S328" i="3"/>
  <c r="F319" i="8"/>
  <c r="P328" i="3"/>
  <c r="O328" i="3"/>
  <c r="F319" i="7"/>
  <c r="N328" i="3"/>
  <c r="M328" i="3"/>
  <c r="F319" i="10"/>
  <c r="R328" i="3"/>
  <c r="Q328" i="3"/>
  <c r="F319" i="6"/>
  <c r="L328" i="3"/>
  <c r="K328" i="3"/>
  <c r="I326" i="3"/>
  <c r="F326" i="3"/>
  <c r="F317" i="1"/>
  <c r="E326" i="3"/>
  <c r="F318" i="4"/>
  <c r="J328" i="3" s="1"/>
  <c r="H327" i="3"/>
  <c r="G327" i="3"/>
  <c r="G318" i="1"/>
  <c r="E327" i="3"/>
  <c r="F320" i="8" l="1"/>
  <c r="P329" i="3"/>
  <c r="O329" i="3"/>
  <c r="F320" i="10"/>
  <c r="R329" i="3"/>
  <c r="Q329" i="3"/>
  <c r="F320" i="7"/>
  <c r="N329" i="3"/>
  <c r="M329" i="3"/>
  <c r="F320" i="6"/>
  <c r="L329" i="3"/>
  <c r="K329" i="3"/>
  <c r="F320" i="9"/>
  <c r="T329" i="3"/>
  <c r="S329" i="3"/>
  <c r="I327" i="3"/>
  <c r="F318" i="1"/>
  <c r="F327" i="3"/>
  <c r="F319" i="4"/>
  <c r="J329" i="3" s="1"/>
  <c r="H328" i="3"/>
  <c r="G328" i="3"/>
  <c r="G319" i="1"/>
  <c r="E328" i="3"/>
  <c r="F321" i="10" l="1"/>
  <c r="R330" i="3"/>
  <c r="Q330" i="3"/>
  <c r="F321" i="7"/>
  <c r="N330" i="3"/>
  <c r="M330" i="3"/>
  <c r="F321" i="6"/>
  <c r="K330" i="3"/>
  <c r="L330" i="3"/>
  <c r="F321" i="9"/>
  <c r="T330" i="3"/>
  <c r="S330" i="3"/>
  <c r="F321" i="8"/>
  <c r="P330" i="3"/>
  <c r="O330" i="3"/>
  <c r="I328" i="3"/>
  <c r="F328" i="3"/>
  <c r="F319" i="1"/>
  <c r="F320" i="4"/>
  <c r="J330" i="3" s="1"/>
  <c r="H329" i="3"/>
  <c r="G329" i="3"/>
  <c r="G320" i="1"/>
  <c r="F322" i="7" l="1"/>
  <c r="M331" i="3"/>
  <c r="N331" i="3"/>
  <c r="F322" i="6"/>
  <c r="K331" i="3"/>
  <c r="L331" i="3"/>
  <c r="F322" i="9"/>
  <c r="T331" i="3"/>
  <c r="S331" i="3"/>
  <c r="F322" i="8"/>
  <c r="P331" i="3"/>
  <c r="O331" i="3"/>
  <c r="F322" i="10"/>
  <c r="Q331" i="3"/>
  <c r="R331" i="3"/>
  <c r="I329" i="3"/>
  <c r="F320" i="1"/>
  <c r="E330" i="3" s="1"/>
  <c r="F329" i="3"/>
  <c r="E329" i="3"/>
  <c r="F321" i="4"/>
  <c r="J331" i="3" s="1"/>
  <c r="H330" i="3"/>
  <c r="G330" i="3"/>
  <c r="G321" i="1"/>
  <c r="F323" i="6" l="1"/>
  <c r="L332" i="3"/>
  <c r="K332" i="3"/>
  <c r="F323" i="9"/>
  <c r="T332" i="3"/>
  <c r="S332" i="3"/>
  <c r="F323" i="8"/>
  <c r="P332" i="3"/>
  <c r="O332" i="3"/>
  <c r="F323" i="10"/>
  <c r="R332" i="3"/>
  <c r="Q332" i="3"/>
  <c r="F323" i="7"/>
  <c r="N332" i="3"/>
  <c r="M332" i="3"/>
  <c r="I330" i="3"/>
  <c r="F321" i="1"/>
  <c r="F330" i="3"/>
  <c r="F322" i="4"/>
  <c r="J332" i="3" s="1"/>
  <c r="H331" i="3"/>
  <c r="G331" i="3"/>
  <c r="G322" i="1"/>
  <c r="E331" i="3"/>
  <c r="F324" i="9" l="1"/>
  <c r="T333" i="3"/>
  <c r="S333" i="3"/>
  <c r="F324" i="8"/>
  <c r="P333" i="3"/>
  <c r="O333" i="3"/>
  <c r="F324" i="10"/>
  <c r="R333" i="3"/>
  <c r="Q333" i="3"/>
  <c r="F324" i="7"/>
  <c r="N333" i="3"/>
  <c r="M333" i="3"/>
  <c r="F324" i="6"/>
  <c r="L333" i="3"/>
  <c r="K333" i="3"/>
  <c r="I331" i="3"/>
  <c r="F322" i="1"/>
  <c r="F331" i="3"/>
  <c r="F323" i="4"/>
  <c r="J333" i="3" s="1"/>
  <c r="H332" i="3"/>
  <c r="G332" i="3"/>
  <c r="G323" i="1"/>
  <c r="E332" i="3"/>
  <c r="F325" i="8" l="1"/>
  <c r="P334" i="3"/>
  <c r="O334" i="3"/>
  <c r="F325" i="10"/>
  <c r="R334" i="3"/>
  <c r="Q334" i="3"/>
  <c r="F325" i="7"/>
  <c r="N334" i="3"/>
  <c r="M334" i="3"/>
  <c r="F325" i="6"/>
  <c r="K334" i="3"/>
  <c r="L334" i="3"/>
  <c r="F325" i="9"/>
  <c r="T334" i="3"/>
  <c r="S334" i="3"/>
  <c r="I332" i="3"/>
  <c r="F323" i="1"/>
  <c r="F332" i="3"/>
  <c r="F324" i="4"/>
  <c r="J334" i="3" s="1"/>
  <c r="H333" i="3"/>
  <c r="G333" i="3"/>
  <c r="G324" i="1"/>
  <c r="E333" i="3"/>
  <c r="F326" i="10" l="1"/>
  <c r="Q335" i="3"/>
  <c r="R335" i="3"/>
  <c r="F326" i="7"/>
  <c r="N335" i="3"/>
  <c r="M335" i="3"/>
  <c r="F326" i="6"/>
  <c r="K335" i="3"/>
  <c r="L335" i="3"/>
  <c r="F326" i="9"/>
  <c r="T335" i="3"/>
  <c r="S335" i="3"/>
  <c r="F326" i="8"/>
  <c r="P335" i="3"/>
  <c r="O335" i="3"/>
  <c r="I333" i="3"/>
  <c r="F324" i="1"/>
  <c r="F333" i="3"/>
  <c r="F325" i="4"/>
  <c r="J335" i="3" s="1"/>
  <c r="H334" i="3"/>
  <c r="G334" i="3"/>
  <c r="G325" i="1"/>
  <c r="E334" i="3"/>
  <c r="F327" i="7" l="1"/>
  <c r="N336" i="3"/>
  <c r="M336" i="3"/>
  <c r="F327" i="6"/>
  <c r="L336" i="3"/>
  <c r="K336" i="3"/>
  <c r="F327" i="9"/>
  <c r="T336" i="3"/>
  <c r="S336" i="3"/>
  <c r="F327" i="8"/>
  <c r="P336" i="3"/>
  <c r="O336" i="3"/>
  <c r="F327" i="10"/>
  <c r="R336" i="3"/>
  <c r="Q336" i="3"/>
  <c r="I334" i="3"/>
  <c r="F325" i="1"/>
  <c r="F334" i="3"/>
  <c r="F326" i="4"/>
  <c r="J336" i="3" s="1"/>
  <c r="H335" i="3"/>
  <c r="G335" i="3"/>
  <c r="G326" i="1"/>
  <c r="E335" i="3"/>
  <c r="F328" i="6" l="1"/>
  <c r="L337" i="3"/>
  <c r="K337" i="3"/>
  <c r="F328" i="9"/>
  <c r="T337" i="3"/>
  <c r="S337" i="3"/>
  <c r="F328" i="8"/>
  <c r="P337" i="3"/>
  <c r="O337" i="3"/>
  <c r="F328" i="10"/>
  <c r="R337" i="3"/>
  <c r="Q337" i="3"/>
  <c r="F328" i="7"/>
  <c r="N337" i="3"/>
  <c r="M337" i="3"/>
  <c r="I335" i="3"/>
  <c r="F326" i="1"/>
  <c r="F335" i="3"/>
  <c r="F327" i="4"/>
  <c r="J337" i="3" s="1"/>
  <c r="H336" i="3"/>
  <c r="G336" i="3"/>
  <c r="G327" i="1"/>
  <c r="E336" i="3"/>
  <c r="F329" i="9" l="1"/>
  <c r="T338" i="3"/>
  <c r="S338" i="3"/>
  <c r="F329" i="8"/>
  <c r="P338" i="3"/>
  <c r="O338" i="3"/>
  <c r="F329" i="10"/>
  <c r="R338" i="3"/>
  <c r="Q338" i="3"/>
  <c r="F329" i="7"/>
  <c r="N338" i="3"/>
  <c r="M338" i="3"/>
  <c r="F329" i="6"/>
  <c r="K338" i="3"/>
  <c r="L338" i="3"/>
  <c r="I336" i="3"/>
  <c r="F327" i="1"/>
  <c r="F336" i="3"/>
  <c r="F328" i="4"/>
  <c r="J338" i="3" s="1"/>
  <c r="H337" i="3"/>
  <c r="G337" i="3"/>
  <c r="G328" i="1"/>
  <c r="E337" i="3"/>
  <c r="F330" i="8" l="1"/>
  <c r="P339" i="3"/>
  <c r="O339" i="3"/>
  <c r="F330" i="10"/>
  <c r="Q339" i="3"/>
  <c r="R339" i="3"/>
  <c r="F330" i="7"/>
  <c r="M339" i="3"/>
  <c r="N339" i="3"/>
  <c r="F330" i="6"/>
  <c r="K339" i="3"/>
  <c r="L339" i="3"/>
  <c r="F330" i="9"/>
  <c r="T339" i="3"/>
  <c r="S339" i="3"/>
  <c r="I337" i="3"/>
  <c r="F328" i="1"/>
  <c r="F337" i="3"/>
  <c r="F329" i="4"/>
  <c r="J339" i="3" s="1"/>
  <c r="G338" i="3"/>
  <c r="H338" i="3"/>
  <c r="G329" i="1"/>
  <c r="E338" i="3"/>
  <c r="F331" i="10" l="1"/>
  <c r="R340" i="3"/>
  <c r="Q340" i="3"/>
  <c r="F331" i="7"/>
  <c r="N340" i="3"/>
  <c r="M340" i="3"/>
  <c r="F331" i="6"/>
  <c r="L340" i="3"/>
  <c r="K340" i="3"/>
  <c r="F331" i="9"/>
  <c r="T340" i="3"/>
  <c r="S340" i="3"/>
  <c r="F331" i="8"/>
  <c r="P340" i="3"/>
  <c r="O340" i="3"/>
  <c r="I338" i="3"/>
  <c r="F329" i="1"/>
  <c r="E339" i="3" s="1"/>
  <c r="F338" i="3"/>
  <c r="F330" i="4"/>
  <c r="J340" i="3" s="1"/>
  <c r="H339" i="3"/>
  <c r="G339" i="3"/>
  <c r="G330" i="1"/>
  <c r="F332" i="7" l="1"/>
  <c r="N341" i="3"/>
  <c r="M341" i="3"/>
  <c r="F332" i="6"/>
  <c r="L341" i="3"/>
  <c r="K341" i="3"/>
  <c r="F332" i="9"/>
  <c r="T341" i="3"/>
  <c r="S341" i="3"/>
  <c r="F332" i="8"/>
  <c r="P341" i="3"/>
  <c r="O341" i="3"/>
  <c r="F332" i="10"/>
  <c r="R341" i="3"/>
  <c r="Q341" i="3"/>
  <c r="I339" i="3"/>
  <c r="F330" i="1"/>
  <c r="F339" i="3"/>
  <c r="F331" i="4"/>
  <c r="J341" i="3" s="1"/>
  <c r="H340" i="3"/>
  <c r="G340" i="3"/>
  <c r="G331" i="1"/>
  <c r="E340" i="3"/>
  <c r="F333" i="6" l="1"/>
  <c r="K342" i="3"/>
  <c r="L342" i="3"/>
  <c r="F333" i="9"/>
  <c r="T342" i="3"/>
  <c r="S342" i="3"/>
  <c r="F333" i="8"/>
  <c r="P342" i="3"/>
  <c r="O342" i="3"/>
  <c r="F333" i="10"/>
  <c r="R342" i="3"/>
  <c r="Q342" i="3"/>
  <c r="F333" i="7"/>
  <c r="N342" i="3"/>
  <c r="M342" i="3"/>
  <c r="I340" i="3"/>
  <c r="F340" i="3"/>
  <c r="F331" i="1"/>
  <c r="F332" i="4"/>
  <c r="J342" i="3" s="1"/>
  <c r="H341" i="3"/>
  <c r="G341" i="3"/>
  <c r="G332" i="1"/>
  <c r="F334" i="9" l="1"/>
  <c r="T343" i="3"/>
  <c r="S343" i="3"/>
  <c r="F334" i="8"/>
  <c r="P343" i="3"/>
  <c r="O343" i="3"/>
  <c r="F334" i="10"/>
  <c r="R343" i="3"/>
  <c r="Q343" i="3"/>
  <c r="F334" i="7"/>
  <c r="N343" i="3"/>
  <c r="M343" i="3"/>
  <c r="F334" i="6"/>
  <c r="K343" i="3"/>
  <c r="L343" i="3"/>
  <c r="I341" i="3"/>
  <c r="F332" i="1"/>
  <c r="E342" i="3" s="1"/>
  <c r="F341" i="3"/>
  <c r="E341" i="3"/>
  <c r="F333" i="4"/>
  <c r="J343" i="3" s="1"/>
  <c r="H342" i="3"/>
  <c r="G342" i="3"/>
  <c r="G333" i="1"/>
  <c r="F335" i="8" l="1"/>
  <c r="P344" i="3"/>
  <c r="O344" i="3"/>
  <c r="F335" i="10"/>
  <c r="R344" i="3"/>
  <c r="Q344" i="3"/>
  <c r="F335" i="7"/>
  <c r="N344" i="3"/>
  <c r="M344" i="3"/>
  <c r="F335" i="6"/>
  <c r="L344" i="3"/>
  <c r="K344" i="3"/>
  <c r="F335" i="9"/>
  <c r="T344" i="3"/>
  <c r="S344" i="3"/>
  <c r="I342" i="3"/>
  <c r="F333" i="1"/>
  <c r="F342" i="3"/>
  <c r="F334" i="4"/>
  <c r="J344" i="3" s="1"/>
  <c r="H343" i="3"/>
  <c r="G343" i="3"/>
  <c r="G334" i="1"/>
  <c r="E343" i="3"/>
  <c r="F336" i="10" l="1"/>
  <c r="R345" i="3"/>
  <c r="Q345" i="3"/>
  <c r="F336" i="7"/>
  <c r="N345" i="3"/>
  <c r="M345" i="3"/>
  <c r="F336" i="6"/>
  <c r="L345" i="3"/>
  <c r="K345" i="3"/>
  <c r="F336" i="9"/>
  <c r="T345" i="3"/>
  <c r="S345" i="3"/>
  <c r="F336" i="8"/>
  <c r="P345" i="3"/>
  <c r="O345" i="3"/>
  <c r="I343" i="3"/>
  <c r="F334" i="1"/>
  <c r="F343" i="3"/>
  <c r="F335" i="4"/>
  <c r="J345" i="3" s="1"/>
  <c r="H344" i="3"/>
  <c r="G344" i="3"/>
  <c r="G335" i="1"/>
  <c r="E344" i="3"/>
  <c r="F337" i="7" l="1"/>
  <c r="N346" i="3"/>
  <c r="M346" i="3"/>
  <c r="F337" i="6"/>
  <c r="K346" i="3"/>
  <c r="L346" i="3"/>
  <c r="F337" i="9"/>
  <c r="T346" i="3"/>
  <c r="S346" i="3"/>
  <c r="F337" i="8"/>
  <c r="P346" i="3"/>
  <c r="O346" i="3"/>
  <c r="F337" i="10"/>
  <c r="R346" i="3"/>
  <c r="Q346" i="3"/>
  <c r="I344" i="3"/>
  <c r="F335" i="1"/>
  <c r="E345" i="3" s="1"/>
  <c r="F344" i="3"/>
  <c r="F336" i="4"/>
  <c r="J346" i="3" s="1"/>
  <c r="H345" i="3"/>
  <c r="G345" i="3"/>
  <c r="G336" i="1"/>
  <c r="F338" i="6" l="1"/>
  <c r="K347" i="3"/>
  <c r="L347" i="3"/>
  <c r="F338" i="9"/>
  <c r="T347" i="3"/>
  <c r="S347" i="3"/>
  <c r="F338" i="8"/>
  <c r="P347" i="3"/>
  <c r="O347" i="3"/>
  <c r="F338" i="10"/>
  <c r="Q347" i="3"/>
  <c r="R347" i="3"/>
  <c r="F338" i="7"/>
  <c r="M347" i="3"/>
  <c r="N347" i="3"/>
  <c r="I345" i="3"/>
  <c r="F336" i="1"/>
  <c r="F345" i="3"/>
  <c r="F337" i="4"/>
  <c r="J347" i="3" s="1"/>
  <c r="G346" i="3"/>
  <c r="H346" i="3"/>
  <c r="G337" i="1"/>
  <c r="E346" i="3"/>
  <c r="F339" i="9" l="1"/>
  <c r="T348" i="3"/>
  <c r="S348" i="3"/>
  <c r="F339" i="8"/>
  <c r="P348" i="3"/>
  <c r="O348" i="3"/>
  <c r="F339" i="10"/>
  <c r="R348" i="3"/>
  <c r="Q348" i="3"/>
  <c r="F339" i="7"/>
  <c r="N348" i="3"/>
  <c r="M348" i="3"/>
  <c r="F339" i="6"/>
  <c r="L348" i="3"/>
  <c r="K348" i="3"/>
  <c r="I346" i="3"/>
  <c r="F337" i="1"/>
  <c r="F346" i="3"/>
  <c r="F338" i="4"/>
  <c r="J348" i="3" s="1"/>
  <c r="H347" i="3"/>
  <c r="G347" i="3"/>
  <c r="G338" i="1"/>
  <c r="E347" i="3"/>
  <c r="F340" i="8" l="1"/>
  <c r="P349" i="3"/>
  <c r="O349" i="3"/>
  <c r="F340" i="10"/>
  <c r="R349" i="3"/>
  <c r="Q349" i="3"/>
  <c r="F340" i="7"/>
  <c r="N349" i="3"/>
  <c r="M349" i="3"/>
  <c r="F340" i="6"/>
  <c r="L349" i="3"/>
  <c r="K349" i="3"/>
  <c r="F340" i="9"/>
  <c r="T349" i="3"/>
  <c r="S349" i="3"/>
  <c r="I347" i="3"/>
  <c r="F338" i="1"/>
  <c r="F347" i="3"/>
  <c r="F339" i="4"/>
  <c r="J349" i="3" s="1"/>
  <c r="H348" i="3"/>
  <c r="G348" i="3"/>
  <c r="G339" i="1"/>
  <c r="E348" i="3"/>
  <c r="F341" i="10" l="1"/>
  <c r="R350" i="3"/>
  <c r="Q350" i="3"/>
  <c r="F341" i="7"/>
  <c r="N350" i="3"/>
  <c r="M350" i="3"/>
  <c r="F341" i="6"/>
  <c r="K350" i="3"/>
  <c r="L350" i="3"/>
  <c r="F341" i="9"/>
  <c r="T350" i="3"/>
  <c r="S350" i="3"/>
  <c r="F341" i="8"/>
  <c r="P350" i="3"/>
  <c r="O350" i="3"/>
  <c r="I348" i="3"/>
  <c r="F339" i="1"/>
  <c r="F348" i="3"/>
  <c r="F340" i="4"/>
  <c r="J350" i="3" s="1"/>
  <c r="H349" i="3"/>
  <c r="G349" i="3"/>
  <c r="G340" i="1"/>
  <c r="E349" i="3"/>
  <c r="F342" i="7" l="1"/>
  <c r="N351" i="3"/>
  <c r="M351" i="3"/>
  <c r="F342" i="6"/>
  <c r="K351" i="3"/>
  <c r="L351" i="3"/>
  <c r="F342" i="9"/>
  <c r="T351" i="3"/>
  <c r="S351" i="3"/>
  <c r="F342" i="8"/>
  <c r="P351" i="3"/>
  <c r="O351" i="3"/>
  <c r="F342" i="10"/>
  <c r="Q351" i="3"/>
  <c r="R351" i="3"/>
  <c r="I349" i="3"/>
  <c r="F340" i="1"/>
  <c r="F349" i="3"/>
  <c r="F341" i="4"/>
  <c r="J351" i="3" s="1"/>
  <c r="G350" i="3"/>
  <c r="H350" i="3"/>
  <c r="G341" i="1"/>
  <c r="E350" i="3"/>
  <c r="F343" i="6" l="1"/>
  <c r="L352" i="3"/>
  <c r="K352" i="3"/>
  <c r="F343" i="9"/>
  <c r="T352" i="3"/>
  <c r="S352" i="3"/>
  <c r="F343" i="8"/>
  <c r="P352" i="3"/>
  <c r="O352" i="3"/>
  <c r="F343" i="10"/>
  <c r="R352" i="3"/>
  <c r="Q352" i="3"/>
  <c r="F343" i="7"/>
  <c r="N352" i="3"/>
  <c r="M352" i="3"/>
  <c r="I350" i="3"/>
  <c r="F341" i="1"/>
  <c r="F350" i="3"/>
  <c r="F342" i="4"/>
  <c r="J352" i="3" s="1"/>
  <c r="H351" i="3"/>
  <c r="G351" i="3"/>
  <c r="G342" i="1"/>
  <c r="E351" i="3"/>
  <c r="F344" i="9" l="1"/>
  <c r="T353" i="3"/>
  <c r="S353" i="3"/>
  <c r="F344" i="8"/>
  <c r="P353" i="3"/>
  <c r="O353" i="3"/>
  <c r="F344" i="10"/>
  <c r="R353" i="3"/>
  <c r="Q353" i="3"/>
  <c r="F344" i="7"/>
  <c r="N353" i="3"/>
  <c r="M353" i="3"/>
  <c r="F344" i="6"/>
  <c r="L353" i="3"/>
  <c r="K353" i="3"/>
  <c r="I351" i="3"/>
  <c r="F342" i="1"/>
  <c r="E352" i="3" s="1"/>
  <c r="F351" i="3"/>
  <c r="F343" i="4"/>
  <c r="J353" i="3" s="1"/>
  <c r="H352" i="3"/>
  <c r="G352" i="3"/>
  <c r="G343" i="1"/>
  <c r="F345" i="8" l="1"/>
  <c r="P354" i="3"/>
  <c r="O354" i="3"/>
  <c r="F345" i="10"/>
  <c r="R354" i="3"/>
  <c r="Q354" i="3"/>
  <c r="F345" i="7"/>
  <c r="N354" i="3"/>
  <c r="M354" i="3"/>
  <c r="F345" i="6"/>
  <c r="K354" i="3"/>
  <c r="L354" i="3"/>
  <c r="F345" i="9"/>
  <c r="T354" i="3"/>
  <c r="S354" i="3"/>
  <c r="I352" i="3"/>
  <c r="F352" i="3"/>
  <c r="F343" i="1"/>
  <c r="F344" i="4"/>
  <c r="J354" i="3" s="1"/>
  <c r="H353" i="3"/>
  <c r="G353" i="3"/>
  <c r="G344" i="1"/>
  <c r="F346" i="10" l="1"/>
  <c r="Q355" i="3"/>
  <c r="R355" i="3"/>
  <c r="F346" i="7"/>
  <c r="M355" i="3"/>
  <c r="N355" i="3"/>
  <c r="F346" i="6"/>
  <c r="K355" i="3"/>
  <c r="L355" i="3"/>
  <c r="F346" i="9"/>
  <c r="T355" i="3"/>
  <c r="S355" i="3"/>
  <c r="F346" i="8"/>
  <c r="P355" i="3"/>
  <c r="O355" i="3"/>
  <c r="I353" i="3"/>
  <c r="F344" i="1"/>
  <c r="F353" i="3"/>
  <c r="E353" i="3"/>
  <c r="F345" i="4"/>
  <c r="J355" i="3" s="1"/>
  <c r="G354" i="3"/>
  <c r="H354" i="3"/>
  <c r="G345" i="1"/>
  <c r="E354" i="3"/>
  <c r="F347" i="7" l="1"/>
  <c r="N356" i="3"/>
  <c r="M356" i="3"/>
  <c r="F347" i="6"/>
  <c r="L356" i="3"/>
  <c r="K356" i="3"/>
  <c r="F347" i="9"/>
  <c r="T356" i="3"/>
  <c r="S356" i="3"/>
  <c r="F347" i="8"/>
  <c r="P356" i="3"/>
  <c r="O356" i="3"/>
  <c r="F347" i="10"/>
  <c r="R356" i="3"/>
  <c r="Q356" i="3"/>
  <c r="I354" i="3"/>
  <c r="F345" i="1"/>
  <c r="F354" i="3"/>
  <c r="F346" i="4"/>
  <c r="J356" i="3" s="1"/>
  <c r="H355" i="3"/>
  <c r="G355" i="3"/>
  <c r="G346" i="1"/>
  <c r="E355" i="3"/>
  <c r="F348" i="6" l="1"/>
  <c r="L357" i="3"/>
  <c r="K357" i="3"/>
  <c r="F348" i="9"/>
  <c r="T357" i="3"/>
  <c r="S357" i="3"/>
  <c r="F348" i="8"/>
  <c r="P357" i="3"/>
  <c r="O357" i="3"/>
  <c r="F348" i="10"/>
  <c r="R357" i="3"/>
  <c r="Q357" i="3"/>
  <c r="F348" i="7"/>
  <c r="N357" i="3"/>
  <c r="M357" i="3"/>
  <c r="I355" i="3"/>
  <c r="F346" i="1"/>
  <c r="F355" i="3"/>
  <c r="F347" i="4"/>
  <c r="J357" i="3" s="1"/>
  <c r="H356" i="3"/>
  <c r="G356" i="3"/>
  <c r="G347" i="1"/>
  <c r="E356" i="3"/>
  <c r="F349" i="9" l="1"/>
  <c r="T358" i="3"/>
  <c r="S358" i="3"/>
  <c r="F349" i="8"/>
  <c r="P358" i="3"/>
  <c r="O358" i="3"/>
  <c r="F349" i="10"/>
  <c r="R358" i="3"/>
  <c r="Q358" i="3"/>
  <c r="F349" i="7"/>
  <c r="N358" i="3"/>
  <c r="M358" i="3"/>
  <c r="F349" i="6"/>
  <c r="K358" i="3"/>
  <c r="L358" i="3"/>
  <c r="I356" i="3"/>
  <c r="F347" i="1"/>
  <c r="F356" i="3"/>
  <c r="F348" i="4"/>
  <c r="J358" i="3" s="1"/>
  <c r="H357" i="3"/>
  <c r="G357" i="3"/>
  <c r="G348" i="1"/>
  <c r="E357" i="3"/>
  <c r="F350" i="8" l="1"/>
  <c r="P359" i="3"/>
  <c r="O359" i="3"/>
  <c r="F350" i="10"/>
  <c r="R359" i="3"/>
  <c r="Q359" i="3"/>
  <c r="F350" i="7"/>
  <c r="N359" i="3"/>
  <c r="M359" i="3"/>
  <c r="F350" i="6"/>
  <c r="K359" i="3"/>
  <c r="L359" i="3"/>
  <c r="F350" i="9"/>
  <c r="T359" i="3"/>
  <c r="S359" i="3"/>
  <c r="I357" i="3"/>
  <c r="F348" i="1"/>
  <c r="F357" i="3"/>
  <c r="F349" i="4"/>
  <c r="J359" i="3" s="1"/>
  <c r="G358" i="3"/>
  <c r="H358" i="3"/>
  <c r="G349" i="1"/>
  <c r="E358" i="3"/>
  <c r="F351" i="10" l="1"/>
  <c r="R360" i="3"/>
  <c r="Q360" i="3"/>
  <c r="F351" i="7"/>
  <c r="N360" i="3"/>
  <c r="M360" i="3"/>
  <c r="F351" i="6"/>
  <c r="L360" i="3"/>
  <c r="K360" i="3"/>
  <c r="F351" i="9"/>
  <c r="T360" i="3"/>
  <c r="S360" i="3"/>
  <c r="F351" i="8"/>
  <c r="P360" i="3"/>
  <c r="O360" i="3"/>
  <c r="I358" i="3"/>
  <c r="F358" i="3"/>
  <c r="F349" i="1"/>
  <c r="E359" i="3" s="1"/>
  <c r="F350" i="4"/>
  <c r="J360" i="3" s="1"/>
  <c r="H359" i="3"/>
  <c r="G359" i="3"/>
  <c r="G350" i="1"/>
  <c r="F352" i="7" l="1"/>
  <c r="N361" i="3"/>
  <c r="M361" i="3"/>
  <c r="F352" i="6"/>
  <c r="L361" i="3"/>
  <c r="K361" i="3"/>
  <c r="F352" i="9"/>
  <c r="T361" i="3"/>
  <c r="S361" i="3"/>
  <c r="F352" i="8"/>
  <c r="P361" i="3"/>
  <c r="O361" i="3"/>
  <c r="F352" i="10"/>
  <c r="R361" i="3"/>
  <c r="Q361" i="3"/>
  <c r="I359" i="3"/>
  <c r="F350" i="1"/>
  <c r="F359" i="3"/>
  <c r="F351" i="4"/>
  <c r="J361" i="3" s="1"/>
  <c r="H360" i="3"/>
  <c r="G360" i="3"/>
  <c r="G351" i="1"/>
  <c r="E360" i="3"/>
  <c r="F353" i="6" l="1"/>
  <c r="K362" i="3"/>
  <c r="L362" i="3"/>
  <c r="F353" i="9"/>
  <c r="T362" i="3"/>
  <c r="S362" i="3"/>
  <c r="F353" i="8"/>
  <c r="P362" i="3"/>
  <c r="O362" i="3"/>
  <c r="F353" i="10"/>
  <c r="R362" i="3"/>
  <c r="Q362" i="3"/>
  <c r="F353" i="7"/>
  <c r="N362" i="3"/>
  <c r="M362" i="3"/>
  <c r="I360" i="3"/>
  <c r="F360" i="3"/>
  <c r="F351" i="1"/>
  <c r="E361" i="3" s="1"/>
  <c r="F352" i="4"/>
  <c r="J362" i="3" s="1"/>
  <c r="H361" i="3"/>
  <c r="G361" i="3"/>
  <c r="G352" i="1"/>
  <c r="F354" i="9" l="1"/>
  <c r="T363" i="3"/>
  <c r="S363" i="3"/>
  <c r="F354" i="8"/>
  <c r="P363" i="3"/>
  <c r="O363" i="3"/>
  <c r="F354" i="10"/>
  <c r="Q363" i="3"/>
  <c r="R363" i="3"/>
  <c r="F354" i="7"/>
  <c r="M363" i="3"/>
  <c r="N363" i="3"/>
  <c r="F354" i="6"/>
  <c r="K363" i="3"/>
  <c r="L363" i="3"/>
  <c r="I361" i="3"/>
  <c r="F352" i="1"/>
  <c r="F361" i="3"/>
  <c r="F353" i="4"/>
  <c r="J363" i="3" s="1"/>
  <c r="G362" i="3"/>
  <c r="H362" i="3"/>
  <c r="G353" i="1"/>
  <c r="E362" i="3"/>
  <c r="F355" i="8" l="1"/>
  <c r="P364" i="3"/>
  <c r="O364" i="3"/>
  <c r="F355" i="10"/>
  <c r="R364" i="3"/>
  <c r="Q364" i="3"/>
  <c r="F355" i="7"/>
  <c r="N364" i="3"/>
  <c r="M364" i="3"/>
  <c r="F355" i="6"/>
  <c r="L364" i="3"/>
  <c r="K364" i="3"/>
  <c r="F355" i="9"/>
  <c r="T364" i="3"/>
  <c r="S364" i="3"/>
  <c r="I362" i="3"/>
  <c r="F362" i="3"/>
  <c r="F353" i="1"/>
  <c r="F354" i="4"/>
  <c r="J364" i="3" s="1"/>
  <c r="H363" i="3"/>
  <c r="G363" i="3"/>
  <c r="G354" i="1"/>
  <c r="F356" i="10" l="1"/>
  <c r="R365" i="3"/>
  <c r="Q365" i="3"/>
  <c r="F356" i="7"/>
  <c r="N365" i="3"/>
  <c r="M365" i="3"/>
  <c r="F356" i="6"/>
  <c r="L365" i="3"/>
  <c r="K365" i="3"/>
  <c r="F356" i="9"/>
  <c r="T365" i="3"/>
  <c r="S365" i="3"/>
  <c r="F356" i="8"/>
  <c r="P365" i="3"/>
  <c r="O365" i="3"/>
  <c r="I363" i="3"/>
  <c r="F354" i="1"/>
  <c r="E364" i="3" s="1"/>
  <c r="F363" i="3"/>
  <c r="E363" i="3"/>
  <c r="F355" i="4"/>
  <c r="J365" i="3" s="1"/>
  <c r="H364" i="3"/>
  <c r="G364" i="3"/>
  <c r="G355" i="1"/>
  <c r="F357" i="9" l="1"/>
  <c r="T366" i="3"/>
  <c r="S366" i="3"/>
  <c r="F357" i="7"/>
  <c r="N366" i="3"/>
  <c r="M366" i="3"/>
  <c r="F357" i="6"/>
  <c r="K366" i="3"/>
  <c r="L366" i="3"/>
  <c r="F357" i="8"/>
  <c r="P366" i="3"/>
  <c r="O366" i="3"/>
  <c r="F357" i="10"/>
  <c r="R366" i="3"/>
  <c r="Q366" i="3"/>
  <c r="I364" i="3"/>
  <c r="F355" i="1"/>
  <c r="F364" i="3"/>
  <c r="F356" i="4"/>
  <c r="J366" i="3" s="1"/>
  <c r="H365" i="3"/>
  <c r="G365" i="3"/>
  <c r="G356" i="1"/>
  <c r="E365" i="3"/>
  <c r="F358" i="7" l="1"/>
  <c r="N367" i="3"/>
  <c r="M367" i="3"/>
  <c r="F358" i="6"/>
  <c r="K367" i="3"/>
  <c r="L367" i="3"/>
  <c r="F358" i="8"/>
  <c r="P367" i="3"/>
  <c r="O367" i="3"/>
  <c r="F358" i="10"/>
  <c r="Q367" i="3"/>
  <c r="R367" i="3"/>
  <c r="F358" i="9"/>
  <c r="T367" i="3"/>
  <c r="S367" i="3"/>
  <c r="I365" i="3"/>
  <c r="F356" i="1"/>
  <c r="F365" i="3"/>
  <c r="F357" i="4"/>
  <c r="J367" i="3" s="1"/>
  <c r="G366" i="3"/>
  <c r="H366" i="3"/>
  <c r="G357" i="1"/>
  <c r="E366" i="3"/>
  <c r="F359" i="6" l="1"/>
  <c r="L368" i="3"/>
  <c r="K368" i="3"/>
  <c r="F359" i="8"/>
  <c r="P368" i="3"/>
  <c r="O368" i="3"/>
  <c r="F359" i="10"/>
  <c r="R368" i="3"/>
  <c r="Q368" i="3"/>
  <c r="F359" i="9"/>
  <c r="T368" i="3"/>
  <c r="S368" i="3"/>
  <c r="F359" i="7"/>
  <c r="N368" i="3"/>
  <c r="M368" i="3"/>
  <c r="I366" i="3"/>
  <c r="F366" i="3"/>
  <c r="F357" i="1"/>
  <c r="F358" i="4"/>
  <c r="J368" i="3" s="1"/>
  <c r="H367" i="3"/>
  <c r="G367" i="3"/>
  <c r="G358" i="1"/>
  <c r="F360" i="6" l="1"/>
  <c r="L369" i="3"/>
  <c r="K369" i="3"/>
  <c r="F360" i="8"/>
  <c r="P369" i="3"/>
  <c r="O369" i="3"/>
  <c r="F360" i="7"/>
  <c r="N369" i="3"/>
  <c r="M369" i="3"/>
  <c r="F360" i="10"/>
  <c r="R369" i="3"/>
  <c r="Q369" i="3"/>
  <c r="F360" i="9"/>
  <c r="T369" i="3"/>
  <c r="S369" i="3"/>
  <c r="I367" i="3"/>
  <c r="F358" i="1"/>
  <c r="F367" i="3"/>
  <c r="E367" i="3"/>
  <c r="F359" i="4"/>
  <c r="J369" i="3" s="1"/>
  <c r="H368" i="3"/>
  <c r="G368" i="3"/>
  <c r="G359" i="1"/>
  <c r="E368" i="3"/>
  <c r="F361" i="8" l="1"/>
  <c r="P370" i="3"/>
  <c r="O370" i="3"/>
  <c r="F361" i="7"/>
  <c r="N370" i="3"/>
  <c r="M370" i="3"/>
  <c r="F361" i="10"/>
  <c r="R370" i="3"/>
  <c r="Q370" i="3"/>
  <c r="F361" i="9"/>
  <c r="T370" i="3"/>
  <c r="S370" i="3"/>
  <c r="F361" i="6"/>
  <c r="K370" i="3"/>
  <c r="L370" i="3"/>
  <c r="I368" i="3"/>
  <c r="F368" i="3"/>
  <c r="F359" i="1"/>
  <c r="E369" i="3" s="1"/>
  <c r="F360" i="4"/>
  <c r="J370" i="3" s="1"/>
  <c r="H369" i="3"/>
  <c r="G369" i="3"/>
  <c r="G360" i="1"/>
  <c r="F362" i="10" l="1"/>
  <c r="Q371" i="3"/>
  <c r="R371" i="3"/>
  <c r="F362" i="9"/>
  <c r="T371" i="3"/>
  <c r="S371" i="3"/>
  <c r="F362" i="7"/>
  <c r="M371" i="3"/>
  <c r="N371" i="3"/>
  <c r="F362" i="6"/>
  <c r="K371" i="3"/>
  <c r="L371" i="3"/>
  <c r="F362" i="8"/>
  <c r="P371" i="3"/>
  <c r="O371" i="3"/>
  <c r="I369" i="3"/>
  <c r="F360" i="1"/>
  <c r="F369" i="3"/>
  <c r="F361" i="4"/>
  <c r="J371" i="3" s="1"/>
  <c r="G370" i="3"/>
  <c r="H370" i="3"/>
  <c r="G361" i="1"/>
  <c r="E370" i="3"/>
  <c r="F363" i="6" l="1"/>
  <c r="L372" i="3"/>
  <c r="K372" i="3"/>
  <c r="F363" i="9"/>
  <c r="T372" i="3"/>
  <c r="S372" i="3"/>
  <c r="F363" i="7"/>
  <c r="N372" i="3"/>
  <c r="M372" i="3"/>
  <c r="F363" i="8"/>
  <c r="P372" i="3"/>
  <c r="O372" i="3"/>
  <c r="F363" i="10"/>
  <c r="R372" i="3"/>
  <c r="Q372" i="3"/>
  <c r="I370" i="3"/>
  <c r="F370" i="3"/>
  <c r="F361" i="1"/>
  <c r="F362" i="4"/>
  <c r="J372" i="3" s="1"/>
  <c r="H371" i="3"/>
  <c r="G371" i="3"/>
  <c r="G362" i="1"/>
  <c r="F364" i="9" l="1"/>
  <c r="T373" i="3"/>
  <c r="S373" i="3"/>
  <c r="F364" i="8"/>
  <c r="P373" i="3"/>
  <c r="O373" i="3"/>
  <c r="F364" i="7"/>
  <c r="N373" i="3"/>
  <c r="M373" i="3"/>
  <c r="F364" i="10"/>
  <c r="R373" i="3"/>
  <c r="Q373" i="3"/>
  <c r="F364" i="6"/>
  <c r="L373" i="3"/>
  <c r="K373" i="3"/>
  <c r="I371" i="3"/>
  <c r="F362" i="1"/>
  <c r="F371" i="3"/>
  <c r="E371" i="3"/>
  <c r="F363" i="4"/>
  <c r="J373" i="3" s="1"/>
  <c r="H372" i="3"/>
  <c r="G372" i="3"/>
  <c r="G363" i="1"/>
  <c r="E372" i="3"/>
  <c r="F365" i="8" l="1"/>
  <c r="P374" i="3"/>
  <c r="O374" i="3"/>
  <c r="F365" i="7"/>
  <c r="N374" i="3"/>
  <c r="M374" i="3"/>
  <c r="F365" i="10"/>
  <c r="R374" i="3"/>
  <c r="Q374" i="3"/>
  <c r="F365" i="6"/>
  <c r="K374" i="3"/>
  <c r="L374" i="3"/>
  <c r="F365" i="9"/>
  <c r="T374" i="3"/>
  <c r="S374" i="3"/>
  <c r="I372" i="3"/>
  <c r="F372" i="3"/>
  <c r="F363" i="1"/>
  <c r="F364" i="4"/>
  <c r="J374" i="3" s="1"/>
  <c r="H373" i="3"/>
  <c r="G373" i="3"/>
  <c r="G364" i="1"/>
  <c r="F366" i="7" l="1"/>
  <c r="N375" i="3"/>
  <c r="M375" i="3"/>
  <c r="F366" i="10"/>
  <c r="R375" i="3"/>
  <c r="Q375" i="3"/>
  <c r="F366" i="6"/>
  <c r="K375" i="3"/>
  <c r="L375" i="3"/>
  <c r="F366" i="9"/>
  <c r="T375" i="3"/>
  <c r="S375" i="3"/>
  <c r="F366" i="8"/>
  <c r="P375" i="3"/>
  <c r="O375" i="3"/>
  <c r="I373" i="3"/>
  <c r="F373" i="3"/>
  <c r="F364" i="1"/>
  <c r="E374" i="3" s="1"/>
  <c r="E373" i="3"/>
  <c r="F365" i="4"/>
  <c r="J375" i="3" s="1"/>
  <c r="G374" i="3"/>
  <c r="H374" i="3"/>
  <c r="G365" i="1"/>
  <c r="F367" i="10" l="1"/>
  <c r="R376" i="3"/>
  <c r="Q376" i="3"/>
  <c r="F367" i="9"/>
  <c r="T376" i="3"/>
  <c r="S376" i="3"/>
  <c r="F367" i="6"/>
  <c r="L376" i="3"/>
  <c r="K376" i="3"/>
  <c r="F367" i="8"/>
  <c r="P376" i="3"/>
  <c r="O376" i="3"/>
  <c r="F367" i="7"/>
  <c r="N376" i="3"/>
  <c r="M376" i="3"/>
  <c r="I374" i="3"/>
  <c r="F365" i="1"/>
  <c r="F374" i="3"/>
  <c r="F366" i="4"/>
  <c r="J376" i="3" s="1"/>
  <c r="H375" i="3"/>
  <c r="G375" i="3"/>
  <c r="G366" i="1"/>
  <c r="E375" i="3"/>
  <c r="F368" i="8" l="1"/>
  <c r="P377" i="3"/>
  <c r="O377" i="3"/>
  <c r="F368" i="9"/>
  <c r="T377" i="3"/>
  <c r="S377" i="3"/>
  <c r="F368" i="6"/>
  <c r="L377" i="3"/>
  <c r="K377" i="3"/>
  <c r="F368" i="7"/>
  <c r="N377" i="3"/>
  <c r="M377" i="3"/>
  <c r="F368" i="10"/>
  <c r="R377" i="3"/>
  <c r="Q377" i="3"/>
  <c r="I375" i="3"/>
  <c r="F375" i="3"/>
  <c r="F366" i="1"/>
  <c r="F367" i="4"/>
  <c r="J377" i="3" s="1"/>
  <c r="H376" i="3"/>
  <c r="G376" i="3"/>
  <c r="G367" i="1"/>
  <c r="F369" i="9" l="1"/>
  <c r="T378" i="3"/>
  <c r="S378" i="3"/>
  <c r="F369" i="6"/>
  <c r="K378" i="3"/>
  <c r="L378" i="3"/>
  <c r="F369" i="7"/>
  <c r="N378" i="3"/>
  <c r="M378" i="3"/>
  <c r="F369" i="10"/>
  <c r="R378" i="3"/>
  <c r="Q378" i="3"/>
  <c r="F369" i="8"/>
  <c r="P378" i="3"/>
  <c r="O378" i="3"/>
  <c r="I376" i="3"/>
  <c r="F376" i="3"/>
  <c r="F367" i="1"/>
  <c r="E377" i="3" s="1"/>
  <c r="E376" i="3"/>
  <c r="F368" i="4"/>
  <c r="J378" i="3" s="1"/>
  <c r="H377" i="3"/>
  <c r="G377" i="3"/>
  <c r="G368" i="1"/>
  <c r="F370" i="10" l="1"/>
  <c r="Q379" i="3"/>
  <c r="R379" i="3"/>
  <c r="F370" i="6"/>
  <c r="K379" i="3"/>
  <c r="L379" i="3"/>
  <c r="F370" i="7"/>
  <c r="M379" i="3"/>
  <c r="N379" i="3"/>
  <c r="F370" i="8"/>
  <c r="P379" i="3"/>
  <c r="O379" i="3"/>
  <c r="F370" i="9"/>
  <c r="T379" i="3"/>
  <c r="S379" i="3"/>
  <c r="I377" i="3"/>
  <c r="F377" i="3"/>
  <c r="F368" i="1"/>
  <c r="F369" i="4"/>
  <c r="J379" i="3" s="1"/>
  <c r="G378" i="3"/>
  <c r="H378" i="3"/>
  <c r="G369" i="1"/>
  <c r="F371" i="8" l="1"/>
  <c r="P380" i="3"/>
  <c r="O380" i="3"/>
  <c r="F371" i="6"/>
  <c r="L380" i="3"/>
  <c r="K380" i="3"/>
  <c r="F371" i="7"/>
  <c r="N380" i="3"/>
  <c r="M380" i="3"/>
  <c r="F371" i="9"/>
  <c r="T380" i="3"/>
  <c r="S380" i="3"/>
  <c r="F371" i="10"/>
  <c r="R380" i="3"/>
  <c r="Q380" i="3"/>
  <c r="I378" i="3"/>
  <c r="F369" i="1"/>
  <c r="F378" i="3"/>
  <c r="E378" i="3"/>
  <c r="F370" i="4"/>
  <c r="J380" i="3" s="1"/>
  <c r="H379" i="3"/>
  <c r="G379" i="3"/>
  <c r="G370" i="1"/>
  <c r="E379" i="3"/>
  <c r="F372" i="9" l="1"/>
  <c r="T381" i="3"/>
  <c r="S381" i="3"/>
  <c r="F372" i="6"/>
  <c r="L381" i="3"/>
  <c r="K381" i="3"/>
  <c r="F372" i="7"/>
  <c r="N381" i="3"/>
  <c r="M381" i="3"/>
  <c r="F372" i="10"/>
  <c r="R381" i="3"/>
  <c r="Q381" i="3"/>
  <c r="F372" i="8"/>
  <c r="P381" i="3"/>
  <c r="O381" i="3"/>
  <c r="I379" i="3"/>
  <c r="F370" i="1"/>
  <c r="F379" i="3"/>
  <c r="F371" i="4"/>
  <c r="J381" i="3" s="1"/>
  <c r="H380" i="3"/>
  <c r="G380" i="3"/>
  <c r="G371" i="1"/>
  <c r="E380" i="3"/>
  <c r="F373" i="10" l="1"/>
  <c r="R382" i="3"/>
  <c r="Q382" i="3"/>
  <c r="F373" i="6"/>
  <c r="K382" i="3"/>
  <c r="L382" i="3"/>
  <c r="F373" i="7"/>
  <c r="N382" i="3"/>
  <c r="M382" i="3"/>
  <c r="F373" i="8"/>
  <c r="P382" i="3"/>
  <c r="O382" i="3"/>
  <c r="F373" i="9"/>
  <c r="T382" i="3"/>
  <c r="S382" i="3"/>
  <c r="I380" i="3"/>
  <c r="F380" i="3"/>
  <c r="F371" i="1"/>
  <c r="F372" i="4"/>
  <c r="J382" i="3" s="1"/>
  <c r="H381" i="3"/>
  <c r="G381" i="3"/>
  <c r="G372" i="1"/>
  <c r="F374" i="6" l="1"/>
  <c r="K383" i="3"/>
  <c r="L383" i="3"/>
  <c r="F374" i="7"/>
  <c r="N383" i="3"/>
  <c r="M383" i="3"/>
  <c r="F374" i="8"/>
  <c r="P383" i="3"/>
  <c r="O383" i="3"/>
  <c r="F374" i="9"/>
  <c r="T383" i="3"/>
  <c r="S383" i="3"/>
  <c r="F374" i="10"/>
  <c r="Q383" i="3"/>
  <c r="R383" i="3"/>
  <c r="I381" i="3"/>
  <c r="F381" i="3"/>
  <c r="F372" i="1"/>
  <c r="E382" i="3" s="1"/>
  <c r="E381" i="3"/>
  <c r="F373" i="4"/>
  <c r="J383" i="3" s="1"/>
  <c r="G382" i="3"/>
  <c r="H382" i="3"/>
  <c r="G373" i="1"/>
  <c r="F375" i="7" l="1"/>
  <c r="N384" i="3"/>
  <c r="M384" i="3"/>
  <c r="F375" i="8"/>
  <c r="P384" i="3"/>
  <c r="O384" i="3"/>
  <c r="F375" i="9"/>
  <c r="T384" i="3"/>
  <c r="S384" i="3"/>
  <c r="F375" i="10"/>
  <c r="R384" i="3"/>
  <c r="Q384" i="3"/>
  <c r="F375" i="6"/>
  <c r="L384" i="3"/>
  <c r="K384" i="3"/>
  <c r="I382" i="3"/>
  <c r="F373" i="1"/>
  <c r="F382" i="3"/>
  <c r="F374" i="4"/>
  <c r="J384" i="3" s="1"/>
  <c r="H383" i="3"/>
  <c r="G383" i="3"/>
  <c r="G374" i="1"/>
  <c r="E383" i="3"/>
  <c r="F376" i="10" l="1"/>
  <c r="R385" i="3"/>
  <c r="Q385" i="3"/>
  <c r="F376" i="8"/>
  <c r="P385" i="3"/>
  <c r="O385" i="3"/>
  <c r="F376" i="9"/>
  <c r="T385" i="3"/>
  <c r="S385" i="3"/>
  <c r="F376" i="6"/>
  <c r="L385" i="3"/>
  <c r="K385" i="3"/>
  <c r="F376" i="7"/>
  <c r="N385" i="3"/>
  <c r="M385" i="3"/>
  <c r="I383" i="3"/>
  <c r="F374" i="1"/>
  <c r="F383" i="3"/>
  <c r="F375" i="4"/>
  <c r="J385" i="3" s="1"/>
  <c r="H384" i="3"/>
  <c r="G384" i="3"/>
  <c r="G375" i="1"/>
  <c r="E384" i="3"/>
  <c r="F377" i="8" l="1"/>
  <c r="P386" i="3"/>
  <c r="O386" i="3"/>
  <c r="F377" i="9"/>
  <c r="T386" i="3"/>
  <c r="S386" i="3"/>
  <c r="F377" i="6"/>
  <c r="K386" i="3"/>
  <c r="L386" i="3"/>
  <c r="F377" i="7"/>
  <c r="N386" i="3"/>
  <c r="M386" i="3"/>
  <c r="F377" i="10"/>
  <c r="R386" i="3"/>
  <c r="Q386" i="3"/>
  <c r="I384" i="3"/>
  <c r="F375" i="1"/>
  <c r="F384" i="3"/>
  <c r="F376" i="4"/>
  <c r="J386" i="3" s="1"/>
  <c r="H385" i="3"/>
  <c r="G385" i="3"/>
  <c r="G376" i="1"/>
  <c r="E385" i="3"/>
  <c r="F378" i="7" l="1"/>
  <c r="M387" i="3"/>
  <c r="N387" i="3"/>
  <c r="F378" i="9"/>
  <c r="T387" i="3"/>
  <c r="S387" i="3"/>
  <c r="F378" i="6"/>
  <c r="K387" i="3"/>
  <c r="L387" i="3"/>
  <c r="F378" i="10"/>
  <c r="Q387" i="3"/>
  <c r="R387" i="3"/>
  <c r="F378" i="8"/>
  <c r="P387" i="3"/>
  <c r="O387" i="3"/>
  <c r="I385" i="3"/>
  <c r="F376" i="1"/>
  <c r="F385" i="3"/>
  <c r="F377" i="4"/>
  <c r="J387" i="3" s="1"/>
  <c r="G386" i="3"/>
  <c r="H386" i="3"/>
  <c r="G377" i="1"/>
  <c r="E386" i="3"/>
  <c r="F379" i="6" l="1"/>
  <c r="L388" i="3"/>
  <c r="K388" i="3"/>
  <c r="F379" i="9"/>
  <c r="T388" i="3"/>
  <c r="S388" i="3"/>
  <c r="F379" i="10"/>
  <c r="R388" i="3"/>
  <c r="Q388" i="3"/>
  <c r="F379" i="8"/>
  <c r="P388" i="3"/>
  <c r="O388" i="3"/>
  <c r="F379" i="7"/>
  <c r="N388" i="3"/>
  <c r="M388" i="3"/>
  <c r="I386" i="3"/>
  <c r="F386" i="3"/>
  <c r="F377" i="1"/>
  <c r="E387" i="3" s="1"/>
  <c r="F378" i="4"/>
  <c r="J388" i="3" s="1"/>
  <c r="H387" i="3"/>
  <c r="G387" i="3"/>
  <c r="G378" i="1"/>
  <c r="F380" i="9" l="1"/>
  <c r="T389" i="3"/>
  <c r="S389" i="3"/>
  <c r="F380" i="10"/>
  <c r="R389" i="3"/>
  <c r="Q389" i="3"/>
  <c r="F380" i="8"/>
  <c r="P389" i="3"/>
  <c r="O389" i="3"/>
  <c r="F380" i="7"/>
  <c r="N389" i="3"/>
  <c r="M389" i="3"/>
  <c r="F380" i="6"/>
  <c r="L389" i="3"/>
  <c r="K389" i="3"/>
  <c r="I387" i="3"/>
  <c r="F387" i="3"/>
  <c r="F378" i="1"/>
  <c r="F379" i="4"/>
  <c r="J389" i="3" s="1"/>
  <c r="H388" i="3"/>
  <c r="G388" i="3"/>
  <c r="G379" i="1"/>
  <c r="F381" i="10" l="1"/>
  <c r="R390" i="3"/>
  <c r="Q390" i="3"/>
  <c r="F381" i="8"/>
  <c r="P390" i="3"/>
  <c r="O390" i="3"/>
  <c r="F381" i="7"/>
  <c r="N390" i="3"/>
  <c r="M390" i="3"/>
  <c r="F381" i="6"/>
  <c r="K390" i="3"/>
  <c r="L390" i="3"/>
  <c r="F381" i="9"/>
  <c r="T390" i="3"/>
  <c r="S390" i="3"/>
  <c r="I388" i="3"/>
  <c r="F388" i="3"/>
  <c r="F379" i="1"/>
  <c r="E389" i="3" s="1"/>
  <c r="E388" i="3"/>
  <c r="F380" i="4"/>
  <c r="J390" i="3" s="1"/>
  <c r="H389" i="3"/>
  <c r="G389" i="3"/>
  <c r="G380" i="1"/>
  <c r="F382" i="8" l="1"/>
  <c r="P391" i="3"/>
  <c r="O391" i="3"/>
  <c r="F382" i="7"/>
  <c r="N391" i="3"/>
  <c r="M391" i="3"/>
  <c r="F382" i="6"/>
  <c r="K391" i="3"/>
  <c r="L391" i="3"/>
  <c r="F382" i="9"/>
  <c r="T391" i="3"/>
  <c r="S391" i="3"/>
  <c r="F382" i="10"/>
  <c r="R391" i="3"/>
  <c r="Q391" i="3"/>
  <c r="I389" i="3"/>
  <c r="F389" i="3"/>
  <c r="F380" i="1"/>
  <c r="F381" i="4"/>
  <c r="J391" i="3" s="1"/>
  <c r="G390" i="3"/>
  <c r="H390" i="3"/>
  <c r="G381" i="1"/>
  <c r="F383" i="9" l="1"/>
  <c r="T392" i="3"/>
  <c r="S392" i="3"/>
  <c r="F383" i="7"/>
  <c r="N392" i="3"/>
  <c r="M392" i="3"/>
  <c r="F383" i="6"/>
  <c r="L392" i="3"/>
  <c r="K392" i="3"/>
  <c r="F383" i="10"/>
  <c r="R392" i="3"/>
  <c r="Q392" i="3"/>
  <c r="F383" i="8"/>
  <c r="P392" i="3"/>
  <c r="O392" i="3"/>
  <c r="I390" i="3"/>
  <c r="F390" i="3"/>
  <c r="F381" i="1"/>
  <c r="E390" i="3"/>
  <c r="F382" i="4"/>
  <c r="J392" i="3" s="1"/>
  <c r="H391" i="3"/>
  <c r="G391" i="3"/>
  <c r="G382" i="1"/>
  <c r="E391" i="3"/>
  <c r="F384" i="7" l="1"/>
  <c r="N393" i="3"/>
  <c r="M393" i="3"/>
  <c r="F384" i="6"/>
  <c r="L393" i="3"/>
  <c r="K393" i="3"/>
  <c r="F384" i="10"/>
  <c r="R393" i="3"/>
  <c r="Q393" i="3"/>
  <c r="F384" i="8"/>
  <c r="P393" i="3"/>
  <c r="O393" i="3"/>
  <c r="F384" i="9"/>
  <c r="T393" i="3"/>
  <c r="S393" i="3"/>
  <c r="I391" i="3"/>
  <c r="F391" i="3"/>
  <c r="F382" i="1"/>
  <c r="F383" i="4"/>
  <c r="J393" i="3" s="1"/>
  <c r="H392" i="3"/>
  <c r="G392" i="3"/>
  <c r="G383" i="1"/>
  <c r="F385" i="6" l="1"/>
  <c r="K394" i="3"/>
  <c r="L394" i="3"/>
  <c r="F385" i="10"/>
  <c r="R394" i="3"/>
  <c r="Q394" i="3"/>
  <c r="F385" i="8"/>
  <c r="P394" i="3"/>
  <c r="O394" i="3"/>
  <c r="F385" i="9"/>
  <c r="T394" i="3"/>
  <c r="S394" i="3"/>
  <c r="F385" i="7"/>
  <c r="N394" i="3"/>
  <c r="M394" i="3"/>
  <c r="I392" i="3"/>
  <c r="F383" i="1"/>
  <c r="E393" i="3" s="1"/>
  <c r="F392" i="3"/>
  <c r="E392" i="3"/>
  <c r="F384" i="4"/>
  <c r="J394" i="3" s="1"/>
  <c r="H393" i="3"/>
  <c r="G393" i="3"/>
  <c r="G384" i="1"/>
  <c r="F386" i="10" l="1"/>
  <c r="Q395" i="3"/>
  <c r="R395" i="3"/>
  <c r="F386" i="9"/>
  <c r="T395" i="3"/>
  <c r="S395" i="3"/>
  <c r="F386" i="8"/>
  <c r="P395" i="3"/>
  <c r="O395" i="3"/>
  <c r="F386" i="7"/>
  <c r="M395" i="3"/>
  <c r="N395" i="3"/>
  <c r="F386" i="6"/>
  <c r="K395" i="3"/>
  <c r="L395" i="3"/>
  <c r="I393" i="3"/>
  <c r="F393" i="3"/>
  <c r="F384" i="1"/>
  <c r="F385" i="4"/>
  <c r="J395" i="3" s="1"/>
  <c r="G394" i="3"/>
  <c r="H394" i="3"/>
  <c r="G385" i="1"/>
  <c r="F387" i="9" l="1"/>
  <c r="T396" i="3"/>
  <c r="S396" i="3"/>
  <c r="F387" i="8"/>
  <c r="P396" i="3"/>
  <c r="O396" i="3"/>
  <c r="F387" i="7"/>
  <c r="N396" i="3"/>
  <c r="M396" i="3"/>
  <c r="F387" i="6"/>
  <c r="L396" i="3"/>
  <c r="K396" i="3"/>
  <c r="F387" i="10"/>
  <c r="R396" i="3"/>
  <c r="Q396" i="3"/>
  <c r="I394" i="3"/>
  <c r="F394" i="3"/>
  <c r="F385" i="1"/>
  <c r="E395" i="3" s="1"/>
  <c r="E394" i="3"/>
  <c r="F386" i="4"/>
  <c r="J396" i="3" s="1"/>
  <c r="H395" i="3"/>
  <c r="G395" i="3"/>
  <c r="G386" i="1"/>
  <c r="F388" i="8" l="1"/>
  <c r="P397" i="3"/>
  <c r="O397" i="3"/>
  <c r="F388" i="6"/>
  <c r="L397" i="3"/>
  <c r="K397" i="3"/>
  <c r="F388" i="7"/>
  <c r="N397" i="3"/>
  <c r="M397" i="3"/>
  <c r="F388" i="10"/>
  <c r="R397" i="3"/>
  <c r="Q397" i="3"/>
  <c r="F388" i="9"/>
  <c r="T397" i="3"/>
  <c r="S397" i="3"/>
  <c r="I395" i="3"/>
  <c r="F386" i="1"/>
  <c r="E396" i="3" s="1"/>
  <c r="F395" i="3"/>
  <c r="F387" i="4"/>
  <c r="J397" i="3" s="1"/>
  <c r="H396" i="3"/>
  <c r="G396" i="3"/>
  <c r="G387" i="1"/>
  <c r="F389" i="6" l="1"/>
  <c r="K398" i="3"/>
  <c r="L398" i="3"/>
  <c r="F389" i="7"/>
  <c r="N398" i="3"/>
  <c r="M398" i="3"/>
  <c r="F389" i="10"/>
  <c r="R398" i="3"/>
  <c r="Q398" i="3"/>
  <c r="F389" i="9"/>
  <c r="T398" i="3"/>
  <c r="S398" i="3"/>
  <c r="F389" i="8"/>
  <c r="P398" i="3"/>
  <c r="O398" i="3"/>
  <c r="I396" i="3"/>
  <c r="F396" i="3"/>
  <c r="F387" i="1"/>
  <c r="F388" i="4"/>
  <c r="J398" i="3" s="1"/>
  <c r="H397" i="3"/>
  <c r="G397" i="3"/>
  <c r="G388" i="1"/>
  <c r="F390" i="9" l="1"/>
  <c r="T399" i="3"/>
  <c r="S399" i="3"/>
  <c r="F390" i="7"/>
  <c r="N399" i="3"/>
  <c r="M399" i="3"/>
  <c r="F390" i="10"/>
  <c r="Q399" i="3"/>
  <c r="R399" i="3"/>
  <c r="F390" i="8"/>
  <c r="P399" i="3"/>
  <c r="O399" i="3"/>
  <c r="F390" i="6"/>
  <c r="K399" i="3"/>
  <c r="L399" i="3"/>
  <c r="I397" i="3"/>
  <c r="F388" i="1"/>
  <c r="E398" i="3" s="1"/>
  <c r="F397" i="3"/>
  <c r="E397" i="3"/>
  <c r="F389" i="4"/>
  <c r="J399" i="3" s="1"/>
  <c r="G398" i="3"/>
  <c r="H398" i="3"/>
  <c r="G389" i="1"/>
  <c r="F391" i="8" l="1"/>
  <c r="P400" i="3"/>
  <c r="O400" i="3"/>
  <c r="F391" i="7"/>
  <c r="N400" i="3"/>
  <c r="M400" i="3"/>
  <c r="F391" i="10"/>
  <c r="R400" i="3"/>
  <c r="Q400" i="3"/>
  <c r="F391" i="6"/>
  <c r="L400" i="3"/>
  <c r="K400" i="3"/>
  <c r="F391" i="9"/>
  <c r="T400" i="3"/>
  <c r="S400" i="3"/>
  <c r="I398" i="3"/>
  <c r="F398" i="3"/>
  <c r="F389" i="1"/>
  <c r="F390" i="4"/>
  <c r="J400" i="3" s="1"/>
  <c r="H399" i="3"/>
  <c r="G399" i="3"/>
  <c r="G390" i="1"/>
  <c r="E399" i="3"/>
  <c r="F392" i="7" l="1"/>
  <c r="N401" i="3"/>
  <c r="M401" i="3"/>
  <c r="F392" i="10"/>
  <c r="R401" i="3"/>
  <c r="Q401" i="3"/>
  <c r="F392" i="6"/>
  <c r="L401" i="3"/>
  <c r="K401" i="3"/>
  <c r="F392" i="9"/>
  <c r="T401" i="3"/>
  <c r="S401" i="3"/>
  <c r="F392" i="8"/>
  <c r="P401" i="3"/>
  <c r="O401" i="3"/>
  <c r="I399" i="3"/>
  <c r="F399" i="3"/>
  <c r="F390" i="1"/>
  <c r="F391" i="4"/>
  <c r="J401" i="3" s="1"/>
  <c r="H400" i="3"/>
  <c r="G400" i="3"/>
  <c r="G391" i="1"/>
  <c r="F393" i="9" l="1"/>
  <c r="T402" i="3"/>
  <c r="S402" i="3"/>
  <c r="F393" i="10"/>
  <c r="R402" i="3"/>
  <c r="Q402" i="3"/>
  <c r="F393" i="6"/>
  <c r="K402" i="3"/>
  <c r="L402" i="3"/>
  <c r="F393" i="8"/>
  <c r="P402" i="3"/>
  <c r="O402" i="3"/>
  <c r="F393" i="7"/>
  <c r="N402" i="3"/>
  <c r="M402" i="3"/>
  <c r="I400" i="3"/>
  <c r="F400" i="3"/>
  <c r="F391" i="1"/>
  <c r="E401" i="3" s="1"/>
  <c r="E400" i="3"/>
  <c r="F392" i="4"/>
  <c r="J402" i="3" s="1"/>
  <c r="H401" i="3"/>
  <c r="G401" i="3"/>
  <c r="G392" i="1"/>
  <c r="F394" i="10" l="1"/>
  <c r="Q403" i="3"/>
  <c r="R403" i="3"/>
  <c r="F394" i="8"/>
  <c r="P403" i="3"/>
  <c r="O403" i="3"/>
  <c r="F394" i="6"/>
  <c r="K403" i="3"/>
  <c r="L403" i="3"/>
  <c r="F394" i="7"/>
  <c r="M403" i="3"/>
  <c r="N403" i="3"/>
  <c r="F394" i="9"/>
  <c r="T403" i="3"/>
  <c r="S403" i="3"/>
  <c r="I401" i="3"/>
  <c r="F401" i="3"/>
  <c r="F392" i="1"/>
  <c r="F393" i="4"/>
  <c r="J403" i="3" s="1"/>
  <c r="G402" i="3"/>
  <c r="H402" i="3"/>
  <c r="G393" i="1"/>
  <c r="F395" i="8" l="1"/>
  <c r="P404" i="3"/>
  <c r="O404" i="3"/>
  <c r="F395" i="6"/>
  <c r="L404" i="3"/>
  <c r="K404" i="3"/>
  <c r="F395" i="7"/>
  <c r="N404" i="3"/>
  <c r="M404" i="3"/>
  <c r="F395" i="9"/>
  <c r="T404" i="3"/>
  <c r="S404" i="3"/>
  <c r="F395" i="10"/>
  <c r="R404" i="3"/>
  <c r="Q404" i="3"/>
  <c r="I402" i="3"/>
  <c r="F402" i="3"/>
  <c r="F393" i="1"/>
  <c r="E403" i="3" s="1"/>
  <c r="E402" i="3"/>
  <c r="F394" i="4"/>
  <c r="J404" i="3" s="1"/>
  <c r="H403" i="3"/>
  <c r="G403" i="3"/>
  <c r="G394" i="1"/>
  <c r="F396" i="9" l="1"/>
  <c r="T405" i="3"/>
  <c r="S405" i="3"/>
  <c r="F396" i="6"/>
  <c r="L405" i="3"/>
  <c r="K405" i="3"/>
  <c r="F396" i="7"/>
  <c r="N405" i="3"/>
  <c r="M405" i="3"/>
  <c r="F396" i="10"/>
  <c r="R405" i="3"/>
  <c r="Q405" i="3"/>
  <c r="F396" i="8"/>
  <c r="P405" i="3"/>
  <c r="O405" i="3"/>
  <c r="I403" i="3"/>
  <c r="F403" i="3"/>
  <c r="F394" i="1"/>
  <c r="F395" i="4"/>
  <c r="J405" i="3" s="1"/>
  <c r="H404" i="3"/>
  <c r="G404" i="3"/>
  <c r="G395" i="1"/>
  <c r="F397" i="10" l="1"/>
  <c r="R406" i="3"/>
  <c r="Q406" i="3"/>
  <c r="F397" i="6"/>
  <c r="K406" i="3"/>
  <c r="L406" i="3"/>
  <c r="F397" i="7"/>
  <c r="N406" i="3"/>
  <c r="M406" i="3"/>
  <c r="F397" i="8"/>
  <c r="P406" i="3"/>
  <c r="O406" i="3"/>
  <c r="F397" i="9"/>
  <c r="T406" i="3"/>
  <c r="S406" i="3"/>
  <c r="I404" i="3"/>
  <c r="F404" i="3"/>
  <c r="F395" i="1"/>
  <c r="E405" i="3" s="1"/>
  <c r="E404" i="3"/>
  <c r="F396" i="4"/>
  <c r="J406" i="3" s="1"/>
  <c r="H405" i="3"/>
  <c r="G405" i="3"/>
  <c r="G396" i="1"/>
  <c r="F398" i="6" l="1"/>
  <c r="K407" i="3"/>
  <c r="L407" i="3"/>
  <c r="F398" i="7"/>
  <c r="N407" i="3"/>
  <c r="M407" i="3"/>
  <c r="F398" i="8"/>
  <c r="P407" i="3"/>
  <c r="O407" i="3"/>
  <c r="F398" i="9"/>
  <c r="T407" i="3"/>
  <c r="S407" i="3"/>
  <c r="F398" i="10"/>
  <c r="R407" i="3"/>
  <c r="Q407" i="3"/>
  <c r="I405" i="3"/>
  <c r="F405" i="3"/>
  <c r="F396" i="1"/>
  <c r="F397" i="4"/>
  <c r="J407" i="3" s="1"/>
  <c r="G406" i="3"/>
  <c r="H406" i="3"/>
  <c r="G397" i="1"/>
  <c r="F399" i="9" l="1"/>
  <c r="T408" i="3"/>
  <c r="S408" i="3"/>
  <c r="F399" i="7"/>
  <c r="N408" i="3"/>
  <c r="M408" i="3"/>
  <c r="F399" i="8"/>
  <c r="P408" i="3"/>
  <c r="O408" i="3"/>
  <c r="F399" i="10"/>
  <c r="R408" i="3"/>
  <c r="Q408" i="3"/>
  <c r="F399" i="6"/>
  <c r="L408" i="3"/>
  <c r="K408" i="3"/>
  <c r="I406" i="3"/>
  <c r="F406" i="3"/>
  <c r="F397" i="1"/>
  <c r="E407" i="3" s="1"/>
  <c r="E406" i="3"/>
  <c r="F398" i="4"/>
  <c r="J408" i="3" s="1"/>
  <c r="H407" i="3"/>
  <c r="G407" i="3"/>
  <c r="G398" i="1"/>
  <c r="F400" i="7" l="1"/>
  <c r="N409" i="3"/>
  <c r="M409" i="3"/>
  <c r="F400" i="8"/>
  <c r="P409" i="3"/>
  <c r="O409" i="3"/>
  <c r="F400" i="10"/>
  <c r="R409" i="3"/>
  <c r="Q409" i="3"/>
  <c r="F400" i="6"/>
  <c r="L409" i="3"/>
  <c r="K409" i="3"/>
  <c r="F400" i="9"/>
  <c r="T409" i="3"/>
  <c r="S409" i="3"/>
  <c r="I407" i="3"/>
  <c r="F398" i="1"/>
  <c r="E408" i="3" s="1"/>
  <c r="F407" i="3"/>
  <c r="F399" i="4"/>
  <c r="J409" i="3" s="1"/>
  <c r="H408" i="3"/>
  <c r="G408" i="3"/>
  <c r="G399" i="1"/>
  <c r="F401" i="8" l="1"/>
  <c r="P410" i="3"/>
  <c r="O410" i="3"/>
  <c r="F401" i="10"/>
  <c r="R410" i="3"/>
  <c r="Q410" i="3"/>
  <c r="F401" i="6"/>
  <c r="K410" i="3"/>
  <c r="L410" i="3"/>
  <c r="F401" i="9"/>
  <c r="T410" i="3"/>
  <c r="S410" i="3"/>
  <c r="F401" i="7"/>
  <c r="N410" i="3"/>
  <c r="M410" i="3"/>
  <c r="I408" i="3"/>
  <c r="F399" i="1"/>
  <c r="F408" i="3"/>
  <c r="F400" i="4"/>
  <c r="J410" i="3" s="1"/>
  <c r="H409" i="3"/>
  <c r="G409" i="3"/>
  <c r="G400" i="1"/>
  <c r="E409" i="3"/>
  <c r="F402" i="9" l="1"/>
  <c r="T411" i="3"/>
  <c r="S411" i="3"/>
  <c r="F402" i="10"/>
  <c r="Q411" i="3"/>
  <c r="R411" i="3"/>
  <c r="F402" i="6"/>
  <c r="K411" i="3"/>
  <c r="L411" i="3"/>
  <c r="F402" i="7"/>
  <c r="M411" i="3"/>
  <c r="N411" i="3"/>
  <c r="F402" i="8"/>
  <c r="P411" i="3"/>
  <c r="O411" i="3"/>
  <c r="I409" i="3"/>
  <c r="F400" i="1"/>
  <c r="F409" i="3"/>
  <c r="F401" i="4"/>
  <c r="J411" i="3" s="1"/>
  <c r="G410" i="3"/>
  <c r="H410" i="3"/>
  <c r="G401" i="1"/>
  <c r="E410" i="3"/>
  <c r="F403" i="10" l="1"/>
  <c r="R412" i="3"/>
  <c r="Q412" i="3"/>
  <c r="F403" i="6"/>
  <c r="L412" i="3"/>
  <c r="K412" i="3"/>
  <c r="F403" i="7"/>
  <c r="N412" i="3"/>
  <c r="M412" i="3"/>
  <c r="F403" i="8"/>
  <c r="P412" i="3"/>
  <c r="O412" i="3"/>
  <c r="F403" i="9"/>
  <c r="T412" i="3"/>
  <c r="S412" i="3"/>
  <c r="I410" i="3"/>
  <c r="F410" i="3"/>
  <c r="F401" i="1"/>
  <c r="F402" i="4"/>
  <c r="J412" i="3" s="1"/>
  <c r="H411" i="3"/>
  <c r="G411" i="3"/>
  <c r="G402" i="1"/>
  <c r="F404" i="8" l="1"/>
  <c r="P413" i="3"/>
  <c r="O413" i="3"/>
  <c r="F404" i="6"/>
  <c r="L413" i="3"/>
  <c r="K413" i="3"/>
  <c r="F404" i="7"/>
  <c r="N413" i="3"/>
  <c r="M413" i="3"/>
  <c r="F404" i="9"/>
  <c r="T413" i="3"/>
  <c r="S413" i="3"/>
  <c r="F404" i="10"/>
  <c r="R413" i="3"/>
  <c r="Q413" i="3"/>
  <c r="I411" i="3"/>
  <c r="F411" i="3"/>
  <c r="F402" i="1"/>
  <c r="E412" i="3" s="1"/>
  <c r="E411" i="3"/>
  <c r="F403" i="4"/>
  <c r="J413" i="3" s="1"/>
  <c r="H412" i="3"/>
  <c r="G412" i="3"/>
  <c r="G403" i="1"/>
  <c r="F405" i="9" l="1"/>
  <c r="T414" i="3"/>
  <c r="S414" i="3"/>
  <c r="F405" i="6"/>
  <c r="K414" i="3"/>
  <c r="L414" i="3"/>
  <c r="F405" i="7"/>
  <c r="N414" i="3"/>
  <c r="M414" i="3"/>
  <c r="F405" i="10"/>
  <c r="R414" i="3"/>
  <c r="Q414" i="3"/>
  <c r="F405" i="8"/>
  <c r="P414" i="3"/>
  <c r="O414" i="3"/>
  <c r="I412" i="3"/>
  <c r="F412" i="3"/>
  <c r="F403" i="1"/>
  <c r="F404" i="4"/>
  <c r="J414" i="3" s="1"/>
  <c r="H413" i="3"/>
  <c r="G413" i="3"/>
  <c r="G404" i="1"/>
  <c r="F406" i="10" l="1"/>
  <c r="Q415" i="3"/>
  <c r="R415" i="3"/>
  <c r="F406" i="6"/>
  <c r="K415" i="3"/>
  <c r="L415" i="3"/>
  <c r="F406" i="7"/>
  <c r="N415" i="3"/>
  <c r="M415" i="3"/>
  <c r="F406" i="8"/>
  <c r="P415" i="3"/>
  <c r="O415" i="3"/>
  <c r="F406" i="9"/>
  <c r="T415" i="3"/>
  <c r="S415" i="3"/>
  <c r="I413" i="3"/>
  <c r="F413" i="3"/>
  <c r="F404" i="1"/>
  <c r="E414" i="3" s="1"/>
  <c r="E413" i="3"/>
  <c r="F405" i="4"/>
  <c r="J415" i="3" s="1"/>
  <c r="G414" i="3"/>
  <c r="H414" i="3"/>
  <c r="G405" i="1"/>
  <c r="F407" i="8" l="1"/>
  <c r="P416" i="3"/>
  <c r="O416" i="3"/>
  <c r="F407" i="6"/>
  <c r="L416" i="3"/>
  <c r="K416" i="3"/>
  <c r="F407" i="7"/>
  <c r="N416" i="3"/>
  <c r="M416" i="3"/>
  <c r="F407" i="9"/>
  <c r="T416" i="3"/>
  <c r="S416" i="3"/>
  <c r="F407" i="10"/>
  <c r="R416" i="3"/>
  <c r="Q416" i="3"/>
  <c r="I414" i="3"/>
  <c r="F414" i="3"/>
  <c r="F405" i="1"/>
  <c r="E415" i="3" s="1"/>
  <c r="F406" i="4"/>
  <c r="J416" i="3" s="1"/>
  <c r="H415" i="3"/>
  <c r="G415" i="3"/>
  <c r="G406" i="1"/>
  <c r="F408" i="6" l="1"/>
  <c r="L417" i="3"/>
  <c r="K417" i="3"/>
  <c r="F408" i="7"/>
  <c r="N417" i="3"/>
  <c r="M417" i="3"/>
  <c r="F408" i="9"/>
  <c r="T417" i="3"/>
  <c r="S417" i="3"/>
  <c r="F408" i="10"/>
  <c r="R417" i="3"/>
  <c r="Q417" i="3"/>
  <c r="F408" i="8"/>
  <c r="P417" i="3"/>
  <c r="O417" i="3"/>
  <c r="I415" i="3"/>
  <c r="F415" i="3"/>
  <c r="F406" i="1"/>
  <c r="F407" i="4"/>
  <c r="J417" i="3" s="1"/>
  <c r="H416" i="3"/>
  <c r="G416" i="3"/>
  <c r="G407" i="1"/>
  <c r="F409" i="7" l="1"/>
  <c r="N418" i="3"/>
  <c r="M418" i="3"/>
  <c r="F409" i="9"/>
  <c r="T418" i="3"/>
  <c r="S418" i="3"/>
  <c r="F409" i="10"/>
  <c r="R418" i="3"/>
  <c r="Q418" i="3"/>
  <c r="F409" i="8"/>
  <c r="P418" i="3"/>
  <c r="O418" i="3"/>
  <c r="F409" i="6"/>
  <c r="K418" i="3"/>
  <c r="L418" i="3"/>
  <c r="I416" i="3"/>
  <c r="F416" i="3"/>
  <c r="F407" i="1"/>
  <c r="E417" i="3" s="1"/>
  <c r="E416" i="3"/>
  <c r="F408" i="4"/>
  <c r="J418" i="3" s="1"/>
  <c r="H417" i="3"/>
  <c r="G417" i="3"/>
  <c r="G408" i="1"/>
  <c r="F410" i="8" l="1"/>
  <c r="P419" i="3"/>
  <c r="O419" i="3"/>
  <c r="F410" i="9"/>
  <c r="T419" i="3"/>
  <c r="S419" i="3"/>
  <c r="F410" i="10"/>
  <c r="Q419" i="3"/>
  <c r="R419" i="3"/>
  <c r="F410" i="6"/>
  <c r="K419" i="3"/>
  <c r="L419" i="3"/>
  <c r="F410" i="7"/>
  <c r="M419" i="3"/>
  <c r="N419" i="3"/>
  <c r="I417" i="3"/>
  <c r="F417" i="3"/>
  <c r="F408" i="1"/>
  <c r="F409" i="4"/>
  <c r="J419" i="3" s="1"/>
  <c r="G418" i="3"/>
  <c r="H418" i="3"/>
  <c r="G409" i="1"/>
  <c r="F411" i="6" l="1"/>
  <c r="L420" i="3"/>
  <c r="K420" i="3"/>
  <c r="F411" i="9"/>
  <c r="T420" i="3"/>
  <c r="S420" i="3"/>
  <c r="F411" i="10"/>
  <c r="R420" i="3"/>
  <c r="Q420" i="3"/>
  <c r="F411" i="7"/>
  <c r="N420" i="3"/>
  <c r="M420" i="3"/>
  <c r="F411" i="8"/>
  <c r="P420" i="3"/>
  <c r="O420" i="3"/>
  <c r="I418" i="3"/>
  <c r="F418" i="3"/>
  <c r="F409" i="1"/>
  <c r="E419" i="3" s="1"/>
  <c r="E418" i="3"/>
  <c r="F410" i="4"/>
  <c r="J420" i="3" s="1"/>
  <c r="H419" i="3"/>
  <c r="G419" i="3"/>
  <c r="G410" i="1"/>
  <c r="F412" i="9" l="1"/>
  <c r="T421" i="3"/>
  <c r="S421" i="3"/>
  <c r="F412" i="10"/>
  <c r="R421" i="3"/>
  <c r="Q421" i="3"/>
  <c r="F412" i="7"/>
  <c r="N421" i="3"/>
  <c r="M421" i="3"/>
  <c r="F412" i="8"/>
  <c r="P421" i="3"/>
  <c r="O421" i="3"/>
  <c r="F412" i="6"/>
  <c r="L421" i="3"/>
  <c r="K421" i="3"/>
  <c r="I419" i="3"/>
  <c r="F419" i="3"/>
  <c r="F410" i="1"/>
  <c r="F411" i="4"/>
  <c r="J421" i="3" s="1"/>
  <c r="H420" i="3"/>
  <c r="G420" i="3"/>
  <c r="G411" i="1"/>
  <c r="E420" i="3"/>
  <c r="F413" i="10" l="1"/>
  <c r="R422" i="3"/>
  <c r="Q422" i="3"/>
  <c r="N422" i="3"/>
  <c r="M422" i="3"/>
  <c r="F413" i="8"/>
  <c r="P422" i="3"/>
  <c r="O422" i="3"/>
  <c r="F413" i="6"/>
  <c r="K422" i="3"/>
  <c r="L422" i="3"/>
  <c r="F413" i="9"/>
  <c r="T422" i="3"/>
  <c r="S422" i="3"/>
  <c r="I420" i="3"/>
  <c r="F420" i="3"/>
  <c r="F411" i="1"/>
  <c r="F412" i="4"/>
  <c r="J422" i="3" s="1"/>
  <c r="H421" i="3"/>
  <c r="G421" i="3"/>
  <c r="G412" i="1"/>
  <c r="E421" i="3"/>
  <c r="F414" i="8" l="1"/>
  <c r="P423" i="3"/>
  <c r="O423" i="3"/>
  <c r="F414" i="9"/>
  <c r="T423" i="3"/>
  <c r="S423" i="3"/>
  <c r="F414" i="6"/>
  <c r="K423" i="3"/>
  <c r="L423" i="3"/>
  <c r="F414" i="10"/>
  <c r="R423" i="3"/>
  <c r="Q423" i="3"/>
  <c r="I421" i="3"/>
  <c r="F421" i="3"/>
  <c r="F412" i="1"/>
  <c r="E422" i="3" s="1"/>
  <c r="F413" i="4"/>
  <c r="J423" i="3" s="1"/>
  <c r="G422" i="3"/>
  <c r="H422" i="3"/>
  <c r="G413" i="1"/>
  <c r="F415" i="9" l="1"/>
  <c r="T424" i="3"/>
  <c r="S424" i="3"/>
  <c r="F415" i="10"/>
  <c r="R424" i="3"/>
  <c r="Q424" i="3"/>
  <c r="F415" i="6"/>
  <c r="L424" i="3"/>
  <c r="K424" i="3"/>
  <c r="F415" i="8"/>
  <c r="P424" i="3"/>
  <c r="O424" i="3"/>
  <c r="I422" i="3"/>
  <c r="F413" i="1"/>
  <c r="E423" i="3" s="1"/>
  <c r="F422" i="3"/>
  <c r="F414" i="4"/>
  <c r="J424" i="3" s="1"/>
  <c r="H423" i="3"/>
  <c r="G423" i="3"/>
  <c r="G414" i="1"/>
  <c r="F416" i="10" l="1"/>
  <c r="R425" i="3"/>
  <c r="Q425" i="3"/>
  <c r="F416" i="6"/>
  <c r="L425" i="3"/>
  <c r="K425" i="3"/>
  <c r="F416" i="8"/>
  <c r="P425" i="3"/>
  <c r="O425" i="3"/>
  <c r="F416" i="9"/>
  <c r="T425" i="3"/>
  <c r="S425" i="3"/>
  <c r="I423" i="3"/>
  <c r="F423" i="3"/>
  <c r="F414" i="1"/>
  <c r="E424" i="3" s="1"/>
  <c r="F415" i="4"/>
  <c r="J425" i="3" s="1"/>
  <c r="H424" i="3"/>
  <c r="G424" i="3"/>
  <c r="G415" i="1"/>
  <c r="F417" i="6" l="1"/>
  <c r="K426" i="3"/>
  <c r="L426" i="3"/>
  <c r="F417" i="9"/>
  <c r="T426" i="3"/>
  <c r="S426" i="3"/>
  <c r="F417" i="8"/>
  <c r="P426" i="3"/>
  <c r="O426" i="3"/>
  <c r="F417" i="10"/>
  <c r="R426" i="3"/>
  <c r="Q426" i="3"/>
  <c r="I424" i="3"/>
  <c r="F415" i="1"/>
  <c r="E425" i="3" s="1"/>
  <c r="F424" i="3"/>
  <c r="F416" i="4"/>
  <c r="J426" i="3" s="1"/>
  <c r="H425" i="3"/>
  <c r="G425" i="3"/>
  <c r="G416" i="1"/>
  <c r="F418" i="10" l="1"/>
  <c r="Q427" i="3"/>
  <c r="R427" i="3"/>
  <c r="F418" i="9"/>
  <c r="T427" i="3"/>
  <c r="S427" i="3"/>
  <c r="F418" i="8"/>
  <c r="P427" i="3"/>
  <c r="O427" i="3"/>
  <c r="F418" i="6"/>
  <c r="K427" i="3"/>
  <c r="L427" i="3"/>
  <c r="I425" i="3"/>
  <c r="F416" i="1"/>
  <c r="E426" i="3" s="1"/>
  <c r="F425" i="3"/>
  <c r="F417" i="4"/>
  <c r="J427" i="3" s="1"/>
  <c r="G426" i="3"/>
  <c r="H426" i="3"/>
  <c r="G417" i="1"/>
  <c r="F419" i="9" l="1"/>
  <c r="T428" i="3"/>
  <c r="S428" i="3"/>
  <c r="F419" i="8"/>
  <c r="P428" i="3"/>
  <c r="O428" i="3"/>
  <c r="F419" i="6"/>
  <c r="L428" i="3"/>
  <c r="K428" i="3"/>
  <c r="F419" i="10"/>
  <c r="R428" i="3"/>
  <c r="Q428" i="3"/>
  <c r="I426" i="3"/>
  <c r="F426" i="3"/>
  <c r="F417" i="1"/>
  <c r="E427" i="3" s="1"/>
  <c r="F418" i="4"/>
  <c r="J428" i="3" s="1"/>
  <c r="H427" i="3"/>
  <c r="G427" i="3"/>
  <c r="G418" i="1"/>
  <c r="F420" i="10" l="1"/>
  <c r="R429" i="3"/>
  <c r="Q429" i="3"/>
  <c r="F420" i="8"/>
  <c r="P429" i="3"/>
  <c r="O429" i="3"/>
  <c r="F420" i="6"/>
  <c r="L429" i="3"/>
  <c r="K429" i="3"/>
  <c r="F420" i="9"/>
  <c r="T429" i="3"/>
  <c r="S429" i="3"/>
  <c r="I427" i="3"/>
  <c r="F427" i="3"/>
  <c r="F418" i="1"/>
  <c r="F419" i="4"/>
  <c r="J429" i="3" s="1"/>
  <c r="H428" i="3"/>
  <c r="G428" i="3"/>
  <c r="G419" i="1"/>
  <c r="E428" i="3"/>
  <c r="F421" i="9" l="1"/>
  <c r="F422" i="9" s="1"/>
  <c r="F423" i="9" s="1"/>
  <c r="F424" i="9" s="1"/>
  <c r="F425" i="9" s="1"/>
  <c r="F426" i="9" s="1"/>
  <c r="F427" i="9" s="1"/>
  <c r="F428" i="9" s="1"/>
  <c r="F429" i="9" s="1"/>
  <c r="F430" i="9" s="1"/>
  <c r="F431" i="9" s="1"/>
  <c r="F432" i="9" s="1"/>
  <c r="F433" i="9" s="1"/>
  <c r="F434" i="9" s="1"/>
  <c r="F435" i="9" s="1"/>
  <c r="F436" i="9" s="1"/>
  <c r="F437" i="9" s="1"/>
  <c r="F438" i="9" s="1"/>
  <c r="F439" i="9" s="1"/>
  <c r="F440" i="9" s="1"/>
  <c r="F441" i="9" s="1"/>
  <c r="T430" i="3"/>
  <c r="S430" i="3"/>
  <c r="F421" i="8"/>
  <c r="F422" i="8" s="1"/>
  <c r="F423" i="8" s="1"/>
  <c r="F424" i="8" s="1"/>
  <c r="F425" i="8" s="1"/>
  <c r="F426" i="8" s="1"/>
  <c r="F427" i="8" s="1"/>
  <c r="F428" i="8" s="1"/>
  <c r="F429" i="8" s="1"/>
  <c r="F430" i="8" s="1"/>
  <c r="F431" i="8" s="1"/>
  <c r="F432" i="8" s="1"/>
  <c r="F433" i="8" s="1"/>
  <c r="F434" i="8" s="1"/>
  <c r="F435" i="8" s="1"/>
  <c r="F436" i="8" s="1"/>
  <c r="F437" i="8" s="1"/>
  <c r="F438" i="8" s="1"/>
  <c r="F439" i="8" s="1"/>
  <c r="F440" i="8" s="1"/>
  <c r="F441" i="8" s="1"/>
  <c r="P430" i="3"/>
  <c r="O430" i="3"/>
  <c r="F421" i="6"/>
  <c r="F422" i="6" s="1"/>
  <c r="F423" i="6" s="1"/>
  <c r="F424" i="6" s="1"/>
  <c r="F425" i="6" s="1"/>
  <c r="F426" i="6" s="1"/>
  <c r="F427" i="6" s="1"/>
  <c r="F428" i="6" s="1"/>
  <c r="F429" i="6" s="1"/>
  <c r="F430" i="6" s="1"/>
  <c r="F431" i="6" s="1"/>
  <c r="F432" i="6" s="1"/>
  <c r="F433" i="6" s="1"/>
  <c r="F434" i="6" s="1"/>
  <c r="F435" i="6" s="1"/>
  <c r="F436" i="6" s="1"/>
  <c r="F437" i="6" s="1"/>
  <c r="F438" i="6" s="1"/>
  <c r="F439" i="6" s="1"/>
  <c r="F440" i="6" s="1"/>
  <c r="F441" i="6" s="1"/>
  <c r="L430" i="3"/>
  <c r="F421" i="10"/>
  <c r="F422" i="10" s="1"/>
  <c r="F423" i="10" s="1"/>
  <c r="F424" i="10" s="1"/>
  <c r="F425" i="10" s="1"/>
  <c r="F426" i="10" s="1"/>
  <c r="F427" i="10" s="1"/>
  <c r="F428" i="10" s="1"/>
  <c r="F429" i="10" s="1"/>
  <c r="F430" i="10" s="1"/>
  <c r="F431" i="10" s="1"/>
  <c r="F432" i="10" s="1"/>
  <c r="F433" i="10" s="1"/>
  <c r="F434" i="10" s="1"/>
  <c r="F435" i="10" s="1"/>
  <c r="F436" i="10" s="1"/>
  <c r="F437" i="10" s="1"/>
  <c r="F438" i="10" s="1"/>
  <c r="F439" i="10" s="1"/>
  <c r="F440" i="10" s="1"/>
  <c r="F441" i="10" s="1"/>
  <c r="R430" i="3"/>
  <c r="Q430" i="3"/>
  <c r="I428" i="3"/>
  <c r="F428" i="3"/>
  <c r="F419" i="1"/>
  <c r="H429" i="3"/>
  <c r="G429" i="3"/>
  <c r="F429" i="3" l="1"/>
  <c r="I429" i="3"/>
  <c r="E429" i="3"/>
</calcChain>
</file>

<file path=xl/sharedStrings.xml><?xml version="1.0" encoding="utf-8"?>
<sst xmlns="http://schemas.openxmlformats.org/spreadsheetml/2006/main" count="3258" uniqueCount="3124">
  <si>
    <t>2010.01.03,00:00,1.4324,1.4482,1.4257,1.4408,262693</t>
  </si>
  <si>
    <t>2010.01.10,00:00,1.4411,1.4578,1.4336,1.4385,270562</t>
  </si>
  <si>
    <t>2010.01.17,00:00,1.4348,1.4413,1.4028,1.4136,289396</t>
  </si>
  <si>
    <t>2010.01.24,00:00,1.4150,1.4193,1.3861,1.3861,287208</t>
  </si>
  <si>
    <t>2010.01.31,00:00,1.3862,1.4025,1.3586,1.3678,284637</t>
  </si>
  <si>
    <t>2010.02.07,00:00,1.3655,1.3837,1.3531,1.3631,292022</t>
  </si>
  <si>
    <t>2010.02.14,00:00,1.3615,1.3787,1.3444,1.3611,258901</t>
  </si>
  <si>
    <t>2010.02.21,00:00,1.3613,1.3691,1.3451,1.3630,265884</t>
  </si>
  <si>
    <t>2010.02.28,00:00,1.3622,1.3734,1.3435,1.3619,259978</t>
  </si>
  <si>
    <t>2010.03.07,00:00,1.3641,1.3794,1.3537,1.3767,165210</t>
  </si>
  <si>
    <t>2010.03.14,00:00,1.3760,1.3816,1.3503,1.3530,187353</t>
  </si>
  <si>
    <t>2010.03.21,00:00,1.3517,1.3568,1.3267,1.3413,206033</t>
  </si>
  <si>
    <t>2010.03.28,00:00,1.3473,1.3590,1.3384,1.3503,181064</t>
  </si>
  <si>
    <t>2010.04.04,00:00,1.3491,1.3537,1.3282,1.3497,171416</t>
  </si>
  <si>
    <t>2010.04.11,00:00,1.3627,1.3691,1.3472,1.3502,207824</t>
  </si>
  <si>
    <t>2010.04.18,00:00,1.3476,1.3521,1.3202,1.3383,200422</t>
  </si>
  <si>
    <t>2010.04.25,00:00,1.3346,1.3414,1.3114,1.3293,243414</t>
  </si>
  <si>
    <t>2010.05.02,00:00,1.3329,1.3331,1.2526,1.2751,302257</t>
  </si>
  <si>
    <t>2010.05.09,00:00,1.2924,1.3093,1.2353,1.2357,316790</t>
  </si>
  <si>
    <t>2010.05.16,00:00,1.2348,1.2670,1.2143,1.2570,389754</t>
  </si>
  <si>
    <t>2010.05.23,00:00,1.2546,1.2561,1.2153,1.2272,285747</t>
  </si>
  <si>
    <t>2010.05.30,00:00,1.2279,1.2347,1.1955,1.1967,258234</t>
  </si>
  <si>
    <t>2010.06.06,00:00,1.1947,1.2150,1.1876,1.2111,268995</t>
  </si>
  <si>
    <t>2010.06.13,00:00,1.2117,1.2415,1.2115,1.2386,228154</t>
  </si>
  <si>
    <t>2010.06.20,00:00,1.2428,1.2466,1.2209,1.2368,236306</t>
  </si>
  <si>
    <t>2010.06.27,00:00,1.2379,1.2610,1.2149,1.2565,252481</t>
  </si>
  <si>
    <t>2010.07.04,00:00,1.2555,1.2721,1.2479,1.2640,193858</t>
  </si>
  <si>
    <t>2010.07.11,00:00,1.2641,1.3005,1.2523,1.2929,240697</t>
  </si>
  <si>
    <t>2010.07.18,00:00,1.2906,1.3026,1.2732,1.2908,214353</t>
  </si>
  <si>
    <t>2010.07.25,00:00,1.2895,1.3105,1.2876,1.3050,208540</t>
  </si>
  <si>
    <t>2010.08.01,00:00,1.3061,1.3332,1.3053,1.3278,177781</t>
  </si>
  <si>
    <t>2010.08.08,00:00,1.3288,1.3306,1.2749,1.2753,202317</t>
  </si>
  <si>
    <t>2010.08.15,00:00,1.2766,1.2921,1.2663,1.2711,208909</t>
  </si>
  <si>
    <t>2010.08.22,00:00,1.2704,1.2776,1.2587,1.2761,212969</t>
  </si>
  <si>
    <t>2010.08.29,00:00,1.2764,1.2896,1.2625,1.2894,164278</t>
  </si>
  <si>
    <t>2010.09.05,00:00,1.2893,1.2915,1.2643,1.2679,170283</t>
  </si>
  <si>
    <t>2010.09.12,00:00,1.2704,1.3157,1.2704,1.3048,218085</t>
  </si>
  <si>
    <t>2010.09.19,00:00,1.3050,1.3493,1.3029,1.3490,217720</t>
  </si>
  <si>
    <t>2010.09.26,00:00,1.3483,1.3791,1.3381,1.3789,233570</t>
  </si>
  <si>
    <t>2010.10.03,00:00,1.3787,1.4028,1.3637,1.3937,251464</t>
  </si>
  <si>
    <t>2010.10.10,00:00,1.4000,1.4150,1.3775,1.3975,231378</t>
  </si>
  <si>
    <t>2010.10.17,00:00,1.3972,1.4049,1.3698,1.3951,279093</t>
  </si>
  <si>
    <t>2010.10.24,00:00,1.3951,1.4079,1.3734,1.3941,293476</t>
  </si>
  <si>
    <t>2010.10.31,00:00,1.3966,1.4281,1.3864,1.4026,274979</t>
  </si>
  <si>
    <t>2010.11.07,00:00,1.4053,1.4083,1.3573,1.3690,462070</t>
  </si>
  <si>
    <t>2010.11.14,00:00,1.3683,1.3749,1.3448,1.3668,414403</t>
  </si>
  <si>
    <t>2010.11.21,00:00,1.3735,1.3786,1.3201,1.3238,274489</t>
  </si>
  <si>
    <t>2010.11.28,00:00,1.3274,1.3438,1.2968,1.3409,305318</t>
  </si>
  <si>
    <t>2010.12.05,00:00,1.3406,1.3421,1.3164,1.3223,288676</t>
  </si>
  <si>
    <t>2010.12.12,00:00,1.3205,1.3498,1.3133,1.3183,270327</t>
  </si>
  <si>
    <t>2010.12.19,00:00,1.3165,1.3201,1.3055,1.3114,170112</t>
  </si>
  <si>
    <t>2010.12.26,00:00,1.3112,1.3423,1.3072,1.3414,161417</t>
  </si>
  <si>
    <t>2011.01.02,00:00,1.3342,1.3433,1.2904,1.2905,246064</t>
  </si>
  <si>
    <t>2011.01.09,00:00,1.2895,1.3456,1.2874,1.3382,262964</t>
  </si>
  <si>
    <t>2011.01.16,00:00,1.3370,1.3624,1.3244,1.3619,286945</t>
  </si>
  <si>
    <t>2011.01.23,00:00,1.3608,1.3757,1.3539,1.3610,71888</t>
  </si>
  <si>
    <t>2011.01.30,00:00,1.3579,1.3861,1.3543,1.3580,66133</t>
  </si>
  <si>
    <t>2011.02.06,00:00,1.3571,1.3743,1.3496,1.3554,62720</t>
  </si>
  <si>
    <t>2011.02.13,00:00,1.3522,1.3714,1.3427,1.3692,61704</t>
  </si>
  <si>
    <t>2011.02.20,00:00,1.3689,1.3837,1.3525,1.3752,61337</t>
  </si>
  <si>
    <t>2011.02.27,00:00,1.3748,1.4007,1.3710,1.3986,58425</t>
  </si>
  <si>
    <t>2011.03.06,00:00,1.3993,1.4035,1.3752,1.3902,65258</t>
  </si>
  <si>
    <t>2011.03.13,00:00,1.3953,1.4183,1.3855,1.4183,68485</t>
  </si>
  <si>
    <t>2011.03.20,00:00,1.4181,1.4247,1.4053,1.4087,50264</t>
  </si>
  <si>
    <t>2011.03.27,00:00,1.4046,1.4244,1.4020,1.4235,51933</t>
  </si>
  <si>
    <t>2011.04.03,00:00,1.4234,1.4487,1.4151,1.4482,49855</t>
  </si>
  <si>
    <t>2011.04.10,00:00,1.4452,1.4519,1.4365,1.4429,52881</t>
  </si>
  <si>
    <t>2011.04.17,00:00,1.4416,1.4648,1.4157,1.4561,55667</t>
  </si>
  <si>
    <t>2011.04.24,00:00,1.4562,1.4881,1.4493,1.4806,58828</t>
  </si>
  <si>
    <t>2011.05.01,00:00,1.4826,1.4939,1.4309,1.4315,76864</t>
  </si>
  <si>
    <t>2011.05.08,00:00,1.4366,1.4441,1.4066,1.4117,83783</t>
  </si>
  <si>
    <t>2011.05.15,00:00,1.4076,1.4345,1.4047,1.4160,113096</t>
  </si>
  <si>
    <t>2011.05.22,00:00,1.4139,1.4323,1.3969,1.4318,84423</t>
  </si>
  <si>
    <t>2011.05.29,00:00,1.4310,1.4642,1.4256,1.4636,71617</t>
  </si>
  <si>
    <t>2011.06.05,00:00,1.4630,1.4695,1.4322,1.4346,73197</t>
  </si>
  <si>
    <t>2011.06.12,00:00,1.4330,1.4497,1.4072,1.4312,80540</t>
  </si>
  <si>
    <t>2011.06.19,00:00,1.4279,1.4441,1.4126,1.4188,76801</t>
  </si>
  <si>
    <t>2011.06.26,00:00,1.4192,1.4551,1.4102,1.4525,98739</t>
  </si>
  <si>
    <t>2011.07.03,00:00,1.4536,1.4577,1.4205,1.4264,99405</t>
  </si>
  <si>
    <t>2011.07.10,00:00,1.4204,1.4281,1.3836,1.4155,145499</t>
  </si>
  <si>
    <t>2011.07.17,00:00,1.4132,1.4437,1.4014,1.4357,111995</t>
  </si>
  <si>
    <t>2011.07.24,00:00,1.4388,1.4535,1.4229,1.4398,116021</t>
  </si>
  <si>
    <t>2011.07.31,00:00,1.4381,1.4453,1.4054,1.4281,166874</t>
  </si>
  <si>
    <t>2011.08.07,00:00,1.4420,1.4432,1.4102,1.4247,176930</t>
  </si>
  <si>
    <t>2011.08.14,00:00,1.4267,1.4516,1.4251,1.4396,119533</t>
  </si>
  <si>
    <t>2011.08.21,00:00,1.4380,1.4501,1.4327,1.4498,93975</t>
  </si>
  <si>
    <t>2011.08.28,00:00,1.4500,1.4548,1.4182,1.4205,101886</t>
  </si>
  <si>
    <t>2011.09.04,00:00,1.4161,1.4282,1.3627,1.3655,111785</t>
  </si>
  <si>
    <t>2011.09.11,00:00,1.3586,1.3936,1.3498,1.3796,122545</t>
  </si>
  <si>
    <t>2011.09.18,00:00,1.3701,1.3796,1.3385,1.3496,217378</t>
  </si>
  <si>
    <t>2011.09.25,00:00,1.3518,1.3689,1.3362,1.3387,176320</t>
  </si>
  <si>
    <t>2011.10.02,00:00,1.3344,1.3523,1.3145,1.3378,154321</t>
  </si>
  <si>
    <t>2011.10.09,00:00,1.3389,1.3893,1.3377,1.3880,100460</t>
  </si>
  <si>
    <t>2011.10.16,00:00,1.3869,1.3913,1.3652,1.3896,184064</t>
  </si>
  <si>
    <t>2011.10.23,00:00,1.3843,1.4247,1.3798,1.4147,170703</t>
  </si>
  <si>
    <t>2011.10.30,00:00,1.4150,1.4170,1.3608,1.3791,125694</t>
  </si>
  <si>
    <t>2011.11.06,00:00,1.3828,1.3858,1.3483,1.3750,131023</t>
  </si>
  <si>
    <t>2011.11.13,00:00,1.3809,1.3809,1.3421,1.3524,109476</t>
  </si>
  <si>
    <t>2011.11.20,00:00,1.3511,1.3568,1.3211,1.3237,101338</t>
  </si>
  <si>
    <t>2011.11.27,00:00,1.3323,1.3546,1.3259,1.3390,112564</t>
  </si>
  <si>
    <t>2011.12.04,00:00,1.3424,1.3485,1.3281,1.3385,102673</t>
  </si>
  <si>
    <t>2011.12.11,00:00,1.3382,1.3382,1.2944,1.3043,113080</t>
  </si>
  <si>
    <t>2011.12.18,00:00,1.3040,1.3197,1.2982,1.3042,91296</t>
  </si>
  <si>
    <t>2011.12.25,00:00,1.3055,1.3082,1.2857,1.2961,46710</t>
  </si>
  <si>
    <t>2012.01.01,00:00,1.2945,1.3075,1.2697,1.2719,75068</t>
  </si>
  <si>
    <t>2012.01.08,00:00,1.2694,1.2878,1.2623,1.2676,95679</t>
  </si>
  <si>
    <t>2012.01.15,00:00,1.2635,1.2986,1.2625,1.2930,110286</t>
  </si>
  <si>
    <t>2012.01.22,00:00,1.2878,1.3233,1.2875,1.3218,135691</t>
  </si>
  <si>
    <t>2012.01.29,00:00,1.3227,1.3228,1.3025,1.3158,119585</t>
  </si>
  <si>
    <t>2012.02.05,00:00,1.3114,1.3320,1.3027,1.3197,131751</t>
  </si>
  <si>
    <t>2012.02.12,00:00,1.3210,1.3283,1.2974,1.3139,188499</t>
  </si>
  <si>
    <t>2012.02.19,00:00,1.3178,1.3485,1.3172,1.3444,377704</t>
  </si>
  <si>
    <t>2012.02.26,00:00,1.3462,1.3484,1.3187,1.3195,1058520</t>
  </si>
  <si>
    <t>2012.03.04,00:00,1.3190,1.3290,1.3096,1.3121,958266</t>
  </si>
  <si>
    <t>2012.03.11,00:00,1.3112,1.3190,1.3004,1.3171,730317</t>
  </si>
  <si>
    <t>2012.03.18,00:00,1.3179,1.3293,1.3134,1.3266,763150</t>
  </si>
  <si>
    <t>2012.03.25,00:00,1.3269,1.3384,1.3191,1.3336,838598</t>
  </si>
  <si>
    <t>2012.04.01,00:00,1.3359,1.3379,1.3035,1.3092,731458</t>
  </si>
  <si>
    <t>2012.04.08,00:00,1.3101,1.3211,1.3033,1.3074,877425</t>
  </si>
  <si>
    <t>2012.04.15,00:00,1.3065,1.3226,1.2994,1.3214,903769</t>
  </si>
  <si>
    <t>2012.04.22,00:00,1.3182,1.3268,1.3104,1.3248,924488</t>
  </si>
  <si>
    <t>2012.04.29,00:00,1.3236,1.3282,1.3079,1.3081,733894</t>
  </si>
  <si>
    <t>2012.05.06,00:00,1.3010,1.3064,1.2904,1.2915,946984</t>
  </si>
  <si>
    <t>2012.05.13,00:00,1.2899,1.2903,1.2641,1.2776,1084132</t>
  </si>
  <si>
    <t>2012.05.20,00:00,1.2762,1.2823,1.2495,1.2516,578900</t>
  </si>
  <si>
    <t>2012.05.27,00:00,1.2575,1.2624,1.2287,1.2431,120526</t>
  </si>
  <si>
    <t>2012.06.03,00:00,1.2417,1.2625,1.2385,1.2515,78346</t>
  </si>
  <si>
    <t>2012.06.10,00:00,1.2640,1.2668,1.2442,1.2639,108900</t>
  </si>
  <si>
    <t>2012.06.17,00:00,1.2699,1.2747,1.2519,1.2569,74303</t>
  </si>
  <si>
    <t>2012.06.24,00:00,1.2549,1.2692,1.2407,1.2665,84990</t>
  </si>
  <si>
    <t>2012.07.01,00:00,1.2677,1.2680,1.2259,1.2287,41390</t>
  </si>
  <si>
    <t>2012.07.08,00:00,1.2264,1.2333,1.2162,1.2248,68952</t>
  </si>
  <si>
    <t>2012.07.15,00:00,1.2267,1.2323,1.2143,1.2156,39537</t>
  </si>
  <si>
    <t>2012.07.22,00:00,1.2120,1.2389,1.2041,1.2321,128421</t>
  </si>
  <si>
    <t>2012.07.29,00:00,1.2297,1.2403,1.2133,1.2386,53175</t>
  </si>
  <si>
    <t>2012.08.05,00:00,1.2397,1.2442,1.2241,1.2288,41160</t>
  </si>
  <si>
    <t>2012.08.12,00:00,1.2290,1.2385,1.2255,1.2333,36618</t>
  </si>
  <si>
    <t>2012.08.19,00:00,1.2352,1.2589,1.2294,1.2512,42980</t>
  </si>
  <si>
    <t>2012.08.26,00:00,1.2510,1.2637,1.2465,1.2578,34809</t>
  </si>
  <si>
    <t>2012.09.02,00:00,1.2571,1.2816,1.2501,1.2815,41618</t>
  </si>
  <si>
    <t>2012.09.09,00:00,1.2808,1.3168,1.2754,1.3129,48088</t>
  </si>
  <si>
    <t>2012.09.16,00:00,1.3122,1.3171,1.2919,1.2979,47172</t>
  </si>
  <si>
    <t>2012.09.23,00:00,1.2975,1.2989,1.2828,1.2858,43870</t>
  </si>
  <si>
    <t>2012.09.30,00:00,1.2847,1.3070,1.2803,1.3036,41901</t>
  </si>
  <si>
    <t>2012.10.07,00:00,1.3025,1.3025,1.2825,1.2952,36981</t>
  </si>
  <si>
    <t>2012.10.14,00:00,1.2954,1.3138,1.2890,1.3023,37894</t>
  </si>
  <si>
    <t>2012.10.21,00:00,1.3021,1.3082,1.2882,1.2938,37118</t>
  </si>
  <si>
    <t>2012.10.28,00:00,1.2942,1.3020,1.2820,1.2835,31723</t>
  </si>
  <si>
    <t>2012.11.04,00:00,1.2817,1.2875,1.2689,1.2712,41399</t>
  </si>
  <si>
    <t>2012.11.11,00:00,1.2711,1.2801,1.2661,1.2741,41176</t>
  </si>
  <si>
    <t>2012.11.18,00:00,1.2749,1.2990,1.2735,1.2972,42595</t>
  </si>
  <si>
    <t>2012.11.25,00:00,1.2967,1.3027,1.2879,1.2985,48219</t>
  </si>
  <si>
    <t>2012.12.02,00:00,1.2983,1.3126,1.2876,1.2926,50635</t>
  </si>
  <si>
    <t>2012.12.09,00:00,1.2889,1.3172,1.2885,1.3161,44665</t>
  </si>
  <si>
    <t>2012.12.16,00:00,1.3172,1.3307,1.3143,1.3187,44355</t>
  </si>
  <si>
    <t>2012.12.23,00:00,1.3174,1.3283,1.3165,1.3215,25025</t>
  </si>
  <si>
    <t>2012.12.30,00:00,1.3214,1.3293,1.2997,1.3068,34094</t>
  </si>
  <si>
    <t>2013.01.06,00:00,1.3075,1.3365,1.3016,1.3343,53460</t>
  </si>
  <si>
    <t>2013.01.13,00:00,1.3360,1.3403,1.3256,1.3319,60342</t>
  </si>
  <si>
    <t>2013.01.20,00:00,1.3309,1.3478,1.3264,1.3463,57195</t>
  </si>
  <si>
    <t>2013.01.27,00:00,1.3464,1.3710,1.3413,1.3644,58963</t>
  </si>
  <si>
    <t>2013.02.03,00:00,1.3657,1.3659,1.3352,1.3362,126359</t>
  </si>
  <si>
    <t>2013.02.10,00:00,1.3368,1.3519,1.3306,1.3361,43427</t>
  </si>
  <si>
    <t>2013.02.17,00:00,1.3348,1.3433,1.3144,1.3191,48838</t>
  </si>
  <si>
    <t>2013.02.24,00:00,1.3216,1.3318,1.2966,1.3019,107833</t>
  </si>
  <si>
    <t>2013.03.03,00:00,1.3012,1.3133,1.2954,1.3004,41994</t>
  </si>
  <si>
    <t>2013.03.10,00:00,1.2995,1.3106,1.2910,1.3074,42309</t>
  </si>
  <si>
    <t>2013.03.17,00:00,1.2909,1.3009,1.2843,1.2989,58264</t>
  </si>
  <si>
    <t>2013.03.24,00:00,1.2964,1.3047,1.2750,1.2817,59819</t>
  </si>
  <si>
    <t>2013.03.31,00:00,1.2805,1.3039,1.2744,1.2990,44996</t>
  </si>
  <si>
    <t>2013.04.07,00:00,1.2988,1.3137,1.2968,1.3114,42745</t>
  </si>
  <si>
    <t>2013.04.14,00:00,1.3113,1.3201,1.3001,1.3051,55883</t>
  </si>
  <si>
    <t>2013.04.21,00:00,1.3077,1.3092,1.2954,1.3029,49491</t>
  </si>
  <si>
    <t>2013.04.28,00:00,1.3049,1.3242,1.3031,1.3113,75094</t>
  </si>
  <si>
    <t>2013.05.05,00:00,1.3122,1.3193,1.2935,1.2989,67721</t>
  </si>
  <si>
    <t>2013.05.12,00:00,1.2970,1.3028,1.2796,1.2837,95423</t>
  </si>
  <si>
    <t>2013.05.19,00:00,1.2842,1.2997,1.2818,1.2931,82822</t>
  </si>
  <si>
    <t>2013.05.26,00:00,1.2934,1.3062,1.2837,1.2998,70460</t>
  </si>
  <si>
    <t>2013.06.02,00:00,1.2993,1.3306,1.2955,1.3218,93119</t>
  </si>
  <si>
    <t>2013.06.09,00:00,1.3191,1.3389,1.3177,1.3346,89798</t>
  </si>
  <si>
    <t>2013.06.16,00:00,1.3347,1.3416,1.3098,1.3120,86523</t>
  </si>
  <si>
    <t>2013.06.23,00:00,1.3090,1.3150,1.2984,1.3010,70959</t>
  </si>
  <si>
    <t>2013.06.30,00:00,1.3014,1.3077,1.2805,1.2828,60138</t>
  </si>
  <si>
    <t>2013.07.07,00:00,1.2811,1.3206,1.2754,1.3067,77408</t>
  </si>
  <si>
    <t>2013.07.14,00:00,1.3071,1.3178,1.2992,1.3142,59007</t>
  </si>
  <si>
    <t>2013.07.21,00:00,1.3138,1.3296,1.3135,1.3278,52338</t>
  </si>
  <si>
    <t>2013.07.28,00:00,1.3286,1.3344,1.3188,1.3278,60119</t>
  </si>
  <si>
    <t>2013.08.04,00:00,1.3279,1.3400,1.3232,1.3341,44764</t>
  </si>
  <si>
    <t>2013.08.11,00:00,1.3321,1.3379,1.3205,1.3327,48038</t>
  </si>
  <si>
    <t>2013.08.18,00:00,1.3334,1.3451,1.3297,1.3378,47631</t>
  </si>
  <si>
    <t>2013.08.25,00:00,1.3385,1.3398,1.3172,1.3221,37208</t>
  </si>
  <si>
    <t>2013.09.01,00:00,1.3214,1.3226,1.3104,1.3178,37163</t>
  </si>
  <si>
    <t>2013.09.08,00:00,1.3163,1.3324,1.3163,1.3298,45457</t>
  </si>
  <si>
    <t>2013.09.15,00:00,1.3357,1.3568,1.3324,1.3525,48459</t>
  </si>
  <si>
    <t>2013.09.22,00:00,1.3548,1.3564,1.3461,1.3521,38482</t>
  </si>
  <si>
    <t>2013.09.29,00:00,1.3493,1.3645,1.3477,1.3556,45222</t>
  </si>
  <si>
    <t>2013.10.06,00:00,1.3564,1.3606,1.3485,1.3541,38573</t>
  </si>
  <si>
    <t>2013.10.13,00:00,1.3561,1.3703,1.3472,1.3685,42382</t>
  </si>
  <si>
    <t>2013.10.20,00:00,1.3683,1.3831,1.3650,1.3803,38624</t>
  </si>
  <si>
    <t>2013.10.27,00:00,1.3807,1.3817,1.3479,1.3486,46203</t>
  </si>
  <si>
    <t>2013.11.03,00:00,1.3491,1.3547,1.3295,1.3368,47710</t>
  </si>
  <si>
    <t>2013.11.10,00:00,1.3357,1.3504,1.3344,1.3495,43850</t>
  </si>
  <si>
    <t>2013.11.17,00:00,1.3496,1.3578,1.3399,1.3556,46381</t>
  </si>
  <si>
    <t>2013.11.24,00:00,1.3548,1.3621,1.3489,1.3592,42753</t>
  </si>
  <si>
    <t>2013.12.01,00:00,1.3587,1.3705,1.3524,1.3704,51396</t>
  </si>
  <si>
    <t>2013.12.08,00:00,1.3714,1.3810,1.3693,1.3741,40596</t>
  </si>
  <si>
    <t>2013.12.15,00:00,1.3729,1.3811,1.3624,1.3671,47444</t>
  </si>
  <si>
    <t>2013.12.22,00:00,1.3673,1.3893,1.3654,1.3747,25146</t>
  </si>
  <si>
    <t>2013.12.29,00:00,1.3756,1.3818,1.3582,1.3587,28831</t>
  </si>
  <si>
    <t>2014.01.05,00:00,1.3592,1.3686,1.3548,1.3669,46901</t>
  </si>
  <si>
    <t>2014.01.12,00:00,1.3677,1.3699,1.3516,1.3541,39127</t>
  </si>
  <si>
    <t>2014.01.19,00:00,1.3537,1.3739,1.3507,1.3677,41212</t>
  </si>
  <si>
    <t>2014.01.26,00:00,1.3678,1.3716,1.3478,1.3490,46209</t>
  </si>
  <si>
    <t>2014.02.02,00:00,1.3482,1.3642,1.3476,1.3634,41192</t>
  </si>
  <si>
    <t>2014.02.09,00:00,1.3616,1.3714,1.3561,1.3692,31842</t>
  </si>
  <si>
    <t>2014.02.16,00:00,1.3709,1.3772,1.3685,1.3737,23458</t>
  </si>
  <si>
    <t>2014.02.23,00:00,1.3739,1.3824,1.3642,1.3801,28012</t>
  </si>
  <si>
    <t>2014.03.02,00:00,1.3759,1.3914,1.3707,1.3875,29917</t>
  </si>
  <si>
    <t>2014.03.09,00:00,1.3872,1.3966,1.3833,1.3913,28345</t>
  </si>
  <si>
    <t>2014.03.16,00:00,1.3912,1.3947,1.3749,1.3793,27246</t>
  </si>
  <si>
    <t>2014.03.23,00:00,1.3800,1.3875,1.3704,1.3751,29305</t>
  </si>
  <si>
    <t>2014.03.30,00:00,1.3761,1.3819,1.3672,1.3702,27757</t>
  </si>
  <si>
    <t>2014.04.06,00:00,1.3697,1.3905,1.3695,1.3884,25288</t>
  </si>
  <si>
    <t>2014.04.13,00:00,1.3843,1.3864,1.3789,1.3815,21433</t>
  </si>
  <si>
    <t>2014.04.20,00:00,1.3812,1.3854,1.3784,1.3834,18799</t>
  </si>
  <si>
    <t>2014.04.27,00:00,1.3845,1.3888,1.3774,1.3873,21604</t>
  </si>
  <si>
    <t>2014.05.04,00:00,1.3884,1.3993,1.3744,1.3760,23382</t>
  </si>
  <si>
    <t>2014.05.11,00:00,1.3752,1.3774,1.3648,1.3694,23139</t>
  </si>
  <si>
    <t>2014.05.18,00:00,1.3693,1.3733,1.3615,1.3631,23717</t>
  </si>
  <si>
    <t>2014.05.25,00:00,1.3623,1.3668,1.3585,1.3632,24757</t>
  </si>
  <si>
    <t>2014.06.01,00:00,1.3636,1.3676,1.3502,1.3642,34999</t>
  </si>
  <si>
    <t>2014.06.08,00:00,1.3643,1.3668,1.3511,1.3540,29127</t>
  </si>
  <si>
    <t>2014.06.15,00:00,1.3541,1.3643,1.3512,1.3599,28431</t>
  </si>
  <si>
    <t>2014.06.22,00:00,1.3590,1.3650,1.3573,1.3648,24974</t>
  </si>
  <si>
    <t>2014.06.29,00:00,1.3643,1.3700,1.3585,1.3594,22035</t>
  </si>
  <si>
    <t>2014.07.06,00:00,1.3593,1.3650,1.3575,1.3607,21859</t>
  </si>
  <si>
    <t>2014.07.13,00:00,1.3599,1.3639,1.3490,1.3524,24163</t>
  </si>
  <si>
    <t>2014.07.20,00:00,1.3528,1.3548,1.3420,1.3430,23306</t>
  </si>
  <si>
    <t>2014.07.27,00:00,1.3429,1.3444,1.3366,1.3429,24286</t>
  </si>
  <si>
    <t>2014.08.03,00:00,1.3428,1.3432,1.3332,1.3410,25482</t>
  </si>
  <si>
    <t>2014.08.10,00:00,1.3408,1.3414,1.3335,1.3399,21895</t>
  </si>
  <si>
    <t>2014.08.17,00:00,1.3393,1.3398,1.3220,1.3241,23587</t>
  </si>
  <si>
    <t>2014.08.24,00:00,1.3198,1.3220,1.3131,1.3132,22723</t>
  </si>
  <si>
    <t>2014.08.31,00:00,1.3127,1.3159,1.2919,1.2951,29006</t>
  </si>
  <si>
    <t>2014.09.07,00:00,1.2955,1.2978,1.2859,1.2963,39117</t>
  </si>
  <si>
    <t>2014.09.14,00:00,1.2971,1.2994,1.2828,1.2828,44317</t>
  </si>
  <si>
    <t>2014.09.21,00:00,1.2832,1.2900,1.2676,1.2682,45506</t>
  </si>
  <si>
    <t>2014.09.28,00:00,1.2681,1.2714,1.2500,1.2513,64950</t>
  </si>
  <si>
    <t>2014.10.05,00:00,1.2512,1.2791,1.2508,1.2628,69394</t>
  </si>
  <si>
    <t>2014.10.12,00:00,1.2629,1.2886,1.2620,1.2759,90591</t>
  </si>
  <si>
    <t>2014.10.19,00:00,1.2754,1.2840,1.2613,1.2670,59764</t>
  </si>
  <si>
    <t>2014.10.26,00:00,1.2674,1.2770,1.2485,1.2524,69190</t>
  </si>
  <si>
    <t>2014.11.02,00:00,1.2508,1.2577,1.2357,1.2454,91134</t>
  </si>
  <si>
    <t>2014.11.09,00:00,1.2468,1.2546,1.2393,1.2524,69493</t>
  </si>
  <si>
    <t>2014.11.16,00:00,1.2531,1.2600,1.2374,1.2389,76605</t>
  </si>
  <si>
    <t>2014.11.23,00:00,1.2363,1.2531,1.2362,1.2451,52579</t>
  </si>
  <si>
    <t>2014.11.30,00:00,1.2452,1.2506,1.2270,1.2286,74649</t>
  </si>
  <si>
    <t>2014.12.07,00:00,1.2287,1.2494,1.2246,1.2460,77303</t>
  </si>
  <si>
    <t>2014.12.14,00:00,1.2471,1.2569,1.2219,1.2229,93427</t>
  </si>
  <si>
    <t>2014.12.21,00:00,1.2223,1.2272,1.2164,1.2179,22998</t>
  </si>
  <si>
    <t>2014.12.28,00:00,1.2180,1.2220,1.2000,1.2000,32428</t>
  </si>
  <si>
    <t>2015.01.04,00:00,1.1930,1.1976,1.1753,1.1842,78407</t>
  </si>
  <si>
    <t>2015.01.11,00:00,1.1849,1.1870,1.1459,1.1562,110711</t>
  </si>
  <si>
    <t>2015.01.18,00:00,1.1554,1.1679,1.1114,1.1205,92082</t>
  </si>
  <si>
    <t>2015.01.25,00:00,1.1152,1.1422,1.1097,1.1284,86007</t>
  </si>
  <si>
    <t>2015.02.01,00:00,1.1317,1.1534,1.1292,1.1313,85018</t>
  </si>
  <si>
    <t>2015.02.08,00:00,1.1296,1.1442,1.1269,1.1389,67773</t>
  </si>
  <si>
    <t>2015.02.15,00:00,1.1399,1.1450,1.1278,1.1378,61346</t>
  </si>
  <si>
    <t>2015.02.22,00:00,1.1393,1.1395,1.1175,1.1195,55538</t>
  </si>
  <si>
    <t>2015.03.01,00:00,1.1179,1.1240,1.0839,1.0841,60183</t>
  </si>
  <si>
    <t>2015.03.08,00:00,1.0833,1.0906,1.0462,1.0495,83572</t>
  </si>
  <si>
    <t>2015.03.15,00:00,1.0486,1.1041,1.0479,1.0820,100675</t>
  </si>
  <si>
    <t>2015.03.22,00:00,1.0866,1.1051,1.0767,1.0890,102975</t>
  </si>
  <si>
    <t>2015.03.29,00:00,1.0886,1.1026,1.0712,1.0970,69936</t>
  </si>
  <si>
    <t>2015.04.05,00:00,1.1001,1.1035,1.0567,1.0600,67945</t>
  </si>
  <si>
    <t>2015.04.12,00:00,1.0586,1.0848,1.0519,1.0805,94255</t>
  </si>
  <si>
    <t>2015.04.19,00:00,1.0819,1.0899,1.0659,1.0873,78424</t>
  </si>
  <si>
    <t>2015.04.26,00:00,1.0866,1.1289,1.0818,1.1195,93634</t>
  </si>
  <si>
    <t>2015.05.03,00:00,1.1194,1.1391,1.1065,1.1210,92002</t>
  </si>
  <si>
    <t>2015.05.10,00:00,1.1201,1.1466,1.1130,1.1447,81385</t>
  </si>
  <si>
    <t>2015.05.17,00:00,1.1448,1.1449,1.1001,1.1010,85114</t>
  </si>
  <si>
    <t>2015.05.24,00:00,1.1003,1.1009,1.0818,1.0992,77362</t>
  </si>
  <si>
    <t>2015.05.31,00:00,1.0983,1.1379,1.0886,1.1113,100316</t>
  </si>
  <si>
    <t>2015.06.07,00:00,1.1099,1.1386,1.1083,1.1267,97373</t>
  </si>
  <si>
    <t>2015.06.14,00:00,1.1213,1.1436,1.1188,1.1347,79394</t>
  </si>
  <si>
    <t>2015.06.21,00:00,1.1377,1.1409,1.1129,1.1164,76103</t>
  </si>
  <si>
    <t>2015.06.28,00:00,1.1004,1.1278,1.0953,1.1113,84266</t>
  </si>
  <si>
    <t>2015.07.05,00:00,1.0991,1.1215,1.0915,1.1154,89370</t>
  </si>
  <si>
    <t>2015.07.12,00:00,1.1095,1.1196,1.0828,1.0828,73789</t>
  </si>
  <si>
    <t>2015.07.19,00:00,1.0830,1.1017,1.0808,1.0976,61639</t>
  </si>
  <si>
    <t>2015.07.26,00:00,1.0984,1.1129,1.0892,1.0984,67490</t>
  </si>
  <si>
    <t>2015.08.02,00:00,1.0973,1.0995,1.0847,1.0964,61011</t>
  </si>
  <si>
    <t>2015.08.09,00:00,1.0963,1.1213,1.0924,1.1110,65433</t>
  </si>
  <si>
    <t>2015.08.16,00:00,1.1117,1.1388,1.1016,1.1388,63416</t>
  </si>
  <si>
    <t>2015.08.23,00:00,1.1378,1.1713,1.1155,1.1182,128507</t>
  </si>
  <si>
    <t>2015.08.30,00:00,1.1176,1.1331,1.1086,1.1144,80007</t>
  </si>
  <si>
    <t>2015.09.06,00:00,1.1161,1.1349,1.1121,1.1336,63480</t>
  </si>
  <si>
    <t>2015.09.13,00:00,1.1331,1.1459,1.1213,1.1299,62624</t>
  </si>
  <si>
    <t>2015.09.20,00:00,1.1284,1.1329,1.1104,1.1196,69001</t>
  </si>
  <si>
    <t>2015.09.27,00:00,1.1191,1.1318,1.1134,1.1209,72913</t>
  </si>
  <si>
    <t>2015.10.04,00:00,1.1221,1.1386,1.1171,1.1357,70112</t>
  </si>
  <si>
    <t>2015.10.11,00:00,1.1361,1.1494,1.1333,1.1348,61981</t>
  </si>
  <si>
    <t>2015.10.18,00:00,1.1357,1.1386,1.0996,1.1017,66806</t>
  </si>
  <si>
    <t>2015.10.25,00:00,1.1006,1.1095,1.0896,1.1005,63870</t>
  </si>
  <si>
    <t>2015.11.01,00:00,1.1034,1.1052,1.0706,1.0738,60483</t>
  </si>
  <si>
    <t>2015.11.08,00:00,1.0731,1.0829,1.0673,1.0769,60917</t>
  </si>
  <si>
    <t>2015.11.15,00:00,1.0741,1.0762,1.0616,1.0647,56891</t>
  </si>
  <si>
    <t>2015.11.22,00:00,1.0640,1.0688,1.0566,1.0593,159246</t>
  </si>
  <si>
    <t>2015.11.29,00:00,1.0589,1.0980,1.0521,1.0879,85426</t>
  </si>
  <si>
    <t>2015.12.06,00:00,1.0871,1.1042,1.0795,1.0993,68257</t>
  </si>
  <si>
    <t>2015.12.13,00:00,1.0983,1.1059,1.0802,1.0867,80846</t>
  </si>
  <si>
    <t>2015.12.20,00:00,1.0853,1.0983,1.0847,1.0958,33943</t>
  </si>
  <si>
    <t>2015.12.27,00:00,1.0954,1.0992,1.0898,1.0909,25024</t>
  </si>
  <si>
    <t>2016.01.03,00:00,1.0872,1.0946,1.0710,1.0924,75007</t>
  </si>
  <si>
    <t>2016.01.10,00:00,1.0918,1.0984,1.0804,1.0912,74694</t>
  </si>
  <si>
    <t>2016.01.17,00:00,1.0926,1.0975,1.0777,1.0796,73720</t>
  </si>
  <si>
    <t>2016.01.24,00:00,1.0790,1.0967,1.0789,1.0830,67770</t>
  </si>
  <si>
    <t>2016.01.31,00:00,1.0831,1.1247,1.0814,1.1156,81119</t>
  </si>
  <si>
    <t>2016.02.07,00:00,1.1144,1.1376,1.1086,1.1255,121661</t>
  </si>
  <si>
    <t>2016.02.14,00:00,1.1240,1.1250,1.1066,1.1130,91727</t>
  </si>
  <si>
    <t>2016.02.21,00:00,1.1116,1.1124,1.0911,1.0929,72938</t>
  </si>
  <si>
    <t>2016.02.28,00:00,1.0915,1.1043,1.0824,1.1005,74713</t>
  </si>
  <si>
    <t>2016.03.06,00:00,1.0989,1.1217,1.0821,1.1147,86567</t>
  </si>
  <si>
    <t>2016.03.13,00:00,1.1149,1.1342,1.1057,1.1269,75376</t>
  </si>
  <si>
    <t>2016.03.20,00:00,1.1270,1.1284,1.1143,1.1166,51439</t>
  </si>
  <si>
    <t>2016.03.27,00:00,1.1164,1.1437,1.1152,1.1392,67607</t>
  </si>
  <si>
    <t>2016.04.03,00:00,1.1400,1.1453,1.1326,1.1396,68506</t>
  </si>
  <si>
    <t>2016.04.10,00:00,1.1414,1.1464,1.1233,1.1283,58774</t>
  </si>
  <si>
    <t>2016.04.17,00:00,1.1301,1.1398,1.1217,1.1223,57809</t>
  </si>
  <si>
    <t>2016.04.24,00:00,1.1218,1.1458,1.1218,1.1447,63576</t>
  </si>
  <si>
    <t>2016.05.01,00:00,1.1459,1.1615,1.1385,1.1403,78297</t>
  </si>
  <si>
    <t>2016.05.08,00:00,1.1395,1.1446,1.1282,1.1307,49811</t>
  </si>
  <si>
    <t>2016.05.15,00:00,1.1312,1.1348,1.1179,1.1222,47459</t>
  </si>
  <si>
    <t>2016.05.22,00:00,1.1211,1.1242,1.1110,1.1112,45513</t>
  </si>
  <si>
    <t>2016.05.29,00:00,1.1111,1.1373,1.1097,1.1366,54135</t>
  </si>
  <si>
    <t>2016.06.05,00:00,1.1355,1.1415,1.1244,1.1251,50248</t>
  </si>
  <si>
    <t>2016.06.12,00:00,1.1250,1.1302,1.1130,1.1275,61893</t>
  </si>
  <si>
    <t>2016.06.19,00:00,1.1334,1.1427,1.0911,1.1102,125230</t>
  </si>
  <si>
    <t>2016.06.26,00:00,1.1011,1.1169,1.0970,1.1138,92672</t>
  </si>
  <si>
    <t>2016.07.03,00:00,1.1135,1.1186,1.1001,1.1050,60933</t>
  </si>
  <si>
    <t>2016.07.10,00:00,1.1051,1.1164,1.1015,1.1033,63798</t>
  </si>
  <si>
    <t>2016.07.17,00:00,1.1048,1.1083,1.0954,1.0975,58206</t>
  </si>
  <si>
    <t>2016.07.24,00:00,1.0976,1.1196,1.0951,1.1175,54418</t>
  </si>
  <si>
    <t>2016.07.31,00:00,1.1174,1.1233,1.1045,1.1088,42284</t>
  </si>
  <si>
    <t>2016.08.07,00:00,1.1081,1.1221,1.1070,1.1164,37278</t>
  </si>
  <si>
    <t>2016.08.14,00:00,1.1168,1.1365,1.1153,1.1323,46604</t>
  </si>
  <si>
    <t>2016.08.21,00:00,1.1309,1.1354,1.1180,1.1194,46537</t>
  </si>
  <si>
    <t>2016.08.28,00:00,1.1182,1.1251,1.1122,1.1154,43712</t>
  </si>
  <si>
    <t>2016.09.04,00:00,1.1157,1.1326,1.1138,1.1230,37820</t>
  </si>
  <si>
    <t>2016.09.11,00:00,1.1235,1.1283,1.1149,1.1156,47419</t>
  </si>
  <si>
    <t>2016.09.18,00:00,1.1152,1.1256,1.1122,1.1224,46241</t>
  </si>
  <si>
    <t>2016.09.25,00:00,1.1229,1.1278,1.1152,1.1241,48784</t>
  </si>
  <si>
    <t>2016.10.02,00:00,1.1229,1.1244,1.1103,1.1200,55857</t>
  </si>
  <si>
    <t>2016.10.09,00:00,1.1184,1.1203,1.0969,1.0970,54257</t>
  </si>
  <si>
    <t>2016.10.16,00:00,1.0969,1.1039,1.0858,1.0885,43167</t>
  </si>
  <si>
    <t>2016.10.23,00:00,1.0880,1.0991,1.0850,1.0986,45075</t>
  </si>
  <si>
    <t>2016.10.30,00:00,1.0985,1.1141,1.0935,1.1140,51529</t>
  </si>
  <si>
    <t>2016.11.06,00:00,1.1064,1.1298,1.0830,1.0855,107302</t>
  </si>
  <si>
    <t>2016.11.13,00:00,1.0834,1.0838,1.0568,1.0588,89090</t>
  </si>
  <si>
    <t>2016.11.20,00:00,1.0592,1.0657,1.0517,1.0590,81617</t>
  </si>
  <si>
    <t>2016.11.27,00:00,1.0610,1.0688,1.0552,1.0666,86282</t>
  </si>
  <si>
    <t>2016.12.04,00:00,1.0637,1.0873,1.0504,1.0558,90380</t>
  </si>
  <si>
    <t>2016.12.11,00:00,1.0533,1.0669,1.0365,1.0449,90520</t>
  </si>
  <si>
    <t>2016.12.18,00:00,1.0440,1.0498,1.0351,1.0456,61748</t>
  </si>
  <si>
    <t>2016.12.25,00:00,1.0446,1.0655,1.0371,1.0523,75116</t>
  </si>
  <si>
    <t>2017.01.01,00:00,1.0514,1.0621,1.0339,1.0531,84688</t>
  </si>
  <si>
    <t>2017.01.08,00:00,1.0529,1.0684,1.0453,1.0642,91708</t>
  </si>
  <si>
    <t>2017.01.15,00:00,1.0608,1.0719,1.0579,1.0702,98673</t>
  </si>
  <si>
    <t>2017.01.22,00:00,1.0701,1.0774,1.0657,1.0697,85211</t>
  </si>
  <si>
    <t>2017.01.29,00:00,1.0720,1.0828,1.0619,1.0785,89305</t>
  </si>
  <si>
    <t>2017.02.05,00:00,1.0787,1.0790,1.0607,1.0640,71671</t>
  </si>
  <si>
    <t>2017.02.12,00:00,1.0633,1.0678,1.0521,1.0614,68020</t>
  </si>
  <si>
    <t>2017.02.19,00:00,1.0607,1.0632,1.0493,1.0560,61747</t>
  </si>
  <si>
    <t>2017.02.26,00:00,1.0564,1.0630,1.0494,1.0622,70885</t>
  </si>
  <si>
    <t>2017.03.05,00:00,1.0608,1.0698,1.0524,1.0673,65168</t>
  </si>
  <si>
    <t>2017.03.12,00:00,1.0685,1.0781,1.0599,1.0737,63103</t>
  </si>
  <si>
    <t>2017.03.19,00:00,1.0739,1.0824,1.0718,1.0799,54337</t>
  </si>
  <si>
    <t>2017.03.26,00:00,1.0836,1.0905,1.0651,1.0654,52778</t>
  </si>
  <si>
    <t>2017.04.02,00:00,1.0660,1.0688,1.0580,1.0589,44111</t>
  </si>
  <si>
    <t>2017.04.09,00:00,1.0586,1.0677,1.0569,1.0611,35859</t>
  </si>
  <si>
    <t>2017.04.16,00:00,1.0619,1.0777,1.0602,1.0726,36741</t>
  </si>
  <si>
    <t>2017.04.23,00:00,1.0917,1.0950,1.0820,1.0896,55074</t>
  </si>
  <si>
    <t>2017.04.30,00:00,1.0910,1.0999,1.0874,1.0998,41317</t>
  </si>
  <si>
    <t>2017.05.07,00:00,1.1019,1.1022,1.0838,1.0931,43230</t>
  </si>
  <si>
    <t>2017.05.14,00:00,1.0930,1.1211,1.0922,1.1207,50485</t>
  </si>
  <si>
    <t>2017.05.21,00:00,1.1195,1.1267,1.1160,1.1181,56548</t>
  </si>
  <si>
    <t>2017.05.28,00:00,1.1171,1.1284,1.1108,1.1281,43906</t>
  </si>
  <si>
    <t>2017.06.04,00:00,1.1272,1.1283,1.1165,1.1195,49313</t>
  </si>
  <si>
    <t>2017.06.11,00:00,1.1209,1.1295,1.1131,1.1195,50586</t>
  </si>
  <si>
    <t>2017.06.18,00:00,1.1209,1.1215,1.1118,1.1192,39008</t>
  </si>
  <si>
    <t>2017.06.25,00:00,1.1199,1.1445,1.1171,1.1423,67746</t>
  </si>
  <si>
    <t>2017.07.02,00:00,1.1419,1.1439,1.1311,1.1400,45075</t>
  </si>
  <si>
    <t>2017.07.09,00:00,1.1397,1.1489,1.1369,1.1467,45802</t>
  </si>
  <si>
    <t>2017.07.16,00:00,1.1472,1.1682,1.1434,1.1662,52267</t>
  </si>
  <si>
    <t>2017.07.23,00:00,1.1665,1.1776,1.1612,1.1749,56632</t>
  </si>
  <si>
    <t>2017.07.30,00:00,1.1748,1.1909,1.1722,1.1772,53788</t>
  </si>
  <si>
    <t>2017.08.06,00:00,1.1773,1.1846,1.1688,1.1820,46897</t>
  </si>
  <si>
    <t>2017.08.13,00:00,1.1822,1.1837,1.1661,1.1759,50954</t>
  </si>
  <si>
    <t>2017.08.20,00:00,1.1758,1.1941,1.1730,1.1921,40613</t>
  </si>
  <si>
    <t>2017.08.27,00:00,1.1945,1.2069,1.1822,1.1860,62987</t>
  </si>
  <si>
    <t>2017.09.03,00:00,1.1884,1.2091,1.1867,1.2035,73322</t>
  </si>
  <si>
    <t>2017.09.10,00:00,1.2018,1.2029,1.1837,1.1946,61099</t>
  </si>
  <si>
    <t>2017.09.17,00:00,1.1920,1.2034,1.1860,1.1947,61758</t>
  </si>
  <si>
    <t>2017.09.24,00:00,1.1899,1.1936,1.1716,1.1814,57359</t>
  </si>
  <si>
    <t>2017.10.01,00:00,1.1792,1.1814,1.1669,1.1734,44712</t>
  </si>
  <si>
    <t>2017.10.08,00:00,1.1728,1.1879,1.1719,1.1820,39121</t>
  </si>
  <si>
    <t>2017.10.15,00:00,1.1813,1.1857,1.1729,1.1778,39910</t>
  </si>
  <si>
    <t>2017.10.22,00:00,1.1766,1.1836,1.1573,1.1609,50110</t>
  </si>
  <si>
    <t>2017.10.29,00:00,1.1605,1.1690,1.1593,1.1608,43251</t>
  </si>
  <si>
    <t>2017.11.05,00:00,1.1615,1.1677,1.1553,1.1663,36761</t>
  </si>
  <si>
    <t>2017.11.12,00:00,1.1658,1.1860,1.1636,1.1790,41133</t>
  </si>
  <si>
    <t>2017.11.19,00:00,1.1786,1.1943,1.1712,1.1930,38386</t>
  </si>
  <si>
    <t>2017.11.26,00:00,1.1926,1.1960,1.1808,1.1898,54126</t>
  </si>
  <si>
    <t>2017.12.03,00:00,1.1864,1.1878,1.1729,1.1773,41296</t>
  </si>
  <si>
    <t>2017.12.10,00:00,1.1765,1.1862,1.1717,1.1750,41387</t>
  </si>
  <si>
    <t>2017.12.17,00:00,1.1743,1.1901,1.1737,1.1862,40233</t>
  </si>
  <si>
    <t>2017.12.24,00:00,1.1871,1.2025,1.1846,1.2004,21744</t>
  </si>
  <si>
    <t>2017.12.31,00:00,1.2035,1.2088,1.2000,1.2031,29334</t>
  </si>
  <si>
    <t>2018.01.07,00:00,1.2028,1.2218,1.1915,1.2200,53408</t>
  </si>
  <si>
    <t>2018.01.14,00:00,1.2195,1.2322,1.2164,1.2217,66112</t>
  </si>
  <si>
    <t>2018.01.21,00:00,1.2269,1.2537,1.2213,1.2428,83174</t>
  </si>
  <si>
    <t>2018.01.28,00:00,1.2424,1.2522,1.2334,1.2456,81015</t>
  </si>
  <si>
    <t>2018.02.04,00:00,1.2435,1.2474,1.2205,1.2251,92524</t>
  </si>
  <si>
    <t>2018.02.11,00:00,1.2246,1.2554,1.2234,1.2410,65128</t>
  </si>
  <si>
    <t>2018.02.18,00:00,1.2403,1.2434,1.2259,1.2295,58417</t>
  </si>
  <si>
    <t>2018.02.25,00:00,1.2291,1.2354,1.2154,1.2319,57935</t>
  </si>
  <si>
    <t>2018.03.04,00:00,1.2331,1.2445,1.2268,1.2305,59551</t>
  </si>
  <si>
    <t>2018.03.11,00:00,1.2312,1.2412,1.2259,1.2288,44217</t>
  </si>
  <si>
    <t>2018.03.18,00:00,1.2287,1.2388,1.2239,1.2353,58591</t>
  </si>
  <si>
    <t>2018.03.25,00:00,1.2350,1.2476,1.2283,1.2317,53190</t>
  </si>
  <si>
    <t>2018.04.01,00:00,1.2320,1.2344,1.2214,1.2281,52507</t>
  </si>
  <si>
    <t>2018.04.08,00:00,1.2280,1.2396,1.2259,1.2328,56319</t>
  </si>
  <si>
    <t>2018.04.15,00:00,1.2331,1.2413,1.2249,1.2287,55472</t>
  </si>
  <si>
    <t>2018.04.22,00:00,1.2273,1.2289,1.2055,1.2131,50445</t>
  </si>
  <si>
    <t>2018.04.29,00:00,1.2123,1.2138,1.1910,1.1961,55075</t>
  </si>
  <si>
    <t>2018.05.06,00:00,1.1957,1.1977,1.1822,1.1941,48930</t>
  </si>
  <si>
    <t>2018.05.13,00:00,1.1944,1.1995,1.1749,1.1770,48967</t>
  </si>
  <si>
    <t>2018.05.20,00:00,1.1772,1.1829,1.1645,1.1650,54933</t>
  </si>
  <si>
    <t>2018.05.27,00:00,1.1685,1.1727,1.1509,1.1659,88491</t>
  </si>
  <si>
    <t>2018.06.03,00:00,1.1660,1.1839,1.1652,1.1769,66196</t>
  </si>
  <si>
    <t>2018.06.10,00:00,1.1773,1.1851,1.1542,1.1607,75421</t>
  </si>
  <si>
    <t>2018.06.17,00:00,1.1588,1.1644,1.1530,1.1549,49765</t>
  </si>
  <si>
    <t>цена открытия</t>
  </si>
  <si>
    <t>цена закрытия</t>
  </si>
  <si>
    <t>средняя за неделю</t>
  </si>
  <si>
    <t>размер лота</t>
  </si>
  <si>
    <t>1 лот - 100000</t>
  </si>
  <si>
    <t>Цена пункта считается в валюте стоящей второй в паре</t>
  </si>
  <si>
    <t>0.1 лот - 10000</t>
  </si>
  <si>
    <t>0.01 лот - 1000</t>
  </si>
  <si>
    <t>Ц 1п. = 1п* размер лота / курс валюты котировки к доллару</t>
  </si>
  <si>
    <t>1п - размер минимального изменения цены</t>
  </si>
  <si>
    <t>Примеры расчета:</t>
  </si>
  <si>
    <t>для 4- значных счетов</t>
  </si>
  <si>
    <t>eurusd</t>
  </si>
  <si>
    <t>1п = 0.0001*100000/1</t>
  </si>
  <si>
    <t>для пар 4 знака после запятой (Пр. 1.1546)</t>
  </si>
  <si>
    <t>для пар 2 знака после запятой (Пр. 123.15)</t>
  </si>
  <si>
    <t>usdjpy</t>
  </si>
  <si>
    <t>1п=0.01*100000/110.05</t>
  </si>
  <si>
    <t xml:space="preserve">курс валюты к доллару - </t>
  </si>
  <si>
    <t>audcad</t>
  </si>
  <si>
    <t>1п= 0.0001*100000/1.3290</t>
  </si>
  <si>
    <t>в парах, где вторая валюта доллар - 1/1=1</t>
  </si>
  <si>
    <t>в парах, где первая валюта доллар - текущая котировка</t>
  </si>
  <si>
    <t>в кросах - котировка второй валюты к доллару</t>
  </si>
  <si>
    <t>Маржа - или залог зависят от плеча , депо , лота</t>
  </si>
  <si>
    <t>Для долларовых депозитов:</t>
  </si>
  <si>
    <t>в парах, где вторая валюта доллар:</t>
  </si>
  <si>
    <t>М = размер лота * котировку / кредитное плечо</t>
  </si>
  <si>
    <t>М= 100000*1.1570/500</t>
  </si>
  <si>
    <t>в парах, где первая валюта доллар</t>
  </si>
  <si>
    <t>М = размер лота / кредитное плечо</t>
  </si>
  <si>
    <t>М= 100000/500</t>
  </si>
  <si>
    <t>в кросах (где нет доллара)</t>
  </si>
  <si>
    <t>М=100000/500*0.7390</t>
  </si>
  <si>
    <t>пара</t>
  </si>
  <si>
    <t xml:space="preserve">лот </t>
  </si>
  <si>
    <t>плечо</t>
  </si>
  <si>
    <t>маржа</t>
  </si>
  <si>
    <t>2010.01.03,00:00,92.92,93.75,91.25,92.65,262156</t>
  </si>
  <si>
    <t>2010.01.10,00:00,92.57,92.64,90.60,90.76,242435</t>
  </si>
  <si>
    <t>2010.01.17,00:00,90.90,91.86,89.78,89.81,294261</t>
  </si>
  <si>
    <t>2010.01.24,00:00,89.93,90.90,89.13,90.25,304529</t>
  </si>
  <si>
    <t>2010.01.31,00:00,90.19,91.25,88.56,89.23,276589</t>
  </si>
  <si>
    <t>2010.02.07,00:00,89.14,90.39,89.13,89.93,248700</t>
  </si>
  <si>
    <t>2010.02.14,00:00,90.00,92.13,89.70,91.49,245898</t>
  </si>
  <si>
    <t>2010.02.21,00:00,91.63,91.89,88.74,88.96,224476</t>
  </si>
  <si>
    <t>2010.02.28,00:00,88.92,90.58,88.14,90.27,221340</t>
  </si>
  <si>
    <t>2010.03.07,00:00,90.41,91.08,89.63,90.54,134799</t>
  </si>
  <si>
    <t>2010.03.14,00:00,90.59,90.78,89.75,90.53,161289</t>
  </si>
  <si>
    <t>2010.03.21,00:00,90.49,92.94,89.83,92.75,157208</t>
  </si>
  <si>
    <t>2010.03.28,00:00,92.43,94.68,92.12,94.59,168175</t>
  </si>
  <si>
    <t>2010.04.04,00:00,94.67,94.67,92.83,93.17,153760</t>
  </si>
  <si>
    <t>2010.04.11,00:00,93.09,93.70,91.90,92.17,185043</t>
  </si>
  <si>
    <t>2010.04.18,00:00,91.98,94.29,91.59,93.95,182265</t>
  </si>
  <si>
    <t>2010.04.25,00:00,94.07,94.56,92.81,93.83,209762</t>
  </si>
  <si>
    <t>2010.05.02,00:00,93.93,94.97,88.25,91.58,269909</t>
  </si>
  <si>
    <t>2010.05.09,00:00,92.71,93.62,91.66,92.45,258300</t>
  </si>
  <si>
    <t>2010.05.16,00:00,92.32,92.95,88.97,89.97,332464</t>
  </si>
  <si>
    <t>2010.05.23,00:00,90.17,91.39,89.25,91.04,241008</t>
  </si>
  <si>
    <t>2010.05.30,00:00,90.97,92.87,90.53,91.87,244494</t>
  </si>
  <si>
    <t>2010.06.06,00:00,91.84,92.06,90.84,91.63,235104</t>
  </si>
  <si>
    <t>2010.06.13,00:00,91.71,92.09,90.44,90.70,194627</t>
  </si>
  <si>
    <t>2010.06.20,00:00,90.42,91.46,89.22,89.22,194100</t>
  </si>
  <si>
    <t>2010.06.27,00:00,89.29,89.44,86.96,87.73,216259</t>
  </si>
  <si>
    <t>2010.07.04,00:00,87.72,88.69,87.02,88.61,168198</t>
  </si>
  <si>
    <t>2010.07.11,00:00,88.67,89.13,86.26,86.56,182492</t>
  </si>
  <si>
    <t>2010.07.18,00:00,86.59,87.55,86.33,87.44,181934</t>
  </si>
  <si>
    <t>2010.07.25,00:00,87.51,88.10,85.98,86.46,171524</t>
  </si>
  <si>
    <t>2010.08.01,00:00,86.40,86.86,85.01,85.49,148924</t>
  </si>
  <si>
    <t>2010.08.08,00:00,85.38,86.36,84.72,86.18,161060</t>
  </si>
  <si>
    <t>2010.08.15,00:00,86.22,86.22,84.89,85.61,146644</t>
  </si>
  <si>
    <t>2010.08.22,00:00,85.59,85.64,83.61,85.21,178722</t>
  </si>
  <si>
    <t>2010.08.29,00:00,85.34,85.88,83.66,84.29,161311</t>
  </si>
  <si>
    <t>2010.09.05,00:00,84.35,84.47,83.34,84.14,151963</t>
  </si>
  <si>
    <t>2010.09.12,00:00,84.19,85.91,82.87,85.83,195896</t>
  </si>
  <si>
    <t>2010.09.19,00:00,85.74,85.79,84.12,84.20,155068</t>
  </si>
  <si>
    <t>2010.09.26,00:00,84.28,84.38,83.16,83.21,148351</t>
  </si>
  <si>
    <t>2010.10.03,00:00,83.24,83.96,81.72,81.91,172055</t>
  </si>
  <si>
    <t>2010.10.10,00:00,81.54,82.33,80.88,81.43,156595</t>
  </si>
  <si>
    <t>2010.10.17,00:00,81.43,81.91,80.84,81.36,173234</t>
  </si>
  <si>
    <t>2010.10.24,00:00,81.36,81.98,80.34,80.35,196784</t>
  </si>
  <si>
    <t>2010.10.31,00:00,80.35,81.57,80.24,81.22,174253</t>
  </si>
  <si>
    <t>2010.11.07,00:00,81.27,82.78,80.53,82.51,351943</t>
  </si>
  <si>
    <t>2010.11.14,00:00,82.49,83.77,82.39,83.49,303687</t>
  </si>
  <si>
    <t>2010.11.21,00:00,83.43,84.18,82.78,84.03,141006</t>
  </si>
  <si>
    <t>2010.11.28,00:00,84.04,84.39,82.49,82.49,163114</t>
  </si>
  <si>
    <t>2010.12.05,00:00,82.67,84.29,82.34,83.89,164287</t>
  </si>
  <si>
    <t>2010.12.12,00:00,83.98,84.49,82.83,83.95,159330</t>
  </si>
  <si>
    <t>2010.12.19,00:00,83.98,84.12,82.86,82.90,93759</t>
  </si>
  <si>
    <t>2010.12.26,00:00,82.89,82.97,80.93,81.10,99073</t>
  </si>
  <si>
    <t>2011.01.02,00:00,81.07,83.67,81.07,83.13,133679</t>
  </si>
  <si>
    <t>2011.01.09,00:00,83.13,83.48,82.41,82.82,204578</t>
  </si>
  <si>
    <t>2011.01.16,00:00,82.88,83.11,81.85,82.56,165023</t>
  </si>
  <si>
    <t>2011.01.23,00:00,82.63,83.21,81.97,82.12,32290</t>
  </si>
  <si>
    <t>2011.01.30,00:00,82.13,82.45,81.11,82.17,29579</t>
  </si>
  <si>
    <t>2011.02.06,00:00,82.25,83.66,81.77,83.42,27031</t>
  </si>
  <si>
    <t>2011.02.13,00:00,83.46,83.96,83.03,83.18,26406</t>
  </si>
  <si>
    <t>2011.02.20,00:00,83.12,83.53,81.62,81.67,28930</t>
  </si>
  <si>
    <t>2011.02.27,00:00,81.66,83.06,81.56,82.30,27019</t>
  </si>
  <si>
    <t>2011.03.06,00:00,82.21,83.29,81.65,81.85,223959</t>
  </si>
  <si>
    <t>2011.03.13,00:00,81.51,82.45,76.31,80.57,69760</t>
  </si>
  <si>
    <t>2011.03.20,00:00,80.87,81.48,80.70,81.33,27643</t>
  </si>
  <si>
    <t>2011.03.27,00:00,81.39,84.72,81.38,84.05,32009</t>
  </si>
  <si>
    <t>2011.04.03,00:00,84.13,85.52,83.85,84.75,32912</t>
  </si>
  <si>
    <t>2011.04.10,00:00,84.92,85.15,82.94,83.13,37627</t>
  </si>
  <si>
    <t>2011.04.17,00:00,83.14,83.25,81.61,81.88,32417</t>
  </si>
  <si>
    <t>2011.04.24,00:00,81.81,82.80,81.03,81.18,30923</t>
  </si>
  <si>
    <t>2011.05.01,00:00,81.10,81.68,79.56,80.62,33171</t>
  </si>
  <si>
    <t>2011.05.08,00:00,80.68,81.33,80.15,80.78,32666</t>
  </si>
  <si>
    <t>2011.05.15,00:00,80.86,82.22,80.63,81.69,112663</t>
  </si>
  <si>
    <t>2011.05.22,00:00,81.75,82.20,80.69,80.79,35215</t>
  </si>
  <si>
    <t>2011.05.29,00:00,80.83,81.76,80.04,80.26,32728</t>
  </si>
  <si>
    <t>2011.06.05,00:00,80.25,80.46,79.69,80.32,31926</t>
  </si>
  <si>
    <t>2011.06.12,00:00,80.26,81.05,80.00,80.04,33292</t>
  </si>
  <si>
    <t>2011.06.19,00:00,80.14,80.79,80.01,80.41,25231</t>
  </si>
  <si>
    <t>2011.06.26,00:00,80.31,81.25,80.26,80.83,169543</t>
  </si>
  <si>
    <t>2011.07.03,00:00,80.82,81.48,80.49,80.59,34763</t>
  </si>
  <si>
    <t>2011.07.10,00:00,80.54,80.82,78.46,79.13,49366</t>
  </si>
  <si>
    <t>2011.07.17,00:00,79.11,79.31,78.22,78.53,33029</t>
  </si>
  <si>
    <t>2011.07.24,00:00,78.33,78.70,76.72,76.78,39854</t>
  </si>
  <si>
    <t>2011.07.31,00:00,77.16,80.23,76.28,78.39,71481</t>
  </si>
  <si>
    <t>2011.08.07,00:00,77.97,78.46,76.30,76.66,57227</t>
  </si>
  <si>
    <t>2011.08.14,00:00,76.81,77.08,75.94,76.54,259555</t>
  </si>
  <si>
    <t>2011.08.21,00:00,76.76,77.69,76.46,76.66,35748</t>
  </si>
  <si>
    <t>2011.08.28,00:00,76.73,77.23,76.43,76.79,114072</t>
  </si>
  <si>
    <t>2011.09.04,00:00,76.89,77.85,76.68,77.60,37149</t>
  </si>
  <si>
    <t>2011.09.11,00:00,77.46,77.58,76.55,76.79,34014</t>
  </si>
  <si>
    <t>2011.09.18,00:00,76.91,76.97,76.10,76.51,212219</t>
  </si>
  <si>
    <t>2011.09.25,00:00,76.47,77.19,76.22,77.04,136809</t>
  </si>
  <si>
    <t>2011.10.02,00:00,77.06,77.25,76.51,76.73,65765</t>
  </si>
  <si>
    <t>2011.10.09,00:00,76.78,77.48,76.31,77.21,159087</t>
  </si>
  <si>
    <t>2011.10.16,00:00,77.08,77.44,75.79,76.24,144814</t>
  </si>
  <si>
    <t>2011.10.23,00:00,76.18,76.47,75.65,75.81,152150</t>
  </si>
  <si>
    <t>2011.10.30,00:00,75.68,79.51,75.57,78.23,96159</t>
  </si>
  <si>
    <t>2011.11.06,00:00,78.18,78.18,77.05,77.13,153162</t>
  </si>
  <si>
    <t>2011.11.13,00:00,77.25,77.48,76.57,76.89,137371</t>
  </si>
  <si>
    <t>2011.11.20,00:00,76.87,77.78,76.75,77.72,71020</t>
  </si>
  <si>
    <t>2011.11.27,00:00,77.56,78.27,77.30,77.98,176873</t>
  </si>
  <si>
    <t>2011.12.04,00:00,78.00,78.10,77.13,77.59,96361</t>
  </si>
  <si>
    <t>2011.12.11,00:00,77.65,78.15,77.52,77.76,141340</t>
  </si>
  <si>
    <t>2011.12.18,00:00,77.73,78.22,77.68,78.03,81490</t>
  </si>
  <si>
    <t>2011.12.25,00:00,77.97,78.02,76.85,76.85,89596</t>
  </si>
  <si>
    <t>2012.01.01,00:00,77.05,77.33,76.60,76.96,61079</t>
  </si>
  <si>
    <t>2012.01.08,00:00,76.90,77.03,76.65,76.96,26280</t>
  </si>
  <si>
    <t>2012.01.15,00:00,77.07,77.31,76.55,77.01,33147</t>
  </si>
  <si>
    <t>2012.01.22,00:00,76.94,78.27,76.64,76.69,415424</t>
  </si>
  <si>
    <t>2012.01.29,00:00,76.68,76.77,76.02,76.60,28974</t>
  </si>
  <si>
    <t>2012.02.05,00:00,76.61,77.80,76.49,77.60,31284</t>
  </si>
  <si>
    <t>2012.02.12,00:00,77.55,79.61,77.36,79.54,145481</t>
  </si>
  <si>
    <t>2012.02.19,00:00,79.52,81.20,79.35,81.17,399627</t>
  </si>
  <si>
    <t>2012.02.26,00:00,81.21,81.86,80.01,81.77,321702</t>
  </si>
  <si>
    <t>2012.03.04,00:00,81.75,82.63,80.58,82.44,564579</t>
  </si>
  <si>
    <t>2012.03.11,00:00,82.51,84.17,81.96,83.40,153845</t>
  </si>
  <si>
    <t>2012.03.18,00:00,83.37,84.08,81.97,82.32,539559</t>
  </si>
  <si>
    <t>2012.03.25,00:00,82.38,83.37,81.83,82.83,592525</t>
  </si>
  <si>
    <t>2012.04.01,00:00,83.00,83.29,81.30,81.62,502828</t>
  </si>
  <si>
    <t>2012.04.08,00:00,81.47,81.84,80.56,80.90,484390</t>
  </si>
  <si>
    <t>2012.04.15,00:00,80.83,81.76,80.29,81.47,482171</t>
  </si>
  <si>
    <t>2012.04.22,00:00,81.49,81.68,80.20,80.25,528336</t>
  </si>
  <si>
    <t>2012.04.29,00:00,80.25,80.60,79.64,79.83,384979</t>
  </si>
  <si>
    <t>2012.05.06,00:00,79.75,80.06,79.42,79.91,461008</t>
  </si>
  <si>
    <t>2012.05.13,00:00,79.96,80.54,78.99,79.00,520910</t>
  </si>
  <si>
    <t>2012.05.20,00:00,79.10,80.13,79.09,79.67,284960</t>
  </si>
  <si>
    <t>2012.05.27,00:00,79.69,79.70,77.65,78.01,277407</t>
  </si>
  <si>
    <t>2012.06.03,00:00,78.08,79.79,77.98,79.47,39284</t>
  </si>
  <si>
    <t>2012.06.10,00:00,79.60,79.73,78.60,78.71,118432</t>
  </si>
  <si>
    <t>2012.06.17,00:00,78.87,80.55,78.79,80.42,227806</t>
  </si>
  <si>
    <t>2012.06.24,00:00,80.42,80.60,79.12,79.78,146331</t>
  </si>
  <si>
    <t>2012.07.01,00:00,79.85,80.08,79.30,79.66,18505</t>
  </si>
  <si>
    <t>2012.07.08,00:00,79.60,79.93,79.06,79.19,188517</t>
  </si>
  <si>
    <t>2012.07.15,00:00,79.25,79.27,78.42,78.47,14290</t>
  </si>
  <si>
    <t>2012.07.22,00:00,78.44,78.67,77.94,78.45,148239</t>
  </si>
  <si>
    <t>2012.07.29,00:00,78.44,78.76,77.90,78.45,49469</t>
  </si>
  <si>
    <t>2012.08.05,00:00,78.58,78.78,78.13,78.26,48014</t>
  </si>
  <si>
    <t>2012.08.12,00:00,78.22,79.56,78.15,79.55,45967</t>
  </si>
  <si>
    <t>2012.08.19,00:00,79.56,79.65,78.27,78.66,46772</t>
  </si>
  <si>
    <t>2012.08.26,00:00,78.69,78.83,78.17,78.37,12223</t>
  </si>
  <si>
    <t>2012.09.02,00:00,78.33,79.02,78.00,78.22,14080</t>
  </si>
  <si>
    <t>2012.09.09,00:00,78.24,78.38,77.12,78.37,18162</t>
  </si>
  <si>
    <t>2012.09.16,00:00,78.34,79.20,78.01,78.15,19136</t>
  </si>
  <si>
    <t>2012.09.23,00:00,78.12,78.19,77.42,77.91,14437</t>
  </si>
  <si>
    <t>2012.09.30,00:00,77.96,78.86,77.78,78.65,14541</t>
  </si>
  <si>
    <t>2012.10.07,00:00,78.64,78.75,77.93,78.42,12749</t>
  </si>
  <si>
    <t>2012.10.14,00:00,78.43,79.45,78.32,79.30,17371</t>
  </si>
  <si>
    <t>2012.10.21,00:00,79.26,80.36,79.20,79.63,18388</t>
  </si>
  <si>
    <t>2012.10.28,00:00,79.62,80.66,79.26,80.42,15746</t>
  </si>
  <si>
    <t>2012.11.04,00:00,80.43,80.55,79.06,79.47,18980</t>
  </si>
  <si>
    <t>2012.11.11,00:00,79.48,81.45,79.20,81.30,23335</t>
  </si>
  <si>
    <t>2012.11.18,00:00,81.36,82.83,81.08,82.39,25315</t>
  </si>
  <si>
    <t>2012.11.25,00:00,82.33,82.74,81.68,82.47,28801</t>
  </si>
  <si>
    <t>2012.12.02,00:00,82.38,82.82,81.71,82.49,37853</t>
  </si>
  <si>
    <t>2012.12.09,00:00,82.50,83.95,82.10,83.50,36007</t>
  </si>
  <si>
    <t>2012.12.16,00:00,84.32,84.61,83.60,84.23,32887</t>
  </si>
  <si>
    <t>2012.12.23,00:00,84.36,86.63,84.31,85.87,21855</t>
  </si>
  <si>
    <t>2012.12.30,00:00,85.84,88.40,85.65,88.14,23381</t>
  </si>
  <si>
    <t>2013.01.06,00:00,88.12,89.44,86.82,89.17,46135</t>
  </si>
  <si>
    <t>2013.01.13,00:00,89.27,90.21,87.78,90.08,61802</t>
  </si>
  <si>
    <t>2013.01.20,00:00,90.09,91.19,88.05,90.90,62967</t>
  </si>
  <si>
    <t>2013.01.27,00:00,90.93,92.95,90.32,92.71,54448</t>
  </si>
  <si>
    <t>2013.02.03,00:00,92.76,94.05,91.97,92.56,835215</t>
  </si>
  <si>
    <t>2013.02.10,00:00,92.73,94.45,92.22,93.49,50600</t>
  </si>
  <si>
    <t>2013.02.17,00:00,93.68,94.21,92.76,93.41,44721</t>
  </si>
  <si>
    <t>2013.02.24,00:00,94.53,94.53,90.87,93.58,111469</t>
  </si>
  <si>
    <t>2013.03.03,00:00,93.64,96.55,92.91,95.99,37868</t>
  </si>
  <si>
    <t>2013.03.10,00:00,95.97,96.70,95.07,95.28,42574</t>
  </si>
  <si>
    <t>2013.03.17,00:00,94.60,96.12,94.19,94.45,50798</t>
  </si>
  <si>
    <t>2013.03.24,00:00,94.50,94.95,93.52,94.19,52938</t>
  </si>
  <si>
    <t>2013.03.31,00:00,94.27,97.82,92.56,97.55,57509</t>
  </si>
  <si>
    <t>2013.04.07,00:00,98.16,99.94,98.07,98.36,57868</t>
  </si>
  <si>
    <t>2013.04.14,00:00,98.21,99.68,95.79,99.51,70328</t>
  </si>
  <si>
    <t>2013.04.21,00:00,99.81,99.88,97.55,98.04,64261</t>
  </si>
  <si>
    <t>2013.04.28,00:00,97.93,99.26,97.00,98.99,64136</t>
  </si>
  <si>
    <t>2013.05.05,00:00,99.16,101.98,98.58,101.60,857027</t>
  </si>
  <si>
    <t>2013.05.12,00:00,101.87,103.30,101.26,103.21,391585</t>
  </si>
  <si>
    <t>2013.05.19,00:00,102.74,103.73,100.65,101.25,99074</t>
  </si>
  <si>
    <t>2013.05.26,00:00,101.02,102.52,100.21,100.47,91315</t>
  </si>
  <si>
    <t>2013.06.02,00:00,100.44,100.71,94.97,97.54,132324</t>
  </si>
  <si>
    <t>2013.06.09,00:00,97.85,99.28,93.78,94.07,150213</t>
  </si>
  <si>
    <t>2013.06.16,00:00,94.16,98.28,94.10,97.89,107946</t>
  </si>
  <si>
    <t>2013.06.23,00:00,97.91,99.44,96.95,99.13,81846</t>
  </si>
  <si>
    <t>2013.06.30,00:00,99.23,101.22,99.17,101.18,56896</t>
  </si>
  <si>
    <t>2013.07.07,00:00,101.25,101.52,98.24,99.20,76262</t>
  </si>
  <si>
    <t>2013.07.14,00:00,99.36,100.86,98.88,100.64,56318</t>
  </si>
  <si>
    <t>2013.07.21,00:00,100.47,100.61,97.95,98.27,63423</t>
  </si>
  <si>
    <t>2013.07.28,00:00,98.07,99.94,97.57,98.93,65258</t>
  </si>
  <si>
    <t>2013.08.04,00:00,98.89,99.14,95.80,96.22,61110</t>
  </si>
  <si>
    <t>2013.08.11,00:00,96.32,98.64,95.92,97.51,59119</t>
  </si>
  <si>
    <t>2013.08.18,00:00,97.62,99.14,96.90,98.70,58180</t>
  </si>
  <si>
    <t>2013.08.25,00:00,98.57,98.83,96.81,98.13,47430</t>
  </si>
  <si>
    <t>2013.09.01,00:00,98.43,100.22,98.27,99.11,49435</t>
  </si>
  <si>
    <t>2013.09.08,00:00,99.71,100.60,99.00,99.35,57969</t>
  </si>
  <si>
    <t>2013.09.15,00:00,98.67,99.66,97.75,99.33,51620</t>
  </si>
  <si>
    <t>2013.09.22,00:00,99.25,99.35,98.09,98.22,45862</t>
  </si>
  <si>
    <t>2013.09.29,00:00,97.66,98.72,96.92,97.46,59563</t>
  </si>
  <si>
    <t>2013.10.06,00:00,97.21,98.59,96.56,98.57,51068</t>
  </si>
  <si>
    <t>2013.10.13,00:00,98.26,99.00,97.55,97.78,44275</t>
  </si>
  <si>
    <t>2013.10.20,00:00,97.86,98.48,96.93,97.39,41807</t>
  </si>
  <si>
    <t>2013.10.27,00:00,97.64,98.84,97.44,98.68,40896</t>
  </si>
  <si>
    <t>2013.11.03,00:00,98.90,99.40,97.60,99.06,42436</t>
  </si>
  <si>
    <t>2013.11.10,00:00,99.21,100.43,98.92,100.16,40958</t>
  </si>
  <si>
    <t>2013.11.17,00:00,100.27,101.35,99.56,101.25,46585</t>
  </si>
  <si>
    <t>2013.11.24,00:00,101.30,102.60,101.13,102.40,43410</t>
  </si>
  <si>
    <t>2013.12.01,00:00,102.49,103.37,101.62,102.89,57628</t>
  </si>
  <si>
    <t>2013.12.08,00:00,103.00,103.91,102.14,103.23,51574</t>
  </si>
  <si>
    <t>2013.12.15,00:00,103.26,104.63,102.49,104.08,48641</t>
  </si>
  <si>
    <t>2013.12.22,00:00,103.99,105.18,103.76,105.17,21501</t>
  </si>
  <si>
    <t>2013.12.29,00:00,105.19,105.43,104.07,104.83,24157</t>
  </si>
  <si>
    <t>2014.01.05,00:00,104.81,105.33,103.82,104.15,48831</t>
  </si>
  <si>
    <t>2014.01.12,00:00,103.98,104.91,102.85,104.30,41934</t>
  </si>
  <si>
    <t>2014.01.19,00:00,104.21,104.83,101.99,102.28,51213</t>
  </si>
  <si>
    <t>2014.01.26,00:00,102.21,103.44,101.76,102.06,68147</t>
  </si>
  <si>
    <t>2014.02.02,00:00,101.98,102.57,100.75,102.34,63350</t>
  </si>
  <si>
    <t>2014.02.09,00:00,102.53,102.69,101.56,101.79,36386</t>
  </si>
  <si>
    <t>2014.02.16,00:00,101.78,102.82,101.38,102.48,32290</t>
  </si>
  <si>
    <t>2014.02.23,00:00,102.47,102.67,101.55,101.78,31320</t>
  </si>
  <si>
    <t>2014.03.02,00:00,101.54,103.75,101.19,103.28,32065</t>
  </si>
  <si>
    <t>2014.03.09,00:00,103.14,103.42,101.20,101.34,31417</t>
  </si>
  <si>
    <t>2014.03.16,00:00,101.38,102.67,101.27,102.23,27928</t>
  </si>
  <si>
    <t>2014.03.23,00:00,102.26,102.97,101.71,102.82,25362</t>
  </si>
  <si>
    <t>2014.03.30,00:00,102.94,104.12,102.79,103.30,24087</t>
  </si>
  <si>
    <t>2014.04.06,00:00,103.29,103.38,101.32,101.61,31781</t>
  </si>
  <si>
    <t>2014.04.13,00:00,101.62,102.56,101.41,102.41,22537</t>
  </si>
  <si>
    <t>2014.04.20,00:00,102.44,102.72,101.95,102.20,19393</t>
  </si>
  <si>
    <t>2014.04.27,00:00,102.18,103.01,102.02,102.20,20518</t>
  </si>
  <si>
    <t>2014.05.04,00:00,102.15,102.25,101.42,101.81,21891</t>
  </si>
  <si>
    <t>2014.05.11,00:00,101.87,102.35,101.31,101.51,22606</t>
  </si>
  <si>
    <t>2014.05.18,00:00,101.54,102.00,100.81,101.94,26345</t>
  </si>
  <si>
    <t>2014.05.25,00:00,101.93,102.13,101.42,101.77,20246</t>
  </si>
  <si>
    <t>2014.06.01,00:00,101.86,102.79,101.75,102.50,25196</t>
  </si>
  <si>
    <t>2014.06.08,00:00,102.51,102.64,101.60,102.04,21946</t>
  </si>
  <si>
    <t>2014.06.15,00:00,102.06,102.36,101.71,102.05,19613</t>
  </si>
  <si>
    <t>2014.06.22,00:00,102.08,102.16,101.31,101.43,16677</t>
  </si>
  <si>
    <t>2014.06.29,00:00,101.40,102.26,101.23,102.07,16474</t>
  </si>
  <si>
    <t>2014.07.06,00:00,102.05,102.19,101.06,101.33,17616</t>
  </si>
  <si>
    <t>2014.07.13,00:00,101.37,101.78,101.08,101.34,20133</t>
  </si>
  <si>
    <t>2014.07.20,00:00,101.33,101.93,101.19,101.84,15768</t>
  </si>
  <si>
    <t>2014.07.27,00:00,101.78,103.08,101.74,102.57,23667</t>
  </si>
  <si>
    <t>2014.08.03,00:00,102.54,102.92,101.50,102.00,22991</t>
  </si>
  <si>
    <t>2014.08.10,00:00,102.17,102.71,102.02,102.35,17209</t>
  </si>
  <si>
    <t>2014.08.17,00:00,102.31,104.19,102.24,103.90,17507</t>
  </si>
  <si>
    <t>2014.08.24,00:00,104.26,104.26,103.55,104.09,17037</t>
  </si>
  <si>
    <t>2014.08.31,00:00,104.18,105.70,104.09,105.08,23189</t>
  </si>
  <si>
    <t>2014.09.07,00:00,105.03,107.38,104.98,107.36,31252</t>
  </si>
  <si>
    <t>2014.09.14,00:00,107.19,109.45,106.80,109.04,35637</t>
  </si>
  <si>
    <t>2014.09.21,00:00,109.13,109.53,108.24,109.27,187554</t>
  </si>
  <si>
    <t>2014.09.28,00:00,109.29,110.09,108.00,109.78,361885</t>
  </si>
  <si>
    <t>2014.10.05,00:00,109.71,109.85,107.52,107.64,68780</t>
  </si>
  <si>
    <t>2014.10.12,00:00,107.55,107.60,105.19,106.88,89789</t>
  </si>
  <si>
    <t>2014.10.19,00:00,107.20,108.35,106.24,108.14,54016</t>
  </si>
  <si>
    <t>2014.10.26,00:00,108.24,112.47,107.60,112.31,59957</t>
  </si>
  <si>
    <t>2014.11.02,00:00,112.75,115.58,112.56,114.62,86051</t>
  </si>
  <si>
    <t>2014.11.09,00:00,114.42,116.82,113.85,116.28,84039</t>
  </si>
  <si>
    <t>2014.11.16,00:00,116.48,118.97,115.45,117.82,89496</t>
  </si>
  <si>
    <t>2014.11.23,00:00,117.88,118.76,117.23,118.63,59641</t>
  </si>
  <si>
    <t>2014.11.30,00:00,118.73,121.68,117.86,121.48,75337</t>
  </si>
  <si>
    <t>2014.12.07,00:00,121.57,121.84,117.43,118.80,117584</t>
  </si>
  <si>
    <t>2014.12.14,00:00,118.68,119.62,115.56,119.49,137052</t>
  </si>
  <si>
    <t>2014.12.21,00:00,119.53,120.82,119.30,120.36,32509</t>
  </si>
  <si>
    <t>2014.12.28,00:00,120.34,120.73,118.86,120.47,43643</t>
  </si>
  <si>
    <t>2015.01.04,00:00,120.54,120.64,118.04,118.52,108231</t>
  </si>
  <si>
    <t>2015.01.11,00:00,118.27,119.31,115.84,117.61,144176</t>
  </si>
  <si>
    <t>2015.01.18,00:00,117.46,118.86,116.92,117.77,98890</t>
  </si>
  <si>
    <t>2015.01.25,00:00,117.51,118.65,117.25,117.54,89479</t>
  </si>
  <si>
    <t>2015.02.01,00:00,116.98,119.21,116.86,119.14,78780</t>
  </si>
  <si>
    <t>2015.02.08,00:00,119.03,120.47,118.32,118.79,72789</t>
  </si>
  <si>
    <t>2015.02.15,00:00,118.55,119.41,118.23,119.01,60401</t>
  </si>
  <si>
    <t>2015.02.22,00:00,119.09,119.83,118.62,119.64,48210</t>
  </si>
  <si>
    <t>2015.03.01,00:00,119.71,121.27,119.37,120.79,50250</t>
  </si>
  <si>
    <t>2015.03.08,00:00,120.81,122.02,120.60,121.40,64645</t>
  </si>
  <si>
    <t>2015.03.15,00:00,121.39,121.51,119.29,120.02,62527</t>
  </si>
  <si>
    <t>2015.03.22,00:00,119.83,120.16,118.32,119.12,62162</t>
  </si>
  <si>
    <t>2015.03.29,00:00,119.21,120.36,118.71,118.96,47763</t>
  </si>
  <si>
    <t>2015.04.05,00:00,118.86,120.73,118.79,120.20,42112</t>
  </si>
  <si>
    <t>2015.04.12,00:00,120.33,120.84,118.56,118.92,56448</t>
  </si>
  <si>
    <t>2015.04.19,00:00,119.00,120.09,118.52,118.94,49457</t>
  </si>
  <si>
    <t>2015.04.26,00:00,118.88,120.28,118.48,120.21,52403</t>
  </si>
  <si>
    <t>2015.05.03,00:00,120.13,120.50,119.05,119.79,47100</t>
  </si>
  <si>
    <t>2015.05.10,00:00,119.68,120.27,118.88,119.37,43495</t>
  </si>
  <si>
    <t>2015.05.17,00:00,119.28,121.56,119.26,121.54,46671</t>
  </si>
  <si>
    <t>2015.05.24,00:00,121.48,124.45,121.44,124.14,55437</t>
  </si>
  <si>
    <t>2015.05.31,00:00,124.08,125.85,123.74,125.60,63161</t>
  </si>
  <si>
    <t>2015.06.07,00:00,125.58,125.67,122.45,123.40,67082</t>
  </si>
  <si>
    <t>2015.06.14,00:00,123.15,124.44,122.47,122.67,49314</t>
  </si>
  <si>
    <t>2015.06.21,00:00,122.96,124.37,122.56,123.88,144332</t>
  </si>
  <si>
    <t>2015.06.28,00:00,122.69,123.72,121.93,122.86,55838</t>
  </si>
  <si>
    <t>2015.07.05,00:00,121.99,122.92,120.41,122.80,65848</t>
  </si>
  <si>
    <t>2015.07.12,00:00,122.23,124.22,122.18,124.07,41786</t>
  </si>
  <si>
    <t>2015.07.19,00:00,124.03,124.47,123.56,123.80,32834</t>
  </si>
  <si>
    <t>2015.07.26,00:00,123.76,124.57,123.00,123.88,41249</t>
  </si>
  <si>
    <t>2015.08.02,00:00,123.89,125.06,123.79,124.21,40491</t>
  </si>
  <si>
    <t>2015.08.09,00:00,124.16,125.27,123.78,124.31,45284</t>
  </si>
  <si>
    <t>2015.08.16,00:00,124.30,124.57,121.81,122.05,44783</t>
  </si>
  <si>
    <t>2015.08.23,00:00,121.90,122.02,116.15,121.73,134977</t>
  </si>
  <si>
    <t>2015.08.30,00:00,121.66,121.66,118.59,119.02,84652</t>
  </si>
  <si>
    <t>2015.09.06,00:00,118.91,121.32,118.79,120.58,72664</t>
  </si>
  <si>
    <t>2015.09.13,00:00,120.53,120.98,119.05,119.97,77073</t>
  </si>
  <si>
    <t>2015.09.20,00:00,120.11,121.23,119.22,120.58,83246</t>
  </si>
  <si>
    <t>2015.09.27,00:00,120.51,120.59,118.67,119.90,84555</t>
  </si>
  <si>
    <t>2015.10.04,00:00,119.99,120.56,119.62,120.22,63619</t>
  </si>
  <si>
    <t>2015.10.11,00:00,120.17,120.26,118.05,119.45,51728</t>
  </si>
  <si>
    <t>2015.10.18,00:00,119.38,121.47,119.13,121.45,53244</t>
  </si>
  <si>
    <t>2015.10.25,00:00,121.46,121.48,120.01,120.60,61504</t>
  </si>
  <si>
    <t>2015.11.01,00:00,120.41,123.26,120.25,123.17,53156</t>
  </si>
  <si>
    <t>2015.11.08,00:00,123.30,123.60,122.44,122.59,48864</t>
  </si>
  <si>
    <t>2015.11.15,00:00,122.24,123.75,122.22,122.78,43341</t>
  </si>
  <si>
    <t>2015.11.22,00:00,122.83,123.26,122.26,122.83,416621</t>
  </si>
  <si>
    <t>2015.11.29,00:00,122.81,123.66,122.29,123.10,48338</t>
  </si>
  <si>
    <t>2015.12.06,00:00,123.21,123.47,120.57,120.96,54769</t>
  </si>
  <si>
    <t>2015.12.13,00:00,121.14,123.56,120.33,121.15,73597</t>
  </si>
  <si>
    <t>2015.12.20,00:00,121.22,121.50,120.24,120.28,28432</t>
  </si>
  <si>
    <t>2015.12.27,00:00,120.21,120.65,120.16,120.38,17207</t>
  </si>
  <si>
    <t>2016.01.03,00:00,120.21,120.46,117.23,117.23,84932</t>
  </si>
  <si>
    <t>2016.01.10,00:00,117.17,118.37,116.50,116.99,88407</t>
  </si>
  <si>
    <t>2016.01.17,00:00,116.83,118.87,115.96,118.77,93369</t>
  </si>
  <si>
    <t>2016.01.24,00:00,118.70,121.68,117.65,121.12,84906</t>
  </si>
  <si>
    <t>2016.01.31,00:00,121.25,121.48,116.28,116.82,96576</t>
  </si>
  <si>
    <t>2016.02.07,00:00,116.85,117.52,110.97,113.21,165221</t>
  </si>
  <si>
    <t>2016.02.14,00:00,113.36,114.87,112.30,112.57,639486</t>
  </si>
  <si>
    <t>2016.02.21,00:00,112.59,113.98,111.03,113.97,86836</t>
  </si>
  <si>
    <t>2016.02.28,00:00,113.96,114.55,112.15,113.78,78931</t>
  </si>
  <si>
    <t>2016.03.06,00:00,113.92,114.44,112.22,113.82,84013</t>
  </si>
  <si>
    <t>2016.03.13,00:00,113.86,114.14,110.66,111.54,77699</t>
  </si>
  <si>
    <t>2016.03.20,00:00,111.48,113.31,111.21,113.06,54278</t>
  </si>
  <si>
    <t>2016.03.27,00:00,113.19,113.79,111.58,111.61,60354</t>
  </si>
  <si>
    <t>2016.04.03,00:00,111.62,111.79,107.66,108.07,83158</t>
  </si>
  <si>
    <t>2016.04.10,00:00,108.00,109.72,107.62,108.75,63864</t>
  </si>
  <si>
    <t>2016.04.17,00:00,108.23,111.81,107.83,111.78,62055</t>
  </si>
  <si>
    <t>2016.04.24,00:00,111.86,111.88,106.27,106.33,79917</t>
  </si>
  <si>
    <t>2016.05.01,00:00,106.25,107.49,105.54,107.10,89501</t>
  </si>
  <si>
    <t>2016.05.08,00:00,107.09,109.55,107.08,108.64,62085</t>
  </si>
  <si>
    <t>2016.05.15,00:00,108.63,110.58,108.46,110.13,58147</t>
  </si>
  <si>
    <t>2016.05.22,00:00,110.15,110.44,109.10,110.23,53448</t>
  </si>
  <si>
    <t>2016.05.29,00:00,110.42,111.44,106.50,106.53,71524</t>
  </si>
  <si>
    <t>2016.06.05,00:00,106.56,107.89,106.24,106.93,66712</t>
  </si>
  <si>
    <t>2016.06.12,00:00,106.84,106.86,103.54,104.13,96808</t>
  </si>
  <si>
    <t>2016.06.19,00:00,104.70,106.83,98.95,102.26,125399</t>
  </si>
  <si>
    <t>2016.06.26,00:00,101.53,103.39,101.39,102.52,86386</t>
  </si>
  <si>
    <t>2016.07.03,00:00,102.60,102.79,99.98,100.60,65829</t>
  </si>
  <si>
    <t>2016.07.10,00:00,100.62,106.31,100.52,104.84,103624</t>
  </si>
  <si>
    <t>2016.07.17,00:00,105.35,107.48,105.26,106.08,81661</t>
  </si>
  <si>
    <t>2016.07.24,00:00,106.15,106.71,101.96,102.07,107666</t>
  </si>
  <si>
    <t>2016.07.31,00:00,102.31,102.82,100.67,101.81,65435</t>
  </si>
  <si>
    <t>2016.08.07,00:00,101.98,102.65,100.82,101.31,44463</t>
  </si>
  <si>
    <t>2016.08.14,00:00,101.17,101.44,99.53,100.20,62423</t>
  </si>
  <si>
    <t>2016.08.21,00:00,100.77,101.93,99.93,101.83,52843</t>
  </si>
  <si>
    <t>2016.08.28,00:00,102.05,104.31,101.74,103.96,53467</t>
  </si>
  <si>
    <t>2016.09.04,00:00,104.11,104.13,101.19,102.68,54610</t>
  </si>
  <si>
    <t>2016.09.11,00:00,102.61,103.35,101.41,102.26,64582</t>
  </si>
  <si>
    <t>2016.09.18,00:00,102.19,102.78,100.09,101.02,71563</t>
  </si>
  <si>
    <t>2016.09.25,00:00,101.03,101.83,100.08,101.33,63362</t>
  </si>
  <si>
    <t>2016.10.02,00:00,101.23,104.15,101.20,102.93,62770</t>
  </si>
  <si>
    <t>2016.10.09,00:00,103.28,104.63,102.80,104.18,64933</t>
  </si>
  <si>
    <t>2016.10.16,00:00,104.32,104.37,103.16,103.82,49772</t>
  </si>
  <si>
    <t>2016.10.23,00:00,103.84,105.52,103.71,104.70,53792</t>
  </si>
  <si>
    <t>2016.10.30,00:00,104.58,105.22,102.54,103.09,74140</t>
  </si>
  <si>
    <t>2016.11.06,00:00,104.05,106.94,101.18,106.66,158883</t>
  </si>
  <si>
    <t>2016.11.13,00:00,106.85,110.95,106.73,110.92,122859</t>
  </si>
  <si>
    <t>2016.11.20,00:00,110.97,113.89,110.26,113.23,117110</t>
  </si>
  <si>
    <t>2016.11.27,00:00,112.87,114.82,111.35,113.49,132377</t>
  </si>
  <si>
    <t>2016.12.04,00:00,113.29,115.36,112.87,115.35,99933</t>
  </si>
  <si>
    <t>2016.12.11,00:00,115.42,118.66,114.73,117.96,134505</t>
  </si>
  <si>
    <t>2016.12.18,00:00,117.95,118.23,116.54,117.32,96820</t>
  </si>
  <si>
    <t>2016.12.25,00:00,117.32,117.81,116.04,117.02,97264</t>
  </si>
  <si>
    <t>2017.01.01,00:00,117.13,118.60,115.06,116.96,118728</t>
  </si>
  <si>
    <t>2017.01.08,00:00,117.00,117.52,113.74,114.47,148166</t>
  </si>
  <si>
    <t>2017.01.15,00:00,114.35,115.61,112.56,114.60,146621</t>
  </si>
  <si>
    <t>2017.01.22,00:00,114.30,115.37,112.52,115.07,131949</t>
  </si>
  <si>
    <t>2017.01.29,00:00,114.78,114.95,112.04,112.56,136643</t>
  </si>
  <si>
    <t>2017.02.05,00:00,112.46,113.85,111.58,113.20,101530</t>
  </si>
  <si>
    <t>2017.02.12,00:00,113.54,114.95,112.61,112.84,94872</t>
  </si>
  <si>
    <t>2017.02.19,00:00,112.88,113.77,111.93,112.14,69198</t>
  </si>
  <si>
    <t>2017.02.26,00:00,112.15,114.74,111.68,114.01,83848</t>
  </si>
  <si>
    <t>2017.03.05,00:00,113.89,115.50,113.55,114.75,65187</t>
  </si>
  <si>
    <t>2017.03.12,00:00,114.74,115.19,112.56,112.68,59850</t>
  </si>
  <si>
    <t>2017.03.19,00:00,112.64,112.89,110.62,111.30,73399</t>
  </si>
  <si>
    <t>2017.03.26,00:00,110.93,112.19,110.10,111.40,66560</t>
  </si>
  <si>
    <t>2017.04.02,00:00,111.42,111.58,110.12,111.06,81287</t>
  </si>
  <si>
    <t>2017.04.09,00:00,111.07,111.57,108.54,108.63,65821</t>
  </si>
  <si>
    <t>2017.04.16,00:00,108.72,109.48,108.12,109.09,65223</t>
  </si>
  <si>
    <t>2017.04.23,00:00,110.52,111.77,109.59,111.52,72940</t>
  </si>
  <si>
    <t>2017.04.30,00:00,111.29,113.04,111.20,112.70,56231</t>
  </si>
  <si>
    <t>2017.05.07,00:00,112.95,114.37,112.39,113.34,56648</t>
  </si>
  <si>
    <t>2017.05.14,00:00,113.14,113.84,110.23,111.26,81376</t>
  </si>
  <si>
    <t>2017.05.21,00:00,111.03,112.12,110.85,111.32,64746</t>
  </si>
  <si>
    <t>2017.05.28,00:00,111.24,111.70,110.32,110.43,56758</t>
  </si>
  <si>
    <t>2017.06.04,00:00,110.39,110.80,109.11,110.32,57751</t>
  </si>
  <si>
    <t>2017.06.11,00:00,110.30,111.41,108.81,110.86,72153</t>
  </si>
  <si>
    <t>2017.06.18,00:00,110.89,111.78,110.74,111.27,60915</t>
  </si>
  <si>
    <t>2017.06.25,00:00,111.13,112.92,111.13,112.39,77649</t>
  </si>
  <si>
    <t>2017.07.02,00:00,112.11,114.17,112.09,113.90,59618</t>
  </si>
  <si>
    <t>2017.07.09,00:00,113.89,114.49,112.25,112.53,54675</t>
  </si>
  <si>
    <t>2017.07.16,00:00,112.46,112.86,111.00,111.12,58186</t>
  </si>
  <si>
    <t>2017.07.23,00:00,111.11,112.19,110.54,110.69,70303</t>
  </si>
  <si>
    <t>2017.07.30,00:00,110.65,111.04,109.83,110.67,63851</t>
  </si>
  <si>
    <t>2017.08.06,00:00,110.71,110.91,108.72,109.19,53651</t>
  </si>
  <si>
    <t>2017.08.13,00:00,109.17,110.94,108.59,109.20,67950</t>
  </si>
  <si>
    <t>2017.08.20,00:00,109.37,109.84,108.63,109.33,55633</t>
  </si>
  <si>
    <t>2017.08.27,00:00,109.18,110.66,108.26,110.25,68219</t>
  </si>
  <si>
    <t>2017.09.03,00:00,109.52,109.93,107.31,107.84,72016</t>
  </si>
  <si>
    <t>2017.09.10,00:00,108.20,111.32,108.13,110.83,63922</t>
  </si>
  <si>
    <t>2017.09.17,00:00,111.08,112.71,110.99,111.98,66633</t>
  </si>
  <si>
    <t>2017.09.24,00:00,112.17,113.25,111.46,112.49,66080</t>
  </si>
  <si>
    <t>2017.10.01,00:00,112.59,113.43,112.31,112.63,51893</t>
  </si>
  <si>
    <t>2017.10.08,00:00,112.60,112.82,111.68,111.84,44924</t>
  </si>
  <si>
    <t>2017.10.15,00:00,111.76,113.56,111.64,113.52,46585</t>
  </si>
  <si>
    <t>2017.10.22,00:00,113.88,114.44,113.24,113.68,61003</t>
  </si>
  <si>
    <t>2017.10.29,00:00,113.72,114.42,112.95,114.06,50297</t>
  </si>
  <si>
    <t>2017.11.05,00:00,114.02,114.73,113.08,113.52,49983</t>
  </si>
  <si>
    <t>2017.11.12,00:00,113.50,113.90,111.94,112.10,49120</t>
  </si>
  <si>
    <t>2017.11.19,00:00,112.13,112.71,111.06,111.52,43367</t>
  </si>
  <si>
    <t>2017.11.26,00:00,111.51,112.87,110.83,112.18,60843</t>
  </si>
  <si>
    <t>2017.12.03,00:00,112.79,113.58,111.98,113.45,52682</t>
  </si>
  <si>
    <t>2017.12.10,00:00,113.54,113.74,112.02,112.61,45351</t>
  </si>
  <si>
    <t>2017.12.17,00:00,112.71,113.63,112.30,113.29,36785</t>
  </si>
  <si>
    <t>2017.12.24,00:00,113.28,113.37,112.46,112.68,27051</t>
  </si>
  <si>
    <t>2017.12.31,00:00,112.62,113.30,112.05,113.05,23332</t>
  </si>
  <si>
    <t>2018.01.07,00:00,113.13,113.38,110.90,111.01,44597</t>
  </si>
  <si>
    <t>2018.01.14,00:00,111.08,111.47,110.18,110.83,50344</t>
  </si>
  <si>
    <t>2018.01.21,00:00,110.56,111.21,108.27,108.61,65434</t>
  </si>
  <si>
    <t>2018.01.28,00:00,108.69,110.47,108.40,110.16,65846</t>
  </si>
  <si>
    <t>2018.02.04,00:00,110.19,110.28,108.04,108.78,112070</t>
  </si>
  <si>
    <t>2018.02.11,00:00,108.85,108.88,105.54,106.30,73332</t>
  </si>
  <si>
    <t>2018.02.18,00:00,106.33,107.89,106.09,106.88,50098</t>
  </si>
  <si>
    <t>2018.02.25,00:00,107.14,107.67,105.24,105.72,59234</t>
  </si>
  <si>
    <t>2018.03.04,00:00,105.49,107.04,105.34,106.83,56513</t>
  </si>
  <si>
    <t>2018.03.11,00:00,106.76,107.29,105.59,105.96,44631</t>
  </si>
  <si>
    <t>2018.03.18,00:00,106.00,106.63,104.63,104.73,58941</t>
  </si>
  <si>
    <t>2018.03.25,00:00,104.65,107.00,104.63,106.29,59490</t>
  </si>
  <si>
    <t>2018.04.01,00:00,106.26,107.48,105.65,106.94,59245</t>
  </si>
  <si>
    <t>2018.04.08,00:00,106.95,107.77,106.61,107.36,50501</t>
  </si>
  <si>
    <t>2018.04.15,00:00,107.50,107.85,106.87,107.63,41283</t>
  </si>
  <si>
    <t>2018.04.22,00:00,107.78,109.53,107.65,109.04,38833</t>
  </si>
  <si>
    <t>2018.04.29,00:00,109.06,110.03,108.64,109.07,34772</t>
  </si>
  <si>
    <t>2018.05.06,00:00,109.11,110.01,108.75,109.38,33595</t>
  </si>
  <si>
    <t>2018.05.13,00:00,109.37,111.07,109.20,110.75,33734</t>
  </si>
  <si>
    <t>2018.05.20,00:00,110.89,111.39,108.94,109.39,40893</t>
  </si>
  <si>
    <t>2018.05.27,00:00,109.75,109.82,108.10,109.51,66615</t>
  </si>
  <si>
    <t>2018.06.03,00:00,109.45,110.00,109.36,109.64,13404</t>
  </si>
  <si>
    <t>неделя</t>
  </si>
  <si>
    <t>пункта</t>
  </si>
  <si>
    <t>цена</t>
  </si>
  <si>
    <t xml:space="preserve"> первой валюты в паре)</t>
  </si>
  <si>
    <t>eurjpy</t>
  </si>
  <si>
    <t>лот</t>
  </si>
  <si>
    <t>1п</t>
  </si>
  <si>
    <t>2010.01.03,00:00,1.6120,1.6237,1.5896,1.6021,315192</t>
  </si>
  <si>
    <t>2010.01.10,00:00,1.6059,1.6354,1.6058,1.6262,320629</t>
  </si>
  <si>
    <t>2010.01.17,00:00,1.6269,1.6456,1.6077,1.6112,351130</t>
  </si>
  <si>
    <t>2010.01.24,00:00,1.6105,1.6274,1.5978,1.5983,350003</t>
  </si>
  <si>
    <t>2010.01.31,00:00,1.5943,1.6067,1.5558,1.5640,340426</t>
  </si>
  <si>
    <t>2010.02.07,00:00,1.5596,1.5762,1.5534,1.5699,347518</t>
  </si>
  <si>
    <t>2010.02.14,00:00,1.5664,1.5813,1.5350,1.5472,305150</t>
  </si>
  <si>
    <t>2010.02.21,00:00,1.5455,1.5574,1.5152,1.5235,320623</t>
  </si>
  <si>
    <t>2010.02.28,00:00,1.5154,1.5202,1.4784,1.5137,319703</t>
  </si>
  <si>
    <t>2010.03.07,00:00,1.5153,1.5216,1.4873,1.5203,232981</t>
  </si>
  <si>
    <t>2010.03.14,00:00,1.5175,1.5379,1.4976,1.5041,251785</t>
  </si>
  <si>
    <t>2010.03.21,00:00,1.4987,1.5111,1.4798,1.4901,264700</t>
  </si>
  <si>
    <t>2010.03.28,00:00,1.4955,1.5296,1.4891,1.5206,235226</t>
  </si>
  <si>
    <t>2010.04.04,00:00,1.5267,1.5389,1.5128,1.5366,223653</t>
  </si>
  <si>
    <t>2010.04.11,00:00,1.5446,1.5521,1.5336,1.5361,250818</t>
  </si>
  <si>
    <t>2010.04.18,00:00,1.5290,1.5471,1.5191,1.5374,264695</t>
  </si>
  <si>
    <t>2010.04.25,00:00,1.5386,1.5496,1.5125,1.5271,289811</t>
  </si>
  <si>
    <t>2010.05.02,00:00,1.5312,1.5314,1.4475,1.4803,354286</t>
  </si>
  <si>
    <t>2010.05.09,00:00,1.4835,1.5052,1.4495,1.4534,381518</t>
  </si>
  <si>
    <t>2010.05.16,00:00,1.4524,1.4544,1.4229,1.4458,405377</t>
  </si>
  <si>
    <t>2010.05.23,00:00,1.4467,1.4608,1.4259,1.4456,311836</t>
  </si>
  <si>
    <t>2010.05.30,00:00,1.4433,1.4768,1.4426,1.4453,309489</t>
  </si>
  <si>
    <t>2010.06.06,00:00,1.4420,1.4757,1.4346,1.4550,295301</t>
  </si>
  <si>
    <t>2010.06.13,00:00,1.4555,1.4885,1.4551,1.4821,276708</t>
  </si>
  <si>
    <t>2010.06.20,00:00,1.4857,1.5075,1.4686,1.5059,288905</t>
  </si>
  <si>
    <t>2010.06.27,00:00,1.5053,1.5228,1.4873,1.5193,285913</t>
  </si>
  <si>
    <t>2010.07.04,00:00,1.5194,1.5239,1.5050,1.5062,206755</t>
  </si>
  <si>
    <t>2010.07.11,00:00,1.5062,1.5470,1.4948,1.5299,220132</t>
  </si>
  <si>
    <t>2010.07.18,00:00,1.5295,1.5448,1.5124,1.5424,232874</t>
  </si>
  <si>
    <t>2010.07.25,00:00,1.5413,1.5719,1.5409,1.5686,219179</t>
  </si>
  <si>
    <t>2010.08.01,00:00,1.5725,1.5996,1.5695,1.5940,193833</t>
  </si>
  <si>
    <t>2010.08.08,00:00,1.5985,1.5993,1.5561,1.5590,215866</t>
  </si>
  <si>
    <t>2010.08.15,00:00,1.5590,1.5700,1.5464,1.5532,226272</t>
  </si>
  <si>
    <t>2010.08.22,00:00,1.5538,1.5616,1.5372,1.5527,218101</t>
  </si>
  <si>
    <t>2010.08.29,00:00,1.5533,1.5574,1.5326,1.5448,165906</t>
  </si>
  <si>
    <t>2010.09.05,00:00,1.5443,1.5531,1.5296,1.5355,180310</t>
  </si>
  <si>
    <t>2010.09.12,00:00,1.5355,1.5727,1.5348,1.5630,222609</t>
  </si>
  <si>
    <t>2010.09.19,00:00,1.5657,1.5842,1.5503,1.5822,232938</t>
  </si>
  <si>
    <t>2010.09.26,00:00,1.5822,1.5920,1.5669,1.5819,236540</t>
  </si>
  <si>
    <t>2010.10.03,00:00,1.5804,1.6015,1.5747,1.5957,253951</t>
  </si>
  <si>
    <t>2010.10.10,00:00,1.5949,1.6105,1.5755,1.5989,239520</t>
  </si>
  <si>
    <t>2010.10.17,00:00,1.5980,1.6001,1.5649,1.5680,268592</t>
  </si>
  <si>
    <t>2010.10.24,00:00,1.5664,1.6043,1.5664,1.6031,341653</t>
  </si>
  <si>
    <t>2010.10.31,00:00,1.6048,1.6298,1.5961,1.6168,318627</t>
  </si>
  <si>
    <t>2010.11.07,00:00,1.6187,1.6212,1.5953,1.6113,483218</t>
  </si>
  <si>
    <t>2010.11.14,00:00,1.6125,1.6152,1.5839,1.5965,436639</t>
  </si>
  <si>
    <t>2010.11.21,00:00,1.6001,1.6083,1.5577,1.5583,317719</t>
  </si>
  <si>
    <t>2010.11.28,00:00,1.5599,1.5787,1.5485,1.5763,290050</t>
  </si>
  <si>
    <t>2010.12.05,00:00,1.5768,1.5861,1.5655,1.5794,259907</t>
  </si>
  <si>
    <t>2010.12.12,00:00,1.5797,1.5910,1.5454,1.5520,250706</t>
  </si>
  <si>
    <t>2010.12.19,00:00,1.5514,1.5576,1.5357,1.5441,169808</t>
  </si>
  <si>
    <t>2010.12.26,00:00,1.5438,1.5663,1.5344,1.5654,171032</t>
  </si>
  <si>
    <t>2011.01.02,00:00,1.5542,1.5645,1.5406,1.5537,251477</t>
  </si>
  <si>
    <t>2011.01.09,00:00,1.5535,1.5888,1.5475,1.5860,330804</t>
  </si>
  <si>
    <t>2011.01.16,00:00,1.5873,1.6058,1.5835,1.5996,290467</t>
  </si>
  <si>
    <t>2011.01.23,00:00,1.5994,1.6016,1.5750,1.5859,72940</t>
  </si>
  <si>
    <t>2011.01.30,00:00,1.5832,1.6277,1.5820,1.6110,65908</t>
  </si>
  <si>
    <t>2011.02.06,00:00,1.6100,1.6185,1.5963,1.6007,64091</t>
  </si>
  <si>
    <t>2011.02.13,00:00,1.6005,1.6262,1.5981,1.6252,64082</t>
  </si>
  <si>
    <t>2011.02.20,00:00,1.6246,1.6273,1.6031,1.6117,61901</t>
  </si>
  <si>
    <t>2011.02.27,00:00,1.6083,1.6343,1.6071,1.6268,61913</t>
  </si>
  <si>
    <t>2011.03.06,00:00,1.6276,1.6340,1.5976,1.6081,280781</t>
  </si>
  <si>
    <t>2011.03.13,00:00,1.6083,1.6255,1.5978,1.6236,75127</t>
  </si>
  <si>
    <t>2011.03.20,00:00,1.6230,1.6400,1.6007,1.6041,54661</t>
  </si>
  <si>
    <t>2011.03.27,00:00,1.6007,1.6150,1.5936,1.6110,54742</t>
  </si>
  <si>
    <t>2011.04.03,00:00,1.6111,1.6427,1.6091,1.6382,55049</t>
  </si>
  <si>
    <t>2011.04.10,00:00,1.6377,1.6425,1.6226,1.6328,59217</t>
  </si>
  <si>
    <t>2011.04.17,00:00,1.6320,1.6599,1.6165,1.6508,57563</t>
  </si>
  <si>
    <t>2011.04.24,00:00,1.6518,1.6746,1.6431,1.6710,60871</t>
  </si>
  <si>
    <t>2011.05.01,00:00,1.6709,1.6738,1.6354,1.6366,74938</t>
  </si>
  <si>
    <t>2011.05.08,00:00,1.6376,1.6516,1.6146,1.6196,76837</t>
  </si>
  <si>
    <t>2011.05.15,00:00,1.6176,1.6304,1.6105,1.6229,245993</t>
  </si>
  <si>
    <t>2011.05.22,00:00,1.6222,1.6513,1.6057,1.6508,73161</t>
  </si>
  <si>
    <t>2011.05.29,00:00,1.6484,1.6546,1.6284,1.6424,58742</t>
  </si>
  <si>
    <t>2011.06.05,00:00,1.6421,1.6472,1.6213,1.6226,59518</t>
  </si>
  <si>
    <t>2011.06.12,00:00,1.6236,1.6441,1.6078,1.6193,63667</t>
  </si>
  <si>
    <t>2011.06.19,00:00,1.6162,1.6262,1.5937,1.5957,65386</t>
  </si>
  <si>
    <t>2011.06.26,00:00,1.5958,1.6117,1.5912,1.6073,324473</t>
  </si>
  <si>
    <t>2011.07.03,00:00,1.6063,1.6140,1.5931,1.6058,90359</t>
  </si>
  <si>
    <t>2011.07.10,00:00,1.6017,1.6193,1.5780,1.6135,128972</t>
  </si>
  <si>
    <t>2011.07.17,00:00,1.6110,1.6340,1.6004,1.6299,107326</t>
  </si>
  <si>
    <t>2011.07.24,00:00,1.6328,1.6469,1.6261,1.6425,104108</t>
  </si>
  <si>
    <t>2011.07.31,00:00,1.6426,1.6474,1.6224,1.6390,137262</t>
  </si>
  <si>
    <t>2011.08.07,00:00,1.6469,1.6476,1.6111,1.6277,149634</t>
  </si>
  <si>
    <t>2011.08.14,00:00,1.6275,1.6617,1.6255,1.6466,730999</t>
  </si>
  <si>
    <t>2011.08.21,00:00,1.6469,1.6571,1.6207,1.6368,89924</t>
  </si>
  <si>
    <t>2011.08.28,00:00,1.6352,1.6454,1.6131,1.6216,221373</t>
  </si>
  <si>
    <t>2011.09.04,00:00,1.6153,1.6205,1.5843,1.5881,110868</t>
  </si>
  <si>
    <t>2011.09.11,00:00,1.5835,1.5885,1.5706,1.5792,113190</t>
  </si>
  <si>
    <t>2011.09.18,00:00,1.5728,1.5754,1.5327,1.5454,578973</t>
  </si>
  <si>
    <t>2011.09.25,00:00,1.5480,1.5715,1.5432,1.5582,343428</t>
  </si>
  <si>
    <t>2011.10.02,00:00,1.5547,1.5646,1.5271,1.5564,161412</t>
  </si>
  <si>
    <t>2011.10.09,00:00,1.5555,1.5851,1.5527,1.5819,339517</t>
  </si>
  <si>
    <t>2011.10.16,00:00,1.5826,1.5973,1.5632,1.5952,405982</t>
  </si>
  <si>
    <t>2011.10.23,00:00,1.5930,1.6152,1.5891,1.6129,396420</t>
  </si>
  <si>
    <t>2011.10.30,00:00,1.6129,1.6165,1.5876,1.6032,171013</t>
  </si>
  <si>
    <t>2011.11.06,00:00,1.6068,1.6129,1.5868,1.6064,319716</t>
  </si>
  <si>
    <t>2011.11.13,00:00,1.6088,1.6090,1.5690,1.5805,330896</t>
  </si>
  <si>
    <t>2011.11.20,00:00,1.5792,1.5799,1.5422,1.5441,200015</t>
  </si>
  <si>
    <t>2011.11.27,00:00,1.5485,1.5777,1.5458,1.5596,342340</t>
  </si>
  <si>
    <t>2011.12.04,00:00,1.5628,1.5769,1.5561,1.5670,213601</t>
  </si>
  <si>
    <t>2011.12.11,00:00,1.5652,1.5656,1.5408,1.5544,293149</t>
  </si>
  <si>
    <t>2011.12.18,00:00,1.5531,1.5773,1.5465,1.5582,170600</t>
  </si>
  <si>
    <t>2011.12.25,00:00,1.5626,1.5690,1.5361,1.5546,175033</t>
  </si>
  <si>
    <t>2012.01.01,00:00,1.5510,1.5668,1.5375,1.5425,130548</t>
  </si>
  <si>
    <t>2012.01.08,00:00,1.5424,1.5500,1.5233,1.5316,95256</t>
  </si>
  <si>
    <t>2012.01.15,00:00,1.5280,1.5577,1.5278,1.5574,109027</t>
  </si>
  <si>
    <t>2012.01.22,00:00,1.5553,1.5740,1.5516,1.5728,969335</t>
  </si>
  <si>
    <t>2012.01.29,00:00,1.5735,1.5882,1.5653,1.5813,115431</t>
  </si>
  <si>
    <t>2012.02.05,00:00,1.5805,1.5928,1.5729,1.5754,112123</t>
  </si>
  <si>
    <t>2012.02.12,00:00,1.5772,1.5861,1.5644,1.5825,329779</t>
  </si>
  <si>
    <t>2012.02.19,00:00,1.5832,1.5898,1.5648,1.5865,620629</t>
  </si>
  <si>
    <t>2012.02.26,00:00,1.5877,1.5991,1.5799,1.5831,384666</t>
  </si>
  <si>
    <t>2012.03.04,00:00,1.5834,1.5880,1.5662,1.5670,513669</t>
  </si>
  <si>
    <t>2012.03.11,00:00,1.5670,1.5860,1.5605,1.5838,152034</t>
  </si>
  <si>
    <t>2012.03.18,00:00,1.5842,1.5922,1.5770,1.5865,442459</t>
  </si>
  <si>
    <t>2012.03.25,00:00,1.5872,1.6036,1.5801,1.6009,456090</t>
  </si>
  <si>
    <t>2012.04.01,00:00,1.6021,1.6061,1.5804,1.5872,362014</t>
  </si>
  <si>
    <t>2012.04.08,00:00,1.5885,1.5984,1.5808,1.5844,469196</t>
  </si>
  <si>
    <t>2012.04.15,00:00,1.5844,1.6147,1.5818,1.6116,504912</t>
  </si>
  <si>
    <t>2012.04.22,00:00,1.6119,1.6278,1.6076,1.6260,455700</t>
  </si>
  <si>
    <t>2012.04.29,00:00,1.6270,1.6300,1.6140,1.6145,406420</t>
  </si>
  <si>
    <t>2012.05.06,00:00,1.6132,1.6197,1.6061,1.6065,521065</t>
  </si>
  <si>
    <t>2012.05.13,00:00,1.6061,1.6121,1.5731,1.5807,609015</t>
  </si>
  <si>
    <t>2012.05.20,00:00,1.5796,1.5846,1.5630,1.5666,340150</t>
  </si>
  <si>
    <t>2012.05.27,00:00,1.5691,1.5715,1.5268,1.5362,400060</t>
  </si>
  <si>
    <t>2012.06.03,00:00,1.5360,1.5600,1.5321,1.5473,67064</t>
  </si>
  <si>
    <t>2012.06.10,00:00,1.5510,1.5727,1.5453,1.5715,175941</t>
  </si>
  <si>
    <t>2012.06.17,00:00,1.5708,1.5775,1.5556,1.5586,370305</t>
  </si>
  <si>
    <t>2012.06.24,00:00,1.5566,1.5714,1.5484,1.5704,232832</t>
  </si>
  <si>
    <t>2012.07.01,00:00,1.5697,1.5720,1.5460,1.5485,43014</t>
  </si>
  <si>
    <t>2012.07.08,00:00,1.5474,1.5579,1.5393,1.5574,355618</t>
  </si>
  <si>
    <t>2012.07.15,00:00,1.5576,1.5736,1.5516,1.5620,39884</t>
  </si>
  <si>
    <t>2012.07.22,00:00,1.5623,1.5766,1.5458,1.5745,343436</t>
  </si>
  <si>
    <t>2012.07.29,00:00,1.5737,1.5750,1.5489,1.5642,94625</t>
  </si>
  <si>
    <t>2012.08.05,00:00,1.5612,1.5700,1.5545,1.5686,85531</t>
  </si>
  <si>
    <t>2012.08.12,00:00,1.5676,1.5743,1.5635,1.5694,75004</t>
  </si>
  <si>
    <t>2012.08.19,00:00,1.5706,1.5911,1.5677,1.5808,77192</t>
  </si>
  <si>
    <t>2012.08.26,00:00,1.5819,1.5894,1.5753,1.5865,27051</t>
  </si>
  <si>
    <t>2012.09.02,00:00,1.5877,1.6033,1.5825,1.6007,34468</t>
  </si>
  <si>
    <t>2012.09.09,00:00,1.6016,1.6255,1.5958,1.6214,38920</t>
  </si>
  <si>
    <t>2012.09.16,00:00,1.6221,1.6308,1.6162,1.6228,36448</t>
  </si>
  <si>
    <t>2012.09.23,00:00,1.6237,1.6271,1.6112,1.6164,39419</t>
  </si>
  <si>
    <t>2012.09.30,00:00,1.6146,1.6216,1.6066,1.6134,38590</t>
  </si>
  <si>
    <t>2012.10.07,00:00,1.6133,1.6142,1.5975,1.6069,37247</t>
  </si>
  <si>
    <t>2012.10.14,00:00,1.6077,1.6177,1.5996,1.6003,32886</t>
  </si>
  <si>
    <t>2012.10.21,00:00,1.6013,1.6142,1.5912,1.6102,33107</t>
  </si>
  <si>
    <t>2012.10.28,00:00,1.6099,1.6173,1.6006,1.6020,29645</t>
  </si>
  <si>
    <t>2012.11.04,00:00,1.6010,1.6041,1.5886,1.5895,33080</t>
  </si>
  <si>
    <t>2012.11.11,00:00,1.5902,1.5914,1.5827,1.5880,33206</t>
  </si>
  <si>
    <t>2012.11.18,00:00,1.5885,1.6051,1.5882,1.6028,32808</t>
  </si>
  <si>
    <t>2012.11.25,00:00,1.6033,1.6062,1.5961,1.6012,40082</t>
  </si>
  <si>
    <t>2012.12.02,00:00,1.6018,1.6130,1.6001,1.6042,55518</t>
  </si>
  <si>
    <t>2012.12.09,00:00,1.6038,1.6177,1.6013,1.6173,47032</t>
  </si>
  <si>
    <t>2012.12.16,00:00,1.6168,1.6306,1.6151,1.6171,35690</t>
  </si>
  <si>
    <t>2012.12.23,00:00,1.6154,1.6206,1.6066,1.6162,25558</t>
  </si>
  <si>
    <t>2012.12.30,00:00,1.6165,1.6338,1.6009,1.6068,29997</t>
  </si>
  <si>
    <t>2013.01.06,00:00,1.6073,1.6179,1.5992,1.6132,43573</t>
  </si>
  <si>
    <t>2013.01.13,00:00,1.6131,1.6154,1.5853,1.5865,54113</t>
  </si>
  <si>
    <t>2013.01.20,00:00,1.5849,1.5893,1.5745,1.5801,45823</t>
  </si>
  <si>
    <t>2013.01.27,00:00,1.5761,1.5878,1.5674,1.5693,48912</t>
  </si>
  <si>
    <t>2013.02.03,00:00,1.5690,1.5844,1.5629,1.5797,473020</t>
  </si>
  <si>
    <t>2013.02.10,00:00,1.5798,1.5809,1.5461,1.5516,37118</t>
  </si>
  <si>
    <t>2013.02.17,00:00,1.5515,1.5515,1.5131,1.5162,43346</t>
  </si>
  <si>
    <t>2013.02.24,00:00,1.5077,1.5221,1.4985,1.5037,83575</t>
  </si>
  <si>
    <t>2013.03.03,00:00,1.5042,1.5198,1.4884,1.4923,38328</t>
  </si>
  <si>
    <t>2013.03.10,00:00,1.4920,1.5176,1.4831,1.5112,37919</t>
  </si>
  <si>
    <t>2013.03.17,00:00,1.5119,1.5247,1.5026,1.5231,48031</t>
  </si>
  <si>
    <t>2013.03.24,00:00,1.5230,1.5259,1.5091,1.5197,55360</t>
  </si>
  <si>
    <t>2013.03.31,00:00,1.5193,1.5362,1.5033,1.5335,36450</t>
  </si>
  <si>
    <t>2013.04.07,00:00,1.5311,1.5411,1.5238,1.5341,32456</t>
  </si>
  <si>
    <t>2013.04.14,00:00,1.5342,1.5384,1.5216,1.5231,37655</t>
  </si>
  <si>
    <t>2013.04.21,00:00,1.5233,1.5498,1.5196,1.5474,42015</t>
  </si>
  <si>
    <t>2013.04.28,00:00,1.5487,1.5606,1.5467,1.5573,54847</t>
  </si>
  <si>
    <t>2013.05.05,00:00,1.5561,1.5598,1.5314,1.5343,414456</t>
  </si>
  <si>
    <t>2013.05.12,00:00,1.5353,1.5384,1.5157,1.5167,224621</t>
  </si>
  <si>
    <t>2013.05.19,00:00,1.5191,1.5280,1.5013,1.5124,68539</t>
  </si>
  <si>
    <t>2013.05.26,00:00,1.5133,1.5239,1.5007,1.5197,66619</t>
  </si>
  <si>
    <t>2013.06.02,00:00,1.5208,1.5683,1.5191,1.5556,84052</t>
  </si>
  <si>
    <t>2013.06.09,00:00,1.5516,1.5737,1.5494,1.5705,78862</t>
  </si>
  <si>
    <t>2013.06.16,00:00,1.5727,1.5751,1.5367,1.5414,73033</t>
  </si>
  <si>
    <t>2013.06.23,00:00,1.5374,1.5477,1.5165,1.5212,64868</t>
  </si>
  <si>
    <t>2013.06.30,00:00,1.5204,1.5304,1.4856,1.4886,55486</t>
  </si>
  <si>
    <t>2013.07.07,00:00,1.4874,1.5221,1.4813,1.5106,66098</t>
  </si>
  <si>
    <t>2013.07.14,00:00,1.5109,1.5281,1.5027,1.5265,53553</t>
  </si>
  <si>
    <t>2013.07.21,00:00,1.5271,1.5433,1.5257,1.5382,47905</t>
  </si>
  <si>
    <t>2013.07.28,00:00,1.5381,1.5413,1.5102,1.5284,60670</t>
  </si>
  <si>
    <t>2013.08.04,00:00,1.5292,1.5573,1.5204,1.5507,50860</t>
  </si>
  <si>
    <t>2013.08.11,00:00,1.5490,1.5656,1.5421,1.5624,48978</t>
  </si>
  <si>
    <t>2013.08.18,00:00,1.5620,1.5717,1.5538,1.5565,49240</t>
  </si>
  <si>
    <t>2013.08.25,00:00,1.5563,1.5611,1.5427,1.5503,40200</t>
  </si>
  <si>
    <t>2013.09.01,00:00,1.5533,1.5680,1.5505,1.5630,41651</t>
  </si>
  <si>
    <t>2013.09.08,00:00,1.5627,1.5884,1.5617,1.5873,47703</t>
  </si>
  <si>
    <t>2013.09.15,00:00,1.5939,1.6162,1.5885,1.6006,53716</t>
  </si>
  <si>
    <t>2013.09.22,00:00,1.6005,1.6146,1.5954,1.6138,43447</t>
  </si>
  <si>
    <t>2013.09.29,00:00,1.6143,1.6260,1.6005,1.6010,51273</t>
  </si>
  <si>
    <t>2013.10.06,00:00,1.6023,1.6123,1.5913,1.5952,44049</t>
  </si>
  <si>
    <t>2013.10.13,00:00,1.5971,1.6224,1.5893,1.6165,46542</t>
  </si>
  <si>
    <t>2013.10.20,00:00,1.6173,1.6256,1.6115,1.6164,43437</t>
  </si>
  <si>
    <t>2013.10.27,00:00,1.6171,1.6207,1.5908,1.5925,52744</t>
  </si>
  <si>
    <t>2013.11.03,00:00,1.5926,1.6117,1.5903,1.6017,51891</t>
  </si>
  <si>
    <t>2013.11.10,00:00,1.6002,1.6134,1.5854,1.6116,52292</t>
  </si>
  <si>
    <t>2013.11.17,00:00,1.6124,1.6224,1.6059,1.6224,52124</t>
  </si>
  <si>
    <t>2013.11.24,00:00,1.6223,1.6383,1.6132,1.6367,50526</t>
  </si>
  <si>
    <t>2013.12.01,00:00,1.6370,1.6442,1.6292,1.6347,60289</t>
  </si>
  <si>
    <t>2013.12.08,00:00,1.6346,1.6465,1.6262,1.6300,44802</t>
  </si>
  <si>
    <t>2013.12.15,00:00,1.6296,1.6483,1.6218,1.6332,51106</t>
  </si>
  <si>
    <t>2013.12.22,00:00,1.6339,1.6577,1.6321,1.6479,30179</t>
  </si>
  <si>
    <t>2013.12.29,00:00,1.6480,1.6600,1.6394,1.6417,33891</t>
  </si>
  <si>
    <t>2014.01.05,00:00,1.6397,1.6516,1.6337,1.6482,46560</t>
  </si>
  <si>
    <t>2014.01.12,00:00,1.6484,1.6507,1.6309,1.6422,45610</t>
  </si>
  <si>
    <t>2014.01.19,00:00,1.6419,1.6667,1.6395,1.6483,47449</t>
  </si>
  <si>
    <t>2014.01.26,00:00,1.6503,1.6624,1.6427,1.6437,52350</t>
  </si>
  <si>
    <t>2014.02.02,00:00,1.6420,1.6440,1.6251,1.6406,49593</t>
  </si>
  <si>
    <t>2014.02.09,00:00,1.6398,1.6755,1.6382,1.6747,40719</t>
  </si>
  <si>
    <t>2014.02.16,00:00,1.6766,1.6822,1.6612,1.6616,38002</t>
  </si>
  <si>
    <t>2014.02.23,00:00,1.6614,1.6768,1.6583,1.6742,38276</t>
  </si>
  <si>
    <t>2014.03.02,00:00,1.6715,1.6785,1.6640,1.6715,38412</t>
  </si>
  <si>
    <t>2014.03.09,00:00,1.6719,1.6740,1.6568,1.6647,34599</t>
  </si>
  <si>
    <t>2014.03.16,00:00,1.6641,1.6665,1.6475,1.6486,34370</t>
  </si>
  <si>
    <t>2014.03.23,00:00,1.6474,1.6650,1.6465,1.6639,33483</t>
  </si>
  <si>
    <t>2014.03.30,00:00,1.6657,1.6683,1.6553,1.6576,31791</t>
  </si>
  <si>
    <t>2014.04.06,00:00,1.6572,1.6819,1.6565,1.6731,29885</t>
  </si>
  <si>
    <t>2014.04.13,00:00,1.6720,1.6841,1.6660,1.6789,27764</t>
  </si>
  <si>
    <t>2014.04.20,00:00,1.6793,1.6838,1.6762,1.6802,24093</t>
  </si>
  <si>
    <t>2014.04.27,00:00,1.6804,1.6921,1.6777,1.6872,29859</t>
  </si>
  <si>
    <t>2014.05.04,00:00,1.6880,1.6995,1.6831,1.6849,29915</t>
  </si>
  <si>
    <t>2014.05.11,00:00,1.6844,1.6902,1.6731,1.6815,27868</t>
  </si>
  <si>
    <t>2014.05.18,00:00,1.6814,1.6921,1.6801,1.6832,32310</t>
  </si>
  <si>
    <t>2014.05.25,00:00,1.6835,1.6881,1.6692,1.6755,29835</t>
  </si>
  <si>
    <t>2014.06.01,00:00,1.6766,1.6844,1.6698,1.6799,32681</t>
  </si>
  <si>
    <t>2014.06.08,00:00,1.6805,1.6991,1.6737,1.6963,34148</t>
  </si>
  <si>
    <t>2014.06.15,00:00,1.6972,1.7062,1.6919,1.7013,33510</t>
  </si>
  <si>
    <t>2014.06.22,00:00,1.7014,1.7051,1.6951,1.7035,31291</t>
  </si>
  <si>
    <t>2014.06.29,00:00,1.7033,1.7179,1.7008,1.7159,28689</t>
  </si>
  <si>
    <t>2014.07.06,00:00,1.7166,1.7167,1.7085,1.7121,24703</t>
  </si>
  <si>
    <t>2014.07.13,00:00,1.7120,1.7191,1.7036,1.7083,31033</t>
  </si>
  <si>
    <t>2014.07.20,00:00,1.7087,1.7099,1.6960,1.6975,30530</t>
  </si>
  <si>
    <t>2014.07.27,00:00,1.6979,1.7000,1.6810,1.6826,32316</t>
  </si>
  <si>
    <t>2014.08.03,00:00,1.6825,1.6888,1.6766,1.6775,32599</t>
  </si>
  <si>
    <t>2014.08.10,00:00,1.6779,1.6844,1.6657,1.6692,26494</t>
  </si>
  <si>
    <t>2014.08.17,00:00,1.6729,1.6737,1.6561,1.6572,26304</t>
  </si>
  <si>
    <t>2014.08.24,00:00,1.6551,1.6613,1.6535,1.6597,30003</t>
  </si>
  <si>
    <t>2014.08.31,00:00,1.6592,1.6643,1.6282,1.6326,34344</t>
  </si>
  <si>
    <t>2014.09.07,00:00,1.6173,1.6277,1.6051,1.6265,56159</t>
  </si>
  <si>
    <t>2014.09.14,00:00,1.6275,1.6524,1.6161,1.6285,83445</t>
  </si>
  <si>
    <t>2014.09.21,00:00,1.6319,1.6415,1.6237,1.6243,226145</t>
  </si>
  <si>
    <t>2014.09.28,00:00,1.6223,1.6286,1.5951,1.5963,344237</t>
  </si>
  <si>
    <t>2014.10.05,00:00,1.5961,1.6226,1.5953,1.6075,72195</t>
  </si>
  <si>
    <t>2014.10.12,00:00,1.6073,1.6126,1.5874,1.6090,94414</t>
  </si>
  <si>
    <t>2014.10.19,00:00,1.6104,1.6183,1.5994,1.6087,68439</t>
  </si>
  <si>
    <t>2014.10.26,00:00,1.6085,1.6182,1.5941,1.5994,70928</t>
  </si>
  <si>
    <t>2014.11.02,00:00,1.5965,1.6024,1.5789,1.5871,86896</t>
  </si>
  <si>
    <t>2014.11.09,00:00,1.5881,1.5944,1.5592,1.5668,79002</t>
  </si>
  <si>
    <t>2014.11.16,00:00,1.5682,1.5737,1.5589,1.5654,83511</t>
  </si>
  <si>
    <t>2014.11.23,00:00,1.5638,1.5825,1.5613,1.5654,74816</t>
  </si>
  <si>
    <t>2014.11.30,00:00,1.5643,1.5763,1.5567,1.5586,84839</t>
  </si>
  <si>
    <t>2014.12.07,00:00,1.5575,1.5756,1.5541,1.5720,92216</t>
  </si>
  <si>
    <t>2014.12.14,00:00,1.5724,1.5785,1.5540,1.5625,100872</t>
  </si>
  <si>
    <t>2014.12.21,00:00,1.5627,1.5664,1.5485,1.5559,38263</t>
  </si>
  <si>
    <t>2014.12.28,00:00,1.5567,1.5619,1.5326,1.5326,47812</t>
  </si>
  <si>
    <t>2015.01.04,00:00,1.5248,1.5319,1.5034,1.5155,90952</t>
  </si>
  <si>
    <t>2015.01.11,00:00,1.5177,1.5269,1.5075,1.5147,103087</t>
  </si>
  <si>
    <t>2015.01.18,00:00,1.5134,1.5212,1.4950,1.4992,85280</t>
  </si>
  <si>
    <t>2015.01.25,00:00,1.5010,1.5223,1.4986,1.5053,79185</t>
  </si>
  <si>
    <t>2015.02.01,00:00,1.5095,1.5352,1.4987,1.5248,76159</t>
  </si>
  <si>
    <t>2015.02.08,00:00,1.5223,1.5421,1.5196,1.5394,65211</t>
  </si>
  <si>
    <t>2015.02.15,00:00,1.5421,1.5480,1.5315,1.5402,72392</t>
  </si>
  <si>
    <t>2015.02.22,00:00,1.5398,1.5551,1.5332,1.5435,63075</t>
  </si>
  <si>
    <t>2015.03.01,00:00,1.5422,1.5428,1.5031,1.5036,61992</t>
  </si>
  <si>
    <t>2015.03.08,00:00,1.5037,1.5136,1.4699,1.4744,80741</t>
  </si>
  <si>
    <t>2015.03.15,00:00,1.4738,1.5167,1.4634,1.4958,96959</t>
  </si>
  <si>
    <t>2015.03.22,00:00,1.4973,1.4994,1.4796,1.4874,95095</t>
  </si>
  <si>
    <t>2015.03.29,00:00,1.4888,1.4944,1.4739,1.4919,72190</t>
  </si>
  <si>
    <t>2015.04.05,00:00,1.4922,1.4981,1.4586,1.4631,68696</t>
  </si>
  <si>
    <t>2015.04.12,00:00,1.4620,1.5053,1.4565,1.4963,88088</t>
  </si>
  <si>
    <t>2015.04.19,00:00,1.4960,1.5187,1.4855,1.5186,79574</t>
  </si>
  <si>
    <t>2015.04.26,00:00,1.5178,1.5497,1.5106,1.5136,98520</t>
  </si>
  <si>
    <t>2015.05.03,00:00,1.5145,1.5522,1.5088,1.5439,107592</t>
  </si>
  <si>
    <t>2015.05.10,00:00,1.5446,1.5816,1.5392,1.5726,90271</t>
  </si>
  <si>
    <t>2015.05.17,00:00,1.5744,1.5745,1.5446,1.5488,90233</t>
  </si>
  <si>
    <t>2015.05.24,00:00,1.5476,1.5507,1.5236,1.5289,80322</t>
  </si>
  <si>
    <t>2015.05.31,00:00,1.5294,1.5441,1.5170,1.5267,93342</t>
  </si>
  <si>
    <t>2015.06.07,00:00,1.5266,1.5597,1.5221,1.5560,85612</t>
  </si>
  <si>
    <t>2015.06.14,00:00,1.5549,1.5930,1.5487,1.5878,77747</t>
  </si>
  <si>
    <t>2015.06.21,00:00,1.5868,1.5910,1.5666,1.5748,180412</t>
  </si>
  <si>
    <t>2015.06.28,00:00,1.5706,1.5788,1.5555,1.5575,84002</t>
  </si>
  <si>
    <t>2015.07.05,00:00,1.5543,1.5628,1.5329,1.5514,74550</t>
  </si>
  <si>
    <t>2015.07.12,00:00,1.5499,1.5675,1.5450,1.5606,72524</t>
  </si>
  <si>
    <t>2015.07.19,00:00,1.5607,1.5670,1.5466,1.5512,64864</t>
  </si>
  <si>
    <t>2015.07.26,00:00,1.5511,1.5689,1.5490,1.5619,77796</t>
  </si>
  <si>
    <t>2015.08.02,00:00,1.5630,1.5652,1.5424,1.5493,77010</t>
  </si>
  <si>
    <t>2015.08.09,00:00,1.5490,1.5660,1.5457,1.5644,74412</t>
  </si>
  <si>
    <t>2015.08.16,00:00,1.5656,1.5722,1.5562,1.5692,70503</t>
  </si>
  <si>
    <t>2015.08.23,00:00,1.5679,1.5818,1.5334,1.5391,110385</t>
  </si>
  <si>
    <t>2015.08.30,00:00,1.5415,1.5436,1.5164,1.5169,66928</t>
  </si>
  <si>
    <t>2015.09.06,00:00,1.5178,1.5475,1.5171,1.5428,60557</t>
  </si>
  <si>
    <t>2015.09.13,00:00,1.5430,1.5658,1.5329,1.5527,61105</t>
  </si>
  <si>
    <t>2015.09.20,00:00,1.5524,1.5567,1.5134,1.5180,64834</t>
  </si>
  <si>
    <t>2015.09.27,00:00,1.5193,1.5240,1.5106,1.5180,66865</t>
  </si>
  <si>
    <t>2015.10.04,00:00,1.5191,1.5383,1.5136,1.5320,71223</t>
  </si>
  <si>
    <t>2015.10.11,00:00,1.5316,1.5508,1.5200,1.5438,68082</t>
  </si>
  <si>
    <t>2015.10.18,00:00,1.5442,1.5508,1.5306,1.5312,60274</t>
  </si>
  <si>
    <t>2015.10.25,00:00,1.5308,1.5467,1.5242,1.5429,55509</t>
  </si>
  <si>
    <t>2015.11.01,00:00,1.5449,1.5496,1.5026,1.5049,60507</t>
  </si>
  <si>
    <t>2015.11.08,00:00,1.5052,1.5264,1.5041,1.5231,43368</t>
  </si>
  <si>
    <t>2015.11.15,00:00,1.5233,1.5335,1.5154,1.5193,46738</t>
  </si>
  <si>
    <t>2015.11.22,00:00,1.5181,1.5196,1.5030,1.5032,420778</t>
  </si>
  <si>
    <t>2015.11.29,00:00,1.5035,1.5158,1.4894,1.5108,65608</t>
  </si>
  <si>
    <t>2015.12.06,00:00,1.5107,1.5239,1.4956,1.5225,57681</t>
  </si>
  <si>
    <t>2015.12.13,00:00,1.5229,1.5231,1.4864,1.4891,66762</t>
  </si>
  <si>
    <t>2015.12.20,00:00,1.4896,1.4941,1.4805,1.4940,37835</t>
  </si>
  <si>
    <t>2015.12.27,00:00,1.4909,1.4934,1.4785,1.4813,26919</t>
  </si>
  <si>
    <t>2016.01.03,00:00,1.4735,1.4815,1.4506,1.4521,69097</t>
  </si>
  <si>
    <t>2016.01.10,00:00,1.4526,1.4603,1.4251,1.4255,67171</t>
  </si>
  <si>
    <t>2016.01.17,00:00,1.4254,1.4362,1.4079,1.4266,74548</t>
  </si>
  <si>
    <t>2016.01.24,00:00,1.4268,1.4412,1.4148,1.4244,75171</t>
  </si>
  <si>
    <t>2016.01.31,00:00,1.4245,1.4668,1.4228,1.4501,76718</t>
  </si>
  <si>
    <t>2016.02.07,00:00,1.4496,1.4578,1.4350,1.4506,96812</t>
  </si>
  <si>
    <t>2016.02.14,00:00,1.4502,1.4536,1.4235,1.4404,498790</t>
  </si>
  <si>
    <t>2016.02.21,00:00,1.4281,1.4306,1.3853,1.3871,90373</t>
  </si>
  <si>
    <t>2016.02.28,00:00,1.3860,1.4248,1.3835,1.4233,85678</t>
  </si>
  <si>
    <t>2016.03.06,00:00,1.4218,1.4436,1.4117,1.4384,107019</t>
  </si>
  <si>
    <t>2016.03.13,00:00,1.4378,1.4514,1.4052,1.4477,86739</t>
  </si>
  <si>
    <t>2016.03.20,00:00,1.4460,1.4467,1.4056,1.4134,68956</t>
  </si>
  <si>
    <t>2016.03.27,00:00,1.4127,1.4458,1.4120,1.4228,86903</t>
  </si>
  <si>
    <t>2016.04.03,00:00,1.4220,1.4321,1.4005,1.4126,88550</t>
  </si>
  <si>
    <t>2016.04.10,00:00,1.4115,1.4348,1.4090,1.4202,78570</t>
  </si>
  <si>
    <t>2016.04.17,00:00,1.4196,1.4451,1.4131,1.4403,81681</t>
  </si>
  <si>
    <t>2016.04.24,00:00,1.4453,1.4670,1.4402,1.4610,95159</t>
  </si>
  <si>
    <t>2016.05.01,00:00,1.4597,1.4769,1.4414,1.4428,105706</t>
  </si>
  <si>
    <t>2016.05.08,00:00,1.4416,1.4530,1.4340,1.4359,76443</t>
  </si>
  <si>
    <t>2016.05.15,00:00,1.4350,1.4663,1.4332,1.4500,83524</t>
  </si>
  <si>
    <t>2016.05.22,00:00,1.4506,1.4739,1.4442,1.4618,76795</t>
  </si>
  <si>
    <t>2016.05.29,00:00,1.4610,1.4724,1.4385,1.4517,75381</t>
  </si>
  <si>
    <t>2016.06.05,00:00,1.4468,1.4663,1.4179,1.4260,84602</t>
  </si>
  <si>
    <t>2016.06.12,00:00,1.4266,1.4387,1.4012,1.4356,121816</t>
  </si>
  <si>
    <t>2016.06.19,00:00,1.4472,1.5018,1.3228,1.3676,227141</t>
  </si>
  <si>
    <t>2016.06.26,00:00,1.3427,1.3533,1.3119,1.3278,173901</t>
  </si>
  <si>
    <t>2016.07.03,00:00,1.3247,1.3340,1.2796,1.2954,122538</t>
  </si>
  <si>
    <t>2016.07.10,00:00,1.2949,1.3480,1.2850,1.3183,150778</t>
  </si>
  <si>
    <t>2016.07.17,00:00,1.3194,1.3314,1.3064,1.3111,113746</t>
  </si>
  <si>
    <t>2016.07.24,00:00,1.3142,1.3301,1.3056,1.3225,100007</t>
  </si>
  <si>
    <t>2016.07.31,00:00,1.3238,1.3371,1.3021,1.3068,88203</t>
  </si>
  <si>
    <t>2016.08.07,00:00,1.3081,1.3096,1.2903,1.2919,65318</t>
  </si>
  <si>
    <t>2016.08.14,00:00,1.2926,1.3185,1.2865,1.3076,76508</t>
  </si>
  <si>
    <t>2016.08.21,00:00,1.3059,1.3278,1.3033,1.3132,73637</t>
  </si>
  <si>
    <t>2016.08.28,00:00,1.3131,1.3352,1.3059,1.3294,72311</t>
  </si>
  <si>
    <t>2016.09.04,00:00,1.3299,1.3445,1.3238,1.3270,58984</t>
  </si>
  <si>
    <t>2016.09.11,00:00,1.3267,1.3346,1.2996,1.2999,72509</t>
  </si>
  <si>
    <t>2016.09.18,00:00,1.3003,1.3120,1.2914,1.2963,72184</t>
  </si>
  <si>
    <t>2016.09.25,00:00,1.2966,1.3058,1.2915,1.2978,69164</t>
  </si>
  <si>
    <t>2016.10.02,00:00,1.2919,1.2946,1.1487,1.2433,109831</t>
  </si>
  <si>
    <t>2016.10.09,00:00,1.2407,1.2442,1.2088,1.2189,117797</t>
  </si>
  <si>
    <t>2016.10.16,00:00,1.2153,1.2332,1.2135,1.2229,80993</t>
  </si>
  <si>
    <t>2016.10.23,00:00,1.2219,1.2271,1.2082,1.2190,86196</t>
  </si>
  <si>
    <t>2016.10.30,00:00,1.2185,1.2557,1.2143,1.2518,103228</t>
  </si>
  <si>
    <t>2016.11.06,00:00,1.2457,1.2673,1.2350,1.2604,129042</t>
  </si>
  <si>
    <t>2016.11.13,00:00,1.2569,1.2591,1.2301,1.2354,120841</t>
  </si>
  <si>
    <t>2016.11.20,00:00,1.2344,1.2511,1.2312,1.2482,94489</t>
  </si>
  <si>
    <t>2016.11.27,00:00,1.2466,1.2737,1.2385,1.2733,104884</t>
  </si>
  <si>
    <t>2016.12.04,00:00,1.2681,1.2774,1.2548,1.2574,100388</t>
  </si>
  <si>
    <t>2016.12.11,00:00,1.2576,1.2727,1.2375,1.2489,114172</t>
  </si>
  <si>
    <t>2016.12.18,00:00,1.2484,1.2502,1.2228,1.2286,88875</t>
  </si>
  <si>
    <t>2016.12.25,00:00,1.2277,1.2387,1.2200,1.2358,86701</t>
  </si>
  <si>
    <t>2017.01.01,00:00,1.2344,1.2432,1.2198,1.2284,111561</t>
  </si>
  <si>
    <t>2017.01.08,00:00,1.2251,1.2316,1.2037,1.2196,123418</t>
  </si>
  <si>
    <t>2017.01.15,00:00,1.1999,1.2416,1.1986,1.2374,141392</t>
  </si>
  <si>
    <t>2017.01.22,00:00,1.2378,1.2673,1.2371,1.2548,114112</t>
  </si>
  <si>
    <t>2017.01.29,00:00,1.2583,1.2705,1.2412,1.2484,116110</t>
  </si>
  <si>
    <t>2017.02.05,00:00,1.2482,1.2581,1.2346,1.2486,97054</t>
  </si>
  <si>
    <t>2017.02.12,00:00,1.2475,1.2548,1.2382,1.2410,88032</t>
  </si>
  <si>
    <t>2017.02.19,00:00,1.2408,1.2569,1.2401,1.2463,84269</t>
  </si>
  <si>
    <t>2017.02.26,00:00,1.2473,1.2478,1.2214,1.2295,96073</t>
  </si>
  <si>
    <t>2017.03.05,00:00,1.2289,1.2300,1.2133,1.2165,92176</t>
  </si>
  <si>
    <t>2017.03.12,00:00,1.2169,1.2404,1.2108,1.2394,93673</t>
  </si>
  <si>
    <t>2017.03.19,00:00,1.2391,1.2530,1.2334,1.2474,81745</t>
  </si>
  <si>
    <t>2017.03.26,00:00,1.2492,1.2615,1.2376,1.2549,78799</t>
  </si>
  <si>
    <t>2017.04.02,00:00,1.2545,1.2555,1.2365,1.2373,71077</t>
  </si>
  <si>
    <t>2017.04.09,00:00,1.2380,1.2574,1.2365,1.2524,62672</t>
  </si>
  <si>
    <t>2017.04.16,00:00,1.2534,1.2906,1.2514,1.2809,74841</t>
  </si>
  <si>
    <t>2017.04.23,00:00,1.2846,1.2964,1.2771,1.2948,78476</t>
  </si>
  <si>
    <t>2017.04.30,00:00,1.2935,1.2983,1.2830,1.2981,59665</t>
  </si>
  <si>
    <t>2017.05.07,00:00,1.2984,1.2988,1.2844,1.2885,72100</t>
  </si>
  <si>
    <t>2017.05.14,00:00,1.2882,1.3047,1.2865,1.3036,77332</t>
  </si>
  <si>
    <t>2017.05.21,00:00,1.2995,1.3042,1.2775,1.2807,72361</t>
  </si>
  <si>
    <t>2017.05.28,00:00,1.2805,1.2920,1.2768,1.2890,70429</t>
  </si>
  <si>
    <t>2017.06.04,00:00,1.2862,1.2977,1.2634,1.2743,84029</t>
  </si>
  <si>
    <t>2017.06.11,00:00,1.2713,1.2817,1.2638,1.2775,83853</t>
  </si>
  <si>
    <t>2017.06.18,00:00,1.2766,1.2814,1.2588,1.2718,68706</t>
  </si>
  <si>
    <t>2017.06.25,00:00,1.2735,1.3029,1.2705,1.3027,92084</t>
  </si>
  <si>
    <t>2017.07.02,00:00,1.3002,1.3023,1.2866,1.2883,62494</t>
  </si>
  <si>
    <t>2017.07.09,00:00,1.2882,1.3113,1.2811,1.3103,56727</t>
  </si>
  <si>
    <t>2017.07.16,00:00,1.3096,1.3125,1.2932,1.2994,61925</t>
  </si>
  <si>
    <t>2017.07.23,00:00,1.2993,1.3158,1.2988,1.3132,63017</t>
  </si>
  <si>
    <t>2017.07.30,00:00,1.3129,1.3268,1.3023,1.3036,56070</t>
  </si>
  <si>
    <t>2017.08.06,00:00,1.3044,1.3058,1.2939,1.3008,47861</t>
  </si>
  <si>
    <t>2017.08.13,00:00,1.3010,1.3021,1.2831,1.2874,49873</t>
  </si>
  <si>
    <t>2017.08.20,00:00,1.2867,1.2916,1.2773,1.2878,42010</t>
  </si>
  <si>
    <t>2017.08.27,00:00,1.2926,1.2995,1.2851,1.2952,55799</t>
  </si>
  <si>
    <t>2017.09.03,00:00,1.2962,1.3223,1.2908,1.3193,70873</t>
  </si>
  <si>
    <t>2017.09.10,00:00,1.3185,1.3616,1.3152,1.3589,73090</t>
  </si>
  <si>
    <t>2017.09.17,00:00,1.3560,1.3657,1.3449,1.3495,82479</t>
  </si>
  <si>
    <t>2017.09.24,00:00,1.3489,1.3570,1.3342,1.3397,80026</t>
  </si>
  <si>
    <t>2017.10.01,00:00,1.3373,1.3402,1.3026,1.3068,68401</t>
  </si>
  <si>
    <t>2017.10.08,00:00,1.3097,1.3337,1.3074,1.3284,56845</t>
  </si>
  <si>
    <t>2017.10.15,00:00,1.3299,1.3311,1.3087,1.3188,63866</t>
  </si>
  <si>
    <t>2017.10.22,00:00,1.3185,1.3278,1.3069,1.3127,63964</t>
  </si>
  <si>
    <t>2017.10.29,00:00,1.3128,1.3320,1.3038,1.3075,58428</t>
  </si>
  <si>
    <t>2017.11.05,00:00,1.3070,1.3229,1.3058,1.3189,50892</t>
  </si>
  <si>
    <t>2017.11.12,00:00,1.3163,1.3259,1.3061,1.3218,62098</t>
  </si>
  <si>
    <t>2017.11.19,00:00,1.3216,1.3359,1.3185,1.3342,52005</t>
  </si>
  <si>
    <t>2017.11.26,00:00,1.3328,1.3549,1.3220,1.3478,79346</t>
  </si>
  <si>
    <t>2017.12.03,00:00,1.3448,1.3538,1.3319,1.3378,75265</t>
  </si>
  <si>
    <t>2017.12.10,00:00,1.3379,1.3466,1.3300,1.3322,72717</t>
  </si>
  <si>
    <t>2017.12.17,00:00,1.3314,1.3419,1.3310,1.3358,63892</t>
  </si>
  <si>
    <t>2017.12.24,00:00,1.3373,1.3544,1.3347,1.3516,39672</t>
  </si>
  <si>
    <t>2017.12.31,00:00,1.3534,1.3612,1.3493,1.3566,45708</t>
  </si>
  <si>
    <t>2018.01.07,00:00,1.3561,1.3743,1.3457,1.3728,67190</t>
  </si>
  <si>
    <t>2018.01.14,00:00,1.3729,1.3944,1.3726,1.3853,83370</t>
  </si>
  <si>
    <t>2018.01.21,00:00,1.3893,1.4345,1.3856,1.4162,107450</t>
  </si>
  <si>
    <t>2018.01.28,00:00,1.4142,1.4278,1.3979,1.4122,119880</t>
  </si>
  <si>
    <t>2018.02.04,00:00,1.4103,1.4150,1.3764,1.3825,137965</t>
  </si>
  <si>
    <t>2018.02.11,00:00,1.3812,1.4144,1.3795,1.4037,94153</t>
  </si>
  <si>
    <t>2018.02.18,00:00,1.4017,1.4048,1.3856,1.3971,80719</t>
  </si>
  <si>
    <t>2018.02.25,00:00,1.3990,1.4069,1.3711,1.3802,89626</t>
  </si>
  <si>
    <t>2018.03.04,00:00,1.3797,1.3929,1.3766,1.3849,93987</t>
  </si>
  <si>
    <t>2018.03.11,00:00,1.3851,1.3995,1.3840,1.3944,75326</t>
  </si>
  <si>
    <t>2018.03.18,00:00,1.3945,1.4219,1.3912,1.4132,81557</t>
  </si>
  <si>
    <t>2018.03.25,00:00,1.4139,1.4244,1.4010,1.4023,86512</t>
  </si>
  <si>
    <t>2018.04.01,00:00,1.4024,1.4105,1.3965,1.4088,73594</t>
  </si>
  <si>
    <t>2018.04.08,00:00,1.4087,1.4296,1.4078,1.4239,75075</t>
  </si>
  <si>
    <t>2018.04.15,00:00,1.4247,1.4376,1.4002,1.4004,81298</t>
  </si>
  <si>
    <t>2018.04.22,00:00,1.3999,1.4030,1.3746,1.3779,54693</t>
  </si>
  <si>
    <t>2018.04.29,00:00,1.3771,1.3792,1.3485,1.3527,68407</t>
  </si>
  <si>
    <t>2018.05.06,00:00,1.3534,1.3617,1.3459,1.3541,71463</t>
  </si>
  <si>
    <t>2018.05.13,00:00,1.3545,1.3607,1.3451,1.3468,62727</t>
  </si>
  <si>
    <t>2018.05.20,00:00,1.3462,1.3491,1.3293,1.3295,77603</t>
  </si>
  <si>
    <t>2018.05.27,00:00,1.3315,1.3361,1.3204,1.3348,107003</t>
  </si>
  <si>
    <t>2018.06.03,00:00,1.3345,1.3398,1.3294,1.3363,29527</t>
  </si>
  <si>
    <t>2010.01.03,00:00,0.7252,0.7426,0.7194,0.7363,150726</t>
  </si>
  <si>
    <t>2010.01.10,00:00,0.7388,0.7439,0.7359,0.7375,147291</t>
  </si>
  <si>
    <t>2010.01.17,00:00,0.7345,0.7406,0.7090,0.7094,169070</t>
  </si>
  <si>
    <t>2010.01.24,00:00,0.7121,0.7167,0.7006,0.7007,183908</t>
  </si>
  <si>
    <t>2010.01.31,00:00,0.7028,0.7148,0.6807,0.6892,186884</t>
  </si>
  <si>
    <t>2010.02.07,00:00,0.6887,0.7023,0.6816,0.6972,176634</t>
  </si>
  <si>
    <t>2010.02.14,00:00,0.6953,0.7077,0.6929,0.6991,200667</t>
  </si>
  <si>
    <t>2010.02.21,00:00,0.6997,0.7056,0.6846,0.6977,214233</t>
  </si>
  <si>
    <t>2010.02.28,00:00,0.6993,0.7014,0.6850,0.6966,192733</t>
  </si>
  <si>
    <t>2010.03.07,00:00,0.6996,0.7096,0.6961,0.7014,131136</t>
  </si>
  <si>
    <t>2010.03.14,00:00,0.7028,0.7176,0.6986,0.7079,131258</t>
  </si>
  <si>
    <t>2010.03.21,00:00,0.7060,0.7099,0.6993,0.7029,119705</t>
  </si>
  <si>
    <t>2010.03.28,00:00,0.7044,0.7130,0.7034,0.7058,96331</t>
  </si>
  <si>
    <t>2010.04.04,00:00,0.7063,0.7172,0.6965,0.7158,89292</t>
  </si>
  <si>
    <t>2010.04.11,00:00,0.7176,0.7192,0.7064,0.7081,103189</t>
  </si>
  <si>
    <t>2010.04.18,00:00,0.7073,0.7174,0.7052,0.7169,115615</t>
  </si>
  <si>
    <t>2010.04.25,00:00,0.7168,0.7323,0.7098,0.7264,130847</t>
  </si>
  <si>
    <t>2010.05.02,00:00,0.7289,0.7321,0.7008,0.7141,172480</t>
  </si>
  <si>
    <t>2010.05.09,00:00,0.7204,0.7295,0.7060,0.7067,150308</t>
  </si>
  <si>
    <t>2010.05.16,00:00,0.7057,0.7072,0.6620,0.6784,199936</t>
  </si>
  <si>
    <t>2010.05.23,00:00,0.6760,0.6859,0.6560,0.6786,141788</t>
  </si>
  <si>
    <t>2010.05.30,00:00,0.6770,0.6897,0.6680,0.6703,143256</t>
  </si>
  <si>
    <t>2010.06.06,00:00,0.6699,0.6907,0.6571,0.6895,141844</t>
  </si>
  <si>
    <t>2010.06.13,00:00,0.6901,0.7071,0.6884,0.7065,108818</t>
  </si>
  <si>
    <t>2010.06.20,00:00,0.7117,0.7157,0.6994,0.7135,127217</t>
  </si>
  <si>
    <t>2010.06.27,00:00,0.7146,0.7146,0.6794,0.6882,140976</t>
  </si>
  <si>
    <t>2010.07.04,00:00,0.6881,0.7114,0.6824,0.7103,103294</t>
  </si>
  <si>
    <t>2010.07.11,00:00,0.7105,0.7300,0.7056,0.7104,107920</t>
  </si>
  <si>
    <t>2010.07.18,00:00,0.7090,0.7287,0.7027,0.7269,116372</t>
  </si>
  <si>
    <t>2010.07.25,00:00,0.7263,0.7393,0.7189,0.7257,114393</t>
  </si>
  <si>
    <t>2010.08.01,00:00,0.7269,0.7352,0.7246,0.7330,104043</t>
  </si>
  <si>
    <t>2010.08.08,00:00,0.7335,0.7335,0.7049,0.7056,116442</t>
  </si>
  <si>
    <t>2010.08.15,00:00,0.7064,0.7190,0.6995,0.7063,114432</t>
  </si>
  <si>
    <t>2010.08.22,00:00,0.7052,0.7136,0.6948,0.7105,120097</t>
  </si>
  <si>
    <t>2010.08.29,00:00,0.7122,0.7216,0.6964,0.7203,100695</t>
  </si>
  <si>
    <t>2010.09.05,00:00,0.7188,0.7299,0.7158,0.7281,96100</t>
  </si>
  <si>
    <t>2010.09.12,00:00,0.7308,0.7392,0.7214,0.7254,118553</t>
  </si>
  <si>
    <t>2010.09.19,00:00,0.7268,0.7414,0.7250,0.7337,118951</t>
  </si>
  <si>
    <t>2010.09.26,00:00,0.7359,0.7460,0.7303,0.7440,117770</t>
  </si>
  <si>
    <t>2010.10.03,00:00,0.7437,0.7589,0.7356,0.7554,124767</t>
  </si>
  <si>
    <t>2010.10.10,00:00,0.7561,0.7640,0.7478,0.7559,116048</t>
  </si>
  <si>
    <t>2010.10.17,00:00,0.7546,0.7598,0.7426,0.7465,135859</t>
  </si>
  <si>
    <t>2010.10.24,00:00,0.7476,0.7665,0.7404,0.7656,131037</t>
  </si>
  <si>
    <t>2010.10.31,00:00,0.7654,0.7974,0.7631,0.7941,104166</t>
  </si>
  <si>
    <t>2010.11.07,00:00,0.7913,0.7929,0.7698,0.7730,222474</t>
  </si>
  <si>
    <t>2010.11.14,00:00,0.7743,0.7798,0.7631,0.7782,181639</t>
  </si>
  <si>
    <t>2010.11.21,00:00,0.7801,0.7834,0.7479,0.7493,101625</t>
  </si>
  <si>
    <t>2010.11.28,00:00,0.7517,0.7672,0.7396,0.7647,96719</t>
  </si>
  <si>
    <t>2010.12.05,00:00,0.7643,0.7664,0.7433,0.7468,89993</t>
  </si>
  <si>
    <t>2010.12.12,00:00,0.7466,0.7573,0.7342,0.7355,96373</t>
  </si>
  <si>
    <t>2010.12.19,00:00,0.7357,0.7499,0.7345,0.7482,59289</t>
  </si>
  <si>
    <t>2010.12.26,00:00,0.7468,0.7810,0.7454,0.7810,61778</t>
  </si>
  <si>
    <t>2011.01.02,00:00,0.7767,0.7782,0.7549,0.7593,81221</t>
  </si>
  <si>
    <t>2011.01.09,00:00,0.7598,0.7726,0.7560,0.7653,126120</t>
  </si>
  <si>
    <t>2011.01.16,00:00,0.7679,0.7786,0.7525,0.7579,112894</t>
  </si>
  <si>
    <t>2011.01.23,00:00,0.7581,0.7791,0.7566,0.7734,31807</t>
  </si>
  <si>
    <t>2011.01.30,00:00,0.7692,0.7823,0.7665,0.7698,32133</t>
  </si>
  <si>
    <t>2011.02.06,00:00,0.7692,0.7785,0.7552,0.7604,30158</t>
  </si>
  <si>
    <t>2011.02.13,00:00,0.7567,0.7653,0.7504,0.7615,28985</t>
  </si>
  <si>
    <t>2011.02.20,00:00,0.7626,0.7650,0.7427,0.7515,36637</t>
  </si>
  <si>
    <t>2011.02.27,00:00,0.7510,0.7552,0.7337,0.7381,34126</t>
  </si>
  <si>
    <t>2011.03.06,00:00,0.7370,0.7453,0.7321,0.7425,132454</t>
  </si>
  <si>
    <t>2011.03.13,00:00,0.7391,0.7412,0.7116,0.7306,49103</t>
  </si>
  <si>
    <t>2011.03.20,00:00,0.7305,0.7574,0.7301,0.7532,30838</t>
  </si>
  <si>
    <t>2011.03.27,00:00,0.7511,0.7681,0.7488,0.7675,26773</t>
  </si>
  <si>
    <t>2011.04.03,00:00,0.7677,0.7833,0.7659,0.7825,30540</t>
  </si>
  <si>
    <t>2011.04.10,00:00,0.7821,0.7998,0.7746,0.7993,34125</t>
  </si>
  <si>
    <t>2011.04.17,00:00,0.7990,0.8036,0.7820,0.8016,33792</t>
  </si>
  <si>
    <t>2011.04.24,00:00,0.8029,0.8106,0.7969,0.8098,26190</t>
  </si>
  <si>
    <t>2011.05.01,00:00,0.8097,0.8119,0.7814,0.7906,34533</t>
  </si>
  <si>
    <t>2011.05.08,00:00,0.7899,0.7990,0.7835,0.7871,37758</t>
  </si>
  <si>
    <t>2011.05.15,00:00,0.7860,0.7997,0.7754,0.7958,106475</t>
  </si>
  <si>
    <t>2011.05.22,00:00,0.7943,0.8196,0.7857,0.8190,56653</t>
  </si>
  <si>
    <t>2011.05.29,00:00,0.8184,0.8262,0.8072,0.8155,39999</t>
  </si>
  <si>
    <t>2011.06.05,00:00,0.8163,0.8299,0.8118,0.8213,47000</t>
  </si>
  <si>
    <t>2011.06.12,00:00,0.8204,0.8217,0.7971,0.8126,53444</t>
  </si>
  <si>
    <t>2011.06.19,00:00,0.8098,0.8193,0.8044,0.8126,50129</t>
  </si>
  <si>
    <t>2011.06.26,00:00,0.8077,0.8317,0.8007,0.8271,157516</t>
  </si>
  <si>
    <t>2011.07.03,00:00,0.8277,0.8383,0.8232,0.8377,40739</t>
  </si>
  <si>
    <t>2011.07.10,00:00,0.8347,0.8505,0.8109,0.8455,62698</t>
  </si>
  <si>
    <t>2011.07.17,00:00,0.8457,0.8673,0.8412,0.8645,46802</t>
  </si>
  <si>
    <t>2011.07.24,00:00,0.8637,0.8797,0.8611,0.8791,46583</t>
  </si>
  <si>
    <t>2011.07.31,00:00,0.8807,0.8841,0.8273,0.8432,61999</t>
  </si>
  <si>
    <t>2011.08.07,00:00,0.8422,0.8432,0.7963,0.8320,95856</t>
  </si>
  <si>
    <t>2011.08.14,00:00,0.8320,0.8424,0.8171,0.8182,358544</t>
  </si>
  <si>
    <t>2011.08.21,00:00,0.8180,0.8416,0.8160,0.8405,53632</t>
  </si>
  <si>
    <t>2011.08.28,00:00,0.8403,0.8572,0.8385,0.8478,106280</t>
  </si>
  <si>
    <t>2011.09.04,00:00,0.8444,0.8449,0.8191,0.8219,56983</t>
  </si>
  <si>
    <t>2011.09.11,00:00,0.8208,0.8340,0.8117,0.8289,54612</t>
  </si>
  <si>
    <t>2011.09.18,00:00,0.8244,0.8285,0.7722,0.7765,272844</t>
  </si>
  <si>
    <t>2011.09.25,00:00,0.7758,0.7956,0.7606,0.7613,184977</t>
  </si>
  <si>
    <t>2011.10.02,00:00,0.7610,0.7797,0.7468,0.7695,104881</t>
  </si>
  <si>
    <t>2011.10.09,00:00,0.7674,0.8055,0.7674,0.8052,196813</t>
  </si>
  <si>
    <t>2011.10.16,00:00,0.8022,0.8066,0.7860,0.8028,212577</t>
  </si>
  <si>
    <t>2011.10.23,00:00,0.8014,0.8241,0.7913,0.8208,221695</t>
  </si>
  <si>
    <t>2011.10.30,00:00,0.8202,0.8225,0.7805,0.7933,368274</t>
  </si>
  <si>
    <t>2011.11.06,00:00,0.7968,0.7996,0.7732,0.7852,240016</t>
  </si>
  <si>
    <t>2011.11.13,00:00,0.7925,0.7927,0.7551,0.7564,226910</t>
  </si>
  <si>
    <t>2011.11.20,00:00,0.7558,0.7575,0.7369,0.7400,133050</t>
  </si>
  <si>
    <t>2011.11.27,00:00,0.7505,0.7836,0.7477,0.7770,237981</t>
  </si>
  <si>
    <t>2011.12.04,00:00,0.7812,0.7877,0.7637,0.7753,159270</t>
  </si>
  <si>
    <t>2011.12.11,00:00,0.7744,0.7747,0.7460,0.7616,198490</t>
  </si>
  <si>
    <t>2011.12.18,00:00,0.7639,0.7773,0.7542,0.7737,112623</t>
  </si>
  <si>
    <t>2011.12.25,00:00,0.7736,0.7809,0.7653,0.7766,102301</t>
  </si>
  <si>
    <t>2012.01.01,00:00,0.7777,0.7906,0.7739,0.7804,77066</t>
  </si>
  <si>
    <t>2012.01.08,00:00,0.7793,0.7980,0.7776,0.7946,49187</t>
  </si>
  <si>
    <t>2012.01.15,00:00,0.7922,0.8080,0.7916,0.8060,54369</t>
  </si>
  <si>
    <t>2012.01.22,00:00,0.8066,0.8248,0.8041,0.8244,405040</t>
  </si>
  <si>
    <t>2012.01.29,00:00,0.8231,0.8377,0.8154,0.8357,56290</t>
  </si>
  <si>
    <t>2012.02.05,00:00,0.8340,0.8406,0.8249,0.8262,56776</t>
  </si>
  <si>
    <t>2012.02.12,00:00,0.8286,0.8420,0.8244,0.8321,162475</t>
  </si>
  <si>
    <t>2012.02.19,00:00,0.8381,0.8426,0.8263,0.8354,342564</t>
  </si>
  <si>
    <t>2012.02.26,00:00,0.8361,0.8469,0.8285,0.8285,216463</t>
  </si>
  <si>
    <t>2012.03.04,00:00,0.8303,0.8306,0.8100,0.8211,421139</t>
  </si>
  <si>
    <t>2012.03.11,00:00,0.8187,0.8257,0.8060,0.8239,108440</t>
  </si>
  <si>
    <t>2012.03.18,00:00,0.8252,0.8287,0.8058,0.8178,364637</t>
  </si>
  <si>
    <t>2012.03.25,00:00,0.8171,0.8262,0.8115,0.8172,382127</t>
  </si>
  <si>
    <t>2012.04.01,00:00,0.8232,0.8261,0.8123,0.8190,340949</t>
  </si>
  <si>
    <t>2012.04.08,00:00,0.8162,0.8316,0.8119,0.8224,367749</t>
  </si>
  <si>
    <t>2012.04.15,00:00,0.8242,0.8249,0.8119,0.8178,376660</t>
  </si>
  <si>
    <t>2012.04.22,00:00,0.8165,0.8230,0.8087,0.8214,369378</t>
  </si>
  <si>
    <t>2012.04.29,00:00,0.8219,0.8233,0.7937,0.7952,367031</t>
  </si>
  <si>
    <t>2012.05.06,00:00,0.7924,0.7972,0.7810,0.7824,470216</t>
  </si>
  <si>
    <t>2012.05.13,00:00,0.7824,0.7824,0.7521,0.7551,552504</t>
  </si>
  <si>
    <t>2012.05.20,00:00,0.7570,0.7674,0.7456,0.7537,314575</t>
  </si>
  <si>
    <t>2012.05.27,00:00,0.7590,0.7645,0.7455,0.7542,292005</t>
  </si>
  <si>
    <t>2012.06.03,00:00,0.7530,0.7751,0.7500,0.7703,64674</t>
  </si>
  <si>
    <t>2012.06.10,00:00,0.7768,0.7899,0.7667,0.7878,202421</t>
  </si>
  <si>
    <t>2012.06.17,00:00,0.7913,0.8013,0.7845,0.7902,353158</t>
  </si>
  <si>
    <t>2012.06.24,00:00,0.7885,0.8039,0.7838,0.8011,208789</t>
  </si>
  <si>
    <t>2012.07.01,00:00,0.8005,0.8073,0.7954,0.7976,29297</t>
  </si>
  <si>
    <t>2012.07.08,00:00,0.7970,0.7997,0.7860,0.7961,298003</t>
  </si>
  <si>
    <t>2012.07.15,00:00,0.7976,0.8052,0.7922,0.7995,29161</t>
  </si>
  <si>
    <t>2012.07.22,00:00,0.7970,0.8103,0.7807,0.8088,327616</t>
  </si>
  <si>
    <t>2012.07.29,00:00,0.8101,0.8197,0.8066,0.8187,88297</t>
  </si>
  <si>
    <t>2012.08.05,00:00,0.8188,0.8222,0.8081,0.8130,77345</t>
  </si>
  <si>
    <t>2012.08.12,00:00,0.8117,0.8130,0.8035,0.8074,73386</t>
  </si>
  <si>
    <t>2012.08.19,00:00,0.8075,0.8185,0.8061,0.8107,76603</t>
  </si>
  <si>
    <t>2012.08.26,00:00,0.8111,0.8124,0.7967,0.8033,26600</t>
  </si>
  <si>
    <t>2012.09.02,00:00,0.8002,0.8123,0.7913,0.8122,30819</t>
  </si>
  <si>
    <t>2012.09.09,00:00,0.8108,0.8351,0.8078,0.8288,34580</t>
  </si>
  <si>
    <t>2012.09.16,00:00,0.8294,0.8334,0.8206,0.8292,33553</t>
  </si>
  <si>
    <t>2012.09.23,00:00,0.8296,0.8354,0.8181,0.8298,36549</t>
  </si>
  <si>
    <t>2012.09.30,00:00,0.8288,0.8335,0.8150,0.8179,37236</t>
  </si>
  <si>
    <t>2012.10.07,00:00,0.8164,0.8235,0.8143,0.8163,32275</t>
  </si>
  <si>
    <t>2012.10.14,00:00,0.8172,0.8228,0.8107,0.8155,26095</t>
  </si>
  <si>
    <t>2012.10.21,00:00,0.8150,0.8240,0.8099,0.8226,29926</t>
  </si>
  <si>
    <t>2012.10.28,00:00,0.8225,0.8286,0.8180,0.8248,22230</t>
  </si>
  <si>
    <t>2012.11.04,00:00,0.8241,0.8307,0.8121,0.8137,31749</t>
  </si>
  <si>
    <t>2012.11.11,00:00,0.8150,0.8201,0.8051,0.8124,29283</t>
  </si>
  <si>
    <t>2012.11.18,00:00,0.8132,0.8249,0.8110,0.8235,20203</t>
  </si>
  <si>
    <t>2012.11.25,00:00,0.8232,0.8266,0.8172,0.8202,24207</t>
  </si>
  <si>
    <t>2012.12.02,00:00,0.8204,0.8347,0.8169,0.8323,27951</t>
  </si>
  <si>
    <t>2012.12.09,00:00,0.8324,0.8475,0.8318,0.8461,24313</t>
  </si>
  <si>
    <t>2012.12.16,00:00,0.8460,0.8474,0.8215,0.8233,23379</t>
  </si>
  <si>
    <t>2012.12.23,00:00,0.8239,0.8250,0.8153,0.8196,13317</t>
  </si>
  <si>
    <t>2012.12.30,00:00,0.8198,0.8392,0.8197,0.8313,15644</t>
  </si>
  <si>
    <t>2013.01.06,00:00,0.8303,0.8459,0.8285,0.8361,28432</t>
  </si>
  <si>
    <t>2013.01.13,00:00,0.8387,0.8439,0.8326,0.8365,33366</t>
  </si>
  <si>
    <t>2013.01.20,00:00,0.8364,0.8445,0.8332,0.8371,25949</t>
  </si>
  <si>
    <t>2013.01.27,00:00,0.8367,0.8469,0.8279,0.8451,32450</t>
  </si>
  <si>
    <t>2013.02.03,00:00,0.8479,0.8482,0.8298,0.8354,329950</t>
  </si>
  <si>
    <t>2013.02.10,00:00,0.8363,0.8532,0.8308,0.8451,19608</t>
  </si>
  <si>
    <t>2013.02.17,00:00,0.8443,0.8488,0.8312,0.8379,23165</t>
  </si>
  <si>
    <t>2013.02.24,00:00,0.8363,0.8415,0.8214,0.8247,49296</t>
  </si>
  <si>
    <t>2013.03.03,00:00,0.8230,0.8349,0.8186,0.8219,19222</t>
  </si>
  <si>
    <t>2013.03.10,00:00,0.8204,0.8284,0.8160,0.8271,22118</t>
  </si>
  <si>
    <t>2013.03.17,00:00,0.8232,0.8361,0.8209,0.8355,27712</t>
  </si>
  <si>
    <t>2013.03.24,00:00,0.8343,0.8395,0.8334,0.8370,32154</t>
  </si>
  <si>
    <t>2013.03.31,00:00,0.8361,0.8446,0.8350,0.8428,22608</t>
  </si>
  <si>
    <t>2013.04.07,00:00,0.8414,0.8674,0.8404,0.8587,20813</t>
  </si>
  <si>
    <t>2013.04.14,00:00,0.8568,0.8580,0.8376,0.8417,31591</t>
  </si>
  <si>
    <t>2013.04.21,00:00,0.8398,0.8561,0.8359,0.8478,29054</t>
  </si>
  <si>
    <t>2013.04.28,00:00,0.8481,0.8584,0.8454,0.8532,37002</t>
  </si>
  <si>
    <t>2013.05.05,00:00,0.8520,0.8556,0.8258,0.8281,447668</t>
  </si>
  <si>
    <t>2013.05.12,00:00,0.8280,0.8318,0.8059,0.8065,208610</t>
  </si>
  <si>
    <t>2013.05.19,00:00,0.8088,0.8211,0.8005,0.8094,54712</t>
  </si>
  <si>
    <t>2013.05.26,00:00,0.8099,0.8161,0.7938,0.7945,61583</t>
  </si>
  <si>
    <t>2013.06.02,00:00,0.7972,0.8117,0.7857,0.7887,76588</t>
  </si>
  <si>
    <t>2013.06.09,00:00,0.7823,0.8135,0.7759,0.8053,78825</t>
  </si>
  <si>
    <t>2013.06.16,00:00,0.8051,0.8098,0.7699,0.7747,68323</t>
  </si>
  <si>
    <t>2013.06.23,00:00,0.7729,0.7859,0.7682,0.7736,65854</t>
  </si>
  <si>
    <t>2013.06.30,00:00,0.7716,0.7857,0.7686,0.7707,53378</t>
  </si>
  <si>
    <t>2013.07.07,00:00,0.7701,0.7967,0.7698,0.7790,51350</t>
  </si>
  <si>
    <t>2013.07.14,00:00,0.7800,0.7989,0.7730,0.7916,43110</t>
  </si>
  <si>
    <t>2013.07.21,00:00,0.7899,0.8104,0.7894,0.8083,43798</t>
  </si>
  <si>
    <t>2013.07.28,00:00,0.8074,0.8097,0.7815,0.7839,49930</t>
  </si>
  <si>
    <t>2013.08.04,00:00,0.7753,0.8056,0.7735,0.8032,42093</t>
  </si>
  <si>
    <t>2013.08.11,00:00,0.8030,0.8126,0.7933,0.8099,40948</t>
  </si>
  <si>
    <t>2013.08.18,00:00,0.8102,0.8162,0.7760,0.7802,49369</t>
  </si>
  <si>
    <t>2013.08.25,00:00,0.7806,0.7872,0.7720,0.7723,38063</t>
  </si>
  <si>
    <t>2013.09.01,00:00,0.7762,0.8021,0.7736,0.7998,35842</t>
  </si>
  <si>
    <t>2013.09.08,00:00,0.8002,0.8168,0.7960,0.8131,41407</t>
  </si>
  <si>
    <t>2013.09.15,00:00,0.8216,0.8434,0.8154,0.8366,42561</t>
  </si>
  <si>
    <t>2013.09.22,00:00,0.8347,0.8388,0.8215,0.8276,37132</t>
  </si>
  <si>
    <t>2013.09.29,00:00,0.8275,0.8349,0.8192,0.8318,46159</t>
  </si>
  <si>
    <t>2013.10.06,00:00,0.8319,0.8353,0.8230,0.8319,43734</t>
  </si>
  <si>
    <t>2013.10.13,00:00,0.8305,0.8523,0.8300,0.8507,42882</t>
  </si>
  <si>
    <t>2013.10.20,00:00,0.8490,0.8542,0.8272,0.8277,43967</t>
  </si>
  <si>
    <t>2013.10.27,00:00,0.8284,0.8331,0.8191,0.8264,46250</t>
  </si>
  <si>
    <t>2013.11.03,00:00,0.8250,0.8413,0.8223,0.8250,46700</t>
  </si>
  <si>
    <t>2013.11.10,00:00,0.8258,0.8355,0.8167,0.8318,43713</t>
  </si>
  <si>
    <t>2013.11.17,00:00,0.8353,0.8407,0.8123,0.8191,47165</t>
  </si>
  <si>
    <t>2013.11.24,00:00,0.8176,0.8263,0.8083,0.8129,46466</t>
  </si>
  <si>
    <t>2013.12.01,00:00,0.8154,0.8290,0.8138,0.8281,47934</t>
  </si>
  <si>
    <t>2013.12.08,00:00,0.8286,0.8333,0.8185,0.8265,42063</t>
  </si>
  <si>
    <t>2013.12.15,00:00,0.8264,0.8287,0.8148,0.8194,42875</t>
  </si>
  <si>
    <t>2013.12.22,00:00,0.8208,0.8215,0.8139,0.8152,23015</t>
  </si>
  <si>
    <t>2013.12.29,00:00,0.8159,0.8315,0.8116,0.8271,24059</t>
  </si>
  <si>
    <t>2014.01.05,00:00,0.8274,0.8317,0.8205,0.8300,44383</t>
  </si>
  <si>
    <t>2014.01.12,00:00,0.8292,0.8431,0.8246,0.8260,43772</t>
  </si>
  <si>
    <t>2014.01.19,00:00,0.8253,0.8344,0.8211,0.8225,42550</t>
  </si>
  <si>
    <t>2014.01.26,00:00,0.8227,0.8302,0.8060,0.8082,44929</t>
  </si>
  <si>
    <t>2014.02.02,00:00,0.8101,0.8295,0.8050,0.8294,41601</t>
  </si>
  <si>
    <t>2014.02.09,00:00,0.8282,0.8383,0.8255,0.8369,27917</t>
  </si>
  <si>
    <t>2014.02.16,00:00,0.8368,0.8391,0.8241,0.8279,29159</t>
  </si>
  <si>
    <t>2014.02.23,00:00,0.8278,0.8424,0.8259,0.8381,27374</t>
  </si>
  <si>
    <t>2014.03.02,00:00,0.8361,0.8521,0.8341,0.8465,27738</t>
  </si>
  <si>
    <t>2014.03.09,00:00,0.8469,0.8604,0.8436,0.8532,28753</t>
  </si>
  <si>
    <t>2014.03.16,00:00,0.8530,0.8638,0.8500,0.8534,27965</t>
  </si>
  <si>
    <t>2014.03.23,00:00,0.8543,0.8695,0.8514,0.8653,26196</t>
  </si>
  <si>
    <t>2014.03.30,00:00,0.8662,0.8700,0.8512,0.8599,26230</t>
  </si>
  <si>
    <t>2014.04.06,00:00,0.8581,0.8744,0.8577,0.8684,25804</t>
  </si>
  <si>
    <t>2014.04.13,00:00,0.8683,0.8694,0.8560,0.8581,25352</t>
  </si>
  <si>
    <t>2014.04.20,00:00,0.8571,0.8635,0.8545,0.8577,20223</t>
  </si>
  <si>
    <t>2014.04.27,00:00,0.8576,0.8668,0.8515,0.8662,22160</t>
  </si>
  <si>
    <t>2014.05.04,00:00,0.8665,0.8778,0.8602,0.8614,27358</t>
  </si>
  <si>
    <t>2014.05.11,00:00,0.8623,0.8694,0.8607,0.8626,19708</t>
  </si>
  <si>
    <t>2014.05.18,00:00,0.8634,0.8653,0.8529,0.8549,23481</t>
  </si>
  <si>
    <t>2014.05.25,00:00,0.8540,0.8578,0.8450,0.8496,26693</t>
  </si>
  <si>
    <t>2014.06.01,00:00,0.8491,0.8552,0.8401,0.8496,28538</t>
  </si>
  <si>
    <t>2014.06.08,00:00,0.8498,0.8698,0.8479,0.8668,27511</t>
  </si>
  <si>
    <t>2014.06.15,00:00,0.8665,0.8735,0.8641,0.8696,30611</t>
  </si>
  <si>
    <t>2014.06.22,00:00,0.8699,0.8792,0.8660,0.8776,25710</t>
  </si>
  <si>
    <t>2014.06.29,00:00,0.8779,0.8790,0.8716,0.8739,30444</t>
  </si>
  <si>
    <t>2014.07.06,00:00,0.8747,0.8835,0.8712,0.8813,24877</t>
  </si>
  <si>
    <t>2014.07.13,00:00,0.8810,0.8821,0.8648,0.8686,29265</t>
  </si>
  <si>
    <t>2014.07.20,00:00,0.8698,0.8718,0.8537,0.8552,28694</t>
  </si>
  <si>
    <t>2014.07.27,00:00,0.8553,0.8559,0.8460,0.8507,28938</t>
  </si>
  <si>
    <t>2014.08.03,00:00,0.8501,0.8529,0.8421,0.8460,29968</t>
  </si>
  <si>
    <t>2014.08.10,00:00,0.8466,0.8513,0.8407,0.8485,20412</t>
  </si>
  <si>
    <t>2014.08.17,00:00,0.8486,0.8499,0.8346,0.8403,22475</t>
  </si>
  <si>
    <t>2014.08.24,00:00,0.8394,0.8406,0.8309,0.8356,26596</t>
  </si>
  <si>
    <t>2014.08.31,00:00,0.8350,0.8389,0.8268,0.8326,27484</t>
  </si>
  <si>
    <t>2014.09.07,00:00,0.8306,0.8327,0.8141,0.8144,38019</t>
  </si>
  <si>
    <t>2014.09.14,00:00,0.8147,0.8228,0.8076,0.8125,41596</t>
  </si>
  <si>
    <t>2014.09.21,00:00,0.8147,0.8170,0.7858,0.7863,205392</t>
  </si>
  <si>
    <t>2014.09.28,00:00,0.7863,0.7928,0.7708,0.7768,362856</t>
  </si>
  <si>
    <t>2014.10.05,00:00,0.7763,0.7973,0.7712,0.7814,59975</t>
  </si>
  <si>
    <t>2014.10.12,00:00,0.7819,0.7995,0.7793,0.7915,67759</t>
  </si>
  <si>
    <t>2014.10.19,00:00,0.7922,0.8033,0.7793,0.7854,55614</t>
  </si>
  <si>
    <t>2014.10.26,00:00,0.7849,0.7976,0.7764,0.7790,56417</t>
  </si>
  <si>
    <t>2014.11.02,00:00,0.7769,0.7841,0.7659,0.7750,70733</t>
  </si>
  <si>
    <t>2014.11.09,00:00,0.7770,0.7938,0.7711,0.7908,61408</t>
  </si>
  <si>
    <t>2014.11.16,00:00,0.7949,0.7973,0.7805,0.7885,65846</t>
  </si>
  <si>
    <t>2014.11.23,00:00,0.7881,0.7925,0.7764,0.7835,54258</t>
  </si>
  <si>
    <t>2014.11.30,00:00,0.7816,0.7910,0.7698,0.7712,64537</t>
  </si>
  <si>
    <t>2014.12.07,00:00,0.7699,0.7870,0.7607,0.7774,80714</t>
  </si>
  <si>
    <t>2014.12.14,00:00,0.7775,0.7848,0.7679,0.7744,75133</t>
  </si>
  <si>
    <t>2014.12.21,00:00,0.7741,0.7769,0.7693,0.7761,24042</t>
  </si>
  <si>
    <t>2014.12.28,00:00,0.7753,0.7847,0.7687,0.7701,27165</t>
  </si>
  <si>
    <t>2015.01.04,00:00,0.7677,0.7849,0.7617,0.7832,61232</t>
  </si>
  <si>
    <t>2015.01.11,00:00,0.7847,0.7889,0.7688,0.7791,75717</t>
  </si>
  <si>
    <t>2015.01.18,00:00,0.7780,0.7807,0.7430,0.7452,57846</t>
  </si>
  <si>
    <t>2015.01.25,00:00,0.7433,0.7493,0.7213,0.7255,51327</t>
  </si>
  <si>
    <t>2015.02.01,00:00,0.7251,0.7448,0.7175,0.7359,59961</t>
  </si>
  <si>
    <t>2015.02.08,00:00,0.7351,0.7484,0.7312,0.7448,42938</t>
  </si>
  <si>
    <t>2015.02.15,00:00,0.7478,0.7572,0.7469,0.7525,46065</t>
  </si>
  <si>
    <t>2015.02.22,00:00,0.7526,0.7612,0.7420,0.7565,39682</t>
  </si>
  <si>
    <t>2015.03.01,00:00,0.7556,0.7609,0.7356,0.7359,39061</t>
  </si>
  <si>
    <t>2015.03.08,00:00,0.7369,0.7443,0.7190,0.7337,57180</t>
  </si>
  <si>
    <t>2015.03.15,00:00,0.7325,0.7590,0.7274,0.7564,57840</t>
  </si>
  <si>
    <t>2015.03.22,00:00,0.7588,0.7695,0.7541,0.7567,57691</t>
  </si>
  <si>
    <t>2015.03.29,00:00,0.7555,0.7629,0.7390,0.7589,41020</t>
  </si>
  <si>
    <t>2015.04.05,00:00,0.7586,0.7621,0.7485,0.7527,37361</t>
  </si>
  <si>
    <t>2015.04.12,00:00,0.7522,0.7739,0.7420,0.7681,50015</t>
  </si>
  <si>
    <t>2015.04.19,00:00,0.7703,0.7736,0.7535,0.7596,45649</t>
  </si>
  <si>
    <t>2015.04.26,00:00,0.7592,0.7743,0.7505,0.7539,58918</t>
  </si>
  <si>
    <t>2015.05.03,00:00,0.7528,0.7576,0.7420,0.7490,58622</t>
  </si>
  <si>
    <t>2015.05.10,00:00,0.7466,0.7562,0.7316,0.7471,54577</t>
  </si>
  <si>
    <t>2015.05.17,00:00,0.7450,0.7457,0.7281,0.7300,52386</t>
  </si>
  <si>
    <t>2015.05.24,00:00,0.7311,0.7320,0.7080,0.7106,50267</t>
  </si>
  <si>
    <t>2015.05.31,00:00,0.7086,0.7199,0.7023,0.7047,55344</t>
  </si>
  <si>
    <t>2015.06.07,00:00,0.7044,0.7231,0.6941,0.6984,54222</t>
  </si>
  <si>
    <t>2015.06.14,00:00,0.6987,0.7010,0.6878,0.6909,40643</t>
  </si>
  <si>
    <t>2015.06.21,00:00,0.6902,0.6930,0.6813,0.6839,111252</t>
  </si>
  <si>
    <t>2015.06.28,00:00,0.6834,0.6880,0.6661,0.6687,44597</t>
  </si>
  <si>
    <t>2015.07.05,00:00,0.6664,0.6770,0.6618,0.6718,42366</t>
  </si>
  <si>
    <t>2015.07.12,00:00,0.6699,0.6751,0.6496,0.6520,42183</t>
  </si>
  <si>
    <t>2015.07.19,00:00,0.6517,0.6694,0.6503,0.6576,42854</t>
  </si>
  <si>
    <t>2015.07.26,00:00,0.6568,0.6737,0.6534,0.6592,46609</t>
  </si>
  <si>
    <t>2015.08.02,00:00,0.6600,0.6635,0.6488,0.6621,42743</t>
  </si>
  <si>
    <t>2015.08.09,00:00,0.6615,0.6648,0.6466,0.6534,50389</t>
  </si>
  <si>
    <t>2015.08.16,00:00,0.6538,0.6707,0.6526,0.6684,43429</t>
  </si>
  <si>
    <t>2015.08.23,00:00,0.6662,0.6685,0.6220,0.6459,51699</t>
  </si>
  <si>
    <t>2015.08.30,00:00,0.6464,0.6466,0.6268,0.6281,43295</t>
  </si>
  <si>
    <t>2015.09.06,00:00,0.6301,0.6423,0.6242,0.6314,35946</t>
  </si>
  <si>
    <t>2015.09.13,00:00,0.6311,0.6456,0.6291,0.6401,37079</t>
  </si>
  <si>
    <t>2015.09.20,00:00,0.6392,0.6398,0.6235,0.6381,41626</t>
  </si>
  <si>
    <t>2015.09.27,00:00,0.6364,0.6454,0.6287,0.6443,48036</t>
  </si>
  <si>
    <t>2015.10.04,00:00,0.6452,0.6720,0.6436,0.6694,63922</t>
  </si>
  <si>
    <t>2015.10.11,00:00,0.6680,0.6896,0.6617,0.6808,66734</t>
  </si>
  <si>
    <t>2015.10.18,00:00,0.6800,0.6864,0.6697,0.6749,52392</t>
  </si>
  <si>
    <t>2015.10.25,00:00,0.6745,0.6811,0.6620,0.6775,55514</t>
  </si>
  <si>
    <t>2015.11.01,00:00,0.6738,0.6784,0.6497,0.6521,53191</t>
  </si>
  <si>
    <t>2015.11.08,00:00,0.6519,0.6586,0.6498,0.6535,39167</t>
  </si>
  <si>
    <t>2015.11.15,00:00,0.6546,0.6604,0.6427,0.6562,46025</t>
  </si>
  <si>
    <t>2015.11.22,00:00,0.6559,0.6596,0.6493,0.6533,334103</t>
  </si>
  <si>
    <t>2015.11.29,00:00,0.6534,0.6786,0.6513,0.6745,59693</t>
  </si>
  <si>
    <t>2015.12.06,00:00,0.6737,0.6780,0.6574,0.6715,56367</t>
  </si>
  <si>
    <t>2015.12.13,00:00,0.6713,0.6833,0.6680,0.6725,61306</t>
  </si>
  <si>
    <t>2015.12.20,00:00,0.6724,0.6834,0.6719,0.6831,26339</t>
  </si>
  <si>
    <t>2015.12.27,00:00,0.6834,0.6881,0.6823,0.6852,20666</t>
  </si>
  <si>
    <t>2016.01.03,00:00,0.6827,0.6834,0.6539,0.6541,55934</t>
  </si>
  <si>
    <t>2016.01.10,00:00,0.6557,0.6589,0.6380,0.6464,66603</t>
  </si>
  <si>
    <t>2016.01.17,00:00,0.6412,0.6557,0.6346,0.6487,60287</t>
  </si>
  <si>
    <t>2016.01.24,00:00,0.6492,0.6542,0.6415,0.6483,62941</t>
  </si>
  <si>
    <t>2016.01.31,00:00,0.6491,0.6751,0.6447,0.6625,58318</t>
  </si>
  <si>
    <t>2016.02.07,00:00,0.6619,0.6738,0.6561,0.6625,82001</t>
  </si>
  <si>
    <t>2016.02.14,00:00,0.6614,0.6676,0.6544,0.6631,532557</t>
  </si>
  <si>
    <t>2016.02.21,00:00,0.6646,0.6773,0.6585,0.6628,59542</t>
  </si>
  <si>
    <t>2016.02.28,00:00,0.6581,0.6819,0.6564,0.6818,69306</t>
  </si>
  <si>
    <t>2016.03.06,00:00,0.6785,0.6813,0.6617,0.6743,82709</t>
  </si>
  <si>
    <t>2016.03.13,00:00,0.6730,0.6872,0.6574,0.6794,94597</t>
  </si>
  <si>
    <t>2016.03.20,00:00,0.6785,0.6790,0.6670,0.6685,65910</t>
  </si>
  <si>
    <t>2016.03.27,00:00,0.6679,0.6965,0.6666,0.6903,75481</t>
  </si>
  <si>
    <t>2016.04.03,00:00,0.6888,0.6902,0.6757,0.6807,77334</t>
  </si>
  <si>
    <t>2016.04.10,00:00,0.6809,0.6951,0.6789,0.6919,73197</t>
  </si>
  <si>
    <t>2016.04.17,00:00,0.6883,0.7053,0.6833,0.6851,68275</t>
  </si>
  <si>
    <t>2016.04.24,00:00,0.6846,0.6997,0.6805,0.6978,72415</t>
  </si>
  <si>
    <t>2016.05.01,00:00,0.6976,0.7052,0.6806,0.6838,76503</t>
  </si>
  <si>
    <t>2016.05.08,00:00,0.6827,0.6846,0.6714,0.6767,61961</t>
  </si>
  <si>
    <t>2016.05.15,00:00,0.6763,0.6841,0.6708,0.6764,54314</t>
  </si>
  <si>
    <t>2016.05.22,00:00,0.6765,0.6805,0.6685,0.6692,53497</t>
  </si>
  <si>
    <t>2016.05.29,00:00,0.6689,0.6959,0.6674,0.6953,54141</t>
  </si>
  <si>
    <t>2016.06.05,00:00,0.6949,0.7146,0.6891,0.7053,58614</t>
  </si>
  <si>
    <t>2016.06.12,00:00,0.7055,0.7092,0.6962,0.7055,50102</t>
  </si>
  <si>
    <t>2016.06.19,00:00,0.7075,0.7298,0.6971,0.7129,69710</t>
  </si>
  <si>
    <t>2016.06.26,00:00,0.7070,0.7196,0.6979,0.7171,65955</t>
  </si>
  <si>
    <t>2016.07.03,00:00,0.7161,0.7305,0.7078,0.7302,53204</t>
  </si>
  <si>
    <t>2016.07.10,00:00,0.7297,0.7323,0.7106,0.7115,58355</t>
  </si>
  <si>
    <t>2016.07.17,00:00,0.7141,0.7155,0.6950,0.6999,49339</t>
  </si>
  <si>
    <t>2016.07.24,00:00,0.6994,0.7227,0.6955,0.7207,49425</t>
  </si>
  <si>
    <t>2016.07.31,00:00,0.7205,0.7255,0.7120,0.7136,54537</t>
  </si>
  <si>
    <t>2016.08.07,00:00,0.7135,0.7339,0.7085,0.7195,47426</t>
  </si>
  <si>
    <t>2016.08.14,00:00,0.7184,0.7321,0.7163,0.7271,57182</t>
  </si>
  <si>
    <t>2016.08.21,00:00,0.7244,0.7379,0.7208,0.7235,53382</t>
  </si>
  <si>
    <t>2016.08.28,00:00,0.7227,0.7358,0.7202,0.7289,49534</t>
  </si>
  <si>
    <t>2016.09.04,00:00,0.7276,0.7483,0.7276,0.7321,42840</t>
  </si>
  <si>
    <t>2016.09.11,00:00,0.7319,0.7362,0.7233,0.7266,63881</t>
  </si>
  <si>
    <t>2016.09.18,00:00,0.7259,0.7368,0.7222,0.7237,54999</t>
  </si>
  <si>
    <t>2016.09.25,00:00,0.7245,0.7329,0.7220,0.7283,57457</t>
  </si>
  <si>
    <t>2016.10.02,00:00,0.7270,0.7309,0.7108,0.7169,56029</t>
  </si>
  <si>
    <t>2016.10.09,00:00,0.7179,0.7181,0.7033,0.7086,58116</t>
  </si>
  <si>
    <t>2016.10.16,00:00,0.7092,0.7265,0.7076,0.7163,43079</t>
  </si>
  <si>
    <t>2016.10.23,00:00,0.7161,0.7182,0.7106,0.7164,45342</t>
  </si>
  <si>
    <t>2016.10.30,00:00,0.7156,0.7339,0.7135,0.7327,55385</t>
  </si>
  <si>
    <t>2016.11.06,00:00,0.7341,0.7401,0.7107,0.7110,87770</t>
  </si>
  <si>
    <t>2016.11.13,00:00,0.7138,0.7143,0.6999,0.7007,82731</t>
  </si>
  <si>
    <t>2016.11.20,00:00,0.6990,0.7084,0.6970,0.7040,77404</t>
  </si>
  <si>
    <t>2016.11.27,00:00,0.7044,0.7168,0.7031,0.7139,71148</t>
  </si>
  <si>
    <t>2016.12.04,00:00,0.7127,0.7221,0.7068,0.7133,70039</t>
  </si>
  <si>
    <t>2016.12.11,00:00,0.7130,0.7237,0.6929,0.6963,75581</t>
  </si>
  <si>
    <t>2016.12.18,00:00,0.6962,0.6987,0.6860,0.6878,63893</t>
  </si>
  <si>
    <t>2016.12.25,00:00,0.6871,0.6977,0.6871,0.6919,56125</t>
  </si>
  <si>
    <t>2017.01.01,00:00,0.6932,0.7042,0.6883,0.6941,72211</t>
  </si>
  <si>
    <t>2017.01.08,00:00,0.6961,0.7143,0.6947,0.7127,83459</t>
  </si>
  <si>
    <t>2017.01.15,00:00,0.7103,0.7223,0.7074,0.7166,74435</t>
  </si>
  <si>
    <t>2017.01.22,00:00,0.7168,0.7312,0.7159,0.7263,64384</t>
  </si>
  <si>
    <t>2017.01.29,00:00,0.7271,0.7348,0.7235,0.7312,74009</t>
  </si>
  <si>
    <t>2017.02.05,00:00,0.7306,0.7374,0.7171,0.7201,51892</t>
  </si>
  <si>
    <t>2017.02.12,00:00,0.7203,0.7241,0.7133,0.7181,60205</t>
  </si>
  <si>
    <t>2017.02.19,00:00,0.7194,0.7245,0.7128,0.7193,47580</t>
  </si>
  <si>
    <t>2017.02.26,00:00,0.7196,0.7235,0.7000,0.7045,59304</t>
  </si>
  <si>
    <t>2017.03.05,00:00,0.7025,0.7044,0.6888,0.6921,45579</t>
  </si>
  <si>
    <t>2017.03.12,00:00,0.6932,0.7047,0.6892,0.7016,50343</t>
  </si>
  <si>
    <t>2017.03.19,00:00,0.7017,0.7088,0.6993,0.7025,45852</t>
  </si>
  <si>
    <t>2017.03.26,00:00,0.7033,0.7066,0.6974,0.7003,39152</t>
  </si>
  <si>
    <t>2017.04.02,00:00,0.7000,0.7020,0.6929,0.6933,41172</t>
  </si>
  <si>
    <t>2017.04.09,00:00,0.6934,0.7013,0.6907,0.7004,39279</t>
  </si>
  <si>
    <t>2017.04.16,00:00,0.6995,0.7051,0.6982,0.7030,37757</t>
  </si>
  <si>
    <t>2017.04.23,00:00,0.7045,0.7051,0.6846,0.6864,36998</t>
  </si>
  <si>
    <t>2017.04.30,00:00,0.6862,0.6967,0.6838,0.6920,31966</t>
  </si>
  <si>
    <t>2017.05.07,00:00,0.6903,0.6949,0.6816,0.6855,39843</t>
  </si>
  <si>
    <t>2017.05.14,00:00,0.6859,0.6949,0.6850,0.6924,47857</t>
  </si>
  <si>
    <t>2017.05.21,00:00,0.6922,0.7075,0.6916,0.7061,39256</t>
  </si>
  <si>
    <t>2017.05.28,00:00,0.7054,0.7145,0.7033,0.7144,38945</t>
  </si>
  <si>
    <t>2017.06.04,00:00,0.7130,0.7221,0.7112,0.7210,36492</t>
  </si>
  <si>
    <t>2017.06.11,00:00,0.7206,0.7318,0.7169,0.7248,41571</t>
  </si>
  <si>
    <t>2017.06.18,00:00,0.7250,0.7296,0.7197,0.7280,38739</t>
  </si>
  <si>
    <t>2017.06.25,00:00,0.7282,0.7345,0.7252,0.7332,42699</t>
  </si>
  <si>
    <t>2017.07.02,00:00,0.7329,0.7344,0.7242,0.7281,33610</t>
  </si>
  <si>
    <t>2017.07.09,00:00,0.7278,0.7367,0.7200,0.7346,30800</t>
  </si>
  <si>
    <t>2017.07.16,00:00,0.7342,0.7457,0.7261,0.7454,37644</t>
  </si>
  <si>
    <t>2017.07.23,00:00,0.7446,0.7556,0.7399,0.7515,40405</t>
  </si>
  <si>
    <t>2017.07.30,00:00,0.7503,0.7523,0.7389,0.7412,34500</t>
  </si>
  <si>
    <t>2017.08.06,00:00,0.7398,0.7415,0.7250,0.7318,32360</t>
  </si>
  <si>
    <t>2017.08.13,00:00,0.7306,0.7333,0.7221,0.7310,35130</t>
  </si>
  <si>
    <t>2017.08.20,00:00,0.7312,0.7335,0.7190,0.7238,30331</t>
  </si>
  <si>
    <t>2017.08.27,00:00,0.7243,0.7297,0.7130,0.7155,38571</t>
  </si>
  <si>
    <t>2017.09.03,00:00,0.7150,0.7336,0.7146,0.7260,44609</t>
  </si>
  <si>
    <t>2017.09.10,00:00,0.7264,0.7319,0.7182,0.7289,45337</t>
  </si>
  <si>
    <t>2017.09.17,00:00,0.7279,0.7434,0.7246,0.7338,44390</t>
  </si>
  <si>
    <t>2017.09.24,00:00,0.7301,0.7327,0.7165,0.7205,46247</t>
  </si>
  <si>
    <t>2017.10.01,00:00,0.7208,0.7224,0.7057,0.7088,39191</t>
  </si>
  <si>
    <t>2017.10.08,00:00,0.7062,0.7195,0.7054,0.7174,33824</t>
  </si>
  <si>
    <t>2017.10.15,00:00,0.7173,0.7206,0.6952,0.6962,40147</t>
  </si>
  <si>
    <t>2017.10.22,00:00,0.6950,0.7003,0.6817,0.6875,38502</t>
  </si>
  <si>
    <t>2017.10.29,00:00,0.6865,0.6949,0.6829,0.6906,34656</t>
  </si>
  <si>
    <t>2017.11.05,00:00,0.6912,0.6978,0.6873,0.6930,30202</t>
  </si>
  <si>
    <t>2017.11.12,00:00,0.6921,0.6936,0.6782,0.6786,26739</t>
  </si>
  <si>
    <t>2010.01.03,00:00,1.0468,1.0515,1.0291,1.0297,229481</t>
  </si>
  <si>
    <t>2010.01.10,00:00,1.0308,1.0412,1.0224,1.0289,232199</t>
  </si>
  <si>
    <t>2010.01.17,00:00,1.0297,1.0600,1.0248,1.0577,258569</t>
  </si>
  <si>
    <t>2010.01.24,00:00,1.0564,1.0703,1.0532,1.0702,253814</t>
  </si>
  <si>
    <t>2010.01.31,00:00,1.0688,1.0778,1.0544,1.0714,244286</t>
  </si>
  <si>
    <t>2010.02.07,00:00,1.0700,1.0771,1.0479,1.0502,289456</t>
  </si>
  <si>
    <t>2010.02.14,00:00,1.0514,1.0531,1.0388,1.0391,247477</t>
  </si>
  <si>
    <t>2010.02.21,00:00,1.0387,1.0678,1.0369,1.0515,258760</t>
  </si>
  <si>
    <t>2010.02.28,00:00,1.0518,1.0571,1.0260,1.0288,235567</t>
  </si>
  <si>
    <t>2010.03.07,00:00,1.0271,1.0319,1.0154,1.0191,152085</t>
  </si>
  <si>
    <t>2010.03.14,00:00,1.0171,1.0231,1.0061,1.0171,167335</t>
  </si>
  <si>
    <t>2010.03.21,00:00,1.0162,1.0301,1.0147,1.0280,159898</t>
  </si>
  <si>
    <t>2010.03.28,00:00,1.0252,1.0271,1.0066,1.0108,141570</t>
  </si>
  <si>
    <t>2010.04.04,00:00,1.0084,1.0103,0.9976,1.0025,138617</t>
  </si>
  <si>
    <t>2010.04.11,00:00,1.0047,1.0161,0.9952,1.0127,147162</t>
  </si>
  <si>
    <t>2010.04.18,00:00,1.0151,1.0214,0.9929,0.9990,167158</t>
  </si>
  <si>
    <t>2010.04.25,00:00,0.9996,1.0195,0.9971,1.0176,176215</t>
  </si>
  <si>
    <t>2010.05.02,00:00,1.0160,1.0734,1.0100,1.0437,231748</t>
  </si>
  <si>
    <t>2010.05.09,00:00,1.0315,1.0391,1.0109,1.0354,215032</t>
  </si>
  <si>
    <t>2010.05.16,00:00,1.0350,1.0748,1.0246,1.0593,282129</t>
  </si>
  <si>
    <t>2010.05.23,00:00,1.0622,1.0850,1.0443,1.0544,236098</t>
  </si>
  <si>
    <t>2010.05.30,00:00,1.0519,1.0626,1.0333,1.0626,205317</t>
  </si>
  <si>
    <t>2010.06.06,00:00,1.0606,1.0677,1.0287,1.0320,218935</t>
  </si>
  <si>
    <t>2010.06.13,00:00,1.0343,1.0359,1.0206,1.0218,182598</t>
  </si>
  <si>
    <t>2010.06.20,00:00,1.0196,1.0468,1.0138,1.0352,193201</t>
  </si>
  <si>
    <t>2010.06.27,00:00,1.0352,1.0672,1.0319,1.0622,208686</t>
  </si>
  <si>
    <t>2010.07.04,00:00,1.0626,1.0675,1.0295,1.0336,145394</t>
  </si>
  <si>
    <t>2010.07.11,00:00,1.0324,1.0580,1.0276,1.0580,150564</t>
  </si>
  <si>
    <t>2010.07.18,00:00,1.0571,1.0584,1.0345,1.0357,162344</t>
  </si>
  <si>
    <t>2010.07.25,00:00,1.0379,1.0394,1.0255,1.0296,148561</t>
  </si>
  <si>
    <t>2010.08.01,00:00,1.0288,1.0304,1.0107,1.0272,132112</t>
  </si>
  <si>
    <t>2010.08.08,00:00,1.0270,1.0492,1.0256,1.0416,151704</t>
  </si>
  <si>
    <t>2010.08.15,00:00,1.0412,1.0512,1.0247,1.0473,154368</t>
  </si>
  <si>
    <t>2010.08.22,00:00,1.0492,1.0665,1.0444,1.0506,170236</t>
  </si>
  <si>
    <t>2010.08.29,00:00,1.0501,1.0671,1.0380,1.0386,146280</t>
  </si>
  <si>
    <t>2010.09.05,00:00,1.0393,1.0507,1.0286,1.0368,130410</t>
  </si>
  <si>
    <t>2010.09.12,00:00,1.0338,1.0348,1.0215,1.0327,157294</t>
  </si>
  <si>
    <t>2010.09.19,00:00,1.0330,1.0377,1.0191,1.0239,169635</t>
  </si>
  <si>
    <t>2010.09.26,00:00,1.0243,1.0360,1.0186,1.0195,176945</t>
  </si>
  <si>
    <t>2010.10.03,00:00,1.0194,1.0271,1.0062,1.0109,183370</t>
  </si>
  <si>
    <t>2010.10.10,00:00,1.0104,1.0181,0.9979,1.0102,162328</t>
  </si>
  <si>
    <t>2010.10.17,00:00,1.0118,1.0371,1.0117,1.0257,192772</t>
  </si>
  <si>
    <t>2010.10.24,00:00,1.0257,1.0337,1.0153,1.0187,221499</t>
  </si>
  <si>
    <t>2010.10.31,00:00,1.0188,1.0201,0.9990,0.9990,198018</t>
  </si>
  <si>
    <t>2010.11.07,00:00,1.0003,1.0144,0.9977,1.0120,325169</t>
  </si>
  <si>
    <t>2010.11.14,00:00,1.0121,1.0259,1.0057,1.0157,300255</t>
  </si>
  <si>
    <t>2010.11.21,00:00,1.0161,1.0263,1.0075,1.0206,162176</t>
  </si>
  <si>
    <t>2010.11.28,00:00,1.0187,1.0284,1.0002,1.0027,173467</t>
  </si>
  <si>
    <t>2010.12.05,00:00,1.0034,1.0139,1.0010,1.0084,152188</t>
  </si>
  <si>
    <t>2010.12.12,00:00,1.0097,1.0145,1.0000,1.0128,128663</t>
  </si>
  <si>
    <t>2010.12.19,00:00,1.0124,1.0207,1.0049,1.0050,79823</t>
  </si>
  <si>
    <t>2010.12.26,00:00,1.0082,1.0109,0.9934,0.9937,74801</t>
  </si>
  <si>
    <t>2011.01.02,00:00,0.9933,1.0032,0.9888,0.9932,124498</t>
  </si>
  <si>
    <t>2011.01.09,00:00,0.9926,0.9982,0.9848,0.9902,127219</t>
  </si>
  <si>
    <t>2011.01.16,00:00,0.9879,1.0029,0.9836,0.9927,134165</t>
  </si>
  <si>
    <t>2011.01.23,00:00,0.9937,1.0015,0.9910,1.0011,35374</t>
  </si>
  <si>
    <t>2011.01.30,00:00,1.0017,1.0056,0.9830,0.9871,43896</t>
  </si>
  <si>
    <t>2011.02.06,00:00,0.9870,0.9985,0.9857,0.9872,31581</t>
  </si>
  <si>
    <t>2011.02.13,00:00,0.9875,0.9902,0.9814,0.9866,29117</t>
  </si>
  <si>
    <t>2011.02.20,00:00,0.9850,0.9958,0.9771,0.9776,33171</t>
  </si>
  <si>
    <t>2011.02.27,00:00,0.9782,0.9787,0.9682,0.9733,31225</t>
  </si>
  <si>
    <t>2011.03.06,00:00,0.9719,0.9800,0.9666,0.9730,36486</t>
  </si>
  <si>
    <t>2011.03.13,00:00,0.9736,0.9972,0.9709,0.9841,46232</t>
  </si>
  <si>
    <t>2011.03.20,00:00,0.9844,0.9845,0.9730,0.9797,29576</t>
  </si>
  <si>
    <t>2011.03.27,00:00,0.9817,0.9822,0.9625,0.9631,27913</t>
  </si>
  <si>
    <t>2011.04.03,00:00,0.9643,0.9691,0.9525,0.9553,26546</t>
  </si>
  <si>
    <t>2011.04.10,00:00,0.9552,0.9668,0.9541,0.9590,31690</t>
  </si>
  <si>
    <t>2011.04.17,00:00,0.9589,0.9720,0.9453,0.9542,28226</t>
  </si>
  <si>
    <t>2011.04.24,00:00,0.9528,0.9574,0.9444,0.9448,29201</t>
  </si>
  <si>
    <t>2011.05.01,00:00,0.9451,0.9711,0.9445,0.9665,36078</t>
  </si>
  <si>
    <t>2011.05.08,00:00,0.9664,0.9742,0.9512,0.9682,29585</t>
  </si>
  <si>
    <t>2011.05.15,00:00,0.9693,0.9791,0.9639,0.9740,52411</t>
  </si>
  <si>
    <t>2011.05.22,00:00,0.9739,0.9815,0.9735,0.9759,46803</t>
  </si>
  <si>
    <t>2011.05.29,00:00,0.9777,0.9850,0.9654,0.9776,42077</t>
  </si>
  <si>
    <t>2011.06.05,00:00,0.9774,0.9819,0.9710,0.9796,55294</t>
  </si>
  <si>
    <t>2011.06.12,00:00,0.9794,0.9897,0.9669,0.9792,59936</t>
  </si>
  <si>
    <t>2011.06.19,00:00,0.9815,0.9885,0.9699,0.9884,60782</t>
  </si>
  <si>
    <t>2011.06.26,00:00,0.9867,0.9911,0.9578,0.9584,58763</t>
  </si>
  <si>
    <t>2011.07.03,00:00,0.9595,0.9693,0.9565,0.9616,41034</t>
  </si>
  <si>
    <t>2011.07.10,00:00,0.9615,0.9777,0.9518,0.9530,56943</t>
  </si>
  <si>
    <t>2011.07.17,00:00,0.9545,0.9634,0.9421,0.9478,47673</t>
  </si>
  <si>
    <t>2011.07.24,00:00,0.9488,0.9589,0.9405,0.9552,45223</t>
  </si>
  <si>
    <t>2011.07.31,00:00,0.9536,0.9852,0.9490,0.9818,62608</t>
  </si>
  <si>
    <t>2011.08.07,00:00,0.9814,1.0008,0.9765,0.9870,109488</t>
  </si>
  <si>
    <t>2011.08.14,00:00,0.9872,0.9937,0.9773,0.9899,64601</t>
  </si>
  <si>
    <t>2011.08.21,00:00,0.9906,0.9923,0.9790,0.9812,59514</t>
  </si>
  <si>
    <t>2011.08.28,00:00,0.9799,0.9856,0.9724,0.9850,58637</t>
  </si>
  <si>
    <t>2011.09.04,00:00,0.9863,0.9978,0.9828,0.9965,55047</t>
  </si>
  <si>
    <t>2011.09.11,00:00,0.9972,1.0025,0.9778,0.9779,66132</t>
  </si>
  <si>
    <t>2011.09.18,00:00,0.9809,1.0360,0.9804,1.0279,110421</t>
  </si>
  <si>
    <t>2011.09.25,00:00,1.0277,1.0502,1.0144,1.0502,104038</t>
  </si>
  <si>
    <t>2011.10.02,00:00,1.0490,1.0656,1.0233,1.0393,90921</t>
  </si>
  <si>
    <t>2011.10.09,00:00,1.0389,1.0395,1.0094,1.0096,56996</t>
  </si>
  <si>
    <t>2011.10.16,00:00,1.0108,1.0262,1.0042,1.0067,115401</t>
  </si>
  <si>
    <t>2011.10.23,00:00,1.0068,1.0211,0.9890,0.9917,107864</t>
  </si>
  <si>
    <t>2011.10.30,00:00,0.9920,1.0227,0.9913,1.0187,75914</t>
  </si>
  <si>
    <t>2011.11.06,00:00,1.0166,1.0264,1.0075,1.0100,77744</t>
  </si>
  <si>
    <t>2011.11.13,00:00,1.0078,1.0300,1.0078,1.0275,67175</t>
  </si>
  <si>
    <t>2011.11.20,00:00,1.0270,1.0522,1.0269,1.0467,59968</t>
  </si>
  <si>
    <t>2011.11.27,00:00,1.0428,1.0447,1.0078,1.0192,80237</t>
  </si>
  <si>
    <t>2011.12.04,00:00,1.0165,1.0261,1.0051,1.0166,76917</t>
  </si>
  <si>
    <t>2011.12.11,00:00,1.0188,1.0422,1.0182,1.0381,75621</t>
  </si>
  <si>
    <t>2011.12.18,00:00,1.0363,1.0413,1.0179,1.0205,67188</t>
  </si>
  <si>
    <t>2011.12.25,00:00,1.0224,1.0267,1.0125,1.0212,33548</t>
  </si>
  <si>
    <t>2012.01.01,00:00,1.0179,1.0284,1.0075,1.0282,51888</t>
  </si>
  <si>
    <t>2012.01.08,00:00,1.0277,1.0317,1.0138,1.0234,55265</t>
  </si>
  <si>
    <t>2012.01.15,00:00,1.0245,1.0251,1.0069,1.0132,62660</t>
  </si>
  <si>
    <t>2012.01.22,00:00,1.0142,1.0161,0.9980,1.0017,66418</t>
  </si>
  <si>
    <t>2012.01.29,00:00,1.0012,1.0068,0.9926,0.9932,60701</t>
  </si>
  <si>
    <t>2012.02.05,00:00,0.9945,1.0037,0.9923,1.0012,59657</t>
  </si>
  <si>
    <t>2012.02.12,00:00,1.0010,1.0049,0.9937,0.9968,91359</t>
  </si>
  <si>
    <t>2012.02.19,00:00,0.9931,1.0018,0.9905,0.9989,201762</t>
  </si>
  <si>
    <t>2012.02.26,00:00,0.9978,1.0048,0.9842,0.9886,553580</t>
  </si>
  <si>
    <t>2012.03.04,00:00,0.9890,1.0027,0.9871,0.9901,508396</t>
  </si>
  <si>
    <t>2012.03.11,00:00,0.9906,0.9947,0.9879,0.9912,430064</t>
  </si>
  <si>
    <t>2012.03.18,00:00,0.9911,1.0032,0.9859,0.9974,485802</t>
  </si>
  <si>
    <t>2012.03.25,00:00,0.9979,1.0017,0.9899,0.9984,549842</t>
  </si>
  <si>
    <t>2012.04.01,00:00,0.9957,0.9996,0.9887,0.9966,490180</t>
  </si>
  <si>
    <t>2012.04.08,00:00,0.9971,1.0050,0.9925,0.9991,493310</t>
  </si>
  <si>
    <t>2012.04.15,00:00,0.9987,1.0031,0.9864,0.9915,595702</t>
  </si>
  <si>
    <t>2012.04.22,00:00,0.9914,0.9977,0.9799,0.9803,564105</t>
  </si>
  <si>
    <t>2012.04.29,00:00,0.9807,0.9962,0.9801,0.9954,464237</t>
  </si>
  <si>
    <t>2012.05.06,00:00,0.9953,1.0061,0.9922,1.0001,527075</t>
  </si>
  <si>
    <t>2012.05.13,00:00,0.9997,1.0225,0.9985,1.0218,549286</t>
  </si>
  <si>
    <t>2012.05.20,00:00,1.0219,1.0310,1.0152,1.0292,271214</t>
  </si>
  <si>
    <t>2012.05.27,00:00,1.0263,1.0441,1.0205,1.0408,70028</t>
  </si>
  <si>
    <t>2012.06.03,00:00,1.0391,1.0445,1.0209,1.0263,51880</t>
  </si>
  <si>
    <t>2012.06.10,00:00,1.0221,1.0324,1.0199,1.0215,81197</t>
  </si>
  <si>
    <t>2012.06.17,00:00,1.0206,1.0298,1.0158,1.0243,49448</t>
  </si>
  <si>
    <t>2012.06.24,00:00,1.0270,1.0361,1.0164,1.0164,69441</t>
  </si>
  <si>
    <t>2012.07.01,00:00,1.0165,1.0206,1.0099,1.0191,25103</t>
  </si>
  <si>
    <t>2012.07.08,00:00,1.0205,1.0248,1.0128,1.0134,55000</t>
  </si>
  <si>
    <t>2012.07.15,00:00,1.0133,1.0171,1.0064,1.0126,22649</t>
  </si>
  <si>
    <t>2012.07.22,00:00,1.0137,1.0230,1.0029,1.0030,100640</t>
  </si>
  <si>
    <t>2012.07.29,00:00,1.0043,1.0083,0.9978,1.0011,30789</t>
  </si>
  <si>
    <t>2012.08.05,00:00,1.0014,1.0018,0.9904,0.9908,21522</t>
  </si>
  <si>
    <t>2012.08.12,00:00,0.9915,0.9939,0.9858,0.9893,16754</t>
  </si>
  <si>
    <t>2012.08.19,00:00,0.9887,0.9947,0.9840,0.9922,20678</t>
  </si>
  <si>
    <t>2012.08.26,00:00,0.9923,0.9930,0.9841,0.9859,17629</t>
  </si>
  <si>
    <t>2012.09.02,00:00,0.9875,0.9916,0.9764,0.9785,22940</t>
  </si>
  <si>
    <t>2012.09.09,00:00,0.9775,0.9787,0.9631,0.9716,22378</t>
  </si>
  <si>
    <t>2012.09.16,00:00,0.9702,0.9814,0.9692,0.9762,20829</t>
  </si>
  <si>
    <t>2012.09.23,00:00,0.9763,0.9858,0.9755,0.9835,23584</t>
  </si>
  <si>
    <t>2012.09.30,00:00,0.9839,0.9883,0.9733,0.9785,23435</t>
  </si>
  <si>
    <t>2012.10.07,00:00,0.9772,0.9833,0.9743,0.9795,20961</t>
  </si>
  <si>
    <t>2012.10.14,00:00,0.9787,0.9938,0.9763,0.9934,20861</t>
  </si>
  <si>
    <t>2012.10.21,00:00,0.9944,0.9992,0.9887,0.9967,22251</t>
  </si>
  <si>
    <t>2012.10.28,00:00,0.9978,1.0018,0.9920,0.9956,15741</t>
  </si>
  <si>
    <t>2012.11.04,00:00,0.9955,1.0031,0.9873,1.0014,22937</t>
  </si>
  <si>
    <t>2012.11.11,00:00,0.9999,1.0055,0.9983,1.0011,19708</t>
  </si>
  <si>
    <t>2012.11.18,00:00,1.0006,1.0016,0.9913,0.9927,16690</t>
  </si>
  <si>
    <t>2012.11.25,00:00,0.9923,0.9959,0.9904,0.9942,19401</t>
  </si>
  <si>
    <t>2012.12.02,00:00,0.9932,0.9952,0.9875,0.9882,23527</t>
  </si>
  <si>
    <t>2012.12.09,00:00,0.9876,0.9887,0.9823,0.9854,23418</t>
  </si>
  <si>
    <t>2012.12.16,00:00,0.9861,0.9951,0.9831,0.9932,18108</t>
  </si>
  <si>
    <t>2012.12.23,00:00,0.9934,0.9969,0.9907,0.9967,9926</t>
  </si>
  <si>
    <t>2012.12.30,00:00,0.9965,0.9969,0.9835,0.9872,11990</t>
  </si>
  <si>
    <t>2013.01.06,00:00,0.9865,0.9883,0.9814,0.9845,15239</t>
  </si>
  <si>
    <t>2013.01.13,00:00,0.9842,0.9945,0.9830,0.9915,16937</t>
  </si>
  <si>
    <t>2013.01.20,00:00,0.9918,1.0098,0.9902,1.0057,18616</t>
  </si>
  <si>
    <t>2013.01.27,00:00,1.0061,1.0098,0.9956,0.9966,18017</t>
  </si>
  <si>
    <t>2013.02.03,00:00,0.9964,1.0033,0.9931,1.0013,37660</t>
  </si>
  <si>
    <t>2013.02.10,00:00,1.0025,1.0085,0.9998,1.0062,11403</t>
  </si>
  <si>
    <t>2013.02.17,00:00,1.0071,1.0254,1.0056,1.0214,16598</t>
  </si>
  <si>
    <t>2013.02.24,00:00,1.0221,1.0340,1.0215,1.0264,32204</t>
  </si>
  <si>
    <t>2013.03.03,00:00,1.0272,1.0335,1.0233,1.0284,15426</t>
  </si>
  <si>
    <t>2013.03.10,00:00,1.0282,1.0293,1.0179,1.0192,14030</t>
  </si>
  <si>
    <t>2013.03.17,00:00,1.0225,1.0283,1.0199,1.0229,16243</t>
  </si>
  <si>
    <t>2013.03.24,00:00,1.0230,1.0234,1.0144,1.0173,18137</t>
  </si>
  <si>
    <t>2013.03.31,00:00,1.0175,1.0234,1.0103,1.0175,16723</t>
  </si>
  <si>
    <t>2013.04.07,00:00,1.0179,1.0212,1.0082,1.0134,14221</t>
  </si>
  <si>
    <t>2013.04.14,00:00,1.0142,1.0292,1.0132,1.0264,22064</t>
  </si>
  <si>
    <t>2013.04.21,00:00,1.0255,1.0284,1.0156,1.0164,19061</t>
  </si>
  <si>
    <t>2013.04.28,00:00,1.0166,1.0168,1.0049,1.0077,21290</t>
  </si>
  <si>
    <t>2013.05.05,00:00,1.0075,1.0151,1.0012,1.0098,22662</t>
  </si>
  <si>
    <t>2013.05.12,00:00,1.0118,1.0311,1.0080,1.0279,47493</t>
  </si>
  <si>
    <t>2013.05.19,00:00,1.0282,1.0391,1.0215,1.0318,31000</t>
  </si>
  <si>
    <t>2013.05.26,00:00,1.0306,1.0419,1.0293,1.0372,27278</t>
  </si>
  <si>
    <t>2013.06.02,00:00,1.0373,1.0378,1.0165,1.0195,37450</t>
  </si>
  <si>
    <t>2013.06.09,00:00,1.0217,1.0237,1.0135,1.0168,33611</t>
  </si>
  <si>
    <t>2013.06.16,00:00,1.0173,1.0486,1.0148,1.0455,34598</t>
  </si>
  <si>
    <t>2013.06.23,00:00,1.0480,1.0554,1.0422,1.0516,36316</t>
  </si>
  <si>
    <t>2013.06.30,00:00,1.0530,1.0607,1.0470,1.0581,27337</t>
  </si>
  <si>
    <t>2013.07.07,00:00,1.0583,1.0583,1.0324,1.0393,27700</t>
  </si>
  <si>
    <t>2013.07.14,00:00,1.0388,1.0440,1.0353,1.0366,23176</t>
  </si>
  <si>
    <t>2013.07.21,00:00,1.0363,1.0368,1.0253,1.0275,21044</t>
  </si>
  <si>
    <t>2013.07.28,00:00,1.0282,1.0400,1.0244,1.0386,26543</t>
  </si>
  <si>
    <t>2013.08.04,00:00,1.0389,1.0444,1.0273,1.0286,21561</t>
  </si>
  <si>
    <t>2013.08.11,00:00,1.0298,1.0368,1.0279,1.0338,18902</t>
  </si>
  <si>
    <t>2013.08.18,00:00,1.0341,1.0567,1.0314,1.0497,25373</t>
  </si>
  <si>
    <t>2013.08.25,00:00,1.0510,1.0556,1.0470,1.0535,20545</t>
  </si>
  <si>
    <t>2013.09.01,00:00,1.0529,1.0558,1.0380,1.0410,20944</t>
  </si>
  <si>
    <t>2013.09.08,00:00,1.0413,1.0418,1.0304,1.0351,22144</t>
  </si>
  <si>
    <t>2013.09.15,00:00,1.0318,1.0333,1.0181,1.0304,24994</t>
  </si>
  <si>
    <t>2013.09.22,00:00,1.0305,1.0339,1.0268,1.0304,19837</t>
  </si>
  <si>
    <t>2013.09.29,00:00,1.0316,1.0355,1.0273,1.0294,22142</t>
  </si>
  <si>
    <t>2013.10.06,00:00,1.0295,1.0418,1.0292,1.0351,21491</t>
  </si>
  <si>
    <t>2013.10.13,00:00,1.0369,1.0389,1.0275,1.0287,19544</t>
  </si>
  <si>
    <t>2013.10.20,00:00,1.0288,1.0459,1.0269,1.0450,19865</t>
  </si>
  <si>
    <t>2013.10.27,00:00,1.0448,1.0495,1.0410,1.0420,20577</t>
  </si>
  <si>
    <t>2013.11.03,00:00,1.0419,1.0502,1.0396,1.0476,21065</t>
  </si>
  <si>
    <t>2013.11.10,00:00,1.0482,1.0524,1.0435,1.0435,20182</t>
  </si>
  <si>
    <t>2013.11.17,00:00,1.0436,1.0567,1.0413,1.0514,21624</t>
  </si>
  <si>
    <t>2013.11.24,00:00,1.0529,1.0627,1.0518,1.0614,23131</t>
  </si>
  <si>
    <t>2013.12.01,00:00,1.0620,1.0706,1.0612,1.0636,29248</t>
  </si>
  <si>
    <t>2013.12.08,00:00,1.0644,1.0668,1.0559,1.0583,22358</t>
  </si>
  <si>
    <t>2013.12.15,00:00,1.0593,1.0736,1.0571,1.0639,26112</t>
  </si>
  <si>
    <t>2013.12.22,00:00,1.0638,1.0717,1.0580,1.0705,12589</t>
  </si>
  <si>
    <t>2013.12.29,00:00,1.0700,1.0726,1.0588,1.0634,15382</t>
  </si>
  <si>
    <t>2014.01.05,00:00,1.0633,1.0944,1.0607,1.0898,31159</t>
  </si>
  <si>
    <t>2014.01.12,00:00,1.0906,1.0990,1.0841,1.0962,28223</t>
  </si>
  <si>
    <t>2014.01.19,00:00,1.0964,1.1172,1.0928,1.1082,36277</t>
  </si>
  <si>
    <t>2014.01.26,00:00,1.1065,1.1222,1.1030,1.1132,34450</t>
  </si>
  <si>
    <t>2014.02.02,00:00,1.1113,1.1132,1.0966,1.1034,32971</t>
  </si>
  <si>
    <t>2014.02.09,00:00,1.1038,1.1089,1.0939,1.0985,25961</t>
  </si>
  <si>
    <t>2014.02.16,00:00,1.0976,1.1193,1.0909,1.1112,26052</t>
  </si>
  <si>
    <t>2014.02.23,00:00,1.1107,1.1158,1.1039,1.1064,23903</t>
  </si>
  <si>
    <t>2014.03.02,00:00,1.1078,1.1116,1.0953,1.1083,24461</t>
  </si>
  <si>
    <t>2014.03.09,00:00,1.1089,1.1152,1.1041,1.1103,22074</t>
  </si>
  <si>
    <t>2014.03.16,00:00,1.1095,1.1277,1.1024,1.1219,26499</t>
  </si>
  <si>
    <t>2014.03.23,00:00,1.1226,1.1244,1.0999,1.1058,24128</t>
  </si>
  <si>
    <t>2014.03.30,00:00,1.1062,1.1068,1.0955,1.0975,22938</t>
  </si>
  <si>
    <t>2014.04.06,00:00,1.0978,1.1008,1.0856,1.0978,22496</t>
  </si>
  <si>
    <t>2014.04.13,00:00,1.0976,1.1032,1.0941,1.1023,20241</t>
  </si>
  <si>
    <t>2014.04.20,00:00,1.1022,1.1051,1.0999,1.1032,16581</t>
  </si>
  <si>
    <t>2014.04.27,00:00,1.1039,1.1040,1.0934,1.0973,22687</t>
  </si>
  <si>
    <t>2014.05.04,00:00,1.0979,1.0987,1.0813,1.0896,20762</t>
  </si>
  <si>
    <t>2014.05.11,00:00,1.0898,1.0924,1.0850,1.0860,19775</t>
  </si>
  <si>
    <t>2014.05.18,00:00,1.0861,1.0940,1.0848,1.0867,21418</t>
  </si>
  <si>
    <t>2014.05.25,00:00,1.0869,1.0885,1.0821,1.0843,17633</t>
  </si>
  <si>
    <t>2014.06.01,00:00,1.0841,1.0959,1.0839,1.0929,22449</t>
  </si>
  <si>
    <t>2014.06.08,00:00,1.0925,1.0939,1.0840,1.0852,19852</t>
  </si>
  <si>
    <t>2014.06.15,00:00,1.0855,1.0894,1.0750,1.0756,21033</t>
  </si>
  <si>
    <t>2014.06.22,00:00,1.0759,1.0760,1.0658,1.0665,17157</t>
  </si>
  <si>
    <t>2014.06.29,00:00,1.0667,1.0695,1.0619,1.0649,19695</t>
  </si>
  <si>
    <t>2014.07.06,00:00,1.0647,1.0735,1.0629,1.0733,22401</t>
  </si>
  <si>
    <t>2014.07.13,00:00,1.0735,1.0792,1.0707,1.0732,24435</t>
  </si>
  <si>
    <t>2014.07.20,00:00,1.0731,1.0820,1.0708,1.0816,19392</t>
  </si>
  <si>
    <t>2014.07.27,00:00,1.0815,1.0942,1.0795,1.0921,26826</t>
  </si>
  <si>
    <t>2014.08.03,00:00,1.0917,1.0984,1.0902,1.0972,17795</t>
  </si>
  <si>
    <t>2014.08.10,00:00,1.0969,1.0976,1.0858,1.0898,16770</t>
  </si>
  <si>
    <t>2014.08.17,00:00,1.0885,1.0985,1.0874,1.0943,16344</t>
  </si>
  <si>
    <t>2014.08.24,00:00,1.0962,1.0996,1.0809,1.0876,19008</t>
  </si>
  <si>
    <t>2014.08.31,00:00,1.0873,1.0941,1.0819,1.0881,19230</t>
  </si>
  <si>
    <t>2014.09.07,00:00,1.0880,1.1096,1.0880,1.1090,29008</t>
  </si>
  <si>
    <t>2014.09.14,00:00,1.1085,1.1097,1.0885,1.0958,34889</t>
  </si>
  <si>
    <t>2014.09.21,00:00,1.0966,1.1167,1.0925,1.1154,34903</t>
  </si>
  <si>
    <t>2014.09.28,00:00,1.1151,1.1269,1.1070,1.1244,47958</t>
  </si>
  <si>
    <t>2014.10.05,00:00,1.1250,1.1263,1.1080,1.1194,48693</t>
  </si>
  <si>
    <t>2014.10.12,00:00,1.1183,1.1383,1.1180,1.1277,58147</t>
  </si>
  <si>
    <t>2014.10.19,00:00,1.1285,1.1295,1.1182,1.1237,45931</t>
  </si>
  <si>
    <t>2014.10.26,00:00,1.1236,1.1331,1.1120,1.1264,51259</t>
  </si>
  <si>
    <t>2014.11.02,00:00,1.1282,1.1465,1.1262,1.1328,65034</t>
  </si>
  <si>
    <t>2014.11.09,00:00,1.1323,1.1400,1.1263,1.1289,53489</t>
  </si>
  <si>
    <t>2014.11.16,00:00,1.1283,1.1367,1.1189,1.1231,58089</t>
  </si>
  <si>
    <t>2014.11.23,00:00,1.1232,1.1442,1.1223,1.1416,51467</t>
  </si>
  <si>
    <t>2014.11.30,00:00,1.1430,1.1474,1.1311,1.1431,62731</t>
  </si>
  <si>
    <t>2014.12.07,00:00,1.1436,1.1589,1.1395,1.1577,70111</t>
  </si>
  <si>
    <t>2014.12.14,00:00,1.1590,1.1672,1.1547,1.1603,73296</t>
  </si>
  <si>
    <t>2014.12.21,00:00,1.1604,1.1665,1.1576,1.1626,27758</t>
  </si>
  <si>
    <t>2014.12.28,00:00,1.1613,1.1785,1.1563,1.1782,32739</t>
  </si>
  <si>
    <t>2015.01.04,00:00,1.1783,1.1888,1.1729,1.1859,65205</t>
  </si>
  <si>
    <t>2015.01.11,00:00,1.1856,1.2045,1.1800,1.1985,88250</t>
  </si>
  <si>
    <t>2015.01.18,00:00,1.1978,1.2457,1.1933,1.2424,67285</t>
  </si>
  <si>
    <t>2015.01.25,00:00,1.2441,1.2797,1.2378,1.2729,59403</t>
  </si>
  <si>
    <t>2015.02.01,00:00,1.2698,1.2771,1.2351,1.2514,78091</t>
  </si>
  <si>
    <t>2015.02.08,00:00,1.2538,1.2696,1.2420,1.2449,56727</t>
  </si>
  <si>
    <t>2015.02.15,00:00,1.2444,1.2563,1.2361,1.2534,55190</t>
  </si>
  <si>
    <t>2015.02.22,00:00,1.2529,1.2662,1.2386,1.2500,57521</t>
  </si>
  <si>
    <t>2015.03.01,00:00,1.2502,1.2625,1.2405,1.2621,51679</t>
  </si>
  <si>
    <t>2015.03.08,00:00,1.2618,1.2822,1.2571,1.2786,62890</t>
  </si>
  <si>
    <t>2015.03.15,00:00,1.2790,1.2833,1.2446,1.2550,74691</t>
  </si>
  <si>
    <t>2015.03.22,00:00,1.2541,1.2620,1.2408,1.2609,62669</t>
  </si>
  <si>
    <t>2015.03.29,00:00,1.2602,1.2782,1.2427,1.2483,47794</t>
  </si>
  <si>
    <t>2015.04.05,00:00,1.2471,1.2665,1.2386,1.2568,48440</t>
  </si>
  <si>
    <t>2015.04.12,00:00,1.2580,1.2644,1.2086,1.2238,67089</t>
  </si>
  <si>
    <t>2015.04.19,00:00,1.2209,1.2304,1.2101,1.2183,48319</t>
  </si>
  <si>
    <t>2015.04.26,00:00,1.2188,1.2204,1.1943,1.2161,61276</t>
  </si>
  <si>
    <t>2015.05.03,00:00,1.2155,1.2179,1.1938,1.2079,53698</t>
  </si>
  <si>
    <t>2015.05.10,00:00,1.2080,1.2143,1.1918,1.2012,43079</t>
  </si>
  <si>
    <t>2015.05.17,00:00,1.2005,1.2320,1.2005,1.2281,48824</t>
  </si>
  <si>
    <t>2015.05.24,00:00,1.2285,1.2537,1.2274,1.2448,51234</t>
  </si>
  <si>
    <t>2015.05.31,00:00,1.2439,1.2561,1.2366,1.2433,57554</t>
  </si>
  <si>
    <t>2015.06.07,00:00,1.2441,1.2471,1.2200,1.2310,53837</t>
  </si>
  <si>
    <t>2015.06.14,00:00,1.2313,1.2359,1.2126,1.2270,41700</t>
  </si>
  <si>
    <t>2015.06.21,00:00,1.2260,1.2421,1.2216,1.2318,38256</t>
  </si>
  <si>
    <t>2015.06.28,00:00,1.2338,1.2631,1.2302,1.2571,47099</t>
  </si>
  <si>
    <t>2015.07.05,00:00,1.2597,1.2778,1.2562,1.2655,58818</t>
  </si>
  <si>
    <t>2015.07.12,00:00,1.2701,1.3006,1.2678,1.2972,53957</t>
  </si>
  <si>
    <t>2015.07.19,00:00,1.2976,1.3101,1.2915,1.3044,54192</t>
  </si>
  <si>
    <t>2015.07.26,00:00,1.3040,1.3094,1.2859,1.3088,66812</t>
  </si>
  <si>
    <t>2015.08.02,00:00,1.3087,1.3211,1.3047,1.3134,67797</t>
  </si>
  <si>
    <t>2015.08.09,00:00,1.3119,1.3180,1.2950,1.3095,69429</t>
  </si>
  <si>
    <t>2015.08.16,00:00,1.3090,1.3192,1.3022,1.3183,68856</t>
  </si>
  <si>
    <t>2015.08.23,00:00,1.3182,1.3352,1.3142,1.3200,92034</t>
  </si>
  <si>
    <t>2015.08.30,00:00,1.3212,1.3325,1.3115,1.3277,79678</t>
  </si>
  <si>
    <t>2015.09.06,00:00,1.3258,1.3308,1.3153,1.3259,58073</t>
  </si>
  <si>
    <t>2015.09.13,00:00,1.3254,1.3278,1.3011,1.3221,58884</t>
  </si>
  <si>
    <t>2015.09.20,00:00,1.3231,1.3415,1.3174,1.3330,56692</t>
  </si>
  <si>
    <t>2015.09.27,00:00,1.3334,1.3455,1.3150,1.3152,64034</t>
  </si>
  <si>
    <t>2015.10.04,00:00,1.3153,1.3173,1.2899,1.2943,81279</t>
  </si>
  <si>
    <t>2015.10.11,00:00,1.2960,1.3078,1.2830,1.2917,73029</t>
  </si>
  <si>
    <t>2015.10.18,00:00,1.2904,1.3196,1.2900,1.3166,71121</t>
  </si>
  <si>
    <t>2015.10.25,00:00,1.3169,1.3278,1.3054,1.3069,72165</t>
  </si>
  <si>
    <t>2015.11.01,00:00,1.3075,1.3316,1.3036,1.3302,64692</t>
  </si>
  <si>
    <t>2015.11.08,00:00,1.3301,1.3348,1.3223,1.3323,51517</t>
  </si>
  <si>
    <t>2015.11.15,00:00,1.3301,1.3369,1.3245,1.3349,59216</t>
  </si>
  <si>
    <t>2015.11.22,00:00,1.3350,1.3434,1.3278,1.3372,169615</t>
  </si>
  <si>
    <t>2015.11.29,00:00,1.3361,1.3414,1.3291,1.3360,77071</t>
  </si>
  <si>
    <t>2015.12.06,00:00,1.3369,1.3756,1.3364,1.3754,75024</t>
  </si>
  <si>
    <t>2015.12.13,00:00,1.3720,1.4000,1.3671,1.3955,87738</t>
  </si>
  <si>
    <t>2015.12.20,00:00,1.3935,1.3992,1.3817,1.3840,41523</t>
  </si>
  <si>
    <t>2015.12.27,00:00,1.3835,1.3938,1.3814,1.3888,33641</t>
  </si>
  <si>
    <t>2016.01.03,00:00,1.3816,1.4176,1.3816,1.4170,94059</t>
  </si>
  <si>
    <t>2016.01.10,00:00,1.4167,1.4552,1.4063,1.4534,104668</t>
  </si>
  <si>
    <t>2016.01.17,00:00,1.4597,1.4688,1.4113,1.4123,116477</t>
  </si>
  <si>
    <t>2016.01.24,00:00,1.4143,1.4324,1.3946,1.3969,119202</t>
  </si>
  <si>
    <t>2016.01.31,00:00,1.3972,1.4101,1.3637,1.3913,107968</t>
  </si>
  <si>
    <t>2016.02.07,00:00,1.3898,1.4015,1.3784,1.3845,132508</t>
  </si>
  <si>
    <t>2016.02.14,00:00,1.3848,1.3911,1.3653,1.3765,615915</t>
  </si>
  <si>
    <t>2016.02.21,00:00,1.3773,1.3857,1.3503,1.3513,98454</t>
  </si>
  <si>
    <t>2016.02.28,00:00,1.3520,1.3585,1.3310,1.3312,88778</t>
  </si>
  <si>
    <t>2016.03.06,00:00,1.3335,1.3445,1.3166,1.3215,99804</t>
  </si>
  <si>
    <t>2016.03.13,00:00,1.3228,1.3404,1.2921,1.3003,97758</t>
  </si>
  <si>
    <t>2016.03.20,00:00,1.3023,1.3294,1.3019,1.3267,82452</t>
  </si>
  <si>
    <t>2016.03.27,00:00,1.3273,1.3284,1.2856,1.3011,109758</t>
  </si>
  <si>
    <t>2016.04.03,00:00,1.3029,1.3217,1.2950,1.2988,101951</t>
  </si>
  <si>
    <t>2016.04.10,00:00,1.2983,1.3014,1.2742,1.2817,105212</t>
  </si>
  <si>
    <t>2016.04.17,00:00,1.2943,1.2988,1.2591,1.2665,105410</t>
  </si>
  <si>
    <t>2016.04.24,00:00,1.2660,1.2715,1.2497,1.2551,103569</t>
  </si>
  <si>
    <t>2016.05.01,00:00,1.2555,1.2950,1.2459,1.2906,116798</t>
  </si>
  <si>
    <t>2016.05.08,00:00,1.2943,1.3013,1.2770,1.2937,83445</t>
  </si>
  <si>
    <t>2016.05.15,00:00,1.2945,1.3160,1.2835,1.3113,81117</t>
  </si>
  <si>
    <t>2016.05.22,00:00,1.3117,1.3186,1.2909,1.3026,70346</t>
  </si>
  <si>
    <t>2016.05.29,00:00,1.3024,1.3142,1.2914,1.2937,73693</t>
  </si>
  <si>
    <t>2016.06.05,00:00,1.2950,1.2981,1.2653,1.2775,68791</t>
  </si>
  <si>
    <t>2016.06.12,00:00,1.2787,1.3084,1.2748,1.2892,80417</t>
  </si>
  <si>
    <t>2016.06.19,00:00,1.2842,1.3099,1.2676,1.2999,102894</t>
  </si>
  <si>
    <t>2016.06.26,00:00,1.3046,1.3119,1.2864,1.2910,88057</t>
  </si>
  <si>
    <t>2016.07.03,00:00,1.2914,1.3089,1.2830,1.3038,82082</t>
  </si>
  <si>
    <t>2016.07.10,00:00,1.3045,1.3138,1.2860,1.2966,78947</t>
  </si>
  <si>
    <t>2016.07.17,00:00,1.2948,1.3183,1.2925,1.3128,66259</t>
  </si>
  <si>
    <t>2016.07.24,00:00,1.3126,1.3252,1.3000,1.3041,70995</t>
  </si>
  <si>
    <t>2016.07.31,00:00,1.3032,1.3198,1.2995,1.3173,66360</t>
  </si>
  <si>
    <t>2016.08.07,00:00,1.3179,1.3189,1.2922,1.2955,58944</t>
  </si>
  <si>
    <t>2016.08.14,00:00,1.2950,1.2974,1.2762,1.2864,64737</t>
  </si>
  <si>
    <t>2016.08.21,00:00,1.2893,1.3010,1.2830,1.3003,67442</t>
  </si>
  <si>
    <t>2016.08.28,00:00,1.2993,1.3146,1.2980,1.2985,66162</t>
  </si>
  <si>
    <t>2016.09.04,00:00,1.2992,1.3051,1.2821,1.3045,53734</t>
  </si>
  <si>
    <t>2016.09.11,00:00,1.3047,1.3246,1.3028,1.3212,81774</t>
  </si>
  <si>
    <t>2016.09.18,00:00,1.3219,1.3241,1.2998,1.3167,79403</t>
  </si>
  <si>
    <t>2016.09.25,00:00,1.3160,1.3279,1.3046,1.3126,87313</t>
  </si>
  <si>
    <t>2016.10.02,00:00,1.3117,1.3312,1.3066,1.3294,78453</t>
  </si>
  <si>
    <t>2016.10.09,00:00,1.3243,1.3305,1.3100,1.3138,85477</t>
  </si>
  <si>
    <t>2016.10.16,00:00,1.3135,1.3353,1.3004,1.3337,73000</t>
  </si>
  <si>
    <t>2016.10.23,00:00,1.3326,1.3432,1.3276,1.3394,79671</t>
  </si>
  <si>
    <t>2016.10.30,00:00,1.3408,1.3464,1.3351,1.3401,81361</t>
  </si>
  <si>
    <t>2016.11.06,00:00,1.3340,1.3546,1.3262,1.3539,126445</t>
  </si>
  <si>
    <t>2016.11.13,00:00,1.3509,1.3587,1.3398,1.3503,103713</t>
  </si>
  <si>
    <t>2016.11.20,00:00,1.3498,1.3533,1.3376,1.3517,79023</t>
  </si>
  <si>
    <t>2016.11.27,00:00,1.3502,1.3536,1.3253,1.3287,89809</t>
  </si>
  <si>
    <t>2016.12.04,00:00,1.3290,1.3354,1.3150,1.3177,78054</t>
  </si>
  <si>
    <t>2016.12.11,00:00,1.3142,1.3416,1.3079,1.3338,104537</t>
  </si>
  <si>
    <t>2016.12.18,00:00,1.3339,1.3555,1.3316,1.3535,73907</t>
  </si>
  <si>
    <t>2016.12.25,00:00,1.3535,1.3597,1.3399,1.3437,76270</t>
  </si>
  <si>
    <t>2017.01.01,00:00,1.3443,1.3459,1.3176,1.3238,95271</t>
  </si>
  <si>
    <t>2017.01.08,00:00,1.3245,1.3293,1.3028,1.3114,96358</t>
  </si>
  <si>
    <t>2017.01.15,00:00,1.3135,1.3386,1.3017,1.3313,106890</t>
  </si>
  <si>
    <t>2017.01.22,00:00,1.3320,1.3333,1.3052,1.3152,92705</t>
  </si>
  <si>
    <t>2017.01.29,00:00,1.3133,1.3167,1.2967,1.3024,90921</t>
  </si>
  <si>
    <t>2017.02.05,00:00,1.3026,1.3211,1.3006,1.3083,70291</t>
  </si>
  <si>
    <t>2017.02.12,00:00,1.3086,1.3124,1.3007,1.3091,63982</t>
  </si>
  <si>
    <t>2017.02.19,00:00,1.3100,1.3208,1.3055,1.3096,49269</t>
  </si>
  <si>
    <t>2017.02.26,00:00,1.3097,1.3435,1.3081,1.3374,64190</t>
  </si>
  <si>
    <t>2017.03.05,00:00,1.3379,1.3533,1.3370,1.3467,60442</t>
  </si>
  <si>
    <t>2017.03.12,00:00,1.3456,1.3493,1.3274,1.3346,63783</t>
  </si>
  <si>
    <t>2017.03.19,00:00,1.3343,1.3408,1.3262,1.3381,57467</t>
  </si>
  <si>
    <t>2017.03.26,00:00,1.3356,1.3413,1.3276,1.3320,54237</t>
  </si>
  <si>
    <t>2017.04.02,00:00,1.3308,1.3454,1.3295,1.3406,51275</t>
  </si>
  <si>
    <t>2017.04.09,00:00,1.3399,1.3424,1.3221,1.3324,51932</t>
  </si>
  <si>
    <t>2017.04.16,00:00,1.3311,1.3524,1.3260,1.3495,47512</t>
  </si>
  <si>
    <t>2017.04.23,00:00,1.3459,1.3695,1.3409,1.3653,59337</t>
  </si>
  <si>
    <t>2017.04.30,00:00,1.3658,1.3792,1.3635,1.3649,55308</t>
  </si>
  <si>
    <t>2017.05.07,00:00,1.3653,1.3768,1.3642,1.3710,55739</t>
  </si>
  <si>
    <t>2017.05.14,00:00,1.3697,1.3721,1.3507,1.3508,59914</t>
  </si>
  <si>
    <t>2017.05.21,00:00,1.3516,1.3539,1.3386,1.3448,53688</t>
  </si>
  <si>
    <t>2017.05.28,00:00,1.3447,1.3545,1.3426,1.3482,43318</t>
  </si>
  <si>
    <t>2017.06.04,00:00,1.3491,1.3539,1.3421,1.3466,44542</t>
  </si>
  <si>
    <t>2017.06.11,00:00,1.3459,1.3468,1.3163,1.3211,57813</t>
  </si>
  <si>
    <t>2017.06.18,00:00,1.3217,1.3346,1.3189,1.3270,53566</t>
  </si>
  <si>
    <t>2017.06.25,00:00,1.3261,1.3269,1.2944,1.2964,68019</t>
  </si>
  <si>
    <t>2017.07.02,00:00,1.2969,1.3013,1.2858,1.2875,44106</t>
  </si>
  <si>
    <t>2017.07.09,00:00,1.2882,1.2942,1.2642,1.2647,46585</t>
  </si>
  <si>
    <t>2017.07.16,00:00,1.2648,1.2699,1.2520,1.2539,47331</t>
  </si>
  <si>
    <t>2017.07.23,00:00,1.2545,1.2574,1.2412,1.2433,56257</t>
  </si>
  <si>
    <t>2017.07.30,00:00,1.2443,1.2666,1.2431,1.2649,54295</t>
  </si>
  <si>
    <t>2017.08.06,00:00,1.2653,1.2751,1.2627,1.2678,47164</t>
  </si>
  <si>
    <t>2017.08.13,00:00,1.2670,1.2776,1.2555,1.2583,44967</t>
  </si>
  <si>
    <t>2017.08.20,00:00,1.2570,1.2605,1.2464,1.2479,41203</t>
  </si>
  <si>
    <t>2017.08.27,00:00,1.2477,1.2661,1.2338,1.2395,49462</t>
  </si>
  <si>
    <t>2017.09.03,00:00,1.2422,1.2424,1.2060,1.2155,52939</t>
  </si>
  <si>
    <t>2017.09.10,00:00,1.2159,1.2238,1.2081,1.2194,50339</t>
  </si>
  <si>
    <t>2017.09.17,00:00,1.2189,1.2389,1.2170,1.2337,52048</t>
  </si>
  <si>
    <t>2017.09.24,00:00,1.2335,1.2530,1.2311,1.2467,52818</t>
  </si>
  <si>
    <t>2017.10.01,00:00,1.2487,1.2597,1.2447,1.2531,44439</t>
  </si>
  <si>
    <t>2017.10.08,00:00,1.2532,1.2557,1.2431,1.2465,37007</t>
  </si>
  <si>
    <t>2017.10.15,00:00,1.2478,1.2628,1.2449,1.2625,44340</t>
  </si>
  <si>
    <t>2017.10.22,00:00,1.2622,1.2915,1.2612,1.2809,43889</t>
  </si>
  <si>
    <t>2017.10.29,00:00,1.2819,1.2913,1.2713,1.2762,36793</t>
  </si>
  <si>
    <t>2017.11.05,00:00,1.2766,1.2818,1.2664,1.2688,30778</t>
  </si>
  <si>
    <t>2017.11.12,00:00,1.2693,1.2822,1.2676,1.2767,35661</t>
  </si>
  <si>
    <t>2017.11.19,00:00,1.2768,1.2835,1.2671,1.2705,38345</t>
  </si>
  <si>
    <t>2017.11.26,00:00,1.2704,1.2908,1.2679,1.2682,42067</t>
  </si>
  <si>
    <t>2017.12.03,00:00,1.2700,1.2878,1.2622,1.2849,33712</t>
  </si>
  <si>
    <t>2017.12.10,00:00,1.2854,1.2893,1.2712,1.2868,43046</t>
  </si>
  <si>
    <t>2017.12.17,00:00,1.2870,1.2918,1.2696,1.2721,40799</t>
  </si>
  <si>
    <t>2017.12.24,00:00,1.2711,1.2726,1.2513,1.2580,23964</t>
  </si>
  <si>
    <t>2017.12.31,00:00,1.2524,1.2553,1.2353,1.2411,30686</t>
  </si>
  <si>
    <t>2018.01.07,00:00,1.2412,1.2588,1.2377,1.2459,47780</t>
  </si>
  <si>
    <t>2018.01.14,00:00,1.2462,1.2539,1.2363,1.2496,57081</t>
  </si>
  <si>
    <t>2018.01.21,00:00,1.2475,1.2495,1.2281,1.2316,57720</t>
  </si>
  <si>
    <t>2018.01.28,00:00,1.2317,1.2436,1.2248,1.2425,61905</t>
  </si>
  <si>
    <t>2018.02.04,00:00,1.2435,1.2687,1.2396,1.2579,89352</t>
  </si>
  <si>
    <t>2018.02.11,00:00,1.2588,1.2647,1.2449,1.2557,56507</t>
  </si>
  <si>
    <t>2018.02.18,00:00,1.2559,1.2757,1.2526,1.2629,49869</t>
  </si>
  <si>
    <t>2018.02.25,00:00,1.2638,1.2914,1.2613,1.2883,53649</t>
  </si>
  <si>
    <t>2018.03.04,00:00,1.2880,1.2999,1.2807,1.2810,75566</t>
  </si>
  <si>
    <t>2018.03.11,00:00,1.2814,1.3097,1.2801,1.3095,59410</t>
  </si>
  <si>
    <t>2018.03.18,00:00,1.3093,1.3123,1.2822,1.2894,59509</t>
  </si>
  <si>
    <t>2018.03.25,00:00,1.2888,1.2939,1.2813,1.2895,61488</t>
  </si>
  <si>
    <t>2018.04.01,00:00,1.2896,1.2942,1.2731,1.2780,60494</t>
  </si>
  <si>
    <t>2018.04.08,00:00,1.2765,1.2817,1.2542,1.2612,47643</t>
  </si>
  <si>
    <t>2018.04.15,00:00,1.2599,1.2758,1.2526,1.2758,51832</t>
  </si>
  <si>
    <t>2018.04.22,00:00,1.2754,1.2899,1.2749,1.2826,38108</t>
  </si>
  <si>
    <t>2018.04.29,00:00,1.2837,1.2916,1.2801,1.2846,48491</t>
  </si>
  <si>
    <t>2018.05.06,00:00,1.2847,1.2996,1.2727,1.2794,45360</t>
  </si>
  <si>
    <t>2018.05.13,00:00,1.2782,1.2923,1.2748,1.2882,43877</t>
  </si>
  <si>
    <t>2018.05.20,00:00,1.2875,1.2987,1.2741,1.2974,47106</t>
  </si>
  <si>
    <t>2018.05.27,00:00,1.2962,1.3045,1.2817,1.2955,66540</t>
  </si>
  <si>
    <t>2018.06.03,00:00,1.2956,1.3006,1.2898,1.2981,17013</t>
  </si>
  <si>
    <t>2010.01.03,00:00,1.0346,1.0418,1.0215,1.0236,251132</t>
  </si>
  <si>
    <t>2010.01.10,00:00,1.0239,1.0285,1.0132,1.0251,251644</t>
  </si>
  <si>
    <t>2010.01.17,00:00,1.0279,1.0494,1.0227,1.0411,286017</t>
  </si>
  <si>
    <t>2010.01.24,00:00,1.0403,1.0639,1.0367,1.0604,293920</t>
  </si>
  <si>
    <t>2010.01.31,00:00,1.0614,1.0792,1.0497,1.0722,288878</t>
  </si>
  <si>
    <t>2010.02.07,00:00,1.0760,1.0826,1.0608,1.0754,286332</t>
  </si>
  <si>
    <t>2010.02.14,00:00,1.0768,1.0897,1.0647,1.0755,254058</t>
  </si>
  <si>
    <t>2010.02.21,00:00,1.0767,1.0877,1.0694,1.0733,283753</t>
  </si>
  <si>
    <t>2010.02.28,00:00,1.0741,1.0885,1.0648,1.0739,281895</t>
  </si>
  <si>
    <t>2010.03.07,00:00,1.0724,1.0803,1.0576,1.0577,171030</t>
  </si>
  <si>
    <t>2010.03.14,00:00,1.0588,1.0645,1.0506,1.0610,184170</t>
  </si>
  <si>
    <t>2010.03.21,00:00,1.0606,1.0750,1.0546,1.0649,205246</t>
  </si>
  <si>
    <t>2010.03.28,00:00,1.0596,1.0689,1.0435,1.0607,171660</t>
  </si>
  <si>
    <t>2010.04.04,00:00,1.0614,1.0784,1.0584,1.0655,168309</t>
  </si>
  <si>
    <t>2010.04.11,00:00,1.0570,1.0631,1.0501,1.0611,194191</t>
  </si>
  <si>
    <t>2010.04.18,00:00,1.0629,1.0848,1.0601,1.0724,188890</t>
  </si>
  <si>
    <t>2010.04.25,00:00,1.0744,1.0922,1.0699,1.0773,233539</t>
  </si>
  <si>
    <t>2010.05.02,00:00,1.0756,1.1244,1.0754,1.1078,292696</t>
  </si>
  <si>
    <t>2010.05.09,00:00,1.1001,1.1335,1.0923,1.1334,328868</t>
  </si>
  <si>
    <t>2010.05.16,00:00,1.1339,1.1584,1.1267,1.1494,397190</t>
  </si>
  <si>
    <t>2010.05.23,00:00,1.1503,1.1694,1.1480,1.1589,254691</t>
  </si>
  <si>
    <t>2010.05.30,00:00,1.1578,1.1729,1.1424,1.1623,253501</t>
  </si>
  <si>
    <t>2010.06.06,00:00,1.1637,1.1672,1.1397,1.1491,237455</t>
  </si>
  <si>
    <t>2010.06.13,00:00,1.1486,1.1488,1.1081,1.1084,200387</t>
  </si>
  <si>
    <t>2010.06.20,00:00,1.1025,1.1136,1.0921,1.0926,208439</t>
  </si>
  <si>
    <t>2010.06.27,00:00,1.0934,1.0937,1.0578,1.0626,207731</t>
  </si>
  <si>
    <t>2010.07.04,00:00,1.0640,1.0672,1.0480,1.0576,158833</t>
  </si>
  <si>
    <t>2010.07.11,00:00,1.0553,1.0674,1.0399,1.0505,159355</t>
  </si>
  <si>
    <t>2010.07.18,00:00,1.0479,1.0562,1.0394,1.0543,163153</t>
  </si>
  <si>
    <t>2010.07.25,00:00,1.0541,1.0638,1.0361,1.0410,163688</t>
  </si>
  <si>
    <t>2010.08.01,00:00,1.0401,1.0553,1.0331,1.0389,139818</t>
  </si>
  <si>
    <t>2010.08.08,00:00,1.0374,1.0623,1.0374,1.0508,157900</t>
  </si>
  <si>
    <t>2010.08.15,00:00,1.0479,1.0532,1.0257,1.0339,167305</t>
  </si>
  <si>
    <t>2010.08.22,00:00,1.0348,1.0449,1.0220,1.0278,169013</t>
  </si>
  <si>
    <t>2010.08.29,00:00,1.0274,1.0308,1.0064,1.0163,129036</t>
  </si>
  <si>
    <t>2010.09.05,00:00,1.0163,1.0276,1.0060,1.0195,136036</t>
  </si>
  <si>
    <t>2010.09.12,00:00,1.0191,1.0205,0.9932,1.0096,179485</t>
  </si>
  <si>
    <t>2010.09.19,00:00,1.0103,1.0117,0.9779,0.9828,168253</t>
  </si>
  <si>
    <t>2010.09.26,00:00,0.9832,0.9876,0.9708,0.9736,179814</t>
  </si>
  <si>
    <t>2010.10.03,00:00,0.9755,0.9788,0.9554,0.9625,194514</t>
  </si>
  <si>
    <t>2010.10.10,00:00,0.9600,0.9726,0.9463,0.9587,165463</t>
  </si>
  <si>
    <t>2010.10.17,00:00,0.9579,0.9802,0.9541,0.9768,207915</t>
  </si>
  <si>
    <t>2010.10.24,00:00,0.9768,0.9928,0.9662,0.9815,311270</t>
  </si>
  <si>
    <t>2010.10.31,00:00,0.9820,0.9969,0.9547,0.9603,314291</t>
  </si>
  <si>
    <t>2010.11.07,00:00,0.9608,0.9812,0.9587,0.9808,438832</t>
  </si>
  <si>
    <t>2010.11.14,00:00,0.9799,0.9995,0.9762,0.9909,411978</t>
  </si>
  <si>
    <t>2010.11.21,00:00,0.9914,1.0053,0.9848,1.0025,316016</t>
  </si>
  <si>
    <t>2010.11.28,00:00,1.0030,1.0065,0.9723,0.9724,261679</t>
  </si>
  <si>
    <t>2010.12.05,00:00,0.9753,0.9914,0.9725,0.9804,256148</t>
  </si>
  <si>
    <t>2010.12.12,00:00,0.9814,0.9850,0.9557,0.9675,228208</t>
  </si>
  <si>
    <t>2010.12.19,00:00,0.9699,0.9719,0.9497,0.9614,190564</t>
  </si>
  <si>
    <t>2010.12.26,00:00,0.9608,0.9644,0.9299,0.9322,165258</t>
  </si>
  <si>
    <t>2011.01.02,00:00,0.9335,0.9706,0.9318,0.9667,234499</t>
  </si>
  <si>
    <t>2011.01.09,00:00,0.9683,0.9782,0.9605,0.9629,324237</t>
  </si>
  <si>
    <t>2011.01.16,00:00,0.9636,0.9686,0.9521,0.9581,312093</t>
  </si>
  <si>
    <t>2011.01.23,00:00,0.9583,0.9621,0.9389,0.9417,55619</t>
  </si>
  <si>
    <t>2011.01.30,00:00,0.9420,0.9592,0.9327,0.9549,53378</t>
  </si>
  <si>
    <t>2011.02.06,00:00,0.9557,0.9773,0.9523,0.9728,49718</t>
  </si>
  <si>
    <t>2011.02.13,00:00,0.9729,0.9742,0.9436,0.9445,46382</t>
  </si>
  <si>
    <t>2011.02.20,00:00,0.9458,0.9504,0.9231,0.9281,49493</t>
  </si>
  <si>
    <t>2011.02.27,00:00,0.9279,0.9328,0.9200,0.9244,46358</t>
  </si>
  <si>
    <t>2011.03.06,00:00,0.9254,0.9367,0.9235,0.9295,253023</t>
  </si>
  <si>
    <t>2011.03.13,00:00,0.9281,0.9315,0.8910,0.9003,58540</t>
  </si>
  <si>
    <t>2011.03.20,00:00,0.9013,0.9213,0.8977,0.9197,41431</t>
  </si>
  <si>
    <t>2011.03.27,00:00,0.9208,0.9338,0.9125,0.9237,42959</t>
  </si>
  <si>
    <t>2011.04.03,00:00,0.9245,0.9294,0.9057,0.9062,41873</t>
  </si>
  <si>
    <t>2011.04.10,00:00,0.9082,0.9103,0.8895,0.8922,42564</t>
  </si>
  <si>
    <t>2011.04.17,00:00,0.8926,0.9009,0.8779,0.8862,41466</t>
  </si>
  <si>
    <t>2011.04.24,00:00,0.8853,0.8872,0.8625,0.8651,42232</t>
  </si>
  <si>
    <t>2011.05.01,00:00,0.8643,0.8797,0.8552,0.8786,48332</t>
  </si>
  <si>
    <t>2011.05.08,00:00,0.8769,0.8945,0.8706,0.8925,49476</t>
  </si>
  <si>
    <t>2011.05.15,00:00,0.8932,0.8937,0.8746,0.8773,160224</t>
  </si>
  <si>
    <t>2011.05.22,00:00,0.8785,0.8891,0.8462,0.8502,50325</t>
  </si>
  <si>
    <t>2011.05.29,00:00,0.8505,0.8545,0.8330,0.8337,40174</t>
  </si>
  <si>
    <t>2011.06.05,00:00,0.8347,0.8444,0.8325,0.8428,40407</t>
  </si>
  <si>
    <t>2011.06.12,00:00,0.8426,0.8549,0.8346,0.8481,47627</t>
  </si>
  <si>
    <t>2011.06.19,00:00,0.8492,0.8515,0.8318,0.8329,40400</t>
  </si>
  <si>
    <t>2011.06.26,00:00,0.8321,0.8524,0.8274,0.8472,228924</t>
  </si>
  <si>
    <t>2011.07.03,00:00,0.8482,0.8518,0.8358,0.8362,58378</t>
  </si>
  <si>
    <t>2011.07.10,00:00,0.8384,0.8396,0.8081,0.8153,72509</t>
  </si>
  <si>
    <t>2011.07.17,00:00,0.8088,0.8287,0.8085,0.8193,60499</t>
  </si>
  <si>
    <t>2011.07.24,00:00,0.8117,0.8154,0.7849,0.7856,59689</t>
  </si>
  <si>
    <t>2011.07.31,00:00,0.7921,0.7952,0.7577,0.7672,109114</t>
  </si>
  <si>
    <t>2011.08.07,00:00,0.7588,0.7784,0.7067,0.7776,130172</t>
  </si>
  <si>
    <t>2011.08.14,00:00,0.7830,0.8016,0.7768,0.7849,585821</t>
  </si>
  <si>
    <t>2011.08.21,00:00,0.7907,0.8157,0.7838,0.8061,72793</t>
  </si>
  <si>
    <t>2011.08.28,00:00,0.8071,0.8239,0.7710,0.7881,193775</t>
  </si>
  <si>
    <t>2011.09.04,00:00,0.7870,0.8862,0.7819,0.8836,92938</t>
  </si>
  <si>
    <t>2011.09.11,00:00,0.8877,0.8924,0.8646,0.8756,82540</t>
  </si>
  <si>
    <t>2011.09.18,00:00,0.8805,0.9180,0.8790,0.9050,504532</t>
  </si>
  <si>
    <t>2011.09.25,00:00,0.9037,0.9142,0.8918,0.9079,244920</t>
  </si>
  <si>
    <t>2011.10.02,00:00,0.9099,0.9314,0.9077,0.9269,133159</t>
  </si>
  <si>
    <t>2011.10.09,00:00,0.9267,0.9270,0.8903,0.8914,295964</t>
  </si>
  <si>
    <t>2011.10.16,00:00,0.8924,0.9081,0.8805,0.8822,318723</t>
  </si>
  <si>
    <t>2011.10.23,00:00,0.8840,0.8877,0.8566,0.8631,318567</t>
  </si>
  <si>
    <t>2011.10.30,00:00,0.8619,0.8958,0.8610,0.8844,136405</t>
  </si>
  <si>
    <t>2011.11.06,00:00,0.8872,0.9152,0.8868,0.8997,287554</t>
  </si>
  <si>
    <t>2011.11.13,00:00,0.8982,0.9235,0.8960,0.9165,299098</t>
  </si>
  <si>
    <t>2011.11.20,00:00,0.9174,0.9328,0.9107,0.9298,169892</t>
  </si>
  <si>
    <t>2011.11.27,00:00,0.9275,0.9305,0.9066,0.9212,278795</t>
  </si>
  <si>
    <t>2011.12.04,00:00,0.9206,0.9294,0.9163,0.9230,189317</t>
  </si>
  <si>
    <t>2011.12.11,00:00,0.9250,0.9547,0.9247,0.9359,283074</t>
  </si>
  <si>
    <t>2011.12.18,00:00,0.9353,0.9399,0.9241,0.9359,152529</t>
  </si>
  <si>
    <t>2011.12.25,00:00,0.9364,0.9469,0.9320,0.9382,188230</t>
  </si>
  <si>
    <t>2012.01.01,00:00,0.9380,0.9577,0.9296,0.9551,130961</t>
  </si>
  <si>
    <t>2012.01.08,00:00,0.9574,0.9594,0.9405,0.9524,71294</t>
  </si>
  <si>
    <t>2012.01.15,00:00,0.9552,0.9573,0.9304,0.9344,74098</t>
  </si>
  <si>
    <t>2012.01.22,00:00,0.9372,0.9379,0.9113,0.9126,696272</t>
  </si>
  <si>
    <t>2012.01.29,00:00,0.9120,0.9248,0.9113,0.9180,71329</t>
  </si>
  <si>
    <t>2012.02.05,00:00,0.9201,0.9261,0.9087,0.9163,72175</t>
  </si>
  <si>
    <t>2012.02.12,00:00,0.9147,0.9299,0.9102,0.9198,212853</t>
  </si>
  <si>
    <t>2012.02.19,00:00,0.9170,0.9177,0.8931,0.8957,501854</t>
  </si>
  <si>
    <t>2012.02.26,00:00,0.8956,0.9148,0.8934,0.9136,330132</t>
  </si>
  <si>
    <t>2012.03.04,00:00,0.9141,0.9206,0.9071,0.9184,584194</t>
  </si>
  <si>
    <t>2012.03.11,00:00,0.9194,0.9333,0.9139,0.9152,168656</t>
  </si>
  <si>
    <t>2012.03.18,00:00,0.9152,0.9177,0.9066,0.9076,544120</t>
  </si>
  <si>
    <t>2012.03.25,00:00,0.9077,0.9135,0.9008,0.9020,595225</t>
  </si>
  <si>
    <t>2012.04.01,00:00,0.9008,0.9221,0.9001,0.9164,476755</t>
  </si>
  <si>
    <t>2012.04.08,00:00,0.9163,0.9216,0.9090,0.9188,513808</t>
  </si>
  <si>
    <t>2012.04.15,00:00,0.9200,0.9250,0.9082,0.9082,558402</t>
  </si>
  <si>
    <t>2012.04.22,00:00,0.9109,0.9171,0.9051,0.9061,488103</t>
  </si>
  <si>
    <t>2012.04.29,00:00,0.9070,0.9183,0.9042,0.9178,424199</t>
  </si>
  <si>
    <t>2012.05.06,00:00,0.9226,0.9305,0.9195,0.9296,539202</t>
  </si>
  <si>
    <t>2012.05.13,00:00,0.9306,0.9499,0.9305,0.9393,627711</t>
  </si>
  <si>
    <t>2012.05.20,00:00,0.9404,0.9610,0.9366,0.9594,325459</t>
  </si>
  <si>
    <t>2012.05.27,00:00,0.9560,0.9770,0.9528,0.9659,305554</t>
  </si>
  <si>
    <t>2012.06.03,00:00,0.9672,0.9694,0.9512,0.9594,56694</t>
  </si>
  <si>
    <t>2012.06.10,00:00,0.9503,0.9649,0.9477,0.9498,208102</t>
  </si>
  <si>
    <t>2012.06.17,00:00,0.9455,0.9590,0.9420,0.9551,406924</t>
  </si>
  <si>
    <t>2012.06.24,00:00,0.9571,0.9677,0.9461,0.9481,237861</t>
  </si>
  <si>
    <t>2012.07.01,00:00,0.9474,0.9793,0.9472,0.9771,31095</t>
  </si>
  <si>
    <t>2012.07.08,00:00,0.9792,0.9871,0.9736,0.9801,342411</t>
  </si>
  <si>
    <t>2012.07.15,00:00,0.9787,0.9886,0.9744,0.9877,28552</t>
  </si>
  <si>
    <t>2012.07.22,00:00,0.9908,0.9970,0.9693,0.9746,300069</t>
  </si>
  <si>
    <t>2012.07.29,00:00,0.9765,0.9897,0.9691,0.9700,39725</t>
  </si>
  <si>
    <t>2012.08.05,00:00,0.9688,0.9808,0.9655,0.9770,29749</t>
  </si>
  <si>
    <t>2012.08.12,00:00,0.9769,0.9797,0.9695,0.9737,26282</t>
  </si>
  <si>
    <t>2012.08.19,00:00,0.9722,0.9766,0.9537,0.9595,31529</t>
  </si>
  <si>
    <t>2012.08.26,00:00,0.9596,0.9633,0.9501,0.9544,24819</t>
  </si>
  <si>
    <t>2012.09.02,00:00,0.9551,0.9606,0.9432,0.9440,29704</t>
  </si>
  <si>
    <t>2012.09.09,00:00,0.9435,0.9482,0.9237,0.9268,32162</t>
  </si>
  <si>
    <t>2012.09.16,00:00,0.9263,0.9354,0.9244,0.9329,29187</t>
  </si>
  <si>
    <t>2012.09.23,00:00,0.9328,0.9416,0.9321,0.9396,32445</t>
  </si>
  <si>
    <t>2012.09.30,00:00,0.9407,0.9436,0.9274,0.9292,30836</t>
  </si>
  <si>
    <t>2012.10.07,00:00,0.9296,0.9430,0.9296,0.9331,26749</t>
  </si>
  <si>
    <t>2012.10.14,00:00,0.9330,0.9370,0.9213,0.9280,23274</t>
  </si>
  <si>
    <t>2012.10.21,00:00,0.9282,0.9385,0.9247,0.9345,24052</t>
  </si>
  <si>
    <t>2012.10.28,00:00,0.9341,0.9413,0.9275,0.9402,21748</t>
  </si>
  <si>
    <t>2012.11.04,00:00,0.9414,0.9497,0.9379,0.9483,27535</t>
  </si>
  <si>
    <t>2012.11.11,00:00,0.9484,0.9511,0.9402,0.9453,30904</t>
  </si>
  <si>
    <t>2012.11.18,00:00,0.9447,0.9457,0.9264,0.9278,29055</t>
  </si>
  <si>
    <t>2012.11.25,00:00,0.9284,0.9339,0.9244,0.9280,31882</t>
  </si>
  <si>
    <t>2012.12.02,00:00,0.9281,0.9381,0.9239,0.9345,43839</t>
  </si>
  <si>
    <t>2012.12.09,00:00,0.9368,0.9369,0.9165,0.9175,39466</t>
  </si>
  <si>
    <t>2012.12.16,00:00,0.9162,0.9193,0.9082,0.9151,28671</t>
  </si>
  <si>
    <t>2012.12.23,00:00,0.9164,0.9180,0.9094,0.9134,16358</t>
  </si>
  <si>
    <t>2012.12.30,00:00,0.9135,0.9301,0.9090,0.9244,22452</t>
  </si>
  <si>
    <t>2013.01.06,00:00,0.9243,0.9285,0.9106,0.9133,34620</t>
  </si>
  <si>
    <t>2013.01.13,00:00,0.9130,0.9387,0.9118,0.9339,53927</t>
  </si>
  <si>
    <t>2013.01.20,00:00,0.9351,0.9351,0.9220,0.9260,49660</t>
  </si>
  <si>
    <t>2013.01.27,00:00,0.9268,0.9291,0.9020,0.9074,44790</t>
  </si>
  <si>
    <t>2013.02.03,00:00,0.9081,0.9200,0.9055,0.9171,498933</t>
  </si>
  <si>
    <t>2013.02.10,00:00,0.9180,0.9244,0.9148,0.9216,27419</t>
  </si>
  <si>
    <t>2013.02.17,00:00,0.9225,0.9331,0.9183,0.9294,32307</t>
  </si>
  <si>
    <t>2013.02.24,00:00,0.9293,0.9461,0.9230,0.9430,78309</t>
  </si>
  <si>
    <t>2013.03.03,00:00,0.9422,0.9551,0.9392,0.9514,25640</t>
  </si>
  <si>
    <t>2013.03.10,00:00,0.9516,0.9565,0.9377,0.9385,26070</t>
  </si>
  <si>
    <t>2013.03.17,00:00,0.9429,0.9490,0.9395,0.9405,39652</t>
  </si>
  <si>
    <t>2013.03.24,00:00,0.9416,0.9552,0.9352,0.9493,47121</t>
  </si>
  <si>
    <t>2013.03.31,00:00,0.9501,0.9525,0.9311,0.9344,29579</t>
  </si>
  <si>
    <t>2013.04.07,00:00,0.9353,0.9365,0.9263,0.9271,24220</t>
  </si>
  <si>
    <t>2013.04.14,00:00,0.9268,0.9341,0.9205,0.9335,30973</t>
  </si>
  <si>
    <t>2013.04.21,00:00,0.9315,0.9497,0.9313,0.9426,32450</t>
  </si>
  <si>
    <t>2013.04.28,00:00,0.9409,0.9429,0.9245,0.9351,43448</t>
  </si>
  <si>
    <t>2013.05.05,00:00,0.9342,0.9628,0.9333,0.9567,486222</t>
  </si>
  <si>
    <t>2013.05.12,00:00,0.9592,0.9760,0.9521,0.9723,251844</t>
  </si>
  <si>
    <t>2013.05.19,00:00,0.9701,0.9837,0.9589,0.9612,66732</t>
  </si>
  <si>
    <t>2013.05.26,00:00,0.9616,0.9789,0.9510,0.9550,66552</t>
  </si>
  <si>
    <t>2013.06.02,00:00,0.9558,0.9623,0.9225,0.9358,73597</t>
  </si>
  <si>
    <t>2013.06.09,00:00,0.9368,0.9417,0.9129,0.9209,68927</t>
  </si>
  <si>
    <t>2013.06.16,00:00,0.9218,0.9367,0.9174,0.9343,59688</t>
  </si>
  <si>
    <t>2013.06.23,00:00,0.9365,0.9486,0.9311,0.9446,49745</t>
  </si>
  <si>
    <t>2013.06.30,00:00,0.9455,0.9659,0.9438,0.9638,40232</t>
  </si>
  <si>
    <t>2013.07.07,00:00,0.9653,0.9749,0.9404,0.9463,50129</t>
  </si>
  <si>
    <t>2013.07.14,00:00,0.9460,0.9533,0.9355,0.9408,37313</t>
  </si>
  <si>
    <t>2013.07.21,00:00,0.9410,0.9413,0.9261,0.9283,34058</t>
  </si>
  <si>
    <t>2013.07.28,00:00,0.9280,0.9388,0.9227,0.9292,40590</t>
  </si>
  <si>
    <t>2013.08.04,00:00,0.9291,0.9331,0.9172,0.9221,33448</t>
  </si>
  <si>
    <t>2013.08.11,00:00,0.9239,0.9395,0.9215,0.9263,37363</t>
  </si>
  <si>
    <t>2013.08.18,00:00,0.9260,0.9288,0.9145,0.9216,37922</t>
  </si>
  <si>
    <t>2013.08.25,00:00,0.9210,0.9330,0.9169,0.9294,32070</t>
  </si>
  <si>
    <t>2013.09.01,00:00,0.9316,0.9454,0.9309,0.9374,31838</t>
  </si>
  <si>
    <t>2013.09.08,00:00,0.9390,0.9391,0.9270,0.9291,35782</t>
  </si>
  <si>
    <t>2013.09.15,00:00,0.9235,0.9278,0.9087,0.9102,36112</t>
  </si>
  <si>
    <t>2013.09.22,00:00,0.9085,0.9136,0.9019,0.9056,29210</t>
  </si>
  <si>
    <t>2013.09.29,00:00,0.9062,0.9080,0.8966,0.9069,37507</t>
  </si>
  <si>
    <t>2013.10.06,00:00,0.9066,0.9130,0.9014,0.9117,33087</t>
  </si>
  <si>
    <t>2013.10.13,00:00,0.9093,0.9176,0.9003,0.9017,35176</t>
  </si>
  <si>
    <t>2013.10.20,00:00,0.9018,0.9043,0.8889,0.8927,29068</t>
  </si>
  <si>
    <t>2013.10.27,00:00,0.8923,0.9136,0.8920,0.9121,34150</t>
  </si>
  <si>
    <t>2013.11.03,00:00,0.9120,0.9248,0.9089,0.9212,35785</t>
  </si>
  <si>
    <t>2013.11.10,00:00,0.9226,0.9230,0.9123,0.9147,34297</t>
  </si>
  <si>
    <t>2013.11.17,00:00,0.9144,0.9190,0.9065,0.9065,36904</t>
  </si>
  <si>
    <t>2013.11.24,00:00,0.9071,0.9130,0.9022,0.9060,32631</t>
  </si>
  <si>
    <t>2013.12.01,00:00,0.9059,0.9109,0.8911,0.8918,39006</t>
  </si>
  <si>
    <t>2013.12.08,00:00,0.8916,0.8933,0.8838,0.8891,31344</t>
  </si>
  <si>
    <t>2013.12.15,00:00,0.8903,0.9000,0.8831,0.8959,36285</t>
  </si>
  <si>
    <t>2013.12.22,00:00,0.8956,0.8971,0.8798,0.8914,19475</t>
  </si>
  <si>
    <t>2013.12.29,00:00,0.8907,0.9056,0.8858,0.9053,23356</t>
  </si>
  <si>
    <t>2014.01.05,00:00,0.9049,0.9125,0.9003,0.9026,34839</t>
  </si>
  <si>
    <t>2014.01.12,00:00,0.9013,0.9118,0.8985,0.9099,28680</t>
  </si>
  <si>
    <t>2014.01.19,00:00,0.9100,0.9155,0.8901,0.8940,30535</t>
  </si>
  <si>
    <t>2014.01.26,00:00,0.8949,0.9078,0.8930,0.9060,35313</t>
  </si>
  <si>
    <t>2014.02.02,00:00,0.9064,0.9080,0.8958,0.8980,30408</t>
  </si>
  <si>
    <t>2014.02.09,00:00,0.8985,0.9036,0.8902,0.8925,22016</t>
  </si>
  <si>
    <t>2014.02.16,00:00,0.8912,0.8927,0.8855,0.8877,16435</t>
  </si>
  <si>
    <t>2014.02.23,00:00,0.8879,0.8929,0.8776,0.8797,18295</t>
  </si>
  <si>
    <t>2014.03.02,00:00,0.8804,0.8894,0.8755,0.8777,22082</t>
  </si>
  <si>
    <t>2014.03.09,00:00,0.8778,0.8803,0.8697,0.8721,18537</t>
  </si>
  <si>
    <t>2014.03.16,00:00,0.8723,0.8867,0.8712,0.8828,18556</t>
  </si>
  <si>
    <t>2014.03.23,00:00,0.8815,0.8897,0.8785,0.8867,19665</t>
  </si>
  <si>
    <t>2014.03.30,00:00,0.8856,0.8951,0.8813,0.8918,20765</t>
  </si>
  <si>
    <t>2014.04.06,00:00,0.8925,0.8926,0.8742,0.8758,18411</t>
  </si>
  <si>
    <t>2014.04.13,00:00,0.8779,0.8835,0.8763,0.8833,15652</t>
  </si>
  <si>
    <t>2014.04.20,00:00,0.8832,0.8860,0.8800,0.8814,13709</t>
  </si>
  <si>
    <t>2014.04.27,00:00,0.8804,0.8849,0.8769,0.8779,16072</t>
  </si>
  <si>
    <t>2014.05.04,00:00,0.8767,0.8871,0.8702,0.8862,16890</t>
  </si>
  <si>
    <t>2014.05.11,00:00,0.8863,0.8958,0.8857,0.8925,17035</t>
  </si>
  <si>
    <t>2014.05.18,00:00,0.8922,0.8970,0.8896,0.8955,17404</t>
  </si>
  <si>
    <t>2014.05.25,00:00,0.8959,0.8988,0.8931,0.8952,17259</t>
  </si>
  <si>
    <t>2014.06.01,00:00,0.8945,0.9035,0.8906,0.8934,22809</t>
  </si>
  <si>
    <t>2014.06.08,00:00,0.8932,0.9010,0.8918,0.8999,18432</t>
  </si>
  <si>
    <t>2014.06.15,00:00,0.8995,0.9011,0.8909,0.8949,19509</t>
  </si>
  <si>
    <t>2014.06.22,00:00,0.8952,0.8966,0.8905,0.8906,16149</t>
  </si>
  <si>
    <t>2014.06.29,00:00,0.8911,0.8950,0.8854,0.8942,16585</t>
  </si>
  <si>
    <t>2014.07.06,00:00,0.8943,0.8957,0.8901,0.8919,15377</t>
  </si>
  <si>
    <t>2014.07.13,00:00,0.8925,0.9002,0.8897,0.8982,18024</t>
  </si>
  <si>
    <t>2014.07.20,00:00,0.8979,0.9050,0.8970,0.9046,16376</t>
  </si>
  <si>
    <t>2014.07.27,00:00,0.9042,0.9106,0.9033,0.9055,19776</t>
  </si>
  <si>
    <t>2014.08.03,00:00,0.9052,0.9113,0.9031,0.9053,18886</t>
  </si>
  <si>
    <t>2014.08.10,00:00,0.9059,0.9102,0.9022,0.9023,16780</t>
  </si>
  <si>
    <t>2014.08.17,00:00,0.9026,0.9152,0.9023,0.9137,17998</t>
  </si>
  <si>
    <t>2014.08.24,00:00,0.9172,0.9184,0.9124,0.9182,18672</t>
  </si>
  <si>
    <t>2014.08.31,00:00,0.9190,0.9334,0.9174,0.9309,22832</t>
  </si>
  <si>
    <t>2014.09.07,00:00,0.9307,0.9394,0.9306,0.9331,31447</t>
  </si>
  <si>
    <t>2014.09.14,00:00,0.9321,0.9431,0.9299,0.9408,36586</t>
  </si>
  <si>
    <t>2014.09.21,00:00,0.9401,0.9519,0.9352,0.9513,188001</t>
  </si>
  <si>
    <t>2014.09.28,00:00,0.9513,0.9682,0.9488,0.9671,334308</t>
  </si>
  <si>
    <t>2014.10.05,00:00,0.9683,0.9686,0.9467,0.9569,56306</t>
  </si>
  <si>
    <t>2014.10.12,00:00,0.9568,0.9575,0.9359,0.9462,72325</t>
  </si>
  <si>
    <t>2014.10.19,00:00,0.9467,0.9558,0.9396,0.9517,50442</t>
  </si>
  <si>
    <t>2014.10.26,00:00,0.9515,0.9661,0.9440,0.9624,52479</t>
  </si>
  <si>
    <t>2014.11.02,00:00,0.9642,0.9740,0.9578,0.9660,73326</t>
  </si>
  <si>
    <t>2014.11.09,00:00,0.9647,0.9699,0.9572,0.9590,61761</t>
  </si>
  <si>
    <t>2014.11.16,00:00,0.9587,0.9707,0.9529,0.9697,64739</t>
  </si>
  <si>
    <t>2014.11.23,00:00,0.9725,0.9725,0.9593,0.9654,47361</t>
  </si>
  <si>
    <t>2014.11.30,00:00,0.9661,0.9798,0.9613,0.9785,62257</t>
  </si>
  <si>
    <t>2014.12.07,00:00,0.9786,0.9816,0.9617,0.9637,71490</t>
  </si>
  <si>
    <t>2014.12.14,00:00,0.9629,0.9846,0.9552,0.9838,82953</t>
  </si>
  <si>
    <t>2014.12.21,00:00,0.9839,0.9885,0.9803,0.9875,24827</t>
  </si>
  <si>
    <t>2014.12.28,00:00,0.9871,1.0018,0.9841,1.0014,31845</t>
  </si>
  <si>
    <t>2015.01.04,00:00,1.0076,1.0215,1.0031,1.0139,68046</t>
  </si>
  <si>
    <t>2015.01.11,00:00,1.0132,1.0238,0.8365,0.8593,110651</t>
  </si>
  <si>
    <t>2015.01.18,00:00,0.8605,0.8835,0.8497,0.8805,71164</t>
  </si>
  <si>
    <t>2015.01.25,00:00,0.8796,0.9286,0.8756,0.9201,68622</t>
  </si>
  <si>
    <t>2015.02.01,00:00,0.9244,0.9343,0.9173,0.9258,52022</t>
  </si>
  <si>
    <t>2015.02.08,00:00,0.9259,0.9334,0.9192,0.9317,42421</t>
  </si>
  <si>
    <t>2015.02.15,00:00,0.9310,0.9532,0.9280,0.9371,44733</t>
  </si>
  <si>
    <t>2015.02.22,00:00,0.9402,0.9544,0.9381,0.9531,36847</t>
  </si>
  <si>
    <t>2015.03.01,00:00,0.9528,0.9859,0.9526,0.9853,40638</t>
  </si>
  <si>
    <t>2015.03.08,00:00,0.9860,1.0124,0.9821,1.0047,46769</t>
  </si>
  <si>
    <t>2015.03.15,00:00,1.0048,1.0088,0.9621,0.9749,57247</t>
  </si>
  <si>
    <t>2015.03.22,00:00,0.9735,0.9808,0.9489,0.9615,56788</t>
  </si>
  <si>
    <t>2015.03.29,00:00,0.9617,0.9755,0.9479,0.9520,40032</t>
  </si>
  <si>
    <t>2015.04.05,00:00,0.9519,0.9835,0.9498,0.9792,37933</t>
  </si>
  <si>
    <t>2015.04.12,00:00,0.9810,0.9861,0.9492,0.9519,52392</t>
  </si>
  <si>
    <t>2015.04.19,00:00,0.9511,0.9717,0.9498,0.9535,50459</t>
  </si>
  <si>
    <t>2015.04.26,00:00,0.9546,0.9597,0.9275,0.9326,56337</t>
  </si>
  <si>
    <t>2015.05.03,00:00,0.9340,0.9412,0.9070,0.9314,56902</t>
  </si>
  <si>
    <t>2015.05.10,00:00,0.9318,0.9357,0.9077,0.9157,53717</t>
  </si>
  <si>
    <t>2015.05.17,00:00,0.9156,0.9455,0.9151,0.9427,60986</t>
  </si>
  <si>
    <t>2015.05.24,00:00,0.9435,0.9542,0.9347,0.9401,58026</t>
  </si>
  <si>
    <t>2015.05.31,00:00,0.9404,0.9500,0.9276,0.9393,71085</t>
  </si>
  <si>
    <t>2015.06.07,00:00,0.9409,0.9428,0.9232,0.9283,61017</t>
  </si>
  <si>
    <t>2015.06.14,00:00,0.9301,0.9383,0.9149,0.9179,45590</t>
  </si>
  <si>
    <t>2015.06.21,00:00,0.9160,0.9414,0.9157,0.9330,111473</t>
  </si>
  <si>
    <t>2015.06.28,00:00,0.9381,0.9502,0.9242,0.9404,61331</t>
  </si>
  <si>
    <t>2015.07.05,00:00,0.9434,0.9514,0.9328,0.9385,70156</t>
  </si>
  <si>
    <t>2015.07.12,00:00,0.9411,0.9617,0.9366,0.9616,55696</t>
  </si>
  <si>
    <t>2015.07.19,00:00,0.9612,0.9648,0.9524,0.9622,43539</t>
  </si>
  <si>
    <t>2015.07.26,00:00,0.9623,0.9717,0.9529,0.9650,47831</t>
  </si>
  <si>
    <t>2015.08.02,00:00,0.9664,0.9882,0.9641,0.9836,43347</t>
  </si>
  <si>
    <t>2015.08.09,00:00,0.9819,0.9901,0.9675,0.9760,46491</t>
  </si>
  <si>
    <t>2015.08.16,00:00,0.9763,0.9797,0.9459,0.9462,39942</t>
  </si>
  <si>
    <t>2015.08.23,00:00,0.9465,0.9670,0.9258,0.9628,80900</t>
  </si>
  <si>
    <t>2015.08.30,00:00,0.9624,0.9769,0.9567,0.9725,51515</t>
  </si>
  <si>
    <t>2015.09.06,00:00,0.9715,0.9822,0.9680,0.9688,41664</t>
  </si>
  <si>
    <t>2015.09.13,00:00,0.9691,0.9762,0.9526,0.9685,40322</t>
  </si>
  <si>
    <t>2015.09.20,00:00,0.9696,0.9842,0.9641,0.9788,43670</t>
  </si>
  <si>
    <t>2015.09.27,00:00,0.9784,0.9814,0.9643,0.9714,45356</t>
  </si>
  <si>
    <t>2015.10.04,00:00,0.9713,0.9766,0.9585,0.9616,43861</t>
  </si>
  <si>
    <t>2015.10.11,00:00,0.9612,0.9645,0.9475,0.9536,36435</t>
  </si>
  <si>
    <t>2015.10.18,00:00,0.9527,0.9799,0.9492,0.9786,40318</t>
  </si>
  <si>
    <t>2015.10.25,00:00,0.9791,0.9956,0.9755,0.9875,40945</t>
  </si>
  <si>
    <t>2015.11.01,00:00,0.9854,1.0075,0.9834,1.0056,40033</t>
  </si>
  <si>
    <t>2015.11.08,00:00,1.0049,1.0093,0.9988,1.0058,42280</t>
  </si>
  <si>
    <t>2015.11.15,00:00,1.0062,1.0219,1.0042,1.0183,43727</t>
  </si>
  <si>
    <t>2015.11.22,00:00,1.0192,1.0326,1.0144,1.0295,273120</t>
  </si>
  <si>
    <t>2015.11.29,00:00,1.0299,1.0318,0.9873,0.9963,61729</t>
  </si>
  <si>
    <t>2015.12.06,00:00,0.9973,1.0030,0.9802,0.9825,46426</t>
  </si>
  <si>
    <t>2015.12.13,00:00,0.9835,0.9989,0.9784,0.9919,53561</t>
  </si>
  <si>
    <t>2015.12.20,00:00,0.9930,0.9967,0.9851,0.9870,21563</t>
  </si>
  <si>
    <t>2015.12.27,00:00,0.9868,0.9941,0.9856,0.9922,14967</t>
  </si>
  <si>
    <t>2016.01.03,00:00,1.0008,1.0123,0.9921,0.9946,53202</t>
  </si>
  <si>
    <t>2016.01.10,00:00,0.9949,1.0105,0.9879,1.0014,53934</t>
  </si>
  <si>
    <t>2016.01.17,00:00,1.0008,1.0164,0.9988,1.0162,55422</t>
  </si>
  <si>
    <t>2016.01.24,00:00,1.0156,1.0254,1.0109,1.0231,57210</t>
  </si>
  <si>
    <t>2016.01.31,00:00,1.0221,1.0248,0.9882,0.9906,65314</t>
  </si>
  <si>
    <t>2016.02.07,00:00,0.9918,0.9971,0.9659,0.9766,96498</t>
  </si>
  <si>
    <t>2016.02.14,00:00,0.9766,0.9968,0.9765,0.9895,471131</t>
  </si>
  <si>
    <t>2016.02.21,00:00,0.9893,1.0002,0.9851,0.9966,53539</t>
  </si>
  <si>
    <t>2016.02.28,00:00,0.9978,1.0036,0.9877,0.9930,52200</t>
  </si>
  <si>
    <t>2016.03.06,00:00,0.9931,1.0091,0.9801,0.9825,63026</t>
  </si>
  <si>
    <t>2016.03.13,00:00,0.9827,0.9912,0.9649,0.9692,57781</t>
  </si>
  <si>
    <t>2016.03.20,00:00,0.9694,0.9785,0.9673,0.9773,37041</t>
  </si>
  <si>
    <t>2016.03.27,00:00,0.9767,0.9784,0.9554,0.9579,52888</t>
  </si>
  <si>
    <t>2016.04.03,00:00,0.9585,0.9620,0.9520,0.9536,50712</t>
  </si>
  <si>
    <t>2016.04.10,00:00,0.9530,0.9686,0.9497,0.9678,46586</t>
  </si>
  <si>
    <t>2016.04.17,00:00,0.9654,0.9795,0.9583,0.9785,47909</t>
  </si>
  <si>
    <t>2016.04.24,00:00,0.9791,0.9791,0.9566,0.9592,55655</t>
  </si>
  <si>
    <t>2016.05.01,00:00,0.9580,0.9728,0.9442,0.9724,62992</t>
  </si>
  <si>
    <t>2016.05.08,00:00,0.9722,0.9773,0.9662,0.9755,39261</t>
  </si>
  <si>
    <t>2016.05.15,00:00,0.9750,0.9925,0.9746,0.9901,38095</t>
  </si>
  <si>
    <t>2016.05.22,00:00,0.9908,0.9947,0.9870,0.9946,38876</t>
  </si>
  <si>
    <t>2016.05.29,00:00,0.9941,0.9954,0.9752,0.9756,43372</t>
  </si>
  <si>
    <t>2016.06.05,00:00,0.9769,0.9774,0.9576,0.9642,36949</t>
  </si>
  <si>
    <t>2016.06.12,00:00,0.9638,0.9685,0.9570,0.9596,49421</t>
  </si>
  <si>
    <t>2016.06.19,00:00,0.9615,0.9802,0.9520,0.9722,74103</t>
  </si>
  <si>
    <t>2016.06.26,00:00,0.9747,0.9836,0.9705,0.9726,57395</t>
  </si>
  <si>
    <t>2016.07.03,00:00,0.9737,0.9864,0.9683,0.9830,39517</t>
  </si>
  <si>
    <t>2016.07.10,00:00,0.9825,0.9893,0.9762,0.9821,45428</t>
  </si>
  <si>
    <t>2016.07.17,00:00,0.9819,0.9905,0.9809,0.9867,39273</t>
  </si>
  <si>
    <t>2016.07.24,00:00,0.9876,0.9948,0.9634,0.9694,40123</t>
  </si>
  <si>
    <t>2016.07.31,00:00,0.9693,0.9829,0.9632,0.9806,32463</t>
  </si>
  <si>
    <t>2016.08.07,00:00,0.9796,0.9842,0.9706,0.9746,26162</t>
  </si>
  <si>
    <t>2016.08.14,00:00,0.9741,0.9757,0.9536,0.9600,33352</t>
  </si>
  <si>
    <t>2016.08.21,00:00,0.9613,0.9791,0.9592,0.9780,37438</t>
  </si>
  <si>
    <t>2016.08.28,00:00,0.9783,0.9883,0.9737,0.9800,38623</t>
  </si>
  <si>
    <t>2016.09.04,00:00,0.9802,0.9812,0.9648,0.9753,32111</t>
  </si>
  <si>
    <t>2016.09.11,00:00,0.9750,0.9816,0.9689,0.9800,43041</t>
  </si>
  <si>
    <t>2016.09.18,00:00,0.9802,0.9817,0.9658,0.9701,44415</t>
  </si>
  <si>
    <t>2016.09.25,00:00,0.9698,0.9761,0.9638,0.9712,41875</t>
  </si>
  <si>
    <t>2016.10.02,00:00,0.9715,0.9837,0.9695,0.9773,45511</t>
  </si>
  <si>
    <t>2016.10.09,00:00,0.9777,0.9908,0.9768,0.9902,38037</t>
  </si>
  <si>
    <t>2016.10.16,00:00,0.9899,0.9960,0.9841,0.9933,37459</t>
  </si>
  <si>
    <t>2016.10.23,00:00,0.9943,0.9997,0.9856,0.9875,41643</t>
  </si>
  <si>
    <t>2016.10.30,00:00,0.9876,0.9906,0.9679,0.9681,47388</t>
  </si>
  <si>
    <t>2016.11.06,00:00,0.9770,0.9895,0.9546,0.9878,85374</t>
  </si>
  <si>
    <t>2016.11.13,00:00,0.9892,1.0122,0.9880,1.0101,83738</t>
  </si>
  <si>
    <t>2016.11.20,00:00,1.0106,1.0190,1.0064,1.0142,80613</t>
  </si>
  <si>
    <t>2016.11.27,00:00,1.0126,1.0203,1.0071,1.0103,79143</t>
  </si>
  <si>
    <t>2016.12.04,00:00,1.0111,1.0212,1.0019,1.0169,71128</t>
  </si>
  <si>
    <t>2016.12.11,00:00,1.0179,1.0342,1.0082,1.0264,98319</t>
  </si>
  <si>
    <t>2016.12.18,00:00,1.0265,1.0319,1.0216,1.0265,73732</t>
  </si>
  <si>
    <t>2016.12.25,00:00,1.0263,1.0320,1.0051,1.0183,81264</t>
  </si>
  <si>
    <t>2017.01.01,00:00,1.0196,1.0333,1.0085,1.0177,85313</t>
  </si>
  <si>
    <t>2017.01.08,00:00,1.0173,1.0246,1.0041,1.0086,88916</t>
  </si>
  <si>
    <t>2017.01.15,00:00,1.0102,1.0135,0.9994,1.0017,86244</t>
  </si>
  <si>
    <t>2017.01.22,00:00,1.0014,1.0026,0.9956,0.9990,72908</t>
  </si>
  <si>
    <t>2017.01.29,00:00,0.9964,1.0043,0.9859,0.9921,72441</t>
  </si>
  <si>
    <t>2017.02.05,00:00,0.9918,1.0060,0.9902,1.0022,70097</t>
  </si>
  <si>
    <t>2017.02.12,00:00,1.0028,1.0117,0.9965,1.0025,67512</t>
  </si>
  <si>
    <t>2017.02.19,00:00,1.0026,1.0139,1.0008,1.0075,52801</t>
  </si>
  <si>
    <t>2017.02.26,00:00,1.0069,1.0144,1.0007,1.0074,58002</t>
  </si>
  <si>
    <t>2017.03.05,00:00,1.0084,1.0169,1.0071,1.0108,54962</t>
  </si>
  <si>
    <t>2017.03.12,00:00,1.0098,1.0115,0.9941,0.9984,49112</t>
  </si>
  <si>
    <t>2017.03.19,00:00,0.9976,0.9999,0.9880,0.9913,45816</t>
  </si>
  <si>
    <t>2017.03.26,00:00,0.9884,1.0028,0.9812,1.0028,43693</t>
  </si>
  <si>
    <t>2017.04.02,00:00,1.0024,1.0094,1.0004,1.0091,41162</t>
  </si>
  <si>
    <t>2017.04.09,00:00,1.0090,1.0106,1.0005,1.0052,35469</t>
  </si>
  <si>
    <t>2017.04.16,00:00,1.0031,1.0054,0.9939,0.9959,36227</t>
  </si>
  <si>
    <t>2017.04.23,00:00,0.9902,0.9977,0.9892,0.9948,41625</t>
  </si>
  <si>
    <t>2017.04.30,00:00,0.9935,0.9964,0.9855,0.9872,34455</t>
  </si>
  <si>
    <t>2017.05.07,00:00,0.9875,1.0098,0.9870,1.0010,36847</t>
  </si>
  <si>
    <t>2017.05.14,00:00,0.9999,1.0017,0.9724,0.9726,42111</t>
  </si>
  <si>
    <t>2017.05.21,00:00,0.9735,0.9775,0.9690,0.9742,40517</t>
  </si>
  <si>
    <t>2017.05.28,00:00,0.9754,0.9806,0.9621,0.9622,36970</t>
  </si>
  <si>
    <t>2017.06.04,00:00,0.9640,0.9726,0.9612,0.9693,41203</t>
  </si>
  <si>
    <t>2017.06.11,00:00,0.9687,0.9769,0.9639,0.9738,43735</t>
  </si>
  <si>
    <t>2017.06.18,00:00,0.9729,0.9764,0.9674,0.9692,33316</t>
  </si>
  <si>
    <t>2017.06.25,00:00,0.9693,0.9736,0.9551,0.9583,48374</t>
  </si>
  <si>
    <t>2017.07.02,00:00,0.9585,0.9687,0.9572,0.9639,35278</t>
  </si>
  <si>
    <t>2017.07.09,00:00,0.9636,0.9699,0.9601,0.9634,35537</t>
  </si>
  <si>
    <t>2017.07.16,00:00,0.9631,0.9657,0.9437,0.9456,45638</t>
  </si>
  <si>
    <t>2017.07.23,00:00,0.9452,0.9725,0.9442,0.9685,56035</t>
  </si>
  <si>
    <t>2017.07.30,00:00,0.9689,0.9763,0.9629,0.9727,48542</t>
  </si>
  <si>
    <t>2017.08.06,00:00,0.9724,0.9771,0.9582,0.9619,42840</t>
  </si>
  <si>
    <t>2017.08.13,00:00,0.9623,0.9764,0.9584,0.9649,42196</t>
  </si>
  <si>
    <t>2017.08.20,00:00,0.9651,0.9696,0.9549,0.9566,38854</t>
  </si>
  <si>
    <t>2017.08.27,00:00,0.9548,0.9679,0.9426,0.9647,52632</t>
  </si>
  <si>
    <t>2017.09.03,00:00,0.9594,0.9614,0.9417,0.9440,62043</t>
  </si>
  <si>
    <t>2017.09.10,00:00,0.9467,0.9703,0.9462,0.9593,59480</t>
  </si>
  <si>
    <t>2017.09.17,00:00,0.9610,0.9746,0.9579,0.9692,54688</t>
  </si>
  <si>
    <t>2017.09.24,00:00,0.9711,0.9768,0.9640,0.9678,51681</t>
  </si>
  <si>
    <t>2017.10.01,00:00,0.9685,0.9835,0.9675,0.9775,43822</t>
  </si>
  <si>
    <t>2017.10.08,00:00,0.9777,0.9806,0.9703,0.9743,39772</t>
  </si>
  <si>
    <t>2017.10.15,00:00,0.9745,0.9851,0.9728,0.9843,48094</t>
  </si>
  <si>
    <t>2017.10.22,00:00,0.9848,1.0036,0.9829,0.9977,52956</t>
  </si>
  <si>
    <t>2017.10.29,00:00,0.9976,1.0036,0.9937,1.0004,47098</t>
  </si>
  <si>
    <t>2017.11.05,00:00,0.9995,1.0027,0.9920,0.9960,39317</t>
  </si>
  <si>
    <t>2017.11.12,00:00,0.9958,0.9985,0.9845,0.9885,40078</t>
  </si>
  <si>
    <t>2017.11.19,00:00,0.9886,0.9945,0.9784,0.9792,57259</t>
  </si>
  <si>
    <t>2017.11.26,00:00,0.9789,0.9881,0.9733,0.9757,53700</t>
  </si>
  <si>
    <t>2017.12.03,00:00,0.9811,0.9976,0.9790,0.9924,37879</t>
  </si>
  <si>
    <t>2017.12.10,00:00,0.9938,0.9939,0.9836,0.9904,37886</t>
  </si>
  <si>
    <t>2017.12.17,00:00,0.9897,0.9914,0.9827,0.9890,33795</t>
  </si>
  <si>
    <t>2017.12.24,00:00,0.9889,0.9914,0.9732,0.9744,23475</t>
  </si>
  <si>
    <t>2017.12.31,00:00,0.9730,0.9796,0.9698,0.9745,23677</t>
  </si>
  <si>
    <t>2018.01.07,00:00,0.9751,0.9842,0.9664,0.9673,39666</t>
  </si>
  <si>
    <t>2018.01.14,00:00,0.9680,0.9681,0.9534,0.9639,50212</t>
  </si>
  <si>
    <t>2018.01.21,00:00,0.9607,0.9638,0.9287,0.9334,64106</t>
  </si>
  <si>
    <t>2018.01.28,00:00,0.9344,0.9390,0.9253,0.9311,65632</t>
  </si>
  <si>
    <t>2018.02.04,00:00,0.9326,0.9468,0.9285,0.9394,73575</t>
  </si>
  <si>
    <t>2018.02.11,00:00,0.9399,0.9404,0.9186,0.9272,48826</t>
  </si>
  <si>
    <t>2018.02.18,00:00,0.9278,0.9407,0.9259,0.9361,40935</t>
  </si>
  <si>
    <t>2018.02.25,00:00,0.9364,0.9489,0.9324,0.9377,46399</t>
  </si>
  <si>
    <t>2018.03.04,00:00,0.9372,0.9531,0.9345,0.9512,53959</t>
  </si>
  <si>
    <t>2018.03.11,00:00,0.9510,0.9546,0.9420,0.9519,36172</t>
  </si>
  <si>
    <t>2018.03.18,00:00,0.9522,0.9568,0.9441,0.9473,46110</t>
  </si>
  <si>
    <t>2018.03.25,00:00,0.9471,0.9582,0.9431,0.9539,39194</t>
  </si>
  <si>
    <t>2018.04.01,00:00,0.9532,0.9648,0.9525,0.9590,40225</t>
  </si>
  <si>
    <t>2018.04.08,00:00,0.9585,0.9645,0.9533,0.9619,42418</t>
  </si>
  <si>
    <t>2018.04.15,00:00,0.9623,0.9758,0.9576,0.9746,37974</t>
  </si>
  <si>
    <t>2018.04.22,00:00,0.9748,0.9920,0.9741,0.9877,44451</t>
  </si>
  <si>
    <t>2018.04.29,00:00,0.9879,1.0021,0.9869,0.9998,46374</t>
  </si>
  <si>
    <t>2018.05.06,00:00,1.0001,1.0055,0.9975,1.0002,44705</t>
  </si>
  <si>
    <t>2018.05.13,00:00,1.0001,1.0040,0.9949,0.9974,38187</t>
  </si>
  <si>
    <t>2018.05.20,00:00,0.9969,1.0000,0.9884,0.9897,43872</t>
  </si>
  <si>
    <t>2018.05.27,00:00,0.9916,0.9981,0.9824,0.9876,49924</t>
  </si>
  <si>
    <t>2018.06.03,00:00,0.9886,0.9891,0.9828,0.9870,12871</t>
  </si>
  <si>
    <t>2010.01.03,00:00,0.8993,0.9264,0.8937,0.9244,192964</t>
  </si>
  <si>
    <t>2010.01.10,00:00,0.9278,0.9327,0.9170,0.9225,205090</t>
  </si>
  <si>
    <t>2010.01.17,00:00,0.9204,0.9277,0.8981,0.9004,245535</t>
  </si>
  <si>
    <t>2010.01.24,00:00,0.9019,0.9091,0.8833,0.8835,272752</t>
  </si>
  <si>
    <t>2010.01.31,00:00,0.8829,0.8924,0.8577,0.8680,273777</t>
  </si>
  <si>
    <t>2010.02.07,00:00,0.8677,0.8918,0.8613,0.8876,256087</t>
  </si>
  <si>
    <t>2010.02.14,00:00,0.8871,0.9034,0.8848,0.8985,218359</t>
  </si>
  <si>
    <t>2010.02.21,00:00,0.8998,0.9070,0.8800,0.8951,238036</t>
  </si>
  <si>
    <t>2010.02.28,00:00,0.8971,0.9091,0.8935,0.9074,220313</t>
  </si>
  <si>
    <t>2010.03.07,00:00,0.9096,0.9192,0.9054,0.9150,152659</t>
  </si>
  <si>
    <t>2010.03.14,00:00,0.9170,0.9249,0.9095,0.9152,177521</t>
  </si>
  <si>
    <t>2010.03.21,00:00,0.9135,0.9196,0.9001,0.9084,181361</t>
  </si>
  <si>
    <t>2010.03.28,00:00,0.9040,0.9215,0.9032,0.9192,152566</t>
  </si>
  <si>
    <t>2010.04.04,00:00,0.9190,0.9344,0.9164,0.9328,145112</t>
  </si>
  <si>
    <t>2010.04.11,00:00,0.9359,0.9380,0.9223,0.9239,164523</t>
  </si>
  <si>
    <t>2010.04.18,00:00,0.9206,0.9337,0.9157,0.9275,189036</t>
  </si>
  <si>
    <t>2010.04.25,00:00,0.9256,0.9324,0.9135,0.9241,204092</t>
  </si>
  <si>
    <t>2010.05.02,00:00,0.9230,0.9273,0.8715,0.8875,275880</t>
  </si>
  <si>
    <t>2010.05.09,00:00,0.8989,0.9076,0.8850,0.8857,254472</t>
  </si>
  <si>
    <t>2010.05.16,00:00,0.8848,0.8859,0.8069,0.8319,341857</t>
  </si>
  <si>
    <t>2010.05.23,00:00,0.8312,0.8548,0.8066,0.8471,282204</t>
  </si>
  <si>
    <t>2010.05.30,00:00,0.8455,0.8520,0.8211,0.8230,237241</t>
  </si>
  <si>
    <t>2010.06.06,00:00,0.8224,0.8507,0.8080,0.8500,264486</t>
  </si>
  <si>
    <t>2010.06.13,00:00,0.8516,0.8728,0.8506,0.8717,208996</t>
  </si>
  <si>
    <t>2010.06.20,00:00,0.8804,0.8857,0.8595,0.8737,231977</t>
  </si>
  <si>
    <t>2010.06.27,00:00,0.8739,0.8773,0.8316,0.8414,245012</t>
  </si>
  <si>
    <t>2010.07.04,00:00,0.8412,0.8789,0.8315,0.8773,204514</t>
  </si>
  <si>
    <t>2010.07.11,00:00,0.8772,0.8869,0.8681,0.8687,215008</t>
  </si>
  <si>
    <t>2010.07.18,00:00,0.8663,0.8969,0.8633,0.8953,229840</t>
  </si>
  <si>
    <t>2010.07.25,00:00,0.8955,0.9068,0.8904,0.9039,209221</t>
  </si>
  <si>
    <t>2010.08.01,00:00,0.9062,0.9220,0.9045,0.9179,184201</t>
  </si>
  <si>
    <t>2010.08.08,00:00,0.9186,0.9203,0.8914,0.8926,208114</t>
  </si>
  <si>
    <t>2010.08.15,00:00,0.8930,0.9077,0.8841,0.8936,211627</t>
  </si>
  <si>
    <t>2010.08.22,00:00,0.8870,0.8997,0.8770,0.8987,214310</t>
  </si>
  <si>
    <t>2010.08.29,00:00,0.9010,0.9174,0.8860,0.9163,186553</t>
  </si>
  <si>
    <t>2010.09.05,00:00,0.9156,0.9275,0.9092,0.9262,171704</t>
  </si>
  <si>
    <t>2010.09.12,00:00,0.9290,0.9466,0.9287,0.9360,204256</t>
  </si>
  <si>
    <t>2010.09.19,00:00,0.9381,0.9612,0.9360,0.9589,209686</t>
  </si>
  <si>
    <t>2010.09.26,00:00,0.9603,0.9749,0.9559,0.9724,218869</t>
  </si>
  <si>
    <t>2010.10.03,00:00,0.9726,0.9915,0.9541,0.9846,237089</t>
  </si>
  <si>
    <t>2010.10.10,00:00,0.9897,0.9997,0.9767,0.9904,220230</t>
  </si>
  <si>
    <t>2010.10.17,00:00,0.9895,0.9955,0.9661,0.9824,271345</t>
  </si>
  <si>
    <t>2010.10.24,00:00,0.9846,0.9972,0.9651,0.9827,284937</t>
  </si>
  <si>
    <t>2010.10.31,00:00,0.9849,1.0182,0.9813,1.0145,248020</t>
  </si>
  <si>
    <t>2010.11.07,00:00,1.0143,1.0172,0.9825,0.9845,403990</t>
  </si>
  <si>
    <t>2010.11.14,00:00,0.9869,0.9918,0.9725,0.9851,356992</t>
  </si>
  <si>
    <t>2010.11.21,00:00,0.9887,0.9952,0.9612,0.9641,231098</t>
  </si>
  <si>
    <t>2010.11.28,00:00,0.9672,0.9937,0.9537,0.9918,205963</t>
  </si>
  <si>
    <t>2010.12.05,00:00,0.9918,0.9964,0.9752,0.9846,178007</t>
  </si>
  <si>
    <t>2010.12.12,00:00,0.9837,1.0026,0.9830,0.9868,158026</t>
  </si>
  <si>
    <t>2010.12.19,00:00,0.9871,1.0065,0.9862,1.0042,100925</t>
  </si>
  <si>
    <t>2010.12.26,00:00,1.0016,1.0248,0.9986,1.0248,99694</t>
  </si>
  <si>
    <t>2011.01.02,00:00,1.0220,1.0222,0.9907,0.9954,149375</t>
  </si>
  <si>
    <t>2011.01.09,00:00,0.9945,1.0017,0.9803,0.9881,167939</t>
  </si>
  <si>
    <t>2011.01.16,00:00,0.9901,1.0076,0.9832,0.9892,204852</t>
  </si>
  <si>
    <t>2011.01.23,00:00,0.9884,1.0020,0.9862,0.9938,44075</t>
  </si>
  <si>
    <t>2011.01.30,00:00,0.9889,1.0198,0.9865,1.0136,40881</t>
  </si>
  <si>
    <t>2011.02.06,00:00,1.0135,1.0187,0.9959,1.0021,35258</t>
  </si>
  <si>
    <t>2011.02.13,00:00,1.0010,1.0156,0.9942,1.0144,34351</t>
  </si>
  <si>
    <t>2011.02.20,00:00,1.0141,1.0176,0.9965,1.0174,38708</t>
  </si>
  <si>
    <t>2011.02.27,00:00,1.0153,1.0200,1.0077,1.0136,33412</t>
  </si>
  <si>
    <t>2011.03.06,00:00,1.0148,1.0183,0.9967,1.0136,51222</t>
  </si>
  <si>
    <t>2011.03.13,00:00,1.0099,1.0115,0.9705,0.9959,59422</t>
  </si>
  <si>
    <t>2011.03.20,00:00,0.9956,1.0292,0.9951,1.0258,32276</t>
  </si>
  <si>
    <t>2011.03.27,00:00,1.0245,1.0394,1.0203,1.0385,30319</t>
  </si>
  <si>
    <t>2011.04.03,00:00,1.0386,1.0581,1.0287,1.0562,32846</t>
  </si>
  <si>
    <t>2011.04.10,00:00,1.0550,1.0579,1.0388,1.0567,37861</t>
  </si>
  <si>
    <t>2011.04.17,00:00,1.0553,1.0773,1.0441,1.0735,34160</t>
  </si>
  <si>
    <t>2011.04.24,00:00,1.0757,1.0976,1.0676,1.0969,30684</t>
  </si>
  <si>
    <t>2011.05.01,00:00,1.0971,1.1010,1.0535,1.0699,46865</t>
  </si>
  <si>
    <t>2011.05.08,00:00,1.0709,1.0887,1.0519,1.0571,47071</t>
  </si>
  <si>
    <t>2011.05.15,00:00,1.0568,1.0709,1.0504,1.0657,76741</t>
  </si>
  <si>
    <t>2011.05.22,00:00,1.0647,1.0717,1.0439,1.0705,63463</t>
  </si>
  <si>
    <t>2011.05.29,00:00,1.0714,1.0773,1.0586,1.0714,48650</t>
  </si>
  <si>
    <t>2011.06.05,00:00,1.0730,1.0766,1.0524,1.0535,68498</t>
  </si>
  <si>
    <t>2011.06.12,00:00,1.0529,1.0713,1.0476,1.0621,78481</t>
  </si>
  <si>
    <t>2011.06.19,00:00,1.0601,1.0649,1.0453,1.0489,75283</t>
  </si>
  <si>
    <t>2011.06.26,00:00,1.0480,1.0788,1.0389,1.0768,74091</t>
  </si>
  <si>
    <t>2011.07.03,00:00,1.0774,1.0786,1.0653,1.0752,58714</t>
  </si>
  <si>
    <t>2011.07.10,00:00,1.0709,1.0801,1.0524,1.0639,79677</t>
  </si>
  <si>
    <t>2011.07.17,00:00,1.0626,1.0873,1.0559,1.0849,58354</t>
  </si>
  <si>
    <t>2011.07.24,00:00,1.0831,1.1078,1.0794,1.0993,60353</t>
  </si>
  <si>
    <t>2011.07.31,00:00,1.1029,1.1063,1.0373,1.0440,76940</t>
  </si>
  <si>
    <t>2011.08.07,00:00,1.0425,1.0445,0.9926,1.0353,165172</t>
  </si>
  <si>
    <t>2011.08.14,00:00,1.0366,1.0600,1.0313,1.0405,93381</t>
  </si>
  <si>
    <t>2011.08.21,00:00,1.0381,1.0591,1.0361,1.0570,84646</t>
  </si>
  <si>
    <t>2011.08.28,00:00,1.0586,1.0763,1.0559,1.0645,81222</t>
  </si>
  <si>
    <t>2011.09.04,00:00,1.0604,1.0660,1.0420,1.0468,81097</t>
  </si>
  <si>
    <t>2011.09.11,00:00,1.0430,1.0439,1.0176,1.0359,99319</t>
  </si>
  <si>
    <t>2011.09.18,00:00,1.0304,1.0314,0.9667,0.9785,166131</t>
  </si>
  <si>
    <t>2011.09.25,00:00,0.9809,0.9984,0.9620,0.9660,113337</t>
  </si>
  <si>
    <t>2011.10.02,00:00,0.9658,0.9878,0.9386,0.9767,132606</t>
  </si>
  <si>
    <t>2011.10.09,00:00,0.9751,1.0344,0.9750,1.0339,83128</t>
  </si>
  <si>
    <t>2011.10.16,00:00,1.0324,1.0377,1.0117,1.0376,159104</t>
  </si>
  <si>
    <t>2011.10.23,00:00,1.0332,1.0751,1.0314,1.0699,151587</t>
  </si>
  <si>
    <t>2011.10.30,00:00,1.0707,1.0707,1.0201,1.0370,112852</t>
  </si>
  <si>
    <t>2011.11.06,00:00,1.0407,1.0425,1.0052,1.0273,115744</t>
  </si>
  <si>
    <t>2011.11.13,00:00,1.0342,1.0343,0.9963,1.0007,99182</t>
  </si>
  <si>
    <t>2011.11.20,00:00,0.9994,1.0012,0.9662,0.9710,91968</t>
  </si>
  <si>
    <t>2011.11.27,00:00,0.9819,1.0328,0.9788,1.0213,105196</t>
  </si>
  <si>
    <t>2011.12.04,00:00,1.0250,1.0378,1.0046,1.0217,101597</t>
  </si>
  <si>
    <t>2011.12.11,00:00,1.0207,1.0214,0.9860,0.9980,109069</t>
  </si>
  <si>
    <t>2011.12.18,00:00,0.9986,1.0217,0.9882,1.0146,84275</t>
  </si>
  <si>
    <t>2011.12.25,00:00,1.0163,1.0266,1.0043,1.0208,36706</t>
  </si>
  <si>
    <t>2012.01.01,00:00,1.0223,1.0385,1.0193,1.0227,62596</t>
  </si>
  <si>
    <t>2012.01.08,00:00,1.0201,1.0376,1.0144,1.0322,73802</t>
  </si>
  <si>
    <t>2012.01.15,00:00,1.0287,1.0487,1.0252,1.0482,77999</t>
  </si>
  <si>
    <t>2012.01.22,00:00,1.0477,1.0686,1.0426,1.0655,91958</t>
  </si>
  <si>
    <t>2012.01.29,00:00,1.0637,1.0792,1.0525,1.0770,85823</t>
  </si>
  <si>
    <t>2012.02.05,00:00,1.0753,1.0843,1.0638,1.0671,88915</t>
  </si>
  <si>
    <t>2012.02.12,00:00,1.0689,1.0798,1.0627,1.0704,139738</t>
  </si>
  <si>
    <t>2012.02.19,00:00,1.0770,1.0814,1.0596,1.0689,274155</t>
  </si>
  <si>
    <t>2012.02.26,00:00,1.0688,1.0854,1.0650,1.0730,748417</t>
  </si>
  <si>
    <t>2012.03.04,00:00,1.0738,1.0741,1.0508,1.0573,699710</t>
  </si>
  <si>
    <t>2012.03.11,00:00,1.0565,1.0595,1.0422,1.0587,522633</t>
  </si>
  <si>
    <t>2012.03.18,00:00,1.0590,1.0635,1.0336,1.0462,662463</t>
  </si>
  <si>
    <t>2012.03.25,00:00,1.0461,1.0555,1.0304,1.0321,719802</t>
  </si>
  <si>
    <t>2012.04.01,00:00,1.0448,1.0465,1.0242,1.0300,632444</t>
  </si>
  <si>
    <t>2012.04.08,00:00,1.0295,1.0450,1.0225,1.0367,611517</t>
  </si>
  <si>
    <t>2012.04.15,00:00,1.0370,1.0416,1.0304,1.0374,633310</t>
  </si>
  <si>
    <t>2012.04.22,00:00,1.0366,1.0473,1.0246,1.0468,641256</t>
  </si>
  <si>
    <t>2012.04.29,00:00,1.0456,1.0468,1.0169,1.0178,554432</t>
  </si>
  <si>
    <t>2012.05.06,00:00,1.0145,1.0219,1.0017,1.0017,755258</t>
  </si>
  <si>
    <t>2012.05.13,00:00,1.0010,1.0033,0.9794,0.9841,830956</t>
  </si>
  <si>
    <t>2012.05.20,00:00,0.9834,0.9933,0.9688,0.9757,440225</t>
  </si>
  <si>
    <t>2012.05.27,00:00,0.9815,0.9896,0.9579,0.9697,103648</t>
  </si>
  <si>
    <t>2012.06.03,00:00,0.9698,1.0001,0.9626,0.9915,77486</t>
  </si>
  <si>
    <t>2012.06.10,00:00,0.9985,1.0088,0.9849,1.0069,115023</t>
  </si>
  <si>
    <t>2012.06.17,00:00,1.0109,1.0222,1.0007,1.0062,72144</t>
  </si>
  <si>
    <t>2012.06.24,00:00,1.0044,1.0256,0.9967,1.0241,93923</t>
  </si>
  <si>
    <t>2012.07.01,00:00,1.0263,1.0327,1.0178,1.0210,38953</t>
  </si>
  <si>
    <t>2012.07.08,00:00,1.0198,1.0279,1.0099,1.0225,76733</t>
  </si>
  <si>
    <t>2012.07.15,00:00,1.0247,1.0442,1.0200,1.0376,37688</t>
  </si>
  <si>
    <t>2012.07.22,00:00,1.0357,1.0485,1.0173,1.0482,157422</t>
  </si>
  <si>
    <t>2012.07.29,00:00,1.0474,1.0578,1.0434,1.0567,53765</t>
  </si>
  <si>
    <t>2012.08.05,00:00,1.0570,1.0611,1.0496,1.0575,36538</t>
  </si>
  <si>
    <t>2012.08.12,00:00,1.0554,1.0572,1.0409,1.0417,35344</t>
  </si>
  <si>
    <t>2012.08.19,00:00,1.0429,1.0543,1.0374,1.0403,37309</t>
  </si>
  <si>
    <t>2012.08.26,00:00,1.0423,1.0424,1.0275,1.0320,27256</t>
  </si>
  <si>
    <t>2012.09.02,00:00,1.0286,1.0399,1.0165,1.0383,32289</t>
  </si>
  <si>
    <t>2012.09.09,00:00,1.0369,1.0623,1.0321,1.0549,38997</t>
  </si>
  <si>
    <t>2012.09.16,00:00,1.0554,1.0557,1.0366,1.0455,38100</t>
  </si>
  <si>
    <t>2012.09.23,00:00,1.0445,1.0472,1.0327,1.0377,34068</t>
  </si>
  <si>
    <t>2012.09.30,00:00,1.0363,1.0401,1.0150,1.0184,35635</t>
  </si>
  <si>
    <t>2012.10.07,00:00,1.0156,1.0292,1.0148,1.0231,33060</t>
  </si>
  <si>
    <t>2012.10.14,00:00,1.0253,1.0409,1.0200,1.0329,31069</t>
  </si>
  <si>
    <t>2012.10.21,00:00,1.0317,1.0395,1.0234,1.0372,29993</t>
  </si>
  <si>
    <t>2012.10.28,00:00,1.0364,1.0417,1.0324,1.0336,23463</t>
  </si>
  <si>
    <t>2012.11.04,00:00,1.0338,1.0478,1.0331,1.0384,30769</t>
  </si>
  <si>
    <t>2012.11.11,00:00,1.0397,1.0457,1.0286,1.0337,29727</t>
  </si>
  <si>
    <t>2012.11.18,00:00,1.0351,1.0469,1.0336,1.0459,23368</t>
  </si>
  <si>
    <t>2012.11.25,00:00,1.0456,1.0488,1.0400,1.0426,27848</t>
  </si>
  <si>
    <t>2012.12.02,00:00,1.0431,1.0514,1.0392,1.0485,39357</t>
  </si>
  <si>
    <t>2012.12.09,00:00,1.0486,1.0584,1.0460,1.0564,30089</t>
  </si>
  <si>
    <t>2012.12.16,00:00,1.0549,1.0572,1.0393,1.0398,21366</t>
  </si>
  <si>
    <t>2012.12.23,00:00,1.0403,1.0414,1.0343,1.0371,11903</t>
  </si>
  <si>
    <t>2012.12.30,00:00,1.0370,1.0525,1.0363,1.0478,17056</t>
  </si>
  <si>
    <t>2013.01.06,00:00,1.0477,1.0597,1.0466,1.0534,24916</t>
  </si>
  <si>
    <t>2013.01.13,00:00,1.0548,1.0578,1.0484,1.0508,31084</t>
  </si>
  <si>
    <t>2013.01.20,00:00,1.0506,1.0577,1.0401,1.0422,32500</t>
  </si>
  <si>
    <t>2013.01.27,00:00,1.0414,1.0475,1.0359,1.0403,31196</t>
  </si>
  <si>
    <t>2013.02.03,00:00,1.0415,1.0456,1.0254,1.0316,59189</t>
  </si>
  <si>
    <t>2013.02.10,00:00,1.0311,1.0373,1.0225,1.0303,20955</t>
  </si>
  <si>
    <t>2013.02.17,00:00,1.0290,1.0366,1.0219,1.0319,26465</t>
  </si>
  <si>
    <t>2013.02.24,00:00,1.0302,1.0326,1.0180,1.0201,53411</t>
  </si>
  <si>
    <t>2013.03.03,00:00,1.0199,1.0299,1.0114,1.0234,25135</t>
  </si>
  <si>
    <t>2013.03.10,00:00,1.0212,1.0412,1.0202,1.0407,23247</t>
  </si>
  <si>
    <t>2013.03.17,00:00,1.0354,1.0458,1.0342,1.0442,24464</t>
  </si>
  <si>
    <t>2013.03.24,00:00,1.0445,1.0495,1.0395,1.0418,25263</t>
  </si>
  <si>
    <t>2013.03.31,00:00,1.0419,1.0495,1.0353,1.0383,22585</t>
  </si>
  <si>
    <t>2013.04.07,00:00,1.0366,1.0580,1.0346,1.0507,23707</t>
  </si>
  <si>
    <t>2013.04.14,00:00,1.0504,1.0522,1.0267,1.0275,36406</t>
  </si>
  <si>
    <t>2013.04.21,00:00,1.0277,1.0338,1.0219,1.0278,27399</t>
  </si>
  <si>
    <t>2013.04.28,00:00,1.0280,1.0383,1.0220,1.0316,32855</t>
  </si>
  <si>
    <t>2013.05.05,00:00,1.0305,1.0311,0.9959,1.0023,38886</t>
  </si>
  <si>
    <t>2013.05.12,00:00,1.0001,1.0013,0.9710,0.9728,80988</t>
  </si>
  <si>
    <t>2013.05.19,00:00,0.9754,0.9841,0.9592,0.9645,58320</t>
  </si>
  <si>
    <t>2013.05.26,00:00,0.9640,0.9696,0.9526,0.9570,54721</t>
  </si>
  <si>
    <t>2013.06.02,00:00,0.9621,0.9790,0.9427,0.9495,72169</t>
  </si>
  <si>
    <t>2013.06.09,00:00,0.9401,0.9664,0.9337,0.9570,76607</t>
  </si>
  <si>
    <t>2013.06.16,00:00,0.9563,0.9639,0.9161,0.9209,74706</t>
  </si>
  <si>
    <t>2013.06.23,00:00,0.9208,0.9343,0.9112,0.9135,67967</t>
  </si>
  <si>
    <t>2013.06.30,00:00,0.9113,0.9251,0.9035,0.9064,55257</t>
  </si>
  <si>
    <t>2013.07.07,00:00,0.9051,0.9304,0.8997,0.9047,59236</t>
  </si>
  <si>
    <t>2013.07.14,00:00,0.9067,0.9290,0.9034,0.9171,50035</t>
  </si>
  <si>
    <t>2013.07.21,00:00,0.9177,0.9317,0.9127,0.9264,50231</t>
  </si>
  <si>
    <t>2013.07.28,00:00,0.9253,0.9285,0.8869,0.8901,58934</t>
  </si>
  <si>
    <t>2013.08.04,00:00,0.8921,0.9213,0.8846,0.9195,48740</t>
  </si>
  <si>
    <t>2013.08.11,00:00,0.9189,0.9219,0.9056,0.9182,46188</t>
  </si>
  <si>
    <t>2013.08.18,00:00,0.9185,0.9231,0.8930,0.9024,55777</t>
  </si>
  <si>
    <t>2013.08.25,00:00,0.9034,0.9068,0.8890,0.8904,43786</t>
  </si>
  <si>
    <t>2013.09.01,00:00,0.8943,0.9215,0.8922,0.9183,43560</t>
  </si>
  <si>
    <t>2013.09.08,00:00,0.9209,0.9352,0.9165,0.9244,49797</t>
  </si>
  <si>
    <t>2013.09.15,00:00,0.9330,0.9527,0.9283,0.9396,51460</t>
  </si>
  <si>
    <t>2013.09.22,00:00,0.9367,0.9455,0.9296,0.9315,41442</t>
  </si>
  <si>
    <t>2013.09.29,00:00,0.9312,0.9457,0.9279,0.9429,46436</t>
  </si>
  <si>
    <t>2013.10.06,00:00,0.9434,0.9483,0.9386,0.9468,41629</t>
  </si>
  <si>
    <t>2013.10.13,00:00,0.9425,0.9675,0.9425,0.9675,44161</t>
  </si>
  <si>
    <t>2013.10.20,00:00,0.9670,0.9756,0.9570,0.9584,41523</t>
  </si>
  <si>
    <t>2013.10.27,00:00,0.9585,0.9621,0.9420,0.9436,44415</t>
  </si>
  <si>
    <t>2013.11.03,00:00,0.9455,0.9541,0.9351,0.9383,45322</t>
  </si>
  <si>
    <t>2013.11.10,00:00,0.9384,0.9389,0.9267,0.9368,40318</t>
  </si>
  <si>
    <t>2013.11.17,00:00,0.9375,0.9446,0.9142,0.9170,46466</t>
  </si>
  <si>
    <t>2013.11.24,00:00,0.9162,0.9202,0.9054,0.9108,42728</t>
  </si>
  <si>
    <t>2013.12.01,00:00,0.9127,0.9166,0.8988,0.9101,49933</t>
  </si>
  <si>
    <t>2013.12.08,00:00,0.9120,0.9165,0.8908,0.8963,44910</t>
  </si>
  <si>
    <t>2013.12.15,00:00,0.8959,0.8968,0.8819,0.8918,39954</t>
  </si>
  <si>
    <t>2013.12.22,00:00,0.8921,0.8956,0.8860,0.8866,22745</t>
  </si>
  <si>
    <t>2013.12.29,00:00,0.8861,0.9003,0.8832,0.8945,29092</t>
  </si>
  <si>
    <t>2014.01.05,00:00,0.8958,0.9003,0.8863,0.8994,45157</t>
  </si>
  <si>
    <t>2014.01.12,00:00,0.8996,0.9084,0.8762,0.8782,38093</t>
  </si>
  <si>
    <t>2014.01.19,00:00,0.8771,0.8886,0.8658,0.8684,39890</t>
  </si>
  <si>
    <t>2014.01.26,00:00,0.8691,0.8824,0.8675,0.8753,47524</t>
  </si>
  <si>
    <t>2014.02.02,00:00,0.8765,0.8997,0.8729,0.8957,43575</t>
  </si>
  <si>
    <t>2014.02.09,00:00,0.8954,0.9065,0.8905,0.9029,30699</t>
  </si>
  <si>
    <t>2014.02.16,00:00,0.9033,0.9079,0.8935,0.8975,29556</t>
  </si>
  <si>
    <t>2014.02.23,00:00,0.8979,0.9047,0.8902,0.8930,30530</t>
  </si>
  <si>
    <t>2014.03.02,00:00,0.8894,0.9132,0.8889,0.9068,29001</t>
  </si>
  <si>
    <t>2014.03.09,00:00,0.9051,0.9102,0.8922,0.9030,30123</t>
  </si>
  <si>
    <t>2014.03.16,00:00,0.9020,0.9137,0.8993,0.9079,29291</t>
  </si>
  <si>
    <t>2014.03.23,00:00,0.9097,0.9293,0.9047,0.9246,26295</t>
  </si>
  <si>
    <t>2014.03.30,00:00,0.9239,0.9306,0.9204,0.9290,25936</t>
  </si>
  <si>
    <t>2014.04.06,00:00,0.9284,0.9459,0.9252,0.9394,26813</t>
  </si>
  <si>
    <t>2014.04.13,00:00,0.9389,0.9424,0.9319,0.9330,24394</t>
  </si>
  <si>
    <t>2014.04.20,00:00,0.9334,0.9376,0.9250,0.9278,19998</t>
  </si>
  <si>
    <t>2014.04.27,00:00,0.9274,0.9315,0.9201,0.9275,23850</t>
  </si>
  <si>
    <t>2014.05.04,00:00,0.9285,0.9392,0.9251,0.9358,24536</t>
  </si>
  <si>
    <t>2014.05.11,00:00,0.9360,0.9407,0.9325,0.9361,19866</t>
  </si>
  <si>
    <t>2014.05.18,00:00,0.9372,0.9372,0.9207,0.9229,25118</t>
  </si>
  <si>
    <t>2014.05.25,00:00,0.9233,0.9328,0.9210,0.9310,22811</t>
  </si>
  <si>
    <t>2014.06.01,00:00,0.9308,0.9357,0.9228,0.9333,26029</t>
  </si>
  <si>
    <t>2014.06.08,00:00,0.9336,0.9436,0.9333,0.9399,22030</t>
  </si>
  <si>
    <t>2014.06.15,00:00,0.9393,0.9430,0.9320,0.9386,24722</t>
  </si>
  <si>
    <t>2014.06.22,00:00,0.9375,0.9443,0.9353,0.9422,21060</t>
  </si>
  <si>
    <t>2014.06.29,00:00,0.9421,0.9503,0.9327,0.9362,27333</t>
  </si>
  <si>
    <t>2014.07.06,00:00,0.9363,0.9454,0.9340,0.9388,22743</t>
  </si>
  <si>
    <t>2014.07.13,00:00,0.9377,0.9409,0.9328,0.9393,26965</t>
  </si>
  <si>
    <t>2014.07.20,00:00,0.9391,0.9469,0.9359,0.9395,23095</t>
  </si>
  <si>
    <t>2014.07.27,00:00,0.9393,0.9414,0.9273,0.9315,30906</t>
  </si>
  <si>
    <t>2014.08.03,00:00,0.9307,0.9372,0.9237,0.9275,25056</t>
  </si>
  <si>
    <t>2014.08.10,00:00,0.9273,0.9332,0.9246,0.9319,19807</t>
  </si>
  <si>
    <t>2014.08.17,00:00,0.9312,0.9342,0.9236,0.9314,22185</t>
  </si>
  <si>
    <t>2014.08.24,00:00,0.9307,0.9372,0.9270,0.9335,20793</t>
  </si>
  <si>
    <t>2014.08.31,00:00,0.9323,0.9400,0.9261,0.9376,24456</t>
  </si>
  <si>
    <t>2014.09.07,00:00,0.9362,0.9372,0.9029,0.9035,35274</t>
  </si>
  <si>
    <t>2014.09.14,00:00,0.9009,0.9111,0.8919,0.8924,40979</t>
  </si>
  <si>
    <t>2014.09.21,00:00,0.8929,0.8948,0.8746,0.8764,50187</t>
  </si>
  <si>
    <t>2014.09.28,00:00,0.8751,0.8825,0.8641,0.8674,66911</t>
  </si>
  <si>
    <t>2014.10.05,00:00,0.8676,0.8897,0.8651,0.8687,64110</t>
  </si>
  <si>
    <t>2014.10.12,00:00,0.8693,0.8858,0.8650,0.8748,79617</t>
  </si>
  <si>
    <t>2014.10.19,00:00,0.8757,0.8831,0.8717,0.8798,52546</t>
  </si>
  <si>
    <t>2014.10.26,00:00,0.8801,0.8909,0.8754,0.8795,57761</t>
  </si>
  <si>
    <t>2014.11.02,00:00,0.8754,0.8760,0.8539,0.8633,82767</t>
  </si>
  <si>
    <t>2014.11.09,00:00,0.8646,0.8771,0.8589,0.8748,72940</t>
  </si>
  <si>
    <t>2014.11.16,00:00,0.8776,0.8794,0.8565,0.8670,70650</t>
  </si>
  <si>
    <t>2014.11.23,00:00,0.8674,0.8699,0.8478,0.8505,64241</t>
  </si>
  <si>
    <t>2014.11.30,00:00,0.8469,0.8540,0.8313,0.8325,73383</t>
  </si>
  <si>
    <t>2014.12.07,00:00,0.8306,0.8374,0.8213,0.8240,81020</t>
  </si>
  <si>
    <t>2014.12.14,00:00,0.8243,0.8273,0.8105,0.8144,80599</t>
  </si>
  <si>
    <t>2014.12.21,00:00,0.8142,0.8171,0.8086,0.8119,26549</t>
  </si>
  <si>
    <t>2014.12.28,00:00,0.8122,0.8214,0.8076,0.8089,34891</t>
  </si>
  <si>
    <t>2015.01.04,00:00,0.8066,0.8207,0.8031,0.8202,71564</t>
  </si>
  <si>
    <t>2015.01.11,00:00,0.8209,0.8293,0.8066,0.8225,87188</t>
  </si>
  <si>
    <t>2015.01.18,00:00,0.8217,0.8242,0.7879,0.7914,69570</t>
  </si>
  <si>
    <t>2015.01.25,00:00,0.7878,0.8023,0.7718,0.7764,67766</t>
  </si>
  <si>
    <t>2015.02.01,00:00,0.7754,0.7875,0.7624,0.7795,73066</t>
  </si>
  <si>
    <t>2015.02.08,00:00,0.7761,0.7840,0.7642,0.7766,49099</t>
  </si>
  <si>
    <t>2015.02.15,00:00,0.7772,0.7847,0.7739,0.7844,43998</t>
  </si>
  <si>
    <t>2015.02.22,00:00,0.7846,0.7911,0.7738,0.7809,43156</t>
  </si>
  <si>
    <t>2015.03.01,00:00,0.7806,0.7859,0.7704,0.7713,42845</t>
  </si>
  <si>
    <t>2015.03.08,00:00,0.7710,0.7738,0.7559,0.7635,61353</t>
  </si>
  <si>
    <t>2015.03.15,00:00,0.7626,0.7846,0.7589,0.7772,66845</t>
  </si>
  <si>
    <t>2015.03.22,00:00,0.7797,0.7937,0.7743,0.7748,64356</t>
  </si>
  <si>
    <t>2015.03.29,00:00,0.7732,0.7745,0.7531,0.7628,46204</t>
  </si>
  <si>
    <t>2015.04.05,00:00,0.7639,0.7737,0.7575,0.7676,49478</t>
  </si>
  <si>
    <t>2015.04.12,00:00,0.7668,0.7841,0.7551,0.7781,65987</t>
  </si>
  <si>
    <t>2015.04.19,00:00,0.7826,0.7839,0.7681,0.7820,54576</t>
  </si>
  <si>
    <t>2015.04.26,00:00,0.7822,0.8074,0.7790,0.7845,65025</t>
  </si>
  <si>
    <t>2015.05.03,00:00,0.7831,0.8029,0.7788,0.7933,64598</t>
  </si>
  <si>
    <t>2015.05.10,00:00,0.7922,0.8161,0.7874,0.8034,55803</t>
  </si>
  <si>
    <t>2015.05.17,00:00,0.8037,0.8050,0.7809,0.7831,54177</t>
  </si>
  <si>
    <t>2015.05.24,00:00,0.7824,0.7838,0.7616,0.7642,56332</t>
  </si>
  <si>
    <t>2015.05.31,00:00,0.7637,0.7817,0.7596,0.7618,66207</t>
  </si>
  <si>
    <t>2015.06.07,00:00,0.7622,0.7791,0.7601,0.7727,63011</t>
  </si>
  <si>
    <t>2015.06.14,00:00,0.7749,0.7847,0.7642,0.7772,46587</t>
  </si>
  <si>
    <t>2015.06.21,00:00,0.7765,0.7795,0.7629,0.7654,45485</t>
  </si>
  <si>
    <t>2015.06.28,00:00,0.7621,0.7737,0.7507,0.7514,56637</t>
  </si>
  <si>
    <t>2015.07.05,00:00,0.7476,0.7531,0.7370,0.7443,57856</t>
  </si>
  <si>
    <t>2015.07.12,00:00,0.7414,0.7487,0.7348,0.7370,49171</t>
  </si>
  <si>
    <t>2015.07.19,00:00,0.7379,0.7448,0.7258,0.7283,52633</t>
  </si>
  <si>
    <t>2015.07.26,00:00,0.7273,0.7365,0.7233,0.7300,51770</t>
  </si>
  <si>
    <t>2015.08.02,00:00,0.7318,0.7427,0.7258,0.7418,57370</t>
  </si>
  <si>
    <t>2015.08.09,00:00,0.7412,0.7438,0.7214,0.7374,60164</t>
  </si>
  <si>
    <t>2015.08.16,00:00,0.7375,0.7387,0.7283,0.7313,54080</t>
  </si>
  <si>
    <t>2015.08.23,00:00,0.7302,0.7310,0.7038,0.7169,76835</t>
  </si>
  <si>
    <t>2015.08.30,00:00,0.7151,0.7162,0.6907,0.6907,60163</t>
  </si>
  <si>
    <t>2015.09.06,00:00,0.6925,0.7098,0.6911,0.7090,46107</t>
  </si>
  <si>
    <t>2015.09.13,00:00,0.7080,0.7278,0.7061,0.7192,43193</t>
  </si>
  <si>
    <t>2015.09.20,00:00,0.7183,0.7195,0.6937,0.7027,44828</t>
  </si>
  <si>
    <t>2015.09.27,00:00,0.7025,0.7083,0.6935,0.7051,46315</t>
  </si>
  <si>
    <t>2015.10.04,00:00,0.7052,0.7342,0.7041,0.7331,57163</t>
  </si>
  <si>
    <t>2015.10.11,00:00,0.7317,0.7380,0.7197,0.7266,58038</t>
  </si>
  <si>
    <t>2015.10.18,00:00,0.7256,0.7306,0.7181,0.7214,47437</t>
  </si>
  <si>
    <t>2015.10.25,00:00,0.7209,0.7268,0.7066,0.7135,46862</t>
  </si>
  <si>
    <t>2015.11.01,00:00,0.7118,0.7222,0.7021,0.7041,47057</t>
  </si>
  <si>
    <t>2015.11.08,00:00,0.7026,0.7157,0.7014,0.7126,41954</t>
  </si>
  <si>
    <t>2015.11.15,00:00,0.7118,0.7249,0.7067,0.7236,40348</t>
  </si>
  <si>
    <t>2015.11.22,00:00,0.7229,0.7281,0.7157,0.7191,125995</t>
  </si>
  <si>
    <t>2015.11.29,00:00,0.7190,0.7383,0.7169,0.7337,53495</t>
  </si>
  <si>
    <t>2015.12.06,00:00,0.7339,0.7341,0.7170,0.7186,40920</t>
  </si>
  <si>
    <t>2015.12.13,00:00,0.7202,0.7281,0.7095,0.7171,46701</t>
  </si>
  <si>
    <t>2015.12.20,00:00,0.7169,0.7279,0.7153,0.7271,22868</t>
  </si>
  <si>
    <t>2015.12.27,00:00,0.7278,0.7326,0.7243,0.7312,14511</t>
  </si>
  <si>
    <t>2016.01.03,00:00,0.7283,0.7299,0.6949,0.6950,51923</t>
  </si>
  <si>
    <t>2016.01.10,00:00,0.6969,0.7047,0.6825,0.6859,63068</t>
  </si>
  <si>
    <t>2016.01.17,00:00,0.6841,0.7044,0.6826,0.7002,64297</t>
  </si>
  <si>
    <t>2016.01.24,00:00,0.7003,0.7139,0.6917,0.7082,59448</t>
  </si>
  <si>
    <t>2016.01.31,00:00,0.7080,0.7241,0.7001,0.7063,53576</t>
  </si>
  <si>
    <t>2016.02.07,00:00,0.7069,0.7152,0.6972,0.7106,72672</t>
  </si>
  <si>
    <t>2016.02.14,00:00,0.7103,0.7185,0.7067,0.7147,67685</t>
  </si>
  <si>
    <t>2016.02.21,00:00,0.7155,0.7257,0.7116,0.7125,56806</t>
  </si>
  <si>
    <t>2016.02.28,00:00,0.7119,0.7441,0.7107,0.7436,54060</t>
  </si>
  <si>
    <t>2016.03.06,00:00,0.7403,0.7582,0.7391,0.7561,77101</t>
  </si>
  <si>
    <t>2016.03.13,00:00,0.7548,0.7679,0.7413,0.7600,74259</t>
  </si>
  <si>
    <t>2016.03.20,00:00,0.7593,0.7647,0.7475,0.7506,59738</t>
  </si>
  <si>
    <t>2016.03.27,00:00,0.7513,0.7721,0.7491,0.7676,65803</t>
  </si>
  <si>
    <t>2016.04.03,00:00,0.7668,0.7676,0.7490,0.7551,67911</t>
  </si>
  <si>
    <t>2016.04.10,00:00,0.7545,0.7735,0.7526,0.7722,68113</t>
  </si>
  <si>
    <t>2016.04.17,00:00,0.7661,0.7833,0.7630,0.7708,71115</t>
  </si>
  <si>
    <t>2016.04.24,00:00,0.7697,0.7764,0.7547,0.7604,73761</t>
  </si>
  <si>
    <t>2016.05.01,00:00,0.7594,0.7718,0.7336,0.7366,81633</t>
  </si>
  <si>
    <t>2016.05.08,00:00,0.7355,0.7400,0.7252,0.7267,51159</t>
  </si>
  <si>
    <t>2016.05.15,00:00,0.7252,0.7365,0.7174,0.7221,50199</t>
  </si>
  <si>
    <t>2016.05.22,00:00,0.7223,0.7258,0.7143,0.7183,44755</t>
  </si>
  <si>
    <t>2016.05.29,00:00,0.7177,0.7367,0.7147,0.7364,45869</t>
  </si>
  <si>
    <t>2016.06.05,00:00,0.7368,0.7503,0.7313,0.7375,43500</t>
  </si>
  <si>
    <t>2016.06.12,00:00,0.7374,0.7444,0.7283,0.7395,59576</t>
  </si>
  <si>
    <t>2016.06.19,00:00,0.7432,0.7646,0.7303,0.7472,82932</t>
  </si>
  <si>
    <t>2016.06.26,00:00,0.7413,0.7501,0.7323,0.7496,70830</t>
  </si>
  <si>
    <t>2016.07.03,00:00,0.7447,0.7571,0.7406,0.7567,62407</t>
  </si>
  <si>
    <t>2016.07.10,00:00,0.7563,0.7674,0.7520,0.7576,55216</t>
  </si>
  <si>
    <t>2016.07.17,00:00,0.7594,0.7605,0.7441,0.7463,51094</t>
  </si>
  <si>
    <t>2016.07.24,00:00,0.7461,0.7608,0.7419,0.7600,52839</t>
  </si>
  <si>
    <t>2016.07.31,00:00,0.7590,0.7662,0.7486,0.7616,46824</t>
  </si>
  <si>
    <t>2016.08.07,00:00,0.7615,0.7754,0.7596,0.7649,41873</t>
  </si>
  <si>
    <t>2016.08.14,00:00,0.7655,0.7748,0.7597,0.7624,48388</t>
  </si>
  <si>
    <t>2016.08.21,00:00,0.7603,0.7690,0.7549,0.7562,49065</t>
  </si>
  <si>
    <t>2016.08.28,00:00,0.7558,0.7614,0.7488,0.7570,46722</t>
  </si>
  <si>
    <t>2016.09.04,00:00,0.7567,0.7730,0.7536,0.7537,35953</t>
  </si>
  <si>
    <t>2016.09.11,00:00,0.7538,0.7566,0.7440,0.7491,54958</t>
  </si>
  <si>
    <t>2016.09.18,00:00,0.7479,0.7673,0.7477,0.7621,45093</t>
  </si>
  <si>
    <t>2016.09.25,00:00,0.7616,0.7708,0.7588,0.7657,51092</t>
  </si>
  <si>
    <t>2016.10.02,00:00,0.7660,0.7689,0.7551,0.7585,52319</t>
  </si>
  <si>
    <t>2016.10.09,00:00,0.7607,0.7646,0.7505,0.7615,55464</t>
  </si>
  <si>
    <t>2016.10.16,00:00,0.7619,0.7732,0.7579,0.7605,49574</t>
  </si>
  <si>
    <t>2016.10.23,00:00,0.7608,0.7707,0.7556,0.7596,52538</t>
  </si>
  <si>
    <t>2016.10.30,00:00,0.7592,0.7695,0.7581,0.7672,61272</t>
  </si>
  <si>
    <t>2016.11.06,00:00,0.7678,0.7776,0.7523,0.7547,111007</t>
  </si>
  <si>
    <t>2016.11.13,00:00,0.7544,0.7579,0.7328,0.7335,100106</t>
  </si>
  <si>
    <t>2016.11.20,00:00,0.7329,0.7466,0.7309,0.7436,93752</t>
  </si>
  <si>
    <t>2016.11.27,00:00,0.7443,0.7496,0.7368,0.7453,78242</t>
  </si>
  <si>
    <t>2016.12.04,00:00,0.7450,0.7506,0.7411,0.7445,66378</t>
  </si>
  <si>
    <t>2016.12.11,00:00,0.7442,0.7523,0.7264,0.7299,83780</t>
  </si>
  <si>
    <t>2016.12.18,00:00,0.7281,0.7311,0.7158,0.7173,59497</t>
  </si>
  <si>
    <t>2016.12.25,00:00,0.7170,0.7245,0.7161,0.7204,48869</t>
  </si>
  <si>
    <t>2017.01.01,00:00,0.7189,0.7355,0.7164,0.7295,62706</t>
  </si>
  <si>
    <t>2017.01.08,00:00,0.7294,0.7517,0.7286,0.7497,75070</t>
  </si>
  <si>
    <t>2017.01.15,00:00,0.7479,0.7587,0.7456,0.7555,94135</t>
  </si>
  <si>
    <t>2017.01.22,00:00,0.7554,0.7607,0.7510,0.7545,80940</t>
  </si>
  <si>
    <t>2017.01.29,00:00,0.7558,0.7694,0.7526,0.7682,54070</t>
  </si>
  <si>
    <t>2017.02.05,00:00,0.7677,0.7687,0.7604,0.7674,49561</t>
  </si>
  <si>
    <t>2017.02.12,00:00,0.7677,0.7730,0.7616,0.7666,53134</t>
  </si>
  <si>
    <t>2017.02.19,00:00,0.7670,0.7739,0.7648,0.7668,36536</t>
  </si>
  <si>
    <t>2017.02.26,00:00,0.7679,0.7706,0.7541,0.7594,40878</t>
  </si>
  <si>
    <t>2017.03.05,00:00,0.7587,0.7631,0.7489,0.7540,39455</t>
  </si>
  <si>
    <t>2017.03.12,00:00,0.7544,0.7717,0.7532,0.7704,44235</t>
  </si>
  <si>
    <t>2017.03.19,00:00,0.7699,0.7748,0.7602,0.7622,42000</t>
  </si>
  <si>
    <t>2017.03.26,00:00,0.7635,0.7678,0.7585,0.7627,33625</t>
  </si>
  <si>
    <t>2017.04.02,00:00,0.7631,0.7638,0.7492,0.7501,41955</t>
  </si>
  <si>
    <t>2017.04.09,00:00,0.7491,0.7594,0.7471,0.7577,40066</t>
  </si>
  <si>
    <t>2017.04.16,00:00,0.7575,0.7609,0.7490,0.7542,37975</t>
  </si>
  <si>
    <t>2017.04.23,00:00,0.7584,0.7585,0.7438,0.7487,37938</t>
  </si>
  <si>
    <t>2017.04.30,00:00,0.7469,0.7554,0.7366,0.7415,32254</t>
  </si>
  <si>
    <t>2017.05.07,00:00,0.7410,0.7423,0.7327,0.7386,36121</t>
  </si>
  <si>
    <t>2017.05.14,00:00,0.7390,0.7468,0.7383,0.7455,44300</t>
  </si>
  <si>
    <t>2017.05.21,00:00,0.7450,0.7515,0.7420,0.7445,42676</t>
  </si>
  <si>
    <t>2017.05.28,00:00,0.7440,0.7474,0.7371,0.7441,40150</t>
  </si>
  <si>
    <t>2017.06.04,00:00,0.7423,0.7565,0.7420,0.7526,36882</t>
  </si>
  <si>
    <t>2017.06.11,00:00,0.7530,0.7634,0.7520,0.7616,39831</t>
  </si>
  <si>
    <t>2017.06.18,00:00,0.7617,0.7627,0.7533,0.7567,36060</t>
  </si>
  <si>
    <t>2017.06.25,00:00,0.7561,0.7710,0.7561,0.7687,43705</t>
  </si>
  <si>
    <t>2017.07.02,00:00,0.7683,0.7693,0.7569,0.7603,32148</t>
  </si>
  <si>
    <t>2017.07.09,00:00,0.7599,0.7832,0.7585,0.7826,23461</t>
  </si>
  <si>
    <t>2017.07.16,00:00,0.7825,0.7987,0.7784,0.7912,38722</t>
  </si>
  <si>
    <t>2017.07.23,00:00,0.7904,0.8064,0.7876,0.7983,43045</t>
  </si>
  <si>
    <t>2017.07.30,00:00,0.7981,0.8041,0.7889,0.7928,38960</t>
  </si>
  <si>
    <t>2017.08.06,00:00,0.7917,0.7947,0.7837,0.7891,31377</t>
  </si>
  <si>
    <t>2017.08.13,00:00,0.7892,0.7961,0.7806,0.7925,27862</t>
  </si>
  <si>
    <t>2017.08.20,00:00,0.7928,0.7952,0.7865,0.7930,25136</t>
  </si>
  <si>
    <t>2017.08.27,00:00,0.7923,0.7994,0.7870,0.7968,40989</t>
  </si>
  <si>
    <t>2017.09.03,00:00,0.7947,0.8123,0.7940,0.8052,50161</t>
  </si>
  <si>
    <t>2017.09.10,00:00,0.8055,0.8057,0.7954,0.8001,39552</t>
  </si>
  <si>
    <t>2017.09.17,00:00,0.7998,0.8102,0.7906,0.7961,46530</t>
  </si>
  <si>
    <t>2017.09.24,00:00,0.7950,0.7972,0.7798,0.7830,43421</t>
  </si>
  <si>
    <t>2017.10.01,00:00,0.7834,0.7873,0.7731,0.7775,34936</t>
  </si>
  <si>
    <t>2017.10.08,00:00,0.7768,0.7895,0.7746,0.7888,27583</t>
  </si>
  <si>
    <t>2017.10.15,00:00,0.7883,0.7888,0.7806,0.7814,31315</t>
  </si>
  <si>
    <t>2017.10.22,00:00,0.7819,0.7833,0.7623,0.7676,34843</t>
  </si>
  <si>
    <t>2017.10.29,00:00,0.7671,0.7728,0.7637,0.7648,29131</t>
  </si>
  <si>
    <t>2017.11.05,00:00,0.7647,0.7699,0.7626,0.7658,24989</t>
  </si>
  <si>
    <t>2017.11.12,00:00,0.7652,0.7664,0.7534,0.7564,26807</t>
  </si>
  <si>
    <t>2017.11.19,00:00,0.7565,0.7637,0.7530,0.7612,23925</t>
  </si>
  <si>
    <t>2017.11.26,00:00,0.7614,0.7643,0.7550,0.7609,28988</t>
  </si>
  <si>
    <t>2017.12.03,00:00,0.7591,0.7652,0.7500,0.7508,24584</t>
  </si>
  <si>
    <t>2017.12.10,00:00,0.7507,0.7693,0.7502,0.7639,24238</t>
  </si>
  <si>
    <t>2017.12.17,00:00,0.7644,0.7719,0.7639,0.7714,20972</t>
  </si>
  <si>
    <t>2017.12.24,00:00,0.7718,0.7823,0.7711,0.7806,12231</t>
  </si>
  <si>
    <t>2017.12.31,00:00,0.7834,0.7873,0.7803,0.7861,16593</t>
  </si>
  <si>
    <t>2018.01.07,00:00,0.7863,0.7923,0.7806,0.7915,27169</t>
  </si>
  <si>
    <t>2018.01.14,00:00,0.7904,0.8037,0.7904,0.7984,30991</t>
  </si>
  <si>
    <t>2018.01.21,00:00,0.8000,0.8134,0.7955,0.8108,41657</t>
  </si>
  <si>
    <t>2018.01.28,00:00,0.8100,0.8116,0.7916,0.7921,45143</t>
  </si>
  <si>
    <t>2018.02.04,00:00,0.7912,0.7952,0.7757,0.7812,63088</t>
  </si>
  <si>
    <t>2018.02.11,00:00,0.7813,0.7987,0.7771,0.7907,42231</t>
  </si>
  <si>
    <t>2018.02.18,00:00,0.7906,0.7933,0.7788,0.7839,35976</t>
  </si>
  <si>
    <t>2018.02.25,00:00,0.7841,0.7891,0.7711,0.7762,41829</t>
  </si>
  <si>
    <t>2018.03.04,00:00,0.7761,0.7852,0.7724,0.7845,39883</t>
  </si>
  <si>
    <t>2018.03.11,00:00,0.7849,0.7915,0.7708,0.7711,25692</t>
  </si>
  <si>
    <t>2018.03.18,00:00,0.7713,0.7784,0.7671,0.7694,35976</t>
  </si>
  <si>
    <t>2018.03.25,00:00,0.7702,0.7756,0.7641,0.7677,52950</t>
  </si>
  <si>
    <t>2018.04.01,00:00,0.7690,0.7725,0.7648,0.7673,33382</t>
  </si>
  <si>
    <t>2018.04.08,00:00,0.7680,0.7808,0.7650,0.7759,32727</t>
  </si>
  <si>
    <t>2018.04.15,00:00,0.7767,0.7811,0.7653,0.7668,28490</t>
  </si>
  <si>
    <t>2018.04.22,00:00,0.7670,0.7681,0.7530,0.7580,30357</t>
  </si>
  <si>
    <t>2018.04.29,00:00,0.7575,0.7580,0.7471,0.7537,36274</t>
  </si>
  <si>
    <t>2018.05.06,00:00,0.7541,0.7565,0.7410,0.7540,34183</t>
  </si>
  <si>
    <t>2018.05.13,00:00,0.7542,0.7563,0.7445,0.7508,34735</t>
  </si>
  <si>
    <t>2018.05.20,00:00,0.7521,0.7603,0.7501,0.7547,37573</t>
  </si>
  <si>
    <t>2018.05.27,00:00,0.7558,0.7591,0.7474,0.7566,47436</t>
  </si>
  <si>
    <t>2018.06.03,00:00,0.7563,0.7664,0.7559,0.7613,14788</t>
  </si>
  <si>
    <t>gbpusd</t>
  </si>
  <si>
    <t>nzdusd</t>
  </si>
  <si>
    <t>usdcad</t>
  </si>
  <si>
    <t>audusd</t>
  </si>
  <si>
    <t>usdchf</t>
  </si>
  <si>
    <t>eurchf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</si>
  <si>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</si>
  <si>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</si>
  <si>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</si>
  <si>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</si>
  <si>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</si>
  <si>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</si>
  <si>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</si>
  <si>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</si>
  <si>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gbpnzd</t>
  </si>
  <si>
    <t>audjpy</t>
  </si>
  <si>
    <t>audchf</t>
  </si>
  <si>
    <t>audnzd</t>
  </si>
  <si>
    <t>nzdjpy</t>
  </si>
  <si>
    <t>nzdchf</t>
  </si>
  <si>
    <t>nzdcad</t>
  </si>
  <si>
    <t>cadjpy</t>
  </si>
  <si>
    <t>chfjpy</t>
  </si>
  <si>
    <t>М = размер лота / кредитное плечо * котировка к доллару</t>
  </si>
  <si>
    <t>котировка к доллару</t>
  </si>
  <si>
    <t xml:space="preserve"> - в поля залитые желтым вписать нужное значение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</si>
</sst>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6">
    <xf numFmtId="0" fontId="0" fillId="0" borderId="0" xfId="0"/>
    <xf numFmtId="0" fontId="0" fillId="33" borderId="0" xfId="0" applyFill="1"/>
    <xf numFmtId="0" fontId="0" fillId="0" borderId="0" xfId="0" applyAlignment="1">
      <alignment horizontal="center" wrapText="1"/>
    </xf>
    <xf numFmtId="0" fontId="18" fillId="0" borderId="0" xfId="0" applyFont="1"/>
    <xf numFmtId="0" fontId="18" fillId="0" borderId="0" xfId="0" applyFont="1" applyFill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/>
    <xf numFmtId="0" fontId="0" fillId="0" borderId="10" xfId="0" applyBorder="1"/>
    <xf numFmtId="0" fontId="0" fillId="0" borderId="14" xfId="0" applyBorder="1"/>
    <xf numFmtId="14" fontId="0" fillId="0" borderId="11" xfId="0" applyNumberFormat="1" applyBorder="1" applyAlignment="1">
      <alignment horizontal="center"/>
    </xf>
    <xf numFmtId="14" fontId="0" fillId="0" borderId="15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0" xfId="0" applyBorder="1"/>
    <xf numFmtId="2" fontId="0" fillId="0" borderId="17" xfId="0" applyNumberFormat="1" applyBorder="1"/>
    <xf numFmtId="2" fontId="0" fillId="0" borderId="18" xfId="0" applyNumberFormat="1" applyBorder="1"/>
    <xf numFmtId="2" fontId="0" fillId="0" borderId="15" xfId="0" applyNumberFormat="1" applyBorder="1"/>
    <xf numFmtId="2" fontId="0" fillId="0" borderId="11" xfId="0" applyNumberFormat="1" applyBorder="1"/>
    <xf numFmtId="0" fontId="0" fillId="0" borderId="13" xfId="0" applyBorder="1" applyAlignment="1">
      <alignment horizontal="right"/>
    </xf>
    <xf numFmtId="0" fontId="0" fillId="0" borderId="15" xfId="0" applyBorder="1" applyAlignment="1">
      <alignment horizontal="center"/>
    </xf>
    <xf numFmtId="0" fontId="0" fillId="0" borderId="17" xfId="0" applyBorder="1"/>
    <xf numFmtId="0" fontId="0" fillId="0" borderId="19" xfId="0" applyBorder="1"/>
    <xf numFmtId="0" fontId="0" fillId="0" borderId="0" xfId="0" applyFill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T15"/>
  <sheetViews>
    <sheetView workbookViewId="0">
      <selection activeCell="T14" sqref="T14"/>
    </sheetView>
  </sheetViews>
  <sheetFormatPr defaultRowHeight="15" x14ac:dyDescent="0.25"/>
  <cols>
    <col min="13" max="13" width="22.28515625" customWidth="1"/>
    <col min="269" max="269" width="22.28515625" customWidth="1"/>
    <col min="525" max="525" width="22.28515625" customWidth="1"/>
    <col min="781" max="781" width="22.28515625" customWidth="1"/>
    <col min="1037" max="1037" width="22.28515625" customWidth="1"/>
    <col min="1293" max="1293" width="22.28515625" customWidth="1"/>
    <col min="1549" max="1549" width="22.28515625" customWidth="1"/>
    <col min="1805" max="1805" width="22.28515625" customWidth="1"/>
    <col min="2061" max="2061" width="22.28515625" customWidth="1"/>
    <col min="2317" max="2317" width="22.28515625" customWidth="1"/>
    <col min="2573" max="2573" width="22.28515625" customWidth="1"/>
    <col min="2829" max="2829" width="22.28515625" customWidth="1"/>
    <col min="3085" max="3085" width="22.28515625" customWidth="1"/>
    <col min="3341" max="3341" width="22.28515625" customWidth="1"/>
    <col min="3597" max="3597" width="22.28515625" customWidth="1"/>
    <col min="3853" max="3853" width="22.28515625" customWidth="1"/>
    <col min="4109" max="4109" width="22.28515625" customWidth="1"/>
    <col min="4365" max="4365" width="22.28515625" customWidth="1"/>
    <col min="4621" max="4621" width="22.28515625" customWidth="1"/>
    <col min="4877" max="4877" width="22.28515625" customWidth="1"/>
    <col min="5133" max="5133" width="22.28515625" customWidth="1"/>
    <col min="5389" max="5389" width="22.28515625" customWidth="1"/>
    <col min="5645" max="5645" width="22.28515625" customWidth="1"/>
    <col min="5901" max="5901" width="22.28515625" customWidth="1"/>
    <col min="6157" max="6157" width="22.28515625" customWidth="1"/>
    <col min="6413" max="6413" width="22.28515625" customWidth="1"/>
    <col min="6669" max="6669" width="22.28515625" customWidth="1"/>
    <col min="6925" max="6925" width="22.28515625" customWidth="1"/>
    <col min="7181" max="7181" width="22.28515625" customWidth="1"/>
    <col min="7437" max="7437" width="22.28515625" customWidth="1"/>
    <col min="7693" max="7693" width="22.28515625" customWidth="1"/>
    <col min="7949" max="7949" width="22.28515625" customWidth="1"/>
    <col min="8205" max="8205" width="22.28515625" customWidth="1"/>
    <col min="8461" max="8461" width="22.28515625" customWidth="1"/>
    <col min="8717" max="8717" width="22.28515625" customWidth="1"/>
    <col min="8973" max="8973" width="22.28515625" customWidth="1"/>
    <col min="9229" max="9229" width="22.28515625" customWidth="1"/>
    <col min="9485" max="9485" width="22.28515625" customWidth="1"/>
    <col min="9741" max="9741" width="22.28515625" customWidth="1"/>
    <col min="9997" max="9997" width="22.28515625" customWidth="1"/>
    <col min="10253" max="10253" width="22.28515625" customWidth="1"/>
    <col min="10509" max="10509" width="22.28515625" customWidth="1"/>
    <col min="10765" max="10765" width="22.28515625" customWidth="1"/>
    <col min="11021" max="11021" width="22.28515625" customWidth="1"/>
    <col min="11277" max="11277" width="22.28515625" customWidth="1"/>
    <col min="11533" max="11533" width="22.28515625" customWidth="1"/>
    <col min="11789" max="11789" width="22.28515625" customWidth="1"/>
    <col min="12045" max="12045" width="22.28515625" customWidth="1"/>
    <col min="12301" max="12301" width="22.28515625" customWidth="1"/>
    <col min="12557" max="12557" width="22.28515625" customWidth="1"/>
    <col min="12813" max="12813" width="22.28515625" customWidth="1"/>
    <col min="13069" max="13069" width="22.28515625" customWidth="1"/>
    <col min="13325" max="13325" width="22.28515625" customWidth="1"/>
    <col min="13581" max="13581" width="22.28515625" customWidth="1"/>
    <col min="13837" max="13837" width="22.28515625" customWidth="1"/>
    <col min="14093" max="14093" width="22.28515625" customWidth="1"/>
    <col min="14349" max="14349" width="22.28515625" customWidth="1"/>
    <col min="14605" max="14605" width="22.28515625" customWidth="1"/>
    <col min="14861" max="14861" width="22.28515625" customWidth="1"/>
    <col min="15117" max="15117" width="22.28515625" customWidth="1"/>
    <col min="15373" max="15373" width="22.28515625" customWidth="1"/>
    <col min="15629" max="15629" width="22.28515625" customWidth="1"/>
    <col min="15885" max="15885" width="22.28515625" customWidth="1"/>
    <col min="16141" max="16141" width="22.28515625" customWidth="1"/>
  </cols>
  <sheetData>
    <row r="2" spans="3:20" x14ac:dyDescent="0.25">
      <c r="M2" s="1" t="s">
        <v>445</v>
      </c>
    </row>
    <row r="3" spans="3:20" x14ac:dyDescent="0.25">
      <c r="M3" t="s">
        <v>446</v>
      </c>
      <c r="T3">
        <f>0.0001*100000/1</f>
        <v>10</v>
      </c>
    </row>
    <row r="4" spans="3:20" ht="15.75" x14ac:dyDescent="0.25">
      <c r="D4" s="3" t="s">
        <v>447</v>
      </c>
      <c r="M4" t="s">
        <v>448</v>
      </c>
      <c r="T4">
        <f>0.01*100000/110.05</f>
        <v>9.086778736937756</v>
      </c>
    </row>
    <row r="5" spans="3:20" x14ac:dyDescent="0.25">
      <c r="M5" t="s">
        <v>449</v>
      </c>
      <c r="T5">
        <f>0.0001*100000/1.329</f>
        <v>7.5244544770504138</v>
      </c>
    </row>
    <row r="6" spans="3:20" ht="15.75" x14ac:dyDescent="0.25">
      <c r="D6" s="4" t="s">
        <v>450</v>
      </c>
    </row>
    <row r="7" spans="3:20" x14ac:dyDescent="0.25">
      <c r="M7" s="1" t="s">
        <v>451</v>
      </c>
    </row>
    <row r="8" spans="3:20" x14ac:dyDescent="0.25">
      <c r="C8" t="s">
        <v>452</v>
      </c>
      <c r="M8" t="s">
        <v>453</v>
      </c>
    </row>
    <row r="9" spans="3:20" ht="15.75" x14ac:dyDescent="0.25">
      <c r="D9" s="3" t="s">
        <v>454</v>
      </c>
      <c r="E9" s="3" t="s">
        <v>455</v>
      </c>
      <c r="M9">
        <v>1E-4</v>
      </c>
      <c r="N9" t="s">
        <v>456</v>
      </c>
    </row>
    <row r="10" spans="3:20" x14ac:dyDescent="0.25">
      <c r="M10">
        <v>0.01</v>
      </c>
      <c r="N10" t="s">
        <v>457</v>
      </c>
    </row>
    <row r="11" spans="3:20" x14ac:dyDescent="0.25">
      <c r="D11" t="s">
        <v>458</v>
      </c>
      <c r="E11" t="s">
        <v>459</v>
      </c>
    </row>
    <row r="12" spans="3:20" x14ac:dyDescent="0.25">
      <c r="M12" t="s">
        <v>460</v>
      </c>
    </row>
    <row r="13" spans="3:20" x14ac:dyDescent="0.25">
      <c r="D13" t="s">
        <v>461</v>
      </c>
      <c r="E13" t="s">
        <v>462</v>
      </c>
      <c r="M13" t="s">
        <v>463</v>
      </c>
    </row>
    <row r="14" spans="3:20" x14ac:dyDescent="0.25">
      <c r="M14" t="s">
        <v>464</v>
      </c>
    </row>
    <row r="15" spans="3:20" x14ac:dyDescent="0.25">
      <c r="M15" t="s">
        <v>465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15"/>
  <sheetViews>
    <sheetView workbookViewId="0">
      <selection activeCell="H12" sqref="H12"/>
    </sheetView>
  </sheetViews>
  <sheetFormatPr defaultRowHeight="15" x14ac:dyDescent="0.25"/>
  <sheetData>
    <row r="1" spans="3:18" x14ac:dyDescent="0.25">
      <c r="O1" s="1" t="s">
        <v>445</v>
      </c>
    </row>
    <row r="2" spans="3:18" x14ac:dyDescent="0.25">
      <c r="O2" t="s">
        <v>446</v>
      </c>
    </row>
    <row r="3" spans="3:18" ht="15.75" x14ac:dyDescent="0.25">
      <c r="C3" s="3" t="s">
        <v>466</v>
      </c>
      <c r="O3" t="s">
        <v>448</v>
      </c>
    </row>
    <row r="4" spans="3:18" ht="15.75" x14ac:dyDescent="0.25">
      <c r="C4" s="3"/>
      <c r="O4" t="s">
        <v>449</v>
      </c>
    </row>
    <row r="5" spans="3:18" ht="15.75" x14ac:dyDescent="0.25">
      <c r="C5" s="3" t="s">
        <v>467</v>
      </c>
    </row>
    <row r="6" spans="3:18" ht="15.75" x14ac:dyDescent="0.25">
      <c r="C6" s="3"/>
    </row>
    <row r="7" spans="3:18" ht="15.75" x14ac:dyDescent="0.25">
      <c r="C7" s="3" t="s">
        <v>468</v>
      </c>
      <c r="H7" t="s">
        <v>469</v>
      </c>
      <c r="N7" s="3" t="s">
        <v>454</v>
      </c>
      <c r="O7" t="s">
        <v>470</v>
      </c>
      <c r="R7">
        <f>100000*1.157/500</f>
        <v>231.4</v>
      </c>
    </row>
    <row r="8" spans="3:18" ht="15.75" x14ac:dyDescent="0.25">
      <c r="C8" s="3"/>
    </row>
    <row r="9" spans="3:18" ht="15.75" x14ac:dyDescent="0.25">
      <c r="C9" s="3" t="s">
        <v>471</v>
      </c>
      <c r="H9" t="s">
        <v>472</v>
      </c>
      <c r="N9" t="s">
        <v>458</v>
      </c>
      <c r="O9" t="s">
        <v>473</v>
      </c>
      <c r="R9">
        <f>100000/500</f>
        <v>200</v>
      </c>
    </row>
    <row r="11" spans="3:18" ht="15.75" x14ac:dyDescent="0.25">
      <c r="C11" s="3" t="s">
        <v>474</v>
      </c>
      <c r="H11" t="s">
        <v>3121</v>
      </c>
      <c r="N11" t="s">
        <v>461</v>
      </c>
      <c r="O11" t="s">
        <v>475</v>
      </c>
      <c r="R11">
        <f>100000/500*0.739</f>
        <v>147.80000000000001</v>
      </c>
    </row>
    <row r="12" spans="3:18" x14ac:dyDescent="0.25">
      <c r="K12" t="s">
        <v>923</v>
      </c>
    </row>
    <row r="13" spans="3:18" x14ac:dyDescent="0.25">
      <c r="O13" t="s">
        <v>475</v>
      </c>
      <c r="R13">
        <f>G14/G15*1.1334</f>
        <v>226.68</v>
      </c>
    </row>
    <row r="14" spans="3:18" x14ac:dyDescent="0.25">
      <c r="F14" s="1" t="s">
        <v>477</v>
      </c>
      <c r="G14" s="1">
        <v>100000</v>
      </c>
    </row>
    <row r="15" spans="3:18" x14ac:dyDescent="0.25">
      <c r="F15" s="1" t="s">
        <v>478</v>
      </c>
      <c r="G15" s="1">
        <v>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BF430"/>
  <sheetViews>
    <sheetView tabSelected="1" topLeftCell="C1" zoomScale="120" zoomScaleNormal="120" workbookViewId="0">
      <selection activeCell="M7" sqref="M7"/>
    </sheetView>
  </sheetViews>
  <sheetFormatPr defaultRowHeight="15" x14ac:dyDescent="0.25"/>
  <cols>
    <col min="4" max="4" width="12.85546875" customWidth="1"/>
    <col min="5" max="5" width="10" customWidth="1"/>
    <col min="6" max="6" width="10.42578125" customWidth="1"/>
    <col min="7" max="7" width="10.28515625" customWidth="1"/>
    <col min="8" max="8" width="10.85546875" customWidth="1"/>
    <col min="9" max="9" width="9.5703125" customWidth="1"/>
    <col min="10" max="10" width="10.28515625" customWidth="1"/>
    <col min="12" max="12" width="10.7109375" customWidth="1"/>
    <col min="257" max="257" width="18.5703125" customWidth="1"/>
    <col min="258" max="258" width="36.28515625" customWidth="1"/>
    <col min="262" max="262" width="12.85546875" customWidth="1"/>
    <col min="513" max="513" width="18.5703125" customWidth="1"/>
    <col min="514" max="514" width="36.28515625" customWidth="1"/>
    <col min="518" max="518" width="12.85546875" customWidth="1"/>
    <col min="769" max="769" width="18.5703125" customWidth="1"/>
    <col min="770" max="770" width="36.28515625" customWidth="1"/>
    <col min="774" max="774" width="12.85546875" customWidth="1"/>
    <col min="1025" max="1025" width="18.5703125" customWidth="1"/>
    <col min="1026" max="1026" width="36.28515625" customWidth="1"/>
    <col min="1030" max="1030" width="12.85546875" customWidth="1"/>
    <col min="1281" max="1281" width="18.5703125" customWidth="1"/>
    <col min="1282" max="1282" width="36.28515625" customWidth="1"/>
    <col min="1286" max="1286" width="12.85546875" customWidth="1"/>
    <col min="1537" max="1537" width="18.5703125" customWidth="1"/>
    <col min="1538" max="1538" width="36.28515625" customWidth="1"/>
    <col min="1542" max="1542" width="12.85546875" customWidth="1"/>
    <col min="1793" max="1793" width="18.5703125" customWidth="1"/>
    <col min="1794" max="1794" width="36.28515625" customWidth="1"/>
    <col min="1798" max="1798" width="12.85546875" customWidth="1"/>
    <col min="2049" max="2049" width="18.5703125" customWidth="1"/>
    <col min="2050" max="2050" width="36.28515625" customWidth="1"/>
    <col min="2054" max="2054" width="12.85546875" customWidth="1"/>
    <col min="2305" max="2305" width="18.5703125" customWidth="1"/>
    <col min="2306" max="2306" width="36.28515625" customWidth="1"/>
    <col min="2310" max="2310" width="12.85546875" customWidth="1"/>
    <col min="2561" max="2561" width="18.5703125" customWidth="1"/>
    <col min="2562" max="2562" width="36.28515625" customWidth="1"/>
    <col min="2566" max="2566" width="12.85546875" customWidth="1"/>
    <col min="2817" max="2817" width="18.5703125" customWidth="1"/>
    <col min="2818" max="2818" width="36.28515625" customWidth="1"/>
    <col min="2822" max="2822" width="12.85546875" customWidth="1"/>
    <col min="3073" max="3073" width="18.5703125" customWidth="1"/>
    <col min="3074" max="3074" width="36.28515625" customWidth="1"/>
    <col min="3078" max="3078" width="12.85546875" customWidth="1"/>
    <col min="3329" max="3329" width="18.5703125" customWidth="1"/>
    <col min="3330" max="3330" width="36.28515625" customWidth="1"/>
    <col min="3334" max="3334" width="12.85546875" customWidth="1"/>
    <col min="3585" max="3585" width="18.5703125" customWidth="1"/>
    <col min="3586" max="3586" width="36.28515625" customWidth="1"/>
    <col min="3590" max="3590" width="12.85546875" customWidth="1"/>
    <col min="3841" max="3841" width="18.5703125" customWidth="1"/>
    <col min="3842" max="3842" width="36.28515625" customWidth="1"/>
    <col min="3846" max="3846" width="12.85546875" customWidth="1"/>
    <col min="4097" max="4097" width="18.5703125" customWidth="1"/>
    <col min="4098" max="4098" width="36.28515625" customWidth="1"/>
    <col min="4102" max="4102" width="12.85546875" customWidth="1"/>
    <col min="4353" max="4353" width="18.5703125" customWidth="1"/>
    <col min="4354" max="4354" width="36.28515625" customWidth="1"/>
    <col min="4358" max="4358" width="12.85546875" customWidth="1"/>
    <col min="4609" max="4609" width="18.5703125" customWidth="1"/>
    <col min="4610" max="4610" width="36.28515625" customWidth="1"/>
    <col min="4614" max="4614" width="12.85546875" customWidth="1"/>
    <col min="4865" max="4865" width="18.5703125" customWidth="1"/>
    <col min="4866" max="4866" width="36.28515625" customWidth="1"/>
    <col min="4870" max="4870" width="12.85546875" customWidth="1"/>
    <col min="5121" max="5121" width="18.5703125" customWidth="1"/>
    <col min="5122" max="5122" width="36.28515625" customWidth="1"/>
    <col min="5126" max="5126" width="12.85546875" customWidth="1"/>
    <col min="5377" max="5377" width="18.5703125" customWidth="1"/>
    <col min="5378" max="5378" width="36.28515625" customWidth="1"/>
    <col min="5382" max="5382" width="12.85546875" customWidth="1"/>
    <col min="5633" max="5633" width="18.5703125" customWidth="1"/>
    <col min="5634" max="5634" width="36.28515625" customWidth="1"/>
    <col min="5638" max="5638" width="12.85546875" customWidth="1"/>
    <col min="5889" max="5889" width="18.5703125" customWidth="1"/>
    <col min="5890" max="5890" width="36.28515625" customWidth="1"/>
    <col min="5894" max="5894" width="12.85546875" customWidth="1"/>
    <col min="6145" max="6145" width="18.5703125" customWidth="1"/>
    <col min="6146" max="6146" width="36.28515625" customWidth="1"/>
    <col min="6150" max="6150" width="12.85546875" customWidth="1"/>
    <col min="6401" max="6401" width="18.5703125" customWidth="1"/>
    <col min="6402" max="6402" width="36.28515625" customWidth="1"/>
    <col min="6406" max="6406" width="12.85546875" customWidth="1"/>
    <col min="6657" max="6657" width="18.5703125" customWidth="1"/>
    <col min="6658" max="6658" width="36.28515625" customWidth="1"/>
    <col min="6662" max="6662" width="12.85546875" customWidth="1"/>
    <col min="6913" max="6913" width="18.5703125" customWidth="1"/>
    <col min="6914" max="6914" width="36.28515625" customWidth="1"/>
    <col min="6918" max="6918" width="12.85546875" customWidth="1"/>
    <col min="7169" max="7169" width="18.5703125" customWidth="1"/>
    <col min="7170" max="7170" width="36.28515625" customWidth="1"/>
    <col min="7174" max="7174" width="12.85546875" customWidth="1"/>
    <col min="7425" max="7425" width="18.5703125" customWidth="1"/>
    <col min="7426" max="7426" width="36.28515625" customWidth="1"/>
    <col min="7430" max="7430" width="12.85546875" customWidth="1"/>
    <col min="7681" max="7681" width="18.5703125" customWidth="1"/>
    <col min="7682" max="7682" width="36.28515625" customWidth="1"/>
    <col min="7686" max="7686" width="12.85546875" customWidth="1"/>
    <col min="7937" max="7937" width="18.5703125" customWidth="1"/>
    <col min="7938" max="7938" width="36.28515625" customWidth="1"/>
    <col min="7942" max="7942" width="12.85546875" customWidth="1"/>
    <col min="8193" max="8193" width="18.5703125" customWidth="1"/>
    <col min="8194" max="8194" width="36.28515625" customWidth="1"/>
    <col min="8198" max="8198" width="12.85546875" customWidth="1"/>
    <col min="8449" max="8449" width="18.5703125" customWidth="1"/>
    <col min="8450" max="8450" width="36.28515625" customWidth="1"/>
    <col min="8454" max="8454" width="12.85546875" customWidth="1"/>
    <col min="8705" max="8705" width="18.5703125" customWidth="1"/>
    <col min="8706" max="8706" width="36.28515625" customWidth="1"/>
    <col min="8710" max="8710" width="12.85546875" customWidth="1"/>
    <col min="8961" max="8961" width="18.5703125" customWidth="1"/>
    <col min="8962" max="8962" width="36.28515625" customWidth="1"/>
    <col min="8966" max="8966" width="12.85546875" customWidth="1"/>
    <col min="9217" max="9217" width="18.5703125" customWidth="1"/>
    <col min="9218" max="9218" width="36.28515625" customWidth="1"/>
    <col min="9222" max="9222" width="12.85546875" customWidth="1"/>
    <col min="9473" max="9473" width="18.5703125" customWidth="1"/>
    <col min="9474" max="9474" width="36.28515625" customWidth="1"/>
    <col min="9478" max="9478" width="12.85546875" customWidth="1"/>
    <col min="9729" max="9729" width="18.5703125" customWidth="1"/>
    <col min="9730" max="9730" width="36.28515625" customWidth="1"/>
    <col min="9734" max="9734" width="12.85546875" customWidth="1"/>
    <col min="9985" max="9985" width="18.5703125" customWidth="1"/>
    <col min="9986" max="9986" width="36.28515625" customWidth="1"/>
    <col min="9990" max="9990" width="12.85546875" customWidth="1"/>
    <col min="10241" max="10241" width="18.5703125" customWidth="1"/>
    <col min="10242" max="10242" width="36.28515625" customWidth="1"/>
    <col min="10246" max="10246" width="12.85546875" customWidth="1"/>
    <col min="10497" max="10497" width="18.5703125" customWidth="1"/>
    <col min="10498" max="10498" width="36.28515625" customWidth="1"/>
    <col min="10502" max="10502" width="12.85546875" customWidth="1"/>
    <col min="10753" max="10753" width="18.5703125" customWidth="1"/>
    <col min="10754" max="10754" width="36.28515625" customWidth="1"/>
    <col min="10758" max="10758" width="12.85546875" customWidth="1"/>
    <col min="11009" max="11009" width="18.5703125" customWidth="1"/>
    <col min="11010" max="11010" width="36.28515625" customWidth="1"/>
    <col min="11014" max="11014" width="12.85546875" customWidth="1"/>
    <col min="11265" max="11265" width="18.5703125" customWidth="1"/>
    <col min="11266" max="11266" width="36.28515625" customWidth="1"/>
    <col min="11270" max="11270" width="12.85546875" customWidth="1"/>
    <col min="11521" max="11521" width="18.5703125" customWidth="1"/>
    <col min="11522" max="11522" width="36.28515625" customWidth="1"/>
    <col min="11526" max="11526" width="12.85546875" customWidth="1"/>
    <col min="11777" max="11777" width="18.5703125" customWidth="1"/>
    <col min="11778" max="11778" width="36.28515625" customWidth="1"/>
    <col min="11782" max="11782" width="12.85546875" customWidth="1"/>
    <col min="12033" max="12033" width="18.5703125" customWidth="1"/>
    <col min="12034" max="12034" width="36.28515625" customWidth="1"/>
    <col min="12038" max="12038" width="12.85546875" customWidth="1"/>
    <col min="12289" max="12289" width="18.5703125" customWidth="1"/>
    <col min="12290" max="12290" width="36.28515625" customWidth="1"/>
    <col min="12294" max="12294" width="12.85546875" customWidth="1"/>
    <col min="12545" max="12545" width="18.5703125" customWidth="1"/>
    <col min="12546" max="12546" width="36.28515625" customWidth="1"/>
    <col min="12550" max="12550" width="12.85546875" customWidth="1"/>
    <col min="12801" max="12801" width="18.5703125" customWidth="1"/>
    <col min="12802" max="12802" width="36.28515625" customWidth="1"/>
    <col min="12806" max="12806" width="12.85546875" customWidth="1"/>
    <col min="13057" max="13057" width="18.5703125" customWidth="1"/>
    <col min="13058" max="13058" width="36.28515625" customWidth="1"/>
    <col min="13062" max="13062" width="12.85546875" customWidth="1"/>
    <col min="13313" max="13313" width="18.5703125" customWidth="1"/>
    <col min="13314" max="13314" width="36.28515625" customWidth="1"/>
    <col min="13318" max="13318" width="12.85546875" customWidth="1"/>
    <col min="13569" max="13569" width="18.5703125" customWidth="1"/>
    <col min="13570" max="13570" width="36.28515625" customWidth="1"/>
    <col min="13574" max="13574" width="12.85546875" customWidth="1"/>
    <col min="13825" max="13825" width="18.5703125" customWidth="1"/>
    <col min="13826" max="13826" width="36.28515625" customWidth="1"/>
    <col min="13830" max="13830" width="12.85546875" customWidth="1"/>
    <col min="14081" max="14081" width="18.5703125" customWidth="1"/>
    <col min="14082" max="14082" width="36.28515625" customWidth="1"/>
    <col min="14086" max="14086" width="12.85546875" customWidth="1"/>
    <col min="14337" max="14337" width="18.5703125" customWidth="1"/>
    <col min="14338" max="14338" width="36.28515625" customWidth="1"/>
    <col min="14342" max="14342" width="12.85546875" customWidth="1"/>
    <col min="14593" max="14593" width="18.5703125" customWidth="1"/>
    <col min="14594" max="14594" width="36.28515625" customWidth="1"/>
    <col min="14598" max="14598" width="12.85546875" customWidth="1"/>
    <col min="14849" max="14849" width="18.5703125" customWidth="1"/>
    <col min="14850" max="14850" width="36.28515625" customWidth="1"/>
    <col min="14854" max="14854" width="12.85546875" customWidth="1"/>
    <col min="15105" max="15105" width="18.5703125" customWidth="1"/>
    <col min="15106" max="15106" width="36.28515625" customWidth="1"/>
    <col min="15110" max="15110" width="12.85546875" customWidth="1"/>
    <col min="15361" max="15361" width="18.5703125" customWidth="1"/>
    <col min="15362" max="15362" width="36.28515625" customWidth="1"/>
    <col min="15366" max="15366" width="12.85546875" customWidth="1"/>
    <col min="15617" max="15617" width="18.5703125" customWidth="1"/>
    <col min="15618" max="15618" width="36.28515625" customWidth="1"/>
    <col min="15622" max="15622" width="12.85546875" customWidth="1"/>
    <col min="15873" max="15873" width="18.5703125" customWidth="1"/>
    <col min="15874" max="15874" width="36.28515625" customWidth="1"/>
    <col min="15878" max="15878" width="12.85546875" customWidth="1"/>
    <col min="16129" max="16129" width="18.5703125" customWidth="1"/>
    <col min="16130" max="16130" width="36.28515625" customWidth="1"/>
    <col min="16134" max="16134" width="12.85546875" customWidth="1"/>
  </cols>
  <sheetData>
    <row r="1" spans="3:58" x14ac:dyDescent="0.25">
      <c r="L1" s="25" t="s">
        <v>445</v>
      </c>
    </row>
    <row r="2" spans="3:58" x14ac:dyDescent="0.25">
      <c r="L2" t="s">
        <v>446</v>
      </c>
    </row>
    <row r="3" spans="3:58" ht="15.75" x14ac:dyDescent="0.25">
      <c r="C3" s="3"/>
      <c r="L3" t="s">
        <v>448</v>
      </c>
    </row>
    <row r="4" spans="3:58" ht="15.75" x14ac:dyDescent="0.25">
      <c r="C4" s="3"/>
      <c r="L4" t="s">
        <v>449</v>
      </c>
    </row>
    <row r="6" spans="3:58" x14ac:dyDescent="0.25">
      <c r="E6" s="1" t="s">
        <v>477</v>
      </c>
      <c r="F6" s="1">
        <v>100000</v>
      </c>
      <c r="L6" s="1"/>
      <c r="M6" t="s">
        <v>3123</v>
      </c>
    </row>
    <row r="7" spans="3:58" x14ac:dyDescent="0.25">
      <c r="E7" s="1" t="s">
        <v>478</v>
      </c>
      <c r="F7" s="1">
        <v>500</v>
      </c>
    </row>
    <row r="9" spans="3:58" x14ac:dyDescent="0.25">
      <c r="D9" s="8" t="s">
        <v>476</v>
      </c>
      <c r="E9" s="21" t="s">
        <v>454</v>
      </c>
      <c r="F9" s="9"/>
      <c r="G9" s="21" t="s">
        <v>458</v>
      </c>
      <c r="H9" s="9"/>
      <c r="I9" s="21" t="s">
        <v>924</v>
      </c>
      <c r="J9" s="9"/>
      <c r="K9" s="21" t="s">
        <v>3098</v>
      </c>
      <c r="L9" s="9"/>
      <c r="M9" s="21" t="s">
        <v>3099</v>
      </c>
      <c r="N9" s="9"/>
      <c r="O9" s="21" t="s">
        <v>3100</v>
      </c>
      <c r="P9" s="9"/>
      <c r="Q9" s="21" t="s">
        <v>3101</v>
      </c>
      <c r="R9" s="9"/>
      <c r="S9" s="21" t="s">
        <v>3102</v>
      </c>
      <c r="T9" s="9"/>
      <c r="U9" s="21" t="s">
        <v>3103</v>
      </c>
      <c r="V9" s="9"/>
      <c r="W9" s="21" t="s">
        <v>3104</v>
      </c>
      <c r="X9" s="9"/>
      <c r="Y9" s="21" t="s">
        <v>3105</v>
      </c>
      <c r="Z9" s="9"/>
      <c r="AA9" s="21" t="s">
        <v>3106</v>
      </c>
      <c r="AB9" s="9"/>
      <c r="AC9" s="21" t="s">
        <v>3107</v>
      </c>
      <c r="AD9" s="9"/>
      <c r="AE9" s="21" t="s">
        <v>3108</v>
      </c>
      <c r="AF9" s="9"/>
      <c r="AG9" s="21" t="s">
        <v>3109</v>
      </c>
      <c r="AH9" s="9"/>
      <c r="AI9" s="21" t="s">
        <v>3110</v>
      </c>
      <c r="AJ9" s="9"/>
      <c r="AK9" s="21" t="s">
        <v>3111</v>
      </c>
      <c r="AL9" s="9"/>
      <c r="AM9" s="21" t="s">
        <v>3112</v>
      </c>
      <c r="AN9" s="9"/>
      <c r="AO9" s="21" t="s">
        <v>3113</v>
      </c>
      <c r="AP9" s="9"/>
      <c r="AQ9" s="21" t="s">
        <v>3114</v>
      </c>
      <c r="AR9" s="9"/>
      <c r="AS9" s="21" t="s">
        <v>461</v>
      </c>
      <c r="AT9" s="9"/>
      <c r="AU9" s="21" t="s">
        <v>3115</v>
      </c>
      <c r="AV9" s="9"/>
      <c r="AW9" s="21" t="s">
        <v>3116</v>
      </c>
      <c r="AX9" s="9"/>
      <c r="AY9" s="21" t="s">
        <v>3117</v>
      </c>
      <c r="AZ9" s="9"/>
      <c r="BA9" s="21" t="s">
        <v>3118</v>
      </c>
      <c r="BB9" s="9"/>
      <c r="BC9" s="21" t="s">
        <v>3119</v>
      </c>
      <c r="BD9" s="9"/>
      <c r="BE9" s="21" t="s">
        <v>3120</v>
      </c>
      <c r="BF9" s="9"/>
    </row>
    <row r="10" spans="3:58" x14ac:dyDescent="0.25">
      <c r="D10" s="7"/>
      <c r="E10" s="7"/>
      <c r="F10" s="5" t="s">
        <v>922</v>
      </c>
      <c r="G10" s="7"/>
      <c r="H10" s="5" t="s">
        <v>922</v>
      </c>
      <c r="I10" s="7"/>
      <c r="J10" s="5" t="s">
        <v>922</v>
      </c>
      <c r="K10" s="7"/>
      <c r="L10" s="5" t="s">
        <v>922</v>
      </c>
      <c r="M10" s="7"/>
      <c r="N10" s="5" t="s">
        <v>922</v>
      </c>
      <c r="O10" s="7"/>
      <c r="P10" s="5" t="s">
        <v>922</v>
      </c>
      <c r="Q10" s="7"/>
      <c r="R10" s="5" t="s">
        <v>922</v>
      </c>
      <c r="S10" s="7"/>
      <c r="T10" s="5" t="s">
        <v>922</v>
      </c>
      <c r="U10" s="7"/>
      <c r="V10" s="5" t="s">
        <v>922</v>
      </c>
      <c r="W10" s="7"/>
      <c r="X10" s="5" t="s">
        <v>922</v>
      </c>
      <c r="Y10" s="7"/>
      <c r="Z10" s="5" t="s">
        <v>922</v>
      </c>
      <c r="AA10" s="7"/>
      <c r="AB10" s="5" t="s">
        <v>922</v>
      </c>
      <c r="AC10" s="7"/>
      <c r="AD10" s="5" t="s">
        <v>922</v>
      </c>
      <c r="AE10" s="7"/>
      <c r="AF10" s="5" t="s">
        <v>922</v>
      </c>
      <c r="AG10" s="7"/>
      <c r="AH10" s="5" t="s">
        <v>922</v>
      </c>
      <c r="AI10" s="7"/>
      <c r="AJ10" s="5" t="s">
        <v>922</v>
      </c>
      <c r="AK10" s="7"/>
      <c r="AL10" s="5" t="s">
        <v>922</v>
      </c>
      <c r="AM10" s="7"/>
      <c r="AN10" s="5" t="s">
        <v>922</v>
      </c>
      <c r="AO10" s="7"/>
      <c r="AP10" s="5" t="s">
        <v>922</v>
      </c>
      <c r="AQ10" s="7"/>
      <c r="AR10" s="5" t="s">
        <v>922</v>
      </c>
      <c r="AS10" s="7"/>
      <c r="AT10" s="5" t="s">
        <v>922</v>
      </c>
      <c r="AU10" s="7"/>
      <c r="AV10" s="5" t="s">
        <v>922</v>
      </c>
      <c r="AW10" s="7"/>
      <c r="AX10" s="5" t="s">
        <v>922</v>
      </c>
      <c r="AY10" s="7"/>
      <c r="AZ10" s="5" t="s">
        <v>922</v>
      </c>
      <c r="BA10" s="7"/>
      <c r="BB10" s="5" t="s">
        <v>922</v>
      </c>
      <c r="BC10" s="7"/>
      <c r="BD10" s="5" t="s">
        <v>922</v>
      </c>
      <c r="BE10" s="7"/>
      <c r="BF10" s="5" t="s">
        <v>922</v>
      </c>
    </row>
    <row r="11" spans="3:58" x14ac:dyDescent="0.25">
      <c r="D11" s="6" t="s">
        <v>920</v>
      </c>
      <c r="E11" s="6" t="s">
        <v>479</v>
      </c>
      <c r="F11" s="6" t="s">
        <v>921</v>
      </c>
      <c r="G11" s="6" t="s">
        <v>479</v>
      </c>
      <c r="H11" s="6" t="s">
        <v>921</v>
      </c>
      <c r="I11" s="6" t="s">
        <v>479</v>
      </c>
      <c r="J11" s="6" t="s">
        <v>921</v>
      </c>
      <c r="K11" s="6" t="s">
        <v>479</v>
      </c>
      <c r="L11" s="22" t="s">
        <v>921</v>
      </c>
      <c r="M11" s="6" t="s">
        <v>479</v>
      </c>
      <c r="N11" s="6" t="s">
        <v>921</v>
      </c>
      <c r="O11" s="6" t="s">
        <v>479</v>
      </c>
      <c r="P11" s="6" t="s">
        <v>921</v>
      </c>
      <c r="Q11" s="6" t="s">
        <v>479</v>
      </c>
      <c r="R11" s="6" t="s">
        <v>921</v>
      </c>
      <c r="S11" s="6" t="s">
        <v>479</v>
      </c>
      <c r="T11" s="6" t="s">
        <v>921</v>
      </c>
      <c r="U11" s="22" t="s">
        <v>479</v>
      </c>
      <c r="V11" s="6" t="s">
        <v>921</v>
      </c>
      <c r="W11" s="6" t="s">
        <v>479</v>
      </c>
      <c r="X11" s="6" t="s">
        <v>921</v>
      </c>
      <c r="Y11" s="6" t="s">
        <v>479</v>
      </c>
      <c r="Z11" s="6" t="s">
        <v>921</v>
      </c>
      <c r="AA11" s="6" t="s">
        <v>479</v>
      </c>
      <c r="AB11" s="6" t="s">
        <v>921</v>
      </c>
      <c r="AC11" s="6" t="s">
        <v>479</v>
      </c>
      <c r="AD11" s="6" t="s">
        <v>921</v>
      </c>
      <c r="AE11" s="6" t="s">
        <v>479</v>
      </c>
      <c r="AF11" s="6" t="s">
        <v>921</v>
      </c>
      <c r="AG11" s="6" t="s">
        <v>479</v>
      </c>
      <c r="AH11" s="6" t="s">
        <v>921</v>
      </c>
      <c r="AI11" s="6" t="s">
        <v>479</v>
      </c>
      <c r="AJ11" s="6" t="s">
        <v>921</v>
      </c>
      <c r="AK11" s="6" t="s">
        <v>479</v>
      </c>
      <c r="AL11" s="6" t="s">
        <v>921</v>
      </c>
      <c r="AM11" s="6" t="s">
        <v>479</v>
      </c>
      <c r="AN11" s="6" t="s">
        <v>921</v>
      </c>
      <c r="AO11" s="6" t="s">
        <v>479</v>
      </c>
      <c r="AP11" s="6" t="s">
        <v>921</v>
      </c>
      <c r="AQ11" s="6" t="s">
        <v>479</v>
      </c>
      <c r="AR11" s="6" t="s">
        <v>921</v>
      </c>
      <c r="AS11" s="6" t="s">
        <v>479</v>
      </c>
      <c r="AT11" s="6" t="s">
        <v>921</v>
      </c>
      <c r="AU11" s="6" t="s">
        <v>479</v>
      </c>
      <c r="AV11" s="6" t="s">
        <v>921</v>
      </c>
      <c r="AW11" s="6" t="s">
        <v>479</v>
      </c>
      <c r="AX11" s="6" t="s">
        <v>921</v>
      </c>
      <c r="AY11" s="6" t="s">
        <v>479</v>
      </c>
      <c r="AZ11" s="6" t="s">
        <v>921</v>
      </c>
      <c r="BA11" s="6" t="s">
        <v>479</v>
      </c>
      <c r="BB11" s="6" t="s">
        <v>921</v>
      </c>
      <c r="BC11" s="6" t="s">
        <v>479</v>
      </c>
      <c r="BD11" s="6" t="s">
        <v>921</v>
      </c>
      <c r="BE11" s="6" t="s">
        <v>479</v>
      </c>
      <c r="BF11" s="6" t="s">
        <v>921</v>
      </c>
    </row>
    <row r="12" spans="3:58" x14ac:dyDescent="0.25">
      <c r="D12" s="10">
        <v>40181</v>
      </c>
      <c r="E12" s="13">
        <f>'EURUSD-Week'!F2*'EURUSD-Week'!E2/'EURUSD-Week'!G2</f>
        <v>287.32</v>
      </c>
      <c r="F12" s="14">
        <f>'EURUSD-Week'!H2*'EURUSD-Week'!F2/1</f>
        <v>10</v>
      </c>
      <c r="G12" s="7">
        <f>'USDJPY-Week'!F2/'USDJPY-Week'!G2</f>
        <v>200</v>
      </c>
      <c r="H12" s="17">
        <f>'USDJPY-Week'!H2*'USDJPY-Week'!F2/'USDJPY-Week'!E2</f>
        <v>10.77760413859999</v>
      </c>
      <c r="I12" s="20">
        <f>'EURUSD-Week'!F2/('EURUSD-Week'!G2*'EURUSD-Week'!E2)</f>
        <v>139.21759710427398</v>
      </c>
      <c r="J12" s="17">
        <f>'USDJPY-Week'!H2*'USDJPY-Week'!F2/'USDJPY-Week'!E2</f>
        <v>10.77760413859999</v>
      </c>
      <c r="K12" s="15">
        <f>'GBPUSD-Week'!F2*'GBPUSD-Week'!E2/'GBPUSD-Week'!G2</f>
        <v>321.41000000000003</v>
      </c>
      <c r="L12" s="7">
        <f>'GBPUSD-Week'!H2*'GBPUSD-Week'!F2/1</f>
        <v>10</v>
      </c>
      <c r="M12" s="23">
        <f>'NZDUSD-Week'!F2*'NZDUSD-Week'!E2/'NZDUSD-Week'!G2</f>
        <v>146.155</v>
      </c>
      <c r="N12" s="7">
        <f>'NZDUSD-Week'!H2*'NZDUSD-Week'!F2/1</f>
        <v>10</v>
      </c>
      <c r="O12" s="7">
        <f>'USDCAD-Week'!F2/'USDCAD-Week'!G2</f>
        <v>200</v>
      </c>
      <c r="P12" s="23">
        <f>'USDCAD-Week'!F2*'USDCAD-Week'!H2/'USDCAD-Week'!E2</f>
        <v>9.6315916205152892</v>
      </c>
      <c r="Q12" s="23">
        <f>'AUDUSD-Week'!F2*'AUDUSD-Week'!E2/'AUDUSD-Week'!G2</f>
        <v>182.37</v>
      </c>
      <c r="R12" s="23">
        <f>'AUDUSD-Week'!H2*'AUDUSD-Week'!F2/1</f>
        <v>10</v>
      </c>
      <c r="S12" s="7">
        <f>'USDCHF-Week'!F2/'USDCHF-Week'!G2</f>
        <v>200</v>
      </c>
      <c r="T12" s="14">
        <f>'USDCHF-Week'!F2*'USDCHF-Week'!H2/'USDCHF-Week'!E2</f>
        <v>9.7172286463900477</v>
      </c>
      <c r="U12" s="7">
        <f>'EURUSD-Week'!F2/'EURUSD-Week'!G2*'EURUSD-Week'!E2</f>
        <v>287.32</v>
      </c>
      <c r="V12" s="7">
        <f>'USDCHF-Week'!H2*'USDCHF-Week'!F2/'USDCHF-Week'!E2</f>
        <v>9.7172286463900477</v>
      </c>
      <c r="W12" s="23">
        <f>'EURUSD-Week'!F2/'EURUSD-Week'!G2*'EURUSD-Week'!E2</f>
        <v>287.32</v>
      </c>
      <c r="X12" s="7">
        <f>'GBPUSD-Week'!H2*'GBPUSD-Week'!F2/'GBPUSD-Week'!I2</f>
        <v>16.070500000000003</v>
      </c>
      <c r="Y12" s="23">
        <f>'EURUSD-Week'!F2/'EURUSD-Week'!G2*'EURUSD-Week'!E2</f>
        <v>287.32</v>
      </c>
      <c r="Z12" s="7">
        <f>'AUDUSD-Week'!H2*'AUDUSD-Week'!F2/'AUDUSD-Week'!I2</f>
        <v>9.1185000000000009</v>
      </c>
      <c r="AA12" s="23">
        <f>'EURUSD-Week'!F2/'EURUSD-Week'!G2*'EURUSD-Week'!E2</f>
        <v>287.32</v>
      </c>
      <c r="AB12" s="7">
        <f>'USDCAD-Week'!H2*'USDCAD-Week'!F2/'USDCAD-Week'!E2</f>
        <v>9.6315916205152892</v>
      </c>
      <c r="AC12" s="23">
        <f>'EURUSD-Week'!F2/'EURUSD-Week'!G2*'EURUSD-Week'!E2</f>
        <v>287.32</v>
      </c>
      <c r="AD12" s="7">
        <f>'NZDUSD-Week'!H2*'NZDUSD-Week'!F2/'NZDUSD-Week'!I2</f>
        <v>7.3077499999999995</v>
      </c>
      <c r="AE12" s="23">
        <f>'GBPUSD-Week'!F2/'GBPUSD-Week'!G2*'GBPUSD-Week'!E2</f>
        <v>321.41000000000003</v>
      </c>
      <c r="AF12" s="7">
        <f>'USDJPY-Week'!H2*'USDJPY-Week'!F2/'USDJPY-Week'!E2</f>
        <v>10.77760413859999</v>
      </c>
      <c r="AG12" s="23">
        <f>'GBPUSD-Week'!F2/'GBPUSD-Week'!G2*'GBPUSD-Week'!E2</f>
        <v>321.41000000000003</v>
      </c>
      <c r="AH12" s="7">
        <f>'USDCHF-Week'!H2*'USDCHF-Week'!F2/'USDCHF-Week'!E2</f>
        <v>9.7172286463900477</v>
      </c>
      <c r="AI12" s="23">
        <f>'GBPUSD-Week'!F2/'GBPUSD-Week'!G2*'GBPUSD-Week'!E2</f>
        <v>321.41000000000003</v>
      </c>
      <c r="AJ12" s="7">
        <f>'AUDUSD-Week'!H2*'AUDUSD-Week'!F2/'AUDUSD-Week'!I2</f>
        <v>9.1185000000000009</v>
      </c>
      <c r="AK12" s="23">
        <f>'GBPUSD-Week'!F2/'GBPUSD-Week'!G2*'GBPUSD-Week'!E2</f>
        <v>321.41000000000003</v>
      </c>
      <c r="AL12" s="7">
        <f>'USDCAD-Week'!H2*'USDCAD-Week'!F2/'USDCAD-Week'!E2</f>
        <v>9.6315916205152892</v>
      </c>
      <c r="AM12" s="23">
        <f>'GBPUSD-Week'!F2/'GBPUSD-Week'!G2*'GBPUSD-Week'!E2</f>
        <v>321.41000000000003</v>
      </c>
      <c r="AN12" s="7">
        <f>'NZDUSD-Week'!H2*'NZDUSD-Week'!F2/'NZDUSD-Week'!I2</f>
        <v>7.3077499999999995</v>
      </c>
      <c r="AO12" s="23">
        <f>'AUDUSD-Week'!F2/'AUDUSD-Week'!G2*'AUDUSD-Week'!E2</f>
        <v>182.37</v>
      </c>
      <c r="AP12" s="7">
        <f>'USDJPY-Week'!H2*'USDJPY-Week'!F2/'USDJPY-Week'!E2</f>
        <v>10.77760413859999</v>
      </c>
      <c r="AQ12" s="23">
        <f>'AUDUSD-Week'!F2/'AUDUSD-Week'!G2*'AUDUSD-Week'!E2</f>
        <v>182.37</v>
      </c>
      <c r="AR12" s="7">
        <f>'USDCHF-Week'!H2*'USDCHF-Week'!F2/'USDCHF-Week'!E2</f>
        <v>9.7172286463900477</v>
      </c>
      <c r="AS12" s="23">
        <f>'AUDUSD-Week'!F2/'AUDUSD-Week'!G2*'AUDUSD-Week'!E2</f>
        <v>182.37</v>
      </c>
      <c r="AT12" s="7">
        <f>'USDCAD-Week'!H2*'USDCAD-Week'!F2/'USDCAD-Week'!E2</f>
        <v>9.6315916205152892</v>
      </c>
      <c r="AU12" s="23">
        <f>'AUDUSD-Week'!F2/'AUDUSD-Week'!G2*'AUDUSD-Week'!E2</f>
        <v>182.37</v>
      </c>
      <c r="AV12" s="7">
        <f>'NZDUSD-Week'!H2*'NZDUSD-Week'!F2/'NZDUSD-Week'!I2</f>
        <v>7.3077499999999995</v>
      </c>
      <c r="AW12" s="23">
        <f>'NZDUSD-Week'!F2/'NZDUSD-Week'!G2*'NZDUSD-Week'!E2</f>
        <v>146.155</v>
      </c>
      <c r="AX12" s="7">
        <f>'USDJPY-Week'!H2*'USDJPY-Week'!F2/'USDJPY-Week'!E2</f>
        <v>10.77760413859999</v>
      </c>
      <c r="AY12" s="23">
        <f>'NZDUSD-Week'!F2/'NZDUSD-Week'!G2*'NZDUSD-Week'!E2</f>
        <v>146.155</v>
      </c>
      <c r="AZ12" s="7">
        <f>'USDCHF-Week'!H2*'USDCHF-Week'!F2/'USDCHF-Week'!E2</f>
        <v>9.7172286463900477</v>
      </c>
      <c r="BA12" s="23">
        <f>'NZDUSD-Week'!F2/'NZDUSD-Week'!G2*'NZDUSD-Week'!E2</f>
        <v>146.155</v>
      </c>
      <c r="BB12" s="7">
        <f>'USDCAD-Week'!H2*'USDCAD-Week'!F2/'USDCAD-Week'!E2</f>
        <v>9.6315916205152892</v>
      </c>
      <c r="BC12" s="23">
        <f>'USDCAD-Week'!F2/'USDCAD-Week'!G2*'USDCAD-Week'!E2</f>
        <v>207.65000000000003</v>
      </c>
      <c r="BD12" s="7">
        <f>'USDJPY-Week'!H2*'USDJPY-Week'!F2/'USDJPY-Week'!E2</f>
        <v>10.77760413859999</v>
      </c>
      <c r="BE12" s="23">
        <f>'USDCHF-Week'!F2/'USDCHF-Week'!G2*'USDCHF-Week'!E2</f>
        <v>205.82000000000002</v>
      </c>
      <c r="BF12" s="7">
        <f>'USDJPY-Week'!H2*'USDJPY-Week'!F2/'USDJPY-Week'!E2</f>
        <v>10.77760413859999</v>
      </c>
    </row>
    <row r="13" spans="3:58" x14ac:dyDescent="0.25">
      <c r="D13" s="11">
        <v>40188</v>
      </c>
      <c r="E13" s="15">
        <f>'EURUSD-Week'!F3*'EURUSD-Week'!E3/'EURUSD-Week'!G3</f>
        <v>287.95999999999998</v>
      </c>
      <c r="F13" s="13">
        <f>'EURUSD-Week'!H3*'EURUSD-Week'!F3/1</f>
        <v>10</v>
      </c>
      <c r="G13" s="15">
        <f>'USDJPY-Week'!F3/'USDJPY-Week'!G3</f>
        <v>200</v>
      </c>
      <c r="H13" s="19">
        <f>'USDJPY-Week'!H3*'USDJPY-Week'!F3/'USDJPY-Week'!E3</f>
        <v>10.909289259804725</v>
      </c>
      <c r="I13" s="18">
        <f>'EURUSD-Week'!F3/('EURUSD-Week'!G3*'EURUSD-Week'!E3)</f>
        <v>138.90818169190166</v>
      </c>
      <c r="J13" s="19">
        <f>'USDJPY-Week'!H3*'USDJPY-Week'!F3/'USDJPY-Week'!E3</f>
        <v>10.909289259804725</v>
      </c>
      <c r="K13" s="15">
        <f>'GBPUSD-Week'!F3*'GBPUSD-Week'!E3/'GBPUSD-Week'!G3</f>
        <v>323.20999999999998</v>
      </c>
      <c r="L13" s="13">
        <f>'GBPUSD-Week'!H3*'GBPUSD-Week'!F3/1</f>
        <v>10</v>
      </c>
      <c r="M13" s="24">
        <f>'NZDUSD-Week'!F3*'NZDUSD-Week'!E3/'NZDUSD-Week'!G3</f>
        <v>147.63000000000002</v>
      </c>
      <c r="N13" s="13">
        <f>'NZDUSD-Week'!H3*'NZDUSD-Week'!F3/1</f>
        <v>10</v>
      </c>
      <c r="O13" s="13">
        <v>200</v>
      </c>
      <c r="P13" s="24">
        <f>'USDCAD-Week'!F3*'USDCAD-Week'!H3/'USDCAD-Week'!E3</f>
        <v>9.7101519638782356</v>
      </c>
      <c r="Q13" s="24">
        <f>'AUDUSD-Week'!F3*'AUDUSD-Week'!E3/'AUDUSD-Week'!G3</f>
        <v>185.02999999999997</v>
      </c>
      <c r="R13" s="24">
        <f>'AUDUSD-Week'!H3*'AUDUSD-Week'!F3/1</f>
        <v>10</v>
      </c>
      <c r="S13" s="13">
        <f>'USDCHF-Week'!F3/'USDCHF-Week'!G3</f>
        <v>200</v>
      </c>
      <c r="T13" s="16">
        <f>'USDCHF-Week'!F3*'USDCHF-Week'!H3/'USDCHF-Week'!E3</f>
        <v>9.7608589555880929</v>
      </c>
      <c r="U13" s="13">
        <f>'EURUSD-Week'!F3/'EURUSD-Week'!G3*'EURUSD-Week'!E3</f>
        <v>287.95999999999998</v>
      </c>
      <c r="V13" s="13">
        <f>'USDCHF-Week'!H3*'USDCHF-Week'!F3/'USDCHF-Week'!E3</f>
        <v>9.7608589555880929</v>
      </c>
      <c r="W13" s="16">
        <f>'EURUSD-Week'!F3/'EURUSD-Week'!G3*'EURUSD-Week'!E3</f>
        <v>287.95999999999998</v>
      </c>
      <c r="X13" s="13">
        <f>'GBPUSD-Week'!H3*'GBPUSD-Week'!F3/'GBPUSD-Week'!I3</f>
        <v>16.160499999999999</v>
      </c>
      <c r="Y13" s="24">
        <f>'EURUSD-Week'!F3/'EURUSD-Week'!G3*'EURUSD-Week'!E3</f>
        <v>287.95999999999998</v>
      </c>
      <c r="Z13" s="13">
        <f>'AUDUSD-Week'!H3*'AUDUSD-Week'!F3/'AUDUSD-Week'!I3</f>
        <v>9.2515000000000001</v>
      </c>
      <c r="AA13" s="24">
        <f>'EURUSD-Week'!F3/'EURUSD-Week'!G3*'EURUSD-Week'!E3</f>
        <v>287.95999999999998</v>
      </c>
      <c r="AB13" s="13">
        <f>'USDCAD-Week'!H3*'USDCAD-Week'!F3/'USDCAD-Week'!E3</f>
        <v>9.7101519638782356</v>
      </c>
      <c r="AC13" s="24">
        <f>'EURUSD-Week'!F3/'EURUSD-Week'!G3*'EURUSD-Week'!E3</f>
        <v>287.95999999999998</v>
      </c>
      <c r="AD13" s="13">
        <f>'NZDUSD-Week'!H3*'NZDUSD-Week'!F3/'NZDUSD-Week'!I3</f>
        <v>7.3815000000000017</v>
      </c>
      <c r="AE13" s="24">
        <f>'GBPUSD-Week'!F3/'GBPUSD-Week'!G3*'GBPUSD-Week'!E3</f>
        <v>323.20999999999998</v>
      </c>
      <c r="AF13" s="13">
        <f>'USDJPY-Week'!H3*'USDJPY-Week'!F3/'USDJPY-Week'!E3</f>
        <v>10.909289259804725</v>
      </c>
      <c r="AG13" s="24">
        <f>'GBPUSD-Week'!F3/'GBPUSD-Week'!G3*'GBPUSD-Week'!E3</f>
        <v>323.20999999999998</v>
      </c>
      <c r="AH13" s="13">
        <f>'USDCHF-Week'!H3*'USDCHF-Week'!F3/'USDCHF-Week'!E3</f>
        <v>9.7608589555880929</v>
      </c>
      <c r="AI13" s="24">
        <f>'GBPUSD-Week'!F3/'GBPUSD-Week'!G3*'GBPUSD-Week'!E3</f>
        <v>323.20999999999998</v>
      </c>
      <c r="AJ13" s="13">
        <f>'AUDUSD-Week'!H3*'AUDUSD-Week'!F3/'AUDUSD-Week'!I3</f>
        <v>9.2515000000000001</v>
      </c>
      <c r="AK13" s="24">
        <f>'GBPUSD-Week'!F3/'GBPUSD-Week'!G3*'GBPUSD-Week'!E3</f>
        <v>323.20999999999998</v>
      </c>
      <c r="AL13" s="13">
        <f>'USDCAD-Week'!H3*'USDCAD-Week'!F3/'USDCAD-Week'!E3</f>
        <v>9.7101519638782356</v>
      </c>
      <c r="AM13" s="24">
        <f>'GBPUSD-Week'!F3/'GBPUSD-Week'!G3*'GBPUSD-Week'!E3</f>
        <v>323.20999999999998</v>
      </c>
      <c r="AN13" s="13">
        <f>'NZDUSD-Week'!H3*'NZDUSD-Week'!F3/'NZDUSD-Week'!I3</f>
        <v>7.3815000000000017</v>
      </c>
      <c r="AO13" s="24">
        <f>'AUDUSD-Week'!F3/'AUDUSD-Week'!G3*'AUDUSD-Week'!E3</f>
        <v>185.02999999999997</v>
      </c>
      <c r="AP13" s="13">
        <f>'USDJPY-Week'!H3*'USDJPY-Week'!F3/'USDJPY-Week'!E3</f>
        <v>10.909289259804725</v>
      </c>
      <c r="AQ13" s="24">
        <f>'AUDUSD-Week'!F3/'AUDUSD-Week'!G3*'AUDUSD-Week'!E3</f>
        <v>185.02999999999997</v>
      </c>
      <c r="AR13" s="13">
        <f>'USDCHF-Week'!H3*'USDCHF-Week'!F3/'USDCHF-Week'!E3</f>
        <v>9.7608589555880929</v>
      </c>
      <c r="AS13" s="24">
        <f>'AUDUSD-Week'!F3/'AUDUSD-Week'!G3*'AUDUSD-Week'!E3</f>
        <v>185.02999999999997</v>
      </c>
      <c r="AT13" s="13">
        <f>'USDCAD-Week'!H3*'USDCAD-Week'!F3/'USDCAD-Week'!E3</f>
        <v>9.7101519638782356</v>
      </c>
      <c r="AU13" s="24">
        <f>'AUDUSD-Week'!F3/'AUDUSD-Week'!G3*'AUDUSD-Week'!E3</f>
        <v>185.02999999999997</v>
      </c>
      <c r="AV13" s="13">
        <f>'NZDUSD-Week'!H3*'NZDUSD-Week'!F3/'NZDUSD-Week'!I3</f>
        <v>7.3815000000000017</v>
      </c>
      <c r="AW13" s="24">
        <f>'NZDUSD-Week'!F3/'NZDUSD-Week'!G3*'NZDUSD-Week'!E3</f>
        <v>147.63000000000002</v>
      </c>
      <c r="AX13" s="13">
        <f>'USDJPY-Week'!H3*'USDJPY-Week'!F3/'USDJPY-Week'!E3</f>
        <v>10.909289259804725</v>
      </c>
      <c r="AY13" s="24">
        <f>'NZDUSD-Week'!F3/'NZDUSD-Week'!G3*'NZDUSD-Week'!E3</f>
        <v>147.63000000000002</v>
      </c>
      <c r="AZ13" s="13">
        <f>'USDCHF-Week'!H3*'USDCHF-Week'!F3/'USDCHF-Week'!E3</f>
        <v>9.7608589555880929</v>
      </c>
      <c r="BA13" s="24">
        <f>'NZDUSD-Week'!F3/'NZDUSD-Week'!G3*'NZDUSD-Week'!E3</f>
        <v>147.63000000000002</v>
      </c>
      <c r="BB13" s="13">
        <f>'USDCAD-Week'!H3*'USDCAD-Week'!F3/'USDCAD-Week'!E3</f>
        <v>9.7101519638782356</v>
      </c>
      <c r="BC13" s="24">
        <f>'USDCAD-Week'!F3/'USDCAD-Week'!G3*'USDCAD-Week'!E3</f>
        <v>205.97</v>
      </c>
      <c r="BD13" s="13">
        <f>'USDJPY-Week'!H3*'USDJPY-Week'!F3/'USDJPY-Week'!E3</f>
        <v>10.909289259804725</v>
      </c>
      <c r="BE13" s="24">
        <f>'USDCHF-Week'!F3/'USDCHF-Week'!G3*'USDCHF-Week'!E3</f>
        <v>204.9</v>
      </c>
      <c r="BF13" s="13">
        <f>'USDJPY-Week'!H3*'USDJPY-Week'!F3/'USDJPY-Week'!E3</f>
        <v>10.909289259804725</v>
      </c>
    </row>
    <row r="14" spans="3:58" x14ac:dyDescent="0.25">
      <c r="D14" s="11">
        <v>40195</v>
      </c>
      <c r="E14" s="13">
        <f>'EURUSD-Week'!F4*'EURUSD-Week'!E4/'EURUSD-Week'!G4</f>
        <v>284.83999999999997</v>
      </c>
      <c r="F14" s="16">
        <f>'EURUSD-Week'!H4*'EURUSD-Week'!F4/1</f>
        <v>10</v>
      </c>
      <c r="G14" s="13">
        <f>'USDJPY-Week'!F4/'USDJPY-Week'!G4</f>
        <v>200</v>
      </c>
      <c r="H14" s="19">
        <f>'USDJPY-Week'!H4*'USDJPY-Week'!F4/'USDJPY-Week'!E4</f>
        <v>11.067456145205025</v>
      </c>
      <c r="I14" s="19">
        <f>'EURUSD-Week'!F4/('EURUSD-Week'!G4*'EURUSD-Week'!E4)</f>
        <v>140.4297149276787</v>
      </c>
      <c r="J14" s="19">
        <f>'USDJPY-Week'!H4*'USDJPY-Week'!F4/'USDJPY-Week'!E4</f>
        <v>11.067456145205025</v>
      </c>
      <c r="K14" s="15">
        <f>'GBPUSD-Week'!F4*'GBPUSD-Week'!E4/'GBPUSD-Week'!G4</f>
        <v>323.81</v>
      </c>
      <c r="L14" s="13">
        <f>'GBPUSD-Week'!H4*'GBPUSD-Week'!F4/1</f>
        <v>10</v>
      </c>
      <c r="M14" s="24">
        <f>'NZDUSD-Week'!F4*'NZDUSD-Week'!E4/'NZDUSD-Week'!G4</f>
        <v>144.39000000000004</v>
      </c>
      <c r="N14" s="13">
        <f>'NZDUSD-Week'!H4*'NZDUSD-Week'!F4/1</f>
        <v>10</v>
      </c>
      <c r="O14" s="13">
        <f>'USDCAD-Week'!F4/'USDCAD-Week'!G4</f>
        <v>200</v>
      </c>
      <c r="P14" s="24">
        <f>'USDCAD-Week'!F4*'USDCAD-Week'!H4/'USDCAD-Week'!E4</f>
        <v>9.581297307655456</v>
      </c>
      <c r="Q14" s="24">
        <f>'AUDUSD-Week'!F4*'AUDUSD-Week'!E4/'AUDUSD-Week'!G4</f>
        <v>182.08</v>
      </c>
      <c r="R14" s="24">
        <f>'AUDUSD-Week'!H4*'AUDUSD-Week'!F4/1</f>
        <v>10</v>
      </c>
      <c r="S14" s="13">
        <f>'USDCHF-Week'!F4/'USDCHF-Week'!G4</f>
        <v>200</v>
      </c>
      <c r="T14" s="16">
        <f>'USDCHF-Week'!F4*'USDCHF-Week'!H4/'USDCHF-Week'!E4</f>
        <v>9.6665055582406954</v>
      </c>
      <c r="U14" s="13">
        <f>'EURUSD-Week'!F4/'EURUSD-Week'!G4*'EURUSD-Week'!E4</f>
        <v>284.83999999999997</v>
      </c>
      <c r="V14" s="13">
        <f>'USDCHF-Week'!H4*'USDCHF-Week'!F4/'USDCHF-Week'!E4</f>
        <v>9.6665055582406954</v>
      </c>
      <c r="W14" s="24">
        <f>'EURUSD-Week'!F4/'EURUSD-Week'!G4*'EURUSD-Week'!E4</f>
        <v>284.83999999999997</v>
      </c>
      <c r="X14" s="13">
        <f>'GBPUSD-Week'!H4*'GBPUSD-Week'!F4/'GBPUSD-Week'!I4</f>
        <v>16.1905</v>
      </c>
      <c r="Y14" s="24">
        <f>'EURUSD-Week'!F4/'EURUSD-Week'!G4*'EURUSD-Week'!E4</f>
        <v>284.83999999999997</v>
      </c>
      <c r="Z14" s="13">
        <f>'AUDUSD-Week'!H4*'AUDUSD-Week'!F4/'AUDUSD-Week'!I4</f>
        <v>9.104000000000001</v>
      </c>
      <c r="AA14" s="24">
        <f>'EURUSD-Week'!F4/'EURUSD-Week'!G4*'EURUSD-Week'!E4</f>
        <v>284.83999999999997</v>
      </c>
      <c r="AB14" s="13">
        <f>'USDCAD-Week'!H4*'USDCAD-Week'!F4/'USDCAD-Week'!E4</f>
        <v>9.581297307655456</v>
      </c>
      <c r="AC14" s="24">
        <f>'EURUSD-Week'!F4/'EURUSD-Week'!G4*'EURUSD-Week'!E4</f>
        <v>284.83999999999997</v>
      </c>
      <c r="AD14" s="13">
        <f>'NZDUSD-Week'!H4*'NZDUSD-Week'!F4/'NZDUSD-Week'!I4</f>
        <v>7.2195000000000018</v>
      </c>
      <c r="AE14" s="24">
        <f>'GBPUSD-Week'!F4/'GBPUSD-Week'!G4*'GBPUSD-Week'!E4</f>
        <v>323.81</v>
      </c>
      <c r="AF14" s="13">
        <f>'USDJPY-Week'!H4*'USDJPY-Week'!F4/'USDJPY-Week'!E4</f>
        <v>11.067456145205025</v>
      </c>
      <c r="AG14" s="24">
        <f>'GBPUSD-Week'!F4/'GBPUSD-Week'!G4*'GBPUSD-Week'!E4</f>
        <v>323.81</v>
      </c>
      <c r="AH14" s="13">
        <f>'USDCHF-Week'!H4*'USDCHF-Week'!F4/'USDCHF-Week'!E4</f>
        <v>9.6665055582406954</v>
      </c>
      <c r="AI14" s="24">
        <f>'GBPUSD-Week'!F4/'GBPUSD-Week'!G4*'GBPUSD-Week'!E4</f>
        <v>323.81</v>
      </c>
      <c r="AJ14" s="13">
        <f>'AUDUSD-Week'!H4*'AUDUSD-Week'!F4/'AUDUSD-Week'!I4</f>
        <v>9.104000000000001</v>
      </c>
      <c r="AK14" s="24">
        <f>'GBPUSD-Week'!F4/'GBPUSD-Week'!G4*'GBPUSD-Week'!E4</f>
        <v>323.81</v>
      </c>
      <c r="AL14" s="13">
        <f>'USDCAD-Week'!H4*'USDCAD-Week'!F4/'USDCAD-Week'!E4</f>
        <v>9.581297307655456</v>
      </c>
      <c r="AM14" s="24">
        <f>'GBPUSD-Week'!F4/'GBPUSD-Week'!G4*'GBPUSD-Week'!E4</f>
        <v>323.81</v>
      </c>
      <c r="AN14" s="13">
        <f>'NZDUSD-Week'!H4*'NZDUSD-Week'!F4/'NZDUSD-Week'!I4</f>
        <v>7.2195000000000018</v>
      </c>
      <c r="AO14" s="24">
        <f>'AUDUSD-Week'!F4/'AUDUSD-Week'!G4*'AUDUSD-Week'!E4</f>
        <v>182.07999999999998</v>
      </c>
      <c r="AP14" s="13">
        <f>'USDJPY-Week'!H4*'USDJPY-Week'!F4/'USDJPY-Week'!E4</f>
        <v>11.067456145205025</v>
      </c>
      <c r="AQ14" s="24">
        <f>'AUDUSD-Week'!F4/'AUDUSD-Week'!G4*'AUDUSD-Week'!E4</f>
        <v>182.07999999999998</v>
      </c>
      <c r="AR14" s="13">
        <f>'USDCHF-Week'!H4*'USDCHF-Week'!F4/'USDCHF-Week'!E4</f>
        <v>9.6665055582406954</v>
      </c>
      <c r="AS14" s="24">
        <f>'AUDUSD-Week'!F4/'AUDUSD-Week'!G4*'AUDUSD-Week'!E4</f>
        <v>182.07999999999998</v>
      </c>
      <c r="AT14" s="13">
        <f>'USDCAD-Week'!H4*'USDCAD-Week'!F4/'USDCAD-Week'!E4</f>
        <v>9.581297307655456</v>
      </c>
      <c r="AU14" s="24">
        <f>'AUDUSD-Week'!F4/'AUDUSD-Week'!G4*'AUDUSD-Week'!E4</f>
        <v>182.07999999999998</v>
      </c>
      <c r="AV14" s="13">
        <f>'NZDUSD-Week'!H4*'NZDUSD-Week'!F4/'NZDUSD-Week'!I4</f>
        <v>7.2195000000000018</v>
      </c>
      <c r="AW14" s="24">
        <f>'NZDUSD-Week'!F4/'NZDUSD-Week'!G4*'NZDUSD-Week'!E4</f>
        <v>144.39000000000001</v>
      </c>
      <c r="AX14" s="13">
        <f>'USDJPY-Week'!H4*'USDJPY-Week'!F4/'USDJPY-Week'!E4</f>
        <v>11.067456145205025</v>
      </c>
      <c r="AY14" s="24">
        <f>'NZDUSD-Week'!F4/'NZDUSD-Week'!G4*'NZDUSD-Week'!E4</f>
        <v>144.39000000000001</v>
      </c>
      <c r="AZ14" s="13">
        <f>'USDCHF-Week'!H4*'USDCHF-Week'!F4/'USDCHF-Week'!E4</f>
        <v>9.6665055582406954</v>
      </c>
      <c r="BA14" s="24">
        <f>'NZDUSD-Week'!F4/'NZDUSD-Week'!G4*'NZDUSD-Week'!E4</f>
        <v>144.39000000000001</v>
      </c>
      <c r="BB14" s="13">
        <f>'USDCAD-Week'!H4*'USDCAD-Week'!F4/'USDCAD-Week'!E4</f>
        <v>9.581297307655456</v>
      </c>
      <c r="BC14" s="24">
        <f>'USDCAD-Week'!F4/'USDCAD-Week'!G4*'USDCAD-Week'!E4</f>
        <v>208.74</v>
      </c>
      <c r="BD14" s="13">
        <f>'USDJPY-Week'!H4*'USDJPY-Week'!F4/'USDJPY-Week'!E4</f>
        <v>11.067456145205025</v>
      </c>
      <c r="BE14" s="24">
        <f>'USDCHF-Week'!F4/'USDCHF-Week'!G4*'USDCHF-Week'!E4</f>
        <v>206.9</v>
      </c>
      <c r="BF14" s="13">
        <f>'USDJPY-Week'!H4*'USDJPY-Week'!F4/'USDJPY-Week'!E4</f>
        <v>11.067456145205025</v>
      </c>
    </row>
    <row r="15" spans="3:58" x14ac:dyDescent="0.25">
      <c r="D15" s="11">
        <v>40202</v>
      </c>
      <c r="E15" s="13">
        <f>'EURUSD-Week'!F5*'EURUSD-Week'!E5/'EURUSD-Week'!G5</f>
        <v>280.11</v>
      </c>
      <c r="F15" s="16">
        <f>'EURUSD-Week'!H5*'EURUSD-Week'!F5/1</f>
        <v>10</v>
      </c>
      <c r="G15" s="13">
        <f>'USDJPY-Week'!F5/'USDJPY-Week'!G5</f>
        <v>200</v>
      </c>
      <c r="H15" s="19">
        <f>'USDJPY-Week'!H5*'USDJPY-Week'!F5/'USDJPY-Week'!E5</f>
        <v>11.1000111000111</v>
      </c>
      <c r="I15" s="19">
        <f>'EURUSD-Week'!F5/('EURUSD-Week'!G5*'EURUSD-Week'!E5)</f>
        <v>142.80104244760986</v>
      </c>
      <c r="J15" s="19">
        <f>'USDJPY-Week'!H5*'USDJPY-Week'!F5/'USDJPY-Week'!E5</f>
        <v>11.1000111000111</v>
      </c>
      <c r="K15" s="15">
        <f>'GBPUSD-Week'!F5*'GBPUSD-Week'!E5/'GBPUSD-Week'!G5</f>
        <v>320.88</v>
      </c>
      <c r="L15" s="13">
        <f>'GBPUSD-Week'!H5*'GBPUSD-Week'!F5/1</f>
        <v>10</v>
      </c>
      <c r="M15" s="24">
        <f>'NZDUSD-Week'!F5*'NZDUSD-Week'!E5/'NZDUSD-Week'!G5</f>
        <v>141.27999999999997</v>
      </c>
      <c r="N15" s="13">
        <f>'NZDUSD-Week'!H5*'NZDUSD-Week'!F5/1</f>
        <v>10</v>
      </c>
      <c r="O15" s="13">
        <f>'USDCAD-Week'!F5/'USDCAD-Week'!G5</f>
        <v>200</v>
      </c>
      <c r="P15" s="24">
        <f>'USDCAD-Week'!F5*'USDCAD-Week'!H5/'USDCAD-Week'!E5</f>
        <v>9.4046835323991349</v>
      </c>
      <c r="Q15" s="24">
        <f>'AUDUSD-Week'!F5*'AUDUSD-Week'!E5/'AUDUSD-Week'!G5</f>
        <v>178.54</v>
      </c>
      <c r="R15" s="24">
        <f>'AUDUSD-Week'!H5*'AUDUSD-Week'!F5/1</f>
        <v>10</v>
      </c>
      <c r="S15" s="13">
        <f>'USDCHF-Week'!F5/'USDCHF-Week'!G5</f>
        <v>200</v>
      </c>
      <c r="T15" s="16">
        <f>'USDCHF-Week'!F5*'USDCHF-Week'!H5/'USDCHF-Week'!E5</f>
        <v>9.5206359784833641</v>
      </c>
      <c r="U15" s="13">
        <f>'EURUSD-Week'!F5/'EURUSD-Week'!G5*'EURUSD-Week'!E5</f>
        <v>280.11</v>
      </c>
      <c r="V15" s="13">
        <f>'USDCHF-Week'!H5*'USDCHF-Week'!F5/'USDCHF-Week'!E5</f>
        <v>9.5206359784833641</v>
      </c>
      <c r="W15" s="16">
        <f>'EURUSD-Week'!F5/'EURUSD-Week'!G5*'EURUSD-Week'!E5</f>
        <v>280.11</v>
      </c>
      <c r="X15" s="13">
        <f>'GBPUSD-Week'!H5*'GBPUSD-Week'!F5/'GBPUSD-Week'!I5</f>
        <v>16.044</v>
      </c>
      <c r="Y15" s="24">
        <f>'EURUSD-Week'!F5/'EURUSD-Week'!G5*'EURUSD-Week'!E5</f>
        <v>280.11</v>
      </c>
      <c r="Z15" s="13">
        <f>'AUDUSD-Week'!H5*'AUDUSD-Week'!F5/'AUDUSD-Week'!I5</f>
        <v>8.9269999999999996</v>
      </c>
      <c r="AA15" s="24">
        <f>'EURUSD-Week'!F5/'EURUSD-Week'!G5*'EURUSD-Week'!E5</f>
        <v>280.11</v>
      </c>
      <c r="AB15" s="13">
        <f>'USDCAD-Week'!H5*'USDCAD-Week'!F5/'USDCAD-Week'!E5</f>
        <v>9.4046835323991349</v>
      </c>
      <c r="AC15" s="24">
        <f>'EURUSD-Week'!F5/'EURUSD-Week'!G5*'EURUSD-Week'!E5</f>
        <v>280.11</v>
      </c>
      <c r="AD15" s="13">
        <f>'NZDUSD-Week'!H5*'NZDUSD-Week'!F5/'NZDUSD-Week'!I5</f>
        <v>7.0639999999999992</v>
      </c>
      <c r="AE15" s="24">
        <f>'GBPUSD-Week'!F5/'GBPUSD-Week'!G5*'GBPUSD-Week'!E5</f>
        <v>320.88</v>
      </c>
      <c r="AF15" s="13">
        <f>'USDJPY-Week'!H5*'USDJPY-Week'!F5/'USDJPY-Week'!E5</f>
        <v>11.1000111000111</v>
      </c>
      <c r="AG15" s="24">
        <f>'GBPUSD-Week'!F5/'GBPUSD-Week'!G5*'GBPUSD-Week'!E5</f>
        <v>320.88</v>
      </c>
      <c r="AH15" s="13">
        <f>'USDCHF-Week'!H5*'USDCHF-Week'!F5/'USDCHF-Week'!E5</f>
        <v>9.5206359784833641</v>
      </c>
      <c r="AI15" s="24">
        <f>'GBPUSD-Week'!F5/'GBPUSD-Week'!G5*'GBPUSD-Week'!E5</f>
        <v>320.88</v>
      </c>
      <c r="AJ15" s="13">
        <f>'AUDUSD-Week'!H5*'AUDUSD-Week'!F5/'AUDUSD-Week'!I5</f>
        <v>8.9269999999999996</v>
      </c>
      <c r="AK15" s="24">
        <f>'GBPUSD-Week'!F5/'GBPUSD-Week'!G5*'GBPUSD-Week'!E5</f>
        <v>320.88</v>
      </c>
      <c r="AL15" s="13">
        <f>'USDCAD-Week'!H5*'USDCAD-Week'!F5/'USDCAD-Week'!E5</f>
        <v>9.4046835323991349</v>
      </c>
      <c r="AM15" s="24">
        <f>'GBPUSD-Week'!F5/'GBPUSD-Week'!G5*'GBPUSD-Week'!E5</f>
        <v>320.88</v>
      </c>
      <c r="AN15" s="13">
        <f>'NZDUSD-Week'!H5*'NZDUSD-Week'!F5/'NZDUSD-Week'!I5</f>
        <v>7.0639999999999992</v>
      </c>
      <c r="AO15" s="24">
        <f>'AUDUSD-Week'!F5/'AUDUSD-Week'!G5*'AUDUSD-Week'!E5</f>
        <v>178.54000000000002</v>
      </c>
      <c r="AP15" s="13">
        <f>'USDJPY-Week'!H5*'USDJPY-Week'!F5/'USDJPY-Week'!E5</f>
        <v>11.1000111000111</v>
      </c>
      <c r="AQ15" s="24">
        <f>'AUDUSD-Week'!F5/'AUDUSD-Week'!G5*'AUDUSD-Week'!E5</f>
        <v>178.54000000000002</v>
      </c>
      <c r="AR15" s="13">
        <f>'USDCHF-Week'!H5*'USDCHF-Week'!F5/'USDCHF-Week'!E5</f>
        <v>9.5206359784833641</v>
      </c>
      <c r="AS15" s="24">
        <f>'AUDUSD-Week'!F5/'AUDUSD-Week'!G5*'AUDUSD-Week'!E5</f>
        <v>178.54000000000002</v>
      </c>
      <c r="AT15" s="13">
        <f>'USDCAD-Week'!H5*'USDCAD-Week'!F5/'USDCAD-Week'!E5</f>
        <v>9.4046835323991349</v>
      </c>
      <c r="AU15" s="24">
        <f>'AUDUSD-Week'!F5/'AUDUSD-Week'!G5*'AUDUSD-Week'!E5</f>
        <v>178.54000000000002</v>
      </c>
      <c r="AV15" s="13">
        <f>'NZDUSD-Week'!H5*'NZDUSD-Week'!F5/'NZDUSD-Week'!I5</f>
        <v>7.0639999999999992</v>
      </c>
      <c r="AW15" s="24">
        <f>'NZDUSD-Week'!F5/'NZDUSD-Week'!G5*'NZDUSD-Week'!E5</f>
        <v>141.27999999999997</v>
      </c>
      <c r="AX15" s="13">
        <f>'USDJPY-Week'!H5*'USDJPY-Week'!F5/'USDJPY-Week'!E5</f>
        <v>11.1000111000111</v>
      </c>
      <c r="AY15" s="24">
        <f>'NZDUSD-Week'!F5/'NZDUSD-Week'!G5*'NZDUSD-Week'!E5</f>
        <v>141.27999999999997</v>
      </c>
      <c r="AZ15" s="13">
        <f>'USDCHF-Week'!H5*'USDCHF-Week'!F5/'USDCHF-Week'!E5</f>
        <v>9.5206359784833641</v>
      </c>
      <c r="BA15" s="24">
        <f>'NZDUSD-Week'!F5/'NZDUSD-Week'!G5*'NZDUSD-Week'!E5</f>
        <v>141.27999999999997</v>
      </c>
      <c r="BB15" s="13">
        <f>'USDCAD-Week'!H5*'USDCAD-Week'!F5/'USDCAD-Week'!E5</f>
        <v>9.4046835323991349</v>
      </c>
      <c r="BC15" s="24">
        <f>'USDCAD-Week'!F5/'USDCAD-Week'!G5*'USDCAD-Week'!E5</f>
        <v>212.65999999999997</v>
      </c>
      <c r="BD15" s="13">
        <f>'USDJPY-Week'!H5*'USDJPY-Week'!F5/'USDJPY-Week'!E5</f>
        <v>11.1000111000111</v>
      </c>
      <c r="BE15" s="24">
        <f>'USDCHF-Week'!F5/'USDCHF-Week'!G5*'USDCHF-Week'!E5</f>
        <v>210.07</v>
      </c>
      <c r="BF15" s="13">
        <f>'USDJPY-Week'!H5*'USDJPY-Week'!F5/'USDJPY-Week'!E5</f>
        <v>11.1000111000111</v>
      </c>
    </row>
    <row r="16" spans="3:58" x14ac:dyDescent="0.25">
      <c r="D16" s="11">
        <v>40209</v>
      </c>
      <c r="E16" s="13">
        <f>'EURUSD-Week'!F6*'EURUSD-Week'!E6/'EURUSD-Week'!G6</f>
        <v>275.39999999999998</v>
      </c>
      <c r="F16" s="16">
        <f>'EURUSD-Week'!H6*'EURUSD-Week'!F6/1</f>
        <v>10</v>
      </c>
      <c r="G16" s="13">
        <f>'USDJPY-Week'!F6/'USDJPY-Week'!G6</f>
        <v>200</v>
      </c>
      <c r="H16" s="19">
        <f>'USDJPY-Week'!H6*'USDJPY-Week'!F6/'USDJPY-Week'!E6</f>
        <v>11.147029316687101</v>
      </c>
      <c r="I16" s="19">
        <f>'EURUSD-Week'!F6/('EURUSD-Week'!G6*'EURUSD-Week'!E6)</f>
        <v>145.24328249818447</v>
      </c>
      <c r="J16" s="19">
        <f>'USDJPY-Week'!H6*'USDJPY-Week'!F6/'USDJPY-Week'!E6</f>
        <v>11.147029316687101</v>
      </c>
      <c r="K16" s="15">
        <f>'GBPUSD-Week'!F6*'GBPUSD-Week'!E6/'GBPUSD-Week'!G6</f>
        <v>315.83</v>
      </c>
      <c r="L16" s="13">
        <f>'GBPUSD-Week'!H6*'GBPUSD-Week'!F6/1</f>
        <v>10</v>
      </c>
      <c r="M16" s="24">
        <f>'NZDUSD-Week'!F6*'NZDUSD-Week'!E6/'NZDUSD-Week'!G6</f>
        <v>139.19999999999999</v>
      </c>
      <c r="N16" s="13">
        <f>'NZDUSD-Week'!H6*'NZDUSD-Week'!F6/1</f>
        <v>10</v>
      </c>
      <c r="O16" s="13">
        <f>'USDCAD-Week'!F6/'USDCAD-Week'!G6</f>
        <v>200</v>
      </c>
      <c r="P16" s="24">
        <f>'USDCAD-Week'!F6*'USDCAD-Week'!H6/'USDCAD-Week'!E6</f>
        <v>9.3449210354172507</v>
      </c>
      <c r="Q16" s="24">
        <f>'AUDUSD-Week'!F6*'AUDUSD-Week'!E6/'AUDUSD-Week'!G6</f>
        <v>175.09</v>
      </c>
      <c r="R16" s="24">
        <f>'AUDUSD-Week'!H6*'AUDUSD-Week'!F6/1</f>
        <v>10</v>
      </c>
      <c r="S16" s="13">
        <f>'USDCHF-Week'!F6/'USDCHF-Week'!G6</f>
        <v>200</v>
      </c>
      <c r="T16" s="16">
        <f>'USDCHF-Week'!F6*'USDCHF-Week'!H6/'USDCHF-Week'!E6</f>
        <v>9.373828271466067</v>
      </c>
      <c r="U16" s="13">
        <f>'EURUSD-Week'!F6/'EURUSD-Week'!G6*'EURUSD-Week'!E6</f>
        <v>275.39999999999998</v>
      </c>
      <c r="V16" s="13">
        <f>'USDCHF-Week'!H6*'USDCHF-Week'!F6/'USDCHF-Week'!E6</f>
        <v>9.373828271466067</v>
      </c>
      <c r="W16" s="16">
        <f>'EURUSD-Week'!F6/'EURUSD-Week'!G6*'EURUSD-Week'!E6</f>
        <v>275.39999999999998</v>
      </c>
      <c r="X16" s="13">
        <f>'GBPUSD-Week'!H6*'GBPUSD-Week'!F6/'GBPUSD-Week'!I6</f>
        <v>15.791499999999999</v>
      </c>
      <c r="Y16" s="24">
        <f>'EURUSD-Week'!F6/'EURUSD-Week'!G6*'EURUSD-Week'!E6</f>
        <v>275.39999999999998</v>
      </c>
      <c r="Z16" s="13">
        <f>'AUDUSD-Week'!H6*'AUDUSD-Week'!F6/'AUDUSD-Week'!I6</f>
        <v>8.7545000000000002</v>
      </c>
      <c r="AA16" s="24">
        <f>'EURUSD-Week'!F6/'EURUSD-Week'!G6*'EURUSD-Week'!E6</f>
        <v>275.39999999999998</v>
      </c>
      <c r="AB16" s="13">
        <f>'USDCAD-Week'!H6*'USDCAD-Week'!F6/'USDCAD-Week'!E6</f>
        <v>9.3449210354172507</v>
      </c>
      <c r="AC16" s="24">
        <f>'EURUSD-Week'!F6/'EURUSD-Week'!G6*'EURUSD-Week'!E6</f>
        <v>275.39999999999998</v>
      </c>
      <c r="AD16" s="13">
        <f>'NZDUSD-Week'!H6*'NZDUSD-Week'!F6/'NZDUSD-Week'!I6</f>
        <v>6.9599999999999991</v>
      </c>
      <c r="AE16" s="24">
        <f>'GBPUSD-Week'!F6/'GBPUSD-Week'!G6*'GBPUSD-Week'!E6</f>
        <v>315.83</v>
      </c>
      <c r="AF16" s="13">
        <f>'USDJPY-Week'!H6*'USDJPY-Week'!F6/'USDJPY-Week'!E6</f>
        <v>11.147029316687101</v>
      </c>
      <c r="AG16" s="24">
        <f>'GBPUSD-Week'!F6/'GBPUSD-Week'!G6*'GBPUSD-Week'!E6</f>
        <v>315.83</v>
      </c>
      <c r="AH16" s="13">
        <f>'USDCHF-Week'!H6*'USDCHF-Week'!F6/'USDCHF-Week'!E6</f>
        <v>9.373828271466067</v>
      </c>
      <c r="AI16" s="24">
        <f>'GBPUSD-Week'!F6/'GBPUSD-Week'!G6*'GBPUSD-Week'!E6</f>
        <v>315.83</v>
      </c>
      <c r="AJ16" s="13">
        <f>'AUDUSD-Week'!H6*'AUDUSD-Week'!F6/'AUDUSD-Week'!I6</f>
        <v>8.7545000000000002</v>
      </c>
      <c r="AK16" s="24">
        <f>'GBPUSD-Week'!F6/'GBPUSD-Week'!G6*'GBPUSD-Week'!E6</f>
        <v>315.83</v>
      </c>
      <c r="AL16" s="13">
        <f>'USDCAD-Week'!H6*'USDCAD-Week'!F6/'USDCAD-Week'!E6</f>
        <v>9.3449210354172507</v>
      </c>
      <c r="AM16" s="24">
        <f>'GBPUSD-Week'!F6/'GBPUSD-Week'!G6*'GBPUSD-Week'!E6</f>
        <v>315.83</v>
      </c>
      <c r="AN16" s="13">
        <f>'NZDUSD-Week'!H6*'NZDUSD-Week'!F6/'NZDUSD-Week'!I6</f>
        <v>6.9599999999999991</v>
      </c>
      <c r="AO16" s="24">
        <f>'AUDUSD-Week'!F6/'AUDUSD-Week'!G6*'AUDUSD-Week'!E6</f>
        <v>175.09</v>
      </c>
      <c r="AP16" s="13">
        <f>'USDJPY-Week'!H6*'USDJPY-Week'!F6/'USDJPY-Week'!E6</f>
        <v>11.147029316687101</v>
      </c>
      <c r="AQ16" s="24">
        <f>'AUDUSD-Week'!F6/'AUDUSD-Week'!G6*'AUDUSD-Week'!E6</f>
        <v>175.09</v>
      </c>
      <c r="AR16" s="13">
        <f>'USDCHF-Week'!H6*'USDCHF-Week'!F6/'USDCHF-Week'!E6</f>
        <v>9.373828271466067</v>
      </c>
      <c r="AS16" s="24">
        <f>'AUDUSD-Week'!F6/'AUDUSD-Week'!G6*'AUDUSD-Week'!E6</f>
        <v>175.09</v>
      </c>
      <c r="AT16" s="13">
        <f>'USDCAD-Week'!H6*'USDCAD-Week'!F6/'USDCAD-Week'!E6</f>
        <v>9.3449210354172507</v>
      </c>
      <c r="AU16" s="24">
        <f>'AUDUSD-Week'!F6/'AUDUSD-Week'!G6*'AUDUSD-Week'!E6</f>
        <v>175.09</v>
      </c>
      <c r="AV16" s="13">
        <f>'NZDUSD-Week'!H6*'NZDUSD-Week'!F6/'NZDUSD-Week'!I6</f>
        <v>6.9599999999999991</v>
      </c>
      <c r="AW16" s="24">
        <f>'NZDUSD-Week'!F6/'NZDUSD-Week'!G6*'NZDUSD-Week'!E6</f>
        <v>139.19999999999999</v>
      </c>
      <c r="AX16" s="13">
        <f>'USDJPY-Week'!H6*'USDJPY-Week'!F6/'USDJPY-Week'!E6</f>
        <v>11.147029316687101</v>
      </c>
      <c r="AY16" s="24">
        <f>'NZDUSD-Week'!F6/'NZDUSD-Week'!G6*'NZDUSD-Week'!E6</f>
        <v>139.19999999999999</v>
      </c>
      <c r="AZ16" s="13">
        <f>'USDCHF-Week'!H6*'USDCHF-Week'!F6/'USDCHF-Week'!E6</f>
        <v>9.373828271466067</v>
      </c>
      <c r="BA16" s="24">
        <f>'NZDUSD-Week'!F6/'NZDUSD-Week'!G6*'NZDUSD-Week'!E6</f>
        <v>139.19999999999999</v>
      </c>
      <c r="BB16" s="13">
        <f>'USDCAD-Week'!H6*'USDCAD-Week'!F6/'USDCAD-Week'!E6</f>
        <v>9.3449210354172507</v>
      </c>
      <c r="BC16" s="24">
        <f>'USDCAD-Week'!F6/'USDCAD-Week'!G6*'USDCAD-Week'!E6</f>
        <v>214.02</v>
      </c>
      <c r="BD16" s="13">
        <f>'USDJPY-Week'!H6*'USDJPY-Week'!F6/'USDJPY-Week'!E6</f>
        <v>11.147029316687101</v>
      </c>
      <c r="BE16" s="24">
        <f>'USDCHF-Week'!F6/'USDCHF-Week'!G6*'USDCHF-Week'!E6</f>
        <v>213.35999999999999</v>
      </c>
      <c r="BF16" s="13">
        <f>'USDJPY-Week'!H6*'USDJPY-Week'!F6/'USDJPY-Week'!E6</f>
        <v>11.147029316687101</v>
      </c>
    </row>
    <row r="17" spans="4:58" x14ac:dyDescent="0.25">
      <c r="D17" s="11">
        <v>40216</v>
      </c>
      <c r="E17" s="13">
        <f>'EURUSD-Week'!F7*'EURUSD-Week'!E7/'EURUSD-Week'!G7</f>
        <v>272.86</v>
      </c>
      <c r="F17" s="16">
        <f>'EURUSD-Week'!H7*'EURUSD-Week'!F7/1</f>
        <v>10</v>
      </c>
      <c r="G17" s="13">
        <f>'USDJPY-Week'!F7/'USDJPY-Week'!G7</f>
        <v>200</v>
      </c>
      <c r="H17" s="19">
        <f>'USDJPY-Week'!H7*'USDJPY-Week'!F7/'USDJPY-Week'!E7</f>
        <v>11.168816663874463</v>
      </c>
      <c r="I17" s="19">
        <f>'EURUSD-Week'!F7/('EURUSD-Week'!G7*'EURUSD-Week'!E7)</f>
        <v>146.59532360917686</v>
      </c>
      <c r="J17" s="19">
        <f>'USDJPY-Week'!H7*'USDJPY-Week'!F7/'USDJPY-Week'!E7</f>
        <v>11.168816663874463</v>
      </c>
      <c r="K17" s="15">
        <f>'GBPUSD-Week'!F7*'GBPUSD-Week'!E7/'GBPUSD-Week'!G7</f>
        <v>312.95</v>
      </c>
      <c r="L17" s="13">
        <f>'GBPUSD-Week'!H7*'GBPUSD-Week'!F7/1</f>
        <v>10</v>
      </c>
      <c r="M17" s="24">
        <f>'NZDUSD-Week'!F7*'NZDUSD-Week'!E7/'NZDUSD-Week'!G7</f>
        <v>138.59</v>
      </c>
      <c r="N17" s="13">
        <f>'NZDUSD-Week'!H7*'NZDUSD-Week'!F7/1</f>
        <v>10</v>
      </c>
      <c r="O17" s="13">
        <f>'USDCAD-Week'!F7/'USDCAD-Week'!G7</f>
        <v>200</v>
      </c>
      <c r="P17" s="24">
        <f>'USDCAD-Week'!F7*'USDCAD-Week'!H7/'USDCAD-Week'!E7</f>
        <v>9.4330723516649364</v>
      </c>
      <c r="Q17" s="24">
        <f>'AUDUSD-Week'!F7*'AUDUSD-Week'!E7/'AUDUSD-Week'!G7</f>
        <v>175.53</v>
      </c>
      <c r="R17" s="24">
        <f>'AUDUSD-Week'!H7*'AUDUSD-Week'!F7/1</f>
        <v>10</v>
      </c>
      <c r="S17" s="13">
        <f>'USDCHF-Week'!F7/'USDCHF-Week'!G7</f>
        <v>200</v>
      </c>
      <c r="T17" s="16">
        <f>'USDCHF-Week'!F7*'USDCHF-Week'!H7/'USDCHF-Week'!E7</f>
        <v>9.2962721948498661</v>
      </c>
      <c r="U17" s="13">
        <f>'EURUSD-Week'!F7/'EURUSD-Week'!G7*'EURUSD-Week'!E7</f>
        <v>272.86</v>
      </c>
      <c r="V17" s="13">
        <f>'USDCHF-Week'!H7*'USDCHF-Week'!F7/'USDCHF-Week'!E7</f>
        <v>9.2962721948498661</v>
      </c>
      <c r="W17" s="16">
        <f>'EURUSD-Week'!F7/'EURUSD-Week'!G7*'EURUSD-Week'!E7</f>
        <v>272.86</v>
      </c>
      <c r="X17" s="13">
        <f>'GBPUSD-Week'!H7*'GBPUSD-Week'!F7/'GBPUSD-Week'!I7</f>
        <v>15.647500000000001</v>
      </c>
      <c r="Y17" s="24">
        <f>'EURUSD-Week'!F7/'EURUSD-Week'!G7*'EURUSD-Week'!E7</f>
        <v>272.86</v>
      </c>
      <c r="Z17" s="13">
        <f>'AUDUSD-Week'!H7*'AUDUSD-Week'!F7/'AUDUSD-Week'!I7</f>
        <v>8.7765000000000004</v>
      </c>
      <c r="AA17" s="24">
        <f>'EURUSD-Week'!F7/'EURUSD-Week'!G7*'EURUSD-Week'!E7</f>
        <v>272.86</v>
      </c>
      <c r="AB17" s="13">
        <f>'USDCAD-Week'!H7*'USDCAD-Week'!F7/'USDCAD-Week'!E7</f>
        <v>9.4330723516649364</v>
      </c>
      <c r="AC17" s="24">
        <f>'EURUSD-Week'!F7/'EURUSD-Week'!G7*'EURUSD-Week'!E7</f>
        <v>272.86</v>
      </c>
      <c r="AD17" s="13">
        <f>'NZDUSD-Week'!H7*'NZDUSD-Week'!F7/'NZDUSD-Week'!I7</f>
        <v>6.9295</v>
      </c>
      <c r="AE17" s="24">
        <f>'GBPUSD-Week'!F7/'GBPUSD-Week'!G7*'GBPUSD-Week'!E7</f>
        <v>312.95000000000005</v>
      </c>
      <c r="AF17" s="13">
        <f>'USDJPY-Week'!H7*'USDJPY-Week'!F7/'USDJPY-Week'!E7</f>
        <v>11.168816663874463</v>
      </c>
      <c r="AG17" s="24">
        <f>'GBPUSD-Week'!F7/'GBPUSD-Week'!G7*'GBPUSD-Week'!E7</f>
        <v>312.95000000000005</v>
      </c>
      <c r="AH17" s="13">
        <f>'USDCHF-Week'!H7*'USDCHF-Week'!F7/'USDCHF-Week'!E7</f>
        <v>9.2962721948498661</v>
      </c>
      <c r="AI17" s="24">
        <f>'GBPUSD-Week'!F7/'GBPUSD-Week'!G7*'GBPUSD-Week'!E7</f>
        <v>312.95000000000005</v>
      </c>
      <c r="AJ17" s="13">
        <f>'AUDUSD-Week'!H7*'AUDUSD-Week'!F7/'AUDUSD-Week'!I7</f>
        <v>8.7765000000000004</v>
      </c>
      <c r="AK17" s="24">
        <f>'GBPUSD-Week'!F7/'GBPUSD-Week'!G7*'GBPUSD-Week'!E7</f>
        <v>312.95000000000005</v>
      </c>
      <c r="AL17" s="13">
        <f>'USDCAD-Week'!H7*'USDCAD-Week'!F7/'USDCAD-Week'!E7</f>
        <v>9.4330723516649364</v>
      </c>
      <c r="AM17" s="24">
        <f>'GBPUSD-Week'!F7/'GBPUSD-Week'!G7*'GBPUSD-Week'!E7</f>
        <v>312.95000000000005</v>
      </c>
      <c r="AN17" s="13">
        <f>'NZDUSD-Week'!H7*'NZDUSD-Week'!F7/'NZDUSD-Week'!I7</f>
        <v>6.9295</v>
      </c>
      <c r="AO17" s="24">
        <f>'AUDUSD-Week'!F7/'AUDUSD-Week'!G7*'AUDUSD-Week'!E7</f>
        <v>175.53</v>
      </c>
      <c r="AP17" s="13">
        <f>'USDJPY-Week'!H7*'USDJPY-Week'!F7/'USDJPY-Week'!E7</f>
        <v>11.168816663874463</v>
      </c>
      <c r="AQ17" s="24">
        <f>'AUDUSD-Week'!F7/'AUDUSD-Week'!G7*'AUDUSD-Week'!E7</f>
        <v>175.53</v>
      </c>
      <c r="AR17" s="13">
        <f>'USDCHF-Week'!H7*'USDCHF-Week'!F7/'USDCHF-Week'!E7</f>
        <v>9.2962721948498661</v>
      </c>
      <c r="AS17" s="24">
        <f>'AUDUSD-Week'!F7/'AUDUSD-Week'!G7*'AUDUSD-Week'!E7</f>
        <v>175.53</v>
      </c>
      <c r="AT17" s="13">
        <f>'USDCAD-Week'!H7*'USDCAD-Week'!F7/'USDCAD-Week'!E7</f>
        <v>9.4330723516649364</v>
      </c>
      <c r="AU17" s="24">
        <f>'AUDUSD-Week'!F7/'AUDUSD-Week'!G7*'AUDUSD-Week'!E7</f>
        <v>175.53</v>
      </c>
      <c r="AV17" s="13">
        <f>'NZDUSD-Week'!H7*'NZDUSD-Week'!F7/'NZDUSD-Week'!I7</f>
        <v>6.9295</v>
      </c>
      <c r="AW17" s="24">
        <f>'NZDUSD-Week'!F7/'NZDUSD-Week'!G7*'NZDUSD-Week'!E7</f>
        <v>138.59</v>
      </c>
      <c r="AX17" s="13">
        <f>'USDJPY-Week'!H7*'USDJPY-Week'!F7/'USDJPY-Week'!E7</f>
        <v>11.168816663874463</v>
      </c>
      <c r="AY17" s="24">
        <f>'NZDUSD-Week'!F7/'NZDUSD-Week'!G7*'NZDUSD-Week'!E7</f>
        <v>138.59</v>
      </c>
      <c r="AZ17" s="13">
        <f>'USDCHF-Week'!H7*'USDCHF-Week'!F7/'USDCHF-Week'!E7</f>
        <v>9.2962721948498661</v>
      </c>
      <c r="BA17" s="24">
        <f>'NZDUSD-Week'!F7/'NZDUSD-Week'!G7*'NZDUSD-Week'!E7</f>
        <v>138.59</v>
      </c>
      <c r="BB17" s="13">
        <f>'USDCAD-Week'!H7*'USDCAD-Week'!F7/'USDCAD-Week'!E7</f>
        <v>9.4330723516649364</v>
      </c>
      <c r="BC17" s="24">
        <f>'USDCAD-Week'!F7/'USDCAD-Week'!G7*'USDCAD-Week'!E7</f>
        <v>212.02</v>
      </c>
      <c r="BD17" s="13">
        <f>'USDJPY-Week'!H7*'USDJPY-Week'!F7/'USDJPY-Week'!E7</f>
        <v>11.168816663874463</v>
      </c>
      <c r="BE17" s="24">
        <f>'USDCHF-Week'!F7/'USDCHF-Week'!G7*'USDCHF-Week'!E7</f>
        <v>215.14</v>
      </c>
      <c r="BF17" s="13">
        <f>'USDJPY-Week'!H7*'USDJPY-Week'!F7/'USDJPY-Week'!E7</f>
        <v>11.168816663874463</v>
      </c>
    </row>
    <row r="18" spans="4:58" x14ac:dyDescent="0.25">
      <c r="D18" s="11">
        <v>40223</v>
      </c>
      <c r="E18" s="13">
        <f>'EURUSD-Week'!F8*'EURUSD-Week'!E8/'EURUSD-Week'!G8</f>
        <v>272.26</v>
      </c>
      <c r="F18" s="16">
        <f>'EURUSD-Week'!H8*'EURUSD-Week'!F8/1</f>
        <v>10</v>
      </c>
      <c r="G18" s="13">
        <f>'USDJPY-Week'!F8/'USDJPY-Week'!G8</f>
        <v>200</v>
      </c>
      <c r="H18" s="19">
        <f>'USDJPY-Week'!H8*'USDJPY-Week'!F8/'USDJPY-Week'!E8</f>
        <v>11.019890903080059</v>
      </c>
      <c r="I18" s="19">
        <f>'EURUSD-Week'!F8/('EURUSD-Week'!G8*'EURUSD-Week'!E8)</f>
        <v>146.91838683611255</v>
      </c>
      <c r="J18" s="19">
        <f>'USDJPY-Week'!H8*'USDJPY-Week'!F8/'USDJPY-Week'!E8</f>
        <v>11.019890903080059</v>
      </c>
      <c r="K18" s="15">
        <f>'GBPUSD-Week'!F8*'GBPUSD-Week'!E8/'GBPUSD-Week'!G8</f>
        <v>311.36</v>
      </c>
      <c r="L18" s="13">
        <f>'GBPUSD-Week'!H8*'GBPUSD-Week'!F8/1</f>
        <v>10</v>
      </c>
      <c r="M18" s="24">
        <f>'NZDUSD-Week'!F8*'NZDUSD-Week'!E8/'NZDUSD-Week'!G8</f>
        <v>139.44</v>
      </c>
      <c r="N18" s="13">
        <f>'NZDUSD-Week'!H8*'NZDUSD-Week'!F8/1</f>
        <v>10</v>
      </c>
      <c r="O18" s="13">
        <f>'USDCAD-Week'!F8/'USDCAD-Week'!G8</f>
        <v>200</v>
      </c>
      <c r="P18" s="24">
        <f>'USDCAD-Week'!F8*'USDCAD-Week'!H8/'USDCAD-Week'!E8</f>
        <v>9.5670892131069145</v>
      </c>
      <c r="Q18" s="24">
        <f>'AUDUSD-Week'!F8*'AUDUSD-Week'!E8/'AUDUSD-Week'!G8</f>
        <v>178.56</v>
      </c>
      <c r="R18" s="24">
        <f>'AUDUSD-Week'!H8*'AUDUSD-Week'!F8/1</f>
        <v>10</v>
      </c>
      <c r="S18" s="13">
        <f>'USDCHF-Week'!F8/'USDCHF-Week'!G8</f>
        <v>200</v>
      </c>
      <c r="T18" s="16">
        <f>'USDCHF-Week'!F8*'USDCHF-Week'!H8/'USDCHF-Week'!E8</f>
        <v>9.2923848905821682</v>
      </c>
      <c r="U18" s="13">
        <f>'EURUSD-Week'!F8/'EURUSD-Week'!G8*'EURUSD-Week'!E8</f>
        <v>272.26</v>
      </c>
      <c r="V18" s="13">
        <f>'USDCHF-Week'!H8*'USDCHF-Week'!F8/'USDCHF-Week'!E8</f>
        <v>9.2923848905821682</v>
      </c>
      <c r="W18" s="16">
        <f>'EURUSD-Week'!F8/'EURUSD-Week'!G8*'EURUSD-Week'!E8</f>
        <v>272.26</v>
      </c>
      <c r="X18" s="13">
        <f>'GBPUSD-Week'!H8*'GBPUSD-Week'!F8/'GBPUSD-Week'!I8</f>
        <v>15.568</v>
      </c>
      <c r="Y18" s="24">
        <f>'EURUSD-Week'!F8/'EURUSD-Week'!G8*'EURUSD-Week'!E8</f>
        <v>272.26</v>
      </c>
      <c r="Z18" s="13">
        <f>'AUDUSD-Week'!H8*'AUDUSD-Week'!F8/'AUDUSD-Week'!I8</f>
        <v>8.9280000000000008</v>
      </c>
      <c r="AA18" s="24">
        <f>'EURUSD-Week'!F8/'EURUSD-Week'!G8*'EURUSD-Week'!E8</f>
        <v>272.26</v>
      </c>
      <c r="AB18" s="13">
        <f>'USDCAD-Week'!H8*'USDCAD-Week'!F8/'USDCAD-Week'!E8</f>
        <v>9.5670892131069145</v>
      </c>
      <c r="AC18" s="24">
        <f>'EURUSD-Week'!F8/'EURUSD-Week'!G8*'EURUSD-Week'!E8</f>
        <v>272.26</v>
      </c>
      <c r="AD18" s="13">
        <f>'NZDUSD-Week'!H8*'NZDUSD-Week'!F8/'NZDUSD-Week'!I8</f>
        <v>6.9720000000000004</v>
      </c>
      <c r="AE18" s="24">
        <f>'GBPUSD-Week'!F8/'GBPUSD-Week'!G8*'GBPUSD-Week'!E8</f>
        <v>311.36</v>
      </c>
      <c r="AF18" s="13">
        <f>'USDJPY-Week'!H8*'USDJPY-Week'!F8/'USDJPY-Week'!E8</f>
        <v>11.019890903080059</v>
      </c>
      <c r="AG18" s="24">
        <f>'GBPUSD-Week'!F8/'GBPUSD-Week'!G8*'GBPUSD-Week'!E8</f>
        <v>311.36</v>
      </c>
      <c r="AH18" s="13">
        <f>'USDCHF-Week'!H8*'USDCHF-Week'!F8/'USDCHF-Week'!E8</f>
        <v>9.2923848905821682</v>
      </c>
      <c r="AI18" s="24">
        <f>'GBPUSD-Week'!F8/'GBPUSD-Week'!G8*'GBPUSD-Week'!E8</f>
        <v>311.36</v>
      </c>
      <c r="AJ18" s="13">
        <f>'AUDUSD-Week'!H8*'AUDUSD-Week'!F8/'AUDUSD-Week'!I8</f>
        <v>8.9280000000000008</v>
      </c>
      <c r="AK18" s="24">
        <f>'GBPUSD-Week'!F8/'GBPUSD-Week'!G8*'GBPUSD-Week'!E8</f>
        <v>311.36</v>
      </c>
      <c r="AL18" s="13">
        <f>'USDCAD-Week'!H8*'USDCAD-Week'!F8/'USDCAD-Week'!E8</f>
        <v>9.5670892131069145</v>
      </c>
      <c r="AM18" s="24">
        <f>'GBPUSD-Week'!F8/'GBPUSD-Week'!G8*'GBPUSD-Week'!E8</f>
        <v>311.36</v>
      </c>
      <c r="AN18" s="13">
        <f>'NZDUSD-Week'!H8*'NZDUSD-Week'!F8/'NZDUSD-Week'!I8</f>
        <v>6.9720000000000004</v>
      </c>
      <c r="AO18" s="24">
        <f>'AUDUSD-Week'!F8/'AUDUSD-Week'!G8*'AUDUSD-Week'!E8</f>
        <v>178.56</v>
      </c>
      <c r="AP18" s="13">
        <f>'USDJPY-Week'!H8*'USDJPY-Week'!F8/'USDJPY-Week'!E8</f>
        <v>11.019890903080059</v>
      </c>
      <c r="AQ18" s="24">
        <f>'AUDUSD-Week'!F8/'AUDUSD-Week'!G8*'AUDUSD-Week'!E8</f>
        <v>178.56</v>
      </c>
      <c r="AR18" s="13">
        <f>'USDCHF-Week'!H8*'USDCHF-Week'!F8/'USDCHF-Week'!E8</f>
        <v>9.2923848905821682</v>
      </c>
      <c r="AS18" s="24">
        <f>'AUDUSD-Week'!F8/'AUDUSD-Week'!G8*'AUDUSD-Week'!E8</f>
        <v>178.56</v>
      </c>
      <c r="AT18" s="13">
        <f>'USDCAD-Week'!H8*'USDCAD-Week'!F8/'USDCAD-Week'!E8</f>
        <v>9.5670892131069145</v>
      </c>
      <c r="AU18" s="24">
        <f>'AUDUSD-Week'!F8/'AUDUSD-Week'!G8*'AUDUSD-Week'!E8</f>
        <v>178.56</v>
      </c>
      <c r="AV18" s="13">
        <f>'NZDUSD-Week'!H8*'NZDUSD-Week'!F8/'NZDUSD-Week'!I8</f>
        <v>6.9720000000000004</v>
      </c>
      <c r="AW18" s="24">
        <f>'NZDUSD-Week'!F8/'NZDUSD-Week'!G8*'NZDUSD-Week'!E8</f>
        <v>139.44</v>
      </c>
      <c r="AX18" s="13">
        <f>'USDJPY-Week'!H8*'USDJPY-Week'!F8/'USDJPY-Week'!E8</f>
        <v>11.019890903080059</v>
      </c>
      <c r="AY18" s="24">
        <f>'NZDUSD-Week'!F8/'NZDUSD-Week'!G8*'NZDUSD-Week'!E8</f>
        <v>139.44</v>
      </c>
      <c r="AZ18" s="13">
        <f>'USDCHF-Week'!H8*'USDCHF-Week'!F8/'USDCHF-Week'!E8</f>
        <v>9.2923848905821682</v>
      </c>
      <c r="BA18" s="24">
        <f>'NZDUSD-Week'!F8/'NZDUSD-Week'!G8*'NZDUSD-Week'!E8</f>
        <v>139.44</v>
      </c>
      <c r="BB18" s="13">
        <f>'USDCAD-Week'!H8*'USDCAD-Week'!F8/'USDCAD-Week'!E8</f>
        <v>9.5670892131069145</v>
      </c>
      <c r="BC18" s="24">
        <f>'USDCAD-Week'!F8/'USDCAD-Week'!G8*'USDCAD-Week'!E8</f>
        <v>209.04999999999995</v>
      </c>
      <c r="BD18" s="13">
        <f>'USDJPY-Week'!H8*'USDJPY-Week'!F8/'USDJPY-Week'!E8</f>
        <v>11.019890903080059</v>
      </c>
      <c r="BE18" s="24">
        <f>'USDCHF-Week'!F8/'USDCHF-Week'!G8*'USDCHF-Week'!E8</f>
        <v>215.23</v>
      </c>
      <c r="BF18" s="13">
        <f>'USDJPY-Week'!H8*'USDJPY-Week'!F8/'USDJPY-Week'!E8</f>
        <v>11.019890903080059</v>
      </c>
    </row>
    <row r="19" spans="4:58" x14ac:dyDescent="0.25">
      <c r="D19" s="11">
        <v>40230</v>
      </c>
      <c r="E19" s="13">
        <f>'EURUSD-Week'!F9*'EURUSD-Week'!E9/'EURUSD-Week'!G9</f>
        <v>272.43</v>
      </c>
      <c r="F19" s="16">
        <f>'EURUSD-Week'!H9*'EURUSD-Week'!F9/1</f>
        <v>10</v>
      </c>
      <c r="G19" s="13">
        <f>'USDJPY-Week'!F9/'USDJPY-Week'!G9</f>
        <v>200</v>
      </c>
      <c r="H19" s="19">
        <f>'USDJPY-Week'!H9*'USDJPY-Week'!F9/'USDJPY-Week'!E9</f>
        <v>11.074810343872862</v>
      </c>
      <c r="I19" s="19">
        <f>'EURUSD-Week'!F9/('EURUSD-Week'!G9*'EURUSD-Week'!E9)</f>
        <v>146.82670777814485</v>
      </c>
      <c r="J19" s="19">
        <f>'USDJPY-Week'!H9*'USDJPY-Week'!F9/'USDJPY-Week'!E9</f>
        <v>11.074810343872862</v>
      </c>
      <c r="K19" s="15">
        <f>'GBPUSD-Week'!F9*'GBPUSD-Week'!E9/'GBPUSD-Week'!G9</f>
        <v>306.89999999999998</v>
      </c>
      <c r="L19" s="13">
        <f>'GBPUSD-Week'!H9*'GBPUSD-Week'!F9/1</f>
        <v>10</v>
      </c>
      <c r="M19" s="24">
        <f>'NZDUSD-Week'!F9*'NZDUSD-Week'!E9/'NZDUSD-Week'!G9</f>
        <v>139.74</v>
      </c>
      <c r="N19" s="13">
        <f>'NZDUSD-Week'!H9*'NZDUSD-Week'!F9/1</f>
        <v>10</v>
      </c>
      <c r="O19" s="13">
        <f>'USDCAD-Week'!F9/'USDCAD-Week'!G9</f>
        <v>200</v>
      </c>
      <c r="P19" s="24">
        <f>'USDCAD-Week'!F9*'USDCAD-Week'!H9/'USDCAD-Week'!E9</f>
        <v>9.5684623481006597</v>
      </c>
      <c r="Q19" s="24">
        <f>'AUDUSD-Week'!F9*'AUDUSD-Week'!E9/'AUDUSD-Week'!G9</f>
        <v>179.49000000000004</v>
      </c>
      <c r="R19" s="24">
        <f>'AUDUSD-Week'!H9*'AUDUSD-Week'!F9/1</f>
        <v>10</v>
      </c>
      <c r="S19" s="13">
        <f>'USDCHF-Week'!F9/'USDCHF-Week'!G9</f>
        <v>200</v>
      </c>
      <c r="T19" s="16">
        <f>'USDCHF-Week'!F9*'USDCHF-Week'!H9/'USDCHF-Week'!E9</f>
        <v>9.3023255813953494</v>
      </c>
      <c r="U19" s="13">
        <f>'EURUSD-Week'!F9/'EURUSD-Week'!G9*'EURUSD-Week'!E9</f>
        <v>272.43</v>
      </c>
      <c r="V19" s="13">
        <f>'USDCHF-Week'!H9*'USDCHF-Week'!F9/'USDCHF-Week'!E9</f>
        <v>9.3023255813953494</v>
      </c>
      <c r="W19" s="16">
        <f>'EURUSD-Week'!F9/'EURUSD-Week'!G9*'EURUSD-Week'!E9</f>
        <v>272.43</v>
      </c>
      <c r="X19" s="13">
        <f>'GBPUSD-Week'!H9*'GBPUSD-Week'!F9/'GBPUSD-Week'!I9</f>
        <v>15.344999999999999</v>
      </c>
      <c r="Y19" s="24">
        <f>'EURUSD-Week'!F9/'EURUSD-Week'!G9*'EURUSD-Week'!E9</f>
        <v>272.43</v>
      </c>
      <c r="Z19" s="13">
        <f>'AUDUSD-Week'!H9*'AUDUSD-Week'!F9/'AUDUSD-Week'!I9</f>
        <v>8.9745000000000008</v>
      </c>
      <c r="AA19" s="24">
        <f>'EURUSD-Week'!F9/'EURUSD-Week'!G9*'EURUSD-Week'!E9</f>
        <v>272.43</v>
      </c>
      <c r="AB19" s="13">
        <f>'USDCAD-Week'!H9*'USDCAD-Week'!F9/'USDCAD-Week'!E9</f>
        <v>9.5684623481006597</v>
      </c>
      <c r="AC19" s="24">
        <f>'EURUSD-Week'!F9/'EURUSD-Week'!G9*'EURUSD-Week'!E9</f>
        <v>272.43</v>
      </c>
      <c r="AD19" s="13">
        <f>'NZDUSD-Week'!H9*'NZDUSD-Week'!F9/'NZDUSD-Week'!I9</f>
        <v>6.9870000000000001</v>
      </c>
      <c r="AE19" s="24">
        <f>'GBPUSD-Week'!F9/'GBPUSD-Week'!G9*'GBPUSD-Week'!E9</f>
        <v>306.89999999999998</v>
      </c>
      <c r="AF19" s="13">
        <f>'USDJPY-Week'!H9*'USDJPY-Week'!F9/'USDJPY-Week'!E9</f>
        <v>11.074810343872862</v>
      </c>
      <c r="AG19" s="24">
        <f>'GBPUSD-Week'!F9/'GBPUSD-Week'!G9*'GBPUSD-Week'!E9</f>
        <v>306.89999999999998</v>
      </c>
      <c r="AH19" s="13">
        <f>'USDCHF-Week'!H9*'USDCHF-Week'!F9/'USDCHF-Week'!E9</f>
        <v>9.3023255813953494</v>
      </c>
      <c r="AI19" s="24">
        <f>'GBPUSD-Week'!F9/'GBPUSD-Week'!G9*'GBPUSD-Week'!E9</f>
        <v>306.89999999999998</v>
      </c>
      <c r="AJ19" s="13">
        <f>'AUDUSD-Week'!H9*'AUDUSD-Week'!F9/'AUDUSD-Week'!I9</f>
        <v>8.9745000000000008</v>
      </c>
      <c r="AK19" s="24">
        <f>'GBPUSD-Week'!F9/'GBPUSD-Week'!G9*'GBPUSD-Week'!E9</f>
        <v>306.89999999999998</v>
      </c>
      <c r="AL19" s="13">
        <f>'USDCAD-Week'!H9*'USDCAD-Week'!F9/'USDCAD-Week'!E9</f>
        <v>9.5684623481006597</v>
      </c>
      <c r="AM19" s="24">
        <f>'GBPUSD-Week'!F9/'GBPUSD-Week'!G9*'GBPUSD-Week'!E9</f>
        <v>306.89999999999998</v>
      </c>
      <c r="AN19" s="13">
        <f>'NZDUSD-Week'!H9*'NZDUSD-Week'!F9/'NZDUSD-Week'!I9</f>
        <v>6.9870000000000001</v>
      </c>
      <c r="AO19" s="24">
        <f>'AUDUSD-Week'!F9/'AUDUSD-Week'!G9*'AUDUSD-Week'!E9</f>
        <v>179.49</v>
      </c>
      <c r="AP19" s="13">
        <f>'USDJPY-Week'!H9*'USDJPY-Week'!F9/'USDJPY-Week'!E9</f>
        <v>11.074810343872862</v>
      </c>
      <c r="AQ19" s="24">
        <f>'AUDUSD-Week'!F9/'AUDUSD-Week'!G9*'AUDUSD-Week'!E9</f>
        <v>179.49</v>
      </c>
      <c r="AR19" s="13">
        <f>'USDCHF-Week'!H9*'USDCHF-Week'!F9/'USDCHF-Week'!E9</f>
        <v>9.3023255813953494</v>
      </c>
      <c r="AS19" s="24">
        <f>'AUDUSD-Week'!F9/'AUDUSD-Week'!G9*'AUDUSD-Week'!E9</f>
        <v>179.49</v>
      </c>
      <c r="AT19" s="13">
        <f>'USDCAD-Week'!H9*'USDCAD-Week'!F9/'USDCAD-Week'!E9</f>
        <v>9.5684623481006597</v>
      </c>
      <c r="AU19" s="24">
        <f>'AUDUSD-Week'!F9/'AUDUSD-Week'!G9*'AUDUSD-Week'!E9</f>
        <v>179.49</v>
      </c>
      <c r="AV19" s="13">
        <f>'NZDUSD-Week'!H9*'NZDUSD-Week'!F9/'NZDUSD-Week'!I9</f>
        <v>6.9870000000000001</v>
      </c>
      <c r="AW19" s="24">
        <f>'NZDUSD-Week'!F9/'NZDUSD-Week'!G9*'NZDUSD-Week'!E9</f>
        <v>139.74</v>
      </c>
      <c r="AX19" s="13">
        <f>'USDJPY-Week'!H9*'USDJPY-Week'!F9/'USDJPY-Week'!E9</f>
        <v>11.074810343872862</v>
      </c>
      <c r="AY19" s="24">
        <f>'NZDUSD-Week'!F9/'NZDUSD-Week'!G9*'NZDUSD-Week'!E9</f>
        <v>139.74</v>
      </c>
      <c r="AZ19" s="13">
        <f>'USDCHF-Week'!H9*'USDCHF-Week'!F9/'USDCHF-Week'!E9</f>
        <v>9.3023255813953494</v>
      </c>
      <c r="BA19" s="24">
        <f>'NZDUSD-Week'!F9/'NZDUSD-Week'!G9*'NZDUSD-Week'!E9</f>
        <v>139.74</v>
      </c>
      <c r="BB19" s="13">
        <f>'USDCAD-Week'!H9*'USDCAD-Week'!F9/'USDCAD-Week'!E9</f>
        <v>9.5684623481006597</v>
      </c>
      <c r="BC19" s="24">
        <f>'USDCAD-Week'!F9/'USDCAD-Week'!G9*'USDCAD-Week'!E9</f>
        <v>209.02000000000004</v>
      </c>
      <c r="BD19" s="13">
        <f>'USDJPY-Week'!H9*'USDJPY-Week'!F9/'USDJPY-Week'!E9</f>
        <v>11.074810343872862</v>
      </c>
      <c r="BE19" s="24">
        <f>'USDCHF-Week'!F9/'USDCHF-Week'!G9*'USDCHF-Week'!E9</f>
        <v>215</v>
      </c>
      <c r="BF19" s="13">
        <f>'USDJPY-Week'!H9*'USDJPY-Week'!F9/'USDJPY-Week'!E9</f>
        <v>11.074810343872862</v>
      </c>
    </row>
    <row r="20" spans="4:58" x14ac:dyDescent="0.25">
      <c r="D20" s="11">
        <v>40237</v>
      </c>
      <c r="E20" s="13">
        <f>'EURUSD-Week'!F10*'EURUSD-Week'!E10/'EURUSD-Week'!G10</f>
        <v>272.41000000000003</v>
      </c>
      <c r="F20" s="16">
        <f>'EURUSD-Week'!H10*'EURUSD-Week'!F10/1</f>
        <v>10</v>
      </c>
      <c r="G20" s="13">
        <f>'USDJPY-Week'!F10/'USDJPY-Week'!G10</f>
        <v>200</v>
      </c>
      <c r="H20" s="19">
        <f>'USDJPY-Week'!H10*'USDJPY-Week'!F10/'USDJPY-Week'!E10</f>
        <v>11.161337128187958</v>
      </c>
      <c r="I20" s="19">
        <f>'EURUSD-Week'!F10/('EURUSD-Week'!G10*'EURUSD-Week'!E10)</f>
        <v>146.83748761058698</v>
      </c>
      <c r="J20" s="19">
        <f>'USDJPY-Week'!H10*'USDJPY-Week'!F10/'USDJPY-Week'!E10</f>
        <v>11.161337128187958</v>
      </c>
      <c r="K20" s="15">
        <f>'GBPUSD-Week'!F10*'GBPUSD-Week'!E10/'GBPUSD-Week'!G10</f>
        <v>302.91000000000003</v>
      </c>
      <c r="L20" s="13">
        <f>'GBPUSD-Week'!H10*'GBPUSD-Week'!F10/1</f>
        <v>10</v>
      </c>
      <c r="M20" s="24">
        <f>'NZDUSD-Week'!F10*'NZDUSD-Week'!E10/'NZDUSD-Week'!G10</f>
        <v>139.59</v>
      </c>
      <c r="N20" s="13">
        <f>'NZDUSD-Week'!H10*'NZDUSD-Week'!F10/1</f>
        <v>10</v>
      </c>
      <c r="O20" s="13">
        <f>'USDCAD-Week'!F10/'USDCAD-Week'!G10</f>
        <v>200</v>
      </c>
      <c r="P20" s="24">
        <f>'USDCAD-Week'!F10*'USDCAD-Week'!H10/'USDCAD-Week'!E10</f>
        <v>9.6126117466115542</v>
      </c>
      <c r="Q20" s="24">
        <f>'AUDUSD-Week'!F10*'AUDUSD-Week'!E10/'AUDUSD-Week'!G10</f>
        <v>180.45</v>
      </c>
      <c r="R20" s="24">
        <f>'AUDUSD-Week'!H10*'AUDUSD-Week'!F10/1</f>
        <v>10</v>
      </c>
      <c r="S20" s="13">
        <f>'USDCHF-Week'!F10/'USDCHF-Week'!G10</f>
        <v>200</v>
      </c>
      <c r="T20" s="16">
        <f>'USDCHF-Week'!F10*'USDCHF-Week'!H10/'USDCHF-Week'!E10</f>
        <v>9.3109869646182482</v>
      </c>
      <c r="U20" s="13">
        <f>'EURUSD-Week'!F10/'EURUSD-Week'!G10*'EURUSD-Week'!E10</f>
        <v>272.40999999999997</v>
      </c>
      <c r="V20" s="13">
        <f>'USDCHF-Week'!H10*'USDCHF-Week'!F10/'USDCHF-Week'!E10</f>
        <v>9.3109869646182482</v>
      </c>
      <c r="W20" s="16">
        <f>'EURUSD-Week'!F10/'EURUSD-Week'!G10*'EURUSD-Week'!E10</f>
        <v>272.40999999999997</v>
      </c>
      <c r="X20" s="13">
        <f>'GBPUSD-Week'!H10*'GBPUSD-Week'!F10/'GBPUSD-Week'!I10</f>
        <v>15.1455</v>
      </c>
      <c r="Y20" s="24">
        <f>'EURUSD-Week'!F10/'EURUSD-Week'!G10*'EURUSD-Week'!E10</f>
        <v>272.40999999999997</v>
      </c>
      <c r="Z20" s="13">
        <f>'AUDUSD-Week'!H10*'AUDUSD-Week'!F10/'AUDUSD-Week'!I10</f>
        <v>9.0224999999999991</v>
      </c>
      <c r="AA20" s="24">
        <f>'EURUSD-Week'!F10/'EURUSD-Week'!G10*'EURUSD-Week'!E10</f>
        <v>272.40999999999997</v>
      </c>
      <c r="AB20" s="13">
        <f>'USDCAD-Week'!H10*'USDCAD-Week'!F10/'USDCAD-Week'!E10</f>
        <v>9.6126117466115542</v>
      </c>
      <c r="AC20" s="24">
        <f>'EURUSD-Week'!F10/'EURUSD-Week'!G10*'EURUSD-Week'!E10</f>
        <v>272.40999999999997</v>
      </c>
      <c r="AD20" s="13">
        <f>'NZDUSD-Week'!H10*'NZDUSD-Week'!F10/'NZDUSD-Week'!I10</f>
        <v>6.9795000000000007</v>
      </c>
      <c r="AE20" s="24">
        <f>'GBPUSD-Week'!F10/'GBPUSD-Week'!G10*'GBPUSD-Week'!E10</f>
        <v>302.91000000000003</v>
      </c>
      <c r="AF20" s="13">
        <f>'USDJPY-Week'!H10*'USDJPY-Week'!F10/'USDJPY-Week'!E10</f>
        <v>11.161337128187958</v>
      </c>
      <c r="AG20" s="24">
        <f>'GBPUSD-Week'!F10/'GBPUSD-Week'!G10*'GBPUSD-Week'!E10</f>
        <v>302.91000000000003</v>
      </c>
      <c r="AH20" s="13">
        <f>'USDCHF-Week'!H10*'USDCHF-Week'!F10/'USDCHF-Week'!E10</f>
        <v>9.3109869646182482</v>
      </c>
      <c r="AI20" s="24">
        <f>'GBPUSD-Week'!F10/'GBPUSD-Week'!G10*'GBPUSD-Week'!E10</f>
        <v>302.91000000000003</v>
      </c>
      <c r="AJ20" s="13">
        <f>'AUDUSD-Week'!H10*'AUDUSD-Week'!F10/'AUDUSD-Week'!I10</f>
        <v>9.0224999999999991</v>
      </c>
      <c r="AK20" s="24">
        <f>'GBPUSD-Week'!F10/'GBPUSD-Week'!G10*'GBPUSD-Week'!E10</f>
        <v>302.91000000000003</v>
      </c>
      <c r="AL20" s="13">
        <f>'USDCAD-Week'!H10*'USDCAD-Week'!F10/'USDCAD-Week'!E10</f>
        <v>9.6126117466115542</v>
      </c>
      <c r="AM20" s="24">
        <f>'GBPUSD-Week'!F10/'GBPUSD-Week'!G10*'GBPUSD-Week'!E10</f>
        <v>302.91000000000003</v>
      </c>
      <c r="AN20" s="13">
        <f>'NZDUSD-Week'!H10*'NZDUSD-Week'!F10/'NZDUSD-Week'!I10</f>
        <v>6.9795000000000007</v>
      </c>
      <c r="AO20" s="24">
        <f>'AUDUSD-Week'!F10/'AUDUSD-Week'!G10*'AUDUSD-Week'!E10</f>
        <v>180.45</v>
      </c>
      <c r="AP20" s="13">
        <f>'USDJPY-Week'!H10*'USDJPY-Week'!F10/'USDJPY-Week'!E10</f>
        <v>11.161337128187958</v>
      </c>
      <c r="AQ20" s="24">
        <f>'AUDUSD-Week'!F10/'AUDUSD-Week'!G10*'AUDUSD-Week'!E10</f>
        <v>180.45</v>
      </c>
      <c r="AR20" s="13">
        <f>'USDCHF-Week'!H10*'USDCHF-Week'!F10/'USDCHF-Week'!E10</f>
        <v>9.3109869646182482</v>
      </c>
      <c r="AS20" s="24">
        <f>'AUDUSD-Week'!F10/'AUDUSD-Week'!G10*'AUDUSD-Week'!E10</f>
        <v>180.45</v>
      </c>
      <c r="AT20" s="13">
        <f>'USDCAD-Week'!H10*'USDCAD-Week'!F10/'USDCAD-Week'!E10</f>
        <v>9.6126117466115542</v>
      </c>
      <c r="AU20" s="24">
        <f>'AUDUSD-Week'!F10/'AUDUSD-Week'!G10*'AUDUSD-Week'!E10</f>
        <v>180.45</v>
      </c>
      <c r="AV20" s="13">
        <f>'NZDUSD-Week'!H10*'NZDUSD-Week'!F10/'NZDUSD-Week'!I10</f>
        <v>6.9795000000000007</v>
      </c>
      <c r="AW20" s="24">
        <f>'NZDUSD-Week'!F10/'NZDUSD-Week'!G10*'NZDUSD-Week'!E10</f>
        <v>139.59</v>
      </c>
      <c r="AX20" s="13">
        <f>'USDJPY-Week'!H10*'USDJPY-Week'!F10/'USDJPY-Week'!E10</f>
        <v>11.161337128187958</v>
      </c>
      <c r="AY20" s="24">
        <f>'NZDUSD-Week'!F10/'NZDUSD-Week'!G10*'NZDUSD-Week'!E10</f>
        <v>139.59</v>
      </c>
      <c r="AZ20" s="13">
        <f>'USDCHF-Week'!H10*'USDCHF-Week'!F10/'USDCHF-Week'!E10</f>
        <v>9.3109869646182482</v>
      </c>
      <c r="BA20" s="24">
        <f>'NZDUSD-Week'!F10/'NZDUSD-Week'!G10*'NZDUSD-Week'!E10</f>
        <v>139.59</v>
      </c>
      <c r="BB20" s="13">
        <f>'USDCAD-Week'!H10*'USDCAD-Week'!F10/'USDCAD-Week'!E10</f>
        <v>9.6126117466115542</v>
      </c>
      <c r="BC20" s="24">
        <f>'USDCAD-Week'!F10/'USDCAD-Week'!G10*'USDCAD-Week'!E10</f>
        <v>208.06</v>
      </c>
      <c r="BD20" s="13">
        <f>'USDJPY-Week'!H10*'USDJPY-Week'!F10/'USDJPY-Week'!E10</f>
        <v>11.161337128187958</v>
      </c>
      <c r="BE20" s="24">
        <f>'USDCHF-Week'!F10/'USDCHF-Week'!G10*'USDCHF-Week'!E10</f>
        <v>214.8</v>
      </c>
      <c r="BF20" s="13">
        <f>'USDJPY-Week'!H10*'USDJPY-Week'!F10/'USDJPY-Week'!E10</f>
        <v>11.161337128187958</v>
      </c>
    </row>
    <row r="21" spans="4:58" x14ac:dyDescent="0.25">
      <c r="D21" s="11">
        <v>40244</v>
      </c>
      <c r="E21" s="13">
        <f>'EURUSD-Week'!F11*'EURUSD-Week'!E11/'EURUSD-Week'!G11</f>
        <v>274.08</v>
      </c>
      <c r="F21" s="16">
        <f>'EURUSD-Week'!H11*'EURUSD-Week'!F11/1</f>
        <v>10</v>
      </c>
      <c r="G21" s="13">
        <f>'USDJPY-Week'!F11/'USDJPY-Week'!G11</f>
        <v>200</v>
      </c>
      <c r="H21" s="19">
        <f>'USDJPY-Week'!H11*'USDJPY-Week'!F11/'USDJPY-Week'!E11</f>
        <v>11.052777010223819</v>
      </c>
      <c r="I21" s="19">
        <f>'EURUSD-Week'!F11/('EURUSD-Week'!G11*'EURUSD-Week'!E11)</f>
        <v>145.94279042615292</v>
      </c>
      <c r="J21" s="19">
        <f>'USDJPY-Week'!H11*'USDJPY-Week'!F11/'USDJPY-Week'!E11</f>
        <v>11.052777010223819</v>
      </c>
      <c r="K21" s="15">
        <f>'GBPUSD-Week'!F11*'GBPUSD-Week'!E11/'GBPUSD-Week'!G11</f>
        <v>303.56</v>
      </c>
      <c r="L21" s="13">
        <f>'GBPUSD-Week'!H11*'GBPUSD-Week'!F11/1</f>
        <v>10</v>
      </c>
      <c r="M21" s="24">
        <f>'NZDUSD-Week'!F11*'NZDUSD-Week'!E11/'NZDUSD-Week'!G11</f>
        <v>140.1</v>
      </c>
      <c r="N21" s="13">
        <f>'NZDUSD-Week'!H11*'NZDUSD-Week'!F11/1</f>
        <v>10</v>
      </c>
      <c r="O21" s="13">
        <f>'USDCAD-Week'!F11/'USDCAD-Week'!G11</f>
        <v>200</v>
      </c>
      <c r="P21" s="24">
        <f>'USDCAD-Week'!F11*'USDCAD-Week'!H11/'USDCAD-Week'!E11</f>
        <v>9.7742156191965606</v>
      </c>
      <c r="Q21" s="24">
        <f>'AUDUSD-Week'!F11*'AUDUSD-Week'!E11/'AUDUSD-Week'!G11</f>
        <v>182.46</v>
      </c>
      <c r="R21" s="24">
        <f>'AUDUSD-Week'!H11*'AUDUSD-Week'!F11/1</f>
        <v>10</v>
      </c>
      <c r="S21" s="13">
        <f>'USDCHF-Week'!F11/'USDCHF-Week'!G11</f>
        <v>200</v>
      </c>
      <c r="T21" s="16">
        <f>'USDCHF-Week'!F11*'USDCHF-Week'!H11/'USDCHF-Week'!E11</f>
        <v>9.3892305525562172</v>
      </c>
      <c r="U21" s="13">
        <f>'EURUSD-Week'!F11/'EURUSD-Week'!G11*'EURUSD-Week'!E11</f>
        <v>274.08000000000004</v>
      </c>
      <c r="V21" s="13">
        <f>'USDCHF-Week'!H11*'USDCHF-Week'!F11/'USDCHF-Week'!E11</f>
        <v>9.3892305525562172</v>
      </c>
      <c r="W21" s="16">
        <f>'EURUSD-Week'!F11/'EURUSD-Week'!G11*'EURUSD-Week'!E11</f>
        <v>274.08000000000004</v>
      </c>
      <c r="X21" s="13">
        <f>'GBPUSD-Week'!H11*'GBPUSD-Week'!F11/'GBPUSD-Week'!I11</f>
        <v>15.178000000000001</v>
      </c>
      <c r="Y21" s="24">
        <f>'EURUSD-Week'!F11/'EURUSD-Week'!G11*'EURUSD-Week'!E11</f>
        <v>274.08000000000004</v>
      </c>
      <c r="Z21" s="13">
        <f>'AUDUSD-Week'!H11*'AUDUSD-Week'!F11/'AUDUSD-Week'!I11</f>
        <v>9.1230000000000011</v>
      </c>
      <c r="AA21" s="24">
        <f>'EURUSD-Week'!F11/'EURUSD-Week'!G11*'EURUSD-Week'!E11</f>
        <v>274.08000000000004</v>
      </c>
      <c r="AB21" s="13">
        <f>'USDCAD-Week'!H11*'USDCAD-Week'!F11/'USDCAD-Week'!E11</f>
        <v>9.7742156191965606</v>
      </c>
      <c r="AC21" s="24">
        <f>'EURUSD-Week'!F11/'EURUSD-Week'!G11*'EURUSD-Week'!E11</f>
        <v>274.08000000000004</v>
      </c>
      <c r="AD21" s="13">
        <f>'NZDUSD-Week'!H11*'NZDUSD-Week'!F11/'NZDUSD-Week'!I11</f>
        <v>7.0049999999999999</v>
      </c>
      <c r="AE21" s="24">
        <f>'GBPUSD-Week'!F11/'GBPUSD-Week'!G11*'GBPUSD-Week'!E11</f>
        <v>303.56</v>
      </c>
      <c r="AF21" s="13">
        <f>'USDJPY-Week'!H11*'USDJPY-Week'!F11/'USDJPY-Week'!E11</f>
        <v>11.052777010223819</v>
      </c>
      <c r="AG21" s="24">
        <f>'GBPUSD-Week'!F11/'GBPUSD-Week'!G11*'GBPUSD-Week'!E11</f>
        <v>303.56</v>
      </c>
      <c r="AH21" s="13">
        <f>'USDCHF-Week'!H11*'USDCHF-Week'!F11/'USDCHF-Week'!E11</f>
        <v>9.3892305525562172</v>
      </c>
      <c r="AI21" s="24">
        <f>'GBPUSD-Week'!F11/'GBPUSD-Week'!G11*'GBPUSD-Week'!E11</f>
        <v>303.56</v>
      </c>
      <c r="AJ21" s="13">
        <f>'AUDUSD-Week'!H11*'AUDUSD-Week'!F11/'AUDUSD-Week'!I11</f>
        <v>9.1230000000000011</v>
      </c>
      <c r="AK21" s="24">
        <f>'GBPUSD-Week'!F11/'GBPUSD-Week'!G11*'GBPUSD-Week'!E11</f>
        <v>303.56</v>
      </c>
      <c r="AL21" s="13">
        <f>'USDCAD-Week'!H11*'USDCAD-Week'!F11/'USDCAD-Week'!E11</f>
        <v>9.7742156191965606</v>
      </c>
      <c r="AM21" s="24">
        <f>'GBPUSD-Week'!F11/'GBPUSD-Week'!G11*'GBPUSD-Week'!E11</f>
        <v>303.56</v>
      </c>
      <c r="AN21" s="13">
        <f>'NZDUSD-Week'!H11*'NZDUSD-Week'!F11/'NZDUSD-Week'!I11</f>
        <v>7.0049999999999999</v>
      </c>
      <c r="AO21" s="24">
        <f>'AUDUSD-Week'!F11/'AUDUSD-Week'!G11*'AUDUSD-Week'!E11</f>
        <v>182.46</v>
      </c>
      <c r="AP21" s="13">
        <f>'USDJPY-Week'!H11*'USDJPY-Week'!F11/'USDJPY-Week'!E11</f>
        <v>11.052777010223819</v>
      </c>
      <c r="AQ21" s="24">
        <f>'AUDUSD-Week'!F11/'AUDUSD-Week'!G11*'AUDUSD-Week'!E11</f>
        <v>182.46</v>
      </c>
      <c r="AR21" s="13">
        <f>'USDCHF-Week'!H11*'USDCHF-Week'!F11/'USDCHF-Week'!E11</f>
        <v>9.3892305525562172</v>
      </c>
      <c r="AS21" s="24">
        <f>'AUDUSD-Week'!F11/'AUDUSD-Week'!G11*'AUDUSD-Week'!E11</f>
        <v>182.46</v>
      </c>
      <c r="AT21" s="13">
        <f>'USDCAD-Week'!H11*'USDCAD-Week'!F11/'USDCAD-Week'!E11</f>
        <v>9.7742156191965606</v>
      </c>
      <c r="AU21" s="24">
        <f>'AUDUSD-Week'!F11/'AUDUSD-Week'!G11*'AUDUSD-Week'!E11</f>
        <v>182.46</v>
      </c>
      <c r="AV21" s="13">
        <f>'NZDUSD-Week'!H11*'NZDUSD-Week'!F11/'NZDUSD-Week'!I11</f>
        <v>7.0049999999999999</v>
      </c>
      <c r="AW21" s="24">
        <f>'NZDUSD-Week'!F11/'NZDUSD-Week'!G11*'NZDUSD-Week'!E11</f>
        <v>140.1</v>
      </c>
      <c r="AX21" s="13">
        <f>'USDJPY-Week'!H11*'USDJPY-Week'!F11/'USDJPY-Week'!E11</f>
        <v>11.052777010223819</v>
      </c>
      <c r="AY21" s="24">
        <f>'NZDUSD-Week'!F11/'NZDUSD-Week'!G11*'NZDUSD-Week'!E11</f>
        <v>140.1</v>
      </c>
      <c r="AZ21" s="13">
        <f>'USDCHF-Week'!H11*'USDCHF-Week'!F11/'USDCHF-Week'!E11</f>
        <v>9.3892305525562172</v>
      </c>
      <c r="BA21" s="24">
        <f>'NZDUSD-Week'!F11/'NZDUSD-Week'!G11*'NZDUSD-Week'!E11</f>
        <v>140.1</v>
      </c>
      <c r="BB21" s="13">
        <f>'USDCAD-Week'!H11*'USDCAD-Week'!F11/'USDCAD-Week'!E11</f>
        <v>9.7742156191965606</v>
      </c>
      <c r="BC21" s="24">
        <f>'USDCAD-Week'!F11/'USDCAD-Week'!G11*'USDCAD-Week'!E11</f>
        <v>204.61999999999998</v>
      </c>
      <c r="BD21" s="13">
        <f>'USDJPY-Week'!H11*'USDJPY-Week'!F11/'USDJPY-Week'!E11</f>
        <v>11.052777010223819</v>
      </c>
      <c r="BE21" s="24">
        <f>'USDCHF-Week'!F11/'USDCHF-Week'!G11*'USDCHF-Week'!E11</f>
        <v>213.01000000000002</v>
      </c>
      <c r="BF21" s="13">
        <f>'USDJPY-Week'!H11*'USDJPY-Week'!F11/'USDJPY-Week'!E11</f>
        <v>11.052777010223819</v>
      </c>
    </row>
    <row r="22" spans="4:58" x14ac:dyDescent="0.25">
      <c r="D22" s="11">
        <v>40251</v>
      </c>
      <c r="E22" s="13">
        <f>'EURUSD-Week'!F12*'EURUSD-Week'!E12/'EURUSD-Week'!G12</f>
        <v>272.89999999999998</v>
      </c>
      <c r="F22" s="16">
        <f>'EURUSD-Week'!H12*'EURUSD-Week'!F12/1</f>
        <v>10</v>
      </c>
      <c r="G22" s="13">
        <f>'USDJPY-Week'!F12/'USDJPY-Week'!G12</f>
        <v>200</v>
      </c>
      <c r="H22" s="19">
        <f>'USDJPY-Week'!H12*'USDJPY-Week'!F12/'USDJPY-Week'!E12</f>
        <v>11.042402826855124</v>
      </c>
      <c r="I22" s="19">
        <f>'EURUSD-Week'!F12/('EURUSD-Week'!G12*'EURUSD-Week'!E12)</f>
        <v>146.57383657017223</v>
      </c>
      <c r="J22" s="19">
        <f>'USDJPY-Week'!H12*'USDJPY-Week'!F12/'USDJPY-Week'!E12</f>
        <v>11.042402826855124</v>
      </c>
      <c r="K22" s="15">
        <f>'GBPUSD-Week'!F12*'GBPUSD-Week'!E12/'GBPUSD-Week'!G12</f>
        <v>302.16000000000003</v>
      </c>
      <c r="L22" s="13">
        <f>'GBPUSD-Week'!H12*'GBPUSD-Week'!F12/1</f>
        <v>10</v>
      </c>
      <c r="M22" s="24">
        <f>'NZDUSD-Week'!F12*'NZDUSD-Week'!E12/'NZDUSD-Week'!G12</f>
        <v>141.06999999999996</v>
      </c>
      <c r="N22" s="13">
        <f>'NZDUSD-Week'!H12*'NZDUSD-Week'!F12/1</f>
        <v>10</v>
      </c>
      <c r="O22" s="13">
        <f>'USDCAD-Week'!F12/'USDCAD-Week'!G12</f>
        <v>200</v>
      </c>
      <c r="P22" s="24">
        <f>'USDCAD-Week'!F12*'USDCAD-Week'!H12/'USDCAD-Week'!E12</f>
        <v>9.8318749385507829</v>
      </c>
      <c r="Q22" s="24">
        <f>'AUDUSD-Week'!F12*'AUDUSD-Week'!E12/'AUDUSD-Week'!G12</f>
        <v>183.22</v>
      </c>
      <c r="R22" s="24">
        <f>'AUDUSD-Week'!H12*'AUDUSD-Week'!F12/1</f>
        <v>10</v>
      </c>
      <c r="S22" s="13">
        <f>'USDCHF-Week'!F12/'USDCHF-Week'!G12</f>
        <v>200</v>
      </c>
      <c r="T22" s="16">
        <f>'USDCHF-Week'!F12*'USDCHF-Week'!H12/'USDCHF-Week'!E12</f>
        <v>9.4348523445608095</v>
      </c>
      <c r="U22" s="13">
        <f>'EURUSD-Week'!F12/'EURUSD-Week'!G12*'EURUSD-Week'!E12</f>
        <v>272.90000000000003</v>
      </c>
      <c r="V22" s="13">
        <f>'USDCHF-Week'!H12*'USDCHF-Week'!F12/'USDCHF-Week'!E12</f>
        <v>9.4348523445608095</v>
      </c>
      <c r="W22" s="16">
        <f>'EURUSD-Week'!F12/'EURUSD-Week'!G12*'EURUSD-Week'!E12</f>
        <v>272.90000000000003</v>
      </c>
      <c r="X22" s="13">
        <f>'GBPUSD-Week'!H12*'GBPUSD-Week'!F12/'GBPUSD-Week'!I12</f>
        <v>15.108000000000002</v>
      </c>
      <c r="Y22" s="24">
        <f>'EURUSD-Week'!F12/'EURUSD-Week'!G12*'EURUSD-Week'!E12</f>
        <v>272.90000000000003</v>
      </c>
      <c r="Z22" s="13">
        <f>'AUDUSD-Week'!H12*'AUDUSD-Week'!F12/'AUDUSD-Week'!I12</f>
        <v>9.1609999999999996</v>
      </c>
      <c r="AA22" s="24">
        <f>'EURUSD-Week'!F12/'EURUSD-Week'!G12*'EURUSD-Week'!E12</f>
        <v>272.90000000000003</v>
      </c>
      <c r="AB22" s="13">
        <f>'USDCAD-Week'!H12*'USDCAD-Week'!F12/'USDCAD-Week'!E12</f>
        <v>9.8318749385507829</v>
      </c>
      <c r="AC22" s="24">
        <f>'EURUSD-Week'!F12/'EURUSD-Week'!G12*'EURUSD-Week'!E12</f>
        <v>272.90000000000003</v>
      </c>
      <c r="AD22" s="13">
        <f>'NZDUSD-Week'!H12*'NZDUSD-Week'!F12/'NZDUSD-Week'!I12</f>
        <v>7.0534999999999997</v>
      </c>
      <c r="AE22" s="24">
        <f>'GBPUSD-Week'!F12/'GBPUSD-Week'!G12*'GBPUSD-Week'!E12</f>
        <v>302.16000000000003</v>
      </c>
      <c r="AF22" s="13">
        <f>'USDJPY-Week'!H12*'USDJPY-Week'!F12/'USDJPY-Week'!E12</f>
        <v>11.042402826855124</v>
      </c>
      <c r="AG22" s="24">
        <f>'GBPUSD-Week'!F12/'GBPUSD-Week'!G12*'GBPUSD-Week'!E12</f>
        <v>302.16000000000003</v>
      </c>
      <c r="AH22" s="13">
        <f>'USDCHF-Week'!H12*'USDCHF-Week'!F12/'USDCHF-Week'!E12</f>
        <v>9.4348523445608095</v>
      </c>
      <c r="AI22" s="24">
        <f>'GBPUSD-Week'!F12/'GBPUSD-Week'!G12*'GBPUSD-Week'!E12</f>
        <v>302.16000000000003</v>
      </c>
      <c r="AJ22" s="13">
        <f>'AUDUSD-Week'!H12*'AUDUSD-Week'!F12/'AUDUSD-Week'!I12</f>
        <v>9.1609999999999996</v>
      </c>
      <c r="AK22" s="24">
        <f>'GBPUSD-Week'!F12/'GBPUSD-Week'!G12*'GBPUSD-Week'!E12</f>
        <v>302.16000000000003</v>
      </c>
      <c r="AL22" s="13">
        <f>'USDCAD-Week'!H12*'USDCAD-Week'!F12/'USDCAD-Week'!E12</f>
        <v>9.8318749385507829</v>
      </c>
      <c r="AM22" s="24">
        <f>'GBPUSD-Week'!F12/'GBPUSD-Week'!G12*'GBPUSD-Week'!E12</f>
        <v>302.16000000000003</v>
      </c>
      <c r="AN22" s="13">
        <f>'NZDUSD-Week'!H12*'NZDUSD-Week'!F12/'NZDUSD-Week'!I12</f>
        <v>7.0534999999999997</v>
      </c>
      <c r="AO22" s="24">
        <f>'AUDUSD-Week'!F12/'AUDUSD-Week'!G12*'AUDUSD-Week'!E12</f>
        <v>183.22</v>
      </c>
      <c r="AP22" s="13">
        <f>'USDJPY-Week'!H12*'USDJPY-Week'!F12/'USDJPY-Week'!E12</f>
        <v>11.042402826855124</v>
      </c>
      <c r="AQ22" s="24">
        <f>'AUDUSD-Week'!F12/'AUDUSD-Week'!G12*'AUDUSD-Week'!E12</f>
        <v>183.22</v>
      </c>
      <c r="AR22" s="13">
        <f>'USDCHF-Week'!H12*'USDCHF-Week'!F12/'USDCHF-Week'!E12</f>
        <v>9.4348523445608095</v>
      </c>
      <c r="AS22" s="24">
        <f>'AUDUSD-Week'!F12/'AUDUSD-Week'!G12*'AUDUSD-Week'!E12</f>
        <v>183.22</v>
      </c>
      <c r="AT22" s="13">
        <f>'USDCAD-Week'!H12*'USDCAD-Week'!F12/'USDCAD-Week'!E12</f>
        <v>9.8318749385507829</v>
      </c>
      <c r="AU22" s="24">
        <f>'AUDUSD-Week'!F12/'AUDUSD-Week'!G12*'AUDUSD-Week'!E12</f>
        <v>183.22</v>
      </c>
      <c r="AV22" s="13">
        <f>'NZDUSD-Week'!H12*'NZDUSD-Week'!F12/'NZDUSD-Week'!I12</f>
        <v>7.0534999999999997</v>
      </c>
      <c r="AW22" s="24">
        <f>'NZDUSD-Week'!F12/'NZDUSD-Week'!G12*'NZDUSD-Week'!E12</f>
        <v>141.07</v>
      </c>
      <c r="AX22" s="13">
        <f>'USDJPY-Week'!H12*'USDJPY-Week'!F12/'USDJPY-Week'!E12</f>
        <v>11.042402826855124</v>
      </c>
      <c r="AY22" s="24">
        <f>'NZDUSD-Week'!F12/'NZDUSD-Week'!G12*'NZDUSD-Week'!E12</f>
        <v>141.07</v>
      </c>
      <c r="AZ22" s="13">
        <f>'USDCHF-Week'!H12*'USDCHF-Week'!F12/'USDCHF-Week'!E12</f>
        <v>9.4348523445608095</v>
      </c>
      <c r="BA22" s="24">
        <f>'NZDUSD-Week'!F12/'NZDUSD-Week'!G12*'NZDUSD-Week'!E12</f>
        <v>141.07</v>
      </c>
      <c r="BB22" s="13">
        <f>'USDCAD-Week'!H12*'USDCAD-Week'!F12/'USDCAD-Week'!E12</f>
        <v>9.8318749385507829</v>
      </c>
      <c r="BC22" s="24">
        <f>'USDCAD-Week'!F12/'USDCAD-Week'!G12*'USDCAD-Week'!E12</f>
        <v>203.42</v>
      </c>
      <c r="BD22" s="13">
        <f>'USDJPY-Week'!H12*'USDJPY-Week'!F12/'USDJPY-Week'!E12</f>
        <v>11.042402826855124</v>
      </c>
      <c r="BE22" s="24">
        <f>'USDCHF-Week'!F12/'USDCHF-Week'!G12*'USDCHF-Week'!E12</f>
        <v>211.97999999999996</v>
      </c>
      <c r="BF22" s="13">
        <f>'USDJPY-Week'!H12*'USDJPY-Week'!F12/'USDJPY-Week'!E12</f>
        <v>11.042402826855124</v>
      </c>
    </row>
    <row r="23" spans="4:58" x14ac:dyDescent="0.25">
      <c r="D23" s="11">
        <v>40258</v>
      </c>
      <c r="E23" s="13">
        <f>'EURUSD-Week'!F13*'EURUSD-Week'!E13/'EURUSD-Week'!G13</f>
        <v>269.29999999999995</v>
      </c>
      <c r="F23" s="16">
        <f>'EURUSD-Week'!H13*'EURUSD-Week'!F13/1</f>
        <v>10</v>
      </c>
      <c r="G23" s="13">
        <f>'USDJPY-Week'!F13/'USDJPY-Week'!G13</f>
        <v>200</v>
      </c>
      <c r="H23" s="19">
        <f>'USDJPY-Week'!H13*'USDJPY-Week'!F13/'USDJPY-Week'!E13</f>
        <v>10.914647456887142</v>
      </c>
      <c r="I23" s="19">
        <f>'EURUSD-Week'!F13/('EURUSD-Week'!G13*'EURUSD-Week'!E13)</f>
        <v>148.53323431117715</v>
      </c>
      <c r="J23" s="19">
        <f>'USDJPY-Week'!H13*'USDJPY-Week'!F13/'USDJPY-Week'!E13</f>
        <v>10.914647456887142</v>
      </c>
      <c r="K23" s="15">
        <f>'GBPUSD-Week'!F13*'GBPUSD-Week'!E13/'GBPUSD-Week'!G13</f>
        <v>298.88</v>
      </c>
      <c r="L23" s="13">
        <f>'GBPUSD-Week'!H13*'GBPUSD-Week'!F13/1</f>
        <v>10</v>
      </c>
      <c r="M23" s="24">
        <f>'NZDUSD-Week'!F13*'NZDUSD-Week'!E13/'NZDUSD-Week'!G13</f>
        <v>140.88999999999999</v>
      </c>
      <c r="N23" s="13">
        <f>'NZDUSD-Week'!H13*'NZDUSD-Week'!F13/1</f>
        <v>10</v>
      </c>
      <c r="O23" s="13">
        <f>'USDCAD-Week'!F13/'USDCAD-Week'!G13</f>
        <v>200</v>
      </c>
      <c r="P23" s="24">
        <f>'USDCAD-Week'!F13*'USDCAD-Week'!H13/'USDCAD-Week'!E13</f>
        <v>9.7837784952548681</v>
      </c>
      <c r="Q23" s="24">
        <f>'AUDUSD-Week'!F13*'AUDUSD-Week'!E13/'AUDUSD-Week'!G13</f>
        <v>182.18999999999997</v>
      </c>
      <c r="R23" s="24">
        <f>'AUDUSD-Week'!H13*'AUDUSD-Week'!F13/1</f>
        <v>10</v>
      </c>
      <c r="S23" s="13">
        <f>'USDCHF-Week'!F13/'USDCHF-Week'!G13</f>
        <v>200</v>
      </c>
      <c r="T23" s="16">
        <f>'USDCHF-Week'!F13*'USDCHF-Week'!H13/'USDCHF-Week'!E13</f>
        <v>9.4095506939543654</v>
      </c>
      <c r="U23" s="13">
        <f>'EURUSD-Week'!F13/'EURUSD-Week'!G13*'EURUSD-Week'!E13</f>
        <v>269.29999999999995</v>
      </c>
      <c r="V23" s="13">
        <f>'USDCHF-Week'!H13*'USDCHF-Week'!F13/'USDCHF-Week'!E13</f>
        <v>9.4095506939543654</v>
      </c>
      <c r="W23" s="16">
        <f>'EURUSD-Week'!F13/'EURUSD-Week'!G13*'EURUSD-Week'!E13</f>
        <v>269.29999999999995</v>
      </c>
      <c r="X23" s="13">
        <f>'GBPUSD-Week'!H13*'GBPUSD-Week'!F13/'GBPUSD-Week'!I13</f>
        <v>14.943999999999999</v>
      </c>
      <c r="Y23" s="24">
        <f>'EURUSD-Week'!F13/'EURUSD-Week'!G13*'EURUSD-Week'!E13</f>
        <v>269.29999999999995</v>
      </c>
      <c r="Z23" s="13">
        <f>'AUDUSD-Week'!H13*'AUDUSD-Week'!F13/'AUDUSD-Week'!I13</f>
        <v>9.1094999999999988</v>
      </c>
      <c r="AA23" s="24">
        <f>'EURUSD-Week'!F13/'EURUSD-Week'!G13*'EURUSD-Week'!E13</f>
        <v>269.29999999999995</v>
      </c>
      <c r="AB23" s="13">
        <f>'USDCAD-Week'!H13*'USDCAD-Week'!F13/'USDCAD-Week'!E13</f>
        <v>9.7837784952548681</v>
      </c>
      <c r="AC23" s="24">
        <f>'EURUSD-Week'!F13/'EURUSD-Week'!G13*'EURUSD-Week'!E13</f>
        <v>269.29999999999995</v>
      </c>
      <c r="AD23" s="13">
        <f>'NZDUSD-Week'!H13*'NZDUSD-Week'!F13/'NZDUSD-Week'!I13</f>
        <v>7.0445000000000002</v>
      </c>
      <c r="AE23" s="24">
        <f>'GBPUSD-Week'!F13/'GBPUSD-Week'!G13*'GBPUSD-Week'!E13</f>
        <v>298.88</v>
      </c>
      <c r="AF23" s="13">
        <f>'USDJPY-Week'!H13*'USDJPY-Week'!F13/'USDJPY-Week'!E13</f>
        <v>10.914647456887142</v>
      </c>
      <c r="AG23" s="24">
        <f>'GBPUSD-Week'!F13/'GBPUSD-Week'!G13*'GBPUSD-Week'!E13</f>
        <v>298.88</v>
      </c>
      <c r="AH23" s="13">
        <f>'USDCHF-Week'!H13*'USDCHF-Week'!F13/'USDCHF-Week'!E13</f>
        <v>9.4095506939543654</v>
      </c>
      <c r="AI23" s="24">
        <f>'GBPUSD-Week'!F13/'GBPUSD-Week'!G13*'GBPUSD-Week'!E13</f>
        <v>298.88</v>
      </c>
      <c r="AJ23" s="13">
        <f>'AUDUSD-Week'!H13*'AUDUSD-Week'!F13/'AUDUSD-Week'!I13</f>
        <v>9.1094999999999988</v>
      </c>
      <c r="AK23" s="24">
        <f>'GBPUSD-Week'!F13/'GBPUSD-Week'!G13*'GBPUSD-Week'!E13</f>
        <v>298.88</v>
      </c>
      <c r="AL23" s="13">
        <f>'USDCAD-Week'!H13*'USDCAD-Week'!F13/'USDCAD-Week'!E13</f>
        <v>9.7837784952548681</v>
      </c>
      <c r="AM23" s="24">
        <f>'GBPUSD-Week'!F13/'GBPUSD-Week'!G13*'GBPUSD-Week'!E13</f>
        <v>298.88</v>
      </c>
      <c r="AN23" s="13">
        <f>'NZDUSD-Week'!H13*'NZDUSD-Week'!F13/'NZDUSD-Week'!I13</f>
        <v>7.0445000000000002</v>
      </c>
      <c r="AO23" s="24">
        <f>'AUDUSD-Week'!F13/'AUDUSD-Week'!G13*'AUDUSD-Week'!E13</f>
        <v>182.19</v>
      </c>
      <c r="AP23" s="13">
        <f>'USDJPY-Week'!H13*'USDJPY-Week'!F13/'USDJPY-Week'!E13</f>
        <v>10.914647456887142</v>
      </c>
      <c r="AQ23" s="24">
        <f>'AUDUSD-Week'!F13/'AUDUSD-Week'!G13*'AUDUSD-Week'!E13</f>
        <v>182.19</v>
      </c>
      <c r="AR23" s="13">
        <f>'USDCHF-Week'!H13*'USDCHF-Week'!F13/'USDCHF-Week'!E13</f>
        <v>9.4095506939543654</v>
      </c>
      <c r="AS23" s="24">
        <f>'AUDUSD-Week'!F13/'AUDUSD-Week'!G13*'AUDUSD-Week'!E13</f>
        <v>182.19</v>
      </c>
      <c r="AT23" s="13">
        <f>'USDCAD-Week'!H13*'USDCAD-Week'!F13/'USDCAD-Week'!E13</f>
        <v>9.7837784952548681</v>
      </c>
      <c r="AU23" s="24">
        <f>'AUDUSD-Week'!F13/'AUDUSD-Week'!G13*'AUDUSD-Week'!E13</f>
        <v>182.19</v>
      </c>
      <c r="AV23" s="13">
        <f>'NZDUSD-Week'!H13*'NZDUSD-Week'!F13/'NZDUSD-Week'!I13</f>
        <v>7.0445000000000002</v>
      </c>
      <c r="AW23" s="24">
        <f>'NZDUSD-Week'!F13/'NZDUSD-Week'!G13*'NZDUSD-Week'!E13</f>
        <v>140.89000000000001</v>
      </c>
      <c r="AX23" s="13">
        <f>'USDJPY-Week'!H13*'USDJPY-Week'!F13/'USDJPY-Week'!E13</f>
        <v>10.914647456887142</v>
      </c>
      <c r="AY23" s="24">
        <f>'NZDUSD-Week'!F13/'NZDUSD-Week'!G13*'NZDUSD-Week'!E13</f>
        <v>140.89000000000001</v>
      </c>
      <c r="AZ23" s="13">
        <f>'USDCHF-Week'!H13*'USDCHF-Week'!F13/'USDCHF-Week'!E13</f>
        <v>9.4095506939543654</v>
      </c>
      <c r="BA23" s="24">
        <f>'NZDUSD-Week'!F13/'NZDUSD-Week'!G13*'NZDUSD-Week'!E13</f>
        <v>140.89000000000001</v>
      </c>
      <c r="BB23" s="13">
        <f>'USDCAD-Week'!H13*'USDCAD-Week'!F13/'USDCAD-Week'!E13</f>
        <v>9.7837784952548681</v>
      </c>
      <c r="BC23" s="24">
        <f>'USDCAD-Week'!F13/'USDCAD-Week'!G13*'USDCAD-Week'!E13</f>
        <v>204.42000000000002</v>
      </c>
      <c r="BD23" s="13">
        <f>'USDJPY-Week'!H13*'USDJPY-Week'!F13/'USDJPY-Week'!E13</f>
        <v>10.914647456887142</v>
      </c>
      <c r="BE23" s="24">
        <f>'USDCHF-Week'!F13/'USDCHF-Week'!G13*'USDCHF-Week'!E13</f>
        <v>212.54999999999998</v>
      </c>
      <c r="BF23" s="13">
        <f>'USDJPY-Week'!H13*'USDJPY-Week'!F13/'USDJPY-Week'!E13</f>
        <v>10.914647456887142</v>
      </c>
    </row>
    <row r="24" spans="4:58" x14ac:dyDescent="0.25">
      <c r="D24" s="11">
        <v>40265</v>
      </c>
      <c r="E24" s="13">
        <f>'EURUSD-Week'!F14*'EURUSD-Week'!E14/'EURUSD-Week'!G14</f>
        <v>269.76</v>
      </c>
      <c r="F24" s="16">
        <f>'EURUSD-Week'!H14*'EURUSD-Week'!F14/1</f>
        <v>10</v>
      </c>
      <c r="G24" s="13">
        <f>'USDJPY-Week'!F14/'USDJPY-Week'!G14</f>
        <v>200</v>
      </c>
      <c r="H24" s="19">
        <f>'USDJPY-Week'!H14*'USDJPY-Week'!F14/'USDJPY-Week'!E14</f>
        <v>10.694043417816276</v>
      </c>
      <c r="I24" s="19">
        <f>'EURUSD-Week'!F14/('EURUSD-Week'!G14*'EURUSD-Week'!E14)</f>
        <v>148.2799525504152</v>
      </c>
      <c r="J24" s="19">
        <f>'USDJPY-Week'!H14*'USDJPY-Week'!F14/'USDJPY-Week'!E14</f>
        <v>10.694043417816276</v>
      </c>
      <c r="K24" s="15">
        <f>'GBPUSD-Week'!F14*'GBPUSD-Week'!E14/'GBPUSD-Week'!G14</f>
        <v>301.61</v>
      </c>
      <c r="L24" s="13">
        <f>'GBPUSD-Week'!H14*'GBPUSD-Week'!F14/1</f>
        <v>10</v>
      </c>
      <c r="M24" s="24">
        <f>'NZDUSD-Week'!F14*'NZDUSD-Week'!E14/'NZDUSD-Week'!G14</f>
        <v>141.02000000000001</v>
      </c>
      <c r="N24" s="13">
        <f>'NZDUSD-Week'!H14*'NZDUSD-Week'!F14/1</f>
        <v>10</v>
      </c>
      <c r="O24" s="13">
        <f>'USDCAD-Week'!F14/'USDCAD-Week'!G14</f>
        <v>200</v>
      </c>
      <c r="P24" s="24">
        <f>'USDCAD-Week'!F14*'USDCAD-Week'!H14/'USDCAD-Week'!E14</f>
        <v>9.8231827111984309</v>
      </c>
      <c r="Q24" s="24">
        <f>'AUDUSD-Week'!F14*'AUDUSD-Week'!E14/'AUDUSD-Week'!G14</f>
        <v>182.32</v>
      </c>
      <c r="R24" s="24">
        <f>'AUDUSD-Week'!H14*'AUDUSD-Week'!F14/1</f>
        <v>10</v>
      </c>
      <c r="S24" s="13">
        <f>'USDCHF-Week'!F14/'USDCHF-Week'!G14</f>
        <v>200</v>
      </c>
      <c r="T24" s="16">
        <f>'USDCHF-Week'!F14*'USDCHF-Week'!H14/'USDCHF-Week'!E14</f>
        <v>9.4326274583785299</v>
      </c>
      <c r="U24" s="13">
        <f>'EURUSD-Week'!F14/'EURUSD-Week'!G14*'EURUSD-Week'!E14</f>
        <v>269.76</v>
      </c>
      <c r="V24" s="13">
        <f>'USDCHF-Week'!H14*'USDCHF-Week'!F14/'USDCHF-Week'!E14</f>
        <v>9.4326274583785299</v>
      </c>
      <c r="W24" s="16">
        <f>'EURUSD-Week'!F14/'EURUSD-Week'!G14*'EURUSD-Week'!E14</f>
        <v>269.76</v>
      </c>
      <c r="X24" s="13">
        <f>'GBPUSD-Week'!H14*'GBPUSD-Week'!F14/'GBPUSD-Week'!I14</f>
        <v>15.080499999999999</v>
      </c>
      <c r="Y24" s="24">
        <f>'EURUSD-Week'!F14/'EURUSD-Week'!G14*'EURUSD-Week'!E14</f>
        <v>269.76</v>
      </c>
      <c r="Z24" s="13">
        <f>'AUDUSD-Week'!H14*'AUDUSD-Week'!F14/'AUDUSD-Week'!I14</f>
        <v>9.1159999999999997</v>
      </c>
      <c r="AA24" s="24">
        <f>'EURUSD-Week'!F14/'EURUSD-Week'!G14*'EURUSD-Week'!E14</f>
        <v>269.76</v>
      </c>
      <c r="AB24" s="13">
        <f>'USDCAD-Week'!H14*'USDCAD-Week'!F14/'USDCAD-Week'!E14</f>
        <v>9.8231827111984309</v>
      </c>
      <c r="AC24" s="24">
        <f>'EURUSD-Week'!F14/'EURUSD-Week'!G14*'EURUSD-Week'!E14</f>
        <v>269.76</v>
      </c>
      <c r="AD24" s="13">
        <f>'NZDUSD-Week'!H14*'NZDUSD-Week'!F14/'NZDUSD-Week'!I14</f>
        <v>7.051000000000001</v>
      </c>
      <c r="AE24" s="24">
        <f>'GBPUSD-Week'!F14/'GBPUSD-Week'!G14*'GBPUSD-Week'!E14</f>
        <v>301.60999999999996</v>
      </c>
      <c r="AF24" s="13">
        <f>'USDJPY-Week'!H14*'USDJPY-Week'!F14/'USDJPY-Week'!E14</f>
        <v>10.694043417816276</v>
      </c>
      <c r="AG24" s="24">
        <f>'GBPUSD-Week'!F14/'GBPUSD-Week'!G14*'GBPUSD-Week'!E14</f>
        <v>301.60999999999996</v>
      </c>
      <c r="AH24" s="13">
        <f>'USDCHF-Week'!H14*'USDCHF-Week'!F14/'USDCHF-Week'!E14</f>
        <v>9.4326274583785299</v>
      </c>
      <c r="AI24" s="24">
        <f>'GBPUSD-Week'!F14/'GBPUSD-Week'!G14*'GBPUSD-Week'!E14</f>
        <v>301.60999999999996</v>
      </c>
      <c r="AJ24" s="13">
        <f>'AUDUSD-Week'!H14*'AUDUSD-Week'!F14/'AUDUSD-Week'!I14</f>
        <v>9.1159999999999997</v>
      </c>
      <c r="AK24" s="24">
        <f>'GBPUSD-Week'!F14/'GBPUSD-Week'!G14*'GBPUSD-Week'!E14</f>
        <v>301.60999999999996</v>
      </c>
      <c r="AL24" s="13">
        <f>'USDCAD-Week'!H14*'USDCAD-Week'!F14/'USDCAD-Week'!E14</f>
        <v>9.8231827111984309</v>
      </c>
      <c r="AM24" s="24">
        <f>'GBPUSD-Week'!F14/'GBPUSD-Week'!G14*'GBPUSD-Week'!E14</f>
        <v>301.60999999999996</v>
      </c>
      <c r="AN24" s="13">
        <f>'NZDUSD-Week'!H14*'NZDUSD-Week'!F14/'NZDUSD-Week'!I14</f>
        <v>7.051000000000001</v>
      </c>
      <c r="AO24" s="24">
        <f>'AUDUSD-Week'!F14/'AUDUSD-Week'!G14*'AUDUSD-Week'!E14</f>
        <v>182.32</v>
      </c>
      <c r="AP24" s="13">
        <f>'USDJPY-Week'!H14*'USDJPY-Week'!F14/'USDJPY-Week'!E14</f>
        <v>10.694043417816276</v>
      </c>
      <c r="AQ24" s="24">
        <f>'AUDUSD-Week'!F14/'AUDUSD-Week'!G14*'AUDUSD-Week'!E14</f>
        <v>182.32</v>
      </c>
      <c r="AR24" s="13">
        <f>'USDCHF-Week'!H14*'USDCHF-Week'!F14/'USDCHF-Week'!E14</f>
        <v>9.4326274583785299</v>
      </c>
      <c r="AS24" s="24">
        <f>'AUDUSD-Week'!F14/'AUDUSD-Week'!G14*'AUDUSD-Week'!E14</f>
        <v>182.32</v>
      </c>
      <c r="AT24" s="13">
        <f>'USDCAD-Week'!H14*'USDCAD-Week'!F14/'USDCAD-Week'!E14</f>
        <v>9.8231827111984309</v>
      </c>
      <c r="AU24" s="24">
        <f>'AUDUSD-Week'!F14/'AUDUSD-Week'!G14*'AUDUSD-Week'!E14</f>
        <v>182.32</v>
      </c>
      <c r="AV24" s="13">
        <f>'NZDUSD-Week'!H14*'NZDUSD-Week'!F14/'NZDUSD-Week'!I14</f>
        <v>7.051000000000001</v>
      </c>
      <c r="AW24" s="24">
        <f>'NZDUSD-Week'!F14/'NZDUSD-Week'!G14*'NZDUSD-Week'!E14</f>
        <v>141.02000000000001</v>
      </c>
      <c r="AX24" s="13">
        <f>'USDJPY-Week'!H14*'USDJPY-Week'!F14/'USDJPY-Week'!E14</f>
        <v>10.694043417816276</v>
      </c>
      <c r="AY24" s="24">
        <f>'NZDUSD-Week'!F14/'NZDUSD-Week'!G14*'NZDUSD-Week'!E14</f>
        <v>141.02000000000001</v>
      </c>
      <c r="AZ24" s="13">
        <f>'USDCHF-Week'!H14*'USDCHF-Week'!F14/'USDCHF-Week'!E14</f>
        <v>9.4326274583785299</v>
      </c>
      <c r="BA24" s="24">
        <f>'NZDUSD-Week'!F14/'NZDUSD-Week'!G14*'NZDUSD-Week'!E14</f>
        <v>141.02000000000001</v>
      </c>
      <c r="BB24" s="13">
        <f>'USDCAD-Week'!H14*'USDCAD-Week'!F14/'USDCAD-Week'!E14</f>
        <v>9.8231827111984309</v>
      </c>
      <c r="BC24" s="24">
        <f>'USDCAD-Week'!F14/'USDCAD-Week'!G14*'USDCAD-Week'!E14</f>
        <v>203.59999999999997</v>
      </c>
      <c r="BD24" s="13">
        <f>'USDJPY-Week'!H14*'USDJPY-Week'!F14/'USDJPY-Week'!E14</f>
        <v>10.694043417816276</v>
      </c>
      <c r="BE24" s="24">
        <f>'USDCHF-Week'!F14/'USDCHF-Week'!G14*'USDCHF-Week'!E14</f>
        <v>212.03000000000003</v>
      </c>
      <c r="BF24" s="13">
        <f>'USDJPY-Week'!H14*'USDJPY-Week'!F14/'USDJPY-Week'!E14</f>
        <v>10.694043417816276</v>
      </c>
    </row>
    <row r="25" spans="4:58" x14ac:dyDescent="0.25">
      <c r="D25" s="11">
        <v>40272</v>
      </c>
      <c r="E25" s="13">
        <f>'EURUSD-Week'!F15*'EURUSD-Week'!E15/'EURUSD-Week'!G15</f>
        <v>269.88</v>
      </c>
      <c r="F25" s="16">
        <f>'EURUSD-Week'!H15*'EURUSD-Week'!F15/1</f>
        <v>10</v>
      </c>
      <c r="G25" s="13">
        <f>'USDJPY-Week'!F15/'USDJPY-Week'!G15</f>
        <v>200</v>
      </c>
      <c r="H25" s="19">
        <f>'USDJPY-Week'!H15*'USDJPY-Week'!F15/'USDJPY-Week'!E15</f>
        <v>10.647359454855195</v>
      </c>
      <c r="I25" s="19">
        <f>'EURUSD-Week'!F15/('EURUSD-Week'!G15*'EURUSD-Week'!E15)</f>
        <v>148.214021046391</v>
      </c>
      <c r="J25" s="19">
        <f>'USDJPY-Week'!H15*'USDJPY-Week'!F15/'USDJPY-Week'!E15</f>
        <v>10.647359454855195</v>
      </c>
      <c r="K25" s="15">
        <f>'GBPUSD-Week'!F15*'GBPUSD-Week'!E15/'GBPUSD-Week'!G15</f>
        <v>306.33</v>
      </c>
      <c r="L25" s="13">
        <f>'GBPUSD-Week'!H15*'GBPUSD-Week'!F15/1</f>
        <v>10</v>
      </c>
      <c r="M25" s="24">
        <f>'NZDUSD-Week'!F15*'NZDUSD-Week'!E15/'NZDUSD-Week'!G15</f>
        <v>142.21</v>
      </c>
      <c r="N25" s="13">
        <f>'NZDUSD-Week'!H15*'NZDUSD-Week'!F15/1</f>
        <v>10</v>
      </c>
      <c r="O25" s="13">
        <f>'USDCAD-Week'!F15/'USDCAD-Week'!G15</f>
        <v>200</v>
      </c>
      <c r="P25" s="24">
        <f>'USDCAD-Week'!F15*'USDCAD-Week'!H15/'USDCAD-Week'!E15</f>
        <v>9.9457954149883143</v>
      </c>
      <c r="Q25" s="24">
        <f>'AUDUSD-Week'!F15*'AUDUSD-Week'!E15/'AUDUSD-Week'!G15</f>
        <v>185.18</v>
      </c>
      <c r="R25" s="24">
        <f>'AUDUSD-Week'!H15*'AUDUSD-Week'!F15/1</f>
        <v>10</v>
      </c>
      <c r="S25" s="13">
        <f>'USDCHF-Week'!F15/'USDCHF-Week'!G15</f>
        <v>200</v>
      </c>
      <c r="T25" s="16">
        <f>'USDCHF-Week'!F15*'USDCHF-Week'!H15/'USDCHF-Week'!E15</f>
        <v>9.4033569984484462</v>
      </c>
      <c r="U25" s="13">
        <f>'EURUSD-Week'!F15/'EURUSD-Week'!G15*'EURUSD-Week'!E15</f>
        <v>269.88</v>
      </c>
      <c r="V25" s="13">
        <f>'USDCHF-Week'!H15*'USDCHF-Week'!F15/'USDCHF-Week'!E15</f>
        <v>9.4033569984484462</v>
      </c>
      <c r="W25" s="16">
        <f>'EURUSD-Week'!F15/'EURUSD-Week'!G15*'EURUSD-Week'!E15</f>
        <v>269.88</v>
      </c>
      <c r="X25" s="13">
        <f>'GBPUSD-Week'!H15*'GBPUSD-Week'!F15/'GBPUSD-Week'!I15</f>
        <v>15.3165</v>
      </c>
      <c r="Y25" s="24">
        <f>'EURUSD-Week'!F15/'EURUSD-Week'!G15*'EURUSD-Week'!E15</f>
        <v>269.88</v>
      </c>
      <c r="Z25" s="13">
        <f>'AUDUSD-Week'!H15*'AUDUSD-Week'!F15/'AUDUSD-Week'!I15</f>
        <v>9.2590000000000003</v>
      </c>
      <c r="AA25" s="24">
        <f>'EURUSD-Week'!F15/'EURUSD-Week'!G15*'EURUSD-Week'!E15</f>
        <v>269.88</v>
      </c>
      <c r="AB25" s="13">
        <f>'USDCAD-Week'!H15*'USDCAD-Week'!F15/'USDCAD-Week'!E15</f>
        <v>9.9457954149883143</v>
      </c>
      <c r="AC25" s="24">
        <f>'EURUSD-Week'!F15/'EURUSD-Week'!G15*'EURUSD-Week'!E15</f>
        <v>269.88</v>
      </c>
      <c r="AD25" s="13">
        <f>'NZDUSD-Week'!H15*'NZDUSD-Week'!F15/'NZDUSD-Week'!I15</f>
        <v>7.1105</v>
      </c>
      <c r="AE25" s="24">
        <f>'GBPUSD-Week'!F15/'GBPUSD-Week'!G15*'GBPUSD-Week'!E15</f>
        <v>306.33</v>
      </c>
      <c r="AF25" s="13">
        <f>'USDJPY-Week'!H15*'USDJPY-Week'!F15/'USDJPY-Week'!E15</f>
        <v>10.647359454855195</v>
      </c>
      <c r="AG25" s="24">
        <f>'GBPUSD-Week'!F15/'GBPUSD-Week'!G15*'GBPUSD-Week'!E15</f>
        <v>306.33</v>
      </c>
      <c r="AH25" s="13">
        <f>'USDCHF-Week'!H15*'USDCHF-Week'!F15/'USDCHF-Week'!E15</f>
        <v>9.4033569984484462</v>
      </c>
      <c r="AI25" s="24">
        <f>'GBPUSD-Week'!F15/'GBPUSD-Week'!G15*'GBPUSD-Week'!E15</f>
        <v>306.33</v>
      </c>
      <c r="AJ25" s="13">
        <f>'AUDUSD-Week'!H15*'AUDUSD-Week'!F15/'AUDUSD-Week'!I15</f>
        <v>9.2590000000000003</v>
      </c>
      <c r="AK25" s="24">
        <f>'GBPUSD-Week'!F15/'GBPUSD-Week'!G15*'GBPUSD-Week'!E15</f>
        <v>306.33</v>
      </c>
      <c r="AL25" s="13">
        <f>'USDCAD-Week'!H15*'USDCAD-Week'!F15/'USDCAD-Week'!E15</f>
        <v>9.9457954149883143</v>
      </c>
      <c r="AM25" s="24">
        <f>'GBPUSD-Week'!F15/'GBPUSD-Week'!G15*'GBPUSD-Week'!E15</f>
        <v>306.33</v>
      </c>
      <c r="AN25" s="13">
        <f>'NZDUSD-Week'!H15*'NZDUSD-Week'!F15/'NZDUSD-Week'!I15</f>
        <v>7.1105</v>
      </c>
      <c r="AO25" s="24">
        <f>'AUDUSD-Week'!F15/'AUDUSD-Week'!G15*'AUDUSD-Week'!E15</f>
        <v>185.17999999999998</v>
      </c>
      <c r="AP25" s="13">
        <f>'USDJPY-Week'!H15*'USDJPY-Week'!F15/'USDJPY-Week'!E15</f>
        <v>10.647359454855195</v>
      </c>
      <c r="AQ25" s="24">
        <f>'AUDUSD-Week'!F15/'AUDUSD-Week'!G15*'AUDUSD-Week'!E15</f>
        <v>185.17999999999998</v>
      </c>
      <c r="AR25" s="13">
        <f>'USDCHF-Week'!H15*'USDCHF-Week'!F15/'USDCHF-Week'!E15</f>
        <v>9.4033569984484462</v>
      </c>
      <c r="AS25" s="24">
        <f>'AUDUSD-Week'!F15/'AUDUSD-Week'!G15*'AUDUSD-Week'!E15</f>
        <v>185.17999999999998</v>
      </c>
      <c r="AT25" s="13">
        <f>'USDCAD-Week'!H15*'USDCAD-Week'!F15/'USDCAD-Week'!E15</f>
        <v>9.9457954149883143</v>
      </c>
      <c r="AU25" s="24">
        <f>'AUDUSD-Week'!F15/'AUDUSD-Week'!G15*'AUDUSD-Week'!E15</f>
        <v>185.17999999999998</v>
      </c>
      <c r="AV25" s="13">
        <f>'NZDUSD-Week'!H15*'NZDUSD-Week'!F15/'NZDUSD-Week'!I15</f>
        <v>7.1105</v>
      </c>
      <c r="AW25" s="24">
        <f>'NZDUSD-Week'!F15/'NZDUSD-Week'!G15*'NZDUSD-Week'!E15</f>
        <v>142.20999999999998</v>
      </c>
      <c r="AX25" s="13">
        <f>'USDJPY-Week'!H15*'USDJPY-Week'!F15/'USDJPY-Week'!E15</f>
        <v>10.647359454855195</v>
      </c>
      <c r="AY25" s="24">
        <f>'NZDUSD-Week'!F15/'NZDUSD-Week'!G15*'NZDUSD-Week'!E15</f>
        <v>142.20999999999998</v>
      </c>
      <c r="AZ25" s="13">
        <f>'USDCHF-Week'!H15*'USDCHF-Week'!F15/'USDCHF-Week'!E15</f>
        <v>9.4033569984484462</v>
      </c>
      <c r="BA25" s="24">
        <f>'NZDUSD-Week'!F15/'NZDUSD-Week'!G15*'NZDUSD-Week'!E15</f>
        <v>142.20999999999998</v>
      </c>
      <c r="BB25" s="13">
        <f>'USDCAD-Week'!H15*'USDCAD-Week'!F15/'USDCAD-Week'!E15</f>
        <v>9.9457954149883143</v>
      </c>
      <c r="BC25" s="24">
        <f>'USDCAD-Week'!F15/'USDCAD-Week'!G15*'USDCAD-Week'!E15</f>
        <v>201.09</v>
      </c>
      <c r="BD25" s="13">
        <f>'USDJPY-Week'!H15*'USDJPY-Week'!F15/'USDJPY-Week'!E15</f>
        <v>10.647359454855195</v>
      </c>
      <c r="BE25" s="24">
        <f>'USDCHF-Week'!F15/'USDCHF-Week'!G15*'USDCHF-Week'!E15</f>
        <v>212.69</v>
      </c>
      <c r="BF25" s="13">
        <f>'USDJPY-Week'!H15*'USDJPY-Week'!F15/'USDJPY-Week'!E15</f>
        <v>10.647359454855195</v>
      </c>
    </row>
    <row r="26" spans="4:58" x14ac:dyDescent="0.25">
      <c r="D26" s="11">
        <v>40279</v>
      </c>
      <c r="E26" s="13">
        <f>'EURUSD-Week'!F16*'EURUSD-Week'!E16/'EURUSD-Week'!G16</f>
        <v>271.29000000000008</v>
      </c>
      <c r="F26" s="16">
        <f>'EURUSD-Week'!H16*'EURUSD-Week'!F16/1</f>
        <v>10</v>
      </c>
      <c r="G26" s="13">
        <f>'USDJPY-Week'!F16/'USDJPY-Week'!G16</f>
        <v>200</v>
      </c>
      <c r="H26" s="19">
        <f>'USDJPY-Week'!H16*'USDJPY-Week'!F16/'USDJPY-Week'!E16</f>
        <v>10.795638562020944</v>
      </c>
      <c r="I26" s="19">
        <f>'EURUSD-Week'!F16/('EURUSD-Week'!G16*'EURUSD-Week'!E16)</f>
        <v>147.44369493899518</v>
      </c>
      <c r="J26" s="19">
        <f>'USDJPY-Week'!H16*'USDJPY-Week'!F16/'USDJPY-Week'!E16</f>
        <v>10.795638562020944</v>
      </c>
      <c r="K26" s="15">
        <f>'GBPUSD-Week'!F16*'GBPUSD-Week'!E16/'GBPUSD-Week'!G16</f>
        <v>308.07</v>
      </c>
      <c r="L26" s="13">
        <f>'GBPUSD-Week'!H16*'GBPUSD-Week'!F16/1</f>
        <v>10</v>
      </c>
      <c r="M26" s="24">
        <f>'NZDUSD-Week'!F16*'NZDUSD-Week'!E16/'NZDUSD-Week'!G16</f>
        <v>142.57</v>
      </c>
      <c r="N26" s="13">
        <f>'NZDUSD-Week'!H16*'NZDUSD-Week'!F16/1</f>
        <v>10</v>
      </c>
      <c r="O26" s="13">
        <f>'USDCAD-Week'!F16/'USDCAD-Week'!G16</f>
        <v>200</v>
      </c>
      <c r="P26" s="24">
        <f>'USDCAD-Week'!F16*'USDCAD-Week'!H16/'USDCAD-Week'!E16</f>
        <v>9.913750371765639</v>
      </c>
      <c r="Q26" s="24">
        <f>'AUDUSD-Week'!F16*'AUDUSD-Week'!E16/'AUDUSD-Week'!G16</f>
        <v>185.98</v>
      </c>
      <c r="R26" s="24">
        <f>'AUDUSD-Week'!H16*'AUDUSD-Week'!F16/1</f>
        <v>10</v>
      </c>
      <c r="S26" s="13">
        <f>'USDCHF-Week'!F16/'USDCHF-Week'!G16</f>
        <v>200</v>
      </c>
      <c r="T26" s="16">
        <f>'USDCHF-Week'!F16*'USDCHF-Week'!H16/'USDCHF-Week'!E16</f>
        <v>9.4424248146924121</v>
      </c>
      <c r="U26" s="13">
        <f>'EURUSD-Week'!F16/'EURUSD-Week'!G16*'EURUSD-Week'!E16</f>
        <v>271.29000000000002</v>
      </c>
      <c r="V26" s="13">
        <f>'USDCHF-Week'!H16*'USDCHF-Week'!F16/'USDCHF-Week'!E16</f>
        <v>9.4424248146924121</v>
      </c>
      <c r="W26" s="16">
        <f>'EURUSD-Week'!F16/'EURUSD-Week'!G16*'EURUSD-Week'!E16</f>
        <v>271.29000000000002</v>
      </c>
      <c r="X26" s="13">
        <f>'GBPUSD-Week'!H16*'GBPUSD-Week'!F16/'GBPUSD-Week'!I16</f>
        <v>15.403500000000001</v>
      </c>
      <c r="Y26" s="24">
        <f>'EURUSD-Week'!F16/'EURUSD-Week'!G16*'EURUSD-Week'!E16</f>
        <v>271.29000000000002</v>
      </c>
      <c r="Z26" s="13">
        <f>'AUDUSD-Week'!H16*'AUDUSD-Week'!F16/'AUDUSD-Week'!I16</f>
        <v>9.2990000000000013</v>
      </c>
      <c r="AA26" s="24">
        <f>'EURUSD-Week'!F16/'EURUSD-Week'!G16*'EURUSD-Week'!E16</f>
        <v>271.29000000000002</v>
      </c>
      <c r="AB26" s="13">
        <f>'USDCAD-Week'!H16*'USDCAD-Week'!F16/'USDCAD-Week'!E16</f>
        <v>9.913750371765639</v>
      </c>
      <c r="AC26" s="24">
        <f>'EURUSD-Week'!F16/'EURUSD-Week'!G16*'EURUSD-Week'!E16</f>
        <v>271.29000000000002</v>
      </c>
      <c r="AD26" s="13">
        <f>'NZDUSD-Week'!H16*'NZDUSD-Week'!F16/'NZDUSD-Week'!I16</f>
        <v>7.1284999999999998</v>
      </c>
      <c r="AE26" s="24">
        <f>'GBPUSD-Week'!F16/'GBPUSD-Week'!G16*'GBPUSD-Week'!E16</f>
        <v>308.07000000000005</v>
      </c>
      <c r="AF26" s="13">
        <f>'USDJPY-Week'!H16*'USDJPY-Week'!F16/'USDJPY-Week'!E16</f>
        <v>10.795638562020944</v>
      </c>
      <c r="AG26" s="24">
        <f>'GBPUSD-Week'!F16/'GBPUSD-Week'!G16*'GBPUSD-Week'!E16</f>
        <v>308.07000000000005</v>
      </c>
      <c r="AH26" s="13">
        <f>'USDCHF-Week'!H16*'USDCHF-Week'!F16/'USDCHF-Week'!E16</f>
        <v>9.4424248146924121</v>
      </c>
      <c r="AI26" s="24">
        <f>'GBPUSD-Week'!F16/'GBPUSD-Week'!G16*'GBPUSD-Week'!E16</f>
        <v>308.07000000000005</v>
      </c>
      <c r="AJ26" s="13">
        <f>'AUDUSD-Week'!H16*'AUDUSD-Week'!F16/'AUDUSD-Week'!I16</f>
        <v>9.2990000000000013</v>
      </c>
      <c r="AK26" s="24">
        <f>'GBPUSD-Week'!F16/'GBPUSD-Week'!G16*'GBPUSD-Week'!E16</f>
        <v>308.07000000000005</v>
      </c>
      <c r="AL26" s="13">
        <f>'USDCAD-Week'!H16*'USDCAD-Week'!F16/'USDCAD-Week'!E16</f>
        <v>9.913750371765639</v>
      </c>
      <c r="AM26" s="24">
        <f>'GBPUSD-Week'!F16/'GBPUSD-Week'!G16*'GBPUSD-Week'!E16</f>
        <v>308.07000000000005</v>
      </c>
      <c r="AN26" s="13">
        <f>'NZDUSD-Week'!H16*'NZDUSD-Week'!F16/'NZDUSD-Week'!I16</f>
        <v>7.1284999999999998</v>
      </c>
      <c r="AO26" s="24">
        <f>'AUDUSD-Week'!F16/'AUDUSD-Week'!G16*'AUDUSD-Week'!E16</f>
        <v>185.98</v>
      </c>
      <c r="AP26" s="13">
        <f>'USDJPY-Week'!H16*'USDJPY-Week'!F16/'USDJPY-Week'!E16</f>
        <v>10.795638562020944</v>
      </c>
      <c r="AQ26" s="24">
        <f>'AUDUSD-Week'!F16/'AUDUSD-Week'!G16*'AUDUSD-Week'!E16</f>
        <v>185.98</v>
      </c>
      <c r="AR26" s="13">
        <f>'USDCHF-Week'!H16*'USDCHF-Week'!F16/'USDCHF-Week'!E16</f>
        <v>9.4424248146924121</v>
      </c>
      <c r="AS26" s="24">
        <f>'AUDUSD-Week'!F16/'AUDUSD-Week'!G16*'AUDUSD-Week'!E16</f>
        <v>185.98</v>
      </c>
      <c r="AT26" s="13">
        <f>'USDCAD-Week'!H16*'USDCAD-Week'!F16/'USDCAD-Week'!E16</f>
        <v>9.913750371765639</v>
      </c>
      <c r="AU26" s="24">
        <f>'AUDUSD-Week'!F16/'AUDUSD-Week'!G16*'AUDUSD-Week'!E16</f>
        <v>185.98</v>
      </c>
      <c r="AV26" s="13">
        <f>'NZDUSD-Week'!H16*'NZDUSD-Week'!F16/'NZDUSD-Week'!I16</f>
        <v>7.1284999999999998</v>
      </c>
      <c r="AW26" s="24">
        <f>'NZDUSD-Week'!F16/'NZDUSD-Week'!G16*'NZDUSD-Week'!E16</f>
        <v>142.57</v>
      </c>
      <c r="AX26" s="13">
        <f>'USDJPY-Week'!H16*'USDJPY-Week'!F16/'USDJPY-Week'!E16</f>
        <v>10.795638562020944</v>
      </c>
      <c r="AY26" s="24">
        <f>'NZDUSD-Week'!F16/'NZDUSD-Week'!G16*'NZDUSD-Week'!E16</f>
        <v>142.57</v>
      </c>
      <c r="AZ26" s="13">
        <f>'USDCHF-Week'!H16*'USDCHF-Week'!F16/'USDCHF-Week'!E16</f>
        <v>9.4424248146924121</v>
      </c>
      <c r="BA26" s="24">
        <f>'NZDUSD-Week'!F16/'NZDUSD-Week'!G16*'NZDUSD-Week'!E16</f>
        <v>142.57</v>
      </c>
      <c r="BB26" s="13">
        <f>'USDCAD-Week'!H16*'USDCAD-Week'!F16/'USDCAD-Week'!E16</f>
        <v>9.913750371765639</v>
      </c>
      <c r="BC26" s="24">
        <f>'USDCAD-Week'!F16/'USDCAD-Week'!G16*'USDCAD-Week'!E16</f>
        <v>201.73999999999998</v>
      </c>
      <c r="BD26" s="13">
        <f>'USDJPY-Week'!H16*'USDJPY-Week'!F16/'USDJPY-Week'!E16</f>
        <v>10.795638562020944</v>
      </c>
      <c r="BE26" s="24">
        <f>'USDCHF-Week'!F16/'USDCHF-Week'!G16*'USDCHF-Week'!E16</f>
        <v>211.81</v>
      </c>
      <c r="BF26" s="13">
        <f>'USDJPY-Week'!H16*'USDJPY-Week'!F16/'USDJPY-Week'!E16</f>
        <v>10.795638562020944</v>
      </c>
    </row>
    <row r="27" spans="4:58" x14ac:dyDescent="0.25">
      <c r="D27" s="11">
        <v>40286</v>
      </c>
      <c r="E27" s="13">
        <f>'EURUSD-Week'!F17*'EURUSD-Week'!E17/'EURUSD-Week'!G17</f>
        <v>268.58999999999997</v>
      </c>
      <c r="F27" s="16">
        <f>'EURUSD-Week'!H17*'EURUSD-Week'!F17/1</f>
        <v>10</v>
      </c>
      <c r="G27" s="13">
        <f>'USDJPY-Week'!F17/'USDJPY-Week'!G17</f>
        <v>200</v>
      </c>
      <c r="H27" s="19">
        <f>'USDJPY-Week'!H17*'USDJPY-Week'!F17/'USDJPY-Week'!E17</f>
        <v>10.756736406174367</v>
      </c>
      <c r="I27" s="19">
        <f>'EURUSD-Week'!F17/('EURUSD-Week'!G17*'EURUSD-Week'!E17)</f>
        <v>148.92587214713876</v>
      </c>
      <c r="J27" s="19">
        <f>'USDJPY-Week'!H17*'USDJPY-Week'!F17/'USDJPY-Week'!E17</f>
        <v>10.756736406174367</v>
      </c>
      <c r="K27" s="15">
        <f>'GBPUSD-Week'!F17*'GBPUSD-Week'!E17/'GBPUSD-Week'!G17</f>
        <v>306.64</v>
      </c>
      <c r="L27" s="13">
        <f>'GBPUSD-Week'!H17*'GBPUSD-Week'!F17/1</f>
        <v>10</v>
      </c>
      <c r="M27" s="24">
        <f>'NZDUSD-Week'!F17*'NZDUSD-Week'!E17/'NZDUSD-Week'!G17</f>
        <v>142.41999999999999</v>
      </c>
      <c r="N27" s="13">
        <f>'NZDUSD-Week'!H17*'NZDUSD-Week'!F17/1</f>
        <v>10</v>
      </c>
      <c r="O27" s="13">
        <f>'USDCAD-Week'!F17/'USDCAD-Week'!G17</f>
        <v>200</v>
      </c>
      <c r="P27" s="24">
        <f>'USDCAD-Week'!F17*'USDCAD-Week'!H17/'USDCAD-Week'!E17</f>
        <v>9.9299935455041961</v>
      </c>
      <c r="Q27" s="24">
        <f>'AUDUSD-Week'!F17*'AUDUSD-Week'!E17/'AUDUSD-Week'!G17</f>
        <v>184.81</v>
      </c>
      <c r="R27" s="24">
        <f>'AUDUSD-Week'!H17*'AUDUSD-Week'!F17/1</f>
        <v>10</v>
      </c>
      <c r="S27" s="13">
        <f>'USDCHF-Week'!F17/'USDCHF-Week'!G17</f>
        <v>200</v>
      </c>
      <c r="T27" s="16">
        <f>'USDCHF-Week'!F17*'USDCHF-Week'!H17/'USDCHF-Week'!E17</f>
        <v>9.3663653819135479</v>
      </c>
      <c r="U27" s="13">
        <f>'EURUSD-Week'!F17/'EURUSD-Week'!G17*'EURUSD-Week'!E17</f>
        <v>268.59000000000003</v>
      </c>
      <c r="V27" s="13">
        <f>'USDCHF-Week'!H17*'USDCHF-Week'!F17/'USDCHF-Week'!E17</f>
        <v>9.3663653819135479</v>
      </c>
      <c r="W27" s="16">
        <f>'EURUSD-Week'!F17/'EURUSD-Week'!G17*'EURUSD-Week'!E17</f>
        <v>268.59000000000003</v>
      </c>
      <c r="X27" s="13">
        <f>'GBPUSD-Week'!H17*'GBPUSD-Week'!F17/'GBPUSD-Week'!I17</f>
        <v>15.332000000000001</v>
      </c>
      <c r="Y27" s="24">
        <f>'EURUSD-Week'!F17/'EURUSD-Week'!G17*'EURUSD-Week'!E17</f>
        <v>268.59000000000003</v>
      </c>
      <c r="Z27" s="13">
        <f>'AUDUSD-Week'!H17*'AUDUSD-Week'!F17/'AUDUSD-Week'!I17</f>
        <v>9.240499999999999</v>
      </c>
      <c r="AA27" s="24">
        <f>'EURUSD-Week'!F17/'EURUSD-Week'!G17*'EURUSD-Week'!E17</f>
        <v>268.59000000000003</v>
      </c>
      <c r="AB27" s="13">
        <f>'USDCAD-Week'!H17*'USDCAD-Week'!F17/'USDCAD-Week'!E17</f>
        <v>9.9299935455041961</v>
      </c>
      <c r="AC27" s="24">
        <f>'EURUSD-Week'!F17/'EURUSD-Week'!G17*'EURUSD-Week'!E17</f>
        <v>268.59000000000003</v>
      </c>
      <c r="AD27" s="13">
        <f>'NZDUSD-Week'!H17*'NZDUSD-Week'!F17/'NZDUSD-Week'!I17</f>
        <v>7.1209999999999996</v>
      </c>
      <c r="AE27" s="24">
        <f>'GBPUSD-Week'!F17/'GBPUSD-Week'!G17*'GBPUSD-Week'!E17</f>
        <v>306.64</v>
      </c>
      <c r="AF27" s="13">
        <f>'USDJPY-Week'!H17*'USDJPY-Week'!F17/'USDJPY-Week'!E17</f>
        <v>10.756736406174367</v>
      </c>
      <c r="AG27" s="24">
        <f>'GBPUSD-Week'!F17/'GBPUSD-Week'!G17*'GBPUSD-Week'!E17</f>
        <v>306.64</v>
      </c>
      <c r="AH27" s="13">
        <f>'USDCHF-Week'!H17*'USDCHF-Week'!F17/'USDCHF-Week'!E17</f>
        <v>9.3663653819135479</v>
      </c>
      <c r="AI27" s="24">
        <f>'GBPUSD-Week'!F17/'GBPUSD-Week'!G17*'GBPUSD-Week'!E17</f>
        <v>306.64</v>
      </c>
      <c r="AJ27" s="13">
        <f>'AUDUSD-Week'!H17*'AUDUSD-Week'!F17/'AUDUSD-Week'!I17</f>
        <v>9.240499999999999</v>
      </c>
      <c r="AK27" s="24">
        <f>'GBPUSD-Week'!F17/'GBPUSD-Week'!G17*'GBPUSD-Week'!E17</f>
        <v>306.64</v>
      </c>
      <c r="AL27" s="13">
        <f>'USDCAD-Week'!H17*'USDCAD-Week'!F17/'USDCAD-Week'!E17</f>
        <v>9.9299935455041961</v>
      </c>
      <c r="AM27" s="24">
        <f>'GBPUSD-Week'!F17/'GBPUSD-Week'!G17*'GBPUSD-Week'!E17</f>
        <v>306.64</v>
      </c>
      <c r="AN27" s="13">
        <f>'NZDUSD-Week'!H17*'NZDUSD-Week'!F17/'NZDUSD-Week'!I17</f>
        <v>7.1209999999999996</v>
      </c>
      <c r="AO27" s="24">
        <f>'AUDUSD-Week'!F17/'AUDUSD-Week'!G17*'AUDUSD-Week'!E17</f>
        <v>184.81</v>
      </c>
      <c r="AP27" s="13">
        <f>'USDJPY-Week'!H17*'USDJPY-Week'!F17/'USDJPY-Week'!E17</f>
        <v>10.756736406174367</v>
      </c>
      <c r="AQ27" s="24">
        <f>'AUDUSD-Week'!F17/'AUDUSD-Week'!G17*'AUDUSD-Week'!E17</f>
        <v>184.81</v>
      </c>
      <c r="AR27" s="13">
        <f>'USDCHF-Week'!H17*'USDCHF-Week'!F17/'USDCHF-Week'!E17</f>
        <v>9.3663653819135479</v>
      </c>
      <c r="AS27" s="24">
        <f>'AUDUSD-Week'!F17/'AUDUSD-Week'!G17*'AUDUSD-Week'!E17</f>
        <v>184.81</v>
      </c>
      <c r="AT27" s="13">
        <f>'USDCAD-Week'!H17*'USDCAD-Week'!F17/'USDCAD-Week'!E17</f>
        <v>9.9299935455041961</v>
      </c>
      <c r="AU27" s="24">
        <f>'AUDUSD-Week'!F17/'AUDUSD-Week'!G17*'AUDUSD-Week'!E17</f>
        <v>184.81</v>
      </c>
      <c r="AV27" s="13">
        <f>'NZDUSD-Week'!H17*'NZDUSD-Week'!F17/'NZDUSD-Week'!I17</f>
        <v>7.1209999999999996</v>
      </c>
      <c r="AW27" s="24">
        <f>'NZDUSD-Week'!F17/'NZDUSD-Week'!G17*'NZDUSD-Week'!E17</f>
        <v>142.41999999999999</v>
      </c>
      <c r="AX27" s="13">
        <f>'USDJPY-Week'!H17*'USDJPY-Week'!F17/'USDJPY-Week'!E17</f>
        <v>10.756736406174367</v>
      </c>
      <c r="AY27" s="24">
        <f>'NZDUSD-Week'!F17/'NZDUSD-Week'!G17*'NZDUSD-Week'!E17</f>
        <v>142.41999999999999</v>
      </c>
      <c r="AZ27" s="13">
        <f>'USDCHF-Week'!H17*'USDCHF-Week'!F17/'USDCHF-Week'!E17</f>
        <v>9.3663653819135479</v>
      </c>
      <c r="BA27" s="24">
        <f>'NZDUSD-Week'!F17/'NZDUSD-Week'!G17*'NZDUSD-Week'!E17</f>
        <v>142.41999999999999</v>
      </c>
      <c r="BB27" s="13">
        <f>'USDCAD-Week'!H17*'USDCAD-Week'!F17/'USDCAD-Week'!E17</f>
        <v>9.9299935455041961</v>
      </c>
      <c r="BC27" s="24">
        <f>'USDCAD-Week'!F17/'USDCAD-Week'!G17*'USDCAD-Week'!E17</f>
        <v>201.41</v>
      </c>
      <c r="BD27" s="13">
        <f>'USDJPY-Week'!H17*'USDJPY-Week'!F17/'USDJPY-Week'!E17</f>
        <v>10.756736406174367</v>
      </c>
      <c r="BE27" s="24">
        <f>'USDCHF-Week'!F17/'USDCHF-Week'!G17*'USDCHF-Week'!E17</f>
        <v>213.53</v>
      </c>
      <c r="BF27" s="13">
        <f>'USDJPY-Week'!H17*'USDJPY-Week'!F17/'USDJPY-Week'!E17</f>
        <v>10.756736406174367</v>
      </c>
    </row>
    <row r="28" spans="4:58" x14ac:dyDescent="0.25">
      <c r="D28" s="11">
        <v>40293</v>
      </c>
      <c r="E28" s="13">
        <f>'EURUSD-Week'!F18*'EURUSD-Week'!E18/'EURUSD-Week'!G18</f>
        <v>266.39</v>
      </c>
      <c r="F28" s="16">
        <f>'EURUSD-Week'!H18*'EURUSD-Week'!F18/1</f>
        <v>10</v>
      </c>
      <c r="G28" s="13">
        <f>'USDJPY-Week'!F18/'USDJPY-Week'!G18</f>
        <v>200</v>
      </c>
      <c r="H28" s="19">
        <f>'USDJPY-Week'!H18*'USDJPY-Week'!F18/'USDJPY-Week'!E18</f>
        <v>10.643959552953699</v>
      </c>
      <c r="I28" s="19">
        <f>'EURUSD-Week'!F18/('EURUSD-Week'!G18*'EURUSD-Week'!E18)</f>
        <v>150.1557866286272</v>
      </c>
      <c r="J28" s="19">
        <f>'USDJPY-Week'!H18*'USDJPY-Week'!F18/'USDJPY-Week'!E18</f>
        <v>10.643959552953699</v>
      </c>
      <c r="K28" s="15">
        <f>'GBPUSD-Week'!F18*'GBPUSD-Week'!E18/'GBPUSD-Week'!G18</f>
        <v>306.56999999999994</v>
      </c>
      <c r="L28" s="13">
        <f>'GBPUSD-Week'!H18*'GBPUSD-Week'!F18/1</f>
        <v>10</v>
      </c>
      <c r="M28" s="24">
        <f>'NZDUSD-Week'!F18*'NZDUSD-Week'!E18/'NZDUSD-Week'!G18</f>
        <v>144.32</v>
      </c>
      <c r="N28" s="13">
        <f>'NZDUSD-Week'!H18*'NZDUSD-Week'!F18/1</f>
        <v>10</v>
      </c>
      <c r="O28" s="13">
        <f>'USDCAD-Week'!F18/'USDCAD-Week'!G18</f>
        <v>200</v>
      </c>
      <c r="P28" s="24">
        <f>'USDCAD-Week'!F18*'USDCAD-Week'!H18/'USDCAD-Week'!E18</f>
        <v>9.9147332936744004</v>
      </c>
      <c r="Q28" s="24">
        <f>'AUDUSD-Week'!F18*'AUDUSD-Week'!E18/'AUDUSD-Week'!G18</f>
        <v>184.97</v>
      </c>
      <c r="R28" s="24">
        <f>'AUDUSD-Week'!H18*'AUDUSD-Week'!F18/1</f>
        <v>10</v>
      </c>
      <c r="S28" s="13">
        <f>'USDCHF-Week'!F18/'USDCHF-Week'!G18</f>
        <v>200</v>
      </c>
      <c r="T28" s="16">
        <f>'USDCHF-Week'!F18*'USDCHF-Week'!H18/'USDCHF-Week'!E18</f>
        <v>9.2949760654366322</v>
      </c>
      <c r="U28" s="13">
        <f>'EURUSD-Week'!F18/'EURUSD-Week'!G18*'EURUSD-Week'!E18</f>
        <v>266.39</v>
      </c>
      <c r="V28" s="13">
        <f>'USDCHF-Week'!H18*'USDCHF-Week'!F18/'USDCHF-Week'!E18</f>
        <v>9.2949760654366322</v>
      </c>
      <c r="W28" s="16">
        <f>'EURUSD-Week'!F18/'EURUSD-Week'!G18*'EURUSD-Week'!E18</f>
        <v>266.39</v>
      </c>
      <c r="X28" s="13">
        <f>'GBPUSD-Week'!H18*'GBPUSD-Week'!F18/'GBPUSD-Week'!I18</f>
        <v>15.3285</v>
      </c>
      <c r="Y28" s="24">
        <f>'EURUSD-Week'!F18/'EURUSD-Week'!G18*'EURUSD-Week'!E18</f>
        <v>266.39</v>
      </c>
      <c r="Z28" s="13">
        <f>'AUDUSD-Week'!H18*'AUDUSD-Week'!F18/'AUDUSD-Week'!I18</f>
        <v>9.2484999999999982</v>
      </c>
      <c r="AA28" s="24">
        <f>'EURUSD-Week'!F18/'EURUSD-Week'!G18*'EURUSD-Week'!E18</f>
        <v>266.39</v>
      </c>
      <c r="AB28" s="13">
        <f>'USDCAD-Week'!H18*'USDCAD-Week'!F18/'USDCAD-Week'!E18</f>
        <v>9.9147332936744004</v>
      </c>
      <c r="AC28" s="24">
        <f>'EURUSD-Week'!F18/'EURUSD-Week'!G18*'EURUSD-Week'!E18</f>
        <v>266.39</v>
      </c>
      <c r="AD28" s="13">
        <f>'NZDUSD-Week'!H18*'NZDUSD-Week'!F18/'NZDUSD-Week'!I18</f>
        <v>7.2160000000000002</v>
      </c>
      <c r="AE28" s="24">
        <f>'GBPUSD-Week'!F18/'GBPUSD-Week'!G18*'GBPUSD-Week'!E18</f>
        <v>306.56999999999994</v>
      </c>
      <c r="AF28" s="13">
        <f>'USDJPY-Week'!H18*'USDJPY-Week'!F18/'USDJPY-Week'!E18</f>
        <v>10.643959552953699</v>
      </c>
      <c r="AG28" s="24">
        <f>'GBPUSD-Week'!F18/'GBPUSD-Week'!G18*'GBPUSD-Week'!E18</f>
        <v>306.56999999999994</v>
      </c>
      <c r="AH28" s="13">
        <f>'USDCHF-Week'!H18*'USDCHF-Week'!F18/'USDCHF-Week'!E18</f>
        <v>9.2949760654366322</v>
      </c>
      <c r="AI28" s="24">
        <f>'GBPUSD-Week'!F18/'GBPUSD-Week'!G18*'GBPUSD-Week'!E18</f>
        <v>306.56999999999994</v>
      </c>
      <c r="AJ28" s="13">
        <f>'AUDUSD-Week'!H18*'AUDUSD-Week'!F18/'AUDUSD-Week'!I18</f>
        <v>9.2484999999999982</v>
      </c>
      <c r="AK28" s="24">
        <f>'GBPUSD-Week'!F18/'GBPUSD-Week'!G18*'GBPUSD-Week'!E18</f>
        <v>306.56999999999994</v>
      </c>
      <c r="AL28" s="13">
        <f>'USDCAD-Week'!H18*'USDCAD-Week'!F18/'USDCAD-Week'!E18</f>
        <v>9.9147332936744004</v>
      </c>
      <c r="AM28" s="24">
        <f>'GBPUSD-Week'!F18/'GBPUSD-Week'!G18*'GBPUSD-Week'!E18</f>
        <v>306.56999999999994</v>
      </c>
      <c r="AN28" s="13">
        <f>'NZDUSD-Week'!H18*'NZDUSD-Week'!F18/'NZDUSD-Week'!I18</f>
        <v>7.2160000000000002</v>
      </c>
      <c r="AO28" s="24">
        <f>'AUDUSD-Week'!F18/'AUDUSD-Week'!G18*'AUDUSD-Week'!E18</f>
        <v>184.97</v>
      </c>
      <c r="AP28" s="13">
        <f>'USDJPY-Week'!H18*'USDJPY-Week'!F18/'USDJPY-Week'!E18</f>
        <v>10.643959552953699</v>
      </c>
      <c r="AQ28" s="24">
        <f>'AUDUSD-Week'!F18/'AUDUSD-Week'!G18*'AUDUSD-Week'!E18</f>
        <v>184.97</v>
      </c>
      <c r="AR28" s="13">
        <f>'USDCHF-Week'!H18*'USDCHF-Week'!F18/'USDCHF-Week'!E18</f>
        <v>9.2949760654366322</v>
      </c>
      <c r="AS28" s="24">
        <f>'AUDUSD-Week'!F18/'AUDUSD-Week'!G18*'AUDUSD-Week'!E18</f>
        <v>184.97</v>
      </c>
      <c r="AT28" s="13">
        <f>'USDCAD-Week'!H18*'USDCAD-Week'!F18/'USDCAD-Week'!E18</f>
        <v>9.9147332936744004</v>
      </c>
      <c r="AU28" s="24">
        <f>'AUDUSD-Week'!F18/'AUDUSD-Week'!G18*'AUDUSD-Week'!E18</f>
        <v>184.97</v>
      </c>
      <c r="AV28" s="13">
        <f>'NZDUSD-Week'!H18*'NZDUSD-Week'!F18/'NZDUSD-Week'!I18</f>
        <v>7.2160000000000002</v>
      </c>
      <c r="AW28" s="24">
        <f>'NZDUSD-Week'!F18/'NZDUSD-Week'!G18*'NZDUSD-Week'!E18</f>
        <v>144.32</v>
      </c>
      <c r="AX28" s="13">
        <f>'USDJPY-Week'!H18*'USDJPY-Week'!F18/'USDJPY-Week'!E18</f>
        <v>10.643959552953699</v>
      </c>
      <c r="AY28" s="24">
        <f>'NZDUSD-Week'!F18/'NZDUSD-Week'!G18*'NZDUSD-Week'!E18</f>
        <v>144.32</v>
      </c>
      <c r="AZ28" s="13">
        <f>'USDCHF-Week'!H18*'USDCHF-Week'!F18/'USDCHF-Week'!E18</f>
        <v>9.2949760654366322</v>
      </c>
      <c r="BA28" s="24">
        <f>'NZDUSD-Week'!F18/'NZDUSD-Week'!G18*'NZDUSD-Week'!E18</f>
        <v>144.32</v>
      </c>
      <c r="BB28" s="13">
        <f>'USDCAD-Week'!H18*'USDCAD-Week'!F18/'USDCAD-Week'!E18</f>
        <v>9.9147332936744004</v>
      </c>
      <c r="BC28" s="24">
        <f>'USDCAD-Week'!F18/'USDCAD-Week'!G18*'USDCAD-Week'!E18</f>
        <v>201.72</v>
      </c>
      <c r="BD28" s="13">
        <f>'USDJPY-Week'!H18*'USDJPY-Week'!F18/'USDJPY-Week'!E18</f>
        <v>10.643959552953699</v>
      </c>
      <c r="BE28" s="24">
        <f>'USDCHF-Week'!F18/'USDCHF-Week'!G18*'USDCHF-Week'!E18</f>
        <v>215.17</v>
      </c>
      <c r="BF28" s="13">
        <f>'USDJPY-Week'!H18*'USDJPY-Week'!F18/'USDJPY-Week'!E18</f>
        <v>10.643959552953699</v>
      </c>
    </row>
    <row r="29" spans="4:58" x14ac:dyDescent="0.25">
      <c r="D29" s="11">
        <v>40300</v>
      </c>
      <c r="E29" s="13">
        <f>'EURUSD-Week'!F19*'EURUSD-Week'!E19/'EURUSD-Week'!G19</f>
        <v>260.79999999999995</v>
      </c>
      <c r="F29" s="16">
        <f>'EURUSD-Week'!H19*'EURUSD-Week'!F19/1</f>
        <v>10</v>
      </c>
      <c r="G29" s="13">
        <f>'USDJPY-Week'!F19/'USDJPY-Week'!G19</f>
        <v>200</v>
      </c>
      <c r="H29" s="19">
        <f>'USDJPY-Week'!H19*'USDJPY-Week'!F19/'USDJPY-Week'!E19</f>
        <v>10.781089968195785</v>
      </c>
      <c r="I29" s="19">
        <f>'EURUSD-Week'!F19/('EURUSD-Week'!G19*'EURUSD-Week'!E19)</f>
        <v>153.37423312883439</v>
      </c>
      <c r="J29" s="19">
        <f>'USDJPY-Week'!H19*'USDJPY-Week'!F19/'USDJPY-Week'!E19</f>
        <v>10.781089968195785</v>
      </c>
      <c r="K29" s="15">
        <f>'GBPUSD-Week'!F19*'GBPUSD-Week'!E19/'GBPUSD-Week'!G19</f>
        <v>301.14999999999998</v>
      </c>
      <c r="L29" s="13">
        <f>'GBPUSD-Week'!H19*'GBPUSD-Week'!F19/1</f>
        <v>10</v>
      </c>
      <c r="M29" s="24">
        <f>'NZDUSD-Week'!F19*'NZDUSD-Week'!E19/'NZDUSD-Week'!G19</f>
        <v>144.30000000000001</v>
      </c>
      <c r="N29" s="13">
        <f>'NZDUSD-Week'!H19*'NZDUSD-Week'!F19/1</f>
        <v>10</v>
      </c>
      <c r="O29" s="13">
        <f>'USDCAD-Week'!F19/'USDCAD-Week'!G19</f>
        <v>200</v>
      </c>
      <c r="P29" s="24">
        <f>'USDCAD-Week'!F19*'USDCAD-Week'!H19/'USDCAD-Week'!E19</f>
        <v>9.7101519638782339</v>
      </c>
      <c r="Q29" s="24">
        <f>'AUDUSD-Week'!F19*'AUDUSD-Week'!E19/'AUDUSD-Week'!G19</f>
        <v>181.05</v>
      </c>
      <c r="R29" s="24">
        <f>'AUDUSD-Week'!H19*'AUDUSD-Week'!F19/1</f>
        <v>10</v>
      </c>
      <c r="S29" s="13">
        <f>'USDCHF-Week'!F19/'USDCHF-Week'!G19</f>
        <v>200</v>
      </c>
      <c r="T29" s="16">
        <f>'USDCHF-Week'!F19*'USDCHF-Week'!H19/'USDCHF-Week'!E19</f>
        <v>9.1600256480718159</v>
      </c>
      <c r="U29" s="13">
        <f>'EURUSD-Week'!F19/'EURUSD-Week'!G19*'EURUSD-Week'!E19</f>
        <v>260.79999999999995</v>
      </c>
      <c r="V29" s="13">
        <f>'USDCHF-Week'!H19*'USDCHF-Week'!F19/'USDCHF-Week'!E19</f>
        <v>9.1600256480718159</v>
      </c>
      <c r="W29" s="16">
        <f>'EURUSD-Week'!F19/'EURUSD-Week'!G19*'EURUSD-Week'!E19</f>
        <v>260.79999999999995</v>
      </c>
      <c r="X29" s="13">
        <f>'GBPUSD-Week'!H19*'GBPUSD-Week'!F19/'GBPUSD-Week'!I19</f>
        <v>15.057499999999999</v>
      </c>
      <c r="Y29" s="24">
        <f>'EURUSD-Week'!F19/'EURUSD-Week'!G19*'EURUSD-Week'!E19</f>
        <v>260.79999999999995</v>
      </c>
      <c r="Z29" s="13">
        <f>'AUDUSD-Week'!H19*'AUDUSD-Week'!F19/'AUDUSD-Week'!I19</f>
        <v>9.0525000000000002</v>
      </c>
      <c r="AA29" s="24">
        <f>'EURUSD-Week'!F19/'EURUSD-Week'!G19*'EURUSD-Week'!E19</f>
        <v>260.79999999999995</v>
      </c>
      <c r="AB29" s="13">
        <f>'USDCAD-Week'!H19*'USDCAD-Week'!F19/'USDCAD-Week'!E19</f>
        <v>9.7101519638782339</v>
      </c>
      <c r="AC29" s="24">
        <f>'EURUSD-Week'!F19/'EURUSD-Week'!G19*'EURUSD-Week'!E19</f>
        <v>260.79999999999995</v>
      </c>
      <c r="AD29" s="13">
        <f>'NZDUSD-Week'!H19*'NZDUSD-Week'!F19/'NZDUSD-Week'!I19</f>
        <v>7.2149999999999999</v>
      </c>
      <c r="AE29" s="24">
        <f>'GBPUSD-Week'!F19/'GBPUSD-Week'!G19*'GBPUSD-Week'!E19</f>
        <v>301.14999999999998</v>
      </c>
      <c r="AF29" s="13">
        <f>'USDJPY-Week'!H19*'USDJPY-Week'!F19/'USDJPY-Week'!E19</f>
        <v>10.781089968195785</v>
      </c>
      <c r="AG29" s="24">
        <f>'GBPUSD-Week'!F19/'GBPUSD-Week'!G19*'GBPUSD-Week'!E19</f>
        <v>301.14999999999998</v>
      </c>
      <c r="AH29" s="13">
        <f>'USDCHF-Week'!H19*'USDCHF-Week'!F19/'USDCHF-Week'!E19</f>
        <v>9.1600256480718159</v>
      </c>
      <c r="AI29" s="24">
        <f>'GBPUSD-Week'!F19/'GBPUSD-Week'!G19*'GBPUSD-Week'!E19</f>
        <v>301.14999999999998</v>
      </c>
      <c r="AJ29" s="13">
        <f>'AUDUSD-Week'!H19*'AUDUSD-Week'!F19/'AUDUSD-Week'!I19</f>
        <v>9.0525000000000002</v>
      </c>
      <c r="AK29" s="24">
        <f>'GBPUSD-Week'!F19/'GBPUSD-Week'!G19*'GBPUSD-Week'!E19</f>
        <v>301.14999999999998</v>
      </c>
      <c r="AL29" s="13">
        <f>'USDCAD-Week'!H19*'USDCAD-Week'!F19/'USDCAD-Week'!E19</f>
        <v>9.7101519638782339</v>
      </c>
      <c r="AM29" s="24">
        <f>'GBPUSD-Week'!F19/'GBPUSD-Week'!G19*'GBPUSD-Week'!E19</f>
        <v>301.14999999999998</v>
      </c>
      <c r="AN29" s="13">
        <f>'NZDUSD-Week'!H19*'NZDUSD-Week'!F19/'NZDUSD-Week'!I19</f>
        <v>7.2149999999999999</v>
      </c>
      <c r="AO29" s="24">
        <f>'AUDUSD-Week'!F19/'AUDUSD-Week'!G19*'AUDUSD-Week'!E19</f>
        <v>181.05</v>
      </c>
      <c r="AP29" s="13">
        <f>'USDJPY-Week'!H19*'USDJPY-Week'!F19/'USDJPY-Week'!E19</f>
        <v>10.781089968195785</v>
      </c>
      <c r="AQ29" s="24">
        <f>'AUDUSD-Week'!F19/'AUDUSD-Week'!G19*'AUDUSD-Week'!E19</f>
        <v>181.05</v>
      </c>
      <c r="AR29" s="13">
        <f>'USDCHF-Week'!H19*'USDCHF-Week'!F19/'USDCHF-Week'!E19</f>
        <v>9.1600256480718159</v>
      </c>
      <c r="AS29" s="24">
        <f>'AUDUSD-Week'!F19/'AUDUSD-Week'!G19*'AUDUSD-Week'!E19</f>
        <v>181.05</v>
      </c>
      <c r="AT29" s="13">
        <f>'USDCAD-Week'!H19*'USDCAD-Week'!F19/'USDCAD-Week'!E19</f>
        <v>9.7101519638782339</v>
      </c>
      <c r="AU29" s="24">
        <f>'AUDUSD-Week'!F19/'AUDUSD-Week'!G19*'AUDUSD-Week'!E19</f>
        <v>181.05</v>
      </c>
      <c r="AV29" s="13">
        <f>'NZDUSD-Week'!H19*'NZDUSD-Week'!F19/'NZDUSD-Week'!I19</f>
        <v>7.2149999999999999</v>
      </c>
      <c r="AW29" s="24">
        <f>'NZDUSD-Week'!F19/'NZDUSD-Week'!G19*'NZDUSD-Week'!E19</f>
        <v>144.30000000000001</v>
      </c>
      <c r="AX29" s="13">
        <f>'USDJPY-Week'!H19*'USDJPY-Week'!F19/'USDJPY-Week'!E19</f>
        <v>10.781089968195785</v>
      </c>
      <c r="AY29" s="24">
        <f>'NZDUSD-Week'!F19/'NZDUSD-Week'!G19*'NZDUSD-Week'!E19</f>
        <v>144.30000000000001</v>
      </c>
      <c r="AZ29" s="13">
        <f>'USDCHF-Week'!H19*'USDCHF-Week'!F19/'USDCHF-Week'!E19</f>
        <v>9.1600256480718159</v>
      </c>
      <c r="BA29" s="24">
        <f>'NZDUSD-Week'!F19/'NZDUSD-Week'!G19*'NZDUSD-Week'!E19</f>
        <v>144.30000000000001</v>
      </c>
      <c r="BB29" s="13">
        <f>'USDCAD-Week'!H19*'USDCAD-Week'!F19/'USDCAD-Week'!E19</f>
        <v>9.7101519638782339</v>
      </c>
      <c r="BC29" s="24">
        <f>'USDCAD-Week'!F19/'USDCAD-Week'!G19*'USDCAD-Week'!E19</f>
        <v>205.97000000000003</v>
      </c>
      <c r="BD29" s="13">
        <f>'USDJPY-Week'!H19*'USDJPY-Week'!F19/'USDJPY-Week'!E19</f>
        <v>10.781089968195785</v>
      </c>
      <c r="BE29" s="24">
        <f>'USDCHF-Week'!F19/'USDCHF-Week'!G19*'USDCHF-Week'!E19</f>
        <v>218.33999999999997</v>
      </c>
      <c r="BF29" s="13">
        <f>'USDJPY-Week'!H19*'USDJPY-Week'!F19/'USDJPY-Week'!E19</f>
        <v>10.781089968195785</v>
      </c>
    </row>
    <row r="30" spans="4:58" x14ac:dyDescent="0.25">
      <c r="D30" s="11">
        <v>40307</v>
      </c>
      <c r="E30" s="13">
        <f>'EURUSD-Week'!F20*'EURUSD-Week'!E20/'EURUSD-Week'!G20</f>
        <v>252.81000000000003</v>
      </c>
      <c r="F30" s="16">
        <f>'EURUSD-Week'!H20*'EURUSD-Week'!F20/1</f>
        <v>10</v>
      </c>
      <c r="G30" s="13">
        <f>'USDJPY-Week'!F20/'USDJPY-Week'!G20</f>
        <v>200</v>
      </c>
      <c r="H30" s="19">
        <f>'USDJPY-Week'!H20*'USDJPY-Week'!F20/'USDJPY-Week'!E20</f>
        <v>10.801468999783971</v>
      </c>
      <c r="I30" s="19">
        <f>'EURUSD-Week'!F20/('EURUSD-Week'!G20*'EURUSD-Week'!E20)</f>
        <v>158.22158933586485</v>
      </c>
      <c r="J30" s="19">
        <f>'USDJPY-Week'!H20*'USDJPY-Week'!F20/'USDJPY-Week'!E20</f>
        <v>10.801468999783971</v>
      </c>
      <c r="K30" s="15">
        <f>'GBPUSD-Week'!F20*'GBPUSD-Week'!E20/'GBPUSD-Week'!G20</f>
        <v>293.69</v>
      </c>
      <c r="L30" s="13">
        <f>'GBPUSD-Week'!H20*'GBPUSD-Week'!F20/1</f>
        <v>10</v>
      </c>
      <c r="M30" s="24">
        <f>'NZDUSD-Week'!F20*'NZDUSD-Week'!E20/'NZDUSD-Week'!G20</f>
        <v>142.71</v>
      </c>
      <c r="N30" s="13">
        <f>'NZDUSD-Week'!H20*'NZDUSD-Week'!F20/1</f>
        <v>10</v>
      </c>
      <c r="O30" s="13">
        <f>'USDCAD-Week'!F20/'USDCAD-Week'!G20</f>
        <v>200</v>
      </c>
      <c r="P30" s="24">
        <f>'USDCAD-Week'!F20*'USDCAD-Week'!H20/'USDCAD-Week'!E20</f>
        <v>9.676326866321542</v>
      </c>
      <c r="Q30" s="24">
        <f>'AUDUSD-Week'!F20*'AUDUSD-Week'!E20/'AUDUSD-Week'!G20</f>
        <v>178.46000000000004</v>
      </c>
      <c r="R30" s="24">
        <f>'AUDUSD-Week'!H20*'AUDUSD-Week'!F20/1</f>
        <v>10</v>
      </c>
      <c r="S30" s="13">
        <f>'USDCHF-Week'!F20/'USDCHF-Week'!G20</f>
        <v>200</v>
      </c>
      <c r="T30" s="16">
        <f>'USDCHF-Week'!F20*'USDCHF-Week'!H20/'USDCHF-Week'!E20</f>
        <v>8.9545556301768521</v>
      </c>
      <c r="U30" s="13">
        <f>'EURUSD-Week'!F20/'EURUSD-Week'!G20*'EURUSD-Week'!E20</f>
        <v>252.81000000000003</v>
      </c>
      <c r="V30" s="13">
        <f>'USDCHF-Week'!H20*'USDCHF-Week'!F20/'USDCHF-Week'!E20</f>
        <v>8.9545556301768521</v>
      </c>
      <c r="W30" s="16">
        <f>'EURUSD-Week'!F20/'EURUSD-Week'!G20*'EURUSD-Week'!E20</f>
        <v>252.81000000000003</v>
      </c>
      <c r="X30" s="13">
        <f>'GBPUSD-Week'!H20*'GBPUSD-Week'!F20/'GBPUSD-Week'!I20</f>
        <v>14.6845</v>
      </c>
      <c r="Y30" s="24">
        <f>'EURUSD-Week'!F20/'EURUSD-Week'!G20*'EURUSD-Week'!E20</f>
        <v>252.81000000000003</v>
      </c>
      <c r="Z30" s="13">
        <f>'AUDUSD-Week'!H20*'AUDUSD-Week'!F20/'AUDUSD-Week'!I20</f>
        <v>8.923</v>
      </c>
      <c r="AA30" s="24">
        <f>'EURUSD-Week'!F20/'EURUSD-Week'!G20*'EURUSD-Week'!E20</f>
        <v>252.81000000000003</v>
      </c>
      <c r="AB30" s="13">
        <f>'USDCAD-Week'!H20*'USDCAD-Week'!F20/'USDCAD-Week'!E20</f>
        <v>9.676326866321542</v>
      </c>
      <c r="AC30" s="24">
        <f>'EURUSD-Week'!F20/'EURUSD-Week'!G20*'EURUSD-Week'!E20</f>
        <v>252.81000000000003</v>
      </c>
      <c r="AD30" s="13">
        <f>'NZDUSD-Week'!H20*'NZDUSD-Week'!F20/'NZDUSD-Week'!I20</f>
        <v>7.1354999999999995</v>
      </c>
      <c r="AE30" s="24">
        <f>'GBPUSD-Week'!F20/'GBPUSD-Week'!G20*'GBPUSD-Week'!E20</f>
        <v>293.69</v>
      </c>
      <c r="AF30" s="13">
        <f>'USDJPY-Week'!H20*'USDJPY-Week'!F20/'USDJPY-Week'!E20</f>
        <v>10.801468999783971</v>
      </c>
      <c r="AG30" s="24">
        <f>'GBPUSD-Week'!F20/'GBPUSD-Week'!G20*'GBPUSD-Week'!E20</f>
        <v>293.69</v>
      </c>
      <c r="AH30" s="13">
        <f>'USDCHF-Week'!H20*'USDCHF-Week'!F20/'USDCHF-Week'!E20</f>
        <v>8.9545556301768521</v>
      </c>
      <c r="AI30" s="24">
        <f>'GBPUSD-Week'!F20/'GBPUSD-Week'!G20*'GBPUSD-Week'!E20</f>
        <v>293.69</v>
      </c>
      <c r="AJ30" s="13">
        <f>'AUDUSD-Week'!H20*'AUDUSD-Week'!F20/'AUDUSD-Week'!I20</f>
        <v>8.923</v>
      </c>
      <c r="AK30" s="24">
        <f>'GBPUSD-Week'!F20/'GBPUSD-Week'!G20*'GBPUSD-Week'!E20</f>
        <v>293.69</v>
      </c>
      <c r="AL30" s="13">
        <f>'USDCAD-Week'!H20*'USDCAD-Week'!F20/'USDCAD-Week'!E20</f>
        <v>9.676326866321542</v>
      </c>
      <c r="AM30" s="24">
        <f>'GBPUSD-Week'!F20/'GBPUSD-Week'!G20*'GBPUSD-Week'!E20</f>
        <v>293.69</v>
      </c>
      <c r="AN30" s="13">
        <f>'NZDUSD-Week'!H20*'NZDUSD-Week'!F20/'NZDUSD-Week'!I20</f>
        <v>7.1354999999999995</v>
      </c>
      <c r="AO30" s="24">
        <f>'AUDUSD-Week'!F20/'AUDUSD-Week'!G20*'AUDUSD-Week'!E20</f>
        <v>178.46</v>
      </c>
      <c r="AP30" s="13">
        <f>'USDJPY-Week'!H20*'USDJPY-Week'!F20/'USDJPY-Week'!E20</f>
        <v>10.801468999783971</v>
      </c>
      <c r="AQ30" s="24">
        <f>'AUDUSD-Week'!F20/'AUDUSD-Week'!G20*'AUDUSD-Week'!E20</f>
        <v>178.46</v>
      </c>
      <c r="AR30" s="13">
        <f>'USDCHF-Week'!H20*'USDCHF-Week'!F20/'USDCHF-Week'!E20</f>
        <v>8.9545556301768521</v>
      </c>
      <c r="AS30" s="24">
        <f>'AUDUSD-Week'!F20/'AUDUSD-Week'!G20*'AUDUSD-Week'!E20</f>
        <v>178.46</v>
      </c>
      <c r="AT30" s="13">
        <f>'USDCAD-Week'!H20*'USDCAD-Week'!F20/'USDCAD-Week'!E20</f>
        <v>9.676326866321542</v>
      </c>
      <c r="AU30" s="24">
        <f>'AUDUSD-Week'!F20/'AUDUSD-Week'!G20*'AUDUSD-Week'!E20</f>
        <v>178.46</v>
      </c>
      <c r="AV30" s="13">
        <f>'NZDUSD-Week'!H20*'NZDUSD-Week'!F20/'NZDUSD-Week'!I20</f>
        <v>7.1354999999999995</v>
      </c>
      <c r="AW30" s="24">
        <f>'NZDUSD-Week'!F20/'NZDUSD-Week'!G20*'NZDUSD-Week'!E20</f>
        <v>142.71</v>
      </c>
      <c r="AX30" s="13">
        <f>'USDJPY-Week'!H20*'USDJPY-Week'!F20/'USDJPY-Week'!E20</f>
        <v>10.801468999783971</v>
      </c>
      <c r="AY30" s="24">
        <f>'NZDUSD-Week'!F20/'NZDUSD-Week'!G20*'NZDUSD-Week'!E20</f>
        <v>142.71</v>
      </c>
      <c r="AZ30" s="13">
        <f>'USDCHF-Week'!H20*'USDCHF-Week'!F20/'USDCHF-Week'!E20</f>
        <v>8.9545556301768521</v>
      </c>
      <c r="BA30" s="24">
        <f>'NZDUSD-Week'!F20/'NZDUSD-Week'!G20*'NZDUSD-Week'!E20</f>
        <v>142.71</v>
      </c>
      <c r="BB30" s="13">
        <f>'USDCAD-Week'!H20*'USDCAD-Week'!F20/'USDCAD-Week'!E20</f>
        <v>9.676326866321542</v>
      </c>
      <c r="BC30" s="24">
        <f>'USDCAD-Week'!F20/'USDCAD-Week'!G20*'USDCAD-Week'!E20</f>
        <v>206.69000000000005</v>
      </c>
      <c r="BD30" s="13">
        <f>'USDJPY-Week'!H20*'USDJPY-Week'!F20/'USDJPY-Week'!E20</f>
        <v>10.801468999783971</v>
      </c>
      <c r="BE30" s="24">
        <f>'USDCHF-Week'!F20/'USDCHF-Week'!G20*'USDCHF-Week'!E20</f>
        <v>223.35000000000002</v>
      </c>
      <c r="BF30" s="13">
        <f>'USDJPY-Week'!H20*'USDJPY-Week'!F20/'USDJPY-Week'!E20</f>
        <v>10.801468999783971</v>
      </c>
    </row>
    <row r="31" spans="4:58" x14ac:dyDescent="0.25">
      <c r="D31" s="11">
        <v>40314</v>
      </c>
      <c r="E31" s="13">
        <f>'EURUSD-Week'!F21*'EURUSD-Week'!E21/'EURUSD-Week'!G21</f>
        <v>249.17999999999998</v>
      </c>
      <c r="F31" s="16">
        <f>'EURUSD-Week'!H21*'EURUSD-Week'!F21/1</f>
        <v>10</v>
      </c>
      <c r="G31" s="13">
        <f>'USDJPY-Week'!F21/'USDJPY-Week'!G21</f>
        <v>200</v>
      </c>
      <c r="H31" s="19">
        <f>'USDJPY-Week'!H21*'USDJPY-Week'!F21/'USDJPY-Week'!E21</f>
        <v>10.971528882549784</v>
      </c>
      <c r="I31" s="19">
        <f>'EURUSD-Week'!F21/('EURUSD-Week'!G21*'EURUSD-Week'!E21)</f>
        <v>160.52652700858818</v>
      </c>
      <c r="J31" s="19">
        <f>'USDJPY-Week'!H21*'USDJPY-Week'!F21/'USDJPY-Week'!E21</f>
        <v>10.971528882549784</v>
      </c>
      <c r="K31" s="15">
        <f>'GBPUSD-Week'!F21*'GBPUSD-Week'!E21/'GBPUSD-Week'!G21</f>
        <v>289.82</v>
      </c>
      <c r="L31" s="13">
        <f>'GBPUSD-Week'!H21*'GBPUSD-Week'!F21/1</f>
        <v>10</v>
      </c>
      <c r="M31" s="24">
        <f>'NZDUSD-Week'!F21*'NZDUSD-Week'!E21/'NZDUSD-Week'!G21</f>
        <v>138.41</v>
      </c>
      <c r="N31" s="13">
        <f>'NZDUSD-Week'!H21*'NZDUSD-Week'!F21/1</f>
        <v>10</v>
      </c>
      <c r="O31" s="13">
        <f>'USDCAD-Week'!F21/'USDCAD-Week'!G21</f>
        <v>200</v>
      </c>
      <c r="P31" s="24">
        <f>'USDCAD-Week'!F21*'USDCAD-Week'!H21/'USDCAD-Week'!E21</f>
        <v>9.5497302201212833</v>
      </c>
      <c r="Q31" s="24">
        <f>'AUDUSD-Week'!F21*'AUDUSD-Week'!E21/'AUDUSD-Week'!G21</f>
        <v>171.67</v>
      </c>
      <c r="R31" s="24">
        <f>'AUDUSD-Week'!H21*'AUDUSD-Week'!F21/1</f>
        <v>10</v>
      </c>
      <c r="S31" s="13">
        <f>'USDCHF-Week'!F21/'USDCHF-Week'!G21</f>
        <v>200</v>
      </c>
      <c r="T31" s="16">
        <f>'USDCHF-Week'!F21*'USDCHF-Week'!H21/'USDCHF-Week'!E21</f>
        <v>8.7592519598826275</v>
      </c>
      <c r="U31" s="13">
        <f>'EURUSD-Week'!F21/'EURUSD-Week'!G21*'EURUSD-Week'!E21</f>
        <v>249.17999999999995</v>
      </c>
      <c r="V31" s="13">
        <f>'USDCHF-Week'!H21*'USDCHF-Week'!F21/'USDCHF-Week'!E21</f>
        <v>8.7592519598826275</v>
      </c>
      <c r="W31" s="16">
        <f>'EURUSD-Week'!F21/'EURUSD-Week'!G21*'EURUSD-Week'!E21</f>
        <v>249.17999999999995</v>
      </c>
      <c r="X31" s="13">
        <f>'GBPUSD-Week'!H21*'GBPUSD-Week'!F21/'GBPUSD-Week'!I21</f>
        <v>14.491000000000001</v>
      </c>
      <c r="Y31" s="24">
        <f>'EURUSD-Week'!F21/'EURUSD-Week'!G21*'EURUSD-Week'!E21</f>
        <v>249.17999999999995</v>
      </c>
      <c r="Z31" s="13">
        <f>'AUDUSD-Week'!H21*'AUDUSD-Week'!F21/'AUDUSD-Week'!I21</f>
        <v>8.583499999999999</v>
      </c>
      <c r="AA31" s="24">
        <f>'EURUSD-Week'!F21/'EURUSD-Week'!G21*'EURUSD-Week'!E21</f>
        <v>249.17999999999995</v>
      </c>
      <c r="AB31" s="13">
        <f>'USDCAD-Week'!H21*'USDCAD-Week'!F21/'USDCAD-Week'!E21</f>
        <v>9.5497302201212833</v>
      </c>
      <c r="AC31" s="24">
        <f>'EURUSD-Week'!F21/'EURUSD-Week'!G21*'EURUSD-Week'!E21</f>
        <v>249.17999999999995</v>
      </c>
      <c r="AD31" s="13">
        <f>'NZDUSD-Week'!H21*'NZDUSD-Week'!F21/'NZDUSD-Week'!I21</f>
        <v>6.9205000000000005</v>
      </c>
      <c r="AE31" s="24">
        <f>'GBPUSD-Week'!F21/'GBPUSD-Week'!G21*'GBPUSD-Week'!E21</f>
        <v>289.82</v>
      </c>
      <c r="AF31" s="13">
        <f>'USDJPY-Week'!H21*'USDJPY-Week'!F21/'USDJPY-Week'!E21</f>
        <v>10.971528882549784</v>
      </c>
      <c r="AG31" s="24">
        <f>'GBPUSD-Week'!F21/'GBPUSD-Week'!G21*'GBPUSD-Week'!E21</f>
        <v>289.82</v>
      </c>
      <c r="AH31" s="13">
        <f>'USDCHF-Week'!H21*'USDCHF-Week'!F21/'USDCHF-Week'!E21</f>
        <v>8.7592519598826275</v>
      </c>
      <c r="AI31" s="24">
        <f>'GBPUSD-Week'!F21/'GBPUSD-Week'!G21*'GBPUSD-Week'!E21</f>
        <v>289.82</v>
      </c>
      <c r="AJ31" s="13">
        <f>'AUDUSD-Week'!H21*'AUDUSD-Week'!F21/'AUDUSD-Week'!I21</f>
        <v>8.583499999999999</v>
      </c>
      <c r="AK31" s="24">
        <f>'GBPUSD-Week'!F21/'GBPUSD-Week'!G21*'GBPUSD-Week'!E21</f>
        <v>289.82</v>
      </c>
      <c r="AL31" s="13">
        <f>'USDCAD-Week'!H21*'USDCAD-Week'!F21/'USDCAD-Week'!E21</f>
        <v>9.5497302201212833</v>
      </c>
      <c r="AM31" s="24">
        <f>'GBPUSD-Week'!F21/'GBPUSD-Week'!G21*'GBPUSD-Week'!E21</f>
        <v>289.82</v>
      </c>
      <c r="AN31" s="13">
        <f>'NZDUSD-Week'!H21*'NZDUSD-Week'!F21/'NZDUSD-Week'!I21</f>
        <v>6.9205000000000005</v>
      </c>
      <c r="AO31" s="24">
        <f>'AUDUSD-Week'!F21/'AUDUSD-Week'!G21*'AUDUSD-Week'!E21</f>
        <v>171.67</v>
      </c>
      <c r="AP31" s="13">
        <f>'USDJPY-Week'!H21*'USDJPY-Week'!F21/'USDJPY-Week'!E21</f>
        <v>10.971528882549784</v>
      </c>
      <c r="AQ31" s="24">
        <f>'AUDUSD-Week'!F21/'AUDUSD-Week'!G21*'AUDUSD-Week'!E21</f>
        <v>171.67</v>
      </c>
      <c r="AR31" s="13">
        <f>'USDCHF-Week'!H21*'USDCHF-Week'!F21/'USDCHF-Week'!E21</f>
        <v>8.7592519598826275</v>
      </c>
      <c r="AS31" s="24">
        <f>'AUDUSD-Week'!F21/'AUDUSD-Week'!G21*'AUDUSD-Week'!E21</f>
        <v>171.67</v>
      </c>
      <c r="AT31" s="13">
        <f>'USDCAD-Week'!H21*'USDCAD-Week'!F21/'USDCAD-Week'!E21</f>
        <v>9.5497302201212833</v>
      </c>
      <c r="AU31" s="24">
        <f>'AUDUSD-Week'!F21/'AUDUSD-Week'!G21*'AUDUSD-Week'!E21</f>
        <v>171.67</v>
      </c>
      <c r="AV31" s="13">
        <f>'NZDUSD-Week'!H21*'NZDUSD-Week'!F21/'NZDUSD-Week'!I21</f>
        <v>6.9205000000000005</v>
      </c>
      <c r="AW31" s="24">
        <f>'NZDUSD-Week'!F21/'NZDUSD-Week'!G21*'NZDUSD-Week'!E21</f>
        <v>138.41000000000003</v>
      </c>
      <c r="AX31" s="13">
        <f>'USDJPY-Week'!H21*'USDJPY-Week'!F21/'USDJPY-Week'!E21</f>
        <v>10.971528882549784</v>
      </c>
      <c r="AY31" s="24">
        <f>'NZDUSD-Week'!F21/'NZDUSD-Week'!G21*'NZDUSD-Week'!E21</f>
        <v>138.41000000000003</v>
      </c>
      <c r="AZ31" s="13">
        <f>'USDCHF-Week'!H21*'USDCHF-Week'!F21/'USDCHF-Week'!E21</f>
        <v>8.7592519598826275</v>
      </c>
      <c r="BA31" s="24">
        <f>'NZDUSD-Week'!F21/'NZDUSD-Week'!G21*'NZDUSD-Week'!E21</f>
        <v>138.41000000000003</v>
      </c>
      <c r="BB31" s="13">
        <f>'USDCAD-Week'!H21*'USDCAD-Week'!F21/'USDCAD-Week'!E21</f>
        <v>9.5497302201212833</v>
      </c>
      <c r="BC31" s="24">
        <f>'USDCAD-Week'!F21/'USDCAD-Week'!G21*'USDCAD-Week'!E21</f>
        <v>209.42999999999995</v>
      </c>
      <c r="BD31" s="13">
        <f>'USDJPY-Week'!H21*'USDJPY-Week'!F21/'USDJPY-Week'!E21</f>
        <v>10.971528882549784</v>
      </c>
      <c r="BE31" s="24">
        <f>'USDCHF-Week'!F21/'USDCHF-Week'!G21*'USDCHF-Week'!E21</f>
        <v>228.32999999999996</v>
      </c>
      <c r="BF31" s="13">
        <f>'USDJPY-Week'!H21*'USDJPY-Week'!F21/'USDJPY-Week'!E21</f>
        <v>10.971528882549784</v>
      </c>
    </row>
    <row r="32" spans="4:58" x14ac:dyDescent="0.25">
      <c r="D32" s="11">
        <v>40321</v>
      </c>
      <c r="E32" s="13">
        <f>'EURUSD-Week'!F22*'EURUSD-Week'!E22/'EURUSD-Week'!G22</f>
        <v>248.17999999999998</v>
      </c>
      <c r="F32" s="16">
        <f>'EURUSD-Week'!H22*'EURUSD-Week'!F22/1</f>
        <v>10</v>
      </c>
      <c r="G32" s="13">
        <f>'USDJPY-Week'!F22/'USDJPY-Week'!G22</f>
        <v>200</v>
      </c>
      <c r="H32" s="19">
        <f>'USDJPY-Week'!H22*'USDJPY-Week'!F22/'USDJPY-Week'!E22</f>
        <v>11.036918492356934</v>
      </c>
      <c r="I32" s="19">
        <f>'EURUSD-Week'!F22/('EURUSD-Week'!G22*'EURUSD-Week'!E22)</f>
        <v>161.17334192924491</v>
      </c>
      <c r="J32" s="19">
        <f>'USDJPY-Week'!H22*'USDJPY-Week'!F22/'USDJPY-Week'!E22</f>
        <v>11.036918492356934</v>
      </c>
      <c r="K32" s="15">
        <f>'GBPUSD-Week'!F22*'GBPUSD-Week'!E22/'GBPUSD-Week'!G22</f>
        <v>289.23</v>
      </c>
      <c r="L32" s="13">
        <f>'GBPUSD-Week'!H22*'GBPUSD-Week'!F22/1</f>
        <v>10</v>
      </c>
      <c r="M32" s="24">
        <f>'NZDUSD-Week'!F22*'NZDUSD-Week'!E22/'NZDUSD-Week'!G22</f>
        <v>135.46</v>
      </c>
      <c r="N32" s="13">
        <f>'NZDUSD-Week'!H22*'NZDUSD-Week'!F22/1</f>
        <v>10</v>
      </c>
      <c r="O32" s="13">
        <f>'USDCAD-Week'!F22/'USDCAD-Week'!G22</f>
        <v>200</v>
      </c>
      <c r="P32" s="24">
        <f>'USDCAD-Week'!F22*'USDCAD-Week'!H22/'USDCAD-Week'!E22</f>
        <v>9.4491165076065382</v>
      </c>
      <c r="Q32" s="24">
        <f>'AUDUSD-Week'!F22*'AUDUSD-Week'!E22/'AUDUSD-Week'!G22</f>
        <v>167.83</v>
      </c>
      <c r="R32" s="24">
        <f>'AUDUSD-Week'!H22*'AUDUSD-Week'!F22/1</f>
        <v>10</v>
      </c>
      <c r="S32" s="13">
        <f>'USDCHF-Week'!F22/'USDCHF-Week'!G22</f>
        <v>200</v>
      </c>
      <c r="T32" s="16">
        <f>'USDCHF-Week'!F22*'USDCHF-Week'!H22/'USDCHF-Week'!E22</f>
        <v>8.6610081413476525</v>
      </c>
      <c r="U32" s="13">
        <f>'EURUSD-Week'!F22/'EURUSD-Week'!G22*'EURUSD-Week'!E22</f>
        <v>248.17999999999998</v>
      </c>
      <c r="V32" s="13">
        <f>'USDCHF-Week'!H22*'USDCHF-Week'!F22/'USDCHF-Week'!E22</f>
        <v>8.6610081413476525</v>
      </c>
      <c r="W32" s="16">
        <f>'EURUSD-Week'!F22/'EURUSD-Week'!G22*'EURUSD-Week'!E22</f>
        <v>248.17999999999998</v>
      </c>
      <c r="X32" s="13">
        <f>'GBPUSD-Week'!H22*'GBPUSD-Week'!F22/'GBPUSD-Week'!I22</f>
        <v>14.461500000000001</v>
      </c>
      <c r="Y32" s="24">
        <f>'EURUSD-Week'!F22/'EURUSD-Week'!G22*'EURUSD-Week'!E22</f>
        <v>248.17999999999998</v>
      </c>
      <c r="Z32" s="13">
        <f>'AUDUSD-Week'!H22*'AUDUSD-Week'!F22/'AUDUSD-Week'!I22</f>
        <v>8.3915000000000006</v>
      </c>
      <c r="AA32" s="24">
        <f>'EURUSD-Week'!F22/'EURUSD-Week'!G22*'EURUSD-Week'!E22</f>
        <v>248.17999999999998</v>
      </c>
      <c r="AB32" s="13">
        <f>'USDCAD-Week'!H22*'USDCAD-Week'!F22/'USDCAD-Week'!E22</f>
        <v>9.4491165076065382</v>
      </c>
      <c r="AC32" s="24">
        <f>'EURUSD-Week'!F22/'EURUSD-Week'!G22*'EURUSD-Week'!E22</f>
        <v>248.17999999999998</v>
      </c>
      <c r="AD32" s="13">
        <f>'NZDUSD-Week'!H22*'NZDUSD-Week'!F22/'NZDUSD-Week'!I22</f>
        <v>6.7729999999999997</v>
      </c>
      <c r="AE32" s="24">
        <f>'GBPUSD-Week'!F22/'GBPUSD-Week'!G22*'GBPUSD-Week'!E22</f>
        <v>289.23</v>
      </c>
      <c r="AF32" s="13">
        <f>'USDJPY-Week'!H22*'USDJPY-Week'!F22/'USDJPY-Week'!E22</f>
        <v>11.036918492356934</v>
      </c>
      <c r="AG32" s="24">
        <f>'GBPUSD-Week'!F22/'GBPUSD-Week'!G22*'GBPUSD-Week'!E22</f>
        <v>289.23</v>
      </c>
      <c r="AH32" s="13">
        <f>'USDCHF-Week'!H22*'USDCHF-Week'!F22/'USDCHF-Week'!E22</f>
        <v>8.6610081413476525</v>
      </c>
      <c r="AI32" s="24">
        <f>'GBPUSD-Week'!F22/'GBPUSD-Week'!G22*'GBPUSD-Week'!E22</f>
        <v>289.23</v>
      </c>
      <c r="AJ32" s="13">
        <f>'AUDUSD-Week'!H22*'AUDUSD-Week'!F22/'AUDUSD-Week'!I22</f>
        <v>8.3915000000000006</v>
      </c>
      <c r="AK32" s="24">
        <f>'GBPUSD-Week'!F22/'GBPUSD-Week'!G22*'GBPUSD-Week'!E22</f>
        <v>289.23</v>
      </c>
      <c r="AL32" s="13">
        <f>'USDCAD-Week'!H22*'USDCAD-Week'!F22/'USDCAD-Week'!E22</f>
        <v>9.4491165076065382</v>
      </c>
      <c r="AM32" s="24">
        <f>'GBPUSD-Week'!F22/'GBPUSD-Week'!G22*'GBPUSD-Week'!E22</f>
        <v>289.23</v>
      </c>
      <c r="AN32" s="13">
        <f>'NZDUSD-Week'!H22*'NZDUSD-Week'!F22/'NZDUSD-Week'!I22</f>
        <v>6.7729999999999997</v>
      </c>
      <c r="AO32" s="24">
        <f>'AUDUSD-Week'!F22/'AUDUSD-Week'!G22*'AUDUSD-Week'!E22</f>
        <v>167.83</v>
      </c>
      <c r="AP32" s="13">
        <f>'USDJPY-Week'!H22*'USDJPY-Week'!F22/'USDJPY-Week'!E22</f>
        <v>11.036918492356934</v>
      </c>
      <c r="AQ32" s="24">
        <f>'AUDUSD-Week'!F22/'AUDUSD-Week'!G22*'AUDUSD-Week'!E22</f>
        <v>167.83</v>
      </c>
      <c r="AR32" s="13">
        <f>'USDCHF-Week'!H22*'USDCHF-Week'!F22/'USDCHF-Week'!E22</f>
        <v>8.6610081413476525</v>
      </c>
      <c r="AS32" s="24">
        <f>'AUDUSD-Week'!F22/'AUDUSD-Week'!G22*'AUDUSD-Week'!E22</f>
        <v>167.83</v>
      </c>
      <c r="AT32" s="13">
        <f>'USDCAD-Week'!H22*'USDCAD-Week'!F22/'USDCAD-Week'!E22</f>
        <v>9.4491165076065382</v>
      </c>
      <c r="AU32" s="24">
        <f>'AUDUSD-Week'!F22/'AUDUSD-Week'!G22*'AUDUSD-Week'!E22</f>
        <v>167.83</v>
      </c>
      <c r="AV32" s="13">
        <f>'NZDUSD-Week'!H22*'NZDUSD-Week'!F22/'NZDUSD-Week'!I22</f>
        <v>6.7729999999999997</v>
      </c>
      <c r="AW32" s="24">
        <f>'NZDUSD-Week'!F22/'NZDUSD-Week'!G22*'NZDUSD-Week'!E22</f>
        <v>135.46</v>
      </c>
      <c r="AX32" s="13">
        <f>'USDJPY-Week'!H22*'USDJPY-Week'!F22/'USDJPY-Week'!E22</f>
        <v>11.036918492356934</v>
      </c>
      <c r="AY32" s="24">
        <f>'NZDUSD-Week'!F22/'NZDUSD-Week'!G22*'NZDUSD-Week'!E22</f>
        <v>135.46</v>
      </c>
      <c r="AZ32" s="13">
        <f>'USDCHF-Week'!H22*'USDCHF-Week'!F22/'USDCHF-Week'!E22</f>
        <v>8.6610081413476525</v>
      </c>
      <c r="BA32" s="24">
        <f>'NZDUSD-Week'!F22/'NZDUSD-Week'!G22*'NZDUSD-Week'!E22</f>
        <v>135.46</v>
      </c>
      <c r="BB32" s="13">
        <f>'USDCAD-Week'!H22*'USDCAD-Week'!F22/'USDCAD-Week'!E22</f>
        <v>9.4491165076065382</v>
      </c>
      <c r="BC32" s="24">
        <f>'USDCAD-Week'!F22/'USDCAD-Week'!G22*'USDCAD-Week'!E22</f>
        <v>211.66</v>
      </c>
      <c r="BD32" s="13">
        <f>'USDJPY-Week'!H22*'USDJPY-Week'!F22/'USDJPY-Week'!E22</f>
        <v>11.036918492356934</v>
      </c>
      <c r="BE32" s="24">
        <f>'USDCHF-Week'!F22/'USDCHF-Week'!G22*'USDCHF-Week'!E22</f>
        <v>230.92000000000002</v>
      </c>
      <c r="BF32" s="13">
        <f>'USDJPY-Week'!H22*'USDJPY-Week'!F22/'USDJPY-Week'!E22</f>
        <v>11.036918492356934</v>
      </c>
    </row>
    <row r="33" spans="4:58" x14ac:dyDescent="0.25">
      <c r="D33" s="11">
        <v>40328</v>
      </c>
      <c r="E33" s="13">
        <f>'EURUSD-Week'!F23*'EURUSD-Week'!E23/'EURUSD-Week'!G23</f>
        <v>242.46</v>
      </c>
      <c r="F33" s="16">
        <f>'EURUSD-Week'!H23*'EURUSD-Week'!F23/1</f>
        <v>10</v>
      </c>
      <c r="G33" s="13">
        <f>'USDJPY-Week'!F23/'USDJPY-Week'!G23</f>
        <v>200</v>
      </c>
      <c r="H33" s="19">
        <f>'USDJPY-Week'!H23*'USDJPY-Week'!F23/'USDJPY-Week'!E23</f>
        <v>10.938525486764384</v>
      </c>
      <c r="I33" s="19">
        <f>'EURUSD-Week'!F23/('EURUSD-Week'!G23*'EURUSD-Week'!E23)</f>
        <v>164.97566608925183</v>
      </c>
      <c r="J33" s="19">
        <f>'USDJPY-Week'!H23*'USDJPY-Week'!F23/'USDJPY-Week'!E23</f>
        <v>10.938525486764384</v>
      </c>
      <c r="K33" s="15">
        <f>'GBPUSD-Week'!F23*'GBPUSD-Week'!E23/'GBPUSD-Week'!G23</f>
        <v>288.86</v>
      </c>
      <c r="L33" s="13">
        <f>'GBPUSD-Week'!H23*'GBPUSD-Week'!F23/1</f>
        <v>10</v>
      </c>
      <c r="M33" s="24">
        <f>'NZDUSD-Week'!F23*'NZDUSD-Week'!E23/'NZDUSD-Week'!G23</f>
        <v>134.73000000000002</v>
      </c>
      <c r="N33" s="13">
        <f>'NZDUSD-Week'!H23*'NZDUSD-Week'!F23/1</f>
        <v>10</v>
      </c>
      <c r="O33" s="13">
        <f>'USDCAD-Week'!F23/'USDCAD-Week'!G23</f>
        <v>200</v>
      </c>
      <c r="P33" s="24">
        <f>'USDCAD-Week'!F23*'USDCAD-Week'!H23/'USDCAD-Week'!E23</f>
        <v>9.4585008276188223</v>
      </c>
      <c r="Q33" s="24">
        <f>'AUDUSD-Week'!F23*'AUDUSD-Week'!E23/'AUDUSD-Week'!G23</f>
        <v>166.85</v>
      </c>
      <c r="R33" s="24">
        <f>'AUDUSD-Week'!H23*'AUDUSD-Week'!F23/1</f>
        <v>10</v>
      </c>
      <c r="S33" s="13">
        <f>'USDCHF-Week'!F23/'USDCHF-Week'!G23</f>
        <v>200</v>
      </c>
      <c r="T33" s="16">
        <f>'USDCHF-Week'!F23*'USDCHF-Week'!H23/'USDCHF-Week'!E23</f>
        <v>8.6203180897375109</v>
      </c>
      <c r="U33" s="13">
        <f>'EURUSD-Week'!F23/'EURUSD-Week'!G23*'EURUSD-Week'!E23</f>
        <v>242.45999999999998</v>
      </c>
      <c r="V33" s="13">
        <f>'USDCHF-Week'!H23*'USDCHF-Week'!F23/'USDCHF-Week'!E23</f>
        <v>8.6203180897375109</v>
      </c>
      <c r="W33" s="16">
        <f>'EURUSD-Week'!F23/'EURUSD-Week'!G23*'EURUSD-Week'!E23</f>
        <v>242.45999999999998</v>
      </c>
      <c r="X33" s="13">
        <f>'GBPUSD-Week'!H23*'GBPUSD-Week'!F23/'GBPUSD-Week'!I23</f>
        <v>14.443000000000001</v>
      </c>
      <c r="Y33" s="24">
        <f>'EURUSD-Week'!F23/'EURUSD-Week'!G23*'EURUSD-Week'!E23</f>
        <v>242.45999999999998</v>
      </c>
      <c r="Z33" s="13">
        <f>'AUDUSD-Week'!H23*'AUDUSD-Week'!F23/'AUDUSD-Week'!I23</f>
        <v>8.3424999999999994</v>
      </c>
      <c r="AA33" s="24">
        <f>'EURUSD-Week'!F23/'EURUSD-Week'!G23*'EURUSD-Week'!E23</f>
        <v>242.45999999999998</v>
      </c>
      <c r="AB33" s="13">
        <f>'USDCAD-Week'!H23*'USDCAD-Week'!F23/'USDCAD-Week'!E23</f>
        <v>9.4585008276188223</v>
      </c>
      <c r="AC33" s="24">
        <f>'EURUSD-Week'!F23/'EURUSD-Week'!G23*'EURUSD-Week'!E23</f>
        <v>242.45999999999998</v>
      </c>
      <c r="AD33" s="13">
        <f>'NZDUSD-Week'!H23*'NZDUSD-Week'!F23/'NZDUSD-Week'!I23</f>
        <v>6.7365000000000013</v>
      </c>
      <c r="AE33" s="24">
        <f>'GBPUSD-Week'!F23/'GBPUSD-Week'!G23*'GBPUSD-Week'!E23</f>
        <v>288.86</v>
      </c>
      <c r="AF33" s="13">
        <f>'USDJPY-Week'!H23*'USDJPY-Week'!F23/'USDJPY-Week'!E23</f>
        <v>10.938525486764384</v>
      </c>
      <c r="AG33" s="24">
        <f>'GBPUSD-Week'!F23/'GBPUSD-Week'!G23*'GBPUSD-Week'!E23</f>
        <v>288.86</v>
      </c>
      <c r="AH33" s="13">
        <f>'USDCHF-Week'!H23*'USDCHF-Week'!F23/'USDCHF-Week'!E23</f>
        <v>8.6203180897375109</v>
      </c>
      <c r="AI33" s="24">
        <f>'GBPUSD-Week'!F23/'GBPUSD-Week'!G23*'GBPUSD-Week'!E23</f>
        <v>288.86</v>
      </c>
      <c r="AJ33" s="13">
        <f>'AUDUSD-Week'!H23*'AUDUSD-Week'!F23/'AUDUSD-Week'!I23</f>
        <v>8.3424999999999994</v>
      </c>
      <c r="AK33" s="24">
        <f>'GBPUSD-Week'!F23/'GBPUSD-Week'!G23*'GBPUSD-Week'!E23</f>
        <v>288.86</v>
      </c>
      <c r="AL33" s="13">
        <f>'USDCAD-Week'!H23*'USDCAD-Week'!F23/'USDCAD-Week'!E23</f>
        <v>9.4585008276188223</v>
      </c>
      <c r="AM33" s="24">
        <f>'GBPUSD-Week'!F23/'GBPUSD-Week'!G23*'GBPUSD-Week'!E23</f>
        <v>288.86</v>
      </c>
      <c r="AN33" s="13">
        <f>'NZDUSD-Week'!H23*'NZDUSD-Week'!F23/'NZDUSD-Week'!I23</f>
        <v>6.7365000000000013</v>
      </c>
      <c r="AO33" s="24">
        <f>'AUDUSD-Week'!F23/'AUDUSD-Week'!G23*'AUDUSD-Week'!E23</f>
        <v>166.85</v>
      </c>
      <c r="AP33" s="13">
        <f>'USDJPY-Week'!H23*'USDJPY-Week'!F23/'USDJPY-Week'!E23</f>
        <v>10.938525486764384</v>
      </c>
      <c r="AQ33" s="24">
        <f>'AUDUSD-Week'!F23/'AUDUSD-Week'!G23*'AUDUSD-Week'!E23</f>
        <v>166.85</v>
      </c>
      <c r="AR33" s="13">
        <f>'USDCHF-Week'!H23*'USDCHF-Week'!F23/'USDCHF-Week'!E23</f>
        <v>8.6203180897375109</v>
      </c>
      <c r="AS33" s="24">
        <f>'AUDUSD-Week'!F23/'AUDUSD-Week'!G23*'AUDUSD-Week'!E23</f>
        <v>166.85</v>
      </c>
      <c r="AT33" s="13">
        <f>'USDCAD-Week'!H23*'USDCAD-Week'!F23/'USDCAD-Week'!E23</f>
        <v>9.4585008276188223</v>
      </c>
      <c r="AU33" s="24">
        <f>'AUDUSD-Week'!F23/'AUDUSD-Week'!G23*'AUDUSD-Week'!E23</f>
        <v>166.85</v>
      </c>
      <c r="AV33" s="13">
        <f>'NZDUSD-Week'!H23*'NZDUSD-Week'!F23/'NZDUSD-Week'!I23</f>
        <v>6.7365000000000013</v>
      </c>
      <c r="AW33" s="24">
        <f>'NZDUSD-Week'!F23/'NZDUSD-Week'!G23*'NZDUSD-Week'!E23</f>
        <v>134.73000000000002</v>
      </c>
      <c r="AX33" s="13">
        <f>'USDJPY-Week'!H23*'USDJPY-Week'!F23/'USDJPY-Week'!E23</f>
        <v>10.938525486764384</v>
      </c>
      <c r="AY33" s="24">
        <f>'NZDUSD-Week'!F23/'NZDUSD-Week'!G23*'NZDUSD-Week'!E23</f>
        <v>134.73000000000002</v>
      </c>
      <c r="AZ33" s="13">
        <f>'USDCHF-Week'!H23*'USDCHF-Week'!F23/'USDCHF-Week'!E23</f>
        <v>8.6203180897375109</v>
      </c>
      <c r="BA33" s="24">
        <f>'NZDUSD-Week'!F23/'NZDUSD-Week'!G23*'NZDUSD-Week'!E23</f>
        <v>134.73000000000002</v>
      </c>
      <c r="BB33" s="13">
        <f>'USDCAD-Week'!H23*'USDCAD-Week'!F23/'USDCAD-Week'!E23</f>
        <v>9.4585008276188223</v>
      </c>
      <c r="BC33" s="24">
        <f>'USDCAD-Week'!F23/'USDCAD-Week'!G23*'USDCAD-Week'!E23</f>
        <v>211.45000000000002</v>
      </c>
      <c r="BD33" s="13">
        <f>'USDJPY-Week'!H23*'USDJPY-Week'!F23/'USDJPY-Week'!E23</f>
        <v>10.938525486764384</v>
      </c>
      <c r="BE33" s="24">
        <f>'USDCHF-Week'!F23/'USDCHF-Week'!G23*'USDCHF-Week'!E23</f>
        <v>232.01</v>
      </c>
      <c r="BF33" s="13">
        <f>'USDJPY-Week'!H23*'USDJPY-Week'!F23/'USDJPY-Week'!E23</f>
        <v>10.938525486764384</v>
      </c>
    </row>
    <row r="34" spans="4:58" x14ac:dyDescent="0.25">
      <c r="D34" s="11">
        <v>40335</v>
      </c>
      <c r="E34" s="13">
        <f>'EURUSD-Week'!F24*'EURUSD-Week'!E24/'EURUSD-Week'!G24</f>
        <v>240.58000000000004</v>
      </c>
      <c r="F34" s="16">
        <f>'EURUSD-Week'!H24*'EURUSD-Week'!F24/1</f>
        <v>10</v>
      </c>
      <c r="G34" s="13">
        <f>'USDJPY-Week'!F24/'USDJPY-Week'!G24</f>
        <v>200</v>
      </c>
      <c r="H34" s="19">
        <f>'USDJPY-Week'!H24*'USDJPY-Week'!F24/'USDJPY-Week'!E24</f>
        <v>10.90096473537908</v>
      </c>
      <c r="I34" s="19">
        <f>'EURUSD-Week'!F24/('EURUSD-Week'!G24*'EURUSD-Week'!E24)</f>
        <v>166.2648599218555</v>
      </c>
      <c r="J34" s="19">
        <f>'USDJPY-Week'!H24*'USDJPY-Week'!F24/'USDJPY-Week'!E24</f>
        <v>10.90096473537908</v>
      </c>
      <c r="K34" s="15">
        <f>'GBPUSD-Week'!F24*'GBPUSD-Week'!E24/'GBPUSD-Week'!G24</f>
        <v>289.7</v>
      </c>
      <c r="L34" s="13">
        <f>'GBPUSD-Week'!H24*'GBPUSD-Week'!F24/1</f>
        <v>10</v>
      </c>
      <c r="M34" s="24">
        <f>'NZDUSD-Week'!F24*'NZDUSD-Week'!E24/'NZDUSD-Week'!G24</f>
        <v>135.94</v>
      </c>
      <c r="N34" s="13">
        <f>'NZDUSD-Week'!H24*'NZDUSD-Week'!F24/1</f>
        <v>10</v>
      </c>
      <c r="O34" s="13">
        <f>'USDCAD-Week'!F24/'USDCAD-Week'!G24</f>
        <v>200</v>
      </c>
      <c r="P34" s="24">
        <f>'USDCAD-Week'!F24*'USDCAD-Week'!H24/'USDCAD-Week'!E24</f>
        <v>9.557488292076842</v>
      </c>
      <c r="Q34" s="24">
        <f>'AUDUSD-Week'!F24*'AUDUSD-Week'!E24/'AUDUSD-Week'!G24</f>
        <v>167.24</v>
      </c>
      <c r="R34" s="24">
        <f>'AUDUSD-Week'!H24*'AUDUSD-Week'!F24/1</f>
        <v>10</v>
      </c>
      <c r="S34" s="13">
        <f>'USDCHF-Week'!F24/'USDCHF-Week'!G24</f>
        <v>200</v>
      </c>
      <c r="T34" s="16">
        <f>'USDCHF-Week'!F24*'USDCHF-Week'!H24/'USDCHF-Week'!E24</f>
        <v>8.6475268073331026</v>
      </c>
      <c r="U34" s="13">
        <f>'EURUSD-Week'!F24/'EURUSD-Week'!G24*'EURUSD-Week'!E24</f>
        <v>240.58</v>
      </c>
      <c r="V34" s="13">
        <f>'USDCHF-Week'!H24*'USDCHF-Week'!F24/'USDCHF-Week'!E24</f>
        <v>8.6475268073331026</v>
      </c>
      <c r="W34" s="16">
        <f>'EURUSD-Week'!F24/'EURUSD-Week'!G24*'EURUSD-Week'!E24</f>
        <v>240.58</v>
      </c>
      <c r="X34" s="13">
        <f>'GBPUSD-Week'!H24*'GBPUSD-Week'!F24/'GBPUSD-Week'!I24</f>
        <v>14.485000000000001</v>
      </c>
      <c r="Y34" s="24">
        <f>'EURUSD-Week'!F24/'EURUSD-Week'!G24*'EURUSD-Week'!E24</f>
        <v>240.58</v>
      </c>
      <c r="Z34" s="13">
        <f>'AUDUSD-Week'!H24*'AUDUSD-Week'!F24/'AUDUSD-Week'!I24</f>
        <v>8.3620000000000019</v>
      </c>
      <c r="AA34" s="24">
        <f>'EURUSD-Week'!F24/'EURUSD-Week'!G24*'EURUSD-Week'!E24</f>
        <v>240.58</v>
      </c>
      <c r="AB34" s="13">
        <f>'USDCAD-Week'!H24*'USDCAD-Week'!F24/'USDCAD-Week'!E24</f>
        <v>9.557488292076842</v>
      </c>
      <c r="AC34" s="24">
        <f>'EURUSD-Week'!F24/'EURUSD-Week'!G24*'EURUSD-Week'!E24</f>
        <v>240.58</v>
      </c>
      <c r="AD34" s="13">
        <f>'NZDUSD-Week'!H24*'NZDUSD-Week'!F24/'NZDUSD-Week'!I24</f>
        <v>6.7969999999999997</v>
      </c>
      <c r="AE34" s="24">
        <f>'GBPUSD-Week'!F24/'GBPUSD-Week'!G24*'GBPUSD-Week'!E24</f>
        <v>289.70000000000005</v>
      </c>
      <c r="AF34" s="13">
        <f>'USDJPY-Week'!H24*'USDJPY-Week'!F24/'USDJPY-Week'!E24</f>
        <v>10.90096473537908</v>
      </c>
      <c r="AG34" s="24">
        <f>'GBPUSD-Week'!F24/'GBPUSD-Week'!G24*'GBPUSD-Week'!E24</f>
        <v>289.70000000000005</v>
      </c>
      <c r="AH34" s="13">
        <f>'USDCHF-Week'!H24*'USDCHF-Week'!F24/'USDCHF-Week'!E24</f>
        <v>8.6475268073331026</v>
      </c>
      <c r="AI34" s="24">
        <f>'GBPUSD-Week'!F24/'GBPUSD-Week'!G24*'GBPUSD-Week'!E24</f>
        <v>289.70000000000005</v>
      </c>
      <c r="AJ34" s="13">
        <f>'AUDUSD-Week'!H24*'AUDUSD-Week'!F24/'AUDUSD-Week'!I24</f>
        <v>8.3620000000000019</v>
      </c>
      <c r="AK34" s="24">
        <f>'GBPUSD-Week'!F24/'GBPUSD-Week'!G24*'GBPUSD-Week'!E24</f>
        <v>289.70000000000005</v>
      </c>
      <c r="AL34" s="13">
        <f>'USDCAD-Week'!H24*'USDCAD-Week'!F24/'USDCAD-Week'!E24</f>
        <v>9.557488292076842</v>
      </c>
      <c r="AM34" s="24">
        <f>'GBPUSD-Week'!F24/'GBPUSD-Week'!G24*'GBPUSD-Week'!E24</f>
        <v>289.70000000000005</v>
      </c>
      <c r="AN34" s="13">
        <f>'NZDUSD-Week'!H24*'NZDUSD-Week'!F24/'NZDUSD-Week'!I24</f>
        <v>6.7969999999999997</v>
      </c>
      <c r="AO34" s="24">
        <f>'AUDUSD-Week'!F24/'AUDUSD-Week'!G24*'AUDUSD-Week'!E24</f>
        <v>167.24</v>
      </c>
      <c r="AP34" s="13">
        <f>'USDJPY-Week'!H24*'USDJPY-Week'!F24/'USDJPY-Week'!E24</f>
        <v>10.90096473537908</v>
      </c>
      <c r="AQ34" s="24">
        <f>'AUDUSD-Week'!F24/'AUDUSD-Week'!G24*'AUDUSD-Week'!E24</f>
        <v>167.24</v>
      </c>
      <c r="AR34" s="13">
        <f>'USDCHF-Week'!H24*'USDCHF-Week'!F24/'USDCHF-Week'!E24</f>
        <v>8.6475268073331026</v>
      </c>
      <c r="AS34" s="24">
        <f>'AUDUSD-Week'!F24/'AUDUSD-Week'!G24*'AUDUSD-Week'!E24</f>
        <v>167.24</v>
      </c>
      <c r="AT34" s="13">
        <f>'USDCAD-Week'!H24*'USDCAD-Week'!F24/'USDCAD-Week'!E24</f>
        <v>9.557488292076842</v>
      </c>
      <c r="AU34" s="24">
        <f>'AUDUSD-Week'!F24/'AUDUSD-Week'!G24*'AUDUSD-Week'!E24</f>
        <v>167.24</v>
      </c>
      <c r="AV34" s="13">
        <f>'NZDUSD-Week'!H24*'NZDUSD-Week'!F24/'NZDUSD-Week'!I24</f>
        <v>6.7969999999999997</v>
      </c>
      <c r="AW34" s="24">
        <f>'NZDUSD-Week'!F24/'NZDUSD-Week'!G24*'NZDUSD-Week'!E24</f>
        <v>135.94</v>
      </c>
      <c r="AX34" s="13">
        <f>'USDJPY-Week'!H24*'USDJPY-Week'!F24/'USDJPY-Week'!E24</f>
        <v>10.90096473537908</v>
      </c>
      <c r="AY34" s="24">
        <f>'NZDUSD-Week'!F24/'NZDUSD-Week'!G24*'NZDUSD-Week'!E24</f>
        <v>135.94</v>
      </c>
      <c r="AZ34" s="13">
        <f>'USDCHF-Week'!H24*'USDCHF-Week'!F24/'USDCHF-Week'!E24</f>
        <v>8.6475268073331026</v>
      </c>
      <c r="BA34" s="24">
        <f>'NZDUSD-Week'!F24/'NZDUSD-Week'!G24*'NZDUSD-Week'!E24</f>
        <v>135.94</v>
      </c>
      <c r="BB34" s="13">
        <f>'USDCAD-Week'!H24*'USDCAD-Week'!F24/'USDCAD-Week'!E24</f>
        <v>9.557488292076842</v>
      </c>
      <c r="BC34" s="24">
        <f>'USDCAD-Week'!F24/'USDCAD-Week'!G24*'USDCAD-Week'!E24</f>
        <v>209.26</v>
      </c>
      <c r="BD34" s="13">
        <f>'USDJPY-Week'!H24*'USDJPY-Week'!F24/'USDJPY-Week'!E24</f>
        <v>10.90096473537908</v>
      </c>
      <c r="BE34" s="24">
        <f>'USDCHF-Week'!F24/'USDCHF-Week'!G24*'USDCHF-Week'!E24</f>
        <v>231.28000000000003</v>
      </c>
      <c r="BF34" s="13">
        <f>'USDJPY-Week'!H24*'USDJPY-Week'!F24/'USDJPY-Week'!E24</f>
        <v>10.90096473537908</v>
      </c>
    </row>
    <row r="35" spans="4:58" x14ac:dyDescent="0.25">
      <c r="D35" s="11">
        <v>40342</v>
      </c>
      <c r="E35" s="13">
        <f>'EURUSD-Week'!F25*'EURUSD-Week'!E25/'EURUSD-Week'!G25</f>
        <v>245.03</v>
      </c>
      <c r="F35" s="16">
        <f>'EURUSD-Week'!H25*'EURUSD-Week'!F25/1</f>
        <v>10</v>
      </c>
      <c r="G35" s="13">
        <f>'USDJPY-Week'!F25/'USDJPY-Week'!G25</f>
        <v>200</v>
      </c>
      <c r="H35" s="19">
        <f>'USDJPY-Week'!H25*'USDJPY-Week'!F25/'USDJPY-Week'!E25</f>
        <v>10.964311167150925</v>
      </c>
      <c r="I35" s="19">
        <f>'EURUSD-Week'!F25/('EURUSD-Week'!G25*'EURUSD-Week'!E25)</f>
        <v>163.24531689997144</v>
      </c>
      <c r="J35" s="19">
        <f>'USDJPY-Week'!H25*'USDJPY-Week'!F25/'USDJPY-Week'!E25</f>
        <v>10.964311167150925</v>
      </c>
      <c r="K35" s="15">
        <f>'GBPUSD-Week'!F25*'GBPUSD-Week'!E25/'GBPUSD-Week'!G25</f>
        <v>293.76</v>
      </c>
      <c r="L35" s="13">
        <f>'GBPUSD-Week'!H25*'GBPUSD-Week'!F25/1</f>
        <v>10</v>
      </c>
      <c r="M35" s="24">
        <f>'NZDUSD-Week'!F25*'NZDUSD-Week'!E25/'NZDUSD-Week'!G25</f>
        <v>139.66</v>
      </c>
      <c r="N35" s="13">
        <f>'NZDUSD-Week'!H25*'NZDUSD-Week'!F25/1</f>
        <v>10</v>
      </c>
      <c r="O35" s="13">
        <f>'USDCAD-Week'!F25/'USDCAD-Week'!G25</f>
        <v>200</v>
      </c>
      <c r="P35" s="24">
        <f>'USDCAD-Week'!F25*'USDCAD-Week'!H25/'USDCAD-Week'!E25</f>
        <v>9.727153348572541</v>
      </c>
      <c r="Q35" s="24">
        <f>'AUDUSD-Week'!F25*'AUDUSD-Week'!E25/'AUDUSD-Week'!G25</f>
        <v>172.33</v>
      </c>
      <c r="R35" s="24">
        <f>'AUDUSD-Week'!H25*'AUDUSD-Week'!F25/1</f>
        <v>10</v>
      </c>
      <c r="S35" s="13">
        <f>'USDCHF-Week'!F25/'USDCHF-Week'!G25</f>
        <v>200</v>
      </c>
      <c r="T35" s="16">
        <f>'USDCHF-Week'!F25*'USDCHF-Week'!H25/'USDCHF-Week'!E25</f>
        <v>8.8613203367301718</v>
      </c>
      <c r="U35" s="13">
        <f>'EURUSD-Week'!F25/'EURUSD-Week'!G25*'EURUSD-Week'!E25</f>
        <v>245.03</v>
      </c>
      <c r="V35" s="13">
        <f>'USDCHF-Week'!H25*'USDCHF-Week'!F25/'USDCHF-Week'!E25</f>
        <v>8.8613203367301718</v>
      </c>
      <c r="W35" s="16">
        <f>'EURUSD-Week'!F25/'EURUSD-Week'!G25*'EURUSD-Week'!E25</f>
        <v>245.03</v>
      </c>
      <c r="X35" s="13">
        <f>'GBPUSD-Week'!H25*'GBPUSD-Week'!F25/'GBPUSD-Week'!I25</f>
        <v>14.687999999999997</v>
      </c>
      <c r="Y35" s="24">
        <f>'EURUSD-Week'!F25/'EURUSD-Week'!G25*'EURUSD-Week'!E25</f>
        <v>245.03</v>
      </c>
      <c r="Z35" s="13">
        <f>'AUDUSD-Week'!H25*'AUDUSD-Week'!F25/'AUDUSD-Week'!I25</f>
        <v>8.6165000000000003</v>
      </c>
      <c r="AA35" s="24">
        <f>'EURUSD-Week'!F25/'EURUSD-Week'!G25*'EURUSD-Week'!E25</f>
        <v>245.03</v>
      </c>
      <c r="AB35" s="13">
        <f>'USDCAD-Week'!H25*'USDCAD-Week'!F25/'USDCAD-Week'!E25</f>
        <v>9.727153348572541</v>
      </c>
      <c r="AC35" s="24">
        <f>'EURUSD-Week'!F25/'EURUSD-Week'!G25*'EURUSD-Week'!E25</f>
        <v>245.03</v>
      </c>
      <c r="AD35" s="13">
        <f>'NZDUSD-Week'!H25*'NZDUSD-Week'!F25/'NZDUSD-Week'!I25</f>
        <v>6.9830000000000005</v>
      </c>
      <c r="AE35" s="24">
        <f>'GBPUSD-Week'!F25/'GBPUSD-Week'!G25*'GBPUSD-Week'!E25</f>
        <v>293.76</v>
      </c>
      <c r="AF35" s="13">
        <f>'USDJPY-Week'!H25*'USDJPY-Week'!F25/'USDJPY-Week'!E25</f>
        <v>10.964311167150925</v>
      </c>
      <c r="AG35" s="24">
        <f>'GBPUSD-Week'!F25/'GBPUSD-Week'!G25*'GBPUSD-Week'!E25</f>
        <v>293.76</v>
      </c>
      <c r="AH35" s="13">
        <f>'USDCHF-Week'!H25*'USDCHF-Week'!F25/'USDCHF-Week'!E25</f>
        <v>8.8613203367301718</v>
      </c>
      <c r="AI35" s="24">
        <f>'GBPUSD-Week'!F25/'GBPUSD-Week'!G25*'GBPUSD-Week'!E25</f>
        <v>293.76</v>
      </c>
      <c r="AJ35" s="13">
        <f>'AUDUSD-Week'!H25*'AUDUSD-Week'!F25/'AUDUSD-Week'!I25</f>
        <v>8.6165000000000003</v>
      </c>
      <c r="AK35" s="24">
        <f>'GBPUSD-Week'!F25/'GBPUSD-Week'!G25*'GBPUSD-Week'!E25</f>
        <v>293.76</v>
      </c>
      <c r="AL35" s="13">
        <f>'USDCAD-Week'!H25*'USDCAD-Week'!F25/'USDCAD-Week'!E25</f>
        <v>9.727153348572541</v>
      </c>
      <c r="AM35" s="24">
        <f>'GBPUSD-Week'!F25/'GBPUSD-Week'!G25*'GBPUSD-Week'!E25</f>
        <v>293.76</v>
      </c>
      <c r="AN35" s="13">
        <f>'NZDUSD-Week'!H25*'NZDUSD-Week'!F25/'NZDUSD-Week'!I25</f>
        <v>6.9830000000000005</v>
      </c>
      <c r="AO35" s="24">
        <f>'AUDUSD-Week'!F25/'AUDUSD-Week'!G25*'AUDUSD-Week'!E25</f>
        <v>172.33</v>
      </c>
      <c r="AP35" s="13">
        <f>'USDJPY-Week'!H25*'USDJPY-Week'!F25/'USDJPY-Week'!E25</f>
        <v>10.964311167150925</v>
      </c>
      <c r="AQ35" s="24">
        <f>'AUDUSD-Week'!F25/'AUDUSD-Week'!G25*'AUDUSD-Week'!E25</f>
        <v>172.33</v>
      </c>
      <c r="AR35" s="13">
        <f>'USDCHF-Week'!H25*'USDCHF-Week'!F25/'USDCHF-Week'!E25</f>
        <v>8.8613203367301718</v>
      </c>
      <c r="AS35" s="24">
        <f>'AUDUSD-Week'!F25/'AUDUSD-Week'!G25*'AUDUSD-Week'!E25</f>
        <v>172.33</v>
      </c>
      <c r="AT35" s="13">
        <f>'USDCAD-Week'!H25*'USDCAD-Week'!F25/'USDCAD-Week'!E25</f>
        <v>9.727153348572541</v>
      </c>
      <c r="AU35" s="24">
        <f>'AUDUSD-Week'!F25/'AUDUSD-Week'!G25*'AUDUSD-Week'!E25</f>
        <v>172.33</v>
      </c>
      <c r="AV35" s="13">
        <f>'NZDUSD-Week'!H25*'NZDUSD-Week'!F25/'NZDUSD-Week'!I25</f>
        <v>6.9830000000000005</v>
      </c>
      <c r="AW35" s="24">
        <f>'NZDUSD-Week'!F25/'NZDUSD-Week'!G25*'NZDUSD-Week'!E25</f>
        <v>139.66</v>
      </c>
      <c r="AX35" s="13">
        <f>'USDJPY-Week'!H25*'USDJPY-Week'!F25/'USDJPY-Week'!E25</f>
        <v>10.964311167150925</v>
      </c>
      <c r="AY35" s="24">
        <f>'NZDUSD-Week'!F25/'NZDUSD-Week'!G25*'NZDUSD-Week'!E25</f>
        <v>139.66</v>
      </c>
      <c r="AZ35" s="13">
        <f>'USDCHF-Week'!H25*'USDCHF-Week'!F25/'USDCHF-Week'!E25</f>
        <v>8.8613203367301718</v>
      </c>
      <c r="BA35" s="24">
        <f>'NZDUSD-Week'!F25/'NZDUSD-Week'!G25*'NZDUSD-Week'!E25</f>
        <v>139.66</v>
      </c>
      <c r="BB35" s="13">
        <f>'USDCAD-Week'!H25*'USDCAD-Week'!F25/'USDCAD-Week'!E25</f>
        <v>9.727153348572541</v>
      </c>
      <c r="BC35" s="24">
        <f>'USDCAD-Week'!F25/'USDCAD-Week'!G25*'USDCAD-Week'!E25</f>
        <v>205.60999999999999</v>
      </c>
      <c r="BD35" s="13">
        <f>'USDJPY-Week'!H25*'USDJPY-Week'!F25/'USDJPY-Week'!E25</f>
        <v>10.964311167150925</v>
      </c>
      <c r="BE35" s="24">
        <f>'USDCHF-Week'!F25/'USDCHF-Week'!G25*'USDCHF-Week'!E25</f>
        <v>225.70000000000002</v>
      </c>
      <c r="BF35" s="13">
        <f>'USDJPY-Week'!H25*'USDJPY-Week'!F25/'USDJPY-Week'!E25</f>
        <v>10.964311167150925</v>
      </c>
    </row>
    <row r="36" spans="4:58" x14ac:dyDescent="0.25">
      <c r="D36" s="11">
        <v>40349</v>
      </c>
      <c r="E36" s="13">
        <f>'EURUSD-Week'!F26*'EURUSD-Week'!E26/'EURUSD-Week'!G26</f>
        <v>247.95999999999998</v>
      </c>
      <c r="F36" s="16">
        <f>'EURUSD-Week'!H26*'EURUSD-Week'!F26/1</f>
        <v>10</v>
      </c>
      <c r="G36" s="13">
        <f>'USDJPY-Week'!F26/'USDJPY-Week'!G26</f>
        <v>200</v>
      </c>
      <c r="H36" s="19">
        <f>'USDJPY-Week'!H26*'USDJPY-Week'!F26/'USDJPY-Week'!E26</f>
        <v>11.133377866844802</v>
      </c>
      <c r="I36" s="19">
        <f>'EURUSD-Week'!F26/('EURUSD-Week'!G26*'EURUSD-Week'!E26)</f>
        <v>161.31634134537833</v>
      </c>
      <c r="J36" s="19">
        <f>'USDJPY-Week'!H26*'USDJPY-Week'!F26/'USDJPY-Week'!E26</f>
        <v>11.133377866844802</v>
      </c>
      <c r="K36" s="15">
        <f>'GBPUSD-Week'!F26*'GBPUSD-Week'!E26/'GBPUSD-Week'!G26</f>
        <v>299.16000000000003</v>
      </c>
      <c r="L36" s="13">
        <f>'GBPUSD-Week'!H26*'GBPUSD-Week'!F26/1</f>
        <v>10</v>
      </c>
      <c r="M36" s="24">
        <f>'NZDUSD-Week'!F26*'NZDUSD-Week'!E26/'NZDUSD-Week'!G26</f>
        <v>142.52000000000001</v>
      </c>
      <c r="N36" s="13">
        <f>'NZDUSD-Week'!H26*'NZDUSD-Week'!F26/1</f>
        <v>10</v>
      </c>
      <c r="O36" s="13">
        <f>'USDCAD-Week'!F26/'USDCAD-Week'!G26</f>
        <v>200</v>
      </c>
      <c r="P36" s="24">
        <f>'USDCAD-Week'!F26*'USDCAD-Week'!H26/'USDCAD-Week'!E26</f>
        <v>9.733307377846991</v>
      </c>
      <c r="Q36" s="24">
        <f>'AUDUSD-Week'!F26*'AUDUSD-Week'!E26/'AUDUSD-Week'!G26</f>
        <v>175.41</v>
      </c>
      <c r="R36" s="24">
        <f>'AUDUSD-Week'!H26*'AUDUSD-Week'!F26/1</f>
        <v>10</v>
      </c>
      <c r="S36" s="13">
        <f>'USDCHF-Week'!F26/'USDCHF-Week'!G26</f>
        <v>200</v>
      </c>
      <c r="T36" s="16">
        <f>'USDCHF-Week'!F26*'USDCHF-Week'!H26/'USDCHF-Week'!E26</f>
        <v>9.1112022231333416</v>
      </c>
      <c r="U36" s="13">
        <f>'EURUSD-Week'!F26/'EURUSD-Week'!G26*'EURUSD-Week'!E26</f>
        <v>247.95999999999995</v>
      </c>
      <c r="V36" s="13">
        <f>'USDCHF-Week'!H26*'USDCHF-Week'!F26/'USDCHF-Week'!E26</f>
        <v>9.1112022231333416</v>
      </c>
      <c r="W36" s="16">
        <f>'EURUSD-Week'!F26/'EURUSD-Week'!G26*'EURUSD-Week'!E26</f>
        <v>247.95999999999995</v>
      </c>
      <c r="X36" s="13">
        <f>'GBPUSD-Week'!H26*'GBPUSD-Week'!F26/'GBPUSD-Week'!I26</f>
        <v>14.957999999999998</v>
      </c>
      <c r="Y36" s="24">
        <f>'EURUSD-Week'!F26/'EURUSD-Week'!G26*'EURUSD-Week'!E26</f>
        <v>247.95999999999995</v>
      </c>
      <c r="Z36" s="13">
        <f>'AUDUSD-Week'!H26*'AUDUSD-Week'!F26/'AUDUSD-Week'!I26</f>
        <v>8.7705000000000002</v>
      </c>
      <c r="AA36" s="24">
        <f>'EURUSD-Week'!F26/'EURUSD-Week'!G26*'EURUSD-Week'!E26</f>
        <v>247.95999999999995</v>
      </c>
      <c r="AB36" s="13">
        <f>'USDCAD-Week'!H26*'USDCAD-Week'!F26/'USDCAD-Week'!E26</f>
        <v>9.733307377846991</v>
      </c>
      <c r="AC36" s="24">
        <f>'EURUSD-Week'!F26/'EURUSD-Week'!G26*'EURUSD-Week'!E26</f>
        <v>247.95999999999995</v>
      </c>
      <c r="AD36" s="13">
        <f>'NZDUSD-Week'!H26*'NZDUSD-Week'!F26/'NZDUSD-Week'!I26</f>
        <v>7.1259999999999994</v>
      </c>
      <c r="AE36" s="24">
        <f>'GBPUSD-Week'!F26/'GBPUSD-Week'!G26*'GBPUSD-Week'!E26</f>
        <v>299.16000000000003</v>
      </c>
      <c r="AF36" s="13">
        <f>'USDJPY-Week'!H26*'USDJPY-Week'!F26/'USDJPY-Week'!E26</f>
        <v>11.133377866844802</v>
      </c>
      <c r="AG36" s="24">
        <f>'GBPUSD-Week'!F26/'GBPUSD-Week'!G26*'GBPUSD-Week'!E26</f>
        <v>299.16000000000003</v>
      </c>
      <c r="AH36" s="13">
        <f>'USDCHF-Week'!H26*'USDCHF-Week'!F26/'USDCHF-Week'!E26</f>
        <v>9.1112022231333416</v>
      </c>
      <c r="AI36" s="24">
        <f>'GBPUSD-Week'!F26/'GBPUSD-Week'!G26*'GBPUSD-Week'!E26</f>
        <v>299.16000000000003</v>
      </c>
      <c r="AJ36" s="13">
        <f>'AUDUSD-Week'!H26*'AUDUSD-Week'!F26/'AUDUSD-Week'!I26</f>
        <v>8.7705000000000002</v>
      </c>
      <c r="AK36" s="24">
        <f>'GBPUSD-Week'!F26/'GBPUSD-Week'!G26*'GBPUSD-Week'!E26</f>
        <v>299.16000000000003</v>
      </c>
      <c r="AL36" s="13">
        <f>'USDCAD-Week'!H26*'USDCAD-Week'!F26/'USDCAD-Week'!E26</f>
        <v>9.733307377846991</v>
      </c>
      <c r="AM36" s="24">
        <f>'GBPUSD-Week'!F26/'GBPUSD-Week'!G26*'GBPUSD-Week'!E26</f>
        <v>299.16000000000003</v>
      </c>
      <c r="AN36" s="13">
        <f>'NZDUSD-Week'!H26*'NZDUSD-Week'!F26/'NZDUSD-Week'!I26</f>
        <v>7.1259999999999994</v>
      </c>
      <c r="AO36" s="24">
        <f>'AUDUSD-Week'!F26/'AUDUSD-Week'!G26*'AUDUSD-Week'!E26</f>
        <v>175.41</v>
      </c>
      <c r="AP36" s="13">
        <f>'USDJPY-Week'!H26*'USDJPY-Week'!F26/'USDJPY-Week'!E26</f>
        <v>11.133377866844802</v>
      </c>
      <c r="AQ36" s="24">
        <f>'AUDUSD-Week'!F26/'AUDUSD-Week'!G26*'AUDUSD-Week'!E26</f>
        <v>175.41</v>
      </c>
      <c r="AR36" s="13">
        <f>'USDCHF-Week'!H26*'USDCHF-Week'!F26/'USDCHF-Week'!E26</f>
        <v>9.1112022231333416</v>
      </c>
      <c r="AS36" s="24">
        <f>'AUDUSD-Week'!F26/'AUDUSD-Week'!G26*'AUDUSD-Week'!E26</f>
        <v>175.41</v>
      </c>
      <c r="AT36" s="13">
        <f>'USDCAD-Week'!H26*'USDCAD-Week'!F26/'USDCAD-Week'!E26</f>
        <v>9.733307377846991</v>
      </c>
      <c r="AU36" s="24">
        <f>'AUDUSD-Week'!F26/'AUDUSD-Week'!G26*'AUDUSD-Week'!E26</f>
        <v>175.41</v>
      </c>
      <c r="AV36" s="13">
        <f>'NZDUSD-Week'!H26*'NZDUSD-Week'!F26/'NZDUSD-Week'!I26</f>
        <v>7.1259999999999994</v>
      </c>
      <c r="AW36" s="24">
        <f>'NZDUSD-Week'!F26/'NZDUSD-Week'!G26*'NZDUSD-Week'!E26</f>
        <v>142.52000000000001</v>
      </c>
      <c r="AX36" s="13">
        <f>'USDJPY-Week'!H26*'USDJPY-Week'!F26/'USDJPY-Week'!E26</f>
        <v>11.133377866844802</v>
      </c>
      <c r="AY36" s="24">
        <f>'NZDUSD-Week'!F26/'NZDUSD-Week'!G26*'NZDUSD-Week'!E26</f>
        <v>142.52000000000001</v>
      </c>
      <c r="AZ36" s="13">
        <f>'USDCHF-Week'!H26*'USDCHF-Week'!F26/'USDCHF-Week'!E26</f>
        <v>9.1112022231333416</v>
      </c>
      <c r="BA36" s="24">
        <f>'NZDUSD-Week'!F26/'NZDUSD-Week'!G26*'NZDUSD-Week'!E26</f>
        <v>142.52000000000001</v>
      </c>
      <c r="BB36" s="13">
        <f>'USDCAD-Week'!H26*'USDCAD-Week'!F26/'USDCAD-Week'!E26</f>
        <v>9.733307377846991</v>
      </c>
      <c r="BC36" s="24">
        <f>'USDCAD-Week'!F26/'USDCAD-Week'!G26*'USDCAD-Week'!E26</f>
        <v>205.48000000000002</v>
      </c>
      <c r="BD36" s="13">
        <f>'USDJPY-Week'!H26*'USDJPY-Week'!F26/'USDJPY-Week'!E26</f>
        <v>11.133377866844802</v>
      </c>
      <c r="BE36" s="24">
        <f>'USDCHF-Week'!F26/'USDCHF-Week'!G26*'USDCHF-Week'!E26</f>
        <v>219.51</v>
      </c>
      <c r="BF36" s="13">
        <f>'USDJPY-Week'!H26*'USDJPY-Week'!F26/'USDJPY-Week'!E26</f>
        <v>11.133377866844802</v>
      </c>
    </row>
    <row r="37" spans="4:58" x14ac:dyDescent="0.25">
      <c r="D37" s="11">
        <v>40356</v>
      </c>
      <c r="E37" s="13">
        <f>'EURUSD-Week'!F27*'EURUSD-Week'!E27/'EURUSD-Week'!G27</f>
        <v>249.43999999999997</v>
      </c>
      <c r="F37" s="16">
        <f>'EURUSD-Week'!H27*'EURUSD-Week'!F27/1</f>
        <v>10</v>
      </c>
      <c r="G37" s="13">
        <f>'USDJPY-Week'!F27/'USDJPY-Week'!G27</f>
        <v>200</v>
      </c>
      <c r="H37" s="19">
        <f>'USDJPY-Week'!H27*'USDJPY-Week'!F27/'USDJPY-Week'!E27</f>
        <v>11.298158400180769</v>
      </c>
      <c r="I37" s="19">
        <f>'EURUSD-Week'!F27/('EURUSD-Week'!G27*'EURUSD-Week'!E27)</f>
        <v>160.3592046183451</v>
      </c>
      <c r="J37" s="19">
        <f>'USDJPY-Week'!H27*'USDJPY-Week'!F27/'USDJPY-Week'!E27</f>
        <v>11.298158400180769</v>
      </c>
      <c r="K37" s="15">
        <f>'GBPUSD-Week'!F27*'GBPUSD-Week'!E27/'GBPUSD-Week'!G27</f>
        <v>302.46000000000004</v>
      </c>
      <c r="L37" s="13">
        <f>'GBPUSD-Week'!H27*'GBPUSD-Week'!F27/1</f>
        <v>10</v>
      </c>
      <c r="M37" s="24">
        <f>'NZDUSD-Week'!F27*'NZDUSD-Week'!E27/'NZDUSD-Week'!G27</f>
        <v>140.28</v>
      </c>
      <c r="N37" s="13">
        <f>'NZDUSD-Week'!H27*'NZDUSD-Week'!F27/1</f>
        <v>10</v>
      </c>
      <c r="O37" s="13">
        <f>'USDCAD-Week'!F27/'USDCAD-Week'!G27</f>
        <v>200</v>
      </c>
      <c r="P37" s="24">
        <f>'USDCAD-Week'!F27*'USDCAD-Week'!H27/'USDCAD-Week'!E27</f>
        <v>9.5356155239820737</v>
      </c>
      <c r="Q37" s="24">
        <f>'AUDUSD-Week'!F27*'AUDUSD-Week'!E27/'AUDUSD-Week'!G27</f>
        <v>171.53</v>
      </c>
      <c r="R37" s="24">
        <f>'AUDUSD-Week'!H27*'AUDUSD-Week'!F27/1</f>
        <v>10</v>
      </c>
      <c r="S37" s="13">
        <f>'USDCHF-Week'!F27/'USDCHF-Week'!G27</f>
        <v>200</v>
      </c>
      <c r="T37" s="16">
        <f>'USDCHF-Week'!F27*'USDCHF-Week'!H27/'USDCHF-Week'!E27</f>
        <v>9.2764378478664202</v>
      </c>
      <c r="U37" s="13">
        <f>'EURUSD-Week'!F27/'EURUSD-Week'!G27*'EURUSD-Week'!E27</f>
        <v>249.43999999999997</v>
      </c>
      <c r="V37" s="13">
        <f>'USDCHF-Week'!H27*'USDCHF-Week'!F27/'USDCHF-Week'!E27</f>
        <v>9.2764378478664202</v>
      </c>
      <c r="W37" s="16">
        <f>'EURUSD-Week'!F27/'EURUSD-Week'!G27*'EURUSD-Week'!E27</f>
        <v>249.43999999999997</v>
      </c>
      <c r="X37" s="13">
        <f>'GBPUSD-Week'!H27*'GBPUSD-Week'!F27/'GBPUSD-Week'!I27</f>
        <v>15.123000000000003</v>
      </c>
      <c r="Y37" s="24">
        <f>'EURUSD-Week'!F27/'EURUSD-Week'!G27*'EURUSD-Week'!E27</f>
        <v>249.43999999999997</v>
      </c>
      <c r="Z37" s="13">
        <f>'AUDUSD-Week'!H27*'AUDUSD-Week'!F27/'AUDUSD-Week'!I27</f>
        <v>8.5764999999999993</v>
      </c>
      <c r="AA37" s="24">
        <f>'EURUSD-Week'!F27/'EURUSD-Week'!G27*'EURUSD-Week'!E27</f>
        <v>249.43999999999997</v>
      </c>
      <c r="AB37" s="13">
        <f>'USDCAD-Week'!H27*'USDCAD-Week'!F27/'USDCAD-Week'!E27</f>
        <v>9.5356155239820737</v>
      </c>
      <c r="AC37" s="24">
        <f>'EURUSD-Week'!F27/'EURUSD-Week'!G27*'EURUSD-Week'!E27</f>
        <v>249.43999999999997</v>
      </c>
      <c r="AD37" s="13">
        <f>'NZDUSD-Week'!H27*'NZDUSD-Week'!F27/'NZDUSD-Week'!I27</f>
        <v>7.0140000000000002</v>
      </c>
      <c r="AE37" s="24">
        <f>'GBPUSD-Week'!F27/'GBPUSD-Week'!G27*'GBPUSD-Week'!E27</f>
        <v>302.46000000000004</v>
      </c>
      <c r="AF37" s="13">
        <f>'USDJPY-Week'!H27*'USDJPY-Week'!F27/'USDJPY-Week'!E27</f>
        <v>11.298158400180769</v>
      </c>
      <c r="AG37" s="24">
        <f>'GBPUSD-Week'!F27/'GBPUSD-Week'!G27*'GBPUSD-Week'!E27</f>
        <v>302.46000000000004</v>
      </c>
      <c r="AH37" s="13">
        <f>'USDCHF-Week'!H27*'USDCHF-Week'!F27/'USDCHF-Week'!E27</f>
        <v>9.2764378478664202</v>
      </c>
      <c r="AI37" s="24">
        <f>'GBPUSD-Week'!F27/'GBPUSD-Week'!G27*'GBPUSD-Week'!E27</f>
        <v>302.46000000000004</v>
      </c>
      <c r="AJ37" s="13">
        <f>'AUDUSD-Week'!H27*'AUDUSD-Week'!F27/'AUDUSD-Week'!I27</f>
        <v>8.5764999999999993</v>
      </c>
      <c r="AK37" s="24">
        <f>'GBPUSD-Week'!F27/'GBPUSD-Week'!G27*'GBPUSD-Week'!E27</f>
        <v>302.46000000000004</v>
      </c>
      <c r="AL37" s="13">
        <f>'USDCAD-Week'!H27*'USDCAD-Week'!F27/'USDCAD-Week'!E27</f>
        <v>9.5356155239820737</v>
      </c>
      <c r="AM37" s="24">
        <f>'GBPUSD-Week'!F27/'GBPUSD-Week'!G27*'GBPUSD-Week'!E27</f>
        <v>302.46000000000004</v>
      </c>
      <c r="AN37" s="13">
        <f>'NZDUSD-Week'!H27*'NZDUSD-Week'!F27/'NZDUSD-Week'!I27</f>
        <v>7.0140000000000002</v>
      </c>
      <c r="AO37" s="24">
        <f>'AUDUSD-Week'!F27/'AUDUSD-Week'!G27*'AUDUSD-Week'!E27</f>
        <v>171.53</v>
      </c>
      <c r="AP37" s="13">
        <f>'USDJPY-Week'!H27*'USDJPY-Week'!F27/'USDJPY-Week'!E27</f>
        <v>11.298158400180769</v>
      </c>
      <c r="AQ37" s="24">
        <f>'AUDUSD-Week'!F27/'AUDUSD-Week'!G27*'AUDUSD-Week'!E27</f>
        <v>171.53</v>
      </c>
      <c r="AR37" s="13">
        <f>'USDCHF-Week'!H27*'USDCHF-Week'!F27/'USDCHF-Week'!E27</f>
        <v>9.2764378478664202</v>
      </c>
      <c r="AS37" s="24">
        <f>'AUDUSD-Week'!F27/'AUDUSD-Week'!G27*'AUDUSD-Week'!E27</f>
        <v>171.53</v>
      </c>
      <c r="AT37" s="13">
        <f>'USDCAD-Week'!H27*'USDCAD-Week'!F27/'USDCAD-Week'!E27</f>
        <v>9.5356155239820737</v>
      </c>
      <c r="AU37" s="24">
        <f>'AUDUSD-Week'!F27/'AUDUSD-Week'!G27*'AUDUSD-Week'!E27</f>
        <v>171.53</v>
      </c>
      <c r="AV37" s="13">
        <f>'NZDUSD-Week'!H27*'NZDUSD-Week'!F27/'NZDUSD-Week'!I27</f>
        <v>7.0140000000000002</v>
      </c>
      <c r="AW37" s="24">
        <f>'NZDUSD-Week'!F27/'NZDUSD-Week'!G27*'NZDUSD-Week'!E27</f>
        <v>140.28</v>
      </c>
      <c r="AX37" s="13">
        <f>'USDJPY-Week'!H27*'USDJPY-Week'!F27/'USDJPY-Week'!E27</f>
        <v>11.298158400180769</v>
      </c>
      <c r="AY37" s="24">
        <f>'NZDUSD-Week'!F27/'NZDUSD-Week'!G27*'NZDUSD-Week'!E27</f>
        <v>140.28</v>
      </c>
      <c r="AZ37" s="13">
        <f>'USDCHF-Week'!H27*'USDCHF-Week'!F27/'USDCHF-Week'!E27</f>
        <v>9.2764378478664202</v>
      </c>
      <c r="BA37" s="24">
        <f>'NZDUSD-Week'!F27/'NZDUSD-Week'!G27*'NZDUSD-Week'!E27</f>
        <v>140.28</v>
      </c>
      <c r="BB37" s="13">
        <f>'USDCAD-Week'!H27*'USDCAD-Week'!F27/'USDCAD-Week'!E27</f>
        <v>9.5356155239820737</v>
      </c>
      <c r="BC37" s="24">
        <f>'USDCAD-Week'!F27/'USDCAD-Week'!G27*'USDCAD-Week'!E27</f>
        <v>209.73999999999998</v>
      </c>
      <c r="BD37" s="13">
        <f>'USDJPY-Week'!H27*'USDJPY-Week'!F27/'USDJPY-Week'!E27</f>
        <v>11.298158400180769</v>
      </c>
      <c r="BE37" s="24">
        <f>'USDCHF-Week'!F27/'USDCHF-Week'!G27*'USDCHF-Week'!E27</f>
        <v>215.59999999999997</v>
      </c>
      <c r="BF37" s="13">
        <f>'USDJPY-Week'!H27*'USDJPY-Week'!F27/'USDJPY-Week'!E27</f>
        <v>11.298158400180769</v>
      </c>
    </row>
    <row r="38" spans="4:58" x14ac:dyDescent="0.25">
      <c r="D38" s="11">
        <v>40363</v>
      </c>
      <c r="E38" s="13">
        <f>'EURUSD-Week'!F28*'EURUSD-Week'!E28/'EURUSD-Week'!G28</f>
        <v>251.94999999999996</v>
      </c>
      <c r="F38" s="16">
        <f>'EURUSD-Week'!H28*'EURUSD-Week'!F28/1</f>
        <v>10</v>
      </c>
      <c r="G38" s="13">
        <f>'USDJPY-Week'!F28/'USDJPY-Week'!G28</f>
        <v>200</v>
      </c>
      <c r="H38" s="19">
        <f>'USDJPY-Week'!H28*'USDJPY-Week'!F28/'USDJPY-Week'!E28</f>
        <v>11.342369420972043</v>
      </c>
      <c r="I38" s="19">
        <f>'EURUSD-Week'!F28/('EURUSD-Week'!G28*'EURUSD-Week'!E28)</f>
        <v>158.76165905933718</v>
      </c>
      <c r="J38" s="19">
        <f>'USDJPY-Week'!H28*'USDJPY-Week'!F28/'USDJPY-Week'!E28</f>
        <v>11.342369420972043</v>
      </c>
      <c r="K38" s="15">
        <f>'GBPUSD-Week'!F28*'GBPUSD-Week'!E28/'GBPUSD-Week'!G28</f>
        <v>302.56</v>
      </c>
      <c r="L38" s="13">
        <f>'GBPUSD-Week'!H28*'GBPUSD-Week'!F28/1</f>
        <v>10</v>
      </c>
      <c r="M38" s="24">
        <f>'NZDUSD-Week'!F28*'NZDUSD-Week'!E28/'NZDUSD-Week'!G28</f>
        <v>139.84</v>
      </c>
      <c r="N38" s="13">
        <f>'NZDUSD-Week'!H28*'NZDUSD-Week'!F28/1</f>
        <v>10</v>
      </c>
      <c r="O38" s="13">
        <f>'USDCAD-Week'!F28/'USDCAD-Week'!G28</f>
        <v>200</v>
      </c>
      <c r="P38" s="24">
        <f>'USDCAD-Week'!F28*'USDCAD-Week'!H28/'USDCAD-Week'!E28</f>
        <v>9.5410743249689904</v>
      </c>
      <c r="Q38" s="24">
        <f>'AUDUSD-Week'!F28*'AUDUSD-Week'!E28/'AUDUSD-Week'!G28</f>
        <v>171.85</v>
      </c>
      <c r="R38" s="24">
        <f>'AUDUSD-Week'!H28*'AUDUSD-Week'!F28/1</f>
        <v>10</v>
      </c>
      <c r="S38" s="13">
        <f>'USDCHF-Week'!F28/'USDCHF-Week'!G28</f>
        <v>200</v>
      </c>
      <c r="T38" s="16">
        <f>'USDCHF-Week'!F28*'USDCHF-Week'!H28/'USDCHF-Week'!E28</f>
        <v>9.42684766214178</v>
      </c>
      <c r="U38" s="13">
        <f>'EURUSD-Week'!F28/'EURUSD-Week'!G28*'EURUSD-Week'!E28</f>
        <v>251.95</v>
      </c>
      <c r="V38" s="13">
        <f>'USDCHF-Week'!H28*'USDCHF-Week'!F28/'USDCHF-Week'!E28</f>
        <v>9.42684766214178</v>
      </c>
      <c r="W38" s="16">
        <f>'EURUSD-Week'!F28/'EURUSD-Week'!G28*'EURUSD-Week'!E28</f>
        <v>251.95</v>
      </c>
      <c r="X38" s="13">
        <f>'GBPUSD-Week'!H28*'GBPUSD-Week'!F28/'GBPUSD-Week'!I28</f>
        <v>15.127999999999998</v>
      </c>
      <c r="Y38" s="24">
        <f>'EURUSD-Week'!F28/'EURUSD-Week'!G28*'EURUSD-Week'!E28</f>
        <v>251.95</v>
      </c>
      <c r="Z38" s="13">
        <f>'AUDUSD-Week'!H28*'AUDUSD-Week'!F28/'AUDUSD-Week'!I28</f>
        <v>8.5924999999999994</v>
      </c>
      <c r="AA38" s="24">
        <f>'EURUSD-Week'!F28/'EURUSD-Week'!G28*'EURUSD-Week'!E28</f>
        <v>251.95</v>
      </c>
      <c r="AB38" s="13">
        <f>'USDCAD-Week'!H28*'USDCAD-Week'!F28/'USDCAD-Week'!E28</f>
        <v>9.5410743249689904</v>
      </c>
      <c r="AC38" s="24">
        <f>'EURUSD-Week'!F28/'EURUSD-Week'!G28*'EURUSD-Week'!E28</f>
        <v>251.95</v>
      </c>
      <c r="AD38" s="13">
        <f>'NZDUSD-Week'!H28*'NZDUSD-Week'!F28/'NZDUSD-Week'!I28</f>
        <v>6.992</v>
      </c>
      <c r="AE38" s="24">
        <f>'GBPUSD-Week'!F28/'GBPUSD-Week'!G28*'GBPUSD-Week'!E28</f>
        <v>302.56</v>
      </c>
      <c r="AF38" s="13">
        <f>'USDJPY-Week'!H28*'USDJPY-Week'!F28/'USDJPY-Week'!E28</f>
        <v>11.342369420972043</v>
      </c>
      <c r="AG38" s="24">
        <f>'GBPUSD-Week'!F28/'GBPUSD-Week'!G28*'GBPUSD-Week'!E28</f>
        <v>302.56</v>
      </c>
      <c r="AH38" s="13">
        <f>'USDCHF-Week'!H28*'USDCHF-Week'!F28/'USDCHF-Week'!E28</f>
        <v>9.42684766214178</v>
      </c>
      <c r="AI38" s="24">
        <f>'GBPUSD-Week'!F28/'GBPUSD-Week'!G28*'GBPUSD-Week'!E28</f>
        <v>302.56</v>
      </c>
      <c r="AJ38" s="13">
        <f>'AUDUSD-Week'!H28*'AUDUSD-Week'!F28/'AUDUSD-Week'!I28</f>
        <v>8.5924999999999994</v>
      </c>
      <c r="AK38" s="24">
        <f>'GBPUSD-Week'!F28/'GBPUSD-Week'!G28*'GBPUSD-Week'!E28</f>
        <v>302.56</v>
      </c>
      <c r="AL38" s="13">
        <f>'USDCAD-Week'!H28*'USDCAD-Week'!F28/'USDCAD-Week'!E28</f>
        <v>9.5410743249689904</v>
      </c>
      <c r="AM38" s="24">
        <f>'GBPUSD-Week'!F28/'GBPUSD-Week'!G28*'GBPUSD-Week'!E28</f>
        <v>302.56</v>
      </c>
      <c r="AN38" s="13">
        <f>'NZDUSD-Week'!H28*'NZDUSD-Week'!F28/'NZDUSD-Week'!I28</f>
        <v>6.992</v>
      </c>
      <c r="AO38" s="24">
        <f>'AUDUSD-Week'!F28/'AUDUSD-Week'!G28*'AUDUSD-Week'!E28</f>
        <v>171.85</v>
      </c>
      <c r="AP38" s="13">
        <f>'USDJPY-Week'!H28*'USDJPY-Week'!F28/'USDJPY-Week'!E28</f>
        <v>11.342369420972043</v>
      </c>
      <c r="AQ38" s="24">
        <f>'AUDUSD-Week'!F28/'AUDUSD-Week'!G28*'AUDUSD-Week'!E28</f>
        <v>171.85</v>
      </c>
      <c r="AR38" s="13">
        <f>'USDCHF-Week'!H28*'USDCHF-Week'!F28/'USDCHF-Week'!E28</f>
        <v>9.42684766214178</v>
      </c>
      <c r="AS38" s="24">
        <f>'AUDUSD-Week'!F28/'AUDUSD-Week'!G28*'AUDUSD-Week'!E28</f>
        <v>171.85</v>
      </c>
      <c r="AT38" s="13">
        <f>'USDCAD-Week'!H28*'USDCAD-Week'!F28/'USDCAD-Week'!E28</f>
        <v>9.5410743249689904</v>
      </c>
      <c r="AU38" s="24">
        <f>'AUDUSD-Week'!F28/'AUDUSD-Week'!G28*'AUDUSD-Week'!E28</f>
        <v>171.85</v>
      </c>
      <c r="AV38" s="13">
        <f>'NZDUSD-Week'!H28*'NZDUSD-Week'!F28/'NZDUSD-Week'!I28</f>
        <v>6.992</v>
      </c>
      <c r="AW38" s="24">
        <f>'NZDUSD-Week'!F28/'NZDUSD-Week'!G28*'NZDUSD-Week'!E28</f>
        <v>139.84</v>
      </c>
      <c r="AX38" s="13">
        <f>'USDJPY-Week'!H28*'USDJPY-Week'!F28/'USDJPY-Week'!E28</f>
        <v>11.342369420972043</v>
      </c>
      <c r="AY38" s="24">
        <f>'NZDUSD-Week'!F28/'NZDUSD-Week'!G28*'NZDUSD-Week'!E28</f>
        <v>139.84</v>
      </c>
      <c r="AZ38" s="13">
        <f>'USDCHF-Week'!H28*'USDCHF-Week'!F28/'USDCHF-Week'!E28</f>
        <v>9.42684766214178</v>
      </c>
      <c r="BA38" s="24">
        <f>'NZDUSD-Week'!F28/'NZDUSD-Week'!G28*'NZDUSD-Week'!E28</f>
        <v>139.84</v>
      </c>
      <c r="BB38" s="13">
        <f>'USDCAD-Week'!H28*'USDCAD-Week'!F28/'USDCAD-Week'!E28</f>
        <v>9.5410743249689904</v>
      </c>
      <c r="BC38" s="24">
        <f>'USDCAD-Week'!F28/'USDCAD-Week'!G28*'USDCAD-Week'!E28</f>
        <v>209.62</v>
      </c>
      <c r="BD38" s="13">
        <f>'USDJPY-Week'!H28*'USDJPY-Week'!F28/'USDJPY-Week'!E28</f>
        <v>11.342369420972043</v>
      </c>
      <c r="BE38" s="24">
        <f>'USDCHF-Week'!F28/'USDCHF-Week'!G28*'USDCHF-Week'!E28</f>
        <v>212.16</v>
      </c>
      <c r="BF38" s="13">
        <f>'USDJPY-Week'!H28*'USDJPY-Week'!F28/'USDJPY-Week'!E28</f>
        <v>11.342369420972043</v>
      </c>
    </row>
    <row r="39" spans="4:58" x14ac:dyDescent="0.25">
      <c r="D39" s="11">
        <v>40370</v>
      </c>
      <c r="E39" s="13">
        <f>'EURUSD-Week'!F29*'EURUSD-Week'!E29/'EURUSD-Week'!G29</f>
        <v>255.7</v>
      </c>
      <c r="F39" s="16">
        <f>'EURUSD-Week'!H29*'EURUSD-Week'!F29/1</f>
        <v>10</v>
      </c>
      <c r="G39" s="13">
        <f>'USDJPY-Week'!F29/'USDJPY-Week'!G29</f>
        <v>200</v>
      </c>
      <c r="H39" s="19">
        <f>'USDJPY-Week'!H29*'USDJPY-Week'!F29/'USDJPY-Week'!E29</f>
        <v>11.413570735604633</v>
      </c>
      <c r="I39" s="19">
        <f>'EURUSD-Week'!F29/('EURUSD-Week'!G29*'EURUSD-Week'!E29)</f>
        <v>156.4333202972233</v>
      </c>
      <c r="J39" s="19">
        <f>'USDJPY-Week'!H29*'USDJPY-Week'!F29/'USDJPY-Week'!E29</f>
        <v>11.413570735604633</v>
      </c>
      <c r="K39" s="15">
        <f>'GBPUSD-Week'!F29*'GBPUSD-Week'!E29/'GBPUSD-Week'!G29</f>
        <v>303.61</v>
      </c>
      <c r="L39" s="13">
        <f>'GBPUSD-Week'!H29*'GBPUSD-Week'!F29/1</f>
        <v>10</v>
      </c>
      <c r="M39" s="24">
        <f>'NZDUSD-Week'!F29*'NZDUSD-Week'!E29/'NZDUSD-Week'!G29</f>
        <v>142.09</v>
      </c>
      <c r="N39" s="13">
        <f>'NZDUSD-Week'!H29*'NZDUSD-Week'!F29/1</f>
        <v>10</v>
      </c>
      <c r="O39" s="13">
        <f>'USDCAD-Week'!F29/'USDCAD-Week'!G29</f>
        <v>200</v>
      </c>
      <c r="P39" s="24">
        <f>'USDCAD-Week'!F29*'USDCAD-Week'!H29/'USDCAD-Week'!E29</f>
        <v>9.5675468809797177</v>
      </c>
      <c r="Q39" s="24">
        <f>'AUDUSD-Week'!F29*'AUDUSD-Week'!E29/'AUDUSD-Week'!G29</f>
        <v>174.59</v>
      </c>
      <c r="R39" s="24">
        <f>'AUDUSD-Week'!H29*'AUDUSD-Week'!F29/1</f>
        <v>10</v>
      </c>
      <c r="S39" s="13">
        <f>'USDCHF-Week'!F29/'USDCHF-Week'!G29</f>
        <v>200</v>
      </c>
      <c r="T39" s="16">
        <f>'USDCHF-Week'!F29*'USDCHF-Week'!H29/'USDCHF-Week'!E29</f>
        <v>9.4975781175800176</v>
      </c>
      <c r="U39" s="13">
        <f>'EURUSD-Week'!F29/'EURUSD-Week'!G29*'EURUSD-Week'!E29</f>
        <v>255.7</v>
      </c>
      <c r="V39" s="13">
        <f>'USDCHF-Week'!H29*'USDCHF-Week'!F29/'USDCHF-Week'!E29</f>
        <v>9.4975781175800176</v>
      </c>
      <c r="W39" s="16">
        <f>'EURUSD-Week'!F29/'EURUSD-Week'!G29*'EURUSD-Week'!E29</f>
        <v>255.7</v>
      </c>
      <c r="X39" s="13">
        <f>'GBPUSD-Week'!H29*'GBPUSD-Week'!F29/'GBPUSD-Week'!I29</f>
        <v>15.180500000000002</v>
      </c>
      <c r="Y39" s="24">
        <f>'EURUSD-Week'!F29/'EURUSD-Week'!G29*'EURUSD-Week'!E29</f>
        <v>255.7</v>
      </c>
      <c r="Z39" s="13">
        <f>'AUDUSD-Week'!H29*'AUDUSD-Week'!F29/'AUDUSD-Week'!I29</f>
        <v>8.7294999999999998</v>
      </c>
      <c r="AA39" s="24">
        <f>'EURUSD-Week'!F29/'EURUSD-Week'!G29*'EURUSD-Week'!E29</f>
        <v>255.7</v>
      </c>
      <c r="AB39" s="13">
        <f>'USDCAD-Week'!H29*'USDCAD-Week'!F29/'USDCAD-Week'!E29</f>
        <v>9.5675468809797177</v>
      </c>
      <c r="AC39" s="24">
        <f>'EURUSD-Week'!F29/'EURUSD-Week'!G29*'EURUSD-Week'!E29</f>
        <v>255.7</v>
      </c>
      <c r="AD39" s="13">
        <f>'NZDUSD-Week'!H29*'NZDUSD-Week'!F29/'NZDUSD-Week'!I29</f>
        <v>7.1044999999999998</v>
      </c>
      <c r="AE39" s="24">
        <f>'GBPUSD-Week'!F29/'GBPUSD-Week'!G29*'GBPUSD-Week'!E29</f>
        <v>303.61</v>
      </c>
      <c r="AF39" s="13">
        <f>'USDJPY-Week'!H29*'USDJPY-Week'!F29/'USDJPY-Week'!E29</f>
        <v>11.413570735604633</v>
      </c>
      <c r="AG39" s="24">
        <f>'GBPUSD-Week'!F29/'GBPUSD-Week'!G29*'GBPUSD-Week'!E29</f>
        <v>303.61</v>
      </c>
      <c r="AH39" s="13">
        <f>'USDCHF-Week'!H29*'USDCHF-Week'!F29/'USDCHF-Week'!E29</f>
        <v>9.4975781175800176</v>
      </c>
      <c r="AI39" s="24">
        <f>'GBPUSD-Week'!F29/'GBPUSD-Week'!G29*'GBPUSD-Week'!E29</f>
        <v>303.61</v>
      </c>
      <c r="AJ39" s="13">
        <f>'AUDUSD-Week'!H29*'AUDUSD-Week'!F29/'AUDUSD-Week'!I29</f>
        <v>8.7294999999999998</v>
      </c>
      <c r="AK39" s="24">
        <f>'GBPUSD-Week'!F29/'GBPUSD-Week'!G29*'GBPUSD-Week'!E29</f>
        <v>303.61</v>
      </c>
      <c r="AL39" s="13">
        <f>'USDCAD-Week'!H29*'USDCAD-Week'!F29/'USDCAD-Week'!E29</f>
        <v>9.5675468809797177</v>
      </c>
      <c r="AM39" s="24">
        <f>'GBPUSD-Week'!F29/'GBPUSD-Week'!G29*'GBPUSD-Week'!E29</f>
        <v>303.61</v>
      </c>
      <c r="AN39" s="13">
        <f>'NZDUSD-Week'!H29*'NZDUSD-Week'!F29/'NZDUSD-Week'!I29</f>
        <v>7.1044999999999998</v>
      </c>
      <c r="AO39" s="24">
        <f>'AUDUSD-Week'!F29/'AUDUSD-Week'!G29*'AUDUSD-Week'!E29</f>
        <v>174.59</v>
      </c>
      <c r="AP39" s="13">
        <f>'USDJPY-Week'!H29*'USDJPY-Week'!F29/'USDJPY-Week'!E29</f>
        <v>11.413570735604633</v>
      </c>
      <c r="AQ39" s="24">
        <f>'AUDUSD-Week'!F29/'AUDUSD-Week'!G29*'AUDUSD-Week'!E29</f>
        <v>174.59</v>
      </c>
      <c r="AR39" s="13">
        <f>'USDCHF-Week'!H29*'USDCHF-Week'!F29/'USDCHF-Week'!E29</f>
        <v>9.4975781175800176</v>
      </c>
      <c r="AS39" s="24">
        <f>'AUDUSD-Week'!F29/'AUDUSD-Week'!G29*'AUDUSD-Week'!E29</f>
        <v>174.59</v>
      </c>
      <c r="AT39" s="13">
        <f>'USDCAD-Week'!H29*'USDCAD-Week'!F29/'USDCAD-Week'!E29</f>
        <v>9.5675468809797177</v>
      </c>
      <c r="AU39" s="24">
        <f>'AUDUSD-Week'!F29/'AUDUSD-Week'!G29*'AUDUSD-Week'!E29</f>
        <v>174.59</v>
      </c>
      <c r="AV39" s="13">
        <f>'NZDUSD-Week'!H29*'NZDUSD-Week'!F29/'NZDUSD-Week'!I29</f>
        <v>7.1044999999999998</v>
      </c>
      <c r="AW39" s="24">
        <f>'NZDUSD-Week'!F29/'NZDUSD-Week'!G29*'NZDUSD-Week'!E29</f>
        <v>142.09</v>
      </c>
      <c r="AX39" s="13">
        <f>'USDJPY-Week'!H29*'USDJPY-Week'!F29/'USDJPY-Week'!E29</f>
        <v>11.413570735604633</v>
      </c>
      <c r="AY39" s="24">
        <f>'NZDUSD-Week'!F29/'NZDUSD-Week'!G29*'NZDUSD-Week'!E29</f>
        <v>142.09</v>
      </c>
      <c r="AZ39" s="13">
        <f>'USDCHF-Week'!H29*'USDCHF-Week'!F29/'USDCHF-Week'!E29</f>
        <v>9.4975781175800176</v>
      </c>
      <c r="BA39" s="24">
        <f>'NZDUSD-Week'!F29/'NZDUSD-Week'!G29*'NZDUSD-Week'!E29</f>
        <v>142.09</v>
      </c>
      <c r="BB39" s="13">
        <f>'USDCAD-Week'!H29*'USDCAD-Week'!F29/'USDCAD-Week'!E29</f>
        <v>9.5675468809797177</v>
      </c>
      <c r="BC39" s="24">
        <f>'USDCAD-Week'!F29/'USDCAD-Week'!G29*'USDCAD-Week'!E29</f>
        <v>209.04</v>
      </c>
      <c r="BD39" s="13">
        <f>'USDJPY-Week'!H29*'USDJPY-Week'!F29/'USDJPY-Week'!E29</f>
        <v>11.413570735604633</v>
      </c>
      <c r="BE39" s="24">
        <f>'USDCHF-Week'!F29/'USDCHF-Week'!G29*'USDCHF-Week'!E29</f>
        <v>210.57999999999998</v>
      </c>
      <c r="BF39" s="13">
        <f>'USDJPY-Week'!H29*'USDJPY-Week'!F29/'USDJPY-Week'!E29</f>
        <v>11.413570735604633</v>
      </c>
    </row>
    <row r="40" spans="4:58" x14ac:dyDescent="0.25">
      <c r="D40" s="11">
        <v>40377</v>
      </c>
      <c r="E40" s="13">
        <f>'EURUSD-Week'!F30*'EURUSD-Week'!E30/'EURUSD-Week'!G30</f>
        <v>258.14</v>
      </c>
      <c r="F40" s="16">
        <f>'EURUSD-Week'!H30*'EURUSD-Week'!F30/1</f>
        <v>10</v>
      </c>
      <c r="G40" s="13">
        <f>'USDJPY-Week'!F30/'USDJPY-Week'!G30</f>
        <v>200</v>
      </c>
      <c r="H40" s="19">
        <f>'USDJPY-Week'!H30*'USDJPY-Week'!F30/'USDJPY-Week'!E30</f>
        <v>11.492271447451589</v>
      </c>
      <c r="I40" s="19">
        <f>'EURUSD-Week'!F30/('EURUSD-Week'!G30*'EURUSD-Week'!E30)</f>
        <v>154.95467575734096</v>
      </c>
      <c r="J40" s="19">
        <f>'USDJPY-Week'!H30*'USDJPY-Week'!F30/'USDJPY-Week'!E30</f>
        <v>11.492271447451589</v>
      </c>
      <c r="K40" s="15">
        <f>'GBPUSD-Week'!F30*'GBPUSD-Week'!E30/'GBPUSD-Week'!G30</f>
        <v>307.19000000000005</v>
      </c>
      <c r="L40" s="13">
        <f>'GBPUSD-Week'!H30*'GBPUSD-Week'!F30/1</f>
        <v>10</v>
      </c>
      <c r="M40" s="24">
        <f>'NZDUSD-Week'!F30*'NZDUSD-Week'!E30/'NZDUSD-Week'!G30</f>
        <v>143.59</v>
      </c>
      <c r="N40" s="13">
        <f>'NZDUSD-Week'!H30*'NZDUSD-Week'!F30/1</f>
        <v>10</v>
      </c>
      <c r="O40" s="13">
        <f>'USDCAD-Week'!F30/'USDCAD-Week'!G30</f>
        <v>200</v>
      </c>
      <c r="P40" s="24">
        <f>'USDCAD-Week'!F30*'USDCAD-Week'!H30/'USDCAD-Week'!E30</f>
        <v>9.5565749235473998</v>
      </c>
      <c r="Q40" s="24">
        <f>'AUDUSD-Week'!F30*'AUDUSD-Week'!E30/'AUDUSD-Week'!G30</f>
        <v>176.16</v>
      </c>
      <c r="R40" s="24">
        <f>'AUDUSD-Week'!H30*'AUDUSD-Week'!F30/1</f>
        <v>10</v>
      </c>
      <c r="S40" s="13">
        <f>'USDCHF-Week'!F30/'USDCHF-Week'!G30</f>
        <v>200</v>
      </c>
      <c r="T40" s="16">
        <f>'USDCHF-Week'!F30*'USDCHF-Week'!H30/'USDCHF-Week'!E30</f>
        <v>9.5138426410427179</v>
      </c>
      <c r="U40" s="13">
        <f>'EURUSD-Week'!F30/'EURUSD-Week'!G30*'EURUSD-Week'!E30</f>
        <v>258.14</v>
      </c>
      <c r="V40" s="13">
        <f>'USDCHF-Week'!H30*'USDCHF-Week'!F30/'USDCHF-Week'!E30</f>
        <v>9.5138426410427179</v>
      </c>
      <c r="W40" s="16">
        <f>'EURUSD-Week'!F30/'EURUSD-Week'!G30*'EURUSD-Week'!E30</f>
        <v>258.14</v>
      </c>
      <c r="X40" s="13">
        <f>'GBPUSD-Week'!H30*'GBPUSD-Week'!F30/'GBPUSD-Week'!I30</f>
        <v>15.359500000000001</v>
      </c>
      <c r="Y40" s="24">
        <f>'EURUSD-Week'!F30/'EURUSD-Week'!G30*'EURUSD-Week'!E30</f>
        <v>258.14</v>
      </c>
      <c r="Z40" s="13">
        <f>'AUDUSD-Week'!H30*'AUDUSD-Week'!F30/'AUDUSD-Week'!I30</f>
        <v>8.8080000000000016</v>
      </c>
      <c r="AA40" s="24">
        <f>'EURUSD-Week'!F30/'EURUSD-Week'!G30*'EURUSD-Week'!E30</f>
        <v>258.14</v>
      </c>
      <c r="AB40" s="13">
        <f>'USDCAD-Week'!H30*'USDCAD-Week'!F30/'USDCAD-Week'!E30</f>
        <v>9.5565749235473998</v>
      </c>
      <c r="AC40" s="24">
        <f>'EURUSD-Week'!F30/'EURUSD-Week'!G30*'EURUSD-Week'!E30</f>
        <v>258.14</v>
      </c>
      <c r="AD40" s="13">
        <f>'NZDUSD-Week'!H30*'NZDUSD-Week'!F30/'NZDUSD-Week'!I30</f>
        <v>7.1794999999999991</v>
      </c>
      <c r="AE40" s="24">
        <f>'GBPUSD-Week'!F30/'GBPUSD-Week'!G30*'GBPUSD-Week'!E30</f>
        <v>307.19000000000005</v>
      </c>
      <c r="AF40" s="13">
        <f>'USDJPY-Week'!H30*'USDJPY-Week'!F30/'USDJPY-Week'!E30</f>
        <v>11.492271447451589</v>
      </c>
      <c r="AG40" s="24">
        <f>'GBPUSD-Week'!F30/'GBPUSD-Week'!G30*'GBPUSD-Week'!E30</f>
        <v>307.19000000000005</v>
      </c>
      <c r="AH40" s="13">
        <f>'USDCHF-Week'!H30*'USDCHF-Week'!F30/'USDCHF-Week'!E30</f>
        <v>9.5138426410427179</v>
      </c>
      <c r="AI40" s="24">
        <f>'GBPUSD-Week'!F30/'GBPUSD-Week'!G30*'GBPUSD-Week'!E30</f>
        <v>307.19000000000005</v>
      </c>
      <c r="AJ40" s="13">
        <f>'AUDUSD-Week'!H30*'AUDUSD-Week'!F30/'AUDUSD-Week'!I30</f>
        <v>8.8080000000000016</v>
      </c>
      <c r="AK40" s="24">
        <f>'GBPUSD-Week'!F30/'GBPUSD-Week'!G30*'GBPUSD-Week'!E30</f>
        <v>307.19000000000005</v>
      </c>
      <c r="AL40" s="13">
        <f>'USDCAD-Week'!H30*'USDCAD-Week'!F30/'USDCAD-Week'!E30</f>
        <v>9.5565749235473998</v>
      </c>
      <c r="AM40" s="24">
        <f>'GBPUSD-Week'!F30/'GBPUSD-Week'!G30*'GBPUSD-Week'!E30</f>
        <v>307.19000000000005</v>
      </c>
      <c r="AN40" s="13">
        <f>'NZDUSD-Week'!H30*'NZDUSD-Week'!F30/'NZDUSD-Week'!I30</f>
        <v>7.1794999999999991</v>
      </c>
      <c r="AO40" s="24">
        <f>'AUDUSD-Week'!F30/'AUDUSD-Week'!G30*'AUDUSD-Week'!E30</f>
        <v>176.16</v>
      </c>
      <c r="AP40" s="13">
        <f>'USDJPY-Week'!H30*'USDJPY-Week'!F30/'USDJPY-Week'!E30</f>
        <v>11.492271447451589</v>
      </c>
      <c r="AQ40" s="24">
        <f>'AUDUSD-Week'!F30/'AUDUSD-Week'!G30*'AUDUSD-Week'!E30</f>
        <v>176.16</v>
      </c>
      <c r="AR40" s="13">
        <f>'USDCHF-Week'!H30*'USDCHF-Week'!F30/'USDCHF-Week'!E30</f>
        <v>9.5138426410427179</v>
      </c>
      <c r="AS40" s="24">
        <f>'AUDUSD-Week'!F30/'AUDUSD-Week'!G30*'AUDUSD-Week'!E30</f>
        <v>176.16</v>
      </c>
      <c r="AT40" s="13">
        <f>'USDCAD-Week'!H30*'USDCAD-Week'!F30/'USDCAD-Week'!E30</f>
        <v>9.5565749235473998</v>
      </c>
      <c r="AU40" s="24">
        <f>'AUDUSD-Week'!F30/'AUDUSD-Week'!G30*'AUDUSD-Week'!E30</f>
        <v>176.16</v>
      </c>
      <c r="AV40" s="13">
        <f>'NZDUSD-Week'!H30*'NZDUSD-Week'!F30/'NZDUSD-Week'!I30</f>
        <v>7.1794999999999991</v>
      </c>
      <c r="AW40" s="24">
        <f>'NZDUSD-Week'!F30/'NZDUSD-Week'!G30*'NZDUSD-Week'!E30</f>
        <v>143.59</v>
      </c>
      <c r="AX40" s="13">
        <f>'USDJPY-Week'!H30*'USDJPY-Week'!F30/'USDJPY-Week'!E30</f>
        <v>11.492271447451589</v>
      </c>
      <c r="AY40" s="24">
        <f>'NZDUSD-Week'!F30/'NZDUSD-Week'!G30*'NZDUSD-Week'!E30</f>
        <v>143.59</v>
      </c>
      <c r="AZ40" s="13">
        <f>'USDCHF-Week'!H30*'USDCHF-Week'!F30/'USDCHF-Week'!E30</f>
        <v>9.5138426410427179</v>
      </c>
      <c r="BA40" s="24">
        <f>'NZDUSD-Week'!F30/'NZDUSD-Week'!G30*'NZDUSD-Week'!E30</f>
        <v>143.59</v>
      </c>
      <c r="BB40" s="13">
        <f>'USDCAD-Week'!H30*'USDCAD-Week'!F30/'USDCAD-Week'!E30</f>
        <v>9.5565749235473998</v>
      </c>
      <c r="BC40" s="24">
        <f>'USDCAD-Week'!F30/'USDCAD-Week'!G30*'USDCAD-Week'!E30</f>
        <v>209.28</v>
      </c>
      <c r="BD40" s="13">
        <f>'USDJPY-Week'!H30*'USDJPY-Week'!F30/'USDJPY-Week'!E30</f>
        <v>11.492271447451589</v>
      </c>
      <c r="BE40" s="24">
        <f>'USDCHF-Week'!F30/'USDCHF-Week'!G30*'USDCHF-Week'!E30</f>
        <v>210.21999999999997</v>
      </c>
      <c r="BF40" s="13">
        <f>'USDJPY-Week'!H30*'USDJPY-Week'!F30/'USDJPY-Week'!E30</f>
        <v>11.492271447451589</v>
      </c>
    </row>
    <row r="41" spans="4:58" x14ac:dyDescent="0.25">
      <c r="D41" s="11">
        <v>40384</v>
      </c>
      <c r="E41" s="13">
        <f>'EURUSD-Week'!F31*'EURUSD-Week'!E31/'EURUSD-Week'!G31</f>
        <v>259.45</v>
      </c>
      <c r="F41" s="16">
        <f>'EURUSD-Week'!H31*'EURUSD-Week'!F31/1</f>
        <v>10</v>
      </c>
      <c r="G41" s="13">
        <f>'USDJPY-Week'!F31/'USDJPY-Week'!G31</f>
        <v>200</v>
      </c>
      <c r="H41" s="19">
        <f>'USDJPY-Week'!H31*'USDJPY-Week'!F31/'USDJPY-Week'!E31</f>
        <v>11.496234983043054</v>
      </c>
      <c r="I41" s="19">
        <f>'EURUSD-Week'!F31/('EURUSD-Week'!G31*'EURUSD-Week'!E31)</f>
        <v>154.17228753131624</v>
      </c>
      <c r="J41" s="19">
        <f>'USDJPY-Week'!H31*'USDJPY-Week'!F31/'USDJPY-Week'!E31</f>
        <v>11.496234983043054</v>
      </c>
      <c r="K41" s="15">
        <f>'GBPUSD-Week'!F31*'GBPUSD-Week'!E31/'GBPUSD-Week'!G31</f>
        <v>310.98999999999995</v>
      </c>
      <c r="L41" s="13">
        <f>'GBPUSD-Week'!H31*'GBPUSD-Week'!F31/1</f>
        <v>10</v>
      </c>
      <c r="M41" s="24">
        <f>'NZDUSD-Week'!F31*'NZDUSD-Week'!E31/'NZDUSD-Week'!G31</f>
        <v>145.19999999999999</v>
      </c>
      <c r="N41" s="13">
        <f>'NZDUSD-Week'!H31*'NZDUSD-Week'!F31/1</f>
        <v>10</v>
      </c>
      <c r="O41" s="13">
        <f>'USDCAD-Week'!F31/'USDCAD-Week'!G31</f>
        <v>200</v>
      </c>
      <c r="P41" s="24">
        <f>'USDCAD-Week'!F31*'USDCAD-Week'!H31/'USDCAD-Week'!E31</f>
        <v>9.6735187424425639</v>
      </c>
      <c r="Q41" s="24">
        <f>'AUDUSD-Week'!F31*'AUDUSD-Week'!E31/'AUDUSD-Week'!G31</f>
        <v>179.94</v>
      </c>
      <c r="R41" s="24">
        <f>'AUDUSD-Week'!H31*'AUDUSD-Week'!F31/1</f>
        <v>10</v>
      </c>
      <c r="S41" s="13">
        <f>'USDCHF-Week'!F31/'USDCHF-Week'!G31</f>
        <v>200</v>
      </c>
      <c r="T41" s="16">
        <f>'USDCHF-Week'!F31*'USDCHF-Week'!H31/'USDCHF-Week'!E31</f>
        <v>9.5460837191542165</v>
      </c>
      <c r="U41" s="13">
        <f>'EURUSD-Week'!F31/'EURUSD-Week'!G31*'EURUSD-Week'!E31</f>
        <v>259.45</v>
      </c>
      <c r="V41" s="13">
        <f>'USDCHF-Week'!H31*'USDCHF-Week'!F31/'USDCHF-Week'!E31</f>
        <v>9.5460837191542165</v>
      </c>
      <c r="W41" s="16">
        <f>'EURUSD-Week'!F31/'EURUSD-Week'!G31*'EURUSD-Week'!E31</f>
        <v>259.45</v>
      </c>
      <c r="X41" s="13">
        <f>'GBPUSD-Week'!H31*'GBPUSD-Week'!F31/'GBPUSD-Week'!I31</f>
        <v>15.549499999999998</v>
      </c>
      <c r="Y41" s="24">
        <f>'EURUSD-Week'!F31/'EURUSD-Week'!G31*'EURUSD-Week'!E31</f>
        <v>259.45</v>
      </c>
      <c r="Z41" s="13">
        <f>'AUDUSD-Week'!H31*'AUDUSD-Week'!F31/'AUDUSD-Week'!I31</f>
        <v>8.9969999999999999</v>
      </c>
      <c r="AA41" s="24">
        <f>'EURUSD-Week'!F31/'EURUSD-Week'!G31*'EURUSD-Week'!E31</f>
        <v>259.45</v>
      </c>
      <c r="AB41" s="13">
        <f>'USDCAD-Week'!H31*'USDCAD-Week'!F31/'USDCAD-Week'!E31</f>
        <v>9.6735187424425639</v>
      </c>
      <c r="AC41" s="24">
        <f>'EURUSD-Week'!F31/'EURUSD-Week'!G31*'EURUSD-Week'!E31</f>
        <v>259.45</v>
      </c>
      <c r="AD41" s="13">
        <f>'NZDUSD-Week'!H31*'NZDUSD-Week'!F31/'NZDUSD-Week'!I31</f>
        <v>7.2599999999999989</v>
      </c>
      <c r="AE41" s="24">
        <f>'GBPUSD-Week'!F31/'GBPUSD-Week'!G31*'GBPUSD-Week'!E31</f>
        <v>310.98999999999995</v>
      </c>
      <c r="AF41" s="13">
        <f>'USDJPY-Week'!H31*'USDJPY-Week'!F31/'USDJPY-Week'!E31</f>
        <v>11.496234983043054</v>
      </c>
      <c r="AG41" s="24">
        <f>'GBPUSD-Week'!F31/'GBPUSD-Week'!G31*'GBPUSD-Week'!E31</f>
        <v>310.98999999999995</v>
      </c>
      <c r="AH41" s="13">
        <f>'USDCHF-Week'!H31*'USDCHF-Week'!F31/'USDCHF-Week'!E31</f>
        <v>9.5460837191542165</v>
      </c>
      <c r="AI41" s="24">
        <f>'GBPUSD-Week'!F31/'GBPUSD-Week'!G31*'GBPUSD-Week'!E31</f>
        <v>310.98999999999995</v>
      </c>
      <c r="AJ41" s="13">
        <f>'AUDUSD-Week'!H31*'AUDUSD-Week'!F31/'AUDUSD-Week'!I31</f>
        <v>8.9969999999999999</v>
      </c>
      <c r="AK41" s="24">
        <f>'GBPUSD-Week'!F31/'GBPUSD-Week'!G31*'GBPUSD-Week'!E31</f>
        <v>310.98999999999995</v>
      </c>
      <c r="AL41" s="13">
        <f>'USDCAD-Week'!H31*'USDCAD-Week'!F31/'USDCAD-Week'!E31</f>
        <v>9.6735187424425639</v>
      </c>
      <c r="AM41" s="24">
        <f>'GBPUSD-Week'!F31/'GBPUSD-Week'!G31*'GBPUSD-Week'!E31</f>
        <v>310.98999999999995</v>
      </c>
      <c r="AN41" s="13">
        <f>'NZDUSD-Week'!H31*'NZDUSD-Week'!F31/'NZDUSD-Week'!I31</f>
        <v>7.2599999999999989</v>
      </c>
      <c r="AO41" s="24">
        <f>'AUDUSD-Week'!F31/'AUDUSD-Week'!G31*'AUDUSD-Week'!E31</f>
        <v>179.94</v>
      </c>
      <c r="AP41" s="13">
        <f>'USDJPY-Week'!H31*'USDJPY-Week'!F31/'USDJPY-Week'!E31</f>
        <v>11.496234983043054</v>
      </c>
      <c r="AQ41" s="24">
        <f>'AUDUSD-Week'!F31/'AUDUSD-Week'!G31*'AUDUSD-Week'!E31</f>
        <v>179.94</v>
      </c>
      <c r="AR41" s="13">
        <f>'USDCHF-Week'!H31*'USDCHF-Week'!F31/'USDCHF-Week'!E31</f>
        <v>9.5460837191542165</v>
      </c>
      <c r="AS41" s="24">
        <f>'AUDUSD-Week'!F31/'AUDUSD-Week'!G31*'AUDUSD-Week'!E31</f>
        <v>179.94</v>
      </c>
      <c r="AT41" s="13">
        <f>'USDCAD-Week'!H31*'USDCAD-Week'!F31/'USDCAD-Week'!E31</f>
        <v>9.6735187424425639</v>
      </c>
      <c r="AU41" s="24">
        <f>'AUDUSD-Week'!F31/'AUDUSD-Week'!G31*'AUDUSD-Week'!E31</f>
        <v>179.94</v>
      </c>
      <c r="AV41" s="13">
        <f>'NZDUSD-Week'!H31*'NZDUSD-Week'!F31/'NZDUSD-Week'!I31</f>
        <v>7.2599999999999989</v>
      </c>
      <c r="AW41" s="24">
        <f>'NZDUSD-Week'!F31/'NZDUSD-Week'!G31*'NZDUSD-Week'!E31</f>
        <v>145.19999999999999</v>
      </c>
      <c r="AX41" s="13">
        <f>'USDJPY-Week'!H31*'USDJPY-Week'!F31/'USDJPY-Week'!E31</f>
        <v>11.496234983043054</v>
      </c>
      <c r="AY41" s="24">
        <f>'NZDUSD-Week'!F31/'NZDUSD-Week'!G31*'NZDUSD-Week'!E31</f>
        <v>145.19999999999999</v>
      </c>
      <c r="AZ41" s="13">
        <f>'USDCHF-Week'!H31*'USDCHF-Week'!F31/'USDCHF-Week'!E31</f>
        <v>9.5460837191542165</v>
      </c>
      <c r="BA41" s="24">
        <f>'NZDUSD-Week'!F31/'NZDUSD-Week'!G31*'NZDUSD-Week'!E31</f>
        <v>145.19999999999999</v>
      </c>
      <c r="BB41" s="13">
        <f>'USDCAD-Week'!H31*'USDCAD-Week'!F31/'USDCAD-Week'!E31</f>
        <v>9.6735187424425639</v>
      </c>
      <c r="BC41" s="24">
        <f>'USDCAD-Week'!F31/'USDCAD-Week'!G31*'USDCAD-Week'!E31</f>
        <v>206.75</v>
      </c>
      <c r="BD41" s="13">
        <f>'USDJPY-Week'!H31*'USDJPY-Week'!F31/'USDJPY-Week'!E31</f>
        <v>11.496234983043054</v>
      </c>
      <c r="BE41" s="24">
        <f>'USDCHF-Week'!F31/'USDCHF-Week'!G31*'USDCHF-Week'!E31</f>
        <v>209.51</v>
      </c>
      <c r="BF41" s="13">
        <f>'USDJPY-Week'!H31*'USDJPY-Week'!F31/'USDJPY-Week'!E31</f>
        <v>11.496234983043054</v>
      </c>
    </row>
    <row r="42" spans="4:58" x14ac:dyDescent="0.25">
      <c r="D42" s="11">
        <v>40391</v>
      </c>
      <c r="E42" s="13">
        <f>'EURUSD-Week'!F32*'EURUSD-Week'!E32/'EURUSD-Week'!G32</f>
        <v>263.39</v>
      </c>
      <c r="F42" s="16">
        <f>'EURUSD-Week'!H32*'EURUSD-Week'!F32/1</f>
        <v>10</v>
      </c>
      <c r="G42" s="13">
        <f>'USDJPY-Week'!F32/'USDJPY-Week'!G32</f>
        <v>200</v>
      </c>
      <c r="H42" s="19">
        <f>'USDJPY-Week'!H32*'USDJPY-Week'!F32/'USDJPY-Week'!E32</f>
        <v>11.63534818779452</v>
      </c>
      <c r="I42" s="19">
        <f>'EURUSD-Week'!F32/('EURUSD-Week'!G32*'EURUSD-Week'!E32)</f>
        <v>151.86605414024831</v>
      </c>
      <c r="J42" s="19">
        <f>'USDJPY-Week'!H32*'USDJPY-Week'!F32/'USDJPY-Week'!E32</f>
        <v>11.63534818779452</v>
      </c>
      <c r="K42" s="15">
        <f>'GBPUSD-Week'!F32*'GBPUSD-Week'!E32/'GBPUSD-Week'!G32</f>
        <v>316.64999999999998</v>
      </c>
      <c r="L42" s="13">
        <f>'GBPUSD-Week'!H32*'GBPUSD-Week'!F32/1</f>
        <v>10</v>
      </c>
      <c r="M42" s="24">
        <f>'NZDUSD-Week'!F32*'NZDUSD-Week'!E32/'NZDUSD-Week'!G32</f>
        <v>145.99</v>
      </c>
      <c r="N42" s="13">
        <f>'NZDUSD-Week'!H32*'NZDUSD-Week'!F32/1</f>
        <v>10</v>
      </c>
      <c r="O42" s="13">
        <f>'USDCAD-Week'!F32/'USDCAD-Week'!G32</f>
        <v>200</v>
      </c>
      <c r="P42" s="24">
        <f>'USDCAD-Week'!F32*'USDCAD-Week'!H32/'USDCAD-Week'!E32</f>
        <v>9.7276264591439681</v>
      </c>
      <c r="Q42" s="24">
        <f>'AUDUSD-Week'!F32*'AUDUSD-Week'!E32/'AUDUSD-Week'!G32</f>
        <v>182.41</v>
      </c>
      <c r="R42" s="24">
        <f>'AUDUSD-Week'!H32*'AUDUSD-Week'!F32/1</f>
        <v>10</v>
      </c>
      <c r="S42" s="13">
        <f>'USDCHF-Week'!F32/'USDCHF-Week'!G32</f>
        <v>200</v>
      </c>
      <c r="T42" s="16">
        <f>'USDCHF-Week'!F32*'USDCHF-Week'!H32/'USDCHF-Week'!E32</f>
        <v>9.6200096200096219</v>
      </c>
      <c r="U42" s="13">
        <f>'EURUSD-Week'!F32/'EURUSD-Week'!G32*'EURUSD-Week'!E32</f>
        <v>263.39</v>
      </c>
      <c r="V42" s="13">
        <f>'USDCHF-Week'!H32*'USDCHF-Week'!F32/'USDCHF-Week'!E32</f>
        <v>9.6200096200096219</v>
      </c>
      <c r="W42" s="16">
        <f>'EURUSD-Week'!F32/'EURUSD-Week'!G32*'EURUSD-Week'!E32</f>
        <v>263.39</v>
      </c>
      <c r="X42" s="13">
        <f>'GBPUSD-Week'!H32*'GBPUSD-Week'!F32/'GBPUSD-Week'!I32</f>
        <v>15.8325</v>
      </c>
      <c r="Y42" s="24">
        <f>'EURUSD-Week'!F32/'EURUSD-Week'!G32*'EURUSD-Week'!E32</f>
        <v>263.39</v>
      </c>
      <c r="Z42" s="13">
        <f>'AUDUSD-Week'!H32*'AUDUSD-Week'!F32/'AUDUSD-Week'!I32</f>
        <v>9.1204999999999998</v>
      </c>
      <c r="AA42" s="24">
        <f>'EURUSD-Week'!F32/'EURUSD-Week'!G32*'EURUSD-Week'!E32</f>
        <v>263.39</v>
      </c>
      <c r="AB42" s="13">
        <f>'USDCAD-Week'!H32*'USDCAD-Week'!F32/'USDCAD-Week'!E32</f>
        <v>9.7276264591439681</v>
      </c>
      <c r="AC42" s="24">
        <f>'EURUSD-Week'!F32/'EURUSD-Week'!G32*'EURUSD-Week'!E32</f>
        <v>263.39</v>
      </c>
      <c r="AD42" s="13">
        <f>'NZDUSD-Week'!H32*'NZDUSD-Week'!F32/'NZDUSD-Week'!I32</f>
        <v>7.2995000000000001</v>
      </c>
      <c r="AE42" s="24">
        <f>'GBPUSD-Week'!F32/'GBPUSD-Week'!G32*'GBPUSD-Week'!E32</f>
        <v>316.65000000000003</v>
      </c>
      <c r="AF42" s="13">
        <f>'USDJPY-Week'!H32*'USDJPY-Week'!F32/'USDJPY-Week'!E32</f>
        <v>11.63534818779452</v>
      </c>
      <c r="AG42" s="24">
        <f>'GBPUSD-Week'!F32/'GBPUSD-Week'!G32*'GBPUSD-Week'!E32</f>
        <v>316.65000000000003</v>
      </c>
      <c r="AH42" s="13">
        <f>'USDCHF-Week'!H32*'USDCHF-Week'!F32/'USDCHF-Week'!E32</f>
        <v>9.6200096200096219</v>
      </c>
      <c r="AI42" s="24">
        <f>'GBPUSD-Week'!F32/'GBPUSD-Week'!G32*'GBPUSD-Week'!E32</f>
        <v>316.65000000000003</v>
      </c>
      <c r="AJ42" s="13">
        <f>'AUDUSD-Week'!H32*'AUDUSD-Week'!F32/'AUDUSD-Week'!I32</f>
        <v>9.1204999999999998</v>
      </c>
      <c r="AK42" s="24">
        <f>'GBPUSD-Week'!F32/'GBPUSD-Week'!G32*'GBPUSD-Week'!E32</f>
        <v>316.65000000000003</v>
      </c>
      <c r="AL42" s="13">
        <f>'USDCAD-Week'!H32*'USDCAD-Week'!F32/'USDCAD-Week'!E32</f>
        <v>9.7276264591439681</v>
      </c>
      <c r="AM42" s="24">
        <f>'GBPUSD-Week'!F32/'GBPUSD-Week'!G32*'GBPUSD-Week'!E32</f>
        <v>316.65000000000003</v>
      </c>
      <c r="AN42" s="13">
        <f>'NZDUSD-Week'!H32*'NZDUSD-Week'!F32/'NZDUSD-Week'!I32</f>
        <v>7.2995000000000001</v>
      </c>
      <c r="AO42" s="24">
        <f>'AUDUSD-Week'!F32/'AUDUSD-Week'!G32*'AUDUSD-Week'!E32</f>
        <v>182.41</v>
      </c>
      <c r="AP42" s="13">
        <f>'USDJPY-Week'!H32*'USDJPY-Week'!F32/'USDJPY-Week'!E32</f>
        <v>11.63534818779452</v>
      </c>
      <c r="AQ42" s="24">
        <f>'AUDUSD-Week'!F32/'AUDUSD-Week'!G32*'AUDUSD-Week'!E32</f>
        <v>182.41</v>
      </c>
      <c r="AR42" s="13">
        <f>'USDCHF-Week'!H32*'USDCHF-Week'!F32/'USDCHF-Week'!E32</f>
        <v>9.6200096200096219</v>
      </c>
      <c r="AS42" s="24">
        <f>'AUDUSD-Week'!F32/'AUDUSD-Week'!G32*'AUDUSD-Week'!E32</f>
        <v>182.41</v>
      </c>
      <c r="AT42" s="13">
        <f>'USDCAD-Week'!H32*'USDCAD-Week'!F32/'USDCAD-Week'!E32</f>
        <v>9.7276264591439681</v>
      </c>
      <c r="AU42" s="24">
        <f>'AUDUSD-Week'!F32/'AUDUSD-Week'!G32*'AUDUSD-Week'!E32</f>
        <v>182.41</v>
      </c>
      <c r="AV42" s="13">
        <f>'NZDUSD-Week'!H32*'NZDUSD-Week'!F32/'NZDUSD-Week'!I32</f>
        <v>7.2995000000000001</v>
      </c>
      <c r="AW42" s="24">
        <f>'NZDUSD-Week'!F32/'NZDUSD-Week'!G32*'NZDUSD-Week'!E32</f>
        <v>145.99</v>
      </c>
      <c r="AX42" s="13">
        <f>'USDJPY-Week'!H32*'USDJPY-Week'!F32/'USDJPY-Week'!E32</f>
        <v>11.63534818779452</v>
      </c>
      <c r="AY42" s="24">
        <f>'NZDUSD-Week'!F32/'NZDUSD-Week'!G32*'NZDUSD-Week'!E32</f>
        <v>145.99</v>
      </c>
      <c r="AZ42" s="13">
        <f>'USDCHF-Week'!H32*'USDCHF-Week'!F32/'USDCHF-Week'!E32</f>
        <v>9.6200096200096219</v>
      </c>
      <c r="BA42" s="24">
        <f>'NZDUSD-Week'!F32/'NZDUSD-Week'!G32*'NZDUSD-Week'!E32</f>
        <v>145.99</v>
      </c>
      <c r="BB42" s="13">
        <f>'USDCAD-Week'!H32*'USDCAD-Week'!F32/'USDCAD-Week'!E32</f>
        <v>9.7276264591439681</v>
      </c>
      <c r="BC42" s="24">
        <f>'USDCAD-Week'!F32/'USDCAD-Week'!G32*'USDCAD-Week'!E32</f>
        <v>205.6</v>
      </c>
      <c r="BD42" s="13">
        <f>'USDJPY-Week'!H32*'USDJPY-Week'!F32/'USDJPY-Week'!E32</f>
        <v>11.63534818779452</v>
      </c>
      <c r="BE42" s="24">
        <f>'USDCHF-Week'!F32/'USDCHF-Week'!G32*'USDCHF-Week'!E32</f>
        <v>207.89999999999998</v>
      </c>
      <c r="BF42" s="13">
        <f>'USDJPY-Week'!H32*'USDJPY-Week'!F32/'USDJPY-Week'!E32</f>
        <v>11.63534818779452</v>
      </c>
    </row>
    <row r="43" spans="4:58" x14ac:dyDescent="0.25">
      <c r="D43" s="11">
        <v>40398</v>
      </c>
      <c r="E43" s="13">
        <f>'EURUSD-Week'!F33*'EURUSD-Week'!E33/'EURUSD-Week'!G33</f>
        <v>260.41000000000003</v>
      </c>
      <c r="F43" s="16">
        <f>'EURUSD-Week'!H33*'EURUSD-Week'!F33/1</f>
        <v>10</v>
      </c>
      <c r="G43" s="13">
        <f>'USDJPY-Week'!F33/'USDJPY-Week'!G33</f>
        <v>200</v>
      </c>
      <c r="H43" s="19">
        <f>'USDJPY-Week'!H33*'USDJPY-Week'!F33/'USDJPY-Week'!E33</f>
        <v>11.657729074376311</v>
      </c>
      <c r="I43" s="19">
        <f>'EURUSD-Week'!F33/('EURUSD-Week'!G33*'EURUSD-Week'!E33)</f>
        <v>153.60393226066589</v>
      </c>
      <c r="J43" s="19">
        <f>'USDJPY-Week'!H33*'USDJPY-Week'!F33/'USDJPY-Week'!E33</f>
        <v>11.657729074376311</v>
      </c>
      <c r="K43" s="15">
        <f>'GBPUSD-Week'!F33*'GBPUSD-Week'!E33/'GBPUSD-Week'!G33</f>
        <v>315.75</v>
      </c>
      <c r="L43" s="13">
        <f>'GBPUSD-Week'!H33*'GBPUSD-Week'!F33/1</f>
        <v>10</v>
      </c>
      <c r="M43" s="24">
        <f>'NZDUSD-Week'!F33*'NZDUSD-Week'!E33/'NZDUSD-Week'!G33</f>
        <v>143.91</v>
      </c>
      <c r="N43" s="13">
        <f>'NZDUSD-Week'!H33*'NZDUSD-Week'!F33/1</f>
        <v>10</v>
      </c>
      <c r="O43" s="13">
        <f>'USDCAD-Week'!F33/'USDCAD-Week'!G33</f>
        <v>200</v>
      </c>
      <c r="P43" s="24">
        <f>'USDCAD-Week'!F33*'USDCAD-Week'!H33/'USDCAD-Week'!E33</f>
        <v>9.6683747462051635</v>
      </c>
      <c r="Q43" s="24">
        <f>'AUDUSD-Week'!F33*'AUDUSD-Week'!E33/'AUDUSD-Week'!G33</f>
        <v>181.12</v>
      </c>
      <c r="R43" s="24">
        <f>'AUDUSD-Week'!H33*'AUDUSD-Week'!F33/1</f>
        <v>10</v>
      </c>
      <c r="S43" s="13">
        <f>'USDCHF-Week'!F33/'USDCHF-Week'!G33</f>
        <v>200</v>
      </c>
      <c r="T43" s="16">
        <f>'USDCHF-Week'!F33*'USDCHF-Week'!H33/'USDCHF-Week'!E33</f>
        <v>9.577626664112632</v>
      </c>
      <c r="U43" s="13">
        <f>'EURUSD-Week'!F33/'EURUSD-Week'!G33*'EURUSD-Week'!E33</f>
        <v>260.40999999999997</v>
      </c>
      <c r="V43" s="13">
        <f>'USDCHF-Week'!H33*'USDCHF-Week'!F33/'USDCHF-Week'!E33</f>
        <v>9.577626664112632</v>
      </c>
      <c r="W43" s="16">
        <f>'EURUSD-Week'!F33/'EURUSD-Week'!G33*'EURUSD-Week'!E33</f>
        <v>260.40999999999997</v>
      </c>
      <c r="X43" s="13">
        <f>'GBPUSD-Week'!H33*'GBPUSD-Week'!F33/'GBPUSD-Week'!I33</f>
        <v>15.787499999999998</v>
      </c>
      <c r="Y43" s="24">
        <f>'EURUSD-Week'!F33/'EURUSD-Week'!G33*'EURUSD-Week'!E33</f>
        <v>260.40999999999997</v>
      </c>
      <c r="Z43" s="13">
        <f>'AUDUSD-Week'!H33*'AUDUSD-Week'!F33/'AUDUSD-Week'!I33</f>
        <v>9.0559999999999992</v>
      </c>
      <c r="AA43" s="24">
        <f>'EURUSD-Week'!F33/'EURUSD-Week'!G33*'EURUSD-Week'!E33</f>
        <v>260.40999999999997</v>
      </c>
      <c r="AB43" s="13">
        <f>'USDCAD-Week'!H33*'USDCAD-Week'!F33/'USDCAD-Week'!E33</f>
        <v>9.6683747462051635</v>
      </c>
      <c r="AC43" s="24">
        <f>'EURUSD-Week'!F33/'EURUSD-Week'!G33*'EURUSD-Week'!E33</f>
        <v>260.40999999999997</v>
      </c>
      <c r="AD43" s="13">
        <f>'NZDUSD-Week'!H33*'NZDUSD-Week'!F33/'NZDUSD-Week'!I33</f>
        <v>7.1955000000000009</v>
      </c>
      <c r="AE43" s="24">
        <f>'GBPUSD-Week'!F33/'GBPUSD-Week'!G33*'GBPUSD-Week'!E33</f>
        <v>315.75</v>
      </c>
      <c r="AF43" s="13">
        <f>'USDJPY-Week'!H33*'USDJPY-Week'!F33/'USDJPY-Week'!E33</f>
        <v>11.657729074376311</v>
      </c>
      <c r="AG43" s="24">
        <f>'GBPUSD-Week'!F33/'GBPUSD-Week'!G33*'GBPUSD-Week'!E33</f>
        <v>315.75</v>
      </c>
      <c r="AH43" s="13">
        <f>'USDCHF-Week'!H33*'USDCHF-Week'!F33/'USDCHF-Week'!E33</f>
        <v>9.577626664112632</v>
      </c>
      <c r="AI43" s="24">
        <f>'GBPUSD-Week'!F33/'GBPUSD-Week'!G33*'GBPUSD-Week'!E33</f>
        <v>315.75</v>
      </c>
      <c r="AJ43" s="13">
        <f>'AUDUSD-Week'!H33*'AUDUSD-Week'!F33/'AUDUSD-Week'!I33</f>
        <v>9.0559999999999992</v>
      </c>
      <c r="AK43" s="24">
        <f>'GBPUSD-Week'!F33/'GBPUSD-Week'!G33*'GBPUSD-Week'!E33</f>
        <v>315.75</v>
      </c>
      <c r="AL43" s="13">
        <f>'USDCAD-Week'!H33*'USDCAD-Week'!F33/'USDCAD-Week'!E33</f>
        <v>9.6683747462051635</v>
      </c>
      <c r="AM43" s="24">
        <f>'GBPUSD-Week'!F33/'GBPUSD-Week'!G33*'GBPUSD-Week'!E33</f>
        <v>315.75</v>
      </c>
      <c r="AN43" s="13">
        <f>'NZDUSD-Week'!H33*'NZDUSD-Week'!F33/'NZDUSD-Week'!I33</f>
        <v>7.1955000000000009</v>
      </c>
      <c r="AO43" s="24">
        <f>'AUDUSD-Week'!F33/'AUDUSD-Week'!G33*'AUDUSD-Week'!E33</f>
        <v>181.12</v>
      </c>
      <c r="AP43" s="13">
        <f>'USDJPY-Week'!H33*'USDJPY-Week'!F33/'USDJPY-Week'!E33</f>
        <v>11.657729074376311</v>
      </c>
      <c r="AQ43" s="24">
        <f>'AUDUSD-Week'!F33/'AUDUSD-Week'!G33*'AUDUSD-Week'!E33</f>
        <v>181.12</v>
      </c>
      <c r="AR43" s="13">
        <f>'USDCHF-Week'!H33*'USDCHF-Week'!F33/'USDCHF-Week'!E33</f>
        <v>9.577626664112632</v>
      </c>
      <c r="AS43" s="24">
        <f>'AUDUSD-Week'!F33/'AUDUSD-Week'!G33*'AUDUSD-Week'!E33</f>
        <v>181.12</v>
      </c>
      <c r="AT43" s="13">
        <f>'USDCAD-Week'!H33*'USDCAD-Week'!F33/'USDCAD-Week'!E33</f>
        <v>9.6683747462051635</v>
      </c>
      <c r="AU43" s="24">
        <f>'AUDUSD-Week'!F33/'AUDUSD-Week'!G33*'AUDUSD-Week'!E33</f>
        <v>181.12</v>
      </c>
      <c r="AV43" s="13">
        <f>'NZDUSD-Week'!H33*'NZDUSD-Week'!F33/'NZDUSD-Week'!I33</f>
        <v>7.1955000000000009</v>
      </c>
      <c r="AW43" s="24">
        <f>'NZDUSD-Week'!F33/'NZDUSD-Week'!G33*'NZDUSD-Week'!E33</f>
        <v>143.91</v>
      </c>
      <c r="AX43" s="13">
        <f>'USDJPY-Week'!H33*'USDJPY-Week'!F33/'USDJPY-Week'!E33</f>
        <v>11.657729074376311</v>
      </c>
      <c r="AY43" s="24">
        <f>'NZDUSD-Week'!F33/'NZDUSD-Week'!G33*'NZDUSD-Week'!E33</f>
        <v>143.91</v>
      </c>
      <c r="AZ43" s="13">
        <f>'USDCHF-Week'!H33*'USDCHF-Week'!F33/'USDCHF-Week'!E33</f>
        <v>9.577626664112632</v>
      </c>
      <c r="BA43" s="24">
        <f>'NZDUSD-Week'!F33/'NZDUSD-Week'!G33*'NZDUSD-Week'!E33</f>
        <v>143.91</v>
      </c>
      <c r="BB43" s="13">
        <f>'USDCAD-Week'!H33*'USDCAD-Week'!F33/'USDCAD-Week'!E33</f>
        <v>9.6683747462051635</v>
      </c>
      <c r="BC43" s="24">
        <f>'USDCAD-Week'!F33/'USDCAD-Week'!G33*'USDCAD-Week'!E33</f>
        <v>206.86</v>
      </c>
      <c r="BD43" s="13">
        <f>'USDJPY-Week'!H33*'USDJPY-Week'!F33/'USDJPY-Week'!E33</f>
        <v>11.657729074376311</v>
      </c>
      <c r="BE43" s="24">
        <f>'USDCHF-Week'!F33/'USDCHF-Week'!G33*'USDCHF-Week'!E33</f>
        <v>208.82</v>
      </c>
      <c r="BF43" s="13">
        <f>'USDJPY-Week'!H33*'USDJPY-Week'!F33/'USDJPY-Week'!E33</f>
        <v>11.657729074376311</v>
      </c>
    </row>
    <row r="44" spans="4:58" x14ac:dyDescent="0.25">
      <c r="D44" s="11">
        <v>40405</v>
      </c>
      <c r="E44" s="13">
        <f>'EURUSD-Week'!F34*'EURUSD-Week'!E34/'EURUSD-Week'!G34</f>
        <v>254.29</v>
      </c>
      <c r="F44" s="16">
        <f>'EURUSD-Week'!H34*'EURUSD-Week'!F34/1</f>
        <v>10</v>
      </c>
      <c r="G44" s="13">
        <f>'USDJPY-Week'!F34/'USDJPY-Week'!G34</f>
        <v>200</v>
      </c>
      <c r="H44" s="19">
        <f>'USDJPY-Week'!H34*'USDJPY-Week'!F34/'USDJPY-Week'!E34</f>
        <v>11.639411045801083</v>
      </c>
      <c r="I44" s="19">
        <f>'EURUSD-Week'!F34/('EURUSD-Week'!G34*'EURUSD-Week'!E34)</f>
        <v>157.30071965079239</v>
      </c>
      <c r="J44" s="19">
        <f>'USDJPY-Week'!H34*'USDJPY-Week'!F34/'USDJPY-Week'!E34</f>
        <v>11.639411045801083</v>
      </c>
      <c r="K44" s="15">
        <f>'GBPUSD-Week'!F34*'GBPUSD-Week'!E34/'GBPUSD-Week'!G34</f>
        <v>311.21999999999991</v>
      </c>
      <c r="L44" s="13">
        <f>'GBPUSD-Week'!H34*'GBPUSD-Week'!F34/1</f>
        <v>10</v>
      </c>
      <c r="M44" s="24">
        <f>'NZDUSD-Week'!F34*'NZDUSD-Week'!E34/'NZDUSD-Week'!G34</f>
        <v>141.27000000000001</v>
      </c>
      <c r="N44" s="13">
        <f>'NZDUSD-Week'!H34*'NZDUSD-Week'!F34/1</f>
        <v>10</v>
      </c>
      <c r="O44" s="13">
        <f>'USDCAD-Week'!F34/'USDCAD-Week'!G34</f>
        <v>200</v>
      </c>
      <c r="P44" s="24">
        <f>'USDCAD-Week'!F34*'USDCAD-Week'!H34/'USDCAD-Week'!E34</f>
        <v>9.576250897773523</v>
      </c>
      <c r="Q44" s="24">
        <f>'AUDUSD-Week'!F34*'AUDUSD-Week'!E34/'AUDUSD-Week'!G34</f>
        <v>178.66</v>
      </c>
      <c r="R44" s="24">
        <f>'AUDUSD-Week'!H34*'AUDUSD-Week'!F34/1</f>
        <v>10</v>
      </c>
      <c r="S44" s="13">
        <f>'USDCHF-Week'!F34/'USDCHF-Week'!G34</f>
        <v>200</v>
      </c>
      <c r="T44" s="16">
        <f>'USDCHF-Week'!F34*'USDCHF-Week'!H34/'USDCHF-Week'!E34</f>
        <v>9.6070708041118245</v>
      </c>
      <c r="U44" s="13">
        <f>'EURUSD-Week'!F34/'EURUSD-Week'!G34*'EURUSD-Week'!E34</f>
        <v>254.29</v>
      </c>
      <c r="V44" s="13">
        <f>'USDCHF-Week'!H34*'USDCHF-Week'!F34/'USDCHF-Week'!E34</f>
        <v>9.6070708041118245</v>
      </c>
      <c r="W44" s="16">
        <f>'EURUSD-Week'!F34/'EURUSD-Week'!G34*'EURUSD-Week'!E34</f>
        <v>254.29</v>
      </c>
      <c r="X44" s="13">
        <f>'GBPUSD-Week'!H34*'GBPUSD-Week'!F34/'GBPUSD-Week'!I34</f>
        <v>15.560999999999998</v>
      </c>
      <c r="Y44" s="24">
        <f>'EURUSD-Week'!F34/'EURUSD-Week'!G34*'EURUSD-Week'!E34</f>
        <v>254.29</v>
      </c>
      <c r="Z44" s="13">
        <f>'AUDUSD-Week'!H34*'AUDUSD-Week'!F34/'AUDUSD-Week'!I34</f>
        <v>8.9329999999999998</v>
      </c>
      <c r="AA44" s="24">
        <f>'EURUSD-Week'!F34/'EURUSD-Week'!G34*'EURUSD-Week'!E34</f>
        <v>254.29</v>
      </c>
      <c r="AB44" s="13">
        <f>'USDCAD-Week'!H34*'USDCAD-Week'!F34/'USDCAD-Week'!E34</f>
        <v>9.576250897773523</v>
      </c>
      <c r="AC44" s="24">
        <f>'EURUSD-Week'!F34/'EURUSD-Week'!G34*'EURUSD-Week'!E34</f>
        <v>254.29</v>
      </c>
      <c r="AD44" s="13">
        <f>'NZDUSD-Week'!H34*'NZDUSD-Week'!F34/'NZDUSD-Week'!I34</f>
        <v>7.0635000000000003</v>
      </c>
      <c r="AE44" s="24">
        <f>'GBPUSD-Week'!F34/'GBPUSD-Week'!G34*'GBPUSD-Week'!E34</f>
        <v>311.21999999999997</v>
      </c>
      <c r="AF44" s="13">
        <f>'USDJPY-Week'!H34*'USDJPY-Week'!F34/'USDJPY-Week'!E34</f>
        <v>11.639411045801083</v>
      </c>
      <c r="AG44" s="24">
        <f>'GBPUSD-Week'!F34/'GBPUSD-Week'!G34*'GBPUSD-Week'!E34</f>
        <v>311.21999999999997</v>
      </c>
      <c r="AH44" s="13">
        <f>'USDCHF-Week'!H34*'USDCHF-Week'!F34/'USDCHF-Week'!E34</f>
        <v>9.6070708041118245</v>
      </c>
      <c r="AI44" s="24">
        <f>'GBPUSD-Week'!F34/'GBPUSD-Week'!G34*'GBPUSD-Week'!E34</f>
        <v>311.21999999999997</v>
      </c>
      <c r="AJ44" s="13">
        <f>'AUDUSD-Week'!H34*'AUDUSD-Week'!F34/'AUDUSD-Week'!I34</f>
        <v>8.9329999999999998</v>
      </c>
      <c r="AK44" s="24">
        <f>'GBPUSD-Week'!F34/'GBPUSD-Week'!G34*'GBPUSD-Week'!E34</f>
        <v>311.21999999999997</v>
      </c>
      <c r="AL44" s="13">
        <f>'USDCAD-Week'!H34*'USDCAD-Week'!F34/'USDCAD-Week'!E34</f>
        <v>9.576250897773523</v>
      </c>
      <c r="AM44" s="24">
        <f>'GBPUSD-Week'!F34/'GBPUSD-Week'!G34*'GBPUSD-Week'!E34</f>
        <v>311.21999999999997</v>
      </c>
      <c r="AN44" s="13">
        <f>'NZDUSD-Week'!H34*'NZDUSD-Week'!F34/'NZDUSD-Week'!I34</f>
        <v>7.0635000000000003</v>
      </c>
      <c r="AO44" s="24">
        <f>'AUDUSD-Week'!F34/'AUDUSD-Week'!G34*'AUDUSD-Week'!E34</f>
        <v>178.66</v>
      </c>
      <c r="AP44" s="13">
        <f>'USDJPY-Week'!H34*'USDJPY-Week'!F34/'USDJPY-Week'!E34</f>
        <v>11.639411045801083</v>
      </c>
      <c r="AQ44" s="24">
        <f>'AUDUSD-Week'!F34/'AUDUSD-Week'!G34*'AUDUSD-Week'!E34</f>
        <v>178.66</v>
      </c>
      <c r="AR44" s="13">
        <f>'USDCHF-Week'!H34*'USDCHF-Week'!F34/'USDCHF-Week'!E34</f>
        <v>9.6070708041118245</v>
      </c>
      <c r="AS44" s="24">
        <f>'AUDUSD-Week'!F34/'AUDUSD-Week'!G34*'AUDUSD-Week'!E34</f>
        <v>178.66</v>
      </c>
      <c r="AT44" s="13">
        <f>'USDCAD-Week'!H34*'USDCAD-Week'!F34/'USDCAD-Week'!E34</f>
        <v>9.576250897773523</v>
      </c>
      <c r="AU44" s="24">
        <f>'AUDUSD-Week'!F34/'AUDUSD-Week'!G34*'AUDUSD-Week'!E34</f>
        <v>178.66</v>
      </c>
      <c r="AV44" s="13">
        <f>'NZDUSD-Week'!H34*'NZDUSD-Week'!F34/'NZDUSD-Week'!I34</f>
        <v>7.0635000000000003</v>
      </c>
      <c r="AW44" s="24">
        <f>'NZDUSD-Week'!F34/'NZDUSD-Week'!G34*'NZDUSD-Week'!E34</f>
        <v>141.27000000000001</v>
      </c>
      <c r="AX44" s="13">
        <f>'USDJPY-Week'!H34*'USDJPY-Week'!F34/'USDJPY-Week'!E34</f>
        <v>11.639411045801083</v>
      </c>
      <c r="AY44" s="24">
        <f>'NZDUSD-Week'!F34/'NZDUSD-Week'!G34*'NZDUSD-Week'!E34</f>
        <v>141.27000000000001</v>
      </c>
      <c r="AZ44" s="13">
        <f>'USDCHF-Week'!H34*'USDCHF-Week'!F34/'USDCHF-Week'!E34</f>
        <v>9.6070708041118245</v>
      </c>
      <c r="BA44" s="24">
        <f>'NZDUSD-Week'!F34/'NZDUSD-Week'!G34*'NZDUSD-Week'!E34</f>
        <v>141.27000000000001</v>
      </c>
      <c r="BB44" s="13">
        <f>'USDCAD-Week'!H34*'USDCAD-Week'!F34/'USDCAD-Week'!E34</f>
        <v>9.576250897773523</v>
      </c>
      <c r="BC44" s="24">
        <f>'USDCAD-Week'!F34/'USDCAD-Week'!G34*'USDCAD-Week'!E34</f>
        <v>208.84999999999997</v>
      </c>
      <c r="BD44" s="13">
        <f>'USDJPY-Week'!H34*'USDJPY-Week'!F34/'USDJPY-Week'!E34</f>
        <v>11.639411045801083</v>
      </c>
      <c r="BE44" s="24">
        <f>'USDCHF-Week'!F34/'USDCHF-Week'!G34*'USDCHF-Week'!E34</f>
        <v>208.18000000000004</v>
      </c>
      <c r="BF44" s="13">
        <f>'USDJPY-Week'!H34*'USDJPY-Week'!F34/'USDJPY-Week'!E34</f>
        <v>11.639411045801083</v>
      </c>
    </row>
    <row r="45" spans="4:58" x14ac:dyDescent="0.25">
      <c r="D45" s="11">
        <v>40412</v>
      </c>
      <c r="E45" s="13">
        <f>'EURUSD-Week'!F35*'EURUSD-Week'!E35/'EURUSD-Week'!G35</f>
        <v>254.65</v>
      </c>
      <c r="F45" s="16">
        <f>'EURUSD-Week'!H35*'EURUSD-Week'!F35/1</f>
        <v>10</v>
      </c>
      <c r="G45" s="13">
        <f>'USDJPY-Week'!F35/'USDJPY-Week'!G35</f>
        <v>200</v>
      </c>
      <c r="H45" s="19">
        <f>'USDJPY-Week'!H35*'USDJPY-Week'!F35/'USDJPY-Week'!E35</f>
        <v>11.709601873536299</v>
      </c>
      <c r="I45" s="19">
        <f>'EURUSD-Week'!F35/('EURUSD-Week'!G35*'EURUSD-Week'!E35)</f>
        <v>157.07834282348321</v>
      </c>
      <c r="J45" s="19">
        <f>'USDJPY-Week'!H35*'USDJPY-Week'!F35/'USDJPY-Week'!E35</f>
        <v>11.709601873536299</v>
      </c>
      <c r="K45" s="15">
        <f>'GBPUSD-Week'!F35*'GBPUSD-Week'!E35/'GBPUSD-Week'!G35</f>
        <v>310.64999999999998</v>
      </c>
      <c r="L45" s="13">
        <f>'GBPUSD-Week'!H35*'GBPUSD-Week'!F35/1</f>
        <v>10</v>
      </c>
      <c r="M45" s="24">
        <f>'NZDUSD-Week'!F35*'NZDUSD-Week'!E35/'NZDUSD-Week'!G35</f>
        <v>141.57000000000002</v>
      </c>
      <c r="N45" s="13">
        <f>'NZDUSD-Week'!H35*'NZDUSD-Week'!F35/1</f>
        <v>10</v>
      </c>
      <c r="O45" s="13">
        <f>'USDCAD-Week'!F35/'USDCAD-Week'!G35</f>
        <v>200</v>
      </c>
      <c r="P45" s="24">
        <f>'USDCAD-Week'!F35*'USDCAD-Week'!H35/'USDCAD-Week'!E35</f>
        <v>9.5247166396799692</v>
      </c>
      <c r="Q45" s="24">
        <f>'AUDUSD-Week'!F35*'AUDUSD-Week'!E35/'AUDUSD-Week'!G35</f>
        <v>178.57</v>
      </c>
      <c r="R45" s="24">
        <f>'AUDUSD-Week'!H35*'AUDUSD-Week'!F35/1</f>
        <v>10</v>
      </c>
      <c r="S45" s="13">
        <f>'USDCHF-Week'!F35/'USDCHF-Week'!G35</f>
        <v>200</v>
      </c>
      <c r="T45" s="16">
        <f>'USDCHF-Week'!F35*'USDCHF-Week'!H35/'USDCHF-Week'!E35</f>
        <v>9.69649956365752</v>
      </c>
      <c r="U45" s="13">
        <f>'EURUSD-Week'!F35/'EURUSD-Week'!G35*'EURUSD-Week'!E35</f>
        <v>254.65</v>
      </c>
      <c r="V45" s="13">
        <f>'USDCHF-Week'!H35*'USDCHF-Week'!F35/'USDCHF-Week'!E35</f>
        <v>9.69649956365752</v>
      </c>
      <c r="W45" s="16">
        <f>'EURUSD-Week'!F35/'EURUSD-Week'!G35*'EURUSD-Week'!E35</f>
        <v>254.65</v>
      </c>
      <c r="X45" s="13">
        <f>'GBPUSD-Week'!H35*'GBPUSD-Week'!F35/'GBPUSD-Week'!I35</f>
        <v>15.532499999999999</v>
      </c>
      <c r="Y45" s="24">
        <f>'EURUSD-Week'!F35/'EURUSD-Week'!G35*'EURUSD-Week'!E35</f>
        <v>254.65</v>
      </c>
      <c r="Z45" s="13">
        <f>'AUDUSD-Week'!H35*'AUDUSD-Week'!F35/'AUDUSD-Week'!I35</f>
        <v>8.9285000000000014</v>
      </c>
      <c r="AA45" s="24">
        <f>'EURUSD-Week'!F35/'EURUSD-Week'!G35*'EURUSD-Week'!E35</f>
        <v>254.65</v>
      </c>
      <c r="AB45" s="13">
        <f>'USDCAD-Week'!H35*'USDCAD-Week'!F35/'USDCAD-Week'!E35</f>
        <v>9.5247166396799692</v>
      </c>
      <c r="AC45" s="24">
        <f>'EURUSD-Week'!F35/'EURUSD-Week'!G35*'EURUSD-Week'!E35</f>
        <v>254.65</v>
      </c>
      <c r="AD45" s="13">
        <f>'NZDUSD-Week'!H35*'NZDUSD-Week'!F35/'NZDUSD-Week'!I35</f>
        <v>7.0785000000000009</v>
      </c>
      <c r="AE45" s="24">
        <f>'GBPUSD-Week'!F35/'GBPUSD-Week'!G35*'GBPUSD-Week'!E35</f>
        <v>310.64999999999998</v>
      </c>
      <c r="AF45" s="13">
        <f>'USDJPY-Week'!H35*'USDJPY-Week'!F35/'USDJPY-Week'!E35</f>
        <v>11.709601873536299</v>
      </c>
      <c r="AG45" s="24">
        <f>'GBPUSD-Week'!F35/'GBPUSD-Week'!G35*'GBPUSD-Week'!E35</f>
        <v>310.64999999999998</v>
      </c>
      <c r="AH45" s="13">
        <f>'USDCHF-Week'!H35*'USDCHF-Week'!F35/'USDCHF-Week'!E35</f>
        <v>9.69649956365752</v>
      </c>
      <c r="AI45" s="24">
        <f>'GBPUSD-Week'!F35/'GBPUSD-Week'!G35*'GBPUSD-Week'!E35</f>
        <v>310.64999999999998</v>
      </c>
      <c r="AJ45" s="13">
        <f>'AUDUSD-Week'!H35*'AUDUSD-Week'!F35/'AUDUSD-Week'!I35</f>
        <v>8.9285000000000014</v>
      </c>
      <c r="AK45" s="24">
        <f>'GBPUSD-Week'!F35/'GBPUSD-Week'!G35*'GBPUSD-Week'!E35</f>
        <v>310.64999999999998</v>
      </c>
      <c r="AL45" s="13">
        <f>'USDCAD-Week'!H35*'USDCAD-Week'!F35/'USDCAD-Week'!E35</f>
        <v>9.5247166396799692</v>
      </c>
      <c r="AM45" s="24">
        <f>'GBPUSD-Week'!F35/'GBPUSD-Week'!G35*'GBPUSD-Week'!E35</f>
        <v>310.64999999999998</v>
      </c>
      <c r="AN45" s="13">
        <f>'NZDUSD-Week'!H35*'NZDUSD-Week'!F35/'NZDUSD-Week'!I35</f>
        <v>7.0785000000000009</v>
      </c>
      <c r="AO45" s="24">
        <f>'AUDUSD-Week'!F35/'AUDUSD-Week'!G35*'AUDUSD-Week'!E35</f>
        <v>178.57</v>
      </c>
      <c r="AP45" s="13">
        <f>'USDJPY-Week'!H35*'USDJPY-Week'!F35/'USDJPY-Week'!E35</f>
        <v>11.709601873536299</v>
      </c>
      <c r="AQ45" s="24">
        <f>'AUDUSD-Week'!F35/'AUDUSD-Week'!G35*'AUDUSD-Week'!E35</f>
        <v>178.57</v>
      </c>
      <c r="AR45" s="13">
        <f>'USDCHF-Week'!H35*'USDCHF-Week'!F35/'USDCHF-Week'!E35</f>
        <v>9.69649956365752</v>
      </c>
      <c r="AS45" s="24">
        <f>'AUDUSD-Week'!F35/'AUDUSD-Week'!G35*'AUDUSD-Week'!E35</f>
        <v>178.57</v>
      </c>
      <c r="AT45" s="13">
        <f>'USDCAD-Week'!H35*'USDCAD-Week'!F35/'USDCAD-Week'!E35</f>
        <v>9.5247166396799692</v>
      </c>
      <c r="AU45" s="24">
        <f>'AUDUSD-Week'!F35/'AUDUSD-Week'!G35*'AUDUSD-Week'!E35</f>
        <v>178.57</v>
      </c>
      <c r="AV45" s="13">
        <f>'NZDUSD-Week'!H35*'NZDUSD-Week'!F35/'NZDUSD-Week'!I35</f>
        <v>7.0785000000000009</v>
      </c>
      <c r="AW45" s="24">
        <f>'NZDUSD-Week'!F35/'NZDUSD-Week'!G35*'NZDUSD-Week'!E35</f>
        <v>141.57000000000002</v>
      </c>
      <c r="AX45" s="13">
        <f>'USDJPY-Week'!H35*'USDJPY-Week'!F35/'USDJPY-Week'!E35</f>
        <v>11.709601873536299</v>
      </c>
      <c r="AY45" s="24">
        <f>'NZDUSD-Week'!F35/'NZDUSD-Week'!G35*'NZDUSD-Week'!E35</f>
        <v>141.57000000000002</v>
      </c>
      <c r="AZ45" s="13">
        <f>'USDCHF-Week'!H35*'USDCHF-Week'!F35/'USDCHF-Week'!E35</f>
        <v>9.69649956365752</v>
      </c>
      <c r="BA45" s="24">
        <f>'NZDUSD-Week'!F35/'NZDUSD-Week'!G35*'NZDUSD-Week'!E35</f>
        <v>141.57000000000002</v>
      </c>
      <c r="BB45" s="13">
        <f>'USDCAD-Week'!H35*'USDCAD-Week'!F35/'USDCAD-Week'!E35</f>
        <v>9.5247166396799692</v>
      </c>
      <c r="BC45" s="24">
        <f>'USDCAD-Week'!F35/'USDCAD-Week'!G35*'USDCAD-Week'!E35</f>
        <v>209.98000000000002</v>
      </c>
      <c r="BD45" s="13">
        <f>'USDJPY-Week'!H35*'USDJPY-Week'!F35/'USDJPY-Week'!E35</f>
        <v>11.709601873536299</v>
      </c>
      <c r="BE45" s="24">
        <f>'USDCHF-Week'!F35/'USDCHF-Week'!G35*'USDCHF-Week'!E35</f>
        <v>206.26</v>
      </c>
      <c r="BF45" s="13">
        <f>'USDJPY-Week'!H35*'USDJPY-Week'!F35/'USDJPY-Week'!E35</f>
        <v>11.709601873536299</v>
      </c>
    </row>
    <row r="46" spans="4:58" x14ac:dyDescent="0.25">
      <c r="D46" s="11">
        <v>40419</v>
      </c>
      <c r="E46" s="13">
        <f>'EURUSD-Week'!F36*'EURUSD-Week'!E36/'EURUSD-Week'!G36</f>
        <v>256.58000000000004</v>
      </c>
      <c r="F46" s="16">
        <f>'EURUSD-Week'!H36*'EURUSD-Week'!F36/1</f>
        <v>10</v>
      </c>
      <c r="G46" s="13">
        <f>'USDJPY-Week'!F36/'USDJPY-Week'!G36</f>
        <v>200</v>
      </c>
      <c r="H46" s="19">
        <f>'USDJPY-Week'!H36*'USDJPY-Week'!F36/'USDJPY-Week'!E36</f>
        <v>11.790367269940459</v>
      </c>
      <c r="I46" s="19">
        <f>'EURUSD-Week'!F36/('EURUSD-Week'!G36*'EURUSD-Week'!E36)</f>
        <v>155.89679632083559</v>
      </c>
      <c r="J46" s="19">
        <f>'USDJPY-Week'!H36*'USDJPY-Week'!F36/'USDJPY-Week'!E36</f>
        <v>11.790367269940459</v>
      </c>
      <c r="K46" s="15">
        <f>'GBPUSD-Week'!F36*'GBPUSD-Week'!E36/'GBPUSD-Week'!G36</f>
        <v>309.80999999999995</v>
      </c>
      <c r="L46" s="13">
        <f>'GBPUSD-Week'!H36*'GBPUSD-Week'!F36/1</f>
        <v>10</v>
      </c>
      <c r="M46" s="24">
        <f>'NZDUSD-Week'!F36*'NZDUSD-Week'!E36/'NZDUSD-Week'!G36</f>
        <v>143.25</v>
      </c>
      <c r="N46" s="13">
        <f>'NZDUSD-Week'!H36*'NZDUSD-Week'!F36/1</f>
        <v>10</v>
      </c>
      <c r="O46" s="13">
        <f>'USDCAD-Week'!F36/'USDCAD-Week'!G36</f>
        <v>200</v>
      </c>
      <c r="P46" s="24">
        <f>'USDCAD-Week'!F36*'USDCAD-Week'!H36/'USDCAD-Week'!E36</f>
        <v>9.5753339397711486</v>
      </c>
      <c r="Q46" s="24">
        <f>'AUDUSD-Week'!F36*'AUDUSD-Week'!E36/'AUDUSD-Week'!G36</f>
        <v>181.73</v>
      </c>
      <c r="R46" s="24">
        <f>'AUDUSD-Week'!H36*'AUDUSD-Week'!F36/1</f>
        <v>10</v>
      </c>
      <c r="S46" s="13">
        <f>'USDCHF-Week'!F36/'USDCHF-Week'!G36</f>
        <v>200</v>
      </c>
      <c r="T46" s="16">
        <f>'USDCHF-Week'!F36*'USDCHF-Week'!H36/'USDCHF-Week'!E36</f>
        <v>9.7861721387679204</v>
      </c>
      <c r="U46" s="13">
        <f>'EURUSD-Week'!F36/'EURUSD-Week'!G36*'EURUSD-Week'!E36</f>
        <v>256.58000000000004</v>
      </c>
      <c r="V46" s="13">
        <f>'USDCHF-Week'!H36*'USDCHF-Week'!F36/'USDCHF-Week'!E36</f>
        <v>9.7861721387679204</v>
      </c>
      <c r="W46" s="16">
        <f>'EURUSD-Week'!F36/'EURUSD-Week'!G36*'EURUSD-Week'!E36</f>
        <v>256.58000000000004</v>
      </c>
      <c r="X46" s="13">
        <f>'GBPUSD-Week'!H36*'GBPUSD-Week'!F36/'GBPUSD-Week'!I36</f>
        <v>15.490499999999997</v>
      </c>
      <c r="Y46" s="24">
        <f>'EURUSD-Week'!F36/'EURUSD-Week'!G36*'EURUSD-Week'!E36</f>
        <v>256.58000000000004</v>
      </c>
      <c r="Z46" s="13">
        <f>'AUDUSD-Week'!H36*'AUDUSD-Week'!F36/'AUDUSD-Week'!I36</f>
        <v>9.0864999999999991</v>
      </c>
      <c r="AA46" s="24">
        <f>'EURUSD-Week'!F36/'EURUSD-Week'!G36*'EURUSD-Week'!E36</f>
        <v>256.58000000000004</v>
      </c>
      <c r="AB46" s="13">
        <f>'USDCAD-Week'!H36*'USDCAD-Week'!F36/'USDCAD-Week'!E36</f>
        <v>9.5753339397711486</v>
      </c>
      <c r="AC46" s="24">
        <f>'EURUSD-Week'!F36/'EURUSD-Week'!G36*'EURUSD-Week'!E36</f>
        <v>256.58000000000004</v>
      </c>
      <c r="AD46" s="13">
        <f>'NZDUSD-Week'!H36*'NZDUSD-Week'!F36/'NZDUSD-Week'!I36</f>
        <v>7.1624999999999996</v>
      </c>
      <c r="AE46" s="24">
        <f>'GBPUSD-Week'!F36/'GBPUSD-Week'!G36*'GBPUSD-Week'!E36</f>
        <v>309.80999999999995</v>
      </c>
      <c r="AF46" s="13">
        <f>'USDJPY-Week'!H36*'USDJPY-Week'!F36/'USDJPY-Week'!E36</f>
        <v>11.790367269940459</v>
      </c>
      <c r="AG46" s="24">
        <f>'GBPUSD-Week'!F36/'GBPUSD-Week'!G36*'GBPUSD-Week'!E36</f>
        <v>309.80999999999995</v>
      </c>
      <c r="AH46" s="13">
        <f>'USDCHF-Week'!H36*'USDCHF-Week'!F36/'USDCHF-Week'!E36</f>
        <v>9.7861721387679204</v>
      </c>
      <c r="AI46" s="24">
        <f>'GBPUSD-Week'!F36/'GBPUSD-Week'!G36*'GBPUSD-Week'!E36</f>
        <v>309.80999999999995</v>
      </c>
      <c r="AJ46" s="13">
        <f>'AUDUSD-Week'!H36*'AUDUSD-Week'!F36/'AUDUSD-Week'!I36</f>
        <v>9.0864999999999991</v>
      </c>
      <c r="AK46" s="24">
        <f>'GBPUSD-Week'!F36/'GBPUSD-Week'!G36*'GBPUSD-Week'!E36</f>
        <v>309.80999999999995</v>
      </c>
      <c r="AL46" s="13">
        <f>'USDCAD-Week'!H36*'USDCAD-Week'!F36/'USDCAD-Week'!E36</f>
        <v>9.5753339397711486</v>
      </c>
      <c r="AM46" s="24">
        <f>'GBPUSD-Week'!F36/'GBPUSD-Week'!G36*'GBPUSD-Week'!E36</f>
        <v>309.80999999999995</v>
      </c>
      <c r="AN46" s="13">
        <f>'NZDUSD-Week'!H36*'NZDUSD-Week'!F36/'NZDUSD-Week'!I36</f>
        <v>7.1624999999999996</v>
      </c>
      <c r="AO46" s="24">
        <f>'AUDUSD-Week'!F36/'AUDUSD-Week'!G36*'AUDUSD-Week'!E36</f>
        <v>181.73</v>
      </c>
      <c r="AP46" s="13">
        <f>'USDJPY-Week'!H36*'USDJPY-Week'!F36/'USDJPY-Week'!E36</f>
        <v>11.790367269940459</v>
      </c>
      <c r="AQ46" s="24">
        <f>'AUDUSD-Week'!F36/'AUDUSD-Week'!G36*'AUDUSD-Week'!E36</f>
        <v>181.73</v>
      </c>
      <c r="AR46" s="13">
        <f>'USDCHF-Week'!H36*'USDCHF-Week'!F36/'USDCHF-Week'!E36</f>
        <v>9.7861721387679204</v>
      </c>
      <c r="AS46" s="24">
        <f>'AUDUSD-Week'!F36/'AUDUSD-Week'!G36*'AUDUSD-Week'!E36</f>
        <v>181.73</v>
      </c>
      <c r="AT46" s="13">
        <f>'USDCAD-Week'!H36*'USDCAD-Week'!F36/'USDCAD-Week'!E36</f>
        <v>9.5753339397711486</v>
      </c>
      <c r="AU46" s="24">
        <f>'AUDUSD-Week'!F36/'AUDUSD-Week'!G36*'AUDUSD-Week'!E36</f>
        <v>181.73</v>
      </c>
      <c r="AV46" s="13">
        <f>'NZDUSD-Week'!H36*'NZDUSD-Week'!F36/'NZDUSD-Week'!I36</f>
        <v>7.1624999999999996</v>
      </c>
      <c r="AW46" s="24">
        <f>'NZDUSD-Week'!F36/'NZDUSD-Week'!G36*'NZDUSD-Week'!E36</f>
        <v>143.25</v>
      </c>
      <c r="AX46" s="13">
        <f>'USDJPY-Week'!H36*'USDJPY-Week'!F36/'USDJPY-Week'!E36</f>
        <v>11.790367269940459</v>
      </c>
      <c r="AY46" s="24">
        <f>'NZDUSD-Week'!F36/'NZDUSD-Week'!G36*'NZDUSD-Week'!E36</f>
        <v>143.25</v>
      </c>
      <c r="AZ46" s="13">
        <f>'USDCHF-Week'!H36*'USDCHF-Week'!F36/'USDCHF-Week'!E36</f>
        <v>9.7861721387679204</v>
      </c>
      <c r="BA46" s="24">
        <f>'NZDUSD-Week'!F36/'NZDUSD-Week'!G36*'NZDUSD-Week'!E36</f>
        <v>143.25</v>
      </c>
      <c r="BB46" s="13">
        <f>'USDCAD-Week'!H36*'USDCAD-Week'!F36/'USDCAD-Week'!E36</f>
        <v>9.5753339397711486</v>
      </c>
      <c r="BC46" s="24">
        <f>'USDCAD-Week'!F36/'USDCAD-Week'!G36*'USDCAD-Week'!E36</f>
        <v>208.87000000000003</v>
      </c>
      <c r="BD46" s="13">
        <f>'USDJPY-Week'!H36*'USDJPY-Week'!F36/'USDJPY-Week'!E36</f>
        <v>11.790367269940459</v>
      </c>
      <c r="BE46" s="24">
        <f>'USDCHF-Week'!F36/'USDCHF-Week'!G36*'USDCHF-Week'!E36</f>
        <v>204.37000000000003</v>
      </c>
      <c r="BF46" s="13">
        <f>'USDJPY-Week'!H36*'USDJPY-Week'!F36/'USDJPY-Week'!E36</f>
        <v>11.790367269940459</v>
      </c>
    </row>
    <row r="47" spans="4:58" x14ac:dyDescent="0.25">
      <c r="D47" s="11">
        <v>40426</v>
      </c>
      <c r="E47" s="13">
        <f>'EURUSD-Week'!F37*'EURUSD-Week'!E37/'EURUSD-Week'!G37</f>
        <v>255.72</v>
      </c>
      <c r="F47" s="16">
        <f>'EURUSD-Week'!H37*'EURUSD-Week'!F37/1</f>
        <v>10</v>
      </c>
      <c r="G47" s="13">
        <f>'USDJPY-Week'!F37/'USDJPY-Week'!G37</f>
        <v>200</v>
      </c>
      <c r="H47" s="19">
        <f>'USDJPY-Week'!H37*'USDJPY-Week'!F37/'USDJPY-Week'!E37</f>
        <v>11.870140661166834</v>
      </c>
      <c r="I47" s="19">
        <f>'EURUSD-Week'!F37/('EURUSD-Week'!G37*'EURUSD-Week'!E37)</f>
        <v>156.42108556233381</v>
      </c>
      <c r="J47" s="19">
        <f>'USDJPY-Week'!H37*'USDJPY-Week'!F37/'USDJPY-Week'!E37</f>
        <v>11.870140661166834</v>
      </c>
      <c r="K47" s="15">
        <f>'GBPUSD-Week'!F37*'GBPUSD-Week'!E37/'GBPUSD-Week'!G37</f>
        <v>307.98</v>
      </c>
      <c r="L47" s="13">
        <f>'GBPUSD-Week'!H37*'GBPUSD-Week'!F37/1</f>
        <v>10</v>
      </c>
      <c r="M47" s="24">
        <f>'NZDUSD-Week'!F37*'NZDUSD-Week'!E37/'NZDUSD-Week'!G37</f>
        <v>144.68999999999997</v>
      </c>
      <c r="N47" s="13">
        <f>'NZDUSD-Week'!H37*'NZDUSD-Week'!F37/1</f>
        <v>10</v>
      </c>
      <c r="O47" s="13">
        <f>'USDCAD-Week'!F37/'USDCAD-Week'!G37</f>
        <v>200</v>
      </c>
      <c r="P47" s="24">
        <f>'USDCAD-Week'!F37*'USDCAD-Week'!H37/'USDCAD-Week'!E37</f>
        <v>9.633447329126728</v>
      </c>
      <c r="Q47" s="24">
        <f>'AUDUSD-Week'!F37*'AUDUSD-Week'!E37/'AUDUSD-Week'!G37</f>
        <v>184.18</v>
      </c>
      <c r="R47" s="24">
        <f>'AUDUSD-Week'!H37*'AUDUSD-Week'!F37/1</f>
        <v>10</v>
      </c>
      <c r="S47" s="13">
        <f>'USDCHF-Week'!F37/'USDCHF-Week'!G37</f>
        <v>200</v>
      </c>
      <c r="T47" s="16">
        <f>'USDCHF-Week'!F37*'USDCHF-Week'!H37/'USDCHF-Week'!E37</f>
        <v>9.8241477551822385</v>
      </c>
      <c r="U47" s="13">
        <f>'EURUSD-Week'!F37/'EURUSD-Week'!G37*'EURUSD-Week'!E37</f>
        <v>255.72</v>
      </c>
      <c r="V47" s="13">
        <f>'USDCHF-Week'!H37*'USDCHF-Week'!F37/'USDCHF-Week'!E37</f>
        <v>9.8241477551822385</v>
      </c>
      <c r="W47" s="16">
        <f>'EURUSD-Week'!F37/'EURUSD-Week'!G37*'EURUSD-Week'!E37</f>
        <v>255.72</v>
      </c>
      <c r="X47" s="13">
        <f>'GBPUSD-Week'!H37*'GBPUSD-Week'!F37/'GBPUSD-Week'!I37</f>
        <v>15.399000000000001</v>
      </c>
      <c r="Y47" s="24">
        <f>'EURUSD-Week'!F37/'EURUSD-Week'!G37*'EURUSD-Week'!E37</f>
        <v>255.72</v>
      </c>
      <c r="Z47" s="13">
        <f>'AUDUSD-Week'!H37*'AUDUSD-Week'!F37/'AUDUSD-Week'!I37</f>
        <v>9.2089999999999996</v>
      </c>
      <c r="AA47" s="24">
        <f>'EURUSD-Week'!F37/'EURUSD-Week'!G37*'EURUSD-Week'!E37</f>
        <v>255.72</v>
      </c>
      <c r="AB47" s="13">
        <f>'USDCAD-Week'!H37*'USDCAD-Week'!F37/'USDCAD-Week'!E37</f>
        <v>9.633447329126728</v>
      </c>
      <c r="AC47" s="24">
        <f>'EURUSD-Week'!F37/'EURUSD-Week'!G37*'EURUSD-Week'!E37</f>
        <v>255.72</v>
      </c>
      <c r="AD47" s="13">
        <f>'NZDUSD-Week'!H37*'NZDUSD-Week'!F37/'NZDUSD-Week'!I37</f>
        <v>7.2344999999999997</v>
      </c>
      <c r="AE47" s="24">
        <f>'GBPUSD-Week'!F37/'GBPUSD-Week'!G37*'GBPUSD-Week'!E37</f>
        <v>307.98</v>
      </c>
      <c r="AF47" s="13">
        <f>'USDJPY-Week'!H37*'USDJPY-Week'!F37/'USDJPY-Week'!E37</f>
        <v>11.870140661166834</v>
      </c>
      <c r="AG47" s="24">
        <f>'GBPUSD-Week'!F37/'GBPUSD-Week'!G37*'GBPUSD-Week'!E37</f>
        <v>307.98</v>
      </c>
      <c r="AH47" s="13">
        <f>'USDCHF-Week'!H37*'USDCHF-Week'!F37/'USDCHF-Week'!E37</f>
        <v>9.8241477551822385</v>
      </c>
      <c r="AI47" s="24">
        <f>'GBPUSD-Week'!F37/'GBPUSD-Week'!G37*'GBPUSD-Week'!E37</f>
        <v>307.98</v>
      </c>
      <c r="AJ47" s="13">
        <f>'AUDUSD-Week'!H37*'AUDUSD-Week'!F37/'AUDUSD-Week'!I37</f>
        <v>9.2089999999999996</v>
      </c>
      <c r="AK47" s="24">
        <f>'GBPUSD-Week'!F37/'GBPUSD-Week'!G37*'GBPUSD-Week'!E37</f>
        <v>307.98</v>
      </c>
      <c r="AL47" s="13">
        <f>'USDCAD-Week'!H37*'USDCAD-Week'!F37/'USDCAD-Week'!E37</f>
        <v>9.633447329126728</v>
      </c>
      <c r="AM47" s="24">
        <f>'GBPUSD-Week'!F37/'GBPUSD-Week'!G37*'GBPUSD-Week'!E37</f>
        <v>307.98</v>
      </c>
      <c r="AN47" s="13">
        <f>'NZDUSD-Week'!H37*'NZDUSD-Week'!F37/'NZDUSD-Week'!I37</f>
        <v>7.2344999999999997</v>
      </c>
      <c r="AO47" s="24">
        <f>'AUDUSD-Week'!F37/'AUDUSD-Week'!G37*'AUDUSD-Week'!E37</f>
        <v>184.18</v>
      </c>
      <c r="AP47" s="13">
        <f>'USDJPY-Week'!H37*'USDJPY-Week'!F37/'USDJPY-Week'!E37</f>
        <v>11.870140661166834</v>
      </c>
      <c r="AQ47" s="24">
        <f>'AUDUSD-Week'!F37/'AUDUSD-Week'!G37*'AUDUSD-Week'!E37</f>
        <v>184.18</v>
      </c>
      <c r="AR47" s="13">
        <f>'USDCHF-Week'!H37*'USDCHF-Week'!F37/'USDCHF-Week'!E37</f>
        <v>9.8241477551822385</v>
      </c>
      <c r="AS47" s="24">
        <f>'AUDUSD-Week'!F37/'AUDUSD-Week'!G37*'AUDUSD-Week'!E37</f>
        <v>184.18</v>
      </c>
      <c r="AT47" s="13">
        <f>'USDCAD-Week'!H37*'USDCAD-Week'!F37/'USDCAD-Week'!E37</f>
        <v>9.633447329126728</v>
      </c>
      <c r="AU47" s="24">
        <f>'AUDUSD-Week'!F37/'AUDUSD-Week'!G37*'AUDUSD-Week'!E37</f>
        <v>184.18</v>
      </c>
      <c r="AV47" s="13">
        <f>'NZDUSD-Week'!H37*'NZDUSD-Week'!F37/'NZDUSD-Week'!I37</f>
        <v>7.2344999999999997</v>
      </c>
      <c r="AW47" s="24">
        <f>'NZDUSD-Week'!F37/'NZDUSD-Week'!G37*'NZDUSD-Week'!E37</f>
        <v>144.69</v>
      </c>
      <c r="AX47" s="13">
        <f>'USDJPY-Week'!H37*'USDJPY-Week'!F37/'USDJPY-Week'!E37</f>
        <v>11.870140661166834</v>
      </c>
      <c r="AY47" s="24">
        <f>'NZDUSD-Week'!F37/'NZDUSD-Week'!G37*'NZDUSD-Week'!E37</f>
        <v>144.69</v>
      </c>
      <c r="AZ47" s="13">
        <f>'USDCHF-Week'!H37*'USDCHF-Week'!F37/'USDCHF-Week'!E37</f>
        <v>9.8241477551822385</v>
      </c>
      <c r="BA47" s="24">
        <f>'NZDUSD-Week'!F37/'NZDUSD-Week'!G37*'NZDUSD-Week'!E37</f>
        <v>144.69</v>
      </c>
      <c r="BB47" s="13">
        <f>'USDCAD-Week'!H37*'USDCAD-Week'!F37/'USDCAD-Week'!E37</f>
        <v>9.633447329126728</v>
      </c>
      <c r="BC47" s="24">
        <f>'USDCAD-Week'!F37/'USDCAD-Week'!G37*'USDCAD-Week'!E37</f>
        <v>207.60999999999999</v>
      </c>
      <c r="BD47" s="13">
        <f>'USDJPY-Week'!H37*'USDJPY-Week'!F37/'USDJPY-Week'!E37</f>
        <v>11.870140661166834</v>
      </c>
      <c r="BE47" s="24">
        <f>'USDCHF-Week'!F37/'USDCHF-Week'!G37*'USDCHF-Week'!E37</f>
        <v>203.58</v>
      </c>
      <c r="BF47" s="13">
        <f>'USDJPY-Week'!H37*'USDJPY-Week'!F37/'USDJPY-Week'!E37</f>
        <v>11.870140661166834</v>
      </c>
    </row>
    <row r="48" spans="4:58" x14ac:dyDescent="0.25">
      <c r="D48" s="11">
        <v>40433</v>
      </c>
      <c r="E48" s="13">
        <f>'EURUSD-Week'!F38*'EURUSD-Week'!E38/'EURUSD-Week'!G38</f>
        <v>257.52</v>
      </c>
      <c r="F48" s="16">
        <f>'EURUSD-Week'!H38*'EURUSD-Week'!F38/1</f>
        <v>10</v>
      </c>
      <c r="G48" s="13">
        <f>'USDJPY-Week'!F38/'USDJPY-Week'!G38</f>
        <v>200</v>
      </c>
      <c r="H48" s="19">
        <f>'USDJPY-Week'!H38*'USDJPY-Week'!F38/'USDJPY-Week'!E38</f>
        <v>11.763321962122104</v>
      </c>
      <c r="I48" s="19">
        <f>'EURUSD-Week'!F38/('EURUSD-Week'!G38*'EURUSD-Week'!E38)</f>
        <v>155.32774153463811</v>
      </c>
      <c r="J48" s="19">
        <f>'USDJPY-Week'!H38*'USDJPY-Week'!F38/'USDJPY-Week'!E38</f>
        <v>11.763321962122104</v>
      </c>
      <c r="K48" s="15">
        <f>'GBPUSD-Week'!F38*'GBPUSD-Week'!E38/'GBPUSD-Week'!G38</f>
        <v>309.85000000000002</v>
      </c>
      <c r="L48" s="13">
        <f>'GBPUSD-Week'!H38*'GBPUSD-Week'!F38/1</f>
        <v>10</v>
      </c>
      <c r="M48" s="24">
        <f>'NZDUSD-Week'!F38*'NZDUSD-Week'!E38/'NZDUSD-Week'!G38</f>
        <v>145.62</v>
      </c>
      <c r="N48" s="13">
        <f>'NZDUSD-Week'!H38*'NZDUSD-Week'!F38/1</f>
        <v>10</v>
      </c>
      <c r="O48" s="13">
        <f>'USDCAD-Week'!F38/'USDCAD-Week'!G38</f>
        <v>200</v>
      </c>
      <c r="P48" s="24">
        <f>'USDCAD-Week'!F38*'USDCAD-Week'!H38/'USDCAD-Week'!E38</f>
        <v>9.6781998548270014</v>
      </c>
      <c r="Q48" s="24">
        <f>'AUDUSD-Week'!F38*'AUDUSD-Week'!E38/'AUDUSD-Week'!G38</f>
        <v>186.50000000000003</v>
      </c>
      <c r="R48" s="24">
        <f>'AUDUSD-Week'!H38*'AUDUSD-Week'!F38/1</f>
        <v>10</v>
      </c>
      <c r="S48" s="13">
        <f>'USDCHF-Week'!F38/'USDCHF-Week'!G38</f>
        <v>200</v>
      </c>
      <c r="T48" s="16">
        <f>'USDCHF-Week'!F38*'USDCHF-Week'!H38/'USDCHF-Week'!E38</f>
        <v>9.858530093163111</v>
      </c>
      <c r="U48" s="13">
        <f>'EURUSD-Week'!F38/'EURUSD-Week'!G38*'EURUSD-Week'!E38</f>
        <v>257.52</v>
      </c>
      <c r="V48" s="13">
        <f>'USDCHF-Week'!H38*'USDCHF-Week'!F38/'USDCHF-Week'!E38</f>
        <v>9.858530093163111</v>
      </c>
      <c r="W48" s="16">
        <f>'EURUSD-Week'!F38/'EURUSD-Week'!G38*'EURUSD-Week'!E38</f>
        <v>257.52</v>
      </c>
      <c r="X48" s="13">
        <f>'GBPUSD-Week'!H38*'GBPUSD-Week'!F38/'GBPUSD-Week'!I38</f>
        <v>15.4925</v>
      </c>
      <c r="Y48" s="24">
        <f>'EURUSD-Week'!F38/'EURUSD-Week'!G38*'EURUSD-Week'!E38</f>
        <v>257.52</v>
      </c>
      <c r="Z48" s="13">
        <f>'AUDUSD-Week'!H38*'AUDUSD-Week'!F38/'AUDUSD-Week'!I38</f>
        <v>9.3250000000000011</v>
      </c>
      <c r="AA48" s="24">
        <f>'EURUSD-Week'!F38/'EURUSD-Week'!G38*'EURUSD-Week'!E38</f>
        <v>257.52</v>
      </c>
      <c r="AB48" s="13">
        <f>'USDCAD-Week'!H38*'USDCAD-Week'!F38/'USDCAD-Week'!E38</f>
        <v>9.6781998548270014</v>
      </c>
      <c r="AC48" s="24">
        <f>'EURUSD-Week'!F38/'EURUSD-Week'!G38*'EURUSD-Week'!E38</f>
        <v>257.52</v>
      </c>
      <c r="AD48" s="13">
        <f>'NZDUSD-Week'!H38*'NZDUSD-Week'!F38/'NZDUSD-Week'!I38</f>
        <v>7.2809999999999997</v>
      </c>
      <c r="AE48" s="24">
        <f>'GBPUSD-Week'!F38/'GBPUSD-Week'!G38*'GBPUSD-Week'!E38</f>
        <v>309.85000000000002</v>
      </c>
      <c r="AF48" s="13">
        <f>'USDJPY-Week'!H38*'USDJPY-Week'!F38/'USDJPY-Week'!E38</f>
        <v>11.763321962122104</v>
      </c>
      <c r="AG48" s="24">
        <f>'GBPUSD-Week'!F38/'GBPUSD-Week'!G38*'GBPUSD-Week'!E38</f>
        <v>309.85000000000002</v>
      </c>
      <c r="AH48" s="13">
        <f>'USDCHF-Week'!H38*'USDCHF-Week'!F38/'USDCHF-Week'!E38</f>
        <v>9.858530093163111</v>
      </c>
      <c r="AI48" s="24">
        <f>'GBPUSD-Week'!F38/'GBPUSD-Week'!G38*'GBPUSD-Week'!E38</f>
        <v>309.85000000000002</v>
      </c>
      <c r="AJ48" s="13">
        <f>'AUDUSD-Week'!H38*'AUDUSD-Week'!F38/'AUDUSD-Week'!I38</f>
        <v>9.3250000000000011</v>
      </c>
      <c r="AK48" s="24">
        <f>'GBPUSD-Week'!F38/'GBPUSD-Week'!G38*'GBPUSD-Week'!E38</f>
        <v>309.85000000000002</v>
      </c>
      <c r="AL48" s="13">
        <f>'USDCAD-Week'!H38*'USDCAD-Week'!F38/'USDCAD-Week'!E38</f>
        <v>9.6781998548270014</v>
      </c>
      <c r="AM48" s="24">
        <f>'GBPUSD-Week'!F38/'GBPUSD-Week'!G38*'GBPUSD-Week'!E38</f>
        <v>309.85000000000002</v>
      </c>
      <c r="AN48" s="13">
        <f>'NZDUSD-Week'!H38*'NZDUSD-Week'!F38/'NZDUSD-Week'!I38</f>
        <v>7.2809999999999997</v>
      </c>
      <c r="AO48" s="24">
        <f>'AUDUSD-Week'!F38/'AUDUSD-Week'!G38*'AUDUSD-Week'!E38</f>
        <v>186.50000000000003</v>
      </c>
      <c r="AP48" s="13">
        <f>'USDJPY-Week'!H38*'USDJPY-Week'!F38/'USDJPY-Week'!E38</f>
        <v>11.763321962122104</v>
      </c>
      <c r="AQ48" s="24">
        <f>'AUDUSD-Week'!F38/'AUDUSD-Week'!G38*'AUDUSD-Week'!E38</f>
        <v>186.50000000000003</v>
      </c>
      <c r="AR48" s="13">
        <f>'USDCHF-Week'!H38*'USDCHF-Week'!F38/'USDCHF-Week'!E38</f>
        <v>9.858530093163111</v>
      </c>
      <c r="AS48" s="24">
        <f>'AUDUSD-Week'!F38/'AUDUSD-Week'!G38*'AUDUSD-Week'!E38</f>
        <v>186.50000000000003</v>
      </c>
      <c r="AT48" s="13">
        <f>'USDCAD-Week'!H38*'USDCAD-Week'!F38/'USDCAD-Week'!E38</f>
        <v>9.6781998548270014</v>
      </c>
      <c r="AU48" s="24">
        <f>'AUDUSD-Week'!F38/'AUDUSD-Week'!G38*'AUDUSD-Week'!E38</f>
        <v>186.50000000000003</v>
      </c>
      <c r="AV48" s="13">
        <f>'NZDUSD-Week'!H38*'NZDUSD-Week'!F38/'NZDUSD-Week'!I38</f>
        <v>7.2809999999999997</v>
      </c>
      <c r="AW48" s="24">
        <f>'NZDUSD-Week'!F38/'NZDUSD-Week'!G38*'NZDUSD-Week'!E38</f>
        <v>145.62</v>
      </c>
      <c r="AX48" s="13">
        <f>'USDJPY-Week'!H38*'USDJPY-Week'!F38/'USDJPY-Week'!E38</f>
        <v>11.763321962122104</v>
      </c>
      <c r="AY48" s="24">
        <f>'NZDUSD-Week'!F38/'NZDUSD-Week'!G38*'NZDUSD-Week'!E38</f>
        <v>145.62</v>
      </c>
      <c r="AZ48" s="13">
        <f>'USDCHF-Week'!H38*'USDCHF-Week'!F38/'USDCHF-Week'!E38</f>
        <v>9.858530093163111</v>
      </c>
      <c r="BA48" s="24">
        <f>'NZDUSD-Week'!F38/'NZDUSD-Week'!G38*'NZDUSD-Week'!E38</f>
        <v>145.62</v>
      </c>
      <c r="BB48" s="13">
        <f>'USDCAD-Week'!H38*'USDCAD-Week'!F38/'USDCAD-Week'!E38</f>
        <v>9.6781998548270014</v>
      </c>
      <c r="BC48" s="24">
        <f>'USDCAD-Week'!F38/'USDCAD-Week'!G38*'USDCAD-Week'!E38</f>
        <v>206.65</v>
      </c>
      <c r="BD48" s="13">
        <f>'USDJPY-Week'!H38*'USDJPY-Week'!F38/'USDJPY-Week'!E38</f>
        <v>11.763321962122104</v>
      </c>
      <c r="BE48" s="24">
        <f>'USDCHF-Week'!F38/'USDCHF-Week'!G38*'USDCHF-Week'!E38</f>
        <v>202.86999999999998</v>
      </c>
      <c r="BF48" s="13">
        <f>'USDJPY-Week'!H38*'USDJPY-Week'!F38/'USDJPY-Week'!E38</f>
        <v>11.763321962122104</v>
      </c>
    </row>
    <row r="49" spans="4:58" x14ac:dyDescent="0.25">
      <c r="D49" s="11">
        <v>40440</v>
      </c>
      <c r="E49" s="13">
        <f>'EURUSD-Week'!F39*'EURUSD-Week'!E39/'EURUSD-Week'!G39</f>
        <v>265.39999999999998</v>
      </c>
      <c r="F49" s="16">
        <f>'EURUSD-Week'!H39*'EURUSD-Week'!F39/1</f>
        <v>10</v>
      </c>
      <c r="G49" s="13">
        <f>'USDJPY-Week'!F39/'USDJPY-Week'!G39</f>
        <v>200</v>
      </c>
      <c r="H49" s="19">
        <f>'USDJPY-Week'!H39*'USDJPY-Week'!F39/'USDJPY-Week'!E39</f>
        <v>11.768859597505003</v>
      </c>
      <c r="I49" s="19">
        <f>'EURUSD-Week'!F39/('EURUSD-Week'!G39*'EURUSD-Week'!E39)</f>
        <v>150.71590052750565</v>
      </c>
      <c r="J49" s="19">
        <f>'USDJPY-Week'!H39*'USDJPY-Week'!F39/'USDJPY-Week'!E39</f>
        <v>11.768859597505003</v>
      </c>
      <c r="K49" s="15">
        <f>'GBPUSD-Week'!F39*'GBPUSD-Week'!E39/'GBPUSD-Week'!G39</f>
        <v>314.79000000000002</v>
      </c>
      <c r="L49" s="13">
        <f>'GBPUSD-Week'!H39*'GBPUSD-Week'!F39/1</f>
        <v>10</v>
      </c>
      <c r="M49" s="24">
        <f>'NZDUSD-Week'!F39*'NZDUSD-Week'!E39/'NZDUSD-Week'!G39</f>
        <v>146.05000000000001</v>
      </c>
      <c r="N49" s="13">
        <f>'NZDUSD-Week'!H39*'NZDUSD-Week'!F39/1</f>
        <v>10</v>
      </c>
      <c r="O49" s="13">
        <f>'USDCAD-Week'!F39/'USDCAD-Week'!G39</f>
        <v>200</v>
      </c>
      <c r="P49" s="24">
        <f>'USDCAD-Week'!F39*'USDCAD-Week'!H39/'USDCAD-Week'!E39</f>
        <v>9.7233701200836222</v>
      </c>
      <c r="Q49" s="24">
        <f>'AUDUSD-Week'!F39*'AUDUSD-Week'!E39/'AUDUSD-Week'!G39</f>
        <v>189.7</v>
      </c>
      <c r="R49" s="24">
        <f>'AUDUSD-Week'!H39*'AUDUSD-Week'!F39/1</f>
        <v>10</v>
      </c>
      <c r="S49" s="13">
        <f>'USDCHF-Week'!F39/'USDCHF-Week'!G39</f>
        <v>200</v>
      </c>
      <c r="T49" s="16">
        <f>'USDCHF-Week'!F39*'USDCHF-Week'!H39/'USDCHF-Week'!E39</f>
        <v>10.034619437057849</v>
      </c>
      <c r="U49" s="13">
        <f>'EURUSD-Week'!F39/'EURUSD-Week'!G39*'EURUSD-Week'!E39</f>
        <v>265.39999999999998</v>
      </c>
      <c r="V49" s="13">
        <f>'USDCHF-Week'!H39*'USDCHF-Week'!F39/'USDCHF-Week'!E39</f>
        <v>10.034619437057849</v>
      </c>
      <c r="W49" s="16">
        <f>'EURUSD-Week'!F39/'EURUSD-Week'!G39*'EURUSD-Week'!E39</f>
        <v>265.39999999999998</v>
      </c>
      <c r="X49" s="13">
        <f>'GBPUSD-Week'!H39*'GBPUSD-Week'!F39/'GBPUSD-Week'!I39</f>
        <v>15.7395</v>
      </c>
      <c r="Y49" s="24">
        <f>'EURUSD-Week'!F39/'EURUSD-Week'!G39*'EURUSD-Week'!E39</f>
        <v>265.39999999999998</v>
      </c>
      <c r="Z49" s="13">
        <f>'AUDUSD-Week'!H39*'AUDUSD-Week'!F39/'AUDUSD-Week'!I39</f>
        <v>9.4849999999999994</v>
      </c>
      <c r="AA49" s="24">
        <f>'EURUSD-Week'!F39/'EURUSD-Week'!G39*'EURUSD-Week'!E39</f>
        <v>265.39999999999998</v>
      </c>
      <c r="AB49" s="13">
        <f>'USDCAD-Week'!H39*'USDCAD-Week'!F39/'USDCAD-Week'!E39</f>
        <v>9.7233701200836222</v>
      </c>
      <c r="AC49" s="24">
        <f>'EURUSD-Week'!F39/'EURUSD-Week'!G39*'EURUSD-Week'!E39</f>
        <v>265.39999999999998</v>
      </c>
      <c r="AD49" s="13">
        <f>'NZDUSD-Week'!H39*'NZDUSD-Week'!F39/'NZDUSD-Week'!I39</f>
        <v>7.3025000000000011</v>
      </c>
      <c r="AE49" s="24">
        <f>'GBPUSD-Week'!F39/'GBPUSD-Week'!G39*'GBPUSD-Week'!E39</f>
        <v>314.78999999999996</v>
      </c>
      <c r="AF49" s="13">
        <f>'USDJPY-Week'!H39*'USDJPY-Week'!F39/'USDJPY-Week'!E39</f>
        <v>11.768859597505003</v>
      </c>
      <c r="AG49" s="24">
        <f>'GBPUSD-Week'!F39/'GBPUSD-Week'!G39*'GBPUSD-Week'!E39</f>
        <v>314.78999999999996</v>
      </c>
      <c r="AH49" s="13">
        <f>'USDCHF-Week'!H39*'USDCHF-Week'!F39/'USDCHF-Week'!E39</f>
        <v>10.034619437057849</v>
      </c>
      <c r="AI49" s="24">
        <f>'GBPUSD-Week'!F39/'GBPUSD-Week'!G39*'GBPUSD-Week'!E39</f>
        <v>314.78999999999996</v>
      </c>
      <c r="AJ49" s="13">
        <f>'AUDUSD-Week'!H39*'AUDUSD-Week'!F39/'AUDUSD-Week'!I39</f>
        <v>9.4849999999999994</v>
      </c>
      <c r="AK49" s="24">
        <f>'GBPUSD-Week'!F39/'GBPUSD-Week'!G39*'GBPUSD-Week'!E39</f>
        <v>314.78999999999996</v>
      </c>
      <c r="AL49" s="13">
        <f>'USDCAD-Week'!H39*'USDCAD-Week'!F39/'USDCAD-Week'!E39</f>
        <v>9.7233701200836222</v>
      </c>
      <c r="AM49" s="24">
        <f>'GBPUSD-Week'!F39/'GBPUSD-Week'!G39*'GBPUSD-Week'!E39</f>
        <v>314.78999999999996</v>
      </c>
      <c r="AN49" s="13">
        <f>'NZDUSD-Week'!H39*'NZDUSD-Week'!F39/'NZDUSD-Week'!I39</f>
        <v>7.3025000000000011</v>
      </c>
      <c r="AO49" s="24">
        <f>'AUDUSD-Week'!F39/'AUDUSD-Week'!G39*'AUDUSD-Week'!E39</f>
        <v>189.7</v>
      </c>
      <c r="AP49" s="13">
        <f>'USDJPY-Week'!H39*'USDJPY-Week'!F39/'USDJPY-Week'!E39</f>
        <v>11.768859597505003</v>
      </c>
      <c r="AQ49" s="24">
        <f>'AUDUSD-Week'!F39/'AUDUSD-Week'!G39*'AUDUSD-Week'!E39</f>
        <v>189.7</v>
      </c>
      <c r="AR49" s="13">
        <f>'USDCHF-Week'!H39*'USDCHF-Week'!F39/'USDCHF-Week'!E39</f>
        <v>10.034619437057849</v>
      </c>
      <c r="AS49" s="24">
        <f>'AUDUSD-Week'!F39/'AUDUSD-Week'!G39*'AUDUSD-Week'!E39</f>
        <v>189.7</v>
      </c>
      <c r="AT49" s="13">
        <f>'USDCAD-Week'!H39*'USDCAD-Week'!F39/'USDCAD-Week'!E39</f>
        <v>9.7233701200836222</v>
      </c>
      <c r="AU49" s="24">
        <f>'AUDUSD-Week'!F39/'AUDUSD-Week'!G39*'AUDUSD-Week'!E39</f>
        <v>189.7</v>
      </c>
      <c r="AV49" s="13">
        <f>'NZDUSD-Week'!H39*'NZDUSD-Week'!F39/'NZDUSD-Week'!I39</f>
        <v>7.3025000000000011</v>
      </c>
      <c r="AW49" s="24">
        <f>'NZDUSD-Week'!F39/'NZDUSD-Week'!G39*'NZDUSD-Week'!E39</f>
        <v>146.05000000000001</v>
      </c>
      <c r="AX49" s="13">
        <f>'USDJPY-Week'!H39*'USDJPY-Week'!F39/'USDJPY-Week'!E39</f>
        <v>11.768859597505003</v>
      </c>
      <c r="AY49" s="24">
        <f>'NZDUSD-Week'!F39/'NZDUSD-Week'!G39*'NZDUSD-Week'!E39</f>
        <v>146.05000000000001</v>
      </c>
      <c r="AZ49" s="13">
        <f>'USDCHF-Week'!H39*'USDCHF-Week'!F39/'USDCHF-Week'!E39</f>
        <v>10.034619437057849</v>
      </c>
      <c r="BA49" s="24">
        <f>'NZDUSD-Week'!F39/'NZDUSD-Week'!G39*'NZDUSD-Week'!E39</f>
        <v>146.05000000000001</v>
      </c>
      <c r="BB49" s="13">
        <f>'USDCAD-Week'!H39*'USDCAD-Week'!F39/'USDCAD-Week'!E39</f>
        <v>9.7233701200836222</v>
      </c>
      <c r="BC49" s="24">
        <f>'USDCAD-Week'!F39/'USDCAD-Week'!G39*'USDCAD-Week'!E39</f>
        <v>205.68999999999997</v>
      </c>
      <c r="BD49" s="13">
        <f>'USDJPY-Week'!H39*'USDJPY-Week'!F39/'USDJPY-Week'!E39</f>
        <v>11.768859597505003</v>
      </c>
      <c r="BE49" s="24">
        <f>'USDCHF-Week'!F39/'USDCHF-Week'!G39*'USDCHF-Week'!E39</f>
        <v>199.31</v>
      </c>
      <c r="BF49" s="13">
        <f>'USDJPY-Week'!H39*'USDJPY-Week'!F39/'USDJPY-Week'!E39</f>
        <v>11.768859597505003</v>
      </c>
    </row>
    <row r="50" spans="4:58" x14ac:dyDescent="0.25">
      <c r="D50" s="11">
        <v>40447</v>
      </c>
      <c r="E50" s="13">
        <f>'EURUSD-Week'!F40*'EURUSD-Week'!E40/'EURUSD-Week'!G40</f>
        <v>272.72000000000003</v>
      </c>
      <c r="F50" s="16">
        <f>'EURUSD-Week'!H40*'EURUSD-Week'!F40/1</f>
        <v>10</v>
      </c>
      <c r="G50" s="13">
        <f>'USDJPY-Week'!F40/'USDJPY-Week'!G40</f>
        <v>200</v>
      </c>
      <c r="H50" s="19">
        <f>'USDJPY-Week'!H40*'USDJPY-Week'!F40/'USDJPY-Week'!E40</f>
        <v>11.94101140366589</v>
      </c>
      <c r="I50" s="19">
        <f>'EURUSD-Week'!F40/('EURUSD-Week'!G40*'EURUSD-Week'!E40)</f>
        <v>146.67057788207686</v>
      </c>
      <c r="J50" s="19">
        <f>'USDJPY-Week'!H40*'USDJPY-Week'!F40/'USDJPY-Week'!E40</f>
        <v>11.94101140366589</v>
      </c>
      <c r="K50" s="15">
        <f>'GBPUSD-Week'!F40*'GBPUSD-Week'!E40/'GBPUSD-Week'!G40</f>
        <v>316.41000000000008</v>
      </c>
      <c r="L50" s="13">
        <f>'GBPUSD-Week'!H40*'GBPUSD-Week'!F40/1</f>
        <v>10</v>
      </c>
      <c r="M50" s="24">
        <f>'NZDUSD-Week'!F40*'NZDUSD-Week'!E40/'NZDUSD-Week'!G40</f>
        <v>147.99</v>
      </c>
      <c r="N50" s="13">
        <f>'NZDUSD-Week'!H40*'NZDUSD-Week'!F40/1</f>
        <v>10</v>
      </c>
      <c r="O50" s="13">
        <f>'USDCAD-Week'!F40/'USDCAD-Week'!G40</f>
        <v>200</v>
      </c>
      <c r="P50" s="24">
        <f>'USDCAD-Week'!F40*'USDCAD-Week'!H40/'USDCAD-Week'!E40</f>
        <v>9.7856933163714643</v>
      </c>
      <c r="Q50" s="24">
        <f>'AUDUSD-Week'!F40*'AUDUSD-Week'!E40/'AUDUSD-Week'!G40</f>
        <v>193.27</v>
      </c>
      <c r="R50" s="24">
        <f>'AUDUSD-Week'!H40*'AUDUSD-Week'!F40/1</f>
        <v>10</v>
      </c>
      <c r="S50" s="13">
        <f>'USDCHF-Week'!F40/'USDCHF-Week'!G40</f>
        <v>200</v>
      </c>
      <c r="T50" s="16">
        <f>'USDCHF-Week'!F40*'USDCHF-Week'!H40/'USDCHF-Week'!E40</f>
        <v>10.220768601798856</v>
      </c>
      <c r="U50" s="13">
        <f>'EURUSD-Week'!F40/'EURUSD-Week'!G40*'EURUSD-Week'!E40</f>
        <v>272.71999999999997</v>
      </c>
      <c r="V50" s="13">
        <f>'USDCHF-Week'!H40*'USDCHF-Week'!F40/'USDCHF-Week'!E40</f>
        <v>10.220768601798856</v>
      </c>
      <c r="W50" s="16">
        <f>'EURUSD-Week'!F40/'EURUSD-Week'!G40*'EURUSD-Week'!E40</f>
        <v>272.71999999999997</v>
      </c>
      <c r="X50" s="13">
        <f>'GBPUSD-Week'!H40*'GBPUSD-Week'!F40/'GBPUSD-Week'!I40</f>
        <v>15.820500000000001</v>
      </c>
      <c r="Y50" s="24">
        <f>'EURUSD-Week'!F40/'EURUSD-Week'!G40*'EURUSD-Week'!E40</f>
        <v>272.71999999999997</v>
      </c>
      <c r="Z50" s="13">
        <f>'AUDUSD-Week'!H40*'AUDUSD-Week'!F40/'AUDUSD-Week'!I40</f>
        <v>9.6634999999999991</v>
      </c>
      <c r="AA50" s="24">
        <f>'EURUSD-Week'!F40/'EURUSD-Week'!G40*'EURUSD-Week'!E40</f>
        <v>272.71999999999997</v>
      </c>
      <c r="AB50" s="13">
        <f>'USDCAD-Week'!H40*'USDCAD-Week'!F40/'USDCAD-Week'!E40</f>
        <v>9.7856933163714643</v>
      </c>
      <c r="AC50" s="24">
        <f>'EURUSD-Week'!F40/'EURUSD-Week'!G40*'EURUSD-Week'!E40</f>
        <v>272.71999999999997</v>
      </c>
      <c r="AD50" s="13">
        <f>'NZDUSD-Week'!H40*'NZDUSD-Week'!F40/'NZDUSD-Week'!I40</f>
        <v>7.3995000000000006</v>
      </c>
      <c r="AE50" s="24">
        <f>'GBPUSD-Week'!F40/'GBPUSD-Week'!G40*'GBPUSD-Week'!E40</f>
        <v>316.41000000000003</v>
      </c>
      <c r="AF50" s="13">
        <f>'USDJPY-Week'!H40*'USDJPY-Week'!F40/'USDJPY-Week'!E40</f>
        <v>11.94101140366589</v>
      </c>
      <c r="AG50" s="24">
        <f>'GBPUSD-Week'!F40/'GBPUSD-Week'!G40*'GBPUSD-Week'!E40</f>
        <v>316.41000000000003</v>
      </c>
      <c r="AH50" s="13">
        <f>'USDCHF-Week'!H40*'USDCHF-Week'!F40/'USDCHF-Week'!E40</f>
        <v>10.220768601798856</v>
      </c>
      <c r="AI50" s="24">
        <f>'GBPUSD-Week'!F40/'GBPUSD-Week'!G40*'GBPUSD-Week'!E40</f>
        <v>316.41000000000003</v>
      </c>
      <c r="AJ50" s="13">
        <f>'AUDUSD-Week'!H40*'AUDUSD-Week'!F40/'AUDUSD-Week'!I40</f>
        <v>9.6634999999999991</v>
      </c>
      <c r="AK50" s="24">
        <f>'GBPUSD-Week'!F40/'GBPUSD-Week'!G40*'GBPUSD-Week'!E40</f>
        <v>316.41000000000003</v>
      </c>
      <c r="AL50" s="13">
        <f>'USDCAD-Week'!H40*'USDCAD-Week'!F40/'USDCAD-Week'!E40</f>
        <v>9.7856933163714643</v>
      </c>
      <c r="AM50" s="24">
        <f>'GBPUSD-Week'!F40/'GBPUSD-Week'!G40*'GBPUSD-Week'!E40</f>
        <v>316.41000000000003</v>
      </c>
      <c r="AN50" s="13">
        <f>'NZDUSD-Week'!H40*'NZDUSD-Week'!F40/'NZDUSD-Week'!I40</f>
        <v>7.3995000000000006</v>
      </c>
      <c r="AO50" s="24">
        <f>'AUDUSD-Week'!F40/'AUDUSD-Week'!G40*'AUDUSD-Week'!E40</f>
        <v>193.27</v>
      </c>
      <c r="AP50" s="13">
        <f>'USDJPY-Week'!H40*'USDJPY-Week'!F40/'USDJPY-Week'!E40</f>
        <v>11.94101140366589</v>
      </c>
      <c r="AQ50" s="24">
        <f>'AUDUSD-Week'!F40/'AUDUSD-Week'!G40*'AUDUSD-Week'!E40</f>
        <v>193.27</v>
      </c>
      <c r="AR50" s="13">
        <f>'USDCHF-Week'!H40*'USDCHF-Week'!F40/'USDCHF-Week'!E40</f>
        <v>10.220768601798856</v>
      </c>
      <c r="AS50" s="24">
        <f>'AUDUSD-Week'!F40/'AUDUSD-Week'!G40*'AUDUSD-Week'!E40</f>
        <v>193.27</v>
      </c>
      <c r="AT50" s="13">
        <f>'USDCAD-Week'!H40*'USDCAD-Week'!F40/'USDCAD-Week'!E40</f>
        <v>9.7856933163714643</v>
      </c>
      <c r="AU50" s="24">
        <f>'AUDUSD-Week'!F40/'AUDUSD-Week'!G40*'AUDUSD-Week'!E40</f>
        <v>193.27</v>
      </c>
      <c r="AV50" s="13">
        <f>'NZDUSD-Week'!H40*'NZDUSD-Week'!F40/'NZDUSD-Week'!I40</f>
        <v>7.3995000000000006</v>
      </c>
      <c r="AW50" s="24">
        <f>'NZDUSD-Week'!F40/'NZDUSD-Week'!G40*'NZDUSD-Week'!E40</f>
        <v>147.99</v>
      </c>
      <c r="AX50" s="13">
        <f>'USDJPY-Week'!H40*'USDJPY-Week'!F40/'USDJPY-Week'!E40</f>
        <v>11.94101140366589</v>
      </c>
      <c r="AY50" s="24">
        <f>'NZDUSD-Week'!F40/'NZDUSD-Week'!G40*'NZDUSD-Week'!E40</f>
        <v>147.99</v>
      </c>
      <c r="AZ50" s="13">
        <f>'USDCHF-Week'!H40*'USDCHF-Week'!F40/'USDCHF-Week'!E40</f>
        <v>10.220768601798856</v>
      </c>
      <c r="BA50" s="24">
        <f>'NZDUSD-Week'!F40/'NZDUSD-Week'!G40*'NZDUSD-Week'!E40</f>
        <v>147.99</v>
      </c>
      <c r="BB50" s="13">
        <f>'USDCAD-Week'!H40*'USDCAD-Week'!F40/'USDCAD-Week'!E40</f>
        <v>9.7856933163714643</v>
      </c>
      <c r="BC50" s="24">
        <f>'USDCAD-Week'!F40/'USDCAD-Week'!G40*'USDCAD-Week'!E40</f>
        <v>204.38</v>
      </c>
      <c r="BD50" s="13">
        <f>'USDJPY-Week'!H40*'USDJPY-Week'!F40/'USDJPY-Week'!E40</f>
        <v>11.94101140366589</v>
      </c>
      <c r="BE50" s="24">
        <f>'USDCHF-Week'!F40/'USDCHF-Week'!G40*'USDCHF-Week'!E40</f>
        <v>195.67999999999998</v>
      </c>
      <c r="BF50" s="13">
        <f>'USDJPY-Week'!H40*'USDJPY-Week'!F40/'USDJPY-Week'!E40</f>
        <v>11.94101140366589</v>
      </c>
    </row>
    <row r="51" spans="4:58" x14ac:dyDescent="0.25">
      <c r="D51" s="11">
        <v>40454</v>
      </c>
      <c r="E51" s="13">
        <f>'EURUSD-Week'!F41*'EURUSD-Week'!E41/'EURUSD-Week'!G41</f>
        <v>277.24</v>
      </c>
      <c r="F51" s="16">
        <f>'EURUSD-Week'!H41*'EURUSD-Week'!F41/1</f>
        <v>10</v>
      </c>
      <c r="G51" s="13">
        <f>'USDJPY-Week'!F41/'USDJPY-Week'!G41</f>
        <v>200</v>
      </c>
      <c r="H51" s="19">
        <f>'USDJPY-Week'!H41*'USDJPY-Week'!F41/'USDJPY-Week'!E41</f>
        <v>12.110202845897671</v>
      </c>
      <c r="I51" s="19">
        <f>'EURUSD-Week'!F41/('EURUSD-Week'!G41*'EURUSD-Week'!E41)</f>
        <v>144.27932477276005</v>
      </c>
      <c r="J51" s="19">
        <f>'USDJPY-Week'!H41*'USDJPY-Week'!F41/'USDJPY-Week'!E41</f>
        <v>12.110202845897671</v>
      </c>
      <c r="K51" s="15">
        <f>'GBPUSD-Week'!F41*'GBPUSD-Week'!E41/'GBPUSD-Week'!G41</f>
        <v>317.61</v>
      </c>
      <c r="L51" s="13">
        <f>'GBPUSD-Week'!H41*'GBPUSD-Week'!F41/1</f>
        <v>10</v>
      </c>
      <c r="M51" s="24">
        <f>'NZDUSD-Week'!F41*'NZDUSD-Week'!E41/'NZDUSD-Week'!G41</f>
        <v>149.91</v>
      </c>
      <c r="N51" s="13">
        <f>'NZDUSD-Week'!H41*'NZDUSD-Week'!F41/1</f>
        <v>10</v>
      </c>
      <c r="O51" s="13">
        <f>'USDCAD-Week'!F41/'USDCAD-Week'!G41</f>
        <v>200</v>
      </c>
      <c r="P51" s="24">
        <f>'USDCAD-Week'!F41*'USDCAD-Week'!H41/'USDCAD-Week'!E41</f>
        <v>9.8507609712850321</v>
      </c>
      <c r="Q51" s="24">
        <f>'AUDUSD-Week'!F41*'AUDUSD-Week'!E41/'AUDUSD-Week'!G41</f>
        <v>195.72</v>
      </c>
      <c r="R51" s="24">
        <f>'AUDUSD-Week'!H41*'AUDUSD-Week'!F41/1</f>
        <v>10</v>
      </c>
      <c r="S51" s="13">
        <f>'USDCHF-Week'!F41/'USDCHF-Week'!G41</f>
        <v>200</v>
      </c>
      <c r="T51" s="16">
        <f>'USDCHF-Week'!F41*'USDCHF-Week'!H41/'USDCHF-Week'!E41</f>
        <v>10.319917440660474</v>
      </c>
      <c r="U51" s="13">
        <f>'EURUSD-Week'!F41/'EURUSD-Week'!G41*'EURUSD-Week'!E41</f>
        <v>277.24</v>
      </c>
      <c r="V51" s="13">
        <f>'USDCHF-Week'!H41*'USDCHF-Week'!F41/'USDCHF-Week'!E41</f>
        <v>10.319917440660474</v>
      </c>
      <c r="W51" s="16">
        <f>'EURUSD-Week'!F41/'EURUSD-Week'!G41*'EURUSD-Week'!E41</f>
        <v>277.24</v>
      </c>
      <c r="X51" s="13">
        <f>'GBPUSD-Week'!H41*'GBPUSD-Week'!F41/'GBPUSD-Week'!I41</f>
        <v>15.8805</v>
      </c>
      <c r="Y51" s="24">
        <f>'EURUSD-Week'!F41/'EURUSD-Week'!G41*'EURUSD-Week'!E41</f>
        <v>277.24</v>
      </c>
      <c r="Z51" s="13">
        <f>'AUDUSD-Week'!H41*'AUDUSD-Week'!F41/'AUDUSD-Week'!I41</f>
        <v>9.7859999999999996</v>
      </c>
      <c r="AA51" s="24">
        <f>'EURUSD-Week'!F41/'EURUSD-Week'!G41*'EURUSD-Week'!E41</f>
        <v>277.24</v>
      </c>
      <c r="AB51" s="13">
        <f>'USDCAD-Week'!H41*'USDCAD-Week'!F41/'USDCAD-Week'!E41</f>
        <v>9.8507609712850321</v>
      </c>
      <c r="AC51" s="24">
        <f>'EURUSD-Week'!F41/'EURUSD-Week'!G41*'EURUSD-Week'!E41</f>
        <v>277.24</v>
      </c>
      <c r="AD51" s="13">
        <f>'NZDUSD-Week'!H41*'NZDUSD-Week'!F41/'NZDUSD-Week'!I41</f>
        <v>7.4954999999999989</v>
      </c>
      <c r="AE51" s="24">
        <f>'GBPUSD-Week'!F41/'GBPUSD-Week'!G41*'GBPUSD-Week'!E41</f>
        <v>317.61</v>
      </c>
      <c r="AF51" s="13">
        <f>'USDJPY-Week'!H41*'USDJPY-Week'!F41/'USDJPY-Week'!E41</f>
        <v>12.110202845897671</v>
      </c>
      <c r="AG51" s="24">
        <f>'GBPUSD-Week'!F41/'GBPUSD-Week'!G41*'GBPUSD-Week'!E41</f>
        <v>317.61</v>
      </c>
      <c r="AH51" s="13">
        <f>'USDCHF-Week'!H41*'USDCHF-Week'!F41/'USDCHF-Week'!E41</f>
        <v>10.319917440660474</v>
      </c>
      <c r="AI51" s="24">
        <f>'GBPUSD-Week'!F41/'GBPUSD-Week'!G41*'GBPUSD-Week'!E41</f>
        <v>317.61</v>
      </c>
      <c r="AJ51" s="13">
        <f>'AUDUSD-Week'!H41*'AUDUSD-Week'!F41/'AUDUSD-Week'!I41</f>
        <v>9.7859999999999996</v>
      </c>
      <c r="AK51" s="24">
        <f>'GBPUSD-Week'!F41/'GBPUSD-Week'!G41*'GBPUSD-Week'!E41</f>
        <v>317.61</v>
      </c>
      <c r="AL51" s="13">
        <f>'USDCAD-Week'!H41*'USDCAD-Week'!F41/'USDCAD-Week'!E41</f>
        <v>9.8507609712850321</v>
      </c>
      <c r="AM51" s="24">
        <f>'GBPUSD-Week'!F41/'GBPUSD-Week'!G41*'GBPUSD-Week'!E41</f>
        <v>317.61</v>
      </c>
      <c r="AN51" s="13">
        <f>'NZDUSD-Week'!H41*'NZDUSD-Week'!F41/'NZDUSD-Week'!I41</f>
        <v>7.4954999999999989</v>
      </c>
      <c r="AO51" s="24">
        <f>'AUDUSD-Week'!F41/'AUDUSD-Week'!G41*'AUDUSD-Week'!E41</f>
        <v>195.72</v>
      </c>
      <c r="AP51" s="13">
        <f>'USDJPY-Week'!H41*'USDJPY-Week'!F41/'USDJPY-Week'!E41</f>
        <v>12.110202845897671</v>
      </c>
      <c r="AQ51" s="24">
        <f>'AUDUSD-Week'!F41/'AUDUSD-Week'!G41*'AUDUSD-Week'!E41</f>
        <v>195.72</v>
      </c>
      <c r="AR51" s="13">
        <f>'USDCHF-Week'!H41*'USDCHF-Week'!F41/'USDCHF-Week'!E41</f>
        <v>10.319917440660474</v>
      </c>
      <c r="AS51" s="24">
        <f>'AUDUSD-Week'!F41/'AUDUSD-Week'!G41*'AUDUSD-Week'!E41</f>
        <v>195.72</v>
      </c>
      <c r="AT51" s="13">
        <f>'USDCAD-Week'!H41*'USDCAD-Week'!F41/'USDCAD-Week'!E41</f>
        <v>9.8507609712850321</v>
      </c>
      <c r="AU51" s="24">
        <f>'AUDUSD-Week'!F41/'AUDUSD-Week'!G41*'AUDUSD-Week'!E41</f>
        <v>195.72</v>
      </c>
      <c r="AV51" s="13">
        <f>'NZDUSD-Week'!H41*'NZDUSD-Week'!F41/'NZDUSD-Week'!I41</f>
        <v>7.4954999999999989</v>
      </c>
      <c r="AW51" s="24">
        <f>'NZDUSD-Week'!F41/'NZDUSD-Week'!G41*'NZDUSD-Week'!E41</f>
        <v>149.91</v>
      </c>
      <c r="AX51" s="13">
        <f>'USDJPY-Week'!H41*'USDJPY-Week'!F41/'USDJPY-Week'!E41</f>
        <v>12.110202845897671</v>
      </c>
      <c r="AY51" s="24">
        <f>'NZDUSD-Week'!F41/'NZDUSD-Week'!G41*'NZDUSD-Week'!E41</f>
        <v>149.91</v>
      </c>
      <c r="AZ51" s="13">
        <f>'USDCHF-Week'!H41*'USDCHF-Week'!F41/'USDCHF-Week'!E41</f>
        <v>10.319917440660474</v>
      </c>
      <c r="BA51" s="24">
        <f>'NZDUSD-Week'!F41/'NZDUSD-Week'!G41*'NZDUSD-Week'!E41</f>
        <v>149.91</v>
      </c>
      <c r="BB51" s="13">
        <f>'USDCAD-Week'!H41*'USDCAD-Week'!F41/'USDCAD-Week'!E41</f>
        <v>9.8507609712850321</v>
      </c>
      <c r="BC51" s="24">
        <f>'USDCAD-Week'!F41/'USDCAD-Week'!G41*'USDCAD-Week'!E41</f>
        <v>203.03</v>
      </c>
      <c r="BD51" s="13">
        <f>'USDJPY-Week'!H41*'USDJPY-Week'!F41/'USDJPY-Week'!E41</f>
        <v>12.110202845897671</v>
      </c>
      <c r="BE51" s="24">
        <f>'USDCHF-Week'!F41/'USDCHF-Week'!G41*'USDCHF-Week'!E41</f>
        <v>193.8</v>
      </c>
      <c r="BF51" s="13">
        <f>'USDJPY-Week'!H41*'USDJPY-Week'!F41/'USDJPY-Week'!E41</f>
        <v>12.110202845897671</v>
      </c>
    </row>
    <row r="52" spans="4:58" x14ac:dyDescent="0.25">
      <c r="D52" s="11">
        <v>40461</v>
      </c>
      <c r="E52" s="13">
        <f>'EURUSD-Week'!F42*'EURUSD-Week'!E42/'EURUSD-Week'!G42</f>
        <v>279.75</v>
      </c>
      <c r="F52" s="16">
        <f>'EURUSD-Week'!H42*'EURUSD-Week'!F42/1</f>
        <v>10</v>
      </c>
      <c r="G52" s="13">
        <f>'USDJPY-Week'!F42/'USDJPY-Week'!G42</f>
        <v>200</v>
      </c>
      <c r="H52" s="19">
        <f>'USDJPY-Week'!H42*'USDJPY-Week'!F42/'USDJPY-Week'!E42</f>
        <v>12.272197336933177</v>
      </c>
      <c r="I52" s="19">
        <f>'EURUSD-Week'!F42/('EURUSD-Week'!G42*'EURUSD-Week'!E42)</f>
        <v>142.98480786416442</v>
      </c>
      <c r="J52" s="19">
        <f>'USDJPY-Week'!H42*'USDJPY-Week'!F42/'USDJPY-Week'!E42</f>
        <v>12.272197336933177</v>
      </c>
      <c r="K52" s="15">
        <f>'GBPUSD-Week'!F42*'GBPUSD-Week'!E42/'GBPUSD-Week'!G42</f>
        <v>319.38</v>
      </c>
      <c r="L52" s="13">
        <f>'GBPUSD-Week'!H42*'GBPUSD-Week'!F42/1</f>
        <v>10</v>
      </c>
      <c r="M52" s="24">
        <f>'NZDUSD-Week'!F42*'NZDUSD-Week'!E42/'NZDUSD-Week'!G42</f>
        <v>151.19999999999999</v>
      </c>
      <c r="N52" s="13">
        <f>'NZDUSD-Week'!H42*'NZDUSD-Week'!F42/1</f>
        <v>10</v>
      </c>
      <c r="O52" s="13">
        <f>'USDCAD-Week'!F42/'USDCAD-Week'!G42</f>
        <v>200</v>
      </c>
      <c r="P52" s="24">
        <f>'USDCAD-Week'!F42*'USDCAD-Week'!H42/'USDCAD-Week'!E42</f>
        <v>9.8980500841334251</v>
      </c>
      <c r="Q52" s="24">
        <f>'AUDUSD-Week'!F42*'AUDUSD-Week'!E42/'AUDUSD-Week'!G42</f>
        <v>198.01</v>
      </c>
      <c r="R52" s="24">
        <f>'AUDUSD-Week'!H42*'AUDUSD-Week'!F42/1</f>
        <v>10</v>
      </c>
      <c r="S52" s="13">
        <f>'USDCHF-Week'!F42/'USDCHF-Week'!G42</f>
        <v>200</v>
      </c>
      <c r="T52" s="16">
        <f>'USDCHF-Week'!F42*'USDCHF-Week'!H42/'USDCHF-Week'!E42</f>
        <v>10.423724396726952</v>
      </c>
      <c r="U52" s="13">
        <f>'EURUSD-Week'!F42/'EURUSD-Week'!G42*'EURUSD-Week'!E42</f>
        <v>279.75</v>
      </c>
      <c r="V52" s="13">
        <f>'USDCHF-Week'!H42*'USDCHF-Week'!F42/'USDCHF-Week'!E42</f>
        <v>10.423724396726952</v>
      </c>
      <c r="W52" s="16">
        <f>'EURUSD-Week'!F42/'EURUSD-Week'!G42*'EURUSD-Week'!E42</f>
        <v>279.75</v>
      </c>
      <c r="X52" s="13">
        <f>'GBPUSD-Week'!H42*'GBPUSD-Week'!F42/'GBPUSD-Week'!I42</f>
        <v>15.969000000000001</v>
      </c>
      <c r="Y52" s="24">
        <f>'EURUSD-Week'!F42/'EURUSD-Week'!G42*'EURUSD-Week'!E42</f>
        <v>279.75</v>
      </c>
      <c r="Z52" s="13">
        <f>'AUDUSD-Week'!H42*'AUDUSD-Week'!F42/'AUDUSD-Week'!I42</f>
        <v>9.9004999999999992</v>
      </c>
      <c r="AA52" s="24">
        <f>'EURUSD-Week'!F42/'EURUSD-Week'!G42*'EURUSD-Week'!E42</f>
        <v>279.75</v>
      </c>
      <c r="AB52" s="13">
        <f>'USDCAD-Week'!H42*'USDCAD-Week'!F42/'USDCAD-Week'!E42</f>
        <v>9.8980500841334251</v>
      </c>
      <c r="AC52" s="24">
        <f>'EURUSD-Week'!F42/'EURUSD-Week'!G42*'EURUSD-Week'!E42</f>
        <v>279.75</v>
      </c>
      <c r="AD52" s="13">
        <f>'NZDUSD-Week'!H42*'NZDUSD-Week'!F42/'NZDUSD-Week'!I42</f>
        <v>7.56</v>
      </c>
      <c r="AE52" s="24">
        <f>'GBPUSD-Week'!F42/'GBPUSD-Week'!G42*'GBPUSD-Week'!E42</f>
        <v>319.38</v>
      </c>
      <c r="AF52" s="13">
        <f>'USDJPY-Week'!H42*'USDJPY-Week'!F42/'USDJPY-Week'!E42</f>
        <v>12.272197336933177</v>
      </c>
      <c r="AG52" s="24">
        <f>'GBPUSD-Week'!F42/'GBPUSD-Week'!G42*'GBPUSD-Week'!E42</f>
        <v>319.38</v>
      </c>
      <c r="AH52" s="13">
        <f>'USDCHF-Week'!H42*'USDCHF-Week'!F42/'USDCHF-Week'!E42</f>
        <v>10.423724396726952</v>
      </c>
      <c r="AI52" s="24">
        <f>'GBPUSD-Week'!F42/'GBPUSD-Week'!G42*'GBPUSD-Week'!E42</f>
        <v>319.38</v>
      </c>
      <c r="AJ52" s="13">
        <f>'AUDUSD-Week'!H42*'AUDUSD-Week'!F42/'AUDUSD-Week'!I42</f>
        <v>9.9004999999999992</v>
      </c>
      <c r="AK52" s="24">
        <f>'GBPUSD-Week'!F42/'GBPUSD-Week'!G42*'GBPUSD-Week'!E42</f>
        <v>319.38</v>
      </c>
      <c r="AL52" s="13">
        <f>'USDCAD-Week'!H42*'USDCAD-Week'!F42/'USDCAD-Week'!E42</f>
        <v>9.8980500841334251</v>
      </c>
      <c r="AM52" s="24">
        <f>'GBPUSD-Week'!F42/'GBPUSD-Week'!G42*'GBPUSD-Week'!E42</f>
        <v>319.38</v>
      </c>
      <c r="AN52" s="13">
        <f>'NZDUSD-Week'!H42*'NZDUSD-Week'!F42/'NZDUSD-Week'!I42</f>
        <v>7.56</v>
      </c>
      <c r="AO52" s="24">
        <f>'AUDUSD-Week'!F42/'AUDUSD-Week'!G42*'AUDUSD-Week'!E42</f>
        <v>198.01</v>
      </c>
      <c r="AP52" s="13">
        <f>'USDJPY-Week'!H42*'USDJPY-Week'!F42/'USDJPY-Week'!E42</f>
        <v>12.272197336933177</v>
      </c>
      <c r="AQ52" s="24">
        <f>'AUDUSD-Week'!F42/'AUDUSD-Week'!G42*'AUDUSD-Week'!E42</f>
        <v>198.01</v>
      </c>
      <c r="AR52" s="13">
        <f>'USDCHF-Week'!H42*'USDCHF-Week'!F42/'USDCHF-Week'!E42</f>
        <v>10.423724396726952</v>
      </c>
      <c r="AS52" s="24">
        <f>'AUDUSD-Week'!F42/'AUDUSD-Week'!G42*'AUDUSD-Week'!E42</f>
        <v>198.01</v>
      </c>
      <c r="AT52" s="13">
        <f>'USDCAD-Week'!H42*'USDCAD-Week'!F42/'USDCAD-Week'!E42</f>
        <v>9.8980500841334251</v>
      </c>
      <c r="AU52" s="24">
        <f>'AUDUSD-Week'!F42/'AUDUSD-Week'!G42*'AUDUSD-Week'!E42</f>
        <v>198.01</v>
      </c>
      <c r="AV52" s="13">
        <f>'NZDUSD-Week'!H42*'NZDUSD-Week'!F42/'NZDUSD-Week'!I42</f>
        <v>7.56</v>
      </c>
      <c r="AW52" s="24">
        <f>'NZDUSD-Week'!F42/'NZDUSD-Week'!G42*'NZDUSD-Week'!E42</f>
        <v>151.19999999999999</v>
      </c>
      <c r="AX52" s="13">
        <f>'USDJPY-Week'!H42*'USDJPY-Week'!F42/'USDJPY-Week'!E42</f>
        <v>12.272197336933177</v>
      </c>
      <c r="AY52" s="24">
        <f>'NZDUSD-Week'!F42/'NZDUSD-Week'!G42*'NZDUSD-Week'!E42</f>
        <v>151.19999999999999</v>
      </c>
      <c r="AZ52" s="13">
        <f>'USDCHF-Week'!H42*'USDCHF-Week'!F42/'USDCHF-Week'!E42</f>
        <v>10.423724396726952</v>
      </c>
      <c r="BA52" s="24">
        <f>'NZDUSD-Week'!F42/'NZDUSD-Week'!G42*'NZDUSD-Week'!E42</f>
        <v>151.19999999999999</v>
      </c>
      <c r="BB52" s="13">
        <f>'USDCAD-Week'!H42*'USDCAD-Week'!F42/'USDCAD-Week'!E42</f>
        <v>9.8980500841334251</v>
      </c>
      <c r="BC52" s="24">
        <f>'USDCAD-Week'!F42/'USDCAD-Week'!G42*'USDCAD-Week'!E42</f>
        <v>202.06</v>
      </c>
      <c r="BD52" s="13">
        <f>'USDJPY-Week'!H42*'USDJPY-Week'!F42/'USDJPY-Week'!E42</f>
        <v>12.272197336933177</v>
      </c>
      <c r="BE52" s="24">
        <f>'USDCHF-Week'!F42/'USDCHF-Week'!G42*'USDCHF-Week'!E42</f>
        <v>191.86999999999998</v>
      </c>
      <c r="BF52" s="13">
        <f>'USDJPY-Week'!H42*'USDJPY-Week'!F42/'USDJPY-Week'!E42</f>
        <v>12.272197336933177</v>
      </c>
    </row>
    <row r="53" spans="4:58" x14ac:dyDescent="0.25">
      <c r="D53" s="11">
        <v>40468</v>
      </c>
      <c r="E53" s="13">
        <f>'EURUSD-Week'!F43*'EURUSD-Week'!E43/'EURUSD-Week'!G43</f>
        <v>279.23</v>
      </c>
      <c r="F53" s="16">
        <f>'EURUSD-Week'!H43*'EURUSD-Week'!F43/1</f>
        <v>10</v>
      </c>
      <c r="G53" s="13">
        <f>'USDJPY-Week'!F43/'USDJPY-Week'!G43</f>
        <v>200</v>
      </c>
      <c r="H53" s="19">
        <f>'USDJPY-Week'!H43*'USDJPY-Week'!F43/'USDJPY-Week'!E43</f>
        <v>12.285766939001165</v>
      </c>
      <c r="I53" s="19">
        <f>'EURUSD-Week'!F43/('EURUSD-Week'!G43*'EURUSD-Week'!E43)</f>
        <v>143.25108333631772</v>
      </c>
      <c r="J53" s="19">
        <f>'USDJPY-Week'!H43*'USDJPY-Week'!F43/'USDJPY-Week'!E43</f>
        <v>12.285766939001165</v>
      </c>
      <c r="K53" s="15">
        <f>'GBPUSD-Week'!F43*'GBPUSD-Week'!E43/'GBPUSD-Week'!G43</f>
        <v>316.60000000000008</v>
      </c>
      <c r="L53" s="13">
        <f>'GBPUSD-Week'!H43*'GBPUSD-Week'!F43/1</f>
        <v>10</v>
      </c>
      <c r="M53" s="24">
        <f>'NZDUSD-Week'!F43*'NZDUSD-Week'!E43/'NZDUSD-Week'!G43</f>
        <v>150.11000000000001</v>
      </c>
      <c r="N53" s="13">
        <f>'NZDUSD-Week'!H43*'NZDUSD-Week'!F43/1</f>
        <v>10</v>
      </c>
      <c r="O53" s="13">
        <f>'USDCAD-Week'!F43/'USDCAD-Week'!G43</f>
        <v>200</v>
      </c>
      <c r="P53" s="24">
        <f>'USDCAD-Week'!F43*'USDCAD-Week'!H43/'USDCAD-Week'!E43</f>
        <v>9.8159509202453989</v>
      </c>
      <c r="Q53" s="24">
        <f>'AUDUSD-Week'!F43*'AUDUSD-Week'!E43/'AUDUSD-Week'!G43</f>
        <v>197.19000000000003</v>
      </c>
      <c r="R53" s="24">
        <f>'AUDUSD-Week'!H43*'AUDUSD-Week'!F43/1</f>
        <v>10</v>
      </c>
      <c r="S53" s="13">
        <f>'USDCHF-Week'!F43/'USDCHF-Week'!G43</f>
        <v>200</v>
      </c>
      <c r="T53" s="16">
        <f>'USDCHF-Week'!F43*'USDCHF-Week'!H43/'USDCHF-Week'!E43</f>
        <v>10.337520028945058</v>
      </c>
      <c r="U53" s="13">
        <f>'EURUSD-Week'!F43/'EURUSD-Week'!G43*'EURUSD-Week'!E43</f>
        <v>279.23</v>
      </c>
      <c r="V53" s="13">
        <f>'USDCHF-Week'!H43*'USDCHF-Week'!F43/'USDCHF-Week'!E43</f>
        <v>10.337520028945058</v>
      </c>
      <c r="W53" s="16">
        <f>'EURUSD-Week'!F43/'EURUSD-Week'!G43*'EURUSD-Week'!E43</f>
        <v>279.23</v>
      </c>
      <c r="X53" s="13">
        <f>'GBPUSD-Week'!H43*'GBPUSD-Week'!F43/'GBPUSD-Week'!I43</f>
        <v>15.830000000000002</v>
      </c>
      <c r="Y53" s="24">
        <f>'EURUSD-Week'!F43/'EURUSD-Week'!G43*'EURUSD-Week'!E43</f>
        <v>279.23</v>
      </c>
      <c r="Z53" s="13">
        <f>'AUDUSD-Week'!H43*'AUDUSD-Week'!F43/'AUDUSD-Week'!I43</f>
        <v>9.8595000000000006</v>
      </c>
      <c r="AA53" s="24">
        <f>'EURUSD-Week'!F43/'EURUSD-Week'!G43*'EURUSD-Week'!E43</f>
        <v>279.23</v>
      </c>
      <c r="AB53" s="13">
        <f>'USDCAD-Week'!H43*'USDCAD-Week'!F43/'USDCAD-Week'!E43</f>
        <v>9.8159509202453989</v>
      </c>
      <c r="AC53" s="24">
        <f>'EURUSD-Week'!F43/'EURUSD-Week'!G43*'EURUSD-Week'!E43</f>
        <v>279.23</v>
      </c>
      <c r="AD53" s="13">
        <f>'NZDUSD-Week'!H43*'NZDUSD-Week'!F43/'NZDUSD-Week'!I43</f>
        <v>7.5055000000000005</v>
      </c>
      <c r="AE53" s="24">
        <f>'GBPUSD-Week'!F43/'GBPUSD-Week'!G43*'GBPUSD-Week'!E43</f>
        <v>316.60000000000002</v>
      </c>
      <c r="AF53" s="13">
        <f>'USDJPY-Week'!H43*'USDJPY-Week'!F43/'USDJPY-Week'!E43</f>
        <v>12.285766939001165</v>
      </c>
      <c r="AG53" s="24">
        <f>'GBPUSD-Week'!F43/'GBPUSD-Week'!G43*'GBPUSD-Week'!E43</f>
        <v>316.60000000000002</v>
      </c>
      <c r="AH53" s="13">
        <f>'USDCHF-Week'!H43*'USDCHF-Week'!F43/'USDCHF-Week'!E43</f>
        <v>10.337520028945058</v>
      </c>
      <c r="AI53" s="24">
        <f>'GBPUSD-Week'!F43/'GBPUSD-Week'!G43*'GBPUSD-Week'!E43</f>
        <v>316.60000000000002</v>
      </c>
      <c r="AJ53" s="13">
        <f>'AUDUSD-Week'!H43*'AUDUSD-Week'!F43/'AUDUSD-Week'!I43</f>
        <v>9.8595000000000006</v>
      </c>
      <c r="AK53" s="24">
        <f>'GBPUSD-Week'!F43/'GBPUSD-Week'!G43*'GBPUSD-Week'!E43</f>
        <v>316.60000000000002</v>
      </c>
      <c r="AL53" s="13">
        <f>'USDCAD-Week'!H43*'USDCAD-Week'!F43/'USDCAD-Week'!E43</f>
        <v>9.8159509202453989</v>
      </c>
      <c r="AM53" s="24">
        <f>'GBPUSD-Week'!F43/'GBPUSD-Week'!G43*'GBPUSD-Week'!E43</f>
        <v>316.60000000000002</v>
      </c>
      <c r="AN53" s="13">
        <f>'NZDUSD-Week'!H43*'NZDUSD-Week'!F43/'NZDUSD-Week'!I43</f>
        <v>7.5055000000000005</v>
      </c>
      <c r="AO53" s="24">
        <f>'AUDUSD-Week'!F43/'AUDUSD-Week'!G43*'AUDUSD-Week'!E43</f>
        <v>197.19000000000003</v>
      </c>
      <c r="AP53" s="13">
        <f>'USDJPY-Week'!H43*'USDJPY-Week'!F43/'USDJPY-Week'!E43</f>
        <v>12.285766939001165</v>
      </c>
      <c r="AQ53" s="24">
        <f>'AUDUSD-Week'!F43/'AUDUSD-Week'!G43*'AUDUSD-Week'!E43</f>
        <v>197.19000000000003</v>
      </c>
      <c r="AR53" s="13">
        <f>'USDCHF-Week'!H43*'USDCHF-Week'!F43/'USDCHF-Week'!E43</f>
        <v>10.337520028945058</v>
      </c>
      <c r="AS53" s="24">
        <f>'AUDUSD-Week'!F43/'AUDUSD-Week'!G43*'AUDUSD-Week'!E43</f>
        <v>197.19000000000003</v>
      </c>
      <c r="AT53" s="13">
        <f>'USDCAD-Week'!H43*'USDCAD-Week'!F43/'USDCAD-Week'!E43</f>
        <v>9.8159509202453989</v>
      </c>
      <c r="AU53" s="24">
        <f>'AUDUSD-Week'!F43/'AUDUSD-Week'!G43*'AUDUSD-Week'!E43</f>
        <v>197.19000000000003</v>
      </c>
      <c r="AV53" s="13">
        <f>'NZDUSD-Week'!H43*'NZDUSD-Week'!F43/'NZDUSD-Week'!I43</f>
        <v>7.5055000000000005</v>
      </c>
      <c r="AW53" s="24">
        <f>'NZDUSD-Week'!F43/'NZDUSD-Week'!G43*'NZDUSD-Week'!E43</f>
        <v>150.11000000000001</v>
      </c>
      <c r="AX53" s="13">
        <f>'USDJPY-Week'!H43*'USDJPY-Week'!F43/'USDJPY-Week'!E43</f>
        <v>12.285766939001165</v>
      </c>
      <c r="AY53" s="24">
        <f>'NZDUSD-Week'!F43/'NZDUSD-Week'!G43*'NZDUSD-Week'!E43</f>
        <v>150.11000000000001</v>
      </c>
      <c r="AZ53" s="13">
        <f>'USDCHF-Week'!H43*'USDCHF-Week'!F43/'USDCHF-Week'!E43</f>
        <v>10.337520028945058</v>
      </c>
      <c r="BA53" s="24">
        <f>'NZDUSD-Week'!F43/'NZDUSD-Week'!G43*'NZDUSD-Week'!E43</f>
        <v>150.11000000000001</v>
      </c>
      <c r="BB53" s="13">
        <f>'USDCAD-Week'!H43*'USDCAD-Week'!F43/'USDCAD-Week'!E43</f>
        <v>9.8159509202453989</v>
      </c>
      <c r="BC53" s="24">
        <f>'USDCAD-Week'!F43/'USDCAD-Week'!G43*'USDCAD-Week'!E43</f>
        <v>203.75</v>
      </c>
      <c r="BD53" s="13">
        <f>'USDJPY-Week'!H43*'USDJPY-Week'!F43/'USDJPY-Week'!E43</f>
        <v>12.285766939001165</v>
      </c>
      <c r="BE53" s="24">
        <f>'USDCHF-Week'!F43/'USDCHF-Week'!G43*'USDCHF-Week'!E43</f>
        <v>193.47</v>
      </c>
      <c r="BF53" s="13">
        <f>'USDJPY-Week'!H43*'USDJPY-Week'!F43/'USDJPY-Week'!E43</f>
        <v>12.285766939001165</v>
      </c>
    </row>
    <row r="54" spans="4:58" x14ac:dyDescent="0.25">
      <c r="D54" s="11">
        <v>40475</v>
      </c>
      <c r="E54" s="13">
        <f>'EURUSD-Week'!F44*'EURUSD-Week'!E44/'EURUSD-Week'!G44</f>
        <v>278.92</v>
      </c>
      <c r="F54" s="16">
        <f>'EURUSD-Week'!H44*'EURUSD-Week'!F44/1</f>
        <v>10</v>
      </c>
      <c r="G54" s="13">
        <f>'USDJPY-Week'!F44/'USDJPY-Week'!G44</f>
        <v>200</v>
      </c>
      <c r="H54" s="19">
        <f>'USDJPY-Week'!H44*'USDJPY-Week'!F44/'USDJPY-Week'!E44</f>
        <v>12.367818935130792</v>
      </c>
      <c r="I54" s="19">
        <f>'EURUSD-Week'!F44/('EURUSD-Week'!G44*'EURUSD-Week'!E44)</f>
        <v>143.41029685931449</v>
      </c>
      <c r="J54" s="19">
        <f>'USDJPY-Week'!H44*'USDJPY-Week'!F44/'USDJPY-Week'!E44</f>
        <v>12.367818935130792</v>
      </c>
      <c r="K54" s="15">
        <f>'GBPUSD-Week'!F44*'GBPUSD-Week'!E44/'GBPUSD-Week'!G44</f>
        <v>316.95</v>
      </c>
      <c r="L54" s="13">
        <f>'GBPUSD-Week'!H44*'GBPUSD-Week'!F44/1</f>
        <v>10</v>
      </c>
      <c r="M54" s="24">
        <f>'NZDUSD-Week'!F44*'NZDUSD-Week'!E44/'NZDUSD-Week'!G44</f>
        <v>151.32</v>
      </c>
      <c r="N54" s="13">
        <f>'NZDUSD-Week'!H44*'NZDUSD-Week'!F44/1</f>
        <v>10</v>
      </c>
      <c r="O54" s="13">
        <f>'USDCAD-Week'!F44/'USDCAD-Week'!G44</f>
        <v>200</v>
      </c>
      <c r="P54" s="24">
        <f>'USDCAD-Week'!F44*'USDCAD-Week'!H44/'USDCAD-Week'!E44</f>
        <v>9.7828213656818619</v>
      </c>
      <c r="Q54" s="24">
        <f>'AUDUSD-Week'!F44*'AUDUSD-Week'!E44/'AUDUSD-Week'!G44</f>
        <v>196.73</v>
      </c>
      <c r="R54" s="24">
        <f>'AUDUSD-Week'!H44*'AUDUSD-Week'!F44/1</f>
        <v>10</v>
      </c>
      <c r="S54" s="13">
        <f>'USDCHF-Week'!F44/'USDCHF-Week'!G44</f>
        <v>200</v>
      </c>
      <c r="T54" s="16">
        <f>'USDCHF-Week'!F44*'USDCHF-Week'!H44/'USDCHF-Week'!E44</f>
        <v>10.21293979471991</v>
      </c>
      <c r="U54" s="13">
        <f>'EURUSD-Week'!F44/'EURUSD-Week'!G44*'EURUSD-Week'!E44</f>
        <v>278.92</v>
      </c>
      <c r="V54" s="13">
        <f>'USDCHF-Week'!H44*'USDCHF-Week'!F44/'USDCHF-Week'!E44</f>
        <v>10.21293979471991</v>
      </c>
      <c r="W54" s="16">
        <f>'EURUSD-Week'!F44/'EURUSD-Week'!G44*'EURUSD-Week'!E44</f>
        <v>278.92</v>
      </c>
      <c r="X54" s="13">
        <f>'GBPUSD-Week'!H44*'GBPUSD-Week'!F44/'GBPUSD-Week'!I44</f>
        <v>15.8475</v>
      </c>
      <c r="Y54" s="24">
        <f>'EURUSD-Week'!F44/'EURUSD-Week'!G44*'EURUSD-Week'!E44</f>
        <v>278.92</v>
      </c>
      <c r="Z54" s="13">
        <f>'AUDUSD-Week'!H44*'AUDUSD-Week'!F44/'AUDUSD-Week'!I44</f>
        <v>9.8364999999999991</v>
      </c>
      <c r="AA54" s="24">
        <f>'EURUSD-Week'!F44/'EURUSD-Week'!G44*'EURUSD-Week'!E44</f>
        <v>278.92</v>
      </c>
      <c r="AB54" s="13">
        <f>'USDCAD-Week'!H44*'USDCAD-Week'!F44/'USDCAD-Week'!E44</f>
        <v>9.7828213656818619</v>
      </c>
      <c r="AC54" s="24">
        <f>'EURUSD-Week'!F44/'EURUSD-Week'!G44*'EURUSD-Week'!E44</f>
        <v>278.92</v>
      </c>
      <c r="AD54" s="13">
        <f>'NZDUSD-Week'!H44*'NZDUSD-Week'!F44/'NZDUSD-Week'!I44</f>
        <v>7.5659999999999989</v>
      </c>
      <c r="AE54" s="24">
        <f>'GBPUSD-Week'!F44/'GBPUSD-Week'!G44*'GBPUSD-Week'!E44</f>
        <v>316.95000000000005</v>
      </c>
      <c r="AF54" s="13">
        <f>'USDJPY-Week'!H44*'USDJPY-Week'!F44/'USDJPY-Week'!E44</f>
        <v>12.367818935130792</v>
      </c>
      <c r="AG54" s="24">
        <f>'GBPUSD-Week'!F44/'GBPUSD-Week'!G44*'GBPUSD-Week'!E44</f>
        <v>316.95000000000005</v>
      </c>
      <c r="AH54" s="13">
        <f>'USDCHF-Week'!H44*'USDCHF-Week'!F44/'USDCHF-Week'!E44</f>
        <v>10.21293979471991</v>
      </c>
      <c r="AI54" s="24">
        <f>'GBPUSD-Week'!F44/'GBPUSD-Week'!G44*'GBPUSD-Week'!E44</f>
        <v>316.95000000000005</v>
      </c>
      <c r="AJ54" s="13">
        <f>'AUDUSD-Week'!H44*'AUDUSD-Week'!F44/'AUDUSD-Week'!I44</f>
        <v>9.8364999999999991</v>
      </c>
      <c r="AK54" s="24">
        <f>'GBPUSD-Week'!F44/'GBPUSD-Week'!G44*'GBPUSD-Week'!E44</f>
        <v>316.95000000000005</v>
      </c>
      <c r="AL54" s="13">
        <f>'USDCAD-Week'!H44*'USDCAD-Week'!F44/'USDCAD-Week'!E44</f>
        <v>9.7828213656818619</v>
      </c>
      <c r="AM54" s="24">
        <f>'GBPUSD-Week'!F44/'GBPUSD-Week'!G44*'GBPUSD-Week'!E44</f>
        <v>316.95000000000005</v>
      </c>
      <c r="AN54" s="13">
        <f>'NZDUSD-Week'!H44*'NZDUSD-Week'!F44/'NZDUSD-Week'!I44</f>
        <v>7.5659999999999989</v>
      </c>
      <c r="AO54" s="24">
        <f>'AUDUSD-Week'!F44/'AUDUSD-Week'!G44*'AUDUSD-Week'!E44</f>
        <v>196.73000000000002</v>
      </c>
      <c r="AP54" s="13">
        <f>'USDJPY-Week'!H44*'USDJPY-Week'!F44/'USDJPY-Week'!E44</f>
        <v>12.367818935130792</v>
      </c>
      <c r="AQ54" s="24">
        <f>'AUDUSD-Week'!F44/'AUDUSD-Week'!G44*'AUDUSD-Week'!E44</f>
        <v>196.73000000000002</v>
      </c>
      <c r="AR54" s="13">
        <f>'USDCHF-Week'!H44*'USDCHF-Week'!F44/'USDCHF-Week'!E44</f>
        <v>10.21293979471991</v>
      </c>
      <c r="AS54" s="24">
        <f>'AUDUSD-Week'!F44/'AUDUSD-Week'!G44*'AUDUSD-Week'!E44</f>
        <v>196.73000000000002</v>
      </c>
      <c r="AT54" s="13">
        <f>'USDCAD-Week'!H44*'USDCAD-Week'!F44/'USDCAD-Week'!E44</f>
        <v>9.7828213656818619</v>
      </c>
      <c r="AU54" s="24">
        <f>'AUDUSD-Week'!F44/'AUDUSD-Week'!G44*'AUDUSD-Week'!E44</f>
        <v>196.73000000000002</v>
      </c>
      <c r="AV54" s="13">
        <f>'NZDUSD-Week'!H44*'NZDUSD-Week'!F44/'NZDUSD-Week'!I44</f>
        <v>7.5659999999999989</v>
      </c>
      <c r="AW54" s="24">
        <f>'NZDUSD-Week'!F44/'NZDUSD-Week'!G44*'NZDUSD-Week'!E44</f>
        <v>151.32</v>
      </c>
      <c r="AX54" s="13">
        <f>'USDJPY-Week'!H44*'USDJPY-Week'!F44/'USDJPY-Week'!E44</f>
        <v>12.367818935130792</v>
      </c>
      <c r="AY54" s="24">
        <f>'NZDUSD-Week'!F44/'NZDUSD-Week'!G44*'NZDUSD-Week'!E44</f>
        <v>151.32</v>
      </c>
      <c r="AZ54" s="13">
        <f>'USDCHF-Week'!H44*'USDCHF-Week'!F44/'USDCHF-Week'!E44</f>
        <v>10.21293979471991</v>
      </c>
      <c r="BA54" s="24">
        <f>'NZDUSD-Week'!F44/'NZDUSD-Week'!G44*'NZDUSD-Week'!E44</f>
        <v>151.32</v>
      </c>
      <c r="BB54" s="13">
        <f>'USDCAD-Week'!H44*'USDCAD-Week'!F44/'USDCAD-Week'!E44</f>
        <v>9.7828213656818619</v>
      </c>
      <c r="BC54" s="24">
        <f>'USDCAD-Week'!F44/'USDCAD-Week'!G44*'USDCAD-Week'!E44</f>
        <v>204.44</v>
      </c>
      <c r="BD54" s="13">
        <f>'USDJPY-Week'!H44*'USDJPY-Week'!F44/'USDJPY-Week'!E44</f>
        <v>12.367818935130792</v>
      </c>
      <c r="BE54" s="24">
        <f>'USDCHF-Week'!F44/'USDCHF-Week'!G44*'USDCHF-Week'!E44</f>
        <v>195.82999999999998</v>
      </c>
      <c r="BF54" s="13">
        <f>'USDJPY-Week'!H44*'USDJPY-Week'!F44/'USDJPY-Week'!E44</f>
        <v>12.367818935130792</v>
      </c>
    </row>
    <row r="55" spans="4:58" x14ac:dyDescent="0.25">
      <c r="D55" s="11">
        <v>40482</v>
      </c>
      <c r="E55" s="13">
        <f>'EURUSD-Week'!F45*'EURUSD-Week'!E45/'EURUSD-Week'!G45</f>
        <v>279.92</v>
      </c>
      <c r="F55" s="16">
        <f>'EURUSD-Week'!H45*'EURUSD-Week'!F45/1</f>
        <v>10</v>
      </c>
      <c r="G55" s="13">
        <f>'USDJPY-Week'!F45/'USDJPY-Week'!G45</f>
        <v>200</v>
      </c>
      <c r="H55" s="19">
        <f>'USDJPY-Week'!H45*'USDJPY-Week'!F45/'USDJPY-Week'!E45</f>
        <v>12.378535619236246</v>
      </c>
      <c r="I55" s="19">
        <f>'EURUSD-Week'!F45/('EURUSD-Week'!G45*'EURUSD-Week'!E45)</f>
        <v>142.89797084881397</v>
      </c>
      <c r="J55" s="19">
        <f>'USDJPY-Week'!H45*'USDJPY-Week'!F45/'USDJPY-Week'!E45</f>
        <v>12.378535619236246</v>
      </c>
      <c r="K55" s="15">
        <f>'GBPUSD-Week'!F45*'GBPUSD-Week'!E45/'GBPUSD-Week'!G45</f>
        <v>322.16000000000003</v>
      </c>
      <c r="L55" s="13">
        <f>'GBPUSD-Week'!H45*'GBPUSD-Week'!F45/1</f>
        <v>10</v>
      </c>
      <c r="M55" s="24">
        <f>'NZDUSD-Week'!F45*'NZDUSD-Week'!E45/'NZDUSD-Week'!G45</f>
        <v>155.94999999999999</v>
      </c>
      <c r="N55" s="13">
        <f>'NZDUSD-Week'!H45*'NZDUSD-Week'!F45/1</f>
        <v>10</v>
      </c>
      <c r="O55" s="13">
        <f>'USDCAD-Week'!F45/'USDCAD-Week'!G45</f>
        <v>200</v>
      </c>
      <c r="P55" s="24">
        <f>'USDCAD-Week'!F45*'USDCAD-Week'!H45/'USDCAD-Week'!E45</f>
        <v>9.9117851124987624</v>
      </c>
      <c r="Q55" s="24">
        <f>'AUDUSD-Week'!F45*'AUDUSD-Week'!E45/'AUDUSD-Week'!G45</f>
        <v>199.94</v>
      </c>
      <c r="R55" s="24">
        <f>'AUDUSD-Week'!H45*'AUDUSD-Week'!F45/1</f>
        <v>10</v>
      </c>
      <c r="S55" s="13">
        <f>'USDCHF-Week'!F45/'USDCHF-Week'!G45</f>
        <v>200</v>
      </c>
      <c r="T55" s="16">
        <f>'USDCHF-Week'!F45*'USDCHF-Week'!H45/'USDCHF-Week'!E45</f>
        <v>10.29707048344746</v>
      </c>
      <c r="U55" s="13">
        <f>'EURUSD-Week'!F45/'EURUSD-Week'!G45*'EURUSD-Week'!E45</f>
        <v>279.92</v>
      </c>
      <c r="V55" s="13">
        <f>'USDCHF-Week'!H45*'USDCHF-Week'!F45/'USDCHF-Week'!E45</f>
        <v>10.29707048344746</v>
      </c>
      <c r="W55" s="16">
        <f>'EURUSD-Week'!F45/'EURUSD-Week'!G45*'EURUSD-Week'!E45</f>
        <v>279.92</v>
      </c>
      <c r="X55" s="13">
        <f>'GBPUSD-Week'!H45*'GBPUSD-Week'!F45/'GBPUSD-Week'!I45</f>
        <v>16.108000000000001</v>
      </c>
      <c r="Y55" s="24">
        <f>'EURUSD-Week'!F45/'EURUSD-Week'!G45*'EURUSD-Week'!E45</f>
        <v>279.92</v>
      </c>
      <c r="Z55" s="13">
        <f>'AUDUSD-Week'!H45*'AUDUSD-Week'!F45/'AUDUSD-Week'!I45</f>
        <v>9.9969999999999999</v>
      </c>
      <c r="AA55" s="24">
        <f>'EURUSD-Week'!F45/'EURUSD-Week'!G45*'EURUSD-Week'!E45</f>
        <v>279.92</v>
      </c>
      <c r="AB55" s="13">
        <f>'USDCAD-Week'!H45*'USDCAD-Week'!F45/'USDCAD-Week'!E45</f>
        <v>9.9117851124987624</v>
      </c>
      <c r="AC55" s="24">
        <f>'EURUSD-Week'!F45/'EURUSD-Week'!G45*'EURUSD-Week'!E45</f>
        <v>279.92</v>
      </c>
      <c r="AD55" s="13">
        <f>'NZDUSD-Week'!H45*'NZDUSD-Week'!F45/'NZDUSD-Week'!I45</f>
        <v>7.7975000000000003</v>
      </c>
      <c r="AE55" s="24">
        <f>'GBPUSD-Week'!F45/'GBPUSD-Week'!G45*'GBPUSD-Week'!E45</f>
        <v>322.16000000000003</v>
      </c>
      <c r="AF55" s="13">
        <f>'USDJPY-Week'!H45*'USDJPY-Week'!F45/'USDJPY-Week'!E45</f>
        <v>12.378535619236246</v>
      </c>
      <c r="AG55" s="24">
        <f>'GBPUSD-Week'!F45/'GBPUSD-Week'!G45*'GBPUSD-Week'!E45</f>
        <v>322.16000000000003</v>
      </c>
      <c r="AH55" s="13">
        <f>'USDCHF-Week'!H45*'USDCHF-Week'!F45/'USDCHF-Week'!E45</f>
        <v>10.29707048344746</v>
      </c>
      <c r="AI55" s="24">
        <f>'GBPUSD-Week'!F45/'GBPUSD-Week'!G45*'GBPUSD-Week'!E45</f>
        <v>322.16000000000003</v>
      </c>
      <c r="AJ55" s="13">
        <f>'AUDUSD-Week'!H45*'AUDUSD-Week'!F45/'AUDUSD-Week'!I45</f>
        <v>9.9969999999999999</v>
      </c>
      <c r="AK55" s="24">
        <f>'GBPUSD-Week'!F45/'GBPUSD-Week'!G45*'GBPUSD-Week'!E45</f>
        <v>322.16000000000003</v>
      </c>
      <c r="AL55" s="13">
        <f>'USDCAD-Week'!H45*'USDCAD-Week'!F45/'USDCAD-Week'!E45</f>
        <v>9.9117851124987624</v>
      </c>
      <c r="AM55" s="24">
        <f>'GBPUSD-Week'!F45/'GBPUSD-Week'!G45*'GBPUSD-Week'!E45</f>
        <v>322.16000000000003</v>
      </c>
      <c r="AN55" s="13">
        <f>'NZDUSD-Week'!H45*'NZDUSD-Week'!F45/'NZDUSD-Week'!I45</f>
        <v>7.7975000000000003</v>
      </c>
      <c r="AO55" s="24">
        <f>'AUDUSD-Week'!F45/'AUDUSD-Week'!G45*'AUDUSD-Week'!E45</f>
        <v>199.94</v>
      </c>
      <c r="AP55" s="13">
        <f>'USDJPY-Week'!H45*'USDJPY-Week'!F45/'USDJPY-Week'!E45</f>
        <v>12.378535619236246</v>
      </c>
      <c r="AQ55" s="24">
        <f>'AUDUSD-Week'!F45/'AUDUSD-Week'!G45*'AUDUSD-Week'!E45</f>
        <v>199.94</v>
      </c>
      <c r="AR55" s="13">
        <f>'USDCHF-Week'!H45*'USDCHF-Week'!F45/'USDCHF-Week'!E45</f>
        <v>10.29707048344746</v>
      </c>
      <c r="AS55" s="24">
        <f>'AUDUSD-Week'!F45/'AUDUSD-Week'!G45*'AUDUSD-Week'!E45</f>
        <v>199.94</v>
      </c>
      <c r="AT55" s="13">
        <f>'USDCAD-Week'!H45*'USDCAD-Week'!F45/'USDCAD-Week'!E45</f>
        <v>9.9117851124987624</v>
      </c>
      <c r="AU55" s="24">
        <f>'AUDUSD-Week'!F45/'AUDUSD-Week'!G45*'AUDUSD-Week'!E45</f>
        <v>199.94</v>
      </c>
      <c r="AV55" s="13">
        <f>'NZDUSD-Week'!H45*'NZDUSD-Week'!F45/'NZDUSD-Week'!I45</f>
        <v>7.7975000000000003</v>
      </c>
      <c r="AW55" s="24">
        <f>'NZDUSD-Week'!F45/'NZDUSD-Week'!G45*'NZDUSD-Week'!E45</f>
        <v>155.94999999999999</v>
      </c>
      <c r="AX55" s="13">
        <f>'USDJPY-Week'!H45*'USDJPY-Week'!F45/'USDJPY-Week'!E45</f>
        <v>12.378535619236246</v>
      </c>
      <c r="AY55" s="24">
        <f>'NZDUSD-Week'!F45/'NZDUSD-Week'!G45*'NZDUSD-Week'!E45</f>
        <v>155.94999999999999</v>
      </c>
      <c r="AZ55" s="13">
        <f>'USDCHF-Week'!H45*'USDCHF-Week'!F45/'USDCHF-Week'!E45</f>
        <v>10.29707048344746</v>
      </c>
      <c r="BA55" s="24">
        <f>'NZDUSD-Week'!F45/'NZDUSD-Week'!G45*'NZDUSD-Week'!E45</f>
        <v>155.94999999999999</v>
      </c>
      <c r="BB55" s="13">
        <f>'USDCAD-Week'!H45*'USDCAD-Week'!F45/'USDCAD-Week'!E45</f>
        <v>9.9117851124987624</v>
      </c>
      <c r="BC55" s="24">
        <f>'USDCAD-Week'!F45/'USDCAD-Week'!G45*'USDCAD-Week'!E45</f>
        <v>201.77999999999997</v>
      </c>
      <c r="BD55" s="13">
        <f>'USDJPY-Week'!H45*'USDJPY-Week'!F45/'USDJPY-Week'!E45</f>
        <v>12.378535619236246</v>
      </c>
      <c r="BE55" s="24">
        <f>'USDCHF-Week'!F45/'USDCHF-Week'!G45*'USDCHF-Week'!E45</f>
        <v>194.23</v>
      </c>
      <c r="BF55" s="13">
        <f>'USDJPY-Week'!H45*'USDJPY-Week'!F45/'USDJPY-Week'!E45</f>
        <v>12.378535619236246</v>
      </c>
    </row>
    <row r="56" spans="4:58" x14ac:dyDescent="0.25">
      <c r="D56" s="11">
        <v>40489</v>
      </c>
      <c r="E56" s="13">
        <f>'EURUSD-Week'!F46*'EURUSD-Week'!E46/'EURUSD-Week'!G46</f>
        <v>277.43</v>
      </c>
      <c r="F56" s="16">
        <f>'EURUSD-Week'!H46*'EURUSD-Week'!F46/1</f>
        <v>10</v>
      </c>
      <c r="G56" s="13">
        <f>'USDJPY-Week'!F46/'USDJPY-Week'!G46</f>
        <v>200</v>
      </c>
      <c r="H56" s="19">
        <f>'USDJPY-Week'!H46*'USDJPY-Week'!F46/'USDJPY-Week'!E46</f>
        <v>12.211503236048358</v>
      </c>
      <c r="I56" s="19">
        <f>'EURUSD-Week'!F46/('EURUSD-Week'!G46*'EURUSD-Week'!E46)</f>
        <v>144.18051400353241</v>
      </c>
      <c r="J56" s="19">
        <f>'USDJPY-Week'!H46*'USDJPY-Week'!F46/'USDJPY-Week'!E46</f>
        <v>12.211503236048358</v>
      </c>
      <c r="K56" s="15">
        <f>'GBPUSD-Week'!F46*'GBPUSD-Week'!E46/'GBPUSD-Week'!G46</f>
        <v>323</v>
      </c>
      <c r="L56" s="13">
        <f>'GBPUSD-Week'!H46*'GBPUSD-Week'!F46/1</f>
        <v>10</v>
      </c>
      <c r="M56" s="24">
        <f>'NZDUSD-Week'!F46*'NZDUSD-Week'!E46/'NZDUSD-Week'!G46</f>
        <v>156.43</v>
      </c>
      <c r="N56" s="13">
        <f>'NZDUSD-Week'!H46*'NZDUSD-Week'!F46/1</f>
        <v>10</v>
      </c>
      <c r="O56" s="13">
        <f>'USDCAD-Week'!F46/'USDCAD-Week'!G46</f>
        <v>200</v>
      </c>
      <c r="P56" s="24">
        <f>'USDCAD-Week'!F46*'USDCAD-Week'!H46/'USDCAD-Week'!E46</f>
        <v>9.9388759131342255</v>
      </c>
      <c r="Q56" s="24">
        <f>'AUDUSD-Week'!F46*'AUDUSD-Week'!E46/'AUDUSD-Week'!G46</f>
        <v>199.88</v>
      </c>
      <c r="R56" s="24">
        <f>'AUDUSD-Week'!H46*'AUDUSD-Week'!F46/1</f>
        <v>10</v>
      </c>
      <c r="S56" s="13">
        <f>'USDCHF-Week'!F46/'USDCHF-Week'!G46</f>
        <v>200</v>
      </c>
      <c r="T56" s="16">
        <f>'USDCHF-Week'!F46*'USDCHF-Week'!H46/'USDCHF-Week'!E46</f>
        <v>10.300782859497321</v>
      </c>
      <c r="U56" s="13">
        <f>'EURUSD-Week'!F46/'EURUSD-Week'!G46*'EURUSD-Week'!E46</f>
        <v>277.43</v>
      </c>
      <c r="V56" s="13">
        <f>'USDCHF-Week'!H46*'USDCHF-Week'!F46/'USDCHF-Week'!E46</f>
        <v>10.300782859497321</v>
      </c>
      <c r="W56" s="16">
        <f>'EURUSD-Week'!F46/'EURUSD-Week'!G46*'EURUSD-Week'!E46</f>
        <v>277.43</v>
      </c>
      <c r="X56" s="13">
        <f>'GBPUSD-Week'!H46*'GBPUSD-Week'!F46/'GBPUSD-Week'!I46</f>
        <v>16.149999999999999</v>
      </c>
      <c r="Y56" s="24">
        <f>'EURUSD-Week'!F46/'EURUSD-Week'!G46*'EURUSD-Week'!E46</f>
        <v>277.43</v>
      </c>
      <c r="Z56" s="13">
        <f>'AUDUSD-Week'!H46*'AUDUSD-Week'!F46/'AUDUSD-Week'!I46</f>
        <v>9.9940000000000015</v>
      </c>
      <c r="AA56" s="24">
        <f>'EURUSD-Week'!F46/'EURUSD-Week'!G46*'EURUSD-Week'!E46</f>
        <v>277.43</v>
      </c>
      <c r="AB56" s="13">
        <f>'USDCAD-Week'!H46*'USDCAD-Week'!F46/'USDCAD-Week'!E46</f>
        <v>9.9388759131342255</v>
      </c>
      <c r="AC56" s="24">
        <f>'EURUSD-Week'!F46/'EURUSD-Week'!G46*'EURUSD-Week'!E46</f>
        <v>277.43</v>
      </c>
      <c r="AD56" s="13">
        <f>'NZDUSD-Week'!H46*'NZDUSD-Week'!F46/'NZDUSD-Week'!I46</f>
        <v>7.8215000000000003</v>
      </c>
      <c r="AE56" s="24">
        <f>'GBPUSD-Week'!F46/'GBPUSD-Week'!G46*'GBPUSD-Week'!E46</f>
        <v>323</v>
      </c>
      <c r="AF56" s="13">
        <f>'USDJPY-Week'!H46*'USDJPY-Week'!F46/'USDJPY-Week'!E46</f>
        <v>12.211503236048358</v>
      </c>
      <c r="AG56" s="24">
        <f>'GBPUSD-Week'!F46/'GBPUSD-Week'!G46*'GBPUSD-Week'!E46</f>
        <v>323</v>
      </c>
      <c r="AH56" s="13">
        <f>'USDCHF-Week'!H46*'USDCHF-Week'!F46/'USDCHF-Week'!E46</f>
        <v>10.300782859497321</v>
      </c>
      <c r="AI56" s="24">
        <f>'GBPUSD-Week'!F46/'GBPUSD-Week'!G46*'GBPUSD-Week'!E46</f>
        <v>323</v>
      </c>
      <c r="AJ56" s="13">
        <f>'AUDUSD-Week'!H46*'AUDUSD-Week'!F46/'AUDUSD-Week'!I46</f>
        <v>9.9940000000000015</v>
      </c>
      <c r="AK56" s="24">
        <f>'GBPUSD-Week'!F46/'GBPUSD-Week'!G46*'GBPUSD-Week'!E46</f>
        <v>323</v>
      </c>
      <c r="AL56" s="13">
        <f>'USDCAD-Week'!H46*'USDCAD-Week'!F46/'USDCAD-Week'!E46</f>
        <v>9.9388759131342255</v>
      </c>
      <c r="AM56" s="24">
        <f>'GBPUSD-Week'!F46/'GBPUSD-Week'!G46*'GBPUSD-Week'!E46</f>
        <v>323</v>
      </c>
      <c r="AN56" s="13">
        <f>'NZDUSD-Week'!H46*'NZDUSD-Week'!F46/'NZDUSD-Week'!I46</f>
        <v>7.8215000000000003</v>
      </c>
      <c r="AO56" s="24">
        <f>'AUDUSD-Week'!F46/'AUDUSD-Week'!G46*'AUDUSD-Week'!E46</f>
        <v>199.88000000000002</v>
      </c>
      <c r="AP56" s="13">
        <f>'USDJPY-Week'!H46*'USDJPY-Week'!F46/'USDJPY-Week'!E46</f>
        <v>12.211503236048358</v>
      </c>
      <c r="AQ56" s="24">
        <f>'AUDUSD-Week'!F46/'AUDUSD-Week'!G46*'AUDUSD-Week'!E46</f>
        <v>199.88000000000002</v>
      </c>
      <c r="AR56" s="13">
        <f>'USDCHF-Week'!H46*'USDCHF-Week'!F46/'USDCHF-Week'!E46</f>
        <v>10.300782859497321</v>
      </c>
      <c r="AS56" s="24">
        <f>'AUDUSD-Week'!F46/'AUDUSD-Week'!G46*'AUDUSD-Week'!E46</f>
        <v>199.88000000000002</v>
      </c>
      <c r="AT56" s="13">
        <f>'USDCAD-Week'!H46*'USDCAD-Week'!F46/'USDCAD-Week'!E46</f>
        <v>9.9388759131342255</v>
      </c>
      <c r="AU56" s="24">
        <f>'AUDUSD-Week'!F46/'AUDUSD-Week'!G46*'AUDUSD-Week'!E46</f>
        <v>199.88000000000002</v>
      </c>
      <c r="AV56" s="13">
        <f>'NZDUSD-Week'!H46*'NZDUSD-Week'!F46/'NZDUSD-Week'!I46</f>
        <v>7.8215000000000003</v>
      </c>
      <c r="AW56" s="24">
        <f>'NZDUSD-Week'!F46/'NZDUSD-Week'!G46*'NZDUSD-Week'!E46</f>
        <v>156.43</v>
      </c>
      <c r="AX56" s="13">
        <f>'USDJPY-Week'!H46*'USDJPY-Week'!F46/'USDJPY-Week'!E46</f>
        <v>12.211503236048358</v>
      </c>
      <c r="AY56" s="24">
        <f>'NZDUSD-Week'!F46/'NZDUSD-Week'!G46*'NZDUSD-Week'!E46</f>
        <v>156.43</v>
      </c>
      <c r="AZ56" s="13">
        <f>'USDCHF-Week'!H46*'USDCHF-Week'!F46/'USDCHF-Week'!E46</f>
        <v>10.300782859497321</v>
      </c>
      <c r="BA56" s="24">
        <f>'NZDUSD-Week'!F46/'NZDUSD-Week'!G46*'NZDUSD-Week'!E46</f>
        <v>156.43</v>
      </c>
      <c r="BB56" s="13">
        <f>'USDCAD-Week'!H46*'USDCAD-Week'!F46/'USDCAD-Week'!E46</f>
        <v>9.9388759131342255</v>
      </c>
      <c r="BC56" s="24">
        <f>'USDCAD-Week'!F46/'USDCAD-Week'!G46*'USDCAD-Week'!E46</f>
        <v>201.22999999999996</v>
      </c>
      <c r="BD56" s="13">
        <f>'USDJPY-Week'!H46*'USDJPY-Week'!F46/'USDJPY-Week'!E46</f>
        <v>12.211503236048358</v>
      </c>
      <c r="BE56" s="24">
        <f>'USDCHF-Week'!F46/'USDCHF-Week'!G46*'USDCHF-Week'!E46</f>
        <v>194.16</v>
      </c>
      <c r="BF56" s="13">
        <f>'USDJPY-Week'!H46*'USDJPY-Week'!F46/'USDJPY-Week'!E46</f>
        <v>12.211503236048358</v>
      </c>
    </row>
    <row r="57" spans="4:58" x14ac:dyDescent="0.25">
      <c r="D57" s="11">
        <v>40496</v>
      </c>
      <c r="E57" s="13">
        <f>'EURUSD-Week'!F47*'EURUSD-Week'!E47/'EURUSD-Week'!G47</f>
        <v>273.51</v>
      </c>
      <c r="F57" s="16">
        <f>'EURUSD-Week'!H47*'EURUSD-Week'!F47/1</f>
        <v>10</v>
      </c>
      <c r="G57" s="13">
        <f>'USDJPY-Week'!F47/'USDJPY-Week'!G47</f>
        <v>200</v>
      </c>
      <c r="H57" s="19">
        <f>'USDJPY-Week'!H47*'USDJPY-Week'!F47/'USDJPY-Week'!E47</f>
        <v>12.049644535486204</v>
      </c>
      <c r="I57" s="19">
        <f>'EURUSD-Week'!F47/('EURUSD-Week'!G47*'EURUSD-Week'!E47)</f>
        <v>146.24693795473658</v>
      </c>
      <c r="J57" s="19">
        <f>'USDJPY-Week'!H47*'USDJPY-Week'!F47/'USDJPY-Week'!E47</f>
        <v>12.049644535486204</v>
      </c>
      <c r="K57" s="15">
        <f>'GBPUSD-Week'!F47*'GBPUSD-Week'!E47/'GBPUSD-Week'!G47</f>
        <v>320.89999999999998</v>
      </c>
      <c r="L57" s="13">
        <f>'GBPUSD-Week'!H47*'GBPUSD-Week'!F47/1</f>
        <v>10</v>
      </c>
      <c r="M57" s="24">
        <f>'NZDUSD-Week'!F47*'NZDUSD-Week'!E47/'NZDUSD-Week'!G47</f>
        <v>155.25</v>
      </c>
      <c r="N57" s="13">
        <f>'NZDUSD-Week'!H47*'NZDUSD-Week'!F47/1</f>
        <v>10</v>
      </c>
      <c r="O57" s="13">
        <f>'USDCAD-Week'!F47/'USDCAD-Week'!G47</f>
        <v>200</v>
      </c>
      <c r="P57" s="24">
        <f>'USDCAD-Week'!F47*'USDCAD-Week'!H47/'USDCAD-Week'!E47</f>
        <v>9.862905611993293</v>
      </c>
      <c r="Q57" s="24">
        <f>'AUDUSD-Week'!F47*'AUDUSD-Week'!E47/'AUDUSD-Week'!G47</f>
        <v>197.2</v>
      </c>
      <c r="R57" s="24">
        <f>'AUDUSD-Week'!H47*'AUDUSD-Week'!F47/1</f>
        <v>10</v>
      </c>
      <c r="S57" s="13">
        <f>'USDCHF-Week'!F47/'USDCHF-Week'!G47</f>
        <v>200</v>
      </c>
      <c r="T57" s="16">
        <f>'USDCHF-Week'!F47*'USDCHF-Week'!H47/'USDCHF-Week'!E47</f>
        <v>10.148163182463973</v>
      </c>
      <c r="U57" s="13">
        <f>'EURUSD-Week'!F47/'EURUSD-Week'!G47*'EURUSD-Week'!E47</f>
        <v>273.51</v>
      </c>
      <c r="V57" s="13">
        <f>'USDCHF-Week'!H47*'USDCHF-Week'!F47/'USDCHF-Week'!E47</f>
        <v>10.148163182463973</v>
      </c>
      <c r="W57" s="16">
        <f>'EURUSD-Week'!F47/'EURUSD-Week'!G47*'EURUSD-Week'!E47</f>
        <v>273.51</v>
      </c>
      <c r="X57" s="13">
        <f>'GBPUSD-Week'!H47*'GBPUSD-Week'!F47/'GBPUSD-Week'!I47</f>
        <v>16.045000000000002</v>
      </c>
      <c r="Y57" s="24">
        <f>'EURUSD-Week'!F47/'EURUSD-Week'!G47*'EURUSD-Week'!E47</f>
        <v>273.51</v>
      </c>
      <c r="Z57" s="13">
        <f>'AUDUSD-Week'!H47*'AUDUSD-Week'!F47/'AUDUSD-Week'!I47</f>
        <v>9.86</v>
      </c>
      <c r="AA57" s="24">
        <f>'EURUSD-Week'!F47/'EURUSD-Week'!G47*'EURUSD-Week'!E47</f>
        <v>273.51</v>
      </c>
      <c r="AB57" s="13">
        <f>'USDCAD-Week'!H47*'USDCAD-Week'!F47/'USDCAD-Week'!E47</f>
        <v>9.862905611993293</v>
      </c>
      <c r="AC57" s="24">
        <f>'EURUSD-Week'!F47/'EURUSD-Week'!G47*'EURUSD-Week'!E47</f>
        <v>273.51</v>
      </c>
      <c r="AD57" s="13">
        <f>'NZDUSD-Week'!H47*'NZDUSD-Week'!F47/'NZDUSD-Week'!I47</f>
        <v>7.7625000000000002</v>
      </c>
      <c r="AE57" s="24">
        <f>'GBPUSD-Week'!F47/'GBPUSD-Week'!G47*'GBPUSD-Week'!E47</f>
        <v>320.90000000000003</v>
      </c>
      <c r="AF57" s="13">
        <f>'USDJPY-Week'!H47*'USDJPY-Week'!F47/'USDJPY-Week'!E47</f>
        <v>12.049644535486204</v>
      </c>
      <c r="AG57" s="24">
        <f>'GBPUSD-Week'!F47/'GBPUSD-Week'!G47*'GBPUSD-Week'!E47</f>
        <v>320.90000000000003</v>
      </c>
      <c r="AH57" s="13">
        <f>'USDCHF-Week'!H47*'USDCHF-Week'!F47/'USDCHF-Week'!E47</f>
        <v>10.148163182463973</v>
      </c>
      <c r="AI57" s="24">
        <f>'GBPUSD-Week'!F47/'GBPUSD-Week'!G47*'GBPUSD-Week'!E47</f>
        <v>320.90000000000003</v>
      </c>
      <c r="AJ57" s="13">
        <f>'AUDUSD-Week'!H47*'AUDUSD-Week'!F47/'AUDUSD-Week'!I47</f>
        <v>9.86</v>
      </c>
      <c r="AK57" s="24">
        <f>'GBPUSD-Week'!F47/'GBPUSD-Week'!G47*'GBPUSD-Week'!E47</f>
        <v>320.90000000000003</v>
      </c>
      <c r="AL57" s="13">
        <f>'USDCAD-Week'!H47*'USDCAD-Week'!F47/'USDCAD-Week'!E47</f>
        <v>9.862905611993293</v>
      </c>
      <c r="AM57" s="24">
        <f>'GBPUSD-Week'!F47/'GBPUSD-Week'!G47*'GBPUSD-Week'!E47</f>
        <v>320.90000000000003</v>
      </c>
      <c r="AN57" s="13">
        <f>'NZDUSD-Week'!H47*'NZDUSD-Week'!F47/'NZDUSD-Week'!I47</f>
        <v>7.7625000000000002</v>
      </c>
      <c r="AO57" s="24">
        <f>'AUDUSD-Week'!F47/'AUDUSD-Week'!G47*'AUDUSD-Week'!E47</f>
        <v>197.2</v>
      </c>
      <c r="AP57" s="13">
        <f>'USDJPY-Week'!H47*'USDJPY-Week'!F47/'USDJPY-Week'!E47</f>
        <v>12.049644535486204</v>
      </c>
      <c r="AQ57" s="24">
        <f>'AUDUSD-Week'!F47/'AUDUSD-Week'!G47*'AUDUSD-Week'!E47</f>
        <v>197.2</v>
      </c>
      <c r="AR57" s="13">
        <f>'USDCHF-Week'!H47*'USDCHF-Week'!F47/'USDCHF-Week'!E47</f>
        <v>10.148163182463973</v>
      </c>
      <c r="AS57" s="24">
        <f>'AUDUSD-Week'!F47/'AUDUSD-Week'!G47*'AUDUSD-Week'!E47</f>
        <v>197.2</v>
      </c>
      <c r="AT57" s="13">
        <f>'USDCAD-Week'!H47*'USDCAD-Week'!F47/'USDCAD-Week'!E47</f>
        <v>9.862905611993293</v>
      </c>
      <c r="AU57" s="24">
        <f>'AUDUSD-Week'!F47/'AUDUSD-Week'!G47*'AUDUSD-Week'!E47</f>
        <v>197.2</v>
      </c>
      <c r="AV57" s="13">
        <f>'NZDUSD-Week'!H47*'NZDUSD-Week'!F47/'NZDUSD-Week'!I47</f>
        <v>7.7625000000000002</v>
      </c>
      <c r="AW57" s="24">
        <f>'NZDUSD-Week'!F47/'NZDUSD-Week'!G47*'NZDUSD-Week'!E47</f>
        <v>155.25</v>
      </c>
      <c r="AX57" s="13">
        <f>'USDJPY-Week'!H47*'USDJPY-Week'!F47/'USDJPY-Week'!E47</f>
        <v>12.049644535486204</v>
      </c>
      <c r="AY57" s="24">
        <f>'NZDUSD-Week'!F47/'NZDUSD-Week'!G47*'NZDUSD-Week'!E47</f>
        <v>155.25</v>
      </c>
      <c r="AZ57" s="13">
        <f>'USDCHF-Week'!H47*'USDCHF-Week'!F47/'USDCHF-Week'!E47</f>
        <v>10.148163182463973</v>
      </c>
      <c r="BA57" s="24">
        <f>'NZDUSD-Week'!F47/'NZDUSD-Week'!G47*'NZDUSD-Week'!E47</f>
        <v>155.25</v>
      </c>
      <c r="BB57" s="13">
        <f>'USDCAD-Week'!H47*'USDCAD-Week'!F47/'USDCAD-Week'!E47</f>
        <v>9.862905611993293</v>
      </c>
      <c r="BC57" s="24">
        <f>'USDCAD-Week'!F47/'USDCAD-Week'!G47*'USDCAD-Week'!E47</f>
        <v>202.78</v>
      </c>
      <c r="BD57" s="13">
        <f>'USDJPY-Week'!H47*'USDJPY-Week'!F47/'USDJPY-Week'!E47</f>
        <v>12.049644535486204</v>
      </c>
      <c r="BE57" s="24">
        <f>'USDCHF-Week'!F47/'USDCHF-Week'!G47*'USDCHF-Week'!E47</f>
        <v>197.08</v>
      </c>
      <c r="BF57" s="13">
        <f>'USDJPY-Week'!H47*'USDJPY-Week'!F47/'USDJPY-Week'!E47</f>
        <v>12.049644535486204</v>
      </c>
    </row>
    <row r="58" spans="4:58" x14ac:dyDescent="0.25">
      <c r="D58" s="11">
        <v>40503</v>
      </c>
      <c r="E58" s="13">
        <f>'EURUSD-Week'!F48*'EURUSD-Week'!E48/'EURUSD-Week'!G48</f>
        <v>269.73</v>
      </c>
      <c r="F58" s="16">
        <f>'EURUSD-Week'!H48*'EURUSD-Week'!F48/1</f>
        <v>10</v>
      </c>
      <c r="G58" s="13">
        <f>'USDJPY-Week'!F48/'USDJPY-Week'!G48</f>
        <v>200</v>
      </c>
      <c r="H58" s="19">
        <f>'USDJPY-Week'!H48*'USDJPY-Week'!F48/'USDJPY-Week'!E48</f>
        <v>11.943150603129105</v>
      </c>
      <c r="I58" s="19">
        <f>'EURUSD-Week'!F48/('EURUSD-Week'!G48*'EURUSD-Week'!E48)</f>
        <v>148.29644459274087</v>
      </c>
      <c r="J58" s="19">
        <f>'USDJPY-Week'!H48*'USDJPY-Week'!F48/'USDJPY-Week'!E48</f>
        <v>11.943150603129105</v>
      </c>
      <c r="K58" s="15">
        <f>'GBPUSD-Week'!F48*'GBPUSD-Week'!E48/'GBPUSD-Week'!G48</f>
        <v>315.84000000000003</v>
      </c>
      <c r="L58" s="13">
        <f>'GBPUSD-Week'!H48*'GBPUSD-Week'!F48/1</f>
        <v>10</v>
      </c>
      <c r="M58" s="24">
        <f>'NZDUSD-Week'!F48*'NZDUSD-Week'!E48/'NZDUSD-Week'!G48</f>
        <v>152.94</v>
      </c>
      <c r="N58" s="13">
        <f>'NZDUSD-Week'!H48*'NZDUSD-Week'!F48/1</f>
        <v>10</v>
      </c>
      <c r="O58" s="13">
        <f>'USDCAD-Week'!F48/'USDCAD-Week'!G48</f>
        <v>200</v>
      </c>
      <c r="P58" s="24">
        <f>'USDCAD-Week'!F48*'USDCAD-Week'!H48/'USDCAD-Week'!E48</f>
        <v>9.8198065498109699</v>
      </c>
      <c r="Q58" s="24">
        <f>'AUDUSD-Week'!F48*'AUDUSD-Week'!E48/'AUDUSD-Week'!G48</f>
        <v>195.28</v>
      </c>
      <c r="R58" s="24">
        <f>'AUDUSD-Week'!H48*'AUDUSD-Week'!F48/1</f>
        <v>10</v>
      </c>
      <c r="S58" s="13">
        <f>'USDCHF-Week'!F48/'USDCHF-Week'!G48</f>
        <v>200</v>
      </c>
      <c r="T58" s="16">
        <f>'USDCHF-Week'!F48*'USDCHF-Week'!H48/'USDCHF-Week'!E48</f>
        <v>10.030593309594263</v>
      </c>
      <c r="U58" s="13">
        <f>'EURUSD-Week'!F48/'EURUSD-Week'!G48*'EURUSD-Week'!E48</f>
        <v>269.73</v>
      </c>
      <c r="V58" s="13">
        <f>'USDCHF-Week'!H48*'USDCHF-Week'!F48/'USDCHF-Week'!E48</f>
        <v>10.030593309594263</v>
      </c>
      <c r="W58" s="16">
        <f>'EURUSD-Week'!F48/'EURUSD-Week'!G48*'EURUSD-Week'!E48</f>
        <v>269.73</v>
      </c>
      <c r="X58" s="13">
        <f>'GBPUSD-Week'!H48*'GBPUSD-Week'!F48/'GBPUSD-Week'!I48</f>
        <v>15.792000000000002</v>
      </c>
      <c r="Y58" s="24">
        <f>'EURUSD-Week'!F48/'EURUSD-Week'!G48*'EURUSD-Week'!E48</f>
        <v>269.73</v>
      </c>
      <c r="Z58" s="13">
        <f>'AUDUSD-Week'!H48*'AUDUSD-Week'!F48/'AUDUSD-Week'!I48</f>
        <v>9.7639999999999993</v>
      </c>
      <c r="AA58" s="24">
        <f>'EURUSD-Week'!F48/'EURUSD-Week'!G48*'EURUSD-Week'!E48</f>
        <v>269.73</v>
      </c>
      <c r="AB58" s="13">
        <f>'USDCAD-Week'!H48*'USDCAD-Week'!F48/'USDCAD-Week'!E48</f>
        <v>9.8198065498109699</v>
      </c>
      <c r="AC58" s="24">
        <f>'EURUSD-Week'!F48/'EURUSD-Week'!G48*'EURUSD-Week'!E48</f>
        <v>269.73</v>
      </c>
      <c r="AD58" s="13">
        <f>'NZDUSD-Week'!H48*'NZDUSD-Week'!F48/'NZDUSD-Week'!I48</f>
        <v>7.6470000000000002</v>
      </c>
      <c r="AE58" s="24">
        <f>'GBPUSD-Week'!F48/'GBPUSD-Week'!G48*'GBPUSD-Week'!E48</f>
        <v>315.84000000000003</v>
      </c>
      <c r="AF58" s="13">
        <f>'USDJPY-Week'!H48*'USDJPY-Week'!F48/'USDJPY-Week'!E48</f>
        <v>11.943150603129105</v>
      </c>
      <c r="AG58" s="24">
        <f>'GBPUSD-Week'!F48/'GBPUSD-Week'!G48*'GBPUSD-Week'!E48</f>
        <v>315.84000000000003</v>
      </c>
      <c r="AH58" s="13">
        <f>'USDCHF-Week'!H48*'USDCHF-Week'!F48/'USDCHF-Week'!E48</f>
        <v>10.030593309594263</v>
      </c>
      <c r="AI58" s="24">
        <f>'GBPUSD-Week'!F48/'GBPUSD-Week'!G48*'GBPUSD-Week'!E48</f>
        <v>315.84000000000003</v>
      </c>
      <c r="AJ58" s="13">
        <f>'AUDUSD-Week'!H48*'AUDUSD-Week'!F48/'AUDUSD-Week'!I48</f>
        <v>9.7639999999999993</v>
      </c>
      <c r="AK58" s="24">
        <f>'GBPUSD-Week'!F48/'GBPUSD-Week'!G48*'GBPUSD-Week'!E48</f>
        <v>315.84000000000003</v>
      </c>
      <c r="AL58" s="13">
        <f>'USDCAD-Week'!H48*'USDCAD-Week'!F48/'USDCAD-Week'!E48</f>
        <v>9.8198065498109699</v>
      </c>
      <c r="AM58" s="24">
        <f>'GBPUSD-Week'!F48/'GBPUSD-Week'!G48*'GBPUSD-Week'!E48</f>
        <v>315.84000000000003</v>
      </c>
      <c r="AN58" s="13">
        <f>'NZDUSD-Week'!H48*'NZDUSD-Week'!F48/'NZDUSD-Week'!I48</f>
        <v>7.6470000000000002</v>
      </c>
      <c r="AO58" s="24">
        <f>'AUDUSD-Week'!F48/'AUDUSD-Week'!G48*'AUDUSD-Week'!E48</f>
        <v>195.27999999999997</v>
      </c>
      <c r="AP58" s="13">
        <f>'USDJPY-Week'!H48*'USDJPY-Week'!F48/'USDJPY-Week'!E48</f>
        <v>11.943150603129105</v>
      </c>
      <c r="AQ58" s="24">
        <f>'AUDUSD-Week'!F48/'AUDUSD-Week'!G48*'AUDUSD-Week'!E48</f>
        <v>195.27999999999997</v>
      </c>
      <c r="AR58" s="13">
        <f>'USDCHF-Week'!H48*'USDCHF-Week'!F48/'USDCHF-Week'!E48</f>
        <v>10.030593309594263</v>
      </c>
      <c r="AS58" s="24">
        <f>'AUDUSD-Week'!F48/'AUDUSD-Week'!G48*'AUDUSD-Week'!E48</f>
        <v>195.27999999999997</v>
      </c>
      <c r="AT58" s="13">
        <f>'USDCAD-Week'!H48*'USDCAD-Week'!F48/'USDCAD-Week'!E48</f>
        <v>9.8198065498109699</v>
      </c>
      <c r="AU58" s="24">
        <f>'AUDUSD-Week'!F48/'AUDUSD-Week'!G48*'AUDUSD-Week'!E48</f>
        <v>195.27999999999997</v>
      </c>
      <c r="AV58" s="13">
        <f>'NZDUSD-Week'!H48*'NZDUSD-Week'!F48/'NZDUSD-Week'!I48</f>
        <v>7.6470000000000002</v>
      </c>
      <c r="AW58" s="24">
        <f>'NZDUSD-Week'!F48/'NZDUSD-Week'!G48*'NZDUSD-Week'!E48</f>
        <v>152.94</v>
      </c>
      <c r="AX58" s="13">
        <f>'USDJPY-Week'!H48*'USDJPY-Week'!F48/'USDJPY-Week'!E48</f>
        <v>11.943150603129105</v>
      </c>
      <c r="AY58" s="24">
        <f>'NZDUSD-Week'!F48/'NZDUSD-Week'!G48*'NZDUSD-Week'!E48</f>
        <v>152.94</v>
      </c>
      <c r="AZ58" s="13">
        <f>'USDCHF-Week'!H48*'USDCHF-Week'!F48/'USDCHF-Week'!E48</f>
        <v>10.030593309594263</v>
      </c>
      <c r="BA58" s="24">
        <f>'NZDUSD-Week'!F48/'NZDUSD-Week'!G48*'NZDUSD-Week'!E48</f>
        <v>152.94</v>
      </c>
      <c r="BB58" s="13">
        <f>'USDCAD-Week'!H48*'USDCAD-Week'!F48/'USDCAD-Week'!E48</f>
        <v>9.8198065498109699</v>
      </c>
      <c r="BC58" s="24">
        <f>'USDCAD-Week'!F48/'USDCAD-Week'!G48*'USDCAD-Week'!E48</f>
        <v>203.66999999999996</v>
      </c>
      <c r="BD58" s="13">
        <f>'USDJPY-Week'!H48*'USDJPY-Week'!F48/'USDJPY-Week'!E48</f>
        <v>11.943150603129105</v>
      </c>
      <c r="BE58" s="24">
        <f>'USDCHF-Week'!F48/'USDCHF-Week'!G48*'USDCHF-Week'!E48</f>
        <v>199.39</v>
      </c>
      <c r="BF58" s="13">
        <f>'USDJPY-Week'!H48*'USDJPY-Week'!F48/'USDJPY-Week'!E48</f>
        <v>11.943150603129105</v>
      </c>
    </row>
    <row r="59" spans="4:58" x14ac:dyDescent="0.25">
      <c r="D59" s="11">
        <v>40510</v>
      </c>
      <c r="E59" s="13">
        <f>'EURUSD-Week'!F49*'EURUSD-Week'!E49/'EURUSD-Week'!G49</f>
        <v>266.83</v>
      </c>
      <c r="F59" s="16">
        <f>'EURUSD-Week'!H49*'EURUSD-Week'!F49/1</f>
        <v>10</v>
      </c>
      <c r="G59" s="13">
        <f>'USDJPY-Week'!F49/'USDJPY-Week'!G49</f>
        <v>200</v>
      </c>
      <c r="H59" s="19">
        <f>'USDJPY-Week'!H49*'USDJPY-Week'!F49/'USDJPY-Week'!E49</f>
        <v>12.009848075421846</v>
      </c>
      <c r="I59" s="19">
        <f>'EURUSD-Week'!F49/('EURUSD-Week'!G49*'EURUSD-Week'!E49)</f>
        <v>149.90818123899112</v>
      </c>
      <c r="J59" s="19">
        <f>'USDJPY-Week'!H49*'USDJPY-Week'!F49/'USDJPY-Week'!E49</f>
        <v>12.009848075421846</v>
      </c>
      <c r="K59" s="15">
        <f>'GBPUSD-Week'!F49*'GBPUSD-Week'!E49/'GBPUSD-Week'!G49</f>
        <v>313.62</v>
      </c>
      <c r="L59" s="13">
        <f>'GBPUSD-Week'!H49*'GBPUSD-Week'!F49/1</f>
        <v>10</v>
      </c>
      <c r="M59" s="24">
        <f>'NZDUSD-Week'!F49*'NZDUSD-Week'!E49/'NZDUSD-Week'!G49</f>
        <v>151.63999999999999</v>
      </c>
      <c r="N59" s="13">
        <f>'NZDUSD-Week'!H49*'NZDUSD-Week'!F49/1</f>
        <v>10</v>
      </c>
      <c r="O59" s="13">
        <f>'USDCAD-Week'!F49/'USDCAD-Week'!G49</f>
        <v>200</v>
      </c>
      <c r="P59" s="24">
        <f>'USDCAD-Week'!F49*'USDCAD-Week'!H49/'USDCAD-Week'!E49</f>
        <v>9.8941327792618985</v>
      </c>
      <c r="Q59" s="24">
        <f>'AUDUSD-Week'!F49*'AUDUSD-Week'!E49/'AUDUSD-Week'!G49</f>
        <v>195.9</v>
      </c>
      <c r="R59" s="24">
        <f>'AUDUSD-Week'!H49*'AUDUSD-Week'!F49/1</f>
        <v>10</v>
      </c>
      <c r="S59" s="13">
        <f>'USDCHF-Week'!F49/'USDCHF-Week'!G49</f>
        <v>200</v>
      </c>
      <c r="T59" s="16">
        <f>'USDCHF-Week'!F49*'USDCHF-Week'!H49/'USDCHF-Week'!E49</f>
        <v>10.124531740407006</v>
      </c>
      <c r="U59" s="13">
        <f>'EURUSD-Week'!F49/'EURUSD-Week'!G49*'EURUSD-Week'!E49</f>
        <v>266.83</v>
      </c>
      <c r="V59" s="13">
        <f>'USDCHF-Week'!H49*'USDCHF-Week'!F49/'USDCHF-Week'!E49</f>
        <v>10.124531740407006</v>
      </c>
      <c r="W59" s="16">
        <f>'EURUSD-Week'!F49/'EURUSD-Week'!G49*'EURUSD-Week'!E49</f>
        <v>266.83</v>
      </c>
      <c r="X59" s="13">
        <f>'GBPUSD-Week'!H49*'GBPUSD-Week'!F49/'GBPUSD-Week'!I49</f>
        <v>15.681000000000001</v>
      </c>
      <c r="Y59" s="24">
        <f>'EURUSD-Week'!F49/'EURUSD-Week'!G49*'EURUSD-Week'!E49</f>
        <v>266.83</v>
      </c>
      <c r="Z59" s="13">
        <f>'AUDUSD-Week'!H49*'AUDUSD-Week'!F49/'AUDUSD-Week'!I49</f>
        <v>9.7949999999999999</v>
      </c>
      <c r="AA59" s="24">
        <f>'EURUSD-Week'!F49/'EURUSD-Week'!G49*'EURUSD-Week'!E49</f>
        <v>266.83</v>
      </c>
      <c r="AB59" s="13">
        <f>'USDCAD-Week'!H49*'USDCAD-Week'!F49/'USDCAD-Week'!E49</f>
        <v>9.8941327792618985</v>
      </c>
      <c r="AC59" s="24">
        <f>'EURUSD-Week'!F49/'EURUSD-Week'!G49*'EURUSD-Week'!E49</f>
        <v>266.83</v>
      </c>
      <c r="AD59" s="13">
        <f>'NZDUSD-Week'!H49*'NZDUSD-Week'!F49/'NZDUSD-Week'!I49</f>
        <v>7.5819999999999999</v>
      </c>
      <c r="AE59" s="24">
        <f>'GBPUSD-Week'!F49/'GBPUSD-Week'!G49*'GBPUSD-Week'!E49</f>
        <v>313.62</v>
      </c>
      <c r="AF59" s="13">
        <f>'USDJPY-Week'!H49*'USDJPY-Week'!F49/'USDJPY-Week'!E49</f>
        <v>12.009848075421846</v>
      </c>
      <c r="AG59" s="24">
        <f>'GBPUSD-Week'!F49/'GBPUSD-Week'!G49*'GBPUSD-Week'!E49</f>
        <v>313.62</v>
      </c>
      <c r="AH59" s="13">
        <f>'USDCHF-Week'!H49*'USDCHF-Week'!F49/'USDCHF-Week'!E49</f>
        <v>10.124531740407006</v>
      </c>
      <c r="AI59" s="24">
        <f>'GBPUSD-Week'!F49/'GBPUSD-Week'!G49*'GBPUSD-Week'!E49</f>
        <v>313.62</v>
      </c>
      <c r="AJ59" s="13">
        <f>'AUDUSD-Week'!H49*'AUDUSD-Week'!F49/'AUDUSD-Week'!I49</f>
        <v>9.7949999999999999</v>
      </c>
      <c r="AK59" s="24">
        <f>'GBPUSD-Week'!F49/'GBPUSD-Week'!G49*'GBPUSD-Week'!E49</f>
        <v>313.62</v>
      </c>
      <c r="AL59" s="13">
        <f>'USDCAD-Week'!H49*'USDCAD-Week'!F49/'USDCAD-Week'!E49</f>
        <v>9.8941327792618985</v>
      </c>
      <c r="AM59" s="24">
        <f>'GBPUSD-Week'!F49/'GBPUSD-Week'!G49*'GBPUSD-Week'!E49</f>
        <v>313.62</v>
      </c>
      <c r="AN59" s="13">
        <f>'NZDUSD-Week'!H49*'NZDUSD-Week'!F49/'NZDUSD-Week'!I49</f>
        <v>7.5819999999999999</v>
      </c>
      <c r="AO59" s="24">
        <f>'AUDUSD-Week'!F49/'AUDUSD-Week'!G49*'AUDUSD-Week'!E49</f>
        <v>195.9</v>
      </c>
      <c r="AP59" s="13">
        <f>'USDJPY-Week'!H49*'USDJPY-Week'!F49/'USDJPY-Week'!E49</f>
        <v>12.009848075421846</v>
      </c>
      <c r="AQ59" s="24">
        <f>'AUDUSD-Week'!F49/'AUDUSD-Week'!G49*'AUDUSD-Week'!E49</f>
        <v>195.9</v>
      </c>
      <c r="AR59" s="13">
        <f>'USDCHF-Week'!H49*'USDCHF-Week'!F49/'USDCHF-Week'!E49</f>
        <v>10.124531740407006</v>
      </c>
      <c r="AS59" s="24">
        <f>'AUDUSD-Week'!F49/'AUDUSD-Week'!G49*'AUDUSD-Week'!E49</f>
        <v>195.9</v>
      </c>
      <c r="AT59" s="13">
        <f>'USDCAD-Week'!H49*'USDCAD-Week'!F49/'USDCAD-Week'!E49</f>
        <v>9.8941327792618985</v>
      </c>
      <c r="AU59" s="24">
        <f>'AUDUSD-Week'!F49/'AUDUSD-Week'!G49*'AUDUSD-Week'!E49</f>
        <v>195.9</v>
      </c>
      <c r="AV59" s="13">
        <f>'NZDUSD-Week'!H49*'NZDUSD-Week'!F49/'NZDUSD-Week'!I49</f>
        <v>7.5819999999999999</v>
      </c>
      <c r="AW59" s="24">
        <f>'NZDUSD-Week'!F49/'NZDUSD-Week'!G49*'NZDUSD-Week'!E49</f>
        <v>151.63999999999999</v>
      </c>
      <c r="AX59" s="13">
        <f>'USDJPY-Week'!H49*'USDJPY-Week'!F49/'USDJPY-Week'!E49</f>
        <v>12.009848075421846</v>
      </c>
      <c r="AY59" s="24">
        <f>'NZDUSD-Week'!F49/'NZDUSD-Week'!G49*'NZDUSD-Week'!E49</f>
        <v>151.63999999999999</v>
      </c>
      <c r="AZ59" s="13">
        <f>'USDCHF-Week'!H49*'USDCHF-Week'!F49/'USDCHF-Week'!E49</f>
        <v>10.124531740407006</v>
      </c>
      <c r="BA59" s="24">
        <f>'NZDUSD-Week'!F49/'NZDUSD-Week'!G49*'NZDUSD-Week'!E49</f>
        <v>151.63999999999999</v>
      </c>
      <c r="BB59" s="13">
        <f>'USDCAD-Week'!H49*'USDCAD-Week'!F49/'USDCAD-Week'!E49</f>
        <v>9.8941327792618985</v>
      </c>
      <c r="BC59" s="24">
        <f>'USDCAD-Week'!F49/'USDCAD-Week'!G49*'USDCAD-Week'!E49</f>
        <v>202.14</v>
      </c>
      <c r="BD59" s="13">
        <f>'USDJPY-Week'!H49*'USDJPY-Week'!F49/'USDJPY-Week'!E49</f>
        <v>12.009848075421846</v>
      </c>
      <c r="BE59" s="24">
        <f>'USDCHF-Week'!F49/'USDCHF-Week'!G49*'USDCHF-Week'!E49</f>
        <v>197.54</v>
      </c>
      <c r="BF59" s="13">
        <f>'USDJPY-Week'!H49*'USDJPY-Week'!F49/'USDJPY-Week'!E49</f>
        <v>12.009848075421846</v>
      </c>
    </row>
    <row r="60" spans="4:58" x14ac:dyDescent="0.25">
      <c r="D60" s="11">
        <v>40517</v>
      </c>
      <c r="E60" s="13">
        <f>'EURUSD-Week'!F50*'EURUSD-Week'!E50/'EURUSD-Week'!G50</f>
        <v>266.29000000000002</v>
      </c>
      <c r="F60" s="16">
        <f>'EURUSD-Week'!H50*'EURUSD-Week'!F50/1</f>
        <v>10</v>
      </c>
      <c r="G60" s="13">
        <f>'USDJPY-Week'!F50/'USDJPY-Week'!G50</f>
        <v>200</v>
      </c>
      <c r="H60" s="19">
        <f>'USDJPY-Week'!H50*'USDJPY-Week'!F50/'USDJPY-Week'!E50</f>
        <v>12.007684918347742</v>
      </c>
      <c r="I60" s="19">
        <f>'EURUSD-Week'!F50/('EURUSD-Week'!G50*'EURUSD-Week'!E50)</f>
        <v>150.21217469675918</v>
      </c>
      <c r="J60" s="19">
        <f>'USDJPY-Week'!H50*'USDJPY-Week'!F50/'USDJPY-Week'!E50</f>
        <v>12.007684918347742</v>
      </c>
      <c r="K60" s="15">
        <f>'GBPUSD-Week'!F50*'GBPUSD-Week'!E50/'GBPUSD-Week'!G50</f>
        <v>315.62</v>
      </c>
      <c r="L60" s="13">
        <f>'GBPUSD-Week'!H50*'GBPUSD-Week'!F50/1</f>
        <v>10</v>
      </c>
      <c r="M60" s="24">
        <f>'NZDUSD-Week'!F50*'NZDUSD-Week'!E50/'NZDUSD-Week'!G50</f>
        <v>151.11000000000001</v>
      </c>
      <c r="N60" s="13">
        <f>'NZDUSD-Week'!H50*'NZDUSD-Week'!F50/1</f>
        <v>10</v>
      </c>
      <c r="O60" s="13">
        <f>'USDCAD-Week'!F50/'USDCAD-Week'!G50</f>
        <v>200</v>
      </c>
      <c r="P60" s="24">
        <f>'USDCAD-Week'!F50*'USDCAD-Week'!H50/'USDCAD-Week'!E50</f>
        <v>9.941346058256288</v>
      </c>
      <c r="Q60" s="24">
        <f>'AUDUSD-Week'!F50*'AUDUSD-Week'!E50/'AUDUSD-Week'!G50</f>
        <v>197.64</v>
      </c>
      <c r="R60" s="24">
        <f>'AUDUSD-Week'!H50*'AUDUSD-Week'!F50/1</f>
        <v>10</v>
      </c>
      <c r="S60" s="13">
        <f>'USDCHF-Week'!F50/'USDCHF-Week'!G50</f>
        <v>200</v>
      </c>
      <c r="T60" s="16">
        <f>'USDCHF-Week'!F50*'USDCHF-Week'!H50/'USDCHF-Week'!E50</f>
        <v>10.226517359513219</v>
      </c>
      <c r="U60" s="13">
        <f>'EURUSD-Week'!F50/'EURUSD-Week'!G50*'EURUSD-Week'!E50</f>
        <v>266.29000000000002</v>
      </c>
      <c r="V60" s="13">
        <f>'USDCHF-Week'!H50*'USDCHF-Week'!F50/'USDCHF-Week'!E50</f>
        <v>10.226517359513219</v>
      </c>
      <c r="W60" s="16">
        <f>'EURUSD-Week'!F50/'EURUSD-Week'!G50*'EURUSD-Week'!E50</f>
        <v>266.29000000000002</v>
      </c>
      <c r="X60" s="13">
        <f>'GBPUSD-Week'!H50*'GBPUSD-Week'!F50/'GBPUSD-Week'!I50</f>
        <v>15.781000000000001</v>
      </c>
      <c r="Y60" s="24">
        <f>'EURUSD-Week'!F50/'EURUSD-Week'!G50*'EURUSD-Week'!E50</f>
        <v>266.29000000000002</v>
      </c>
      <c r="Z60" s="13">
        <f>'AUDUSD-Week'!H50*'AUDUSD-Week'!F50/'AUDUSD-Week'!I50</f>
        <v>9.8819999999999997</v>
      </c>
      <c r="AA60" s="24">
        <f>'EURUSD-Week'!F50/'EURUSD-Week'!G50*'EURUSD-Week'!E50</f>
        <v>266.29000000000002</v>
      </c>
      <c r="AB60" s="13">
        <f>'USDCAD-Week'!H50*'USDCAD-Week'!F50/'USDCAD-Week'!E50</f>
        <v>9.941346058256288</v>
      </c>
      <c r="AC60" s="24">
        <f>'EURUSD-Week'!F50/'EURUSD-Week'!G50*'EURUSD-Week'!E50</f>
        <v>266.29000000000002</v>
      </c>
      <c r="AD60" s="13">
        <f>'NZDUSD-Week'!H50*'NZDUSD-Week'!F50/'NZDUSD-Week'!I50</f>
        <v>7.5554999999999986</v>
      </c>
      <c r="AE60" s="24">
        <f>'GBPUSD-Week'!F50/'GBPUSD-Week'!G50*'GBPUSD-Week'!E50</f>
        <v>315.62</v>
      </c>
      <c r="AF60" s="13">
        <f>'USDJPY-Week'!H50*'USDJPY-Week'!F50/'USDJPY-Week'!E50</f>
        <v>12.007684918347742</v>
      </c>
      <c r="AG60" s="24">
        <f>'GBPUSD-Week'!F50/'GBPUSD-Week'!G50*'GBPUSD-Week'!E50</f>
        <v>315.62</v>
      </c>
      <c r="AH60" s="13">
        <f>'USDCHF-Week'!H50*'USDCHF-Week'!F50/'USDCHF-Week'!E50</f>
        <v>10.226517359513219</v>
      </c>
      <c r="AI60" s="24">
        <f>'GBPUSD-Week'!F50/'GBPUSD-Week'!G50*'GBPUSD-Week'!E50</f>
        <v>315.62</v>
      </c>
      <c r="AJ60" s="13">
        <f>'AUDUSD-Week'!H50*'AUDUSD-Week'!F50/'AUDUSD-Week'!I50</f>
        <v>9.8819999999999997</v>
      </c>
      <c r="AK60" s="24">
        <f>'GBPUSD-Week'!F50/'GBPUSD-Week'!G50*'GBPUSD-Week'!E50</f>
        <v>315.62</v>
      </c>
      <c r="AL60" s="13">
        <f>'USDCAD-Week'!H50*'USDCAD-Week'!F50/'USDCAD-Week'!E50</f>
        <v>9.941346058256288</v>
      </c>
      <c r="AM60" s="24">
        <f>'GBPUSD-Week'!F50/'GBPUSD-Week'!G50*'GBPUSD-Week'!E50</f>
        <v>315.62</v>
      </c>
      <c r="AN60" s="13">
        <f>'NZDUSD-Week'!H50*'NZDUSD-Week'!F50/'NZDUSD-Week'!I50</f>
        <v>7.5554999999999986</v>
      </c>
      <c r="AO60" s="24">
        <f>'AUDUSD-Week'!F50/'AUDUSD-Week'!G50*'AUDUSD-Week'!E50</f>
        <v>197.64</v>
      </c>
      <c r="AP60" s="13">
        <f>'USDJPY-Week'!H50*'USDJPY-Week'!F50/'USDJPY-Week'!E50</f>
        <v>12.007684918347742</v>
      </c>
      <c r="AQ60" s="24">
        <f>'AUDUSD-Week'!F50/'AUDUSD-Week'!G50*'AUDUSD-Week'!E50</f>
        <v>197.64</v>
      </c>
      <c r="AR60" s="13">
        <f>'USDCHF-Week'!H50*'USDCHF-Week'!F50/'USDCHF-Week'!E50</f>
        <v>10.226517359513219</v>
      </c>
      <c r="AS60" s="24">
        <f>'AUDUSD-Week'!F50/'AUDUSD-Week'!G50*'AUDUSD-Week'!E50</f>
        <v>197.64</v>
      </c>
      <c r="AT60" s="13">
        <f>'USDCAD-Week'!H50*'USDCAD-Week'!F50/'USDCAD-Week'!E50</f>
        <v>9.941346058256288</v>
      </c>
      <c r="AU60" s="24">
        <f>'AUDUSD-Week'!F50/'AUDUSD-Week'!G50*'AUDUSD-Week'!E50</f>
        <v>197.64</v>
      </c>
      <c r="AV60" s="13">
        <f>'NZDUSD-Week'!H50*'NZDUSD-Week'!F50/'NZDUSD-Week'!I50</f>
        <v>7.5554999999999986</v>
      </c>
      <c r="AW60" s="24">
        <f>'NZDUSD-Week'!F50/'NZDUSD-Week'!G50*'NZDUSD-Week'!E50</f>
        <v>151.10999999999999</v>
      </c>
      <c r="AX60" s="13">
        <f>'USDJPY-Week'!H50*'USDJPY-Week'!F50/'USDJPY-Week'!E50</f>
        <v>12.007684918347742</v>
      </c>
      <c r="AY60" s="24">
        <f>'NZDUSD-Week'!F50/'NZDUSD-Week'!G50*'NZDUSD-Week'!E50</f>
        <v>151.10999999999999</v>
      </c>
      <c r="AZ60" s="13">
        <f>'USDCHF-Week'!H50*'USDCHF-Week'!F50/'USDCHF-Week'!E50</f>
        <v>10.226517359513219</v>
      </c>
      <c r="BA60" s="24">
        <f>'NZDUSD-Week'!F50/'NZDUSD-Week'!G50*'NZDUSD-Week'!E50</f>
        <v>151.10999999999999</v>
      </c>
      <c r="BB60" s="13">
        <f>'USDCAD-Week'!H50*'USDCAD-Week'!F50/'USDCAD-Week'!E50</f>
        <v>9.941346058256288</v>
      </c>
      <c r="BC60" s="24">
        <f>'USDCAD-Week'!F50/'USDCAD-Week'!G50*'USDCAD-Week'!E50</f>
        <v>201.18</v>
      </c>
      <c r="BD60" s="13">
        <f>'USDJPY-Week'!H50*'USDJPY-Week'!F50/'USDJPY-Week'!E50</f>
        <v>12.007684918347742</v>
      </c>
      <c r="BE60" s="24">
        <f>'USDCHF-Week'!F50/'USDCHF-Week'!G50*'USDCHF-Week'!E50</f>
        <v>195.57</v>
      </c>
      <c r="BF60" s="13">
        <f>'USDJPY-Week'!H50*'USDJPY-Week'!F50/'USDJPY-Week'!E50</f>
        <v>12.007684918347742</v>
      </c>
    </row>
    <row r="61" spans="4:58" x14ac:dyDescent="0.25">
      <c r="D61" s="11">
        <v>40524</v>
      </c>
      <c r="E61" s="13">
        <f>'EURUSD-Week'!F51*'EURUSD-Week'!E51/'EURUSD-Week'!G51</f>
        <v>263.88</v>
      </c>
      <c r="F61" s="16">
        <f>'EURUSD-Week'!H51*'EURUSD-Week'!F51/1</f>
        <v>10</v>
      </c>
      <c r="G61" s="13">
        <f>'USDJPY-Week'!F51/'USDJPY-Week'!G51</f>
        <v>200</v>
      </c>
      <c r="H61" s="19">
        <f>'USDJPY-Week'!H51*'USDJPY-Week'!F51/'USDJPY-Week'!E51</f>
        <v>11.909724289882689</v>
      </c>
      <c r="I61" s="19">
        <f>'EURUSD-Week'!F51/('EURUSD-Week'!G51*'EURUSD-Week'!E51)</f>
        <v>151.58405335758681</v>
      </c>
      <c r="J61" s="19">
        <f>'USDJPY-Week'!H51*'USDJPY-Week'!F51/'USDJPY-Week'!E51</f>
        <v>11.909724289882689</v>
      </c>
      <c r="K61" s="15">
        <f>'GBPUSD-Week'!F51*'GBPUSD-Week'!E51/'GBPUSD-Week'!G51</f>
        <v>313.17000000000007</v>
      </c>
      <c r="L61" s="13">
        <f>'GBPUSD-Week'!H51*'GBPUSD-Week'!F51/1</f>
        <v>10</v>
      </c>
      <c r="M61" s="24">
        <f>'NZDUSD-Week'!F51*'NZDUSD-Week'!E51/'NZDUSD-Week'!G51</f>
        <v>148.21</v>
      </c>
      <c r="N61" s="13">
        <f>'NZDUSD-Week'!H51*'NZDUSD-Week'!F51/1</f>
        <v>10</v>
      </c>
      <c r="O61" s="13">
        <f>'USDCAD-Week'!F51/'USDCAD-Week'!G51</f>
        <v>200</v>
      </c>
      <c r="P61" s="24">
        <f>'USDCAD-Week'!F51*'USDCAD-Week'!H51/'USDCAD-Week'!E51</f>
        <v>9.8887515451174295</v>
      </c>
      <c r="Q61" s="24">
        <f>'AUDUSD-Week'!F51*'AUDUSD-Week'!E51/'AUDUSD-Week'!G51</f>
        <v>197.05</v>
      </c>
      <c r="R61" s="24">
        <f>'AUDUSD-Week'!H51*'AUDUSD-Week'!F51/1</f>
        <v>10</v>
      </c>
      <c r="S61" s="13">
        <f>'USDCHF-Week'!F51/'USDCHF-Week'!G51</f>
        <v>200</v>
      </c>
      <c r="T61" s="16">
        <f>'USDCHF-Week'!F51*'USDCHF-Week'!H51/'USDCHF-Week'!E51</f>
        <v>10.262199189286264</v>
      </c>
      <c r="U61" s="13">
        <f>'EURUSD-Week'!F51/'EURUSD-Week'!G51*'EURUSD-Week'!E51</f>
        <v>263.88</v>
      </c>
      <c r="V61" s="13">
        <f>'USDCHF-Week'!H51*'USDCHF-Week'!F51/'USDCHF-Week'!E51</f>
        <v>10.262199189286264</v>
      </c>
      <c r="W61" s="16">
        <f>'EURUSD-Week'!F51/'EURUSD-Week'!G51*'EURUSD-Week'!E51</f>
        <v>263.88</v>
      </c>
      <c r="X61" s="13">
        <f>'GBPUSD-Week'!H51*'GBPUSD-Week'!F51/'GBPUSD-Week'!I51</f>
        <v>15.658500000000002</v>
      </c>
      <c r="Y61" s="24">
        <f>'EURUSD-Week'!F51/'EURUSD-Week'!G51*'EURUSD-Week'!E51</f>
        <v>263.88</v>
      </c>
      <c r="Z61" s="13">
        <f>'AUDUSD-Week'!H51*'AUDUSD-Week'!F51/'AUDUSD-Week'!I51</f>
        <v>9.8524999999999991</v>
      </c>
      <c r="AA61" s="24">
        <f>'EURUSD-Week'!F51/'EURUSD-Week'!G51*'EURUSD-Week'!E51</f>
        <v>263.88</v>
      </c>
      <c r="AB61" s="13">
        <f>'USDCAD-Week'!H51*'USDCAD-Week'!F51/'USDCAD-Week'!E51</f>
        <v>9.8887515451174295</v>
      </c>
      <c r="AC61" s="24">
        <f>'EURUSD-Week'!F51/'EURUSD-Week'!G51*'EURUSD-Week'!E51</f>
        <v>263.88</v>
      </c>
      <c r="AD61" s="13">
        <f>'NZDUSD-Week'!H51*'NZDUSD-Week'!F51/'NZDUSD-Week'!I51</f>
        <v>7.4104999999999999</v>
      </c>
      <c r="AE61" s="24">
        <f>'GBPUSD-Week'!F51/'GBPUSD-Week'!G51*'GBPUSD-Week'!E51</f>
        <v>313.17</v>
      </c>
      <c r="AF61" s="13">
        <f>'USDJPY-Week'!H51*'USDJPY-Week'!F51/'USDJPY-Week'!E51</f>
        <v>11.909724289882689</v>
      </c>
      <c r="AG61" s="24">
        <f>'GBPUSD-Week'!F51/'GBPUSD-Week'!G51*'GBPUSD-Week'!E51</f>
        <v>313.17</v>
      </c>
      <c r="AH61" s="13">
        <f>'USDCHF-Week'!H51*'USDCHF-Week'!F51/'USDCHF-Week'!E51</f>
        <v>10.262199189286264</v>
      </c>
      <c r="AI61" s="24">
        <f>'GBPUSD-Week'!F51/'GBPUSD-Week'!G51*'GBPUSD-Week'!E51</f>
        <v>313.17</v>
      </c>
      <c r="AJ61" s="13">
        <f>'AUDUSD-Week'!H51*'AUDUSD-Week'!F51/'AUDUSD-Week'!I51</f>
        <v>9.8524999999999991</v>
      </c>
      <c r="AK61" s="24">
        <f>'GBPUSD-Week'!F51/'GBPUSD-Week'!G51*'GBPUSD-Week'!E51</f>
        <v>313.17</v>
      </c>
      <c r="AL61" s="13">
        <f>'USDCAD-Week'!H51*'USDCAD-Week'!F51/'USDCAD-Week'!E51</f>
        <v>9.8887515451174295</v>
      </c>
      <c r="AM61" s="24">
        <f>'GBPUSD-Week'!F51/'GBPUSD-Week'!G51*'GBPUSD-Week'!E51</f>
        <v>313.17</v>
      </c>
      <c r="AN61" s="13">
        <f>'NZDUSD-Week'!H51*'NZDUSD-Week'!F51/'NZDUSD-Week'!I51</f>
        <v>7.4104999999999999</v>
      </c>
      <c r="AO61" s="24">
        <f>'AUDUSD-Week'!F51/'AUDUSD-Week'!G51*'AUDUSD-Week'!E51</f>
        <v>197.04999999999998</v>
      </c>
      <c r="AP61" s="13">
        <f>'USDJPY-Week'!H51*'USDJPY-Week'!F51/'USDJPY-Week'!E51</f>
        <v>11.909724289882689</v>
      </c>
      <c r="AQ61" s="24">
        <f>'AUDUSD-Week'!F51/'AUDUSD-Week'!G51*'AUDUSD-Week'!E51</f>
        <v>197.04999999999998</v>
      </c>
      <c r="AR61" s="13">
        <f>'USDCHF-Week'!H51*'USDCHF-Week'!F51/'USDCHF-Week'!E51</f>
        <v>10.262199189286264</v>
      </c>
      <c r="AS61" s="24">
        <f>'AUDUSD-Week'!F51/'AUDUSD-Week'!G51*'AUDUSD-Week'!E51</f>
        <v>197.04999999999998</v>
      </c>
      <c r="AT61" s="13">
        <f>'USDCAD-Week'!H51*'USDCAD-Week'!F51/'USDCAD-Week'!E51</f>
        <v>9.8887515451174295</v>
      </c>
      <c r="AU61" s="24">
        <f>'AUDUSD-Week'!F51/'AUDUSD-Week'!G51*'AUDUSD-Week'!E51</f>
        <v>197.04999999999998</v>
      </c>
      <c r="AV61" s="13">
        <f>'NZDUSD-Week'!H51*'NZDUSD-Week'!F51/'NZDUSD-Week'!I51</f>
        <v>7.4104999999999999</v>
      </c>
      <c r="AW61" s="24">
        <f>'NZDUSD-Week'!F51/'NZDUSD-Week'!G51*'NZDUSD-Week'!E51</f>
        <v>148.21</v>
      </c>
      <c r="AX61" s="13">
        <f>'USDJPY-Week'!H51*'USDJPY-Week'!F51/'USDJPY-Week'!E51</f>
        <v>11.909724289882689</v>
      </c>
      <c r="AY61" s="24">
        <f>'NZDUSD-Week'!F51/'NZDUSD-Week'!G51*'NZDUSD-Week'!E51</f>
        <v>148.21</v>
      </c>
      <c r="AZ61" s="13">
        <f>'USDCHF-Week'!H51*'USDCHF-Week'!F51/'USDCHF-Week'!E51</f>
        <v>10.262199189286264</v>
      </c>
      <c r="BA61" s="24">
        <f>'NZDUSD-Week'!F51/'NZDUSD-Week'!G51*'NZDUSD-Week'!E51</f>
        <v>148.21</v>
      </c>
      <c r="BB61" s="13">
        <f>'USDCAD-Week'!H51*'USDCAD-Week'!F51/'USDCAD-Week'!E51</f>
        <v>9.8887515451174295</v>
      </c>
      <c r="BC61" s="24">
        <f>'USDCAD-Week'!F51/'USDCAD-Week'!G51*'USDCAD-Week'!E51</f>
        <v>202.25</v>
      </c>
      <c r="BD61" s="13">
        <f>'USDJPY-Week'!H51*'USDJPY-Week'!F51/'USDJPY-Week'!E51</f>
        <v>11.909724289882689</v>
      </c>
      <c r="BE61" s="24">
        <f>'USDCHF-Week'!F51/'USDCHF-Week'!G51*'USDCHF-Week'!E51</f>
        <v>194.89000000000001</v>
      </c>
      <c r="BF61" s="13">
        <f>'USDJPY-Week'!H51*'USDJPY-Week'!F51/'USDJPY-Week'!E51</f>
        <v>11.909724289882689</v>
      </c>
    </row>
    <row r="62" spans="4:58" x14ac:dyDescent="0.25">
      <c r="D62" s="11">
        <v>40531</v>
      </c>
      <c r="E62" s="13">
        <f>'EURUSD-Week'!F52*'EURUSD-Week'!E52/'EURUSD-Week'!G52</f>
        <v>262.79000000000002</v>
      </c>
      <c r="F62" s="16">
        <f>'EURUSD-Week'!H52*'EURUSD-Week'!F52/1</f>
        <v>10</v>
      </c>
      <c r="G62" s="13">
        <f>'USDJPY-Week'!F52/'USDJPY-Week'!G52</f>
        <v>200</v>
      </c>
      <c r="H62" s="19">
        <f>'USDJPY-Week'!H52*'USDJPY-Week'!F52/'USDJPY-Week'!E52</f>
        <v>11.709601873536299</v>
      </c>
      <c r="I62" s="19">
        <f>'EURUSD-Week'!F52/('EURUSD-Week'!G52*'EURUSD-Week'!E52)</f>
        <v>152.21279348529242</v>
      </c>
      <c r="J62" s="19">
        <f>'USDJPY-Week'!H52*'USDJPY-Week'!F52/'USDJPY-Week'!E52</f>
        <v>11.709601873536299</v>
      </c>
      <c r="K62" s="15">
        <f>'GBPUSD-Week'!F52*'GBPUSD-Week'!E52/'GBPUSD-Week'!G52</f>
        <v>309.55</v>
      </c>
      <c r="L62" s="13">
        <f>'GBPUSD-Week'!H52*'GBPUSD-Week'!F52/1</f>
        <v>10</v>
      </c>
      <c r="M62" s="24">
        <f>'NZDUSD-Week'!F52*'NZDUSD-Week'!E52/'NZDUSD-Week'!G52</f>
        <v>148.38999999999999</v>
      </c>
      <c r="N62" s="13">
        <f>'NZDUSD-Week'!H52*'NZDUSD-Week'!F52/1</f>
        <v>10</v>
      </c>
      <c r="O62" s="13">
        <f>'USDCAD-Week'!F52/'USDCAD-Week'!G52</f>
        <v>200</v>
      </c>
      <c r="P62" s="24">
        <f>'USDCAD-Week'!F52*'USDCAD-Week'!H52/'USDCAD-Week'!E52</f>
        <v>9.913750371765639</v>
      </c>
      <c r="Q62" s="24">
        <f>'AUDUSD-Week'!F52*'AUDUSD-Week'!E52/'AUDUSD-Week'!G52</f>
        <v>199.12999999999997</v>
      </c>
      <c r="R62" s="24">
        <f>'AUDUSD-Week'!H52*'AUDUSD-Week'!F52/1</f>
        <v>10</v>
      </c>
      <c r="S62" s="13">
        <f>'USDCHF-Week'!F52/'USDCHF-Week'!G52</f>
        <v>200</v>
      </c>
      <c r="T62" s="16">
        <f>'USDCHF-Week'!F52*'USDCHF-Week'!H52/'USDCHF-Week'!E52</f>
        <v>10.355718945787812</v>
      </c>
      <c r="U62" s="13">
        <f>'EURUSD-Week'!F52/'EURUSD-Week'!G52*'EURUSD-Week'!E52</f>
        <v>262.78999999999996</v>
      </c>
      <c r="V62" s="13">
        <f>'USDCHF-Week'!H52*'USDCHF-Week'!F52/'USDCHF-Week'!E52</f>
        <v>10.355718945787812</v>
      </c>
      <c r="W62" s="16">
        <f>'EURUSD-Week'!F52/'EURUSD-Week'!G52*'EURUSD-Week'!E52</f>
        <v>262.78999999999996</v>
      </c>
      <c r="X62" s="13">
        <f>'GBPUSD-Week'!H52*'GBPUSD-Week'!F52/'GBPUSD-Week'!I52</f>
        <v>15.477500000000001</v>
      </c>
      <c r="Y62" s="24">
        <f>'EURUSD-Week'!F52/'EURUSD-Week'!G52*'EURUSD-Week'!E52</f>
        <v>262.78999999999996</v>
      </c>
      <c r="Z62" s="13">
        <f>'AUDUSD-Week'!H52*'AUDUSD-Week'!F52/'AUDUSD-Week'!I52</f>
        <v>9.9564999999999984</v>
      </c>
      <c r="AA62" s="24">
        <f>'EURUSD-Week'!F52/'EURUSD-Week'!G52*'EURUSD-Week'!E52</f>
        <v>262.78999999999996</v>
      </c>
      <c r="AB62" s="13">
        <f>'USDCAD-Week'!H52*'USDCAD-Week'!F52/'USDCAD-Week'!E52</f>
        <v>9.913750371765639</v>
      </c>
      <c r="AC62" s="24">
        <f>'EURUSD-Week'!F52/'EURUSD-Week'!G52*'EURUSD-Week'!E52</f>
        <v>262.78999999999996</v>
      </c>
      <c r="AD62" s="13">
        <f>'NZDUSD-Week'!H52*'NZDUSD-Week'!F52/'NZDUSD-Week'!I52</f>
        <v>7.4195000000000002</v>
      </c>
      <c r="AE62" s="24">
        <f>'GBPUSD-Week'!F52/'GBPUSD-Week'!G52*'GBPUSD-Week'!E52</f>
        <v>309.55</v>
      </c>
      <c r="AF62" s="13">
        <f>'USDJPY-Week'!H52*'USDJPY-Week'!F52/'USDJPY-Week'!E52</f>
        <v>11.709601873536299</v>
      </c>
      <c r="AG62" s="24">
        <f>'GBPUSD-Week'!F52/'GBPUSD-Week'!G52*'GBPUSD-Week'!E52</f>
        <v>309.55</v>
      </c>
      <c r="AH62" s="13">
        <f>'USDCHF-Week'!H52*'USDCHF-Week'!F52/'USDCHF-Week'!E52</f>
        <v>10.355718945787812</v>
      </c>
      <c r="AI62" s="24">
        <f>'GBPUSD-Week'!F52/'GBPUSD-Week'!G52*'GBPUSD-Week'!E52</f>
        <v>309.55</v>
      </c>
      <c r="AJ62" s="13">
        <f>'AUDUSD-Week'!H52*'AUDUSD-Week'!F52/'AUDUSD-Week'!I52</f>
        <v>9.9564999999999984</v>
      </c>
      <c r="AK62" s="24">
        <f>'GBPUSD-Week'!F52/'GBPUSD-Week'!G52*'GBPUSD-Week'!E52</f>
        <v>309.55</v>
      </c>
      <c r="AL62" s="13">
        <f>'USDCAD-Week'!H52*'USDCAD-Week'!F52/'USDCAD-Week'!E52</f>
        <v>9.913750371765639</v>
      </c>
      <c r="AM62" s="24">
        <f>'GBPUSD-Week'!F52/'GBPUSD-Week'!G52*'GBPUSD-Week'!E52</f>
        <v>309.55</v>
      </c>
      <c r="AN62" s="13">
        <f>'NZDUSD-Week'!H52*'NZDUSD-Week'!F52/'NZDUSD-Week'!I52</f>
        <v>7.4195000000000002</v>
      </c>
      <c r="AO62" s="24">
        <f>'AUDUSD-Week'!F52/'AUDUSD-Week'!G52*'AUDUSD-Week'!E52</f>
        <v>199.13</v>
      </c>
      <c r="AP62" s="13">
        <f>'USDJPY-Week'!H52*'USDJPY-Week'!F52/'USDJPY-Week'!E52</f>
        <v>11.709601873536299</v>
      </c>
      <c r="AQ62" s="24">
        <f>'AUDUSD-Week'!F52/'AUDUSD-Week'!G52*'AUDUSD-Week'!E52</f>
        <v>199.13</v>
      </c>
      <c r="AR62" s="13">
        <f>'USDCHF-Week'!H52*'USDCHF-Week'!F52/'USDCHF-Week'!E52</f>
        <v>10.355718945787812</v>
      </c>
      <c r="AS62" s="24">
        <f>'AUDUSD-Week'!F52/'AUDUSD-Week'!G52*'AUDUSD-Week'!E52</f>
        <v>199.13</v>
      </c>
      <c r="AT62" s="13">
        <f>'USDCAD-Week'!H52*'USDCAD-Week'!F52/'USDCAD-Week'!E52</f>
        <v>9.913750371765639</v>
      </c>
      <c r="AU62" s="24">
        <f>'AUDUSD-Week'!F52/'AUDUSD-Week'!G52*'AUDUSD-Week'!E52</f>
        <v>199.13</v>
      </c>
      <c r="AV62" s="13">
        <f>'NZDUSD-Week'!H52*'NZDUSD-Week'!F52/'NZDUSD-Week'!I52</f>
        <v>7.4195000000000002</v>
      </c>
      <c r="AW62" s="24">
        <f>'NZDUSD-Week'!F52/'NZDUSD-Week'!G52*'NZDUSD-Week'!E52</f>
        <v>148.38999999999999</v>
      </c>
      <c r="AX62" s="13">
        <f>'USDJPY-Week'!H52*'USDJPY-Week'!F52/'USDJPY-Week'!E52</f>
        <v>11.709601873536299</v>
      </c>
      <c r="AY62" s="24">
        <f>'NZDUSD-Week'!F52/'NZDUSD-Week'!G52*'NZDUSD-Week'!E52</f>
        <v>148.38999999999999</v>
      </c>
      <c r="AZ62" s="13">
        <f>'USDCHF-Week'!H52*'USDCHF-Week'!F52/'USDCHF-Week'!E52</f>
        <v>10.355718945787812</v>
      </c>
      <c r="BA62" s="24">
        <f>'NZDUSD-Week'!F52/'NZDUSD-Week'!G52*'NZDUSD-Week'!E52</f>
        <v>148.38999999999999</v>
      </c>
      <c r="BB62" s="13">
        <f>'USDCAD-Week'!H52*'USDCAD-Week'!F52/'USDCAD-Week'!E52</f>
        <v>9.913750371765639</v>
      </c>
      <c r="BC62" s="24">
        <f>'USDCAD-Week'!F52/'USDCAD-Week'!G52*'USDCAD-Week'!E52</f>
        <v>201.73999999999998</v>
      </c>
      <c r="BD62" s="13">
        <f>'USDJPY-Week'!H52*'USDJPY-Week'!F52/'USDJPY-Week'!E52</f>
        <v>11.709601873536299</v>
      </c>
      <c r="BE62" s="24">
        <f>'USDCHF-Week'!F52/'USDCHF-Week'!G52*'USDCHF-Week'!E52</f>
        <v>193.13</v>
      </c>
      <c r="BF62" s="13">
        <f>'USDJPY-Week'!H52*'USDJPY-Week'!F52/'USDJPY-Week'!E52</f>
        <v>11.709601873536299</v>
      </c>
    </row>
    <row r="63" spans="4:58" x14ac:dyDescent="0.25">
      <c r="D63" s="11">
        <v>40538</v>
      </c>
      <c r="E63" s="13">
        <f>'EURUSD-Week'!F53*'EURUSD-Week'!E53/'EURUSD-Week'!G53</f>
        <v>265.25999999999993</v>
      </c>
      <c r="F63" s="16">
        <f>'EURUSD-Week'!H53*'EURUSD-Week'!F53/1</f>
        <v>10</v>
      </c>
      <c r="G63" s="13">
        <f>'USDJPY-Week'!F53/'USDJPY-Week'!G53</f>
        <v>200</v>
      </c>
      <c r="H63" s="19">
        <f>'USDJPY-Week'!H53*'USDJPY-Week'!F53/'USDJPY-Week'!E53</f>
        <v>12.195865601561071</v>
      </c>
      <c r="I63" s="19">
        <f>'EURUSD-Week'!F53/('EURUSD-Week'!G53*'EURUSD-Week'!E53)</f>
        <v>150.7954459775315</v>
      </c>
      <c r="J63" s="19">
        <f>'USDJPY-Week'!H53*'USDJPY-Week'!F53/'USDJPY-Week'!E53</f>
        <v>12.195865601561071</v>
      </c>
      <c r="K63" s="15">
        <f>'GBPUSD-Week'!F53*'GBPUSD-Week'!E53/'GBPUSD-Week'!G53</f>
        <v>310.92</v>
      </c>
      <c r="L63" s="13">
        <f>'GBPUSD-Week'!H53*'GBPUSD-Week'!F53/1</f>
        <v>10</v>
      </c>
      <c r="M63" s="24">
        <f>'NZDUSD-Week'!F53*'NZDUSD-Week'!E53/'NZDUSD-Week'!G53</f>
        <v>152.78</v>
      </c>
      <c r="N63" s="13">
        <f>'NZDUSD-Week'!H53*'NZDUSD-Week'!F53/1</f>
        <v>10</v>
      </c>
      <c r="O63" s="13">
        <f>'USDCAD-Week'!F53/'USDCAD-Week'!G53</f>
        <v>200</v>
      </c>
      <c r="P63" s="24">
        <f>'USDCAD-Week'!F53*'USDCAD-Week'!H53/'USDCAD-Week'!E53</f>
        <v>9.9905090164343875</v>
      </c>
      <c r="Q63" s="24">
        <f>'AUDUSD-Week'!F53*'AUDUSD-Week'!E53/'AUDUSD-Week'!G53</f>
        <v>202.63999999999996</v>
      </c>
      <c r="R63" s="24">
        <f>'AUDUSD-Week'!H53*'AUDUSD-Week'!F53/1</f>
        <v>10</v>
      </c>
      <c r="S63" s="13">
        <f>'USDCHF-Week'!F53/'USDCHF-Week'!G53</f>
        <v>200</v>
      </c>
      <c r="T63" s="16">
        <f>'USDCHF-Week'!F53*'USDCHF-Week'!H53/'USDCHF-Week'!E53</f>
        <v>10.565240359218173</v>
      </c>
      <c r="U63" s="13">
        <f>'EURUSD-Week'!F53/'EURUSD-Week'!G53*'EURUSD-Week'!E53</f>
        <v>265.26</v>
      </c>
      <c r="V63" s="13">
        <f>'USDCHF-Week'!H53*'USDCHF-Week'!F53/'USDCHF-Week'!E53</f>
        <v>10.565240359218173</v>
      </c>
      <c r="W63" s="16">
        <f>'EURUSD-Week'!F53/'EURUSD-Week'!G53*'EURUSD-Week'!E53</f>
        <v>265.26</v>
      </c>
      <c r="X63" s="13">
        <f>'GBPUSD-Week'!H53*'GBPUSD-Week'!F53/'GBPUSD-Week'!I53</f>
        <v>15.545999999999999</v>
      </c>
      <c r="Y63" s="24">
        <f>'EURUSD-Week'!F53/'EURUSD-Week'!G53*'EURUSD-Week'!E53</f>
        <v>265.26</v>
      </c>
      <c r="Z63" s="13">
        <f>'AUDUSD-Week'!H53*'AUDUSD-Week'!F53/'AUDUSD-Week'!I53</f>
        <v>10.132</v>
      </c>
      <c r="AA63" s="24">
        <f>'EURUSD-Week'!F53/'EURUSD-Week'!G53*'EURUSD-Week'!E53</f>
        <v>265.26</v>
      </c>
      <c r="AB63" s="13">
        <f>'USDCAD-Week'!H53*'USDCAD-Week'!F53/'USDCAD-Week'!E53</f>
        <v>9.9905090164343875</v>
      </c>
      <c r="AC63" s="24">
        <f>'EURUSD-Week'!F53/'EURUSD-Week'!G53*'EURUSD-Week'!E53</f>
        <v>265.26</v>
      </c>
      <c r="AD63" s="13">
        <f>'NZDUSD-Week'!H53*'NZDUSD-Week'!F53/'NZDUSD-Week'!I53</f>
        <v>7.6389999999999993</v>
      </c>
      <c r="AE63" s="24">
        <f>'GBPUSD-Week'!F53/'GBPUSD-Week'!G53*'GBPUSD-Week'!E53</f>
        <v>310.92</v>
      </c>
      <c r="AF63" s="13">
        <f>'USDJPY-Week'!H53*'USDJPY-Week'!F53/'USDJPY-Week'!E53</f>
        <v>12.195865601561071</v>
      </c>
      <c r="AG63" s="24">
        <f>'GBPUSD-Week'!F53/'GBPUSD-Week'!G53*'GBPUSD-Week'!E53</f>
        <v>310.92</v>
      </c>
      <c r="AH63" s="13">
        <f>'USDCHF-Week'!H53*'USDCHF-Week'!F53/'USDCHF-Week'!E53</f>
        <v>10.565240359218173</v>
      </c>
      <c r="AI63" s="24">
        <f>'GBPUSD-Week'!F53/'GBPUSD-Week'!G53*'GBPUSD-Week'!E53</f>
        <v>310.92</v>
      </c>
      <c r="AJ63" s="13">
        <f>'AUDUSD-Week'!H53*'AUDUSD-Week'!F53/'AUDUSD-Week'!I53</f>
        <v>10.132</v>
      </c>
      <c r="AK63" s="24">
        <f>'GBPUSD-Week'!F53/'GBPUSD-Week'!G53*'GBPUSD-Week'!E53</f>
        <v>310.92</v>
      </c>
      <c r="AL63" s="13">
        <f>'USDCAD-Week'!H53*'USDCAD-Week'!F53/'USDCAD-Week'!E53</f>
        <v>9.9905090164343875</v>
      </c>
      <c r="AM63" s="24">
        <f>'GBPUSD-Week'!F53/'GBPUSD-Week'!G53*'GBPUSD-Week'!E53</f>
        <v>310.92</v>
      </c>
      <c r="AN63" s="13">
        <f>'NZDUSD-Week'!H53*'NZDUSD-Week'!F53/'NZDUSD-Week'!I53</f>
        <v>7.6389999999999993</v>
      </c>
      <c r="AO63" s="24">
        <f>'AUDUSD-Week'!F53/'AUDUSD-Week'!G53*'AUDUSD-Week'!E53</f>
        <v>202.64</v>
      </c>
      <c r="AP63" s="13">
        <f>'USDJPY-Week'!H53*'USDJPY-Week'!F53/'USDJPY-Week'!E53</f>
        <v>12.195865601561071</v>
      </c>
      <c r="AQ63" s="24">
        <f>'AUDUSD-Week'!F53/'AUDUSD-Week'!G53*'AUDUSD-Week'!E53</f>
        <v>202.64</v>
      </c>
      <c r="AR63" s="13">
        <f>'USDCHF-Week'!H53*'USDCHF-Week'!F53/'USDCHF-Week'!E53</f>
        <v>10.565240359218173</v>
      </c>
      <c r="AS63" s="24">
        <f>'AUDUSD-Week'!F53/'AUDUSD-Week'!G53*'AUDUSD-Week'!E53</f>
        <v>202.64</v>
      </c>
      <c r="AT63" s="13">
        <f>'USDCAD-Week'!H53*'USDCAD-Week'!F53/'USDCAD-Week'!E53</f>
        <v>9.9905090164343875</v>
      </c>
      <c r="AU63" s="24">
        <f>'AUDUSD-Week'!F53/'AUDUSD-Week'!G53*'AUDUSD-Week'!E53</f>
        <v>202.64</v>
      </c>
      <c r="AV63" s="13">
        <f>'NZDUSD-Week'!H53*'NZDUSD-Week'!F53/'NZDUSD-Week'!I53</f>
        <v>7.6389999999999993</v>
      </c>
      <c r="AW63" s="24">
        <f>'NZDUSD-Week'!F53/'NZDUSD-Week'!G53*'NZDUSD-Week'!E53</f>
        <v>152.78</v>
      </c>
      <c r="AX63" s="13">
        <f>'USDJPY-Week'!H53*'USDJPY-Week'!F53/'USDJPY-Week'!E53</f>
        <v>12.195865601561071</v>
      </c>
      <c r="AY63" s="24">
        <f>'NZDUSD-Week'!F53/'NZDUSD-Week'!G53*'NZDUSD-Week'!E53</f>
        <v>152.78</v>
      </c>
      <c r="AZ63" s="13">
        <f>'USDCHF-Week'!H53*'USDCHF-Week'!F53/'USDCHF-Week'!E53</f>
        <v>10.565240359218173</v>
      </c>
      <c r="BA63" s="24">
        <f>'NZDUSD-Week'!F53/'NZDUSD-Week'!G53*'NZDUSD-Week'!E53</f>
        <v>152.78</v>
      </c>
      <c r="BB63" s="13">
        <f>'USDCAD-Week'!H53*'USDCAD-Week'!F53/'USDCAD-Week'!E53</f>
        <v>9.9905090164343875</v>
      </c>
      <c r="BC63" s="24">
        <f>'USDCAD-Week'!F53/'USDCAD-Week'!G53*'USDCAD-Week'!E53</f>
        <v>200.19</v>
      </c>
      <c r="BD63" s="13">
        <f>'USDJPY-Week'!H53*'USDJPY-Week'!F53/'USDJPY-Week'!E53</f>
        <v>12.195865601561071</v>
      </c>
      <c r="BE63" s="24">
        <f>'USDCHF-Week'!F53/'USDCHF-Week'!G53*'USDCHF-Week'!E53</f>
        <v>189.3</v>
      </c>
      <c r="BF63" s="13">
        <f>'USDJPY-Week'!H53*'USDJPY-Week'!F53/'USDJPY-Week'!E53</f>
        <v>12.195865601561071</v>
      </c>
    </row>
    <row r="64" spans="4:58" x14ac:dyDescent="0.25">
      <c r="D64" s="11">
        <v>40545</v>
      </c>
      <c r="E64" s="13">
        <f>'EURUSD-Week'!F54*'EURUSD-Week'!E54/'EURUSD-Week'!G54</f>
        <v>262.47000000000003</v>
      </c>
      <c r="F64" s="16">
        <f>'EURUSD-Week'!H54*'EURUSD-Week'!F54/1</f>
        <v>10</v>
      </c>
      <c r="G64" s="13">
        <f>'USDJPY-Week'!F54/'USDJPY-Week'!G54</f>
        <v>200</v>
      </c>
      <c r="H64" s="19">
        <f>'USDJPY-Week'!H54*'USDJPY-Week'!F54/'USDJPY-Week'!E54</f>
        <v>12.180267965895251</v>
      </c>
      <c r="I64" s="19">
        <f>'EURUSD-Week'!F54/('EURUSD-Week'!G54*'EURUSD-Week'!E54)</f>
        <v>152.39836933744809</v>
      </c>
      <c r="J64" s="19">
        <f>'USDJPY-Week'!H54*'USDJPY-Week'!F54/'USDJPY-Week'!E54</f>
        <v>12.180267965895251</v>
      </c>
      <c r="K64" s="15">
        <f>'GBPUSD-Week'!F54*'GBPUSD-Week'!E54/'GBPUSD-Week'!G54</f>
        <v>310.79000000000002</v>
      </c>
      <c r="L64" s="13">
        <f>'GBPUSD-Week'!H54*'GBPUSD-Week'!F54/1</f>
        <v>10</v>
      </c>
      <c r="M64" s="24">
        <f>'NZDUSD-Week'!F54*'NZDUSD-Week'!E54/'NZDUSD-Week'!G54</f>
        <v>153.6</v>
      </c>
      <c r="N64" s="13">
        <f>'NZDUSD-Week'!H54*'NZDUSD-Week'!F54/1</f>
        <v>10</v>
      </c>
      <c r="O64" s="13">
        <f>'USDCAD-Week'!F54/'USDCAD-Week'!G54</f>
        <v>200</v>
      </c>
      <c r="P64" s="24">
        <f>'USDCAD-Week'!F54*'USDCAD-Week'!H54/'USDCAD-Week'!E54</f>
        <v>10.067958721369243</v>
      </c>
      <c r="Q64" s="24">
        <f>'AUDUSD-Week'!F54*'AUDUSD-Week'!E54/'AUDUSD-Week'!G54</f>
        <v>201.74</v>
      </c>
      <c r="R64" s="24">
        <f>'AUDUSD-Week'!H54*'AUDUSD-Week'!F54/1</f>
        <v>10</v>
      </c>
      <c r="S64" s="13">
        <f>'USDCHF-Week'!F54/'USDCHF-Week'!G54</f>
        <v>200</v>
      </c>
      <c r="T64" s="16">
        <f>'USDCHF-Week'!F54*'USDCHF-Week'!H54/'USDCHF-Week'!E54</f>
        <v>10.525207872855489</v>
      </c>
      <c r="U64" s="13">
        <f>'EURUSD-Week'!F54/'EURUSD-Week'!G54*'EURUSD-Week'!E54</f>
        <v>262.46999999999997</v>
      </c>
      <c r="V64" s="13">
        <f>'USDCHF-Week'!H54*'USDCHF-Week'!F54/'USDCHF-Week'!E54</f>
        <v>10.525207872855489</v>
      </c>
      <c r="W64" s="16">
        <f>'EURUSD-Week'!F54/'EURUSD-Week'!G54*'EURUSD-Week'!E54</f>
        <v>262.46999999999997</v>
      </c>
      <c r="X64" s="13">
        <f>'GBPUSD-Week'!H54*'GBPUSD-Week'!F54/'GBPUSD-Week'!I54</f>
        <v>15.539499999999999</v>
      </c>
      <c r="Y64" s="24">
        <f>'EURUSD-Week'!F54/'EURUSD-Week'!G54*'EURUSD-Week'!E54</f>
        <v>262.46999999999997</v>
      </c>
      <c r="Z64" s="13">
        <f>'AUDUSD-Week'!H54*'AUDUSD-Week'!F54/'AUDUSD-Week'!I54</f>
        <v>10.087</v>
      </c>
      <c r="AA64" s="24">
        <f>'EURUSD-Week'!F54/'EURUSD-Week'!G54*'EURUSD-Week'!E54</f>
        <v>262.46999999999997</v>
      </c>
      <c r="AB64" s="13">
        <f>'USDCAD-Week'!H54*'USDCAD-Week'!F54/'USDCAD-Week'!E54</f>
        <v>10.067958721369243</v>
      </c>
      <c r="AC64" s="24">
        <f>'EURUSD-Week'!F54/'EURUSD-Week'!G54*'EURUSD-Week'!E54</f>
        <v>262.46999999999997</v>
      </c>
      <c r="AD64" s="13">
        <f>'NZDUSD-Week'!H54*'NZDUSD-Week'!F54/'NZDUSD-Week'!I54</f>
        <v>7.6800000000000006</v>
      </c>
      <c r="AE64" s="24">
        <f>'GBPUSD-Week'!F54/'GBPUSD-Week'!G54*'GBPUSD-Week'!E54</f>
        <v>310.78999999999996</v>
      </c>
      <c r="AF64" s="13">
        <f>'USDJPY-Week'!H54*'USDJPY-Week'!F54/'USDJPY-Week'!E54</f>
        <v>12.180267965895251</v>
      </c>
      <c r="AG64" s="24">
        <f>'GBPUSD-Week'!F54/'GBPUSD-Week'!G54*'GBPUSD-Week'!E54</f>
        <v>310.78999999999996</v>
      </c>
      <c r="AH64" s="13">
        <f>'USDCHF-Week'!H54*'USDCHF-Week'!F54/'USDCHF-Week'!E54</f>
        <v>10.525207872855489</v>
      </c>
      <c r="AI64" s="24">
        <f>'GBPUSD-Week'!F54/'GBPUSD-Week'!G54*'GBPUSD-Week'!E54</f>
        <v>310.78999999999996</v>
      </c>
      <c r="AJ64" s="13">
        <f>'AUDUSD-Week'!H54*'AUDUSD-Week'!F54/'AUDUSD-Week'!I54</f>
        <v>10.087</v>
      </c>
      <c r="AK64" s="24">
        <f>'GBPUSD-Week'!F54/'GBPUSD-Week'!G54*'GBPUSD-Week'!E54</f>
        <v>310.78999999999996</v>
      </c>
      <c r="AL64" s="13">
        <f>'USDCAD-Week'!H54*'USDCAD-Week'!F54/'USDCAD-Week'!E54</f>
        <v>10.067958721369243</v>
      </c>
      <c r="AM64" s="24">
        <f>'GBPUSD-Week'!F54/'GBPUSD-Week'!G54*'GBPUSD-Week'!E54</f>
        <v>310.78999999999996</v>
      </c>
      <c r="AN64" s="13">
        <f>'NZDUSD-Week'!H54*'NZDUSD-Week'!F54/'NZDUSD-Week'!I54</f>
        <v>7.6800000000000006</v>
      </c>
      <c r="AO64" s="24">
        <f>'AUDUSD-Week'!F54/'AUDUSD-Week'!G54*'AUDUSD-Week'!E54</f>
        <v>201.73999999999998</v>
      </c>
      <c r="AP64" s="13">
        <f>'USDJPY-Week'!H54*'USDJPY-Week'!F54/'USDJPY-Week'!E54</f>
        <v>12.180267965895251</v>
      </c>
      <c r="AQ64" s="24">
        <f>'AUDUSD-Week'!F54/'AUDUSD-Week'!G54*'AUDUSD-Week'!E54</f>
        <v>201.73999999999998</v>
      </c>
      <c r="AR64" s="13">
        <f>'USDCHF-Week'!H54*'USDCHF-Week'!F54/'USDCHF-Week'!E54</f>
        <v>10.525207872855489</v>
      </c>
      <c r="AS64" s="24">
        <f>'AUDUSD-Week'!F54/'AUDUSD-Week'!G54*'AUDUSD-Week'!E54</f>
        <v>201.73999999999998</v>
      </c>
      <c r="AT64" s="13">
        <f>'USDCAD-Week'!H54*'USDCAD-Week'!F54/'USDCAD-Week'!E54</f>
        <v>10.067958721369243</v>
      </c>
      <c r="AU64" s="24">
        <f>'AUDUSD-Week'!F54/'AUDUSD-Week'!G54*'AUDUSD-Week'!E54</f>
        <v>201.73999999999998</v>
      </c>
      <c r="AV64" s="13">
        <f>'NZDUSD-Week'!H54*'NZDUSD-Week'!F54/'NZDUSD-Week'!I54</f>
        <v>7.6800000000000006</v>
      </c>
      <c r="AW64" s="24">
        <f>'NZDUSD-Week'!F54/'NZDUSD-Week'!G54*'NZDUSD-Week'!E54</f>
        <v>153.6</v>
      </c>
      <c r="AX64" s="13">
        <f>'USDJPY-Week'!H54*'USDJPY-Week'!F54/'USDJPY-Week'!E54</f>
        <v>12.180267965895251</v>
      </c>
      <c r="AY64" s="24">
        <f>'NZDUSD-Week'!F54/'NZDUSD-Week'!G54*'NZDUSD-Week'!E54</f>
        <v>153.6</v>
      </c>
      <c r="AZ64" s="13">
        <f>'USDCHF-Week'!H54*'USDCHF-Week'!F54/'USDCHF-Week'!E54</f>
        <v>10.525207872855489</v>
      </c>
      <c r="BA64" s="24">
        <f>'NZDUSD-Week'!F54/'NZDUSD-Week'!G54*'NZDUSD-Week'!E54</f>
        <v>153.6</v>
      </c>
      <c r="BB64" s="13">
        <f>'USDCAD-Week'!H54*'USDCAD-Week'!F54/'USDCAD-Week'!E54</f>
        <v>10.067958721369243</v>
      </c>
      <c r="BC64" s="24">
        <f>'USDCAD-Week'!F54/'USDCAD-Week'!G54*'USDCAD-Week'!E54</f>
        <v>198.65</v>
      </c>
      <c r="BD64" s="13">
        <f>'USDJPY-Week'!H54*'USDJPY-Week'!F54/'USDJPY-Week'!E54</f>
        <v>12.180267965895251</v>
      </c>
      <c r="BE64" s="24">
        <f>'USDCHF-Week'!F54/'USDCHF-Week'!G54*'USDCHF-Week'!E54</f>
        <v>190.01999999999998</v>
      </c>
      <c r="BF64" s="13">
        <f>'USDJPY-Week'!H54*'USDJPY-Week'!F54/'USDJPY-Week'!E54</f>
        <v>12.180267965895251</v>
      </c>
    </row>
    <row r="65" spans="4:58" x14ac:dyDescent="0.25">
      <c r="D65" s="11">
        <v>40552</v>
      </c>
      <c r="E65" s="13">
        <f>'EURUSD-Week'!F55*'EURUSD-Week'!E55/'EURUSD-Week'!G55</f>
        <v>262.77</v>
      </c>
      <c r="F65" s="16">
        <f>'EURUSD-Week'!H55*'EURUSD-Week'!F55/1</f>
        <v>10</v>
      </c>
      <c r="G65" s="13">
        <f>'USDJPY-Week'!F55/'USDJPY-Week'!G55</f>
        <v>200</v>
      </c>
      <c r="H65" s="19">
        <f>'USDJPY-Week'!H55*'USDJPY-Week'!F55/'USDJPY-Week'!E55</f>
        <v>12.051822838204279</v>
      </c>
      <c r="I65" s="19">
        <f>'EURUSD-Week'!F55/('EURUSD-Week'!G55*'EURUSD-Week'!E55)</f>
        <v>152.22437873425429</v>
      </c>
      <c r="J65" s="19">
        <f>'USDJPY-Week'!H55*'USDJPY-Week'!F55/'USDJPY-Week'!E55</f>
        <v>12.051822838204279</v>
      </c>
      <c r="K65" s="15">
        <f>'GBPUSD-Week'!F55*'GBPUSD-Week'!E55/'GBPUSD-Week'!G55</f>
        <v>313.95</v>
      </c>
      <c r="L65" s="13">
        <f>'GBPUSD-Week'!H55*'GBPUSD-Week'!F55/1</f>
        <v>10</v>
      </c>
      <c r="M65" s="24">
        <f>'NZDUSD-Week'!F55*'NZDUSD-Week'!E55/'NZDUSD-Week'!G55</f>
        <v>152.51</v>
      </c>
      <c r="N65" s="13">
        <f>'NZDUSD-Week'!H55*'NZDUSD-Week'!F55/1</f>
        <v>10</v>
      </c>
      <c r="O65" s="13">
        <f>'USDCAD-Week'!F55/'USDCAD-Week'!G55</f>
        <v>200</v>
      </c>
      <c r="P65" s="24">
        <f>'USDCAD-Week'!F55*'USDCAD-Week'!H55/'USDCAD-Week'!E55</f>
        <v>10.086746015735324</v>
      </c>
      <c r="Q65" s="24">
        <f>'AUDUSD-Week'!F55*'AUDUSD-Week'!E55/'AUDUSD-Week'!G55</f>
        <v>198.26</v>
      </c>
      <c r="R65" s="24">
        <f>'AUDUSD-Week'!H55*'AUDUSD-Week'!F55/1</f>
        <v>10</v>
      </c>
      <c r="S65" s="13">
        <f>'USDCHF-Week'!F55/'USDCHF-Week'!G55</f>
        <v>200</v>
      </c>
      <c r="T65" s="16">
        <f>'USDCHF-Week'!F55*'USDCHF-Week'!H55/'USDCHF-Week'!E55</f>
        <v>10.356255178127588</v>
      </c>
      <c r="U65" s="13">
        <f>'EURUSD-Week'!F55/'EURUSD-Week'!G55*'EURUSD-Week'!E55</f>
        <v>262.77</v>
      </c>
      <c r="V65" s="13">
        <f>'USDCHF-Week'!H55*'USDCHF-Week'!F55/'USDCHF-Week'!E55</f>
        <v>10.356255178127588</v>
      </c>
      <c r="W65" s="16">
        <f>'EURUSD-Week'!F55/'EURUSD-Week'!G55*'EURUSD-Week'!E55</f>
        <v>262.77</v>
      </c>
      <c r="X65" s="13">
        <f>'GBPUSD-Week'!H55*'GBPUSD-Week'!F55/'GBPUSD-Week'!I55</f>
        <v>15.697500000000002</v>
      </c>
      <c r="Y65" s="24">
        <f>'EURUSD-Week'!F55/'EURUSD-Week'!G55*'EURUSD-Week'!E55</f>
        <v>262.77</v>
      </c>
      <c r="Z65" s="13">
        <f>'AUDUSD-Week'!H55*'AUDUSD-Week'!F55/'AUDUSD-Week'!I55</f>
        <v>9.9130000000000003</v>
      </c>
      <c r="AA65" s="24">
        <f>'EURUSD-Week'!F55/'EURUSD-Week'!G55*'EURUSD-Week'!E55</f>
        <v>262.77</v>
      </c>
      <c r="AB65" s="13">
        <f>'USDCAD-Week'!H55*'USDCAD-Week'!F55/'USDCAD-Week'!E55</f>
        <v>10.086746015735324</v>
      </c>
      <c r="AC65" s="24">
        <f>'EURUSD-Week'!F55/'EURUSD-Week'!G55*'EURUSD-Week'!E55</f>
        <v>262.77</v>
      </c>
      <c r="AD65" s="13">
        <f>'NZDUSD-Week'!H55*'NZDUSD-Week'!F55/'NZDUSD-Week'!I55</f>
        <v>7.6254999999999997</v>
      </c>
      <c r="AE65" s="24">
        <f>'GBPUSD-Week'!F55/'GBPUSD-Week'!G55*'GBPUSD-Week'!E55</f>
        <v>313.95</v>
      </c>
      <c r="AF65" s="13">
        <f>'USDJPY-Week'!H55*'USDJPY-Week'!F55/'USDJPY-Week'!E55</f>
        <v>12.051822838204279</v>
      </c>
      <c r="AG65" s="24">
        <f>'GBPUSD-Week'!F55/'GBPUSD-Week'!G55*'GBPUSD-Week'!E55</f>
        <v>313.95</v>
      </c>
      <c r="AH65" s="13">
        <f>'USDCHF-Week'!H55*'USDCHF-Week'!F55/'USDCHF-Week'!E55</f>
        <v>10.356255178127588</v>
      </c>
      <c r="AI65" s="24">
        <f>'GBPUSD-Week'!F55/'GBPUSD-Week'!G55*'GBPUSD-Week'!E55</f>
        <v>313.95</v>
      </c>
      <c r="AJ65" s="13">
        <f>'AUDUSD-Week'!H55*'AUDUSD-Week'!F55/'AUDUSD-Week'!I55</f>
        <v>9.9130000000000003</v>
      </c>
      <c r="AK65" s="24">
        <f>'GBPUSD-Week'!F55/'GBPUSD-Week'!G55*'GBPUSD-Week'!E55</f>
        <v>313.95</v>
      </c>
      <c r="AL65" s="13">
        <f>'USDCAD-Week'!H55*'USDCAD-Week'!F55/'USDCAD-Week'!E55</f>
        <v>10.086746015735324</v>
      </c>
      <c r="AM65" s="24">
        <f>'GBPUSD-Week'!F55/'GBPUSD-Week'!G55*'GBPUSD-Week'!E55</f>
        <v>313.95</v>
      </c>
      <c r="AN65" s="13">
        <f>'NZDUSD-Week'!H55*'NZDUSD-Week'!F55/'NZDUSD-Week'!I55</f>
        <v>7.6254999999999997</v>
      </c>
      <c r="AO65" s="24">
        <f>'AUDUSD-Week'!F55/'AUDUSD-Week'!G55*'AUDUSD-Week'!E55</f>
        <v>198.26000000000002</v>
      </c>
      <c r="AP65" s="13">
        <f>'USDJPY-Week'!H55*'USDJPY-Week'!F55/'USDJPY-Week'!E55</f>
        <v>12.051822838204279</v>
      </c>
      <c r="AQ65" s="24">
        <f>'AUDUSD-Week'!F55/'AUDUSD-Week'!G55*'AUDUSD-Week'!E55</f>
        <v>198.26000000000002</v>
      </c>
      <c r="AR65" s="13">
        <f>'USDCHF-Week'!H55*'USDCHF-Week'!F55/'USDCHF-Week'!E55</f>
        <v>10.356255178127588</v>
      </c>
      <c r="AS65" s="24">
        <f>'AUDUSD-Week'!F55/'AUDUSD-Week'!G55*'AUDUSD-Week'!E55</f>
        <v>198.26000000000002</v>
      </c>
      <c r="AT65" s="13">
        <f>'USDCAD-Week'!H55*'USDCAD-Week'!F55/'USDCAD-Week'!E55</f>
        <v>10.086746015735324</v>
      </c>
      <c r="AU65" s="24">
        <f>'AUDUSD-Week'!F55/'AUDUSD-Week'!G55*'AUDUSD-Week'!E55</f>
        <v>198.26000000000002</v>
      </c>
      <c r="AV65" s="13">
        <f>'NZDUSD-Week'!H55*'NZDUSD-Week'!F55/'NZDUSD-Week'!I55</f>
        <v>7.6254999999999997</v>
      </c>
      <c r="AW65" s="24">
        <f>'NZDUSD-Week'!F55/'NZDUSD-Week'!G55*'NZDUSD-Week'!E55</f>
        <v>152.51000000000002</v>
      </c>
      <c r="AX65" s="13">
        <f>'USDJPY-Week'!H55*'USDJPY-Week'!F55/'USDJPY-Week'!E55</f>
        <v>12.051822838204279</v>
      </c>
      <c r="AY65" s="24">
        <f>'NZDUSD-Week'!F55/'NZDUSD-Week'!G55*'NZDUSD-Week'!E55</f>
        <v>152.51000000000002</v>
      </c>
      <c r="AZ65" s="13">
        <f>'USDCHF-Week'!H55*'USDCHF-Week'!F55/'USDCHF-Week'!E55</f>
        <v>10.356255178127588</v>
      </c>
      <c r="BA65" s="24">
        <f>'NZDUSD-Week'!F55/'NZDUSD-Week'!G55*'NZDUSD-Week'!E55</f>
        <v>152.51000000000002</v>
      </c>
      <c r="BB65" s="13">
        <f>'USDCAD-Week'!H55*'USDCAD-Week'!F55/'USDCAD-Week'!E55</f>
        <v>10.086746015735324</v>
      </c>
      <c r="BC65" s="24">
        <f>'USDCAD-Week'!F55/'USDCAD-Week'!G55*'USDCAD-Week'!E55</f>
        <v>198.28</v>
      </c>
      <c r="BD65" s="13">
        <f>'USDJPY-Week'!H55*'USDJPY-Week'!F55/'USDJPY-Week'!E55</f>
        <v>12.051822838204279</v>
      </c>
      <c r="BE65" s="24">
        <f>'USDCHF-Week'!F55/'USDCHF-Week'!G55*'USDCHF-Week'!E55</f>
        <v>193.12</v>
      </c>
      <c r="BF65" s="13">
        <f>'USDJPY-Week'!H55*'USDJPY-Week'!F55/'USDJPY-Week'!E55</f>
        <v>12.051822838204279</v>
      </c>
    </row>
    <row r="66" spans="4:58" x14ac:dyDescent="0.25">
      <c r="D66" s="11">
        <v>40559</v>
      </c>
      <c r="E66" s="13">
        <f>'EURUSD-Week'!F56*'EURUSD-Week'!E56/'EURUSD-Week'!G56</f>
        <v>269.89</v>
      </c>
      <c r="F66" s="16">
        <f>'EURUSD-Week'!H56*'EURUSD-Week'!F56/1</f>
        <v>10</v>
      </c>
      <c r="G66" s="13">
        <f>'USDJPY-Week'!F56/'USDJPY-Week'!G56</f>
        <v>200</v>
      </c>
      <c r="H66" s="19">
        <f>'USDJPY-Week'!H56*'USDJPY-Week'!F56/'USDJPY-Week'!E56</f>
        <v>12.088974854932301</v>
      </c>
      <c r="I66" s="19">
        <f>'EURUSD-Week'!F56/('EURUSD-Week'!G56*'EURUSD-Week'!E56)</f>
        <v>148.20852940086701</v>
      </c>
      <c r="J66" s="19">
        <f>'USDJPY-Week'!H56*'USDJPY-Week'!F56/'USDJPY-Week'!E56</f>
        <v>12.088974854932301</v>
      </c>
      <c r="K66" s="15">
        <f>'GBPUSD-Week'!F56*'GBPUSD-Week'!E56/'GBPUSD-Week'!G56</f>
        <v>318.68999999999994</v>
      </c>
      <c r="L66" s="13">
        <f>'GBPUSD-Week'!H56*'GBPUSD-Week'!F56/1</f>
        <v>10</v>
      </c>
      <c r="M66" s="24">
        <f>'NZDUSD-Week'!F56*'NZDUSD-Week'!E56/'NZDUSD-Week'!G56</f>
        <v>152.58000000000001</v>
      </c>
      <c r="N66" s="13">
        <f>'NZDUSD-Week'!H56*'NZDUSD-Week'!F56/1</f>
        <v>10</v>
      </c>
      <c r="O66" s="13">
        <f>'USDCAD-Week'!F56/'USDCAD-Week'!G56</f>
        <v>200</v>
      </c>
      <c r="P66" s="24">
        <f>'USDCAD-Week'!F56*'USDCAD-Week'!H56/'USDCAD-Week'!E56</f>
        <v>10.097950116126427</v>
      </c>
      <c r="Q66" s="24">
        <f>'AUDUSD-Week'!F56*'AUDUSD-Week'!E56/'AUDUSD-Week'!G56</f>
        <v>197.92999999999998</v>
      </c>
      <c r="R66" s="24">
        <f>'AUDUSD-Week'!H56*'AUDUSD-Week'!F56/1</f>
        <v>10</v>
      </c>
      <c r="S66" s="13">
        <f>'USDCHF-Week'!F56/'USDCHF-Week'!G56</f>
        <v>200</v>
      </c>
      <c r="T66" s="16">
        <f>'USDCHF-Week'!F56*'USDCHF-Week'!H56/'USDCHF-Week'!E56</f>
        <v>10.407451735442578</v>
      </c>
      <c r="U66" s="13">
        <f>'EURUSD-Week'!F56/'EURUSD-Week'!G56*'EURUSD-Week'!E56</f>
        <v>269.89</v>
      </c>
      <c r="V66" s="13">
        <f>'USDCHF-Week'!H56*'USDCHF-Week'!F56/'USDCHF-Week'!E56</f>
        <v>10.407451735442578</v>
      </c>
      <c r="W66" s="16">
        <f>'EURUSD-Week'!F56/'EURUSD-Week'!G56*'EURUSD-Week'!E56</f>
        <v>269.89</v>
      </c>
      <c r="X66" s="13">
        <f>'GBPUSD-Week'!H56*'GBPUSD-Week'!F56/'GBPUSD-Week'!I56</f>
        <v>15.9345</v>
      </c>
      <c r="Y66" s="24">
        <f>'EURUSD-Week'!F56/'EURUSD-Week'!G56*'EURUSD-Week'!E56</f>
        <v>269.89</v>
      </c>
      <c r="Z66" s="13">
        <f>'AUDUSD-Week'!H56*'AUDUSD-Week'!F56/'AUDUSD-Week'!I56</f>
        <v>9.8964999999999979</v>
      </c>
      <c r="AA66" s="24">
        <f>'EURUSD-Week'!F56/'EURUSD-Week'!G56*'EURUSD-Week'!E56</f>
        <v>269.89</v>
      </c>
      <c r="AB66" s="13">
        <f>'USDCAD-Week'!H56*'USDCAD-Week'!F56/'USDCAD-Week'!E56</f>
        <v>10.097950116126427</v>
      </c>
      <c r="AC66" s="24">
        <f>'EURUSD-Week'!F56/'EURUSD-Week'!G56*'EURUSD-Week'!E56</f>
        <v>269.89</v>
      </c>
      <c r="AD66" s="13">
        <f>'NZDUSD-Week'!H56*'NZDUSD-Week'!F56/'NZDUSD-Week'!I56</f>
        <v>7.6290000000000004</v>
      </c>
      <c r="AE66" s="24">
        <f>'GBPUSD-Week'!F56/'GBPUSD-Week'!G56*'GBPUSD-Week'!E56</f>
        <v>318.68999999999994</v>
      </c>
      <c r="AF66" s="13">
        <f>'USDJPY-Week'!H56*'USDJPY-Week'!F56/'USDJPY-Week'!E56</f>
        <v>12.088974854932301</v>
      </c>
      <c r="AG66" s="24">
        <f>'GBPUSD-Week'!F56/'GBPUSD-Week'!G56*'GBPUSD-Week'!E56</f>
        <v>318.68999999999994</v>
      </c>
      <c r="AH66" s="13">
        <f>'USDCHF-Week'!H56*'USDCHF-Week'!F56/'USDCHF-Week'!E56</f>
        <v>10.407451735442578</v>
      </c>
      <c r="AI66" s="24">
        <f>'GBPUSD-Week'!F56/'GBPUSD-Week'!G56*'GBPUSD-Week'!E56</f>
        <v>318.68999999999994</v>
      </c>
      <c r="AJ66" s="13">
        <f>'AUDUSD-Week'!H56*'AUDUSD-Week'!F56/'AUDUSD-Week'!I56</f>
        <v>9.8964999999999979</v>
      </c>
      <c r="AK66" s="24">
        <f>'GBPUSD-Week'!F56/'GBPUSD-Week'!G56*'GBPUSD-Week'!E56</f>
        <v>318.68999999999994</v>
      </c>
      <c r="AL66" s="13">
        <f>'USDCAD-Week'!H56*'USDCAD-Week'!F56/'USDCAD-Week'!E56</f>
        <v>10.097950116126427</v>
      </c>
      <c r="AM66" s="24">
        <f>'GBPUSD-Week'!F56/'GBPUSD-Week'!G56*'GBPUSD-Week'!E56</f>
        <v>318.68999999999994</v>
      </c>
      <c r="AN66" s="13">
        <f>'NZDUSD-Week'!H56*'NZDUSD-Week'!F56/'NZDUSD-Week'!I56</f>
        <v>7.6290000000000004</v>
      </c>
      <c r="AO66" s="24">
        <f>'AUDUSD-Week'!F56/'AUDUSD-Week'!G56*'AUDUSD-Week'!E56</f>
        <v>197.92999999999998</v>
      </c>
      <c r="AP66" s="13">
        <f>'USDJPY-Week'!H56*'USDJPY-Week'!F56/'USDJPY-Week'!E56</f>
        <v>12.088974854932301</v>
      </c>
      <c r="AQ66" s="24">
        <f>'AUDUSD-Week'!F56/'AUDUSD-Week'!G56*'AUDUSD-Week'!E56</f>
        <v>197.92999999999998</v>
      </c>
      <c r="AR66" s="13">
        <f>'USDCHF-Week'!H56*'USDCHF-Week'!F56/'USDCHF-Week'!E56</f>
        <v>10.407451735442578</v>
      </c>
      <c r="AS66" s="24">
        <f>'AUDUSD-Week'!F56/'AUDUSD-Week'!G56*'AUDUSD-Week'!E56</f>
        <v>197.92999999999998</v>
      </c>
      <c r="AT66" s="13">
        <f>'USDCAD-Week'!H56*'USDCAD-Week'!F56/'USDCAD-Week'!E56</f>
        <v>10.097950116126427</v>
      </c>
      <c r="AU66" s="24">
        <f>'AUDUSD-Week'!F56/'AUDUSD-Week'!G56*'AUDUSD-Week'!E56</f>
        <v>197.92999999999998</v>
      </c>
      <c r="AV66" s="13">
        <f>'NZDUSD-Week'!H56*'NZDUSD-Week'!F56/'NZDUSD-Week'!I56</f>
        <v>7.6290000000000004</v>
      </c>
      <c r="AW66" s="24">
        <f>'NZDUSD-Week'!F56/'NZDUSD-Week'!G56*'NZDUSD-Week'!E56</f>
        <v>152.58000000000001</v>
      </c>
      <c r="AX66" s="13">
        <f>'USDJPY-Week'!H56*'USDJPY-Week'!F56/'USDJPY-Week'!E56</f>
        <v>12.088974854932301</v>
      </c>
      <c r="AY66" s="24">
        <f>'NZDUSD-Week'!F56/'NZDUSD-Week'!G56*'NZDUSD-Week'!E56</f>
        <v>152.58000000000001</v>
      </c>
      <c r="AZ66" s="13">
        <f>'USDCHF-Week'!H56*'USDCHF-Week'!F56/'USDCHF-Week'!E56</f>
        <v>10.407451735442578</v>
      </c>
      <c r="BA66" s="24">
        <f>'NZDUSD-Week'!F56/'NZDUSD-Week'!G56*'NZDUSD-Week'!E56</f>
        <v>152.58000000000001</v>
      </c>
      <c r="BB66" s="13">
        <f>'USDCAD-Week'!H56*'USDCAD-Week'!F56/'USDCAD-Week'!E56</f>
        <v>10.097950116126427</v>
      </c>
      <c r="BC66" s="24">
        <f>'USDCAD-Week'!F56/'USDCAD-Week'!G56*'USDCAD-Week'!E56</f>
        <v>198.06</v>
      </c>
      <c r="BD66" s="13">
        <f>'USDJPY-Week'!H56*'USDJPY-Week'!F56/'USDJPY-Week'!E56</f>
        <v>12.088974854932301</v>
      </c>
      <c r="BE66" s="24">
        <f>'USDCHF-Week'!F56/'USDCHF-Week'!G56*'USDCHF-Week'!E56</f>
        <v>192.17</v>
      </c>
      <c r="BF66" s="13">
        <f>'USDJPY-Week'!H56*'USDJPY-Week'!F56/'USDJPY-Week'!E56</f>
        <v>12.088974854932301</v>
      </c>
    </row>
    <row r="67" spans="4:58" x14ac:dyDescent="0.25">
      <c r="D67" s="11">
        <v>40566</v>
      </c>
      <c r="E67" s="13">
        <f>'EURUSD-Week'!F57*'EURUSD-Week'!E57/'EURUSD-Week'!G57</f>
        <v>272.18</v>
      </c>
      <c r="F67" s="16">
        <f>'EURUSD-Week'!H57*'EURUSD-Week'!F57/1</f>
        <v>10</v>
      </c>
      <c r="G67" s="13">
        <f>'USDJPY-Week'!F57/'USDJPY-Week'!G57</f>
        <v>200</v>
      </c>
      <c r="H67" s="19">
        <f>'USDJPY-Week'!H57*'USDJPY-Week'!F57/'USDJPY-Week'!E57</f>
        <v>12.139605462822459</v>
      </c>
      <c r="I67" s="19">
        <f>'EURUSD-Week'!F57/('EURUSD-Week'!G57*'EURUSD-Week'!E57)</f>
        <v>146.96156954956277</v>
      </c>
      <c r="J67" s="19">
        <f>'USDJPY-Week'!H57*'USDJPY-Week'!F57/'USDJPY-Week'!E57</f>
        <v>12.139605462822459</v>
      </c>
      <c r="K67" s="15">
        <f>'GBPUSD-Week'!F57*'GBPUSD-Week'!E57/'GBPUSD-Week'!G57</f>
        <v>318.52999999999997</v>
      </c>
      <c r="L67" s="13">
        <f>'GBPUSD-Week'!H57*'GBPUSD-Week'!F57/1</f>
        <v>10</v>
      </c>
      <c r="M67" s="24">
        <f>'NZDUSD-Week'!F57*'NZDUSD-Week'!E57/'NZDUSD-Week'!G57</f>
        <v>153.15</v>
      </c>
      <c r="N67" s="13">
        <f>'NZDUSD-Week'!H57*'NZDUSD-Week'!F57/1</f>
        <v>10</v>
      </c>
      <c r="O67" s="13">
        <f>'USDCAD-Week'!F57/'USDCAD-Week'!G57</f>
        <v>200</v>
      </c>
      <c r="P67" s="24">
        <f>'USDCAD-Week'!F57*'USDCAD-Week'!H57/'USDCAD-Week'!E57</f>
        <v>10.026067776218166</v>
      </c>
      <c r="Q67" s="24">
        <f>'AUDUSD-Week'!F57*'AUDUSD-Week'!E57/'AUDUSD-Week'!G57</f>
        <v>198.22</v>
      </c>
      <c r="R67" s="24">
        <f>'AUDUSD-Week'!H57*'AUDUSD-Week'!F57/1</f>
        <v>10</v>
      </c>
      <c r="S67" s="13">
        <f>'USDCHF-Week'!F57/'USDCHF-Week'!G57</f>
        <v>200</v>
      </c>
      <c r="T67" s="16">
        <f>'USDCHF-Week'!F57*'USDCHF-Week'!H57/'USDCHF-Week'!E57</f>
        <v>10.526315789473685</v>
      </c>
      <c r="U67" s="13">
        <f>'EURUSD-Week'!F57/'EURUSD-Week'!G57*'EURUSD-Week'!E57</f>
        <v>272.18</v>
      </c>
      <c r="V67" s="13">
        <f>'USDCHF-Week'!H57*'USDCHF-Week'!F57/'USDCHF-Week'!E57</f>
        <v>10.526315789473685</v>
      </c>
      <c r="W67" s="16">
        <f>'EURUSD-Week'!F57/'EURUSD-Week'!G57*'EURUSD-Week'!E57</f>
        <v>272.18</v>
      </c>
      <c r="X67" s="13">
        <f>'GBPUSD-Week'!H57*'GBPUSD-Week'!F57/'GBPUSD-Week'!I57</f>
        <v>15.926499999999999</v>
      </c>
      <c r="Y67" s="24">
        <f>'EURUSD-Week'!F57/'EURUSD-Week'!G57*'EURUSD-Week'!E57</f>
        <v>272.18</v>
      </c>
      <c r="Z67" s="13">
        <f>'AUDUSD-Week'!H57*'AUDUSD-Week'!F57/'AUDUSD-Week'!I57</f>
        <v>9.9109999999999996</v>
      </c>
      <c r="AA67" s="24">
        <f>'EURUSD-Week'!F57/'EURUSD-Week'!G57*'EURUSD-Week'!E57</f>
        <v>272.18</v>
      </c>
      <c r="AB67" s="13">
        <f>'USDCAD-Week'!H57*'USDCAD-Week'!F57/'USDCAD-Week'!E57</f>
        <v>10.026067776218166</v>
      </c>
      <c r="AC67" s="24">
        <f>'EURUSD-Week'!F57/'EURUSD-Week'!G57*'EURUSD-Week'!E57</f>
        <v>272.18</v>
      </c>
      <c r="AD67" s="13">
        <f>'NZDUSD-Week'!H57*'NZDUSD-Week'!F57/'NZDUSD-Week'!I57</f>
        <v>7.6574999999999998</v>
      </c>
      <c r="AE67" s="24">
        <f>'GBPUSD-Week'!F57/'GBPUSD-Week'!G57*'GBPUSD-Week'!E57</f>
        <v>318.52999999999997</v>
      </c>
      <c r="AF67" s="13">
        <f>'USDJPY-Week'!H57*'USDJPY-Week'!F57/'USDJPY-Week'!E57</f>
        <v>12.139605462822459</v>
      </c>
      <c r="AG67" s="24">
        <f>'GBPUSD-Week'!F57/'GBPUSD-Week'!G57*'GBPUSD-Week'!E57</f>
        <v>318.52999999999997</v>
      </c>
      <c r="AH67" s="13">
        <f>'USDCHF-Week'!H57*'USDCHF-Week'!F57/'USDCHF-Week'!E57</f>
        <v>10.526315789473685</v>
      </c>
      <c r="AI67" s="24">
        <f>'GBPUSD-Week'!F57/'GBPUSD-Week'!G57*'GBPUSD-Week'!E57</f>
        <v>318.52999999999997</v>
      </c>
      <c r="AJ67" s="13">
        <f>'AUDUSD-Week'!H57*'AUDUSD-Week'!F57/'AUDUSD-Week'!I57</f>
        <v>9.9109999999999996</v>
      </c>
      <c r="AK67" s="24">
        <f>'GBPUSD-Week'!F57/'GBPUSD-Week'!G57*'GBPUSD-Week'!E57</f>
        <v>318.52999999999997</v>
      </c>
      <c r="AL67" s="13">
        <f>'USDCAD-Week'!H57*'USDCAD-Week'!F57/'USDCAD-Week'!E57</f>
        <v>10.026067776218166</v>
      </c>
      <c r="AM67" s="24">
        <f>'GBPUSD-Week'!F57/'GBPUSD-Week'!G57*'GBPUSD-Week'!E57</f>
        <v>318.52999999999997</v>
      </c>
      <c r="AN67" s="13">
        <f>'NZDUSD-Week'!H57*'NZDUSD-Week'!F57/'NZDUSD-Week'!I57</f>
        <v>7.6574999999999998</v>
      </c>
      <c r="AO67" s="24">
        <f>'AUDUSD-Week'!F57/'AUDUSD-Week'!G57*'AUDUSD-Week'!E57</f>
        <v>198.22</v>
      </c>
      <c r="AP67" s="13">
        <f>'USDJPY-Week'!H57*'USDJPY-Week'!F57/'USDJPY-Week'!E57</f>
        <v>12.139605462822459</v>
      </c>
      <c r="AQ67" s="24">
        <f>'AUDUSD-Week'!F57/'AUDUSD-Week'!G57*'AUDUSD-Week'!E57</f>
        <v>198.22</v>
      </c>
      <c r="AR67" s="13">
        <f>'USDCHF-Week'!H57*'USDCHF-Week'!F57/'USDCHF-Week'!E57</f>
        <v>10.526315789473685</v>
      </c>
      <c r="AS67" s="24">
        <f>'AUDUSD-Week'!F57/'AUDUSD-Week'!G57*'AUDUSD-Week'!E57</f>
        <v>198.22</v>
      </c>
      <c r="AT67" s="13">
        <f>'USDCAD-Week'!H57*'USDCAD-Week'!F57/'USDCAD-Week'!E57</f>
        <v>10.026067776218166</v>
      </c>
      <c r="AU67" s="24">
        <f>'AUDUSD-Week'!F57/'AUDUSD-Week'!G57*'AUDUSD-Week'!E57</f>
        <v>198.22</v>
      </c>
      <c r="AV67" s="13">
        <f>'NZDUSD-Week'!H57*'NZDUSD-Week'!F57/'NZDUSD-Week'!I57</f>
        <v>7.6574999999999998</v>
      </c>
      <c r="AW67" s="24">
        <f>'NZDUSD-Week'!F57/'NZDUSD-Week'!G57*'NZDUSD-Week'!E57</f>
        <v>153.14999999999998</v>
      </c>
      <c r="AX67" s="13">
        <f>'USDJPY-Week'!H57*'USDJPY-Week'!F57/'USDJPY-Week'!E57</f>
        <v>12.139605462822459</v>
      </c>
      <c r="AY67" s="24">
        <f>'NZDUSD-Week'!F57/'NZDUSD-Week'!G57*'NZDUSD-Week'!E57</f>
        <v>153.14999999999998</v>
      </c>
      <c r="AZ67" s="13">
        <f>'USDCHF-Week'!H57*'USDCHF-Week'!F57/'USDCHF-Week'!E57</f>
        <v>10.526315789473685</v>
      </c>
      <c r="BA67" s="24">
        <f>'NZDUSD-Week'!F57/'NZDUSD-Week'!G57*'NZDUSD-Week'!E57</f>
        <v>153.14999999999998</v>
      </c>
      <c r="BB67" s="13">
        <f>'USDCAD-Week'!H57*'USDCAD-Week'!F57/'USDCAD-Week'!E57</f>
        <v>10.026067776218166</v>
      </c>
      <c r="BC67" s="24">
        <f>'USDCAD-Week'!F57/'USDCAD-Week'!G57*'USDCAD-Week'!E57</f>
        <v>199.48000000000002</v>
      </c>
      <c r="BD67" s="13">
        <f>'USDJPY-Week'!H57*'USDJPY-Week'!F57/'USDJPY-Week'!E57</f>
        <v>12.139605462822459</v>
      </c>
      <c r="BE67" s="24">
        <f>'USDCHF-Week'!F57/'USDCHF-Week'!G57*'USDCHF-Week'!E57</f>
        <v>190</v>
      </c>
      <c r="BF67" s="13">
        <f>'USDJPY-Week'!H57*'USDJPY-Week'!F57/'USDJPY-Week'!E57</f>
        <v>12.139605462822459</v>
      </c>
    </row>
    <row r="68" spans="4:58" x14ac:dyDescent="0.25">
      <c r="D68" s="11">
        <v>40573</v>
      </c>
      <c r="E68" s="13">
        <f>'EURUSD-Week'!F58*'EURUSD-Week'!E58/'EURUSD-Week'!G58</f>
        <v>271.59000000000003</v>
      </c>
      <c r="F68" s="16">
        <f>'EURUSD-Week'!H58*'EURUSD-Week'!F58/1</f>
        <v>10</v>
      </c>
      <c r="G68" s="13">
        <f>'USDJPY-Week'!F58/'USDJPY-Week'!G58</f>
        <v>200</v>
      </c>
      <c r="H68" s="19">
        <f>'USDJPY-Week'!H58*'USDJPY-Week'!F58/'USDJPY-Week'!E58</f>
        <v>12.172854534388312</v>
      </c>
      <c r="I68" s="19">
        <f>'EURUSD-Week'!F58/('EURUSD-Week'!G58*'EURUSD-Week'!E58)</f>
        <v>147.28082771825174</v>
      </c>
      <c r="J68" s="19">
        <f>'USDJPY-Week'!H58*'USDJPY-Week'!F58/'USDJPY-Week'!E58</f>
        <v>12.172854534388312</v>
      </c>
      <c r="K68" s="15">
        <f>'GBPUSD-Week'!F58*'GBPUSD-Week'!E58/'GBPUSD-Week'!G58</f>
        <v>319.42</v>
      </c>
      <c r="L68" s="13">
        <f>'GBPUSD-Week'!H58*'GBPUSD-Week'!F58/1</f>
        <v>10</v>
      </c>
      <c r="M68" s="24">
        <f>'NZDUSD-Week'!F58*'NZDUSD-Week'!E58/'NZDUSD-Week'!G58</f>
        <v>153.90000000000003</v>
      </c>
      <c r="N68" s="13">
        <f>'NZDUSD-Week'!H58*'NZDUSD-Week'!F58/1</f>
        <v>10</v>
      </c>
      <c r="O68" s="13">
        <f>'USDCAD-Week'!F58/'USDCAD-Week'!G58</f>
        <v>200</v>
      </c>
      <c r="P68" s="24">
        <f>'USDCAD-Week'!F58*'USDCAD-Week'!H58/'USDCAD-Week'!E58</f>
        <v>10.05631536604988</v>
      </c>
      <c r="Q68" s="24">
        <f>'AUDUSD-Week'!F58*'AUDUSD-Week'!E58/'AUDUSD-Week'!G58</f>
        <v>200.25</v>
      </c>
      <c r="R68" s="24">
        <f>'AUDUSD-Week'!H58*'AUDUSD-Week'!F58/1</f>
        <v>10</v>
      </c>
      <c r="S68" s="13">
        <f>'USDCHF-Week'!F58/'USDCHF-Week'!G58</f>
        <v>200</v>
      </c>
      <c r="T68" s="16">
        <f>'USDCHF-Week'!F58*'USDCHF-Week'!H58/'USDCHF-Week'!E58</f>
        <v>10.543518372080763</v>
      </c>
      <c r="U68" s="13">
        <f>'EURUSD-Week'!F58/'EURUSD-Week'!G58*'EURUSD-Week'!E58</f>
        <v>271.59000000000003</v>
      </c>
      <c r="V68" s="13">
        <f>'USDCHF-Week'!H58*'USDCHF-Week'!F58/'USDCHF-Week'!E58</f>
        <v>10.543518372080763</v>
      </c>
      <c r="W68" s="16">
        <f>'EURUSD-Week'!F58/'EURUSD-Week'!G58*'EURUSD-Week'!E58</f>
        <v>271.59000000000003</v>
      </c>
      <c r="X68" s="13">
        <f>'GBPUSD-Week'!H58*'GBPUSD-Week'!F58/'GBPUSD-Week'!I58</f>
        <v>15.971</v>
      </c>
      <c r="Y68" s="24">
        <f>'EURUSD-Week'!F58/'EURUSD-Week'!G58*'EURUSD-Week'!E58</f>
        <v>271.59000000000003</v>
      </c>
      <c r="Z68" s="13">
        <f>'AUDUSD-Week'!H58*'AUDUSD-Week'!F58/'AUDUSD-Week'!I58</f>
        <v>10.012499999999999</v>
      </c>
      <c r="AA68" s="24">
        <f>'EURUSD-Week'!F58/'EURUSD-Week'!G58*'EURUSD-Week'!E58</f>
        <v>271.59000000000003</v>
      </c>
      <c r="AB68" s="13">
        <f>'USDCAD-Week'!H58*'USDCAD-Week'!F58/'USDCAD-Week'!E58</f>
        <v>10.05631536604988</v>
      </c>
      <c r="AC68" s="24">
        <f>'EURUSD-Week'!F58/'EURUSD-Week'!G58*'EURUSD-Week'!E58</f>
        <v>271.59000000000003</v>
      </c>
      <c r="AD68" s="13">
        <f>'NZDUSD-Week'!H58*'NZDUSD-Week'!F58/'NZDUSD-Week'!I58</f>
        <v>7.6950000000000003</v>
      </c>
      <c r="AE68" s="24">
        <f>'GBPUSD-Week'!F58/'GBPUSD-Week'!G58*'GBPUSD-Week'!E58</f>
        <v>319.42</v>
      </c>
      <c r="AF68" s="13">
        <f>'USDJPY-Week'!H58*'USDJPY-Week'!F58/'USDJPY-Week'!E58</f>
        <v>12.172854534388312</v>
      </c>
      <c r="AG68" s="24">
        <f>'GBPUSD-Week'!F58/'GBPUSD-Week'!G58*'GBPUSD-Week'!E58</f>
        <v>319.42</v>
      </c>
      <c r="AH68" s="13">
        <f>'USDCHF-Week'!H58*'USDCHF-Week'!F58/'USDCHF-Week'!E58</f>
        <v>10.543518372080763</v>
      </c>
      <c r="AI68" s="24">
        <f>'GBPUSD-Week'!F58/'GBPUSD-Week'!G58*'GBPUSD-Week'!E58</f>
        <v>319.42</v>
      </c>
      <c r="AJ68" s="13">
        <f>'AUDUSD-Week'!H58*'AUDUSD-Week'!F58/'AUDUSD-Week'!I58</f>
        <v>10.012499999999999</v>
      </c>
      <c r="AK68" s="24">
        <f>'GBPUSD-Week'!F58/'GBPUSD-Week'!G58*'GBPUSD-Week'!E58</f>
        <v>319.42</v>
      </c>
      <c r="AL68" s="13">
        <f>'USDCAD-Week'!H58*'USDCAD-Week'!F58/'USDCAD-Week'!E58</f>
        <v>10.05631536604988</v>
      </c>
      <c r="AM68" s="24">
        <f>'GBPUSD-Week'!F58/'GBPUSD-Week'!G58*'GBPUSD-Week'!E58</f>
        <v>319.42</v>
      </c>
      <c r="AN68" s="13">
        <f>'NZDUSD-Week'!H58*'NZDUSD-Week'!F58/'NZDUSD-Week'!I58</f>
        <v>7.6950000000000003</v>
      </c>
      <c r="AO68" s="24">
        <f>'AUDUSD-Week'!F58/'AUDUSD-Week'!G58*'AUDUSD-Week'!E58</f>
        <v>200.25</v>
      </c>
      <c r="AP68" s="13">
        <f>'USDJPY-Week'!H58*'USDJPY-Week'!F58/'USDJPY-Week'!E58</f>
        <v>12.172854534388312</v>
      </c>
      <c r="AQ68" s="24">
        <f>'AUDUSD-Week'!F58/'AUDUSD-Week'!G58*'AUDUSD-Week'!E58</f>
        <v>200.25</v>
      </c>
      <c r="AR68" s="13">
        <f>'USDCHF-Week'!H58*'USDCHF-Week'!F58/'USDCHF-Week'!E58</f>
        <v>10.543518372080763</v>
      </c>
      <c r="AS68" s="24">
        <f>'AUDUSD-Week'!F58/'AUDUSD-Week'!G58*'AUDUSD-Week'!E58</f>
        <v>200.25</v>
      </c>
      <c r="AT68" s="13">
        <f>'USDCAD-Week'!H58*'USDCAD-Week'!F58/'USDCAD-Week'!E58</f>
        <v>10.05631536604988</v>
      </c>
      <c r="AU68" s="24">
        <f>'AUDUSD-Week'!F58/'AUDUSD-Week'!G58*'AUDUSD-Week'!E58</f>
        <v>200.25</v>
      </c>
      <c r="AV68" s="13">
        <f>'NZDUSD-Week'!H58*'NZDUSD-Week'!F58/'NZDUSD-Week'!I58</f>
        <v>7.6950000000000003</v>
      </c>
      <c r="AW68" s="24">
        <f>'NZDUSD-Week'!F58/'NZDUSD-Week'!G58*'NZDUSD-Week'!E58</f>
        <v>153.9</v>
      </c>
      <c r="AX68" s="13">
        <f>'USDJPY-Week'!H58*'USDJPY-Week'!F58/'USDJPY-Week'!E58</f>
        <v>12.172854534388312</v>
      </c>
      <c r="AY68" s="24">
        <f>'NZDUSD-Week'!F58/'NZDUSD-Week'!G58*'NZDUSD-Week'!E58</f>
        <v>153.9</v>
      </c>
      <c r="AZ68" s="13">
        <f>'USDCHF-Week'!H58*'USDCHF-Week'!F58/'USDCHF-Week'!E58</f>
        <v>10.543518372080763</v>
      </c>
      <c r="BA68" s="24">
        <f>'NZDUSD-Week'!F58/'NZDUSD-Week'!G58*'NZDUSD-Week'!E58</f>
        <v>153.9</v>
      </c>
      <c r="BB68" s="13">
        <f>'USDCAD-Week'!H58*'USDCAD-Week'!F58/'USDCAD-Week'!E58</f>
        <v>10.05631536604988</v>
      </c>
      <c r="BC68" s="24">
        <f>'USDCAD-Week'!F58/'USDCAD-Week'!G58*'USDCAD-Week'!E58</f>
        <v>198.88</v>
      </c>
      <c r="BD68" s="13">
        <f>'USDJPY-Week'!H58*'USDJPY-Week'!F58/'USDJPY-Week'!E58</f>
        <v>12.172854534388312</v>
      </c>
      <c r="BE68" s="24">
        <f>'USDCHF-Week'!F58/'USDCHF-Week'!G58*'USDCHF-Week'!E58</f>
        <v>189.69</v>
      </c>
      <c r="BF68" s="13">
        <f>'USDJPY-Week'!H58*'USDJPY-Week'!F58/'USDJPY-Week'!E58</f>
        <v>12.172854534388312</v>
      </c>
    </row>
    <row r="69" spans="4:58" x14ac:dyDescent="0.25">
      <c r="D69" s="11">
        <v>40580</v>
      </c>
      <c r="E69" s="13">
        <f>'EURUSD-Week'!F59*'EURUSD-Week'!E59/'EURUSD-Week'!G59</f>
        <v>271.25</v>
      </c>
      <c r="F69" s="16">
        <f>'EURUSD-Week'!H59*'EURUSD-Week'!F59/1</f>
        <v>10</v>
      </c>
      <c r="G69" s="13">
        <f>'USDJPY-Week'!F59/'USDJPY-Week'!G59</f>
        <v>200</v>
      </c>
      <c r="H69" s="19">
        <f>'USDJPY-Week'!H59*'USDJPY-Week'!F59/'USDJPY-Week'!E59</f>
        <v>12.072191706404297</v>
      </c>
      <c r="I69" s="19">
        <f>'EURUSD-Week'!F59/('EURUSD-Week'!G59*'EURUSD-Week'!E59)</f>
        <v>147.46543778801842</v>
      </c>
      <c r="J69" s="19">
        <f>'USDJPY-Week'!H59*'USDJPY-Week'!F59/'USDJPY-Week'!E59</f>
        <v>12.072191706404297</v>
      </c>
      <c r="K69" s="15">
        <f>'GBPUSD-Week'!F59*'GBPUSD-Week'!E59/'GBPUSD-Week'!G59</f>
        <v>321.07</v>
      </c>
      <c r="L69" s="13">
        <f>'GBPUSD-Week'!H59*'GBPUSD-Week'!F59/1</f>
        <v>10</v>
      </c>
      <c r="M69" s="24">
        <f>'NZDUSD-Week'!F59*'NZDUSD-Week'!E59/'NZDUSD-Week'!G59</f>
        <v>152.95999999999998</v>
      </c>
      <c r="N69" s="13">
        <f>'NZDUSD-Week'!H59*'NZDUSD-Week'!F59/1</f>
        <v>10</v>
      </c>
      <c r="O69" s="13">
        <f>'USDCAD-Week'!F59/'USDCAD-Week'!G59</f>
        <v>200</v>
      </c>
      <c r="P69" s="24">
        <f>'USDCAD-Week'!F59*'USDCAD-Week'!H59/'USDCAD-Week'!E59</f>
        <v>10.130685847431872</v>
      </c>
      <c r="Q69" s="24">
        <f>'AUDUSD-Week'!F59*'AUDUSD-Week'!E59/'AUDUSD-Week'!G59</f>
        <v>201.56</v>
      </c>
      <c r="R69" s="24">
        <f>'AUDUSD-Week'!H59*'AUDUSD-Week'!F59/1</f>
        <v>10</v>
      </c>
      <c r="S69" s="13">
        <f>'USDCHF-Week'!F59/'USDCHF-Week'!G59</f>
        <v>200</v>
      </c>
      <c r="T69" s="16">
        <f>'USDCHF-Week'!F59*'USDCHF-Week'!H59/'USDCHF-Week'!E59</f>
        <v>10.370754472387866</v>
      </c>
      <c r="U69" s="13">
        <f>'EURUSD-Week'!F59/'EURUSD-Week'!G59*'EURUSD-Week'!E59</f>
        <v>271.25</v>
      </c>
      <c r="V69" s="13">
        <f>'USDCHF-Week'!H59*'USDCHF-Week'!F59/'USDCHF-Week'!E59</f>
        <v>10.370754472387866</v>
      </c>
      <c r="W69" s="16">
        <f>'EURUSD-Week'!F59/'EURUSD-Week'!G59*'EURUSD-Week'!E59</f>
        <v>271.25</v>
      </c>
      <c r="X69" s="13">
        <f>'GBPUSD-Week'!H59*'GBPUSD-Week'!F59/'GBPUSD-Week'!I59</f>
        <v>16.0535</v>
      </c>
      <c r="Y69" s="24">
        <f>'EURUSD-Week'!F59/'EURUSD-Week'!G59*'EURUSD-Week'!E59</f>
        <v>271.25</v>
      </c>
      <c r="Z69" s="13">
        <f>'AUDUSD-Week'!H59*'AUDUSD-Week'!F59/'AUDUSD-Week'!I59</f>
        <v>10.078000000000001</v>
      </c>
      <c r="AA69" s="24">
        <f>'EURUSD-Week'!F59/'EURUSD-Week'!G59*'EURUSD-Week'!E59</f>
        <v>271.25</v>
      </c>
      <c r="AB69" s="13">
        <f>'USDCAD-Week'!H59*'USDCAD-Week'!F59/'USDCAD-Week'!E59</f>
        <v>10.130685847431872</v>
      </c>
      <c r="AC69" s="24">
        <f>'EURUSD-Week'!F59/'EURUSD-Week'!G59*'EURUSD-Week'!E59</f>
        <v>271.25</v>
      </c>
      <c r="AD69" s="13">
        <f>'NZDUSD-Week'!H59*'NZDUSD-Week'!F59/'NZDUSD-Week'!I59</f>
        <v>7.6479999999999997</v>
      </c>
      <c r="AE69" s="24">
        <f>'GBPUSD-Week'!F59/'GBPUSD-Week'!G59*'GBPUSD-Week'!E59</f>
        <v>321.07</v>
      </c>
      <c r="AF69" s="13">
        <f>'USDJPY-Week'!H59*'USDJPY-Week'!F59/'USDJPY-Week'!E59</f>
        <v>12.072191706404297</v>
      </c>
      <c r="AG69" s="24">
        <f>'GBPUSD-Week'!F59/'GBPUSD-Week'!G59*'GBPUSD-Week'!E59</f>
        <v>321.07</v>
      </c>
      <c r="AH69" s="13">
        <f>'USDCHF-Week'!H59*'USDCHF-Week'!F59/'USDCHF-Week'!E59</f>
        <v>10.370754472387866</v>
      </c>
      <c r="AI69" s="24">
        <f>'GBPUSD-Week'!F59/'GBPUSD-Week'!G59*'GBPUSD-Week'!E59</f>
        <v>321.07</v>
      </c>
      <c r="AJ69" s="13">
        <f>'AUDUSD-Week'!H59*'AUDUSD-Week'!F59/'AUDUSD-Week'!I59</f>
        <v>10.078000000000001</v>
      </c>
      <c r="AK69" s="24">
        <f>'GBPUSD-Week'!F59/'GBPUSD-Week'!G59*'GBPUSD-Week'!E59</f>
        <v>321.07</v>
      </c>
      <c r="AL69" s="13">
        <f>'USDCAD-Week'!H59*'USDCAD-Week'!F59/'USDCAD-Week'!E59</f>
        <v>10.130685847431872</v>
      </c>
      <c r="AM69" s="24">
        <f>'GBPUSD-Week'!F59/'GBPUSD-Week'!G59*'GBPUSD-Week'!E59</f>
        <v>321.07</v>
      </c>
      <c r="AN69" s="13">
        <f>'NZDUSD-Week'!H59*'NZDUSD-Week'!F59/'NZDUSD-Week'!I59</f>
        <v>7.6479999999999997</v>
      </c>
      <c r="AO69" s="24">
        <f>'AUDUSD-Week'!F59/'AUDUSD-Week'!G59*'AUDUSD-Week'!E59</f>
        <v>201.56</v>
      </c>
      <c r="AP69" s="13">
        <f>'USDJPY-Week'!H59*'USDJPY-Week'!F59/'USDJPY-Week'!E59</f>
        <v>12.072191706404297</v>
      </c>
      <c r="AQ69" s="24">
        <f>'AUDUSD-Week'!F59/'AUDUSD-Week'!G59*'AUDUSD-Week'!E59</f>
        <v>201.56</v>
      </c>
      <c r="AR69" s="13">
        <f>'USDCHF-Week'!H59*'USDCHF-Week'!F59/'USDCHF-Week'!E59</f>
        <v>10.370754472387866</v>
      </c>
      <c r="AS69" s="24">
        <f>'AUDUSD-Week'!F59/'AUDUSD-Week'!G59*'AUDUSD-Week'!E59</f>
        <v>201.56</v>
      </c>
      <c r="AT69" s="13">
        <f>'USDCAD-Week'!H59*'USDCAD-Week'!F59/'USDCAD-Week'!E59</f>
        <v>10.130685847431872</v>
      </c>
      <c r="AU69" s="24">
        <f>'AUDUSD-Week'!F59/'AUDUSD-Week'!G59*'AUDUSD-Week'!E59</f>
        <v>201.56</v>
      </c>
      <c r="AV69" s="13">
        <f>'NZDUSD-Week'!H59*'NZDUSD-Week'!F59/'NZDUSD-Week'!I59</f>
        <v>7.6479999999999997</v>
      </c>
      <c r="AW69" s="24">
        <f>'NZDUSD-Week'!F59/'NZDUSD-Week'!G59*'NZDUSD-Week'!E59</f>
        <v>152.95999999999998</v>
      </c>
      <c r="AX69" s="13">
        <f>'USDJPY-Week'!H59*'USDJPY-Week'!F59/'USDJPY-Week'!E59</f>
        <v>12.072191706404297</v>
      </c>
      <c r="AY69" s="24">
        <f>'NZDUSD-Week'!F59/'NZDUSD-Week'!G59*'NZDUSD-Week'!E59</f>
        <v>152.95999999999998</v>
      </c>
      <c r="AZ69" s="13">
        <f>'USDCHF-Week'!H59*'USDCHF-Week'!F59/'USDCHF-Week'!E59</f>
        <v>10.370754472387866</v>
      </c>
      <c r="BA69" s="24">
        <f>'NZDUSD-Week'!F59/'NZDUSD-Week'!G59*'NZDUSD-Week'!E59</f>
        <v>152.95999999999998</v>
      </c>
      <c r="BB69" s="13">
        <f>'USDCAD-Week'!H59*'USDCAD-Week'!F59/'USDCAD-Week'!E59</f>
        <v>10.130685847431872</v>
      </c>
      <c r="BC69" s="24">
        <f>'USDCAD-Week'!F59/'USDCAD-Week'!G59*'USDCAD-Week'!E59</f>
        <v>197.42</v>
      </c>
      <c r="BD69" s="13">
        <f>'USDJPY-Week'!H59*'USDJPY-Week'!F59/'USDJPY-Week'!E59</f>
        <v>12.072191706404297</v>
      </c>
      <c r="BE69" s="24">
        <f>'USDCHF-Week'!F59/'USDCHF-Week'!G59*'USDCHF-Week'!E59</f>
        <v>192.85000000000002</v>
      </c>
      <c r="BF69" s="13">
        <f>'USDJPY-Week'!H59*'USDJPY-Week'!F59/'USDJPY-Week'!E59</f>
        <v>12.072191706404297</v>
      </c>
    </row>
    <row r="70" spans="4:58" x14ac:dyDescent="0.25">
      <c r="D70" s="11">
        <v>40587</v>
      </c>
      <c r="E70" s="13">
        <f>'EURUSD-Week'!F60*'EURUSD-Week'!E60/'EURUSD-Week'!G60</f>
        <v>272.14</v>
      </c>
      <c r="F70" s="16">
        <f>'EURUSD-Week'!H60*'EURUSD-Week'!F60/1</f>
        <v>10</v>
      </c>
      <c r="G70" s="13">
        <f>'USDJPY-Week'!F60/'USDJPY-Week'!G60</f>
        <v>200</v>
      </c>
      <c r="H70" s="19">
        <f>'USDJPY-Week'!H60*'USDJPY-Week'!F60/'USDJPY-Week'!E60</f>
        <v>12.001920307249161</v>
      </c>
      <c r="I70" s="19">
        <f>'EURUSD-Week'!F60/('EURUSD-Week'!G60*'EURUSD-Week'!E60)</f>
        <v>146.98317042698611</v>
      </c>
      <c r="J70" s="19">
        <f>'USDJPY-Week'!H60*'USDJPY-Week'!F60/'USDJPY-Week'!E60</f>
        <v>12.001920307249161</v>
      </c>
      <c r="K70" s="15">
        <f>'GBPUSD-Week'!F60*'GBPUSD-Week'!E60/'GBPUSD-Week'!G60</f>
        <v>322.57</v>
      </c>
      <c r="L70" s="13">
        <f>'GBPUSD-Week'!H60*'GBPUSD-Week'!F60/1</f>
        <v>10</v>
      </c>
      <c r="M70" s="24">
        <f>'NZDUSD-Week'!F60*'NZDUSD-Week'!E60/'NZDUSD-Week'!G60</f>
        <v>151.82</v>
      </c>
      <c r="N70" s="13">
        <f>'NZDUSD-Week'!H60*'NZDUSD-Week'!F60/1</f>
        <v>10</v>
      </c>
      <c r="O70" s="13">
        <f>'USDCAD-Week'!F60/'USDCAD-Week'!G60</f>
        <v>200</v>
      </c>
      <c r="P70" s="24">
        <f>'USDCAD-Week'!F60*'USDCAD-Week'!H60/'USDCAD-Week'!E60</f>
        <v>10.131199027404893</v>
      </c>
      <c r="Q70" s="24">
        <f>'AUDUSD-Week'!F60*'AUDUSD-Week'!E60/'AUDUSD-Week'!G60</f>
        <v>201.53999999999996</v>
      </c>
      <c r="R70" s="24">
        <f>'AUDUSD-Week'!H60*'AUDUSD-Week'!F60/1</f>
        <v>10</v>
      </c>
      <c r="S70" s="13">
        <f>'USDCHF-Week'!F60/'USDCHF-Week'!G60</f>
        <v>200</v>
      </c>
      <c r="T70" s="16">
        <f>'USDCHF-Week'!F60*'USDCHF-Week'!H60/'USDCHF-Week'!E60</f>
        <v>10.430791697089809</v>
      </c>
      <c r="U70" s="13">
        <f>'EURUSD-Week'!F60/'EURUSD-Week'!G60*'EURUSD-Week'!E60</f>
        <v>272.14</v>
      </c>
      <c r="V70" s="13">
        <f>'USDCHF-Week'!H60*'USDCHF-Week'!F60/'USDCHF-Week'!E60</f>
        <v>10.430791697089809</v>
      </c>
      <c r="W70" s="16">
        <f>'EURUSD-Week'!F60/'EURUSD-Week'!G60*'EURUSD-Week'!E60</f>
        <v>272.14</v>
      </c>
      <c r="X70" s="13">
        <f>'GBPUSD-Week'!H60*'GBPUSD-Week'!F60/'GBPUSD-Week'!I60</f>
        <v>16.128499999999999</v>
      </c>
      <c r="Y70" s="24">
        <f>'EURUSD-Week'!F60/'EURUSD-Week'!G60*'EURUSD-Week'!E60</f>
        <v>272.14</v>
      </c>
      <c r="Z70" s="13">
        <f>'AUDUSD-Week'!H60*'AUDUSD-Week'!F60/'AUDUSD-Week'!I60</f>
        <v>10.076999999999998</v>
      </c>
      <c r="AA70" s="24">
        <f>'EURUSD-Week'!F60/'EURUSD-Week'!G60*'EURUSD-Week'!E60</f>
        <v>272.14</v>
      </c>
      <c r="AB70" s="13">
        <f>'USDCAD-Week'!H60*'USDCAD-Week'!F60/'USDCAD-Week'!E60</f>
        <v>10.131199027404893</v>
      </c>
      <c r="AC70" s="24">
        <f>'EURUSD-Week'!F60/'EURUSD-Week'!G60*'EURUSD-Week'!E60</f>
        <v>272.14</v>
      </c>
      <c r="AD70" s="13">
        <f>'NZDUSD-Week'!H60*'NZDUSD-Week'!F60/'NZDUSD-Week'!I60</f>
        <v>7.5910000000000002</v>
      </c>
      <c r="AE70" s="24">
        <f>'GBPUSD-Week'!F60/'GBPUSD-Week'!G60*'GBPUSD-Week'!E60</f>
        <v>322.57</v>
      </c>
      <c r="AF70" s="13">
        <f>'USDJPY-Week'!H60*'USDJPY-Week'!F60/'USDJPY-Week'!E60</f>
        <v>12.001920307249161</v>
      </c>
      <c r="AG70" s="24">
        <f>'GBPUSD-Week'!F60/'GBPUSD-Week'!G60*'GBPUSD-Week'!E60</f>
        <v>322.57</v>
      </c>
      <c r="AH70" s="13">
        <f>'USDCHF-Week'!H60*'USDCHF-Week'!F60/'USDCHF-Week'!E60</f>
        <v>10.430791697089809</v>
      </c>
      <c r="AI70" s="24">
        <f>'GBPUSD-Week'!F60/'GBPUSD-Week'!G60*'GBPUSD-Week'!E60</f>
        <v>322.57</v>
      </c>
      <c r="AJ70" s="13">
        <f>'AUDUSD-Week'!H60*'AUDUSD-Week'!F60/'AUDUSD-Week'!I60</f>
        <v>10.076999999999998</v>
      </c>
      <c r="AK70" s="24">
        <f>'GBPUSD-Week'!F60/'GBPUSD-Week'!G60*'GBPUSD-Week'!E60</f>
        <v>322.57</v>
      </c>
      <c r="AL70" s="13">
        <f>'USDCAD-Week'!H60*'USDCAD-Week'!F60/'USDCAD-Week'!E60</f>
        <v>10.131199027404893</v>
      </c>
      <c r="AM70" s="24">
        <f>'GBPUSD-Week'!F60/'GBPUSD-Week'!G60*'GBPUSD-Week'!E60</f>
        <v>322.57</v>
      </c>
      <c r="AN70" s="13">
        <f>'NZDUSD-Week'!H60*'NZDUSD-Week'!F60/'NZDUSD-Week'!I60</f>
        <v>7.5910000000000002</v>
      </c>
      <c r="AO70" s="24">
        <f>'AUDUSD-Week'!F60/'AUDUSD-Week'!G60*'AUDUSD-Week'!E60</f>
        <v>201.53999999999996</v>
      </c>
      <c r="AP70" s="13">
        <f>'USDJPY-Week'!H60*'USDJPY-Week'!F60/'USDJPY-Week'!E60</f>
        <v>12.001920307249161</v>
      </c>
      <c r="AQ70" s="24">
        <f>'AUDUSD-Week'!F60/'AUDUSD-Week'!G60*'AUDUSD-Week'!E60</f>
        <v>201.53999999999996</v>
      </c>
      <c r="AR70" s="13">
        <f>'USDCHF-Week'!H60*'USDCHF-Week'!F60/'USDCHF-Week'!E60</f>
        <v>10.430791697089809</v>
      </c>
      <c r="AS70" s="24">
        <f>'AUDUSD-Week'!F60/'AUDUSD-Week'!G60*'AUDUSD-Week'!E60</f>
        <v>201.53999999999996</v>
      </c>
      <c r="AT70" s="13">
        <f>'USDCAD-Week'!H60*'USDCAD-Week'!F60/'USDCAD-Week'!E60</f>
        <v>10.131199027404893</v>
      </c>
      <c r="AU70" s="24">
        <f>'AUDUSD-Week'!F60/'AUDUSD-Week'!G60*'AUDUSD-Week'!E60</f>
        <v>201.53999999999996</v>
      </c>
      <c r="AV70" s="13">
        <f>'NZDUSD-Week'!H60*'NZDUSD-Week'!F60/'NZDUSD-Week'!I60</f>
        <v>7.5910000000000002</v>
      </c>
      <c r="AW70" s="24">
        <f>'NZDUSD-Week'!F60/'NZDUSD-Week'!G60*'NZDUSD-Week'!E60</f>
        <v>151.82</v>
      </c>
      <c r="AX70" s="13">
        <f>'USDJPY-Week'!H60*'USDJPY-Week'!F60/'USDJPY-Week'!E60</f>
        <v>12.001920307249161</v>
      </c>
      <c r="AY70" s="24">
        <f>'NZDUSD-Week'!F60/'NZDUSD-Week'!G60*'NZDUSD-Week'!E60</f>
        <v>151.82</v>
      </c>
      <c r="AZ70" s="13">
        <f>'USDCHF-Week'!H60*'USDCHF-Week'!F60/'USDCHF-Week'!E60</f>
        <v>10.430791697089809</v>
      </c>
      <c r="BA70" s="24">
        <f>'NZDUSD-Week'!F60/'NZDUSD-Week'!G60*'NZDUSD-Week'!E60</f>
        <v>151.82</v>
      </c>
      <c r="BB70" s="13">
        <f>'USDCAD-Week'!H60*'USDCAD-Week'!F60/'USDCAD-Week'!E60</f>
        <v>10.131199027404893</v>
      </c>
      <c r="BC70" s="24">
        <f>'USDCAD-Week'!F60/'USDCAD-Week'!G60*'USDCAD-Week'!E60</f>
        <v>197.41</v>
      </c>
      <c r="BD70" s="13">
        <f>'USDJPY-Week'!H60*'USDJPY-Week'!F60/'USDJPY-Week'!E60</f>
        <v>12.001920307249161</v>
      </c>
      <c r="BE70" s="24">
        <f>'USDCHF-Week'!F60/'USDCHF-Week'!G60*'USDCHF-Week'!E60</f>
        <v>191.74</v>
      </c>
      <c r="BF70" s="13">
        <f>'USDJPY-Week'!H60*'USDJPY-Week'!F60/'USDJPY-Week'!E60</f>
        <v>12.001920307249161</v>
      </c>
    </row>
    <row r="71" spans="4:58" x14ac:dyDescent="0.25">
      <c r="D71" s="11">
        <v>40594</v>
      </c>
      <c r="E71" s="13">
        <f>'EURUSD-Week'!F61*'EURUSD-Week'!E61/'EURUSD-Week'!G61</f>
        <v>274.41000000000003</v>
      </c>
      <c r="F71" s="16">
        <f>'EURUSD-Week'!H61*'EURUSD-Week'!F61/1</f>
        <v>10</v>
      </c>
      <c r="G71" s="13">
        <f>'USDJPY-Week'!F61/'USDJPY-Week'!G61</f>
        <v>200</v>
      </c>
      <c r="H71" s="19">
        <f>'USDJPY-Week'!H61*'USDJPY-Week'!F61/'USDJPY-Week'!E61</f>
        <v>12.136658777838459</v>
      </c>
      <c r="I71" s="19">
        <f>'EURUSD-Week'!F61/('EURUSD-Week'!G61*'EURUSD-Week'!E61)</f>
        <v>145.76728253343538</v>
      </c>
      <c r="J71" s="19">
        <f>'USDJPY-Week'!H61*'USDJPY-Week'!F61/'USDJPY-Week'!E61</f>
        <v>12.136658777838459</v>
      </c>
      <c r="K71" s="15">
        <f>'GBPUSD-Week'!F61*'GBPUSD-Week'!E61/'GBPUSD-Week'!G61</f>
        <v>323.63</v>
      </c>
      <c r="L71" s="13">
        <f>'GBPUSD-Week'!H61*'GBPUSD-Week'!F61/1</f>
        <v>10</v>
      </c>
      <c r="M71" s="24">
        <f>'NZDUSD-Week'!F61*'NZDUSD-Week'!E61/'NZDUSD-Week'!G61</f>
        <v>151.41</v>
      </c>
      <c r="N71" s="13">
        <f>'NZDUSD-Week'!H61*'NZDUSD-Week'!F61/1</f>
        <v>10</v>
      </c>
      <c r="O71" s="13">
        <f>'USDCAD-Week'!F61/'USDCAD-Week'!G61</f>
        <v>200</v>
      </c>
      <c r="P71" s="24">
        <f>'USDCAD-Week'!F61*'USDCAD-Week'!H61/'USDCAD-Week'!E61</f>
        <v>10.19056353816366</v>
      </c>
      <c r="Q71" s="24">
        <f>'AUDUSD-Week'!F61*'AUDUSD-Week'!E61/'AUDUSD-Week'!G61</f>
        <v>203.15000000000003</v>
      </c>
      <c r="R71" s="24">
        <f>'AUDUSD-Week'!H61*'AUDUSD-Week'!F61/1</f>
        <v>10</v>
      </c>
      <c r="S71" s="13">
        <f>'USDCHF-Week'!F61/'USDCHF-Week'!G61</f>
        <v>200</v>
      </c>
      <c r="T71" s="16">
        <f>'USDCHF-Week'!F61*'USDCHF-Week'!H61/'USDCHF-Week'!E61</f>
        <v>10.672928117829127</v>
      </c>
      <c r="U71" s="13">
        <f>'EURUSD-Week'!F61/'EURUSD-Week'!G61*'EURUSD-Week'!E61</f>
        <v>274.41000000000003</v>
      </c>
      <c r="V71" s="13">
        <f>'USDCHF-Week'!H61*'USDCHF-Week'!F61/'USDCHF-Week'!E61</f>
        <v>10.672928117829127</v>
      </c>
      <c r="W71" s="16">
        <f>'EURUSD-Week'!F61/'EURUSD-Week'!G61*'EURUSD-Week'!E61</f>
        <v>274.41000000000003</v>
      </c>
      <c r="X71" s="13">
        <f>'GBPUSD-Week'!H61*'GBPUSD-Week'!F61/'GBPUSD-Week'!I61</f>
        <v>16.1815</v>
      </c>
      <c r="Y71" s="24">
        <f>'EURUSD-Week'!F61/'EURUSD-Week'!G61*'EURUSD-Week'!E61</f>
        <v>274.41000000000003</v>
      </c>
      <c r="Z71" s="13">
        <f>'AUDUSD-Week'!H61*'AUDUSD-Week'!F61/'AUDUSD-Week'!I61</f>
        <v>10.157500000000002</v>
      </c>
      <c r="AA71" s="24">
        <f>'EURUSD-Week'!F61/'EURUSD-Week'!G61*'EURUSD-Week'!E61</f>
        <v>274.41000000000003</v>
      </c>
      <c r="AB71" s="13">
        <f>'USDCAD-Week'!H61*'USDCAD-Week'!F61/'USDCAD-Week'!E61</f>
        <v>10.19056353816366</v>
      </c>
      <c r="AC71" s="24">
        <f>'EURUSD-Week'!F61/'EURUSD-Week'!G61*'EURUSD-Week'!E61</f>
        <v>274.41000000000003</v>
      </c>
      <c r="AD71" s="13">
        <f>'NZDUSD-Week'!H61*'NZDUSD-Week'!F61/'NZDUSD-Week'!I61</f>
        <v>7.5705</v>
      </c>
      <c r="AE71" s="24">
        <f>'GBPUSD-Week'!F61/'GBPUSD-Week'!G61*'GBPUSD-Week'!E61</f>
        <v>323.63</v>
      </c>
      <c r="AF71" s="13">
        <f>'USDJPY-Week'!H61*'USDJPY-Week'!F61/'USDJPY-Week'!E61</f>
        <v>12.136658777838459</v>
      </c>
      <c r="AG71" s="24">
        <f>'GBPUSD-Week'!F61/'GBPUSD-Week'!G61*'GBPUSD-Week'!E61</f>
        <v>323.63</v>
      </c>
      <c r="AH71" s="13">
        <f>'USDCHF-Week'!H61*'USDCHF-Week'!F61/'USDCHF-Week'!E61</f>
        <v>10.672928117829127</v>
      </c>
      <c r="AI71" s="24">
        <f>'GBPUSD-Week'!F61/'GBPUSD-Week'!G61*'GBPUSD-Week'!E61</f>
        <v>323.63</v>
      </c>
      <c r="AJ71" s="13">
        <f>'AUDUSD-Week'!H61*'AUDUSD-Week'!F61/'AUDUSD-Week'!I61</f>
        <v>10.157500000000002</v>
      </c>
      <c r="AK71" s="24">
        <f>'GBPUSD-Week'!F61/'GBPUSD-Week'!G61*'GBPUSD-Week'!E61</f>
        <v>323.63</v>
      </c>
      <c r="AL71" s="13">
        <f>'USDCAD-Week'!H61*'USDCAD-Week'!F61/'USDCAD-Week'!E61</f>
        <v>10.19056353816366</v>
      </c>
      <c r="AM71" s="24">
        <f>'GBPUSD-Week'!F61/'GBPUSD-Week'!G61*'GBPUSD-Week'!E61</f>
        <v>323.63</v>
      </c>
      <c r="AN71" s="13">
        <f>'NZDUSD-Week'!H61*'NZDUSD-Week'!F61/'NZDUSD-Week'!I61</f>
        <v>7.5705</v>
      </c>
      <c r="AO71" s="24">
        <f>'AUDUSD-Week'!F61/'AUDUSD-Week'!G61*'AUDUSD-Week'!E61</f>
        <v>203.15000000000003</v>
      </c>
      <c r="AP71" s="13">
        <f>'USDJPY-Week'!H61*'USDJPY-Week'!F61/'USDJPY-Week'!E61</f>
        <v>12.136658777838459</v>
      </c>
      <c r="AQ71" s="24">
        <f>'AUDUSD-Week'!F61/'AUDUSD-Week'!G61*'AUDUSD-Week'!E61</f>
        <v>203.15000000000003</v>
      </c>
      <c r="AR71" s="13">
        <f>'USDCHF-Week'!H61*'USDCHF-Week'!F61/'USDCHF-Week'!E61</f>
        <v>10.672928117829127</v>
      </c>
      <c r="AS71" s="24">
        <f>'AUDUSD-Week'!F61/'AUDUSD-Week'!G61*'AUDUSD-Week'!E61</f>
        <v>203.15000000000003</v>
      </c>
      <c r="AT71" s="13">
        <f>'USDCAD-Week'!H61*'USDCAD-Week'!F61/'USDCAD-Week'!E61</f>
        <v>10.19056353816366</v>
      </c>
      <c r="AU71" s="24">
        <f>'AUDUSD-Week'!F61/'AUDUSD-Week'!G61*'AUDUSD-Week'!E61</f>
        <v>203.15000000000003</v>
      </c>
      <c r="AV71" s="13">
        <f>'NZDUSD-Week'!H61*'NZDUSD-Week'!F61/'NZDUSD-Week'!I61</f>
        <v>7.5705</v>
      </c>
      <c r="AW71" s="24">
        <f>'NZDUSD-Week'!F61/'NZDUSD-Week'!G61*'NZDUSD-Week'!E61</f>
        <v>151.41</v>
      </c>
      <c r="AX71" s="13">
        <f>'USDJPY-Week'!H61*'USDJPY-Week'!F61/'USDJPY-Week'!E61</f>
        <v>12.136658777838459</v>
      </c>
      <c r="AY71" s="24">
        <f>'NZDUSD-Week'!F61/'NZDUSD-Week'!G61*'NZDUSD-Week'!E61</f>
        <v>151.41</v>
      </c>
      <c r="AZ71" s="13">
        <f>'USDCHF-Week'!H61*'USDCHF-Week'!F61/'USDCHF-Week'!E61</f>
        <v>10.672928117829127</v>
      </c>
      <c r="BA71" s="24">
        <f>'NZDUSD-Week'!F61/'NZDUSD-Week'!G61*'NZDUSD-Week'!E61</f>
        <v>151.41</v>
      </c>
      <c r="BB71" s="13">
        <f>'USDCAD-Week'!H61*'USDCAD-Week'!F61/'USDCAD-Week'!E61</f>
        <v>10.19056353816366</v>
      </c>
      <c r="BC71" s="24">
        <f>'USDCAD-Week'!F61/'USDCAD-Week'!G61*'USDCAD-Week'!E61</f>
        <v>196.26000000000002</v>
      </c>
      <c r="BD71" s="13">
        <f>'USDJPY-Week'!H61*'USDJPY-Week'!F61/'USDJPY-Week'!E61</f>
        <v>12.136658777838459</v>
      </c>
      <c r="BE71" s="24">
        <f>'USDCHF-Week'!F61/'USDCHF-Week'!G61*'USDCHF-Week'!E61</f>
        <v>187.39</v>
      </c>
      <c r="BF71" s="13">
        <f>'USDJPY-Week'!H61*'USDJPY-Week'!F61/'USDJPY-Week'!E61</f>
        <v>12.136658777838459</v>
      </c>
    </row>
    <row r="72" spans="4:58" x14ac:dyDescent="0.25">
      <c r="D72" s="11">
        <v>40601</v>
      </c>
      <c r="E72" s="13">
        <f>'EURUSD-Week'!F62*'EURUSD-Week'!E62/'EURUSD-Week'!G62</f>
        <v>277.33999999999997</v>
      </c>
      <c r="F72" s="16">
        <f>'EURUSD-Week'!H62*'EURUSD-Week'!F62/1</f>
        <v>10</v>
      </c>
      <c r="G72" s="13">
        <f>'USDJPY-Week'!F62/'USDJPY-Week'!G62</f>
        <v>200</v>
      </c>
      <c r="H72" s="19">
        <f>'USDJPY-Week'!H62*'USDJPY-Week'!F62/'USDJPY-Week'!E62</f>
        <v>12.198097096852893</v>
      </c>
      <c r="I72" s="19">
        <f>'EURUSD-Week'!F62/('EURUSD-Week'!G62*'EURUSD-Week'!E62)</f>
        <v>144.22730222831183</v>
      </c>
      <c r="J72" s="19">
        <f>'USDJPY-Week'!H62*'USDJPY-Week'!F62/'USDJPY-Week'!E62</f>
        <v>12.198097096852893</v>
      </c>
      <c r="K72" s="15">
        <f>'GBPUSD-Week'!F62*'GBPUSD-Week'!E62/'GBPUSD-Week'!G62</f>
        <v>323.51</v>
      </c>
      <c r="L72" s="13">
        <f>'GBPUSD-Week'!H62*'GBPUSD-Week'!F62/1</f>
        <v>10</v>
      </c>
      <c r="M72" s="24">
        <f>'NZDUSD-Week'!F62*'NZDUSD-Week'!E62/'NZDUSD-Week'!G62</f>
        <v>148.91</v>
      </c>
      <c r="N72" s="13">
        <f>'NZDUSD-Week'!H62*'NZDUSD-Week'!F62/1</f>
        <v>10</v>
      </c>
      <c r="O72" s="13">
        <f>'USDCAD-Week'!F62/'USDCAD-Week'!G62</f>
        <v>200</v>
      </c>
      <c r="P72" s="24">
        <f>'USDCAD-Week'!F62*'USDCAD-Week'!H62/'USDCAD-Week'!E62</f>
        <v>10.248526774276197</v>
      </c>
      <c r="Q72" s="24">
        <f>'AUDUSD-Week'!F62*'AUDUSD-Week'!E62/'AUDUSD-Week'!G62</f>
        <v>202.89000000000004</v>
      </c>
      <c r="R72" s="24">
        <f>'AUDUSD-Week'!H62*'AUDUSD-Week'!F62/1</f>
        <v>10</v>
      </c>
      <c r="S72" s="13">
        <f>'USDCHF-Week'!F62/'USDCHF-Week'!G62</f>
        <v>200</v>
      </c>
      <c r="T72" s="16">
        <f>'USDCHF-Week'!F62*'USDCHF-Week'!H62/'USDCHF-Week'!E62</f>
        <v>10.797387032338174</v>
      </c>
      <c r="U72" s="13">
        <f>'EURUSD-Week'!F62/'EURUSD-Week'!G62*'EURUSD-Week'!E62</f>
        <v>277.34000000000003</v>
      </c>
      <c r="V72" s="13">
        <f>'USDCHF-Week'!H62*'USDCHF-Week'!F62/'USDCHF-Week'!E62</f>
        <v>10.797387032338174</v>
      </c>
      <c r="W72" s="16">
        <f>'EURUSD-Week'!F62/'EURUSD-Week'!G62*'EURUSD-Week'!E62</f>
        <v>277.34000000000003</v>
      </c>
      <c r="X72" s="13">
        <f>'GBPUSD-Week'!H62*'GBPUSD-Week'!F62/'GBPUSD-Week'!I62</f>
        <v>16.1755</v>
      </c>
      <c r="Y72" s="24">
        <f>'EURUSD-Week'!F62/'EURUSD-Week'!G62*'EURUSD-Week'!E62</f>
        <v>277.34000000000003</v>
      </c>
      <c r="Z72" s="13">
        <f>'AUDUSD-Week'!H62*'AUDUSD-Week'!F62/'AUDUSD-Week'!I62</f>
        <v>10.144500000000001</v>
      </c>
      <c r="AA72" s="24">
        <f>'EURUSD-Week'!F62/'EURUSD-Week'!G62*'EURUSD-Week'!E62</f>
        <v>277.34000000000003</v>
      </c>
      <c r="AB72" s="13">
        <f>'USDCAD-Week'!H62*'USDCAD-Week'!F62/'USDCAD-Week'!E62</f>
        <v>10.248526774276197</v>
      </c>
      <c r="AC72" s="24">
        <f>'EURUSD-Week'!F62/'EURUSD-Week'!G62*'EURUSD-Week'!E62</f>
        <v>277.34000000000003</v>
      </c>
      <c r="AD72" s="13">
        <f>'NZDUSD-Week'!H62*'NZDUSD-Week'!F62/'NZDUSD-Week'!I62</f>
        <v>7.4455</v>
      </c>
      <c r="AE72" s="24">
        <f>'GBPUSD-Week'!F62/'GBPUSD-Week'!G62*'GBPUSD-Week'!E62</f>
        <v>323.51</v>
      </c>
      <c r="AF72" s="13">
        <f>'USDJPY-Week'!H62*'USDJPY-Week'!F62/'USDJPY-Week'!E62</f>
        <v>12.198097096852893</v>
      </c>
      <c r="AG72" s="24">
        <f>'GBPUSD-Week'!F62/'GBPUSD-Week'!G62*'GBPUSD-Week'!E62</f>
        <v>323.51</v>
      </c>
      <c r="AH72" s="13">
        <f>'USDCHF-Week'!H62*'USDCHF-Week'!F62/'USDCHF-Week'!E62</f>
        <v>10.797387032338174</v>
      </c>
      <c r="AI72" s="24">
        <f>'GBPUSD-Week'!F62/'GBPUSD-Week'!G62*'GBPUSD-Week'!E62</f>
        <v>323.51</v>
      </c>
      <c r="AJ72" s="13">
        <f>'AUDUSD-Week'!H62*'AUDUSD-Week'!F62/'AUDUSD-Week'!I62</f>
        <v>10.144500000000001</v>
      </c>
      <c r="AK72" s="24">
        <f>'GBPUSD-Week'!F62/'GBPUSD-Week'!G62*'GBPUSD-Week'!E62</f>
        <v>323.51</v>
      </c>
      <c r="AL72" s="13">
        <f>'USDCAD-Week'!H62*'USDCAD-Week'!F62/'USDCAD-Week'!E62</f>
        <v>10.248526774276197</v>
      </c>
      <c r="AM72" s="24">
        <f>'GBPUSD-Week'!F62/'GBPUSD-Week'!G62*'GBPUSD-Week'!E62</f>
        <v>323.51</v>
      </c>
      <c r="AN72" s="13">
        <f>'NZDUSD-Week'!H62*'NZDUSD-Week'!F62/'NZDUSD-Week'!I62</f>
        <v>7.4455</v>
      </c>
      <c r="AO72" s="24">
        <f>'AUDUSD-Week'!F62/'AUDUSD-Week'!G62*'AUDUSD-Week'!E62</f>
        <v>202.89000000000001</v>
      </c>
      <c r="AP72" s="13">
        <f>'USDJPY-Week'!H62*'USDJPY-Week'!F62/'USDJPY-Week'!E62</f>
        <v>12.198097096852893</v>
      </c>
      <c r="AQ72" s="24">
        <f>'AUDUSD-Week'!F62/'AUDUSD-Week'!G62*'AUDUSD-Week'!E62</f>
        <v>202.89000000000001</v>
      </c>
      <c r="AR72" s="13">
        <f>'USDCHF-Week'!H62*'USDCHF-Week'!F62/'USDCHF-Week'!E62</f>
        <v>10.797387032338174</v>
      </c>
      <c r="AS72" s="24">
        <f>'AUDUSD-Week'!F62/'AUDUSD-Week'!G62*'AUDUSD-Week'!E62</f>
        <v>202.89000000000001</v>
      </c>
      <c r="AT72" s="13">
        <f>'USDCAD-Week'!H62*'USDCAD-Week'!F62/'USDCAD-Week'!E62</f>
        <v>10.248526774276197</v>
      </c>
      <c r="AU72" s="24">
        <f>'AUDUSD-Week'!F62/'AUDUSD-Week'!G62*'AUDUSD-Week'!E62</f>
        <v>202.89000000000001</v>
      </c>
      <c r="AV72" s="13">
        <f>'NZDUSD-Week'!H62*'NZDUSD-Week'!F62/'NZDUSD-Week'!I62</f>
        <v>7.4455</v>
      </c>
      <c r="AW72" s="24">
        <f>'NZDUSD-Week'!F62/'NZDUSD-Week'!G62*'NZDUSD-Week'!E62</f>
        <v>148.91</v>
      </c>
      <c r="AX72" s="13">
        <f>'USDJPY-Week'!H62*'USDJPY-Week'!F62/'USDJPY-Week'!E62</f>
        <v>12.198097096852893</v>
      </c>
      <c r="AY72" s="24">
        <f>'NZDUSD-Week'!F62/'NZDUSD-Week'!G62*'NZDUSD-Week'!E62</f>
        <v>148.91</v>
      </c>
      <c r="AZ72" s="13">
        <f>'USDCHF-Week'!H62*'USDCHF-Week'!F62/'USDCHF-Week'!E62</f>
        <v>10.797387032338174</v>
      </c>
      <c r="BA72" s="24">
        <f>'NZDUSD-Week'!F62/'NZDUSD-Week'!G62*'NZDUSD-Week'!E62</f>
        <v>148.91</v>
      </c>
      <c r="BB72" s="13">
        <f>'USDCAD-Week'!H62*'USDCAD-Week'!F62/'USDCAD-Week'!E62</f>
        <v>10.248526774276197</v>
      </c>
      <c r="BC72" s="24">
        <f>'USDCAD-Week'!F62/'USDCAD-Week'!G62*'USDCAD-Week'!E62</f>
        <v>195.15</v>
      </c>
      <c r="BD72" s="13">
        <f>'USDJPY-Week'!H62*'USDJPY-Week'!F62/'USDJPY-Week'!E62</f>
        <v>12.198097096852893</v>
      </c>
      <c r="BE72" s="24">
        <f>'USDCHF-Week'!F62/'USDCHF-Week'!G62*'USDCHF-Week'!E62</f>
        <v>185.23000000000002</v>
      </c>
      <c r="BF72" s="13">
        <f>'USDJPY-Week'!H62*'USDJPY-Week'!F62/'USDJPY-Week'!E62</f>
        <v>12.198097096852893</v>
      </c>
    </row>
    <row r="73" spans="4:58" x14ac:dyDescent="0.25">
      <c r="D73" s="11">
        <v>40608</v>
      </c>
      <c r="E73" s="13">
        <f>'EURUSD-Week'!F63*'EURUSD-Week'!E63/'EURUSD-Week'!G63</f>
        <v>278.95000000000005</v>
      </c>
      <c r="F73" s="16">
        <f>'EURUSD-Week'!H63*'EURUSD-Week'!F63/1</f>
        <v>10</v>
      </c>
      <c r="G73" s="13">
        <f>'USDJPY-Week'!F63/'USDJPY-Week'!G63</f>
        <v>200</v>
      </c>
      <c r="H73" s="19">
        <f>'USDJPY-Week'!H63*'USDJPY-Week'!F63/'USDJPY-Week'!E63</f>
        <v>12.190661952944044</v>
      </c>
      <c r="I73" s="19">
        <f>'EURUSD-Week'!F63/('EURUSD-Week'!G63*'EURUSD-Week'!E63)</f>
        <v>143.39487363326759</v>
      </c>
      <c r="J73" s="19">
        <f>'USDJPY-Week'!H63*'USDJPY-Week'!F63/'USDJPY-Week'!E63</f>
        <v>12.190661952944044</v>
      </c>
      <c r="K73" s="15">
        <f>'GBPUSD-Week'!F63*'GBPUSD-Week'!E63/'GBPUSD-Week'!G63</f>
        <v>323.57</v>
      </c>
      <c r="L73" s="13">
        <f>'GBPUSD-Week'!H63*'GBPUSD-Week'!F63/1</f>
        <v>10</v>
      </c>
      <c r="M73" s="24">
        <f>'NZDUSD-Week'!F63*'NZDUSD-Week'!E63/'NZDUSD-Week'!G63</f>
        <v>147.94999999999999</v>
      </c>
      <c r="N73" s="13">
        <f>'NZDUSD-Week'!H63*'NZDUSD-Week'!F63/1</f>
        <v>10</v>
      </c>
      <c r="O73" s="13">
        <f>'USDCAD-Week'!F63/'USDCAD-Week'!G63</f>
        <v>200</v>
      </c>
      <c r="P73" s="24">
        <f>'USDCAD-Week'!F63*'USDCAD-Week'!H63/'USDCAD-Week'!E63</f>
        <v>10.283305054244433</v>
      </c>
      <c r="Q73" s="24">
        <f>'AUDUSD-Week'!F63*'AUDUSD-Week'!E63/'AUDUSD-Week'!G63</f>
        <v>202.84</v>
      </c>
      <c r="R73" s="24">
        <f>'AUDUSD-Week'!H63*'AUDUSD-Week'!F63/1</f>
        <v>10</v>
      </c>
      <c r="S73" s="13">
        <f>'USDCHF-Week'!F63/'USDCHF-Week'!G63</f>
        <v>200</v>
      </c>
      <c r="T73" s="16">
        <f>'USDCHF-Week'!F63*'USDCHF-Week'!H63/'USDCHF-Week'!E63</f>
        <v>10.782252412528978</v>
      </c>
      <c r="U73" s="13">
        <f>'EURUSD-Week'!F63/'EURUSD-Week'!G63*'EURUSD-Week'!E63</f>
        <v>278.95000000000005</v>
      </c>
      <c r="V73" s="13">
        <f>'USDCHF-Week'!H63*'USDCHF-Week'!F63/'USDCHF-Week'!E63</f>
        <v>10.782252412528978</v>
      </c>
      <c r="W73" s="16">
        <f>'EURUSD-Week'!F63/'EURUSD-Week'!G63*'EURUSD-Week'!E63</f>
        <v>278.95000000000005</v>
      </c>
      <c r="X73" s="13">
        <f>'GBPUSD-Week'!H63*'GBPUSD-Week'!F63/'GBPUSD-Week'!I63</f>
        <v>16.1785</v>
      </c>
      <c r="Y73" s="24">
        <f>'EURUSD-Week'!F63/'EURUSD-Week'!G63*'EURUSD-Week'!E63</f>
        <v>278.95000000000005</v>
      </c>
      <c r="Z73" s="13">
        <f>'AUDUSD-Week'!H63*'AUDUSD-Week'!F63/'AUDUSD-Week'!I63</f>
        <v>10.141999999999999</v>
      </c>
      <c r="AA73" s="24">
        <f>'EURUSD-Week'!F63/'EURUSD-Week'!G63*'EURUSD-Week'!E63</f>
        <v>278.95000000000005</v>
      </c>
      <c r="AB73" s="13">
        <f>'USDCAD-Week'!H63*'USDCAD-Week'!F63/'USDCAD-Week'!E63</f>
        <v>10.283305054244433</v>
      </c>
      <c r="AC73" s="24">
        <f>'EURUSD-Week'!F63/'EURUSD-Week'!G63*'EURUSD-Week'!E63</f>
        <v>278.95000000000005</v>
      </c>
      <c r="AD73" s="13">
        <f>'NZDUSD-Week'!H63*'NZDUSD-Week'!F63/'NZDUSD-Week'!I63</f>
        <v>7.3975</v>
      </c>
      <c r="AE73" s="24">
        <f>'GBPUSD-Week'!F63/'GBPUSD-Week'!G63*'GBPUSD-Week'!E63</f>
        <v>323.57</v>
      </c>
      <c r="AF73" s="13">
        <f>'USDJPY-Week'!H63*'USDJPY-Week'!F63/'USDJPY-Week'!E63</f>
        <v>12.190661952944044</v>
      </c>
      <c r="AG73" s="24">
        <f>'GBPUSD-Week'!F63/'GBPUSD-Week'!G63*'GBPUSD-Week'!E63</f>
        <v>323.57</v>
      </c>
      <c r="AH73" s="13">
        <f>'USDCHF-Week'!H63*'USDCHF-Week'!F63/'USDCHF-Week'!E63</f>
        <v>10.782252412528978</v>
      </c>
      <c r="AI73" s="24">
        <f>'GBPUSD-Week'!F63/'GBPUSD-Week'!G63*'GBPUSD-Week'!E63</f>
        <v>323.57</v>
      </c>
      <c r="AJ73" s="13">
        <f>'AUDUSD-Week'!H63*'AUDUSD-Week'!F63/'AUDUSD-Week'!I63</f>
        <v>10.141999999999999</v>
      </c>
      <c r="AK73" s="24">
        <f>'GBPUSD-Week'!F63/'GBPUSD-Week'!G63*'GBPUSD-Week'!E63</f>
        <v>323.57</v>
      </c>
      <c r="AL73" s="13">
        <f>'USDCAD-Week'!H63*'USDCAD-Week'!F63/'USDCAD-Week'!E63</f>
        <v>10.283305054244433</v>
      </c>
      <c r="AM73" s="24">
        <f>'GBPUSD-Week'!F63/'GBPUSD-Week'!G63*'GBPUSD-Week'!E63</f>
        <v>323.57</v>
      </c>
      <c r="AN73" s="13">
        <f>'NZDUSD-Week'!H63*'NZDUSD-Week'!F63/'NZDUSD-Week'!I63</f>
        <v>7.3975</v>
      </c>
      <c r="AO73" s="24">
        <f>'AUDUSD-Week'!F63/'AUDUSD-Week'!G63*'AUDUSD-Week'!E63</f>
        <v>202.84</v>
      </c>
      <c r="AP73" s="13">
        <f>'USDJPY-Week'!H63*'USDJPY-Week'!F63/'USDJPY-Week'!E63</f>
        <v>12.190661952944044</v>
      </c>
      <c r="AQ73" s="24">
        <f>'AUDUSD-Week'!F63/'AUDUSD-Week'!G63*'AUDUSD-Week'!E63</f>
        <v>202.84</v>
      </c>
      <c r="AR73" s="13">
        <f>'USDCHF-Week'!H63*'USDCHF-Week'!F63/'USDCHF-Week'!E63</f>
        <v>10.782252412528978</v>
      </c>
      <c r="AS73" s="24">
        <f>'AUDUSD-Week'!F63/'AUDUSD-Week'!G63*'AUDUSD-Week'!E63</f>
        <v>202.84</v>
      </c>
      <c r="AT73" s="13">
        <f>'USDCAD-Week'!H63*'USDCAD-Week'!F63/'USDCAD-Week'!E63</f>
        <v>10.283305054244433</v>
      </c>
      <c r="AU73" s="24">
        <f>'AUDUSD-Week'!F63/'AUDUSD-Week'!G63*'AUDUSD-Week'!E63</f>
        <v>202.84</v>
      </c>
      <c r="AV73" s="13">
        <f>'NZDUSD-Week'!H63*'NZDUSD-Week'!F63/'NZDUSD-Week'!I63</f>
        <v>7.3975</v>
      </c>
      <c r="AW73" s="24">
        <f>'NZDUSD-Week'!F63/'NZDUSD-Week'!G63*'NZDUSD-Week'!E63</f>
        <v>147.95000000000002</v>
      </c>
      <c r="AX73" s="13">
        <f>'USDJPY-Week'!H63*'USDJPY-Week'!F63/'USDJPY-Week'!E63</f>
        <v>12.190661952944044</v>
      </c>
      <c r="AY73" s="24">
        <f>'NZDUSD-Week'!F63/'NZDUSD-Week'!G63*'NZDUSD-Week'!E63</f>
        <v>147.95000000000002</v>
      </c>
      <c r="AZ73" s="13">
        <f>'USDCHF-Week'!H63*'USDCHF-Week'!F63/'USDCHF-Week'!E63</f>
        <v>10.782252412528978</v>
      </c>
      <c r="BA73" s="24">
        <f>'NZDUSD-Week'!F63/'NZDUSD-Week'!G63*'NZDUSD-Week'!E63</f>
        <v>147.95000000000002</v>
      </c>
      <c r="BB73" s="13">
        <f>'USDCAD-Week'!H63*'USDCAD-Week'!F63/'USDCAD-Week'!E63</f>
        <v>10.283305054244433</v>
      </c>
      <c r="BC73" s="24">
        <f>'USDCAD-Week'!F63/'USDCAD-Week'!G63*'USDCAD-Week'!E63</f>
        <v>194.49</v>
      </c>
      <c r="BD73" s="13">
        <f>'USDJPY-Week'!H63*'USDJPY-Week'!F63/'USDJPY-Week'!E63</f>
        <v>12.190661952944044</v>
      </c>
      <c r="BE73" s="24">
        <f>'USDCHF-Week'!F63/'USDCHF-Week'!G63*'USDCHF-Week'!E63</f>
        <v>185.49</v>
      </c>
      <c r="BF73" s="13">
        <f>'USDJPY-Week'!H63*'USDJPY-Week'!F63/'USDJPY-Week'!E63</f>
        <v>12.190661952944044</v>
      </c>
    </row>
    <row r="74" spans="4:58" x14ac:dyDescent="0.25">
      <c r="D74" s="11">
        <v>40615</v>
      </c>
      <c r="E74" s="13">
        <f>'EURUSD-Week'!F64*'EURUSD-Week'!E64/'EURUSD-Week'!G64</f>
        <v>281.36</v>
      </c>
      <c r="F74" s="16">
        <f>'EURUSD-Week'!H64*'EURUSD-Week'!F64/1</f>
        <v>10</v>
      </c>
      <c r="G74" s="13">
        <f>'USDJPY-Week'!F64/'USDJPY-Week'!G64</f>
        <v>200</v>
      </c>
      <c r="H74" s="19">
        <f>'USDJPY-Week'!H64*'USDJPY-Week'!F64/'USDJPY-Week'!E64</f>
        <v>12.3395853899309</v>
      </c>
      <c r="I74" s="19">
        <f>'EURUSD-Week'!F64/('EURUSD-Week'!G64*'EURUSD-Week'!E64)</f>
        <v>142.16661927779359</v>
      </c>
      <c r="J74" s="19">
        <f>'USDJPY-Week'!H64*'USDJPY-Week'!F64/'USDJPY-Week'!E64</f>
        <v>12.3395853899309</v>
      </c>
      <c r="K74" s="15">
        <f>'GBPUSD-Week'!F64*'GBPUSD-Week'!E64/'GBPUSD-Week'!G64</f>
        <v>323.19</v>
      </c>
      <c r="L74" s="13">
        <f>'GBPUSD-Week'!H64*'GBPUSD-Week'!F64/1</f>
        <v>10</v>
      </c>
      <c r="M74" s="24">
        <f>'NZDUSD-Week'!F64*'NZDUSD-Week'!E64/'NZDUSD-Week'!G64</f>
        <v>146.97</v>
      </c>
      <c r="N74" s="13">
        <f>'NZDUSD-Week'!H64*'NZDUSD-Week'!F64/1</f>
        <v>10</v>
      </c>
      <c r="O74" s="13">
        <f>'USDCAD-Week'!F64/'USDCAD-Week'!G64</f>
        <v>200</v>
      </c>
      <c r="P74" s="24">
        <f>'USDCAD-Week'!F64*'USDCAD-Week'!H64/'USDCAD-Week'!E64</f>
        <v>10.216069877917965</v>
      </c>
      <c r="Q74" s="24">
        <f>'AUDUSD-Week'!F64*'AUDUSD-Week'!E64/'AUDUSD-Week'!G64</f>
        <v>200.57999999999998</v>
      </c>
      <c r="R74" s="24">
        <f>'AUDUSD-Week'!H64*'AUDUSD-Week'!F64/1</f>
        <v>10</v>
      </c>
      <c r="S74" s="13">
        <f>'USDCHF-Week'!F64/'USDCHF-Week'!G64</f>
        <v>200</v>
      </c>
      <c r="T74" s="16">
        <f>'USDCHF-Week'!F64*'USDCHF-Week'!H64/'USDCHF-Week'!E64</f>
        <v>10.938525486764384</v>
      </c>
      <c r="U74" s="13">
        <f>'EURUSD-Week'!F64/'EURUSD-Week'!G64*'EURUSD-Week'!E64</f>
        <v>281.36</v>
      </c>
      <c r="V74" s="13">
        <f>'USDCHF-Week'!H64*'USDCHF-Week'!F64/'USDCHF-Week'!E64</f>
        <v>10.938525486764384</v>
      </c>
      <c r="W74" s="16">
        <f>'EURUSD-Week'!F64/'EURUSD-Week'!G64*'EURUSD-Week'!E64</f>
        <v>281.36</v>
      </c>
      <c r="X74" s="13">
        <f>'GBPUSD-Week'!H64*'GBPUSD-Week'!F64/'GBPUSD-Week'!I64</f>
        <v>16.159499999999998</v>
      </c>
      <c r="Y74" s="24">
        <f>'EURUSD-Week'!F64/'EURUSD-Week'!G64*'EURUSD-Week'!E64</f>
        <v>281.36</v>
      </c>
      <c r="Z74" s="13">
        <f>'AUDUSD-Week'!H64*'AUDUSD-Week'!F64/'AUDUSD-Week'!I64</f>
        <v>10.028999999999998</v>
      </c>
      <c r="AA74" s="24">
        <f>'EURUSD-Week'!F64/'EURUSD-Week'!G64*'EURUSD-Week'!E64</f>
        <v>281.36</v>
      </c>
      <c r="AB74" s="13">
        <f>'USDCAD-Week'!H64*'USDCAD-Week'!F64/'USDCAD-Week'!E64</f>
        <v>10.216069877917965</v>
      </c>
      <c r="AC74" s="24">
        <f>'EURUSD-Week'!F64/'EURUSD-Week'!G64*'EURUSD-Week'!E64</f>
        <v>281.36</v>
      </c>
      <c r="AD74" s="13">
        <f>'NZDUSD-Week'!H64*'NZDUSD-Week'!F64/'NZDUSD-Week'!I64</f>
        <v>7.3485000000000005</v>
      </c>
      <c r="AE74" s="24">
        <f>'GBPUSD-Week'!F64/'GBPUSD-Week'!G64*'GBPUSD-Week'!E64</f>
        <v>323.19</v>
      </c>
      <c r="AF74" s="13">
        <f>'USDJPY-Week'!H64*'USDJPY-Week'!F64/'USDJPY-Week'!E64</f>
        <v>12.3395853899309</v>
      </c>
      <c r="AG74" s="24">
        <f>'GBPUSD-Week'!F64/'GBPUSD-Week'!G64*'GBPUSD-Week'!E64</f>
        <v>323.19</v>
      </c>
      <c r="AH74" s="13">
        <f>'USDCHF-Week'!H64*'USDCHF-Week'!F64/'USDCHF-Week'!E64</f>
        <v>10.938525486764384</v>
      </c>
      <c r="AI74" s="24">
        <f>'GBPUSD-Week'!F64/'GBPUSD-Week'!G64*'GBPUSD-Week'!E64</f>
        <v>323.19</v>
      </c>
      <c r="AJ74" s="13">
        <f>'AUDUSD-Week'!H64*'AUDUSD-Week'!F64/'AUDUSD-Week'!I64</f>
        <v>10.028999999999998</v>
      </c>
      <c r="AK74" s="24">
        <f>'GBPUSD-Week'!F64/'GBPUSD-Week'!G64*'GBPUSD-Week'!E64</f>
        <v>323.19</v>
      </c>
      <c r="AL74" s="13">
        <f>'USDCAD-Week'!H64*'USDCAD-Week'!F64/'USDCAD-Week'!E64</f>
        <v>10.216069877917965</v>
      </c>
      <c r="AM74" s="24">
        <f>'GBPUSD-Week'!F64/'GBPUSD-Week'!G64*'GBPUSD-Week'!E64</f>
        <v>323.19</v>
      </c>
      <c r="AN74" s="13">
        <f>'NZDUSD-Week'!H64*'NZDUSD-Week'!F64/'NZDUSD-Week'!I64</f>
        <v>7.3485000000000005</v>
      </c>
      <c r="AO74" s="24">
        <f>'AUDUSD-Week'!F64/'AUDUSD-Week'!G64*'AUDUSD-Week'!E64</f>
        <v>200.57999999999998</v>
      </c>
      <c r="AP74" s="13">
        <f>'USDJPY-Week'!H64*'USDJPY-Week'!F64/'USDJPY-Week'!E64</f>
        <v>12.3395853899309</v>
      </c>
      <c r="AQ74" s="24">
        <f>'AUDUSD-Week'!F64/'AUDUSD-Week'!G64*'AUDUSD-Week'!E64</f>
        <v>200.57999999999998</v>
      </c>
      <c r="AR74" s="13">
        <f>'USDCHF-Week'!H64*'USDCHF-Week'!F64/'USDCHF-Week'!E64</f>
        <v>10.938525486764384</v>
      </c>
      <c r="AS74" s="24">
        <f>'AUDUSD-Week'!F64/'AUDUSD-Week'!G64*'AUDUSD-Week'!E64</f>
        <v>200.57999999999998</v>
      </c>
      <c r="AT74" s="13">
        <f>'USDCAD-Week'!H64*'USDCAD-Week'!F64/'USDCAD-Week'!E64</f>
        <v>10.216069877917965</v>
      </c>
      <c r="AU74" s="24">
        <f>'AUDUSD-Week'!F64/'AUDUSD-Week'!G64*'AUDUSD-Week'!E64</f>
        <v>200.57999999999998</v>
      </c>
      <c r="AV74" s="13">
        <f>'NZDUSD-Week'!H64*'NZDUSD-Week'!F64/'NZDUSD-Week'!I64</f>
        <v>7.3485000000000005</v>
      </c>
      <c r="AW74" s="24">
        <f>'NZDUSD-Week'!F64/'NZDUSD-Week'!G64*'NZDUSD-Week'!E64</f>
        <v>146.97</v>
      </c>
      <c r="AX74" s="13">
        <f>'USDJPY-Week'!H64*'USDJPY-Week'!F64/'USDJPY-Week'!E64</f>
        <v>12.3395853899309</v>
      </c>
      <c r="AY74" s="24">
        <f>'NZDUSD-Week'!F64/'NZDUSD-Week'!G64*'NZDUSD-Week'!E64</f>
        <v>146.97</v>
      </c>
      <c r="AZ74" s="13">
        <f>'USDCHF-Week'!H64*'USDCHF-Week'!F64/'USDCHF-Week'!E64</f>
        <v>10.938525486764384</v>
      </c>
      <c r="BA74" s="24">
        <f>'NZDUSD-Week'!F64/'NZDUSD-Week'!G64*'NZDUSD-Week'!E64</f>
        <v>146.97</v>
      </c>
      <c r="BB74" s="13">
        <f>'USDCAD-Week'!H64*'USDCAD-Week'!F64/'USDCAD-Week'!E64</f>
        <v>10.216069877917965</v>
      </c>
      <c r="BC74" s="24">
        <f>'USDCAD-Week'!F64/'USDCAD-Week'!G64*'USDCAD-Week'!E64</f>
        <v>195.77</v>
      </c>
      <c r="BD74" s="13">
        <f>'USDJPY-Week'!H64*'USDJPY-Week'!F64/'USDJPY-Week'!E64</f>
        <v>12.3395853899309</v>
      </c>
      <c r="BE74" s="24">
        <f>'USDCHF-Week'!F64/'USDCHF-Week'!G64*'USDCHF-Week'!E64</f>
        <v>182.84</v>
      </c>
      <c r="BF74" s="13">
        <f>'USDJPY-Week'!H64*'USDJPY-Week'!F64/'USDJPY-Week'!E64</f>
        <v>12.3395853899309</v>
      </c>
    </row>
    <row r="75" spans="4:58" x14ac:dyDescent="0.25">
      <c r="D75" s="11">
        <v>40622</v>
      </c>
      <c r="E75" s="13">
        <f>'EURUSD-Week'!F65*'EURUSD-Week'!E65/'EURUSD-Week'!G65</f>
        <v>282.68</v>
      </c>
      <c r="F75" s="16">
        <f>'EURUSD-Week'!H65*'EURUSD-Week'!F65/1</f>
        <v>10</v>
      </c>
      <c r="G75" s="13">
        <f>'USDJPY-Week'!F65/'USDJPY-Week'!G65</f>
        <v>200</v>
      </c>
      <c r="H75" s="19">
        <f>'USDJPY-Week'!H65*'USDJPY-Week'!F65/'USDJPY-Week'!E65</f>
        <v>12.330456226880395</v>
      </c>
      <c r="I75" s="19">
        <f>'EURUSD-Week'!F65/('EURUSD-Week'!G65*'EURUSD-Week'!E65)</f>
        <v>141.50275930380641</v>
      </c>
      <c r="J75" s="19">
        <f>'USDJPY-Week'!H65*'USDJPY-Week'!F65/'USDJPY-Week'!E65</f>
        <v>12.330456226880395</v>
      </c>
      <c r="K75" s="15">
        <f>'GBPUSD-Week'!F65*'GBPUSD-Week'!E65/'GBPUSD-Week'!G65</f>
        <v>322.70999999999998</v>
      </c>
      <c r="L75" s="13">
        <f>'GBPUSD-Week'!H65*'GBPUSD-Week'!F65/1</f>
        <v>10</v>
      </c>
      <c r="M75" s="24">
        <f>'NZDUSD-Week'!F65*'NZDUSD-Week'!E65/'NZDUSD-Week'!G65</f>
        <v>148.37</v>
      </c>
      <c r="N75" s="13">
        <f>'NZDUSD-Week'!H65*'NZDUSD-Week'!F65/1</f>
        <v>10</v>
      </c>
      <c r="O75" s="13">
        <f>'USDCAD-Week'!F65/'USDCAD-Week'!G65</f>
        <v>200</v>
      </c>
      <c r="P75" s="24">
        <f>'USDCAD-Week'!F65*'USDCAD-Week'!H65/'USDCAD-Week'!E65</f>
        <v>10.182780917468559</v>
      </c>
      <c r="Q75" s="24">
        <f>'AUDUSD-Week'!F65*'AUDUSD-Week'!E65/'AUDUSD-Week'!G65</f>
        <v>202.14</v>
      </c>
      <c r="R75" s="24">
        <f>'AUDUSD-Week'!H65*'AUDUSD-Week'!F65/1</f>
        <v>10</v>
      </c>
      <c r="S75" s="13">
        <f>'USDCHF-Week'!F65/'USDCHF-Week'!G65</f>
        <v>200</v>
      </c>
      <c r="T75" s="16">
        <f>'USDCHF-Week'!F65*'USDCHF-Week'!H65/'USDCHF-Week'!E65</f>
        <v>10.98297638660077</v>
      </c>
      <c r="U75" s="13">
        <f>'EURUSD-Week'!F65/'EURUSD-Week'!G65*'EURUSD-Week'!E65</f>
        <v>282.68</v>
      </c>
      <c r="V75" s="13">
        <f>'USDCHF-Week'!H65*'USDCHF-Week'!F65/'USDCHF-Week'!E65</f>
        <v>10.98297638660077</v>
      </c>
      <c r="W75" s="16">
        <f>'EURUSD-Week'!F65/'EURUSD-Week'!G65*'EURUSD-Week'!E65</f>
        <v>282.68</v>
      </c>
      <c r="X75" s="13">
        <f>'GBPUSD-Week'!H65*'GBPUSD-Week'!F65/'GBPUSD-Week'!I65</f>
        <v>16.1355</v>
      </c>
      <c r="Y75" s="24">
        <f>'EURUSD-Week'!F65/'EURUSD-Week'!G65*'EURUSD-Week'!E65</f>
        <v>282.68</v>
      </c>
      <c r="Z75" s="13">
        <f>'AUDUSD-Week'!H65*'AUDUSD-Week'!F65/'AUDUSD-Week'!I65</f>
        <v>10.106999999999999</v>
      </c>
      <c r="AA75" s="24">
        <f>'EURUSD-Week'!F65/'EURUSD-Week'!G65*'EURUSD-Week'!E65</f>
        <v>282.68</v>
      </c>
      <c r="AB75" s="13">
        <f>'USDCAD-Week'!H65*'USDCAD-Week'!F65/'USDCAD-Week'!E65</f>
        <v>10.182780917468559</v>
      </c>
      <c r="AC75" s="24">
        <f>'EURUSD-Week'!F65/'EURUSD-Week'!G65*'EURUSD-Week'!E65</f>
        <v>282.68</v>
      </c>
      <c r="AD75" s="13">
        <f>'NZDUSD-Week'!H65*'NZDUSD-Week'!F65/'NZDUSD-Week'!I65</f>
        <v>7.4185000000000008</v>
      </c>
      <c r="AE75" s="24">
        <f>'GBPUSD-Week'!F65/'GBPUSD-Week'!G65*'GBPUSD-Week'!E65</f>
        <v>322.71000000000004</v>
      </c>
      <c r="AF75" s="13">
        <f>'USDJPY-Week'!H65*'USDJPY-Week'!F65/'USDJPY-Week'!E65</f>
        <v>12.330456226880395</v>
      </c>
      <c r="AG75" s="24">
        <f>'GBPUSD-Week'!F65/'GBPUSD-Week'!G65*'GBPUSD-Week'!E65</f>
        <v>322.71000000000004</v>
      </c>
      <c r="AH75" s="13">
        <f>'USDCHF-Week'!H65*'USDCHF-Week'!F65/'USDCHF-Week'!E65</f>
        <v>10.98297638660077</v>
      </c>
      <c r="AI75" s="24">
        <f>'GBPUSD-Week'!F65/'GBPUSD-Week'!G65*'GBPUSD-Week'!E65</f>
        <v>322.71000000000004</v>
      </c>
      <c r="AJ75" s="13">
        <f>'AUDUSD-Week'!H65*'AUDUSD-Week'!F65/'AUDUSD-Week'!I65</f>
        <v>10.106999999999999</v>
      </c>
      <c r="AK75" s="24">
        <f>'GBPUSD-Week'!F65/'GBPUSD-Week'!G65*'GBPUSD-Week'!E65</f>
        <v>322.71000000000004</v>
      </c>
      <c r="AL75" s="13">
        <f>'USDCAD-Week'!H65*'USDCAD-Week'!F65/'USDCAD-Week'!E65</f>
        <v>10.182780917468559</v>
      </c>
      <c r="AM75" s="24">
        <f>'GBPUSD-Week'!F65/'GBPUSD-Week'!G65*'GBPUSD-Week'!E65</f>
        <v>322.71000000000004</v>
      </c>
      <c r="AN75" s="13">
        <f>'NZDUSD-Week'!H65*'NZDUSD-Week'!F65/'NZDUSD-Week'!I65</f>
        <v>7.4185000000000008</v>
      </c>
      <c r="AO75" s="24">
        <f>'AUDUSD-Week'!F65/'AUDUSD-Week'!G65*'AUDUSD-Week'!E65</f>
        <v>202.14</v>
      </c>
      <c r="AP75" s="13">
        <f>'USDJPY-Week'!H65*'USDJPY-Week'!F65/'USDJPY-Week'!E65</f>
        <v>12.330456226880395</v>
      </c>
      <c r="AQ75" s="24">
        <f>'AUDUSD-Week'!F65/'AUDUSD-Week'!G65*'AUDUSD-Week'!E65</f>
        <v>202.14</v>
      </c>
      <c r="AR75" s="13">
        <f>'USDCHF-Week'!H65*'USDCHF-Week'!F65/'USDCHF-Week'!E65</f>
        <v>10.98297638660077</v>
      </c>
      <c r="AS75" s="24">
        <f>'AUDUSD-Week'!F65/'AUDUSD-Week'!G65*'AUDUSD-Week'!E65</f>
        <v>202.14</v>
      </c>
      <c r="AT75" s="13">
        <f>'USDCAD-Week'!H65*'USDCAD-Week'!F65/'USDCAD-Week'!E65</f>
        <v>10.182780917468559</v>
      </c>
      <c r="AU75" s="24">
        <f>'AUDUSD-Week'!F65/'AUDUSD-Week'!G65*'AUDUSD-Week'!E65</f>
        <v>202.14</v>
      </c>
      <c r="AV75" s="13">
        <f>'NZDUSD-Week'!H65*'NZDUSD-Week'!F65/'NZDUSD-Week'!I65</f>
        <v>7.4185000000000008</v>
      </c>
      <c r="AW75" s="24">
        <f>'NZDUSD-Week'!F65/'NZDUSD-Week'!G65*'NZDUSD-Week'!E65</f>
        <v>148.37</v>
      </c>
      <c r="AX75" s="13">
        <f>'USDJPY-Week'!H65*'USDJPY-Week'!F65/'USDJPY-Week'!E65</f>
        <v>12.330456226880395</v>
      </c>
      <c r="AY75" s="24">
        <f>'NZDUSD-Week'!F65/'NZDUSD-Week'!G65*'NZDUSD-Week'!E65</f>
        <v>148.37</v>
      </c>
      <c r="AZ75" s="13">
        <f>'USDCHF-Week'!H65*'USDCHF-Week'!F65/'USDCHF-Week'!E65</f>
        <v>10.98297638660077</v>
      </c>
      <c r="BA75" s="24">
        <f>'NZDUSD-Week'!F65/'NZDUSD-Week'!G65*'NZDUSD-Week'!E65</f>
        <v>148.37</v>
      </c>
      <c r="BB75" s="13">
        <f>'USDCAD-Week'!H65*'USDCAD-Week'!F65/'USDCAD-Week'!E65</f>
        <v>10.182780917468559</v>
      </c>
      <c r="BC75" s="24">
        <f>'USDCAD-Week'!F65/'USDCAD-Week'!G65*'USDCAD-Week'!E65</f>
        <v>196.41000000000003</v>
      </c>
      <c r="BD75" s="13">
        <f>'USDJPY-Week'!H65*'USDJPY-Week'!F65/'USDJPY-Week'!E65</f>
        <v>12.330456226880395</v>
      </c>
      <c r="BE75" s="24">
        <f>'USDCHF-Week'!F65/'USDCHF-Week'!G65*'USDCHF-Week'!E65</f>
        <v>182.1</v>
      </c>
      <c r="BF75" s="13">
        <f>'USDJPY-Week'!H65*'USDJPY-Week'!F65/'USDJPY-Week'!E65</f>
        <v>12.330456226880395</v>
      </c>
    </row>
    <row r="76" spans="4:58" x14ac:dyDescent="0.25">
      <c r="D76" s="11">
        <v>40629</v>
      </c>
      <c r="E76" s="13">
        <f>'EURUSD-Week'!F66*'EURUSD-Week'!E66/'EURUSD-Week'!G66</f>
        <v>282.81</v>
      </c>
      <c r="F76" s="16">
        <f>'EURUSD-Week'!H66*'EURUSD-Week'!F66/1</f>
        <v>10</v>
      </c>
      <c r="G76" s="13">
        <f>'USDJPY-Week'!F66/'USDJPY-Week'!G66</f>
        <v>200</v>
      </c>
      <c r="H76" s="19">
        <f>'USDJPY-Week'!H66*'USDJPY-Week'!F66/'USDJPY-Week'!E66</f>
        <v>12.088974854932301</v>
      </c>
      <c r="I76" s="19">
        <f>'EURUSD-Week'!F66/('EURUSD-Week'!G66*'EURUSD-Week'!E66)</f>
        <v>141.43771436653583</v>
      </c>
      <c r="J76" s="19">
        <f>'USDJPY-Week'!H66*'USDJPY-Week'!F66/'USDJPY-Week'!E66</f>
        <v>12.088974854932301</v>
      </c>
      <c r="K76" s="15">
        <f>'GBPUSD-Week'!F66*'GBPUSD-Week'!E66/'GBPUSD-Week'!G66</f>
        <v>321.17</v>
      </c>
      <c r="L76" s="13">
        <f>'GBPUSD-Week'!H66*'GBPUSD-Week'!F66/1</f>
        <v>10</v>
      </c>
      <c r="M76" s="24">
        <f>'NZDUSD-Week'!F66*'NZDUSD-Week'!E66/'NZDUSD-Week'!G66</f>
        <v>151.86000000000001</v>
      </c>
      <c r="N76" s="13">
        <f>'NZDUSD-Week'!H66*'NZDUSD-Week'!F66/1</f>
        <v>10</v>
      </c>
      <c r="O76" s="13">
        <f>'USDCAD-Week'!F66/'USDCAD-Week'!G66</f>
        <v>200</v>
      </c>
      <c r="P76" s="24">
        <f>'USDCAD-Week'!F66*'USDCAD-Week'!H66/'USDCAD-Week'!E66</f>
        <v>10.283833813245579</v>
      </c>
      <c r="Q76" s="24">
        <f>'AUDUSD-Week'!F66*'AUDUSD-Week'!E66/'AUDUSD-Week'!G66</f>
        <v>206.29999999999998</v>
      </c>
      <c r="R76" s="24">
        <f>'AUDUSD-Week'!H66*'AUDUSD-Week'!F66/1</f>
        <v>10</v>
      </c>
      <c r="S76" s="13">
        <f>'USDCHF-Week'!F66/'USDCHF-Week'!G66</f>
        <v>200</v>
      </c>
      <c r="T76" s="16">
        <f>'USDCHF-Week'!F66*'USDCHF-Week'!H66/'USDCHF-Week'!E66</f>
        <v>10.843046896177826</v>
      </c>
      <c r="U76" s="13">
        <f>'EURUSD-Week'!F66/'EURUSD-Week'!G66*'EURUSD-Week'!E66</f>
        <v>282.81</v>
      </c>
      <c r="V76" s="13">
        <f>'USDCHF-Week'!H66*'USDCHF-Week'!F66/'USDCHF-Week'!E66</f>
        <v>10.843046896177826</v>
      </c>
      <c r="W76" s="16">
        <f>'EURUSD-Week'!F66/'EURUSD-Week'!G66*'EURUSD-Week'!E66</f>
        <v>282.81</v>
      </c>
      <c r="X76" s="13">
        <f>'GBPUSD-Week'!H66*'GBPUSD-Week'!F66/'GBPUSD-Week'!I66</f>
        <v>16.058499999999999</v>
      </c>
      <c r="Y76" s="24">
        <f>'EURUSD-Week'!F66/'EURUSD-Week'!G66*'EURUSD-Week'!E66</f>
        <v>282.81</v>
      </c>
      <c r="Z76" s="13">
        <f>'AUDUSD-Week'!H66*'AUDUSD-Week'!F66/'AUDUSD-Week'!I66</f>
        <v>10.314999999999998</v>
      </c>
      <c r="AA76" s="24">
        <f>'EURUSD-Week'!F66/'EURUSD-Week'!G66*'EURUSD-Week'!E66</f>
        <v>282.81</v>
      </c>
      <c r="AB76" s="13">
        <f>'USDCAD-Week'!H66*'USDCAD-Week'!F66/'USDCAD-Week'!E66</f>
        <v>10.283833813245579</v>
      </c>
      <c r="AC76" s="24">
        <f>'EURUSD-Week'!F66/'EURUSD-Week'!G66*'EURUSD-Week'!E66</f>
        <v>282.81</v>
      </c>
      <c r="AD76" s="13">
        <f>'NZDUSD-Week'!H66*'NZDUSD-Week'!F66/'NZDUSD-Week'!I66</f>
        <v>7.5929999999999991</v>
      </c>
      <c r="AE76" s="24">
        <f>'GBPUSD-Week'!F66/'GBPUSD-Week'!G66*'GBPUSD-Week'!E66</f>
        <v>321.17</v>
      </c>
      <c r="AF76" s="13">
        <f>'USDJPY-Week'!H66*'USDJPY-Week'!F66/'USDJPY-Week'!E66</f>
        <v>12.088974854932301</v>
      </c>
      <c r="AG76" s="24">
        <f>'GBPUSD-Week'!F66/'GBPUSD-Week'!G66*'GBPUSD-Week'!E66</f>
        <v>321.17</v>
      </c>
      <c r="AH76" s="13">
        <f>'USDCHF-Week'!H66*'USDCHF-Week'!F66/'USDCHF-Week'!E66</f>
        <v>10.843046896177826</v>
      </c>
      <c r="AI76" s="24">
        <f>'GBPUSD-Week'!F66/'GBPUSD-Week'!G66*'GBPUSD-Week'!E66</f>
        <v>321.17</v>
      </c>
      <c r="AJ76" s="13">
        <f>'AUDUSD-Week'!H66*'AUDUSD-Week'!F66/'AUDUSD-Week'!I66</f>
        <v>10.314999999999998</v>
      </c>
      <c r="AK76" s="24">
        <f>'GBPUSD-Week'!F66/'GBPUSD-Week'!G66*'GBPUSD-Week'!E66</f>
        <v>321.17</v>
      </c>
      <c r="AL76" s="13">
        <f>'USDCAD-Week'!H66*'USDCAD-Week'!F66/'USDCAD-Week'!E66</f>
        <v>10.283833813245579</v>
      </c>
      <c r="AM76" s="24">
        <f>'GBPUSD-Week'!F66/'GBPUSD-Week'!G66*'GBPUSD-Week'!E66</f>
        <v>321.17</v>
      </c>
      <c r="AN76" s="13">
        <f>'NZDUSD-Week'!H66*'NZDUSD-Week'!F66/'NZDUSD-Week'!I66</f>
        <v>7.5929999999999991</v>
      </c>
      <c r="AO76" s="24">
        <f>'AUDUSD-Week'!F66/'AUDUSD-Week'!G66*'AUDUSD-Week'!E66</f>
        <v>206.29999999999998</v>
      </c>
      <c r="AP76" s="13">
        <f>'USDJPY-Week'!H66*'USDJPY-Week'!F66/'USDJPY-Week'!E66</f>
        <v>12.088974854932301</v>
      </c>
      <c r="AQ76" s="24">
        <f>'AUDUSD-Week'!F66/'AUDUSD-Week'!G66*'AUDUSD-Week'!E66</f>
        <v>206.29999999999998</v>
      </c>
      <c r="AR76" s="13">
        <f>'USDCHF-Week'!H66*'USDCHF-Week'!F66/'USDCHF-Week'!E66</f>
        <v>10.843046896177826</v>
      </c>
      <c r="AS76" s="24">
        <f>'AUDUSD-Week'!F66/'AUDUSD-Week'!G66*'AUDUSD-Week'!E66</f>
        <v>206.29999999999998</v>
      </c>
      <c r="AT76" s="13">
        <f>'USDCAD-Week'!H66*'USDCAD-Week'!F66/'USDCAD-Week'!E66</f>
        <v>10.283833813245579</v>
      </c>
      <c r="AU76" s="24">
        <f>'AUDUSD-Week'!F66/'AUDUSD-Week'!G66*'AUDUSD-Week'!E66</f>
        <v>206.29999999999998</v>
      </c>
      <c r="AV76" s="13">
        <f>'NZDUSD-Week'!H66*'NZDUSD-Week'!F66/'NZDUSD-Week'!I66</f>
        <v>7.5929999999999991</v>
      </c>
      <c r="AW76" s="24">
        <f>'NZDUSD-Week'!F66/'NZDUSD-Week'!G66*'NZDUSD-Week'!E66</f>
        <v>151.85999999999999</v>
      </c>
      <c r="AX76" s="13">
        <f>'USDJPY-Week'!H66*'USDJPY-Week'!F66/'USDJPY-Week'!E66</f>
        <v>12.088974854932301</v>
      </c>
      <c r="AY76" s="24">
        <f>'NZDUSD-Week'!F66/'NZDUSD-Week'!G66*'NZDUSD-Week'!E66</f>
        <v>151.85999999999999</v>
      </c>
      <c r="AZ76" s="13">
        <f>'USDCHF-Week'!H66*'USDCHF-Week'!F66/'USDCHF-Week'!E66</f>
        <v>10.843046896177826</v>
      </c>
      <c r="BA76" s="24">
        <f>'NZDUSD-Week'!F66/'NZDUSD-Week'!G66*'NZDUSD-Week'!E66</f>
        <v>151.85999999999999</v>
      </c>
      <c r="BB76" s="13">
        <f>'USDCAD-Week'!H66*'USDCAD-Week'!F66/'USDCAD-Week'!E66</f>
        <v>10.283833813245579</v>
      </c>
      <c r="BC76" s="24">
        <f>'USDCAD-Week'!F66/'USDCAD-Week'!G66*'USDCAD-Week'!E66</f>
        <v>194.48</v>
      </c>
      <c r="BD76" s="13">
        <f>'USDJPY-Week'!H66*'USDJPY-Week'!F66/'USDJPY-Week'!E66</f>
        <v>12.088974854932301</v>
      </c>
      <c r="BE76" s="24">
        <f>'USDCHF-Week'!F66/'USDCHF-Week'!G66*'USDCHF-Week'!E66</f>
        <v>184.45</v>
      </c>
      <c r="BF76" s="13">
        <f>'USDJPY-Week'!H66*'USDJPY-Week'!F66/'USDJPY-Week'!E66</f>
        <v>12.088974854932301</v>
      </c>
    </row>
    <row r="77" spans="4:58" x14ac:dyDescent="0.25">
      <c r="D77" s="11">
        <v>40636</v>
      </c>
      <c r="E77" s="13">
        <f>'EURUSD-Week'!F67*'EURUSD-Week'!E67/'EURUSD-Week'!G67</f>
        <v>287.16000000000003</v>
      </c>
      <c r="F77" s="16">
        <f>'EURUSD-Week'!H67*'EURUSD-Week'!F67/1</f>
        <v>10</v>
      </c>
      <c r="G77" s="13">
        <f>'USDJPY-Week'!F67/'USDJPY-Week'!G67</f>
        <v>200</v>
      </c>
      <c r="H77" s="19">
        <f>'USDJPY-Week'!H67*'USDJPY-Week'!F67/'USDJPY-Week'!E67</f>
        <v>11.842728564661298</v>
      </c>
      <c r="I77" s="19">
        <f>'EURUSD-Week'!F67/('EURUSD-Week'!G67*'EURUSD-Week'!E67)</f>
        <v>139.29516645772392</v>
      </c>
      <c r="J77" s="19">
        <f>'USDJPY-Week'!H67*'USDJPY-Week'!F67/'USDJPY-Week'!E67</f>
        <v>11.842728564661298</v>
      </c>
      <c r="K77" s="15">
        <f>'GBPUSD-Week'!F67*'GBPUSD-Week'!E67/'GBPUSD-Week'!G67</f>
        <v>324.93</v>
      </c>
      <c r="L77" s="13">
        <f>'GBPUSD-Week'!H67*'GBPUSD-Week'!F67/1</f>
        <v>10</v>
      </c>
      <c r="M77" s="24">
        <f>'NZDUSD-Week'!F67*'NZDUSD-Week'!E67/'NZDUSD-Week'!G67</f>
        <v>155.02000000000001</v>
      </c>
      <c r="N77" s="13">
        <f>'NZDUSD-Week'!H67*'NZDUSD-Week'!F67/1</f>
        <v>10</v>
      </c>
      <c r="O77" s="13">
        <f>'USDCAD-Week'!F67/'USDCAD-Week'!G67</f>
        <v>200</v>
      </c>
      <c r="P77" s="24">
        <f>'USDCAD-Week'!F67*'USDCAD-Week'!H67/'USDCAD-Week'!E67</f>
        <v>10.418837257762034</v>
      </c>
      <c r="Q77" s="24">
        <f>'AUDUSD-Week'!F67*'AUDUSD-Week'!E67/'AUDUSD-Week'!G67</f>
        <v>209.48000000000002</v>
      </c>
      <c r="R77" s="24">
        <f>'AUDUSD-Week'!H67*'AUDUSD-Week'!F67/1</f>
        <v>10</v>
      </c>
      <c r="S77" s="13">
        <f>'USDCHF-Week'!F67/'USDCHF-Week'!G67</f>
        <v>200</v>
      </c>
      <c r="T77" s="16">
        <f>'USDCHF-Week'!F67*'USDCHF-Week'!H67/'USDCHF-Week'!E67</f>
        <v>10.92478286994046</v>
      </c>
      <c r="U77" s="13">
        <f>'EURUSD-Week'!F67/'EURUSD-Week'!G67*'EURUSD-Week'!E67</f>
        <v>287.15999999999997</v>
      </c>
      <c r="V77" s="13">
        <f>'USDCHF-Week'!H67*'USDCHF-Week'!F67/'USDCHF-Week'!E67</f>
        <v>10.92478286994046</v>
      </c>
      <c r="W77" s="16">
        <f>'EURUSD-Week'!F67/'EURUSD-Week'!G67*'EURUSD-Week'!E67</f>
        <v>287.15999999999997</v>
      </c>
      <c r="X77" s="13">
        <f>'GBPUSD-Week'!H67*'GBPUSD-Week'!F67/'GBPUSD-Week'!I67</f>
        <v>16.246499999999997</v>
      </c>
      <c r="Y77" s="24">
        <f>'EURUSD-Week'!F67/'EURUSD-Week'!G67*'EURUSD-Week'!E67</f>
        <v>287.15999999999997</v>
      </c>
      <c r="Z77" s="13">
        <f>'AUDUSD-Week'!H67*'AUDUSD-Week'!F67/'AUDUSD-Week'!I67</f>
        <v>10.474</v>
      </c>
      <c r="AA77" s="24">
        <f>'EURUSD-Week'!F67/'EURUSD-Week'!G67*'EURUSD-Week'!E67</f>
        <v>287.15999999999997</v>
      </c>
      <c r="AB77" s="13">
        <f>'USDCAD-Week'!H67*'USDCAD-Week'!F67/'USDCAD-Week'!E67</f>
        <v>10.418837257762034</v>
      </c>
      <c r="AC77" s="24">
        <f>'EURUSD-Week'!F67/'EURUSD-Week'!G67*'EURUSD-Week'!E67</f>
        <v>287.15999999999997</v>
      </c>
      <c r="AD77" s="13">
        <f>'NZDUSD-Week'!H67*'NZDUSD-Week'!F67/'NZDUSD-Week'!I67</f>
        <v>7.7510000000000003</v>
      </c>
      <c r="AE77" s="24">
        <f>'GBPUSD-Week'!F67/'GBPUSD-Week'!G67*'GBPUSD-Week'!E67</f>
        <v>324.93</v>
      </c>
      <c r="AF77" s="13">
        <f>'USDJPY-Week'!H67*'USDJPY-Week'!F67/'USDJPY-Week'!E67</f>
        <v>11.842728564661298</v>
      </c>
      <c r="AG77" s="24">
        <f>'GBPUSD-Week'!F67/'GBPUSD-Week'!G67*'GBPUSD-Week'!E67</f>
        <v>324.93</v>
      </c>
      <c r="AH77" s="13">
        <f>'USDCHF-Week'!H67*'USDCHF-Week'!F67/'USDCHF-Week'!E67</f>
        <v>10.92478286994046</v>
      </c>
      <c r="AI77" s="24">
        <f>'GBPUSD-Week'!F67/'GBPUSD-Week'!G67*'GBPUSD-Week'!E67</f>
        <v>324.93</v>
      </c>
      <c r="AJ77" s="13">
        <f>'AUDUSD-Week'!H67*'AUDUSD-Week'!F67/'AUDUSD-Week'!I67</f>
        <v>10.474</v>
      </c>
      <c r="AK77" s="24">
        <f>'GBPUSD-Week'!F67/'GBPUSD-Week'!G67*'GBPUSD-Week'!E67</f>
        <v>324.93</v>
      </c>
      <c r="AL77" s="13">
        <f>'USDCAD-Week'!H67*'USDCAD-Week'!F67/'USDCAD-Week'!E67</f>
        <v>10.418837257762034</v>
      </c>
      <c r="AM77" s="24">
        <f>'GBPUSD-Week'!F67/'GBPUSD-Week'!G67*'GBPUSD-Week'!E67</f>
        <v>324.93</v>
      </c>
      <c r="AN77" s="13">
        <f>'NZDUSD-Week'!H67*'NZDUSD-Week'!F67/'NZDUSD-Week'!I67</f>
        <v>7.7510000000000003</v>
      </c>
      <c r="AO77" s="24">
        <f>'AUDUSD-Week'!F67/'AUDUSD-Week'!G67*'AUDUSD-Week'!E67</f>
        <v>209.48000000000002</v>
      </c>
      <c r="AP77" s="13">
        <f>'USDJPY-Week'!H67*'USDJPY-Week'!F67/'USDJPY-Week'!E67</f>
        <v>11.842728564661298</v>
      </c>
      <c r="AQ77" s="24">
        <f>'AUDUSD-Week'!F67/'AUDUSD-Week'!G67*'AUDUSD-Week'!E67</f>
        <v>209.48000000000002</v>
      </c>
      <c r="AR77" s="13">
        <f>'USDCHF-Week'!H67*'USDCHF-Week'!F67/'USDCHF-Week'!E67</f>
        <v>10.92478286994046</v>
      </c>
      <c r="AS77" s="24">
        <f>'AUDUSD-Week'!F67/'AUDUSD-Week'!G67*'AUDUSD-Week'!E67</f>
        <v>209.48000000000002</v>
      </c>
      <c r="AT77" s="13">
        <f>'USDCAD-Week'!H67*'USDCAD-Week'!F67/'USDCAD-Week'!E67</f>
        <v>10.418837257762034</v>
      </c>
      <c r="AU77" s="24">
        <f>'AUDUSD-Week'!F67/'AUDUSD-Week'!G67*'AUDUSD-Week'!E67</f>
        <v>209.48000000000002</v>
      </c>
      <c r="AV77" s="13">
        <f>'NZDUSD-Week'!H67*'NZDUSD-Week'!F67/'NZDUSD-Week'!I67</f>
        <v>7.7510000000000003</v>
      </c>
      <c r="AW77" s="24">
        <f>'NZDUSD-Week'!F67/'NZDUSD-Week'!G67*'NZDUSD-Week'!E67</f>
        <v>155.02000000000001</v>
      </c>
      <c r="AX77" s="13">
        <f>'USDJPY-Week'!H67*'USDJPY-Week'!F67/'USDJPY-Week'!E67</f>
        <v>11.842728564661298</v>
      </c>
      <c r="AY77" s="24">
        <f>'NZDUSD-Week'!F67/'NZDUSD-Week'!G67*'NZDUSD-Week'!E67</f>
        <v>155.02000000000001</v>
      </c>
      <c r="AZ77" s="13">
        <f>'USDCHF-Week'!H67*'USDCHF-Week'!F67/'USDCHF-Week'!E67</f>
        <v>10.92478286994046</v>
      </c>
      <c r="BA77" s="24">
        <f>'NZDUSD-Week'!F67/'NZDUSD-Week'!G67*'NZDUSD-Week'!E67</f>
        <v>155.02000000000001</v>
      </c>
      <c r="BB77" s="13">
        <f>'USDCAD-Week'!H67*'USDCAD-Week'!F67/'USDCAD-Week'!E67</f>
        <v>10.418837257762034</v>
      </c>
      <c r="BC77" s="24">
        <f>'USDCAD-Week'!F67/'USDCAD-Week'!G67*'USDCAD-Week'!E67</f>
        <v>191.96</v>
      </c>
      <c r="BD77" s="13">
        <f>'USDJPY-Week'!H67*'USDJPY-Week'!F67/'USDJPY-Week'!E67</f>
        <v>11.842728564661298</v>
      </c>
      <c r="BE77" s="24">
        <f>'USDCHF-Week'!F67/'USDCHF-Week'!G67*'USDCHF-Week'!E67</f>
        <v>183.07</v>
      </c>
      <c r="BF77" s="13">
        <f>'USDJPY-Week'!H67*'USDJPY-Week'!F67/'USDJPY-Week'!E67</f>
        <v>11.842728564661298</v>
      </c>
    </row>
    <row r="78" spans="4:58" x14ac:dyDescent="0.25">
      <c r="D78" s="11">
        <v>40643</v>
      </c>
      <c r="E78" s="13">
        <f>'EURUSD-Week'!F68*'EURUSD-Week'!E68/'EURUSD-Week'!G68</f>
        <v>288.81</v>
      </c>
      <c r="F78" s="16">
        <f>'EURUSD-Week'!H68*'EURUSD-Week'!F68/1</f>
        <v>10</v>
      </c>
      <c r="G78" s="13">
        <f>'USDJPY-Week'!F68/'USDJPY-Week'!G68</f>
        <v>200</v>
      </c>
      <c r="H78" s="19">
        <f>'USDJPY-Week'!H68*'USDJPY-Week'!F68/'USDJPY-Week'!E68</f>
        <v>11.90121987503719</v>
      </c>
      <c r="I78" s="19">
        <f>'EURUSD-Week'!F68/('EURUSD-Week'!G68*'EURUSD-Week'!E68)</f>
        <v>138.4993594404626</v>
      </c>
      <c r="J78" s="19">
        <f>'USDJPY-Week'!H68*'USDJPY-Week'!F68/'USDJPY-Week'!E68</f>
        <v>11.90121987503719</v>
      </c>
      <c r="K78" s="15">
        <f>'GBPUSD-Week'!F68*'GBPUSD-Week'!E68/'GBPUSD-Week'!G68</f>
        <v>327.05</v>
      </c>
      <c r="L78" s="13">
        <f>'GBPUSD-Week'!H68*'GBPUSD-Week'!F68/1</f>
        <v>10</v>
      </c>
      <c r="M78" s="24">
        <f>'NZDUSD-Week'!F68*'NZDUSD-Week'!E68/'NZDUSD-Week'!G68</f>
        <v>158.13999999999999</v>
      </c>
      <c r="N78" s="13">
        <f>'NZDUSD-Week'!H68*'NZDUSD-Week'!F68/1</f>
        <v>10</v>
      </c>
      <c r="O78" s="13">
        <f>'USDCAD-Week'!F68/'USDCAD-Week'!G68</f>
        <v>200</v>
      </c>
      <c r="P78" s="24">
        <f>'USDCAD-Week'!F68*'USDCAD-Week'!H68/'USDCAD-Week'!E68</f>
        <v>10.448229025180231</v>
      </c>
      <c r="Q78" s="24">
        <f>'AUDUSD-Week'!F68*'AUDUSD-Week'!E68/'AUDUSD-Week'!G68</f>
        <v>211.17</v>
      </c>
      <c r="R78" s="24">
        <f>'AUDUSD-Week'!H68*'AUDUSD-Week'!F68/1</f>
        <v>10</v>
      </c>
      <c r="S78" s="13">
        <f>'USDCHF-Week'!F68/'USDCHF-Week'!G68</f>
        <v>200</v>
      </c>
      <c r="T78" s="16">
        <f>'USDCHF-Week'!F68*'USDCHF-Week'!H68/'USDCHF-Week'!E68</f>
        <v>11.108642523883582</v>
      </c>
      <c r="U78" s="13">
        <f>'EURUSD-Week'!F68/'EURUSD-Week'!G68*'EURUSD-Week'!E68</f>
        <v>288.81</v>
      </c>
      <c r="V78" s="13">
        <f>'USDCHF-Week'!H68*'USDCHF-Week'!F68/'USDCHF-Week'!E68</f>
        <v>11.108642523883582</v>
      </c>
      <c r="W78" s="16">
        <f>'EURUSD-Week'!F68/'EURUSD-Week'!G68*'EURUSD-Week'!E68</f>
        <v>288.81</v>
      </c>
      <c r="X78" s="13">
        <f>'GBPUSD-Week'!H68*'GBPUSD-Week'!F68/'GBPUSD-Week'!I68</f>
        <v>16.352500000000003</v>
      </c>
      <c r="Y78" s="24">
        <f>'EURUSD-Week'!F68/'EURUSD-Week'!G68*'EURUSD-Week'!E68</f>
        <v>288.81</v>
      </c>
      <c r="Z78" s="13">
        <f>'AUDUSD-Week'!H68*'AUDUSD-Week'!F68/'AUDUSD-Week'!I68</f>
        <v>10.5585</v>
      </c>
      <c r="AA78" s="24">
        <f>'EURUSD-Week'!F68/'EURUSD-Week'!G68*'EURUSD-Week'!E68</f>
        <v>288.81</v>
      </c>
      <c r="AB78" s="13">
        <f>'USDCAD-Week'!H68*'USDCAD-Week'!F68/'USDCAD-Week'!E68</f>
        <v>10.448229025180231</v>
      </c>
      <c r="AC78" s="24">
        <f>'EURUSD-Week'!F68/'EURUSD-Week'!G68*'EURUSD-Week'!E68</f>
        <v>288.81</v>
      </c>
      <c r="AD78" s="13">
        <f>'NZDUSD-Week'!H68*'NZDUSD-Week'!F68/'NZDUSD-Week'!I68</f>
        <v>7.9069999999999991</v>
      </c>
      <c r="AE78" s="24">
        <f>'GBPUSD-Week'!F68/'GBPUSD-Week'!G68*'GBPUSD-Week'!E68</f>
        <v>327.05</v>
      </c>
      <c r="AF78" s="13">
        <f>'USDJPY-Week'!H68*'USDJPY-Week'!F68/'USDJPY-Week'!E68</f>
        <v>11.90121987503719</v>
      </c>
      <c r="AG78" s="24">
        <f>'GBPUSD-Week'!F68/'GBPUSD-Week'!G68*'GBPUSD-Week'!E68</f>
        <v>327.05</v>
      </c>
      <c r="AH78" s="13">
        <f>'USDCHF-Week'!H68*'USDCHF-Week'!F68/'USDCHF-Week'!E68</f>
        <v>11.108642523883582</v>
      </c>
      <c r="AI78" s="24">
        <f>'GBPUSD-Week'!F68/'GBPUSD-Week'!G68*'GBPUSD-Week'!E68</f>
        <v>327.05</v>
      </c>
      <c r="AJ78" s="13">
        <f>'AUDUSD-Week'!H68*'AUDUSD-Week'!F68/'AUDUSD-Week'!I68</f>
        <v>10.5585</v>
      </c>
      <c r="AK78" s="24">
        <f>'GBPUSD-Week'!F68/'GBPUSD-Week'!G68*'GBPUSD-Week'!E68</f>
        <v>327.05</v>
      </c>
      <c r="AL78" s="13">
        <f>'USDCAD-Week'!H68*'USDCAD-Week'!F68/'USDCAD-Week'!E68</f>
        <v>10.448229025180231</v>
      </c>
      <c r="AM78" s="24">
        <f>'GBPUSD-Week'!F68/'GBPUSD-Week'!G68*'GBPUSD-Week'!E68</f>
        <v>327.05</v>
      </c>
      <c r="AN78" s="13">
        <f>'NZDUSD-Week'!H68*'NZDUSD-Week'!F68/'NZDUSD-Week'!I68</f>
        <v>7.9069999999999991</v>
      </c>
      <c r="AO78" s="24">
        <f>'AUDUSD-Week'!F68/'AUDUSD-Week'!G68*'AUDUSD-Week'!E68</f>
        <v>211.17</v>
      </c>
      <c r="AP78" s="13">
        <f>'USDJPY-Week'!H68*'USDJPY-Week'!F68/'USDJPY-Week'!E68</f>
        <v>11.90121987503719</v>
      </c>
      <c r="AQ78" s="24">
        <f>'AUDUSD-Week'!F68/'AUDUSD-Week'!G68*'AUDUSD-Week'!E68</f>
        <v>211.17</v>
      </c>
      <c r="AR78" s="13">
        <f>'USDCHF-Week'!H68*'USDCHF-Week'!F68/'USDCHF-Week'!E68</f>
        <v>11.108642523883582</v>
      </c>
      <c r="AS78" s="24">
        <f>'AUDUSD-Week'!F68/'AUDUSD-Week'!G68*'AUDUSD-Week'!E68</f>
        <v>211.17</v>
      </c>
      <c r="AT78" s="13">
        <f>'USDCAD-Week'!H68*'USDCAD-Week'!F68/'USDCAD-Week'!E68</f>
        <v>10.448229025180231</v>
      </c>
      <c r="AU78" s="24">
        <f>'AUDUSD-Week'!F68/'AUDUSD-Week'!G68*'AUDUSD-Week'!E68</f>
        <v>211.17</v>
      </c>
      <c r="AV78" s="13">
        <f>'NZDUSD-Week'!H68*'NZDUSD-Week'!F68/'NZDUSD-Week'!I68</f>
        <v>7.9069999999999991</v>
      </c>
      <c r="AW78" s="24">
        <f>'NZDUSD-Week'!F68/'NZDUSD-Week'!G68*'NZDUSD-Week'!E68</f>
        <v>158.13999999999999</v>
      </c>
      <c r="AX78" s="13">
        <f>'USDJPY-Week'!H68*'USDJPY-Week'!F68/'USDJPY-Week'!E68</f>
        <v>11.90121987503719</v>
      </c>
      <c r="AY78" s="24">
        <f>'NZDUSD-Week'!F68/'NZDUSD-Week'!G68*'NZDUSD-Week'!E68</f>
        <v>158.13999999999999</v>
      </c>
      <c r="AZ78" s="13">
        <f>'USDCHF-Week'!H68*'USDCHF-Week'!F68/'USDCHF-Week'!E68</f>
        <v>11.108642523883582</v>
      </c>
      <c r="BA78" s="24">
        <f>'NZDUSD-Week'!F68/'NZDUSD-Week'!G68*'NZDUSD-Week'!E68</f>
        <v>158.13999999999999</v>
      </c>
      <c r="BB78" s="13">
        <f>'USDCAD-Week'!H68*'USDCAD-Week'!F68/'USDCAD-Week'!E68</f>
        <v>10.448229025180231</v>
      </c>
      <c r="BC78" s="24">
        <f>'USDCAD-Week'!F68/'USDCAD-Week'!G68*'USDCAD-Week'!E68</f>
        <v>191.42000000000002</v>
      </c>
      <c r="BD78" s="13">
        <f>'USDJPY-Week'!H68*'USDJPY-Week'!F68/'USDJPY-Week'!E68</f>
        <v>11.90121987503719</v>
      </c>
      <c r="BE78" s="24">
        <f>'USDCHF-Week'!F68/'USDCHF-Week'!G68*'USDCHF-Week'!E68</f>
        <v>180.04</v>
      </c>
      <c r="BF78" s="13">
        <f>'USDJPY-Week'!H68*'USDJPY-Week'!F68/'USDJPY-Week'!E68</f>
        <v>11.90121987503719</v>
      </c>
    </row>
    <row r="79" spans="4:58" x14ac:dyDescent="0.25">
      <c r="D79" s="11">
        <v>40650</v>
      </c>
      <c r="E79" s="13">
        <f>'EURUSD-Week'!F69*'EURUSD-Week'!E69/'EURUSD-Week'!G69</f>
        <v>289.77</v>
      </c>
      <c r="F79" s="16">
        <f>'EURUSD-Week'!H69*'EURUSD-Week'!F69/1</f>
        <v>10</v>
      </c>
      <c r="G79" s="13">
        <f>'USDJPY-Week'!F69/'USDJPY-Week'!G69</f>
        <v>200</v>
      </c>
      <c r="H79" s="19">
        <f>'USDJPY-Week'!H69*'USDJPY-Week'!F69/'USDJPY-Week'!E69</f>
        <v>12.119743061447098</v>
      </c>
      <c r="I79" s="19">
        <f>'EURUSD-Week'!F69/('EURUSD-Week'!G69*'EURUSD-Week'!E69)</f>
        <v>138.04051489112055</v>
      </c>
      <c r="J79" s="19">
        <f>'USDJPY-Week'!H69*'USDJPY-Week'!F69/'USDJPY-Week'!E69</f>
        <v>12.119743061447098</v>
      </c>
      <c r="K79" s="15">
        <f>'GBPUSD-Week'!F69*'GBPUSD-Week'!E69/'GBPUSD-Week'!G69</f>
        <v>328.28</v>
      </c>
      <c r="L79" s="13">
        <f>'GBPUSD-Week'!H69*'GBPUSD-Week'!F69/1</f>
        <v>10</v>
      </c>
      <c r="M79" s="24">
        <f>'NZDUSD-Week'!F69*'NZDUSD-Week'!E69/'NZDUSD-Week'!G69</f>
        <v>160.06</v>
      </c>
      <c r="N79" s="13">
        <f>'NZDUSD-Week'!H69*'NZDUSD-Week'!F69/1</f>
        <v>10</v>
      </c>
      <c r="O79" s="13">
        <f>'USDCAD-Week'!F69/'USDCAD-Week'!G69</f>
        <v>200</v>
      </c>
      <c r="P79" s="24">
        <f>'USDCAD-Week'!F69*'USDCAD-Week'!H69/'USDCAD-Week'!E69</f>
        <v>10.454236579373791</v>
      </c>
      <c r="Q79" s="24">
        <f>'AUDUSD-Week'!F69*'AUDUSD-Week'!E69/'AUDUSD-Week'!G69</f>
        <v>212.88</v>
      </c>
      <c r="R79" s="24">
        <f>'AUDUSD-Week'!H69*'AUDUSD-Week'!F69/1</f>
        <v>10</v>
      </c>
      <c r="S79" s="13">
        <f>'USDCHF-Week'!F69/'USDCHF-Week'!G69</f>
        <v>200</v>
      </c>
      <c r="T79" s="16">
        <f>'USDCHF-Week'!F69*'USDCHF-Week'!H69/'USDCHF-Week'!E69</f>
        <v>11.243534967393749</v>
      </c>
      <c r="U79" s="13">
        <f>'EURUSD-Week'!F69/'EURUSD-Week'!G69*'EURUSD-Week'!E69</f>
        <v>289.77</v>
      </c>
      <c r="V79" s="13">
        <f>'USDCHF-Week'!H69*'USDCHF-Week'!F69/'USDCHF-Week'!E69</f>
        <v>11.243534967393749</v>
      </c>
      <c r="W79" s="16">
        <f>'EURUSD-Week'!F69/'EURUSD-Week'!G69*'EURUSD-Week'!E69</f>
        <v>289.77</v>
      </c>
      <c r="X79" s="13">
        <f>'GBPUSD-Week'!H69*'GBPUSD-Week'!F69/'GBPUSD-Week'!I69</f>
        <v>16.414000000000001</v>
      </c>
      <c r="Y79" s="24">
        <f>'EURUSD-Week'!F69/'EURUSD-Week'!G69*'EURUSD-Week'!E69</f>
        <v>289.77</v>
      </c>
      <c r="Z79" s="13">
        <f>'AUDUSD-Week'!H69*'AUDUSD-Week'!F69/'AUDUSD-Week'!I69</f>
        <v>10.644</v>
      </c>
      <c r="AA79" s="24">
        <f>'EURUSD-Week'!F69/'EURUSD-Week'!G69*'EURUSD-Week'!E69</f>
        <v>289.77</v>
      </c>
      <c r="AB79" s="13">
        <f>'USDCAD-Week'!H69*'USDCAD-Week'!F69/'USDCAD-Week'!E69</f>
        <v>10.454236579373791</v>
      </c>
      <c r="AC79" s="24">
        <f>'EURUSD-Week'!F69/'EURUSD-Week'!G69*'EURUSD-Week'!E69</f>
        <v>289.77</v>
      </c>
      <c r="AD79" s="13">
        <f>'NZDUSD-Week'!H69*'NZDUSD-Week'!F69/'NZDUSD-Week'!I69</f>
        <v>8.0030000000000001</v>
      </c>
      <c r="AE79" s="24">
        <f>'GBPUSD-Week'!F69/'GBPUSD-Week'!G69*'GBPUSD-Week'!E69</f>
        <v>328.28</v>
      </c>
      <c r="AF79" s="13">
        <f>'USDJPY-Week'!H69*'USDJPY-Week'!F69/'USDJPY-Week'!E69</f>
        <v>12.119743061447098</v>
      </c>
      <c r="AG79" s="24">
        <f>'GBPUSD-Week'!F69/'GBPUSD-Week'!G69*'GBPUSD-Week'!E69</f>
        <v>328.28</v>
      </c>
      <c r="AH79" s="13">
        <f>'USDCHF-Week'!H69*'USDCHF-Week'!F69/'USDCHF-Week'!E69</f>
        <v>11.243534967393749</v>
      </c>
      <c r="AI79" s="24">
        <f>'GBPUSD-Week'!F69/'GBPUSD-Week'!G69*'GBPUSD-Week'!E69</f>
        <v>328.28</v>
      </c>
      <c r="AJ79" s="13">
        <f>'AUDUSD-Week'!H69*'AUDUSD-Week'!F69/'AUDUSD-Week'!I69</f>
        <v>10.644</v>
      </c>
      <c r="AK79" s="24">
        <f>'GBPUSD-Week'!F69/'GBPUSD-Week'!G69*'GBPUSD-Week'!E69</f>
        <v>328.28</v>
      </c>
      <c r="AL79" s="13">
        <f>'USDCAD-Week'!H69*'USDCAD-Week'!F69/'USDCAD-Week'!E69</f>
        <v>10.454236579373791</v>
      </c>
      <c r="AM79" s="24">
        <f>'GBPUSD-Week'!F69/'GBPUSD-Week'!G69*'GBPUSD-Week'!E69</f>
        <v>328.28</v>
      </c>
      <c r="AN79" s="13">
        <f>'NZDUSD-Week'!H69*'NZDUSD-Week'!F69/'NZDUSD-Week'!I69</f>
        <v>8.0030000000000001</v>
      </c>
      <c r="AO79" s="24">
        <f>'AUDUSD-Week'!F69/'AUDUSD-Week'!G69*'AUDUSD-Week'!E69</f>
        <v>212.88</v>
      </c>
      <c r="AP79" s="13">
        <f>'USDJPY-Week'!H69*'USDJPY-Week'!F69/'USDJPY-Week'!E69</f>
        <v>12.119743061447098</v>
      </c>
      <c r="AQ79" s="24">
        <f>'AUDUSD-Week'!F69/'AUDUSD-Week'!G69*'AUDUSD-Week'!E69</f>
        <v>212.88</v>
      </c>
      <c r="AR79" s="13">
        <f>'USDCHF-Week'!H69*'USDCHF-Week'!F69/'USDCHF-Week'!E69</f>
        <v>11.243534967393749</v>
      </c>
      <c r="AS79" s="24">
        <f>'AUDUSD-Week'!F69/'AUDUSD-Week'!G69*'AUDUSD-Week'!E69</f>
        <v>212.88</v>
      </c>
      <c r="AT79" s="13">
        <f>'USDCAD-Week'!H69*'USDCAD-Week'!F69/'USDCAD-Week'!E69</f>
        <v>10.454236579373791</v>
      </c>
      <c r="AU79" s="24">
        <f>'AUDUSD-Week'!F69/'AUDUSD-Week'!G69*'AUDUSD-Week'!E69</f>
        <v>212.88</v>
      </c>
      <c r="AV79" s="13">
        <f>'NZDUSD-Week'!H69*'NZDUSD-Week'!F69/'NZDUSD-Week'!I69</f>
        <v>8.0030000000000001</v>
      </c>
      <c r="AW79" s="24">
        <f>'NZDUSD-Week'!F69/'NZDUSD-Week'!G69*'NZDUSD-Week'!E69</f>
        <v>160.06</v>
      </c>
      <c r="AX79" s="13">
        <f>'USDJPY-Week'!H69*'USDJPY-Week'!F69/'USDJPY-Week'!E69</f>
        <v>12.119743061447098</v>
      </c>
      <c r="AY79" s="24">
        <f>'NZDUSD-Week'!F69/'NZDUSD-Week'!G69*'NZDUSD-Week'!E69</f>
        <v>160.06</v>
      </c>
      <c r="AZ79" s="13">
        <f>'USDCHF-Week'!H69*'USDCHF-Week'!F69/'USDCHF-Week'!E69</f>
        <v>11.243534967393749</v>
      </c>
      <c r="BA79" s="24">
        <f>'NZDUSD-Week'!F69/'NZDUSD-Week'!G69*'NZDUSD-Week'!E69</f>
        <v>160.06</v>
      </c>
      <c r="BB79" s="13">
        <f>'USDCAD-Week'!H69*'USDCAD-Week'!F69/'USDCAD-Week'!E69</f>
        <v>10.454236579373791</v>
      </c>
      <c r="BC79" s="24">
        <f>'USDCAD-Week'!F69/'USDCAD-Week'!G69*'USDCAD-Week'!E69</f>
        <v>191.31</v>
      </c>
      <c r="BD79" s="13">
        <f>'USDJPY-Week'!H69*'USDJPY-Week'!F69/'USDJPY-Week'!E69</f>
        <v>12.119743061447098</v>
      </c>
      <c r="BE79" s="24">
        <f>'USDCHF-Week'!F69/'USDCHF-Week'!G69*'USDCHF-Week'!E69</f>
        <v>177.88</v>
      </c>
      <c r="BF79" s="13">
        <f>'USDJPY-Week'!H69*'USDJPY-Week'!F69/'USDJPY-Week'!E69</f>
        <v>12.119743061447098</v>
      </c>
    </row>
    <row r="80" spans="4:58" x14ac:dyDescent="0.25">
      <c r="D80" s="11">
        <v>40657</v>
      </c>
      <c r="E80" s="13">
        <f>'EURUSD-Week'!F70*'EURUSD-Week'!E70/'EURUSD-Week'!G70</f>
        <v>293.68</v>
      </c>
      <c r="F80" s="16">
        <f>'EURUSD-Week'!H70*'EURUSD-Week'!F70/1</f>
        <v>10</v>
      </c>
      <c r="G80" s="13">
        <f>'USDJPY-Week'!F70/'USDJPY-Week'!G70</f>
        <v>200</v>
      </c>
      <c r="H80" s="19">
        <f>'USDJPY-Week'!H70*'USDJPY-Week'!F70/'USDJPY-Week'!E70</f>
        <v>12.270691453463401</v>
      </c>
      <c r="I80" s="19">
        <f>'EURUSD-Week'!F70/('EURUSD-Week'!G70*'EURUSD-Week'!E70)</f>
        <v>136.20266957232363</v>
      </c>
      <c r="J80" s="19">
        <f>'USDJPY-Week'!H70*'USDJPY-Week'!F70/'USDJPY-Week'!E70</f>
        <v>12.270691453463401</v>
      </c>
      <c r="K80" s="15">
        <f>'GBPUSD-Week'!F70*'GBPUSD-Week'!E70/'GBPUSD-Week'!G70</f>
        <v>332.28</v>
      </c>
      <c r="L80" s="13">
        <f>'GBPUSD-Week'!H70*'GBPUSD-Week'!F70/1</f>
        <v>10</v>
      </c>
      <c r="M80" s="24">
        <f>'NZDUSD-Week'!F70*'NZDUSD-Week'!E70/'NZDUSD-Week'!G70</f>
        <v>161.26999999999998</v>
      </c>
      <c r="N80" s="13">
        <f>'NZDUSD-Week'!H70*'NZDUSD-Week'!F70/1</f>
        <v>10</v>
      </c>
      <c r="O80" s="13">
        <f>'USDCAD-Week'!F70/'USDCAD-Week'!G70</f>
        <v>200</v>
      </c>
      <c r="P80" s="24">
        <f>'USDCAD-Week'!F70*'USDCAD-Week'!H70/'USDCAD-Week'!E70</f>
        <v>10.539629005059021</v>
      </c>
      <c r="Q80" s="24">
        <f>'AUDUSD-Week'!F70*'AUDUSD-Week'!E70/'AUDUSD-Week'!G70</f>
        <v>217.26</v>
      </c>
      <c r="R80" s="24">
        <f>'AUDUSD-Week'!H70*'AUDUSD-Week'!F70/1</f>
        <v>10</v>
      </c>
      <c r="S80" s="13">
        <f>'USDCHF-Week'!F70/'USDCHF-Week'!G70</f>
        <v>200</v>
      </c>
      <c r="T80" s="16">
        <f>'USDCHF-Week'!F70*'USDCHF-Week'!H70/'USDCHF-Week'!E70</f>
        <v>11.425959780621573</v>
      </c>
      <c r="U80" s="13">
        <f>'EURUSD-Week'!F70/'EURUSD-Week'!G70*'EURUSD-Week'!E70</f>
        <v>293.68</v>
      </c>
      <c r="V80" s="13">
        <f>'USDCHF-Week'!H70*'USDCHF-Week'!F70/'USDCHF-Week'!E70</f>
        <v>11.425959780621573</v>
      </c>
      <c r="W80" s="16">
        <f>'EURUSD-Week'!F70/'EURUSD-Week'!G70*'EURUSD-Week'!E70</f>
        <v>293.68</v>
      </c>
      <c r="X80" s="13">
        <f>'GBPUSD-Week'!H70*'GBPUSD-Week'!F70/'GBPUSD-Week'!I70</f>
        <v>16.613999999999997</v>
      </c>
      <c r="Y80" s="24">
        <f>'EURUSD-Week'!F70/'EURUSD-Week'!G70*'EURUSD-Week'!E70</f>
        <v>293.68</v>
      </c>
      <c r="Z80" s="13">
        <f>'AUDUSD-Week'!H70*'AUDUSD-Week'!F70/'AUDUSD-Week'!I70</f>
        <v>10.863000000000001</v>
      </c>
      <c r="AA80" s="24">
        <f>'EURUSD-Week'!F70/'EURUSD-Week'!G70*'EURUSD-Week'!E70</f>
        <v>293.68</v>
      </c>
      <c r="AB80" s="13">
        <f>'USDCAD-Week'!H70*'USDCAD-Week'!F70/'USDCAD-Week'!E70</f>
        <v>10.539629005059021</v>
      </c>
      <c r="AC80" s="24">
        <f>'EURUSD-Week'!F70/'EURUSD-Week'!G70*'EURUSD-Week'!E70</f>
        <v>293.68</v>
      </c>
      <c r="AD80" s="13">
        <f>'NZDUSD-Week'!H70*'NZDUSD-Week'!F70/'NZDUSD-Week'!I70</f>
        <v>8.0634999999999977</v>
      </c>
      <c r="AE80" s="24">
        <f>'GBPUSD-Week'!F70/'GBPUSD-Week'!G70*'GBPUSD-Week'!E70</f>
        <v>332.28</v>
      </c>
      <c r="AF80" s="13">
        <f>'USDJPY-Week'!H70*'USDJPY-Week'!F70/'USDJPY-Week'!E70</f>
        <v>12.270691453463401</v>
      </c>
      <c r="AG80" s="24">
        <f>'GBPUSD-Week'!F70/'GBPUSD-Week'!G70*'GBPUSD-Week'!E70</f>
        <v>332.28</v>
      </c>
      <c r="AH80" s="13">
        <f>'USDCHF-Week'!H70*'USDCHF-Week'!F70/'USDCHF-Week'!E70</f>
        <v>11.425959780621573</v>
      </c>
      <c r="AI80" s="24">
        <f>'GBPUSD-Week'!F70/'GBPUSD-Week'!G70*'GBPUSD-Week'!E70</f>
        <v>332.28</v>
      </c>
      <c r="AJ80" s="13">
        <f>'AUDUSD-Week'!H70*'AUDUSD-Week'!F70/'AUDUSD-Week'!I70</f>
        <v>10.863000000000001</v>
      </c>
      <c r="AK80" s="24">
        <f>'GBPUSD-Week'!F70/'GBPUSD-Week'!G70*'GBPUSD-Week'!E70</f>
        <v>332.28</v>
      </c>
      <c r="AL80" s="13">
        <f>'USDCAD-Week'!H70*'USDCAD-Week'!F70/'USDCAD-Week'!E70</f>
        <v>10.539629005059021</v>
      </c>
      <c r="AM80" s="24">
        <f>'GBPUSD-Week'!F70/'GBPUSD-Week'!G70*'GBPUSD-Week'!E70</f>
        <v>332.28</v>
      </c>
      <c r="AN80" s="13">
        <f>'NZDUSD-Week'!H70*'NZDUSD-Week'!F70/'NZDUSD-Week'!I70</f>
        <v>8.0634999999999977</v>
      </c>
      <c r="AO80" s="24">
        <f>'AUDUSD-Week'!F70/'AUDUSD-Week'!G70*'AUDUSD-Week'!E70</f>
        <v>217.26000000000002</v>
      </c>
      <c r="AP80" s="13">
        <f>'USDJPY-Week'!H70*'USDJPY-Week'!F70/'USDJPY-Week'!E70</f>
        <v>12.270691453463401</v>
      </c>
      <c r="AQ80" s="24">
        <f>'AUDUSD-Week'!F70/'AUDUSD-Week'!G70*'AUDUSD-Week'!E70</f>
        <v>217.26000000000002</v>
      </c>
      <c r="AR80" s="13">
        <f>'USDCHF-Week'!H70*'USDCHF-Week'!F70/'USDCHF-Week'!E70</f>
        <v>11.425959780621573</v>
      </c>
      <c r="AS80" s="24">
        <f>'AUDUSD-Week'!F70/'AUDUSD-Week'!G70*'AUDUSD-Week'!E70</f>
        <v>217.26000000000002</v>
      </c>
      <c r="AT80" s="13">
        <f>'USDCAD-Week'!H70*'USDCAD-Week'!F70/'USDCAD-Week'!E70</f>
        <v>10.539629005059021</v>
      </c>
      <c r="AU80" s="24">
        <f>'AUDUSD-Week'!F70/'AUDUSD-Week'!G70*'AUDUSD-Week'!E70</f>
        <v>217.26000000000002</v>
      </c>
      <c r="AV80" s="13">
        <f>'NZDUSD-Week'!H70*'NZDUSD-Week'!F70/'NZDUSD-Week'!I70</f>
        <v>8.0634999999999977</v>
      </c>
      <c r="AW80" s="24">
        <f>'NZDUSD-Week'!F70/'NZDUSD-Week'!G70*'NZDUSD-Week'!E70</f>
        <v>161.26999999999998</v>
      </c>
      <c r="AX80" s="13">
        <f>'USDJPY-Week'!H70*'USDJPY-Week'!F70/'USDJPY-Week'!E70</f>
        <v>12.270691453463401</v>
      </c>
      <c r="AY80" s="24">
        <f>'NZDUSD-Week'!F70/'NZDUSD-Week'!G70*'NZDUSD-Week'!E70</f>
        <v>161.26999999999998</v>
      </c>
      <c r="AZ80" s="13">
        <f>'USDCHF-Week'!H70*'USDCHF-Week'!F70/'USDCHF-Week'!E70</f>
        <v>11.425959780621573</v>
      </c>
      <c r="BA80" s="24">
        <f>'NZDUSD-Week'!F70/'NZDUSD-Week'!G70*'NZDUSD-Week'!E70</f>
        <v>161.26999999999998</v>
      </c>
      <c r="BB80" s="13">
        <f>'USDCAD-Week'!H70*'USDCAD-Week'!F70/'USDCAD-Week'!E70</f>
        <v>10.539629005059021</v>
      </c>
      <c r="BC80" s="24">
        <f>'USDCAD-Week'!F70/'USDCAD-Week'!G70*'USDCAD-Week'!E70</f>
        <v>189.76</v>
      </c>
      <c r="BD80" s="13">
        <f>'USDJPY-Week'!H70*'USDJPY-Week'!F70/'USDJPY-Week'!E70</f>
        <v>12.270691453463401</v>
      </c>
      <c r="BE80" s="24">
        <f>'USDCHF-Week'!F70/'USDCHF-Week'!G70*'USDCHF-Week'!E70</f>
        <v>175.04</v>
      </c>
      <c r="BF80" s="13">
        <f>'USDJPY-Week'!H70*'USDJPY-Week'!F70/'USDJPY-Week'!E70</f>
        <v>12.270691453463401</v>
      </c>
    </row>
    <row r="81" spans="4:58" x14ac:dyDescent="0.25">
      <c r="D81" s="11">
        <v>40664</v>
      </c>
      <c r="E81" s="13">
        <f>'EURUSD-Week'!F71*'EURUSD-Week'!E71/'EURUSD-Week'!G71</f>
        <v>291.41000000000003</v>
      </c>
      <c r="F81" s="16">
        <f>'EURUSD-Week'!H71*'EURUSD-Week'!F71/1</f>
        <v>10</v>
      </c>
      <c r="G81" s="13">
        <f>'USDJPY-Week'!F71/'USDJPY-Week'!G71</f>
        <v>200</v>
      </c>
      <c r="H81" s="19">
        <f>'USDJPY-Week'!H71*'USDJPY-Week'!F71/'USDJPY-Week'!E71</f>
        <v>12.367054167697255</v>
      </c>
      <c r="I81" s="19">
        <f>'EURUSD-Week'!F71/('EURUSD-Week'!G71*'EURUSD-Week'!E71)</f>
        <v>137.26364915411276</v>
      </c>
      <c r="J81" s="19">
        <f>'USDJPY-Week'!H71*'USDJPY-Week'!F71/'USDJPY-Week'!E71</f>
        <v>12.367054167697255</v>
      </c>
      <c r="K81" s="15">
        <f>'GBPUSD-Week'!F71*'GBPUSD-Week'!E71/'GBPUSD-Week'!G71</f>
        <v>330.75</v>
      </c>
      <c r="L81" s="13">
        <f>'GBPUSD-Week'!H71*'GBPUSD-Week'!F71/1</f>
        <v>10</v>
      </c>
      <c r="M81" s="24">
        <f>'NZDUSD-Week'!F71*'NZDUSD-Week'!E71/'NZDUSD-Week'!G71</f>
        <v>160.02999999999997</v>
      </c>
      <c r="N81" s="13">
        <f>'NZDUSD-Week'!H71*'NZDUSD-Week'!F71/1</f>
        <v>10</v>
      </c>
      <c r="O81" s="13">
        <f>'USDCAD-Week'!F71/'USDCAD-Week'!G71</f>
        <v>200</v>
      </c>
      <c r="P81" s="24">
        <f>'USDCAD-Week'!F71*'USDCAD-Week'!H71/'USDCAD-Week'!E71</f>
        <v>10.462439840970914</v>
      </c>
      <c r="Q81" s="24">
        <f>'AUDUSD-Week'!F71*'AUDUSD-Week'!E71/'AUDUSD-Week'!G71</f>
        <v>216.69999999999996</v>
      </c>
      <c r="R81" s="24">
        <f>'AUDUSD-Week'!H71*'AUDUSD-Week'!F71/1</f>
        <v>10</v>
      </c>
      <c r="S81" s="13">
        <f>'USDCHF-Week'!F71/'USDCHF-Week'!G71</f>
        <v>200</v>
      </c>
      <c r="T81" s="16">
        <f>'USDCHF-Week'!F71*'USDCHF-Week'!H71/'USDCHF-Week'!E71</f>
        <v>11.475127660795225</v>
      </c>
      <c r="U81" s="13">
        <f>'EURUSD-Week'!F71/'EURUSD-Week'!G71*'EURUSD-Week'!E71</f>
        <v>291.40999999999997</v>
      </c>
      <c r="V81" s="13">
        <f>'USDCHF-Week'!H71*'USDCHF-Week'!F71/'USDCHF-Week'!E71</f>
        <v>11.475127660795225</v>
      </c>
      <c r="W81" s="16">
        <f>'EURUSD-Week'!F71/'EURUSD-Week'!G71*'EURUSD-Week'!E71</f>
        <v>291.40999999999997</v>
      </c>
      <c r="X81" s="13">
        <f>'GBPUSD-Week'!H71*'GBPUSD-Week'!F71/'GBPUSD-Week'!I71</f>
        <v>16.537499999999998</v>
      </c>
      <c r="Y81" s="24">
        <f>'EURUSD-Week'!F71/'EURUSD-Week'!G71*'EURUSD-Week'!E71</f>
        <v>291.40999999999997</v>
      </c>
      <c r="Z81" s="13">
        <f>'AUDUSD-Week'!H71*'AUDUSD-Week'!F71/'AUDUSD-Week'!I71</f>
        <v>10.834999999999999</v>
      </c>
      <c r="AA81" s="24">
        <f>'EURUSD-Week'!F71/'EURUSD-Week'!G71*'EURUSD-Week'!E71</f>
        <v>291.40999999999997</v>
      </c>
      <c r="AB81" s="13">
        <f>'USDCAD-Week'!H71*'USDCAD-Week'!F71/'USDCAD-Week'!E71</f>
        <v>10.462439840970914</v>
      </c>
      <c r="AC81" s="24">
        <f>'EURUSD-Week'!F71/'EURUSD-Week'!G71*'EURUSD-Week'!E71</f>
        <v>291.40999999999997</v>
      </c>
      <c r="AD81" s="13">
        <f>'NZDUSD-Week'!H71*'NZDUSD-Week'!F71/'NZDUSD-Week'!I71</f>
        <v>8.0015000000000001</v>
      </c>
      <c r="AE81" s="24">
        <f>'GBPUSD-Week'!F71/'GBPUSD-Week'!G71*'GBPUSD-Week'!E71</f>
        <v>330.75</v>
      </c>
      <c r="AF81" s="13">
        <f>'USDJPY-Week'!H71*'USDJPY-Week'!F71/'USDJPY-Week'!E71</f>
        <v>12.367054167697255</v>
      </c>
      <c r="AG81" s="24">
        <f>'GBPUSD-Week'!F71/'GBPUSD-Week'!G71*'GBPUSD-Week'!E71</f>
        <v>330.75</v>
      </c>
      <c r="AH81" s="13">
        <f>'USDCHF-Week'!H71*'USDCHF-Week'!F71/'USDCHF-Week'!E71</f>
        <v>11.475127660795225</v>
      </c>
      <c r="AI81" s="24">
        <f>'GBPUSD-Week'!F71/'GBPUSD-Week'!G71*'GBPUSD-Week'!E71</f>
        <v>330.75</v>
      </c>
      <c r="AJ81" s="13">
        <f>'AUDUSD-Week'!H71*'AUDUSD-Week'!F71/'AUDUSD-Week'!I71</f>
        <v>10.834999999999999</v>
      </c>
      <c r="AK81" s="24">
        <f>'GBPUSD-Week'!F71/'GBPUSD-Week'!G71*'GBPUSD-Week'!E71</f>
        <v>330.75</v>
      </c>
      <c r="AL81" s="13">
        <f>'USDCAD-Week'!H71*'USDCAD-Week'!F71/'USDCAD-Week'!E71</f>
        <v>10.462439840970914</v>
      </c>
      <c r="AM81" s="24">
        <f>'GBPUSD-Week'!F71/'GBPUSD-Week'!G71*'GBPUSD-Week'!E71</f>
        <v>330.75</v>
      </c>
      <c r="AN81" s="13">
        <f>'NZDUSD-Week'!H71*'NZDUSD-Week'!F71/'NZDUSD-Week'!I71</f>
        <v>8.0015000000000001</v>
      </c>
      <c r="AO81" s="24">
        <f>'AUDUSD-Week'!F71/'AUDUSD-Week'!G71*'AUDUSD-Week'!E71</f>
        <v>216.7</v>
      </c>
      <c r="AP81" s="13">
        <f>'USDJPY-Week'!H71*'USDJPY-Week'!F71/'USDJPY-Week'!E71</f>
        <v>12.367054167697255</v>
      </c>
      <c r="AQ81" s="24">
        <f>'AUDUSD-Week'!F71/'AUDUSD-Week'!G71*'AUDUSD-Week'!E71</f>
        <v>216.7</v>
      </c>
      <c r="AR81" s="13">
        <f>'USDCHF-Week'!H71*'USDCHF-Week'!F71/'USDCHF-Week'!E71</f>
        <v>11.475127660795225</v>
      </c>
      <c r="AS81" s="24">
        <f>'AUDUSD-Week'!F71/'AUDUSD-Week'!G71*'AUDUSD-Week'!E71</f>
        <v>216.7</v>
      </c>
      <c r="AT81" s="13">
        <f>'USDCAD-Week'!H71*'USDCAD-Week'!F71/'USDCAD-Week'!E71</f>
        <v>10.462439840970914</v>
      </c>
      <c r="AU81" s="24">
        <f>'AUDUSD-Week'!F71/'AUDUSD-Week'!G71*'AUDUSD-Week'!E71</f>
        <v>216.7</v>
      </c>
      <c r="AV81" s="13">
        <f>'NZDUSD-Week'!H71*'NZDUSD-Week'!F71/'NZDUSD-Week'!I71</f>
        <v>8.0015000000000001</v>
      </c>
      <c r="AW81" s="24">
        <f>'NZDUSD-Week'!F71/'NZDUSD-Week'!G71*'NZDUSD-Week'!E71</f>
        <v>160.02999999999997</v>
      </c>
      <c r="AX81" s="13">
        <f>'USDJPY-Week'!H71*'USDJPY-Week'!F71/'USDJPY-Week'!E71</f>
        <v>12.367054167697255</v>
      </c>
      <c r="AY81" s="24">
        <f>'NZDUSD-Week'!F71/'NZDUSD-Week'!G71*'NZDUSD-Week'!E71</f>
        <v>160.02999999999997</v>
      </c>
      <c r="AZ81" s="13">
        <f>'USDCHF-Week'!H71*'USDCHF-Week'!F71/'USDCHF-Week'!E71</f>
        <v>11.475127660795225</v>
      </c>
      <c r="BA81" s="24">
        <f>'NZDUSD-Week'!F71/'NZDUSD-Week'!G71*'NZDUSD-Week'!E71</f>
        <v>160.02999999999997</v>
      </c>
      <c r="BB81" s="13">
        <f>'USDCAD-Week'!H71*'USDCAD-Week'!F71/'USDCAD-Week'!E71</f>
        <v>10.462439840970914</v>
      </c>
      <c r="BC81" s="24">
        <f>'USDCAD-Week'!F71/'USDCAD-Week'!G71*'USDCAD-Week'!E71</f>
        <v>191.16</v>
      </c>
      <c r="BD81" s="13">
        <f>'USDJPY-Week'!H71*'USDJPY-Week'!F71/'USDJPY-Week'!E71</f>
        <v>12.367054167697255</v>
      </c>
      <c r="BE81" s="24">
        <f>'USDCHF-Week'!F71/'USDCHF-Week'!G71*'USDCHF-Week'!E71</f>
        <v>174.29000000000002</v>
      </c>
      <c r="BF81" s="13">
        <f>'USDJPY-Week'!H71*'USDJPY-Week'!F71/'USDJPY-Week'!E71</f>
        <v>12.367054167697255</v>
      </c>
    </row>
    <row r="82" spans="4:58" x14ac:dyDescent="0.25">
      <c r="D82" s="11">
        <v>40671</v>
      </c>
      <c r="E82" s="13">
        <f>'EURUSD-Week'!F72*'EURUSD-Week'!E72/'EURUSD-Week'!G72</f>
        <v>284.83</v>
      </c>
      <c r="F82" s="16">
        <f>'EURUSD-Week'!H72*'EURUSD-Week'!F72/1</f>
        <v>10</v>
      </c>
      <c r="G82" s="13">
        <f>'USDJPY-Week'!F72/'USDJPY-Week'!G72</f>
        <v>200</v>
      </c>
      <c r="H82" s="19">
        <f>'USDJPY-Week'!H72*'USDJPY-Week'!F72/'USDJPY-Week'!E72</f>
        <v>12.386968908708038</v>
      </c>
      <c r="I82" s="19">
        <f>'EURUSD-Week'!F72/('EURUSD-Week'!G72*'EURUSD-Week'!E72)</f>
        <v>140.43464522697749</v>
      </c>
      <c r="J82" s="19">
        <f>'USDJPY-Week'!H72*'USDJPY-Week'!F72/'USDJPY-Week'!E72</f>
        <v>12.386968908708038</v>
      </c>
      <c r="K82" s="15">
        <f>'GBPUSD-Week'!F72*'GBPUSD-Week'!E72/'GBPUSD-Week'!G72</f>
        <v>325.72000000000003</v>
      </c>
      <c r="L82" s="13">
        <f>'GBPUSD-Week'!H72*'GBPUSD-Week'!F72/1</f>
        <v>10</v>
      </c>
      <c r="M82" s="24">
        <f>'NZDUSD-Week'!F72*'NZDUSD-Week'!E72/'NZDUSD-Week'!G72</f>
        <v>157.69999999999999</v>
      </c>
      <c r="N82" s="13">
        <f>'NZDUSD-Week'!H72*'NZDUSD-Week'!F72/1</f>
        <v>10</v>
      </c>
      <c r="O82" s="13">
        <f>'USDCAD-Week'!F72/'USDCAD-Week'!G72</f>
        <v>200</v>
      </c>
      <c r="P82" s="24">
        <f>'USDCAD-Week'!F72*'USDCAD-Week'!H72/'USDCAD-Week'!E72</f>
        <v>10.338054378166028</v>
      </c>
      <c r="Q82" s="24">
        <f>'AUDUSD-Week'!F72*'AUDUSD-Week'!E72/'AUDUSD-Week'!G72</f>
        <v>212.8</v>
      </c>
      <c r="R82" s="24">
        <f>'AUDUSD-Week'!H72*'AUDUSD-Week'!F72/1</f>
        <v>10</v>
      </c>
      <c r="S82" s="13">
        <f>'USDCHF-Week'!F72/'USDCHF-Week'!G72</f>
        <v>200</v>
      </c>
      <c r="T82" s="16">
        <f>'USDCHF-Week'!F72*'USDCHF-Week'!H72/'USDCHF-Week'!E72</f>
        <v>11.303266644060132</v>
      </c>
      <c r="U82" s="13">
        <f>'EURUSD-Week'!F72/'EURUSD-Week'!G72*'EURUSD-Week'!E72</f>
        <v>284.83</v>
      </c>
      <c r="V82" s="13">
        <f>'USDCHF-Week'!H72*'USDCHF-Week'!F72/'USDCHF-Week'!E72</f>
        <v>11.303266644060132</v>
      </c>
      <c r="W82" s="16">
        <f>'EURUSD-Week'!F72/'EURUSD-Week'!G72*'EURUSD-Week'!E72</f>
        <v>284.83</v>
      </c>
      <c r="X82" s="13">
        <f>'GBPUSD-Week'!H72*'GBPUSD-Week'!F72/'GBPUSD-Week'!I72</f>
        <v>16.286000000000001</v>
      </c>
      <c r="Y82" s="24">
        <f>'EURUSD-Week'!F72/'EURUSD-Week'!G72*'EURUSD-Week'!E72</f>
        <v>284.83</v>
      </c>
      <c r="Z82" s="13">
        <f>'AUDUSD-Week'!H72*'AUDUSD-Week'!F72/'AUDUSD-Week'!I72</f>
        <v>10.64</v>
      </c>
      <c r="AA82" s="24">
        <f>'EURUSD-Week'!F72/'EURUSD-Week'!G72*'EURUSD-Week'!E72</f>
        <v>284.83</v>
      </c>
      <c r="AB82" s="13">
        <f>'USDCAD-Week'!H72*'USDCAD-Week'!F72/'USDCAD-Week'!E72</f>
        <v>10.338054378166028</v>
      </c>
      <c r="AC82" s="24">
        <f>'EURUSD-Week'!F72/'EURUSD-Week'!G72*'EURUSD-Week'!E72</f>
        <v>284.83</v>
      </c>
      <c r="AD82" s="13">
        <f>'NZDUSD-Week'!H72*'NZDUSD-Week'!F72/'NZDUSD-Week'!I72</f>
        <v>7.8849999999999998</v>
      </c>
      <c r="AE82" s="24">
        <f>'GBPUSD-Week'!F72/'GBPUSD-Week'!G72*'GBPUSD-Week'!E72</f>
        <v>325.72000000000003</v>
      </c>
      <c r="AF82" s="13">
        <f>'USDJPY-Week'!H72*'USDJPY-Week'!F72/'USDJPY-Week'!E72</f>
        <v>12.386968908708038</v>
      </c>
      <c r="AG82" s="24">
        <f>'GBPUSD-Week'!F72/'GBPUSD-Week'!G72*'GBPUSD-Week'!E72</f>
        <v>325.72000000000003</v>
      </c>
      <c r="AH82" s="13">
        <f>'USDCHF-Week'!H72*'USDCHF-Week'!F72/'USDCHF-Week'!E72</f>
        <v>11.303266644060132</v>
      </c>
      <c r="AI82" s="24">
        <f>'GBPUSD-Week'!F72/'GBPUSD-Week'!G72*'GBPUSD-Week'!E72</f>
        <v>325.72000000000003</v>
      </c>
      <c r="AJ82" s="13">
        <f>'AUDUSD-Week'!H72*'AUDUSD-Week'!F72/'AUDUSD-Week'!I72</f>
        <v>10.64</v>
      </c>
      <c r="AK82" s="24">
        <f>'GBPUSD-Week'!F72/'GBPUSD-Week'!G72*'GBPUSD-Week'!E72</f>
        <v>325.72000000000003</v>
      </c>
      <c r="AL82" s="13">
        <f>'USDCAD-Week'!H72*'USDCAD-Week'!F72/'USDCAD-Week'!E72</f>
        <v>10.338054378166028</v>
      </c>
      <c r="AM82" s="24">
        <f>'GBPUSD-Week'!F72/'GBPUSD-Week'!G72*'GBPUSD-Week'!E72</f>
        <v>325.72000000000003</v>
      </c>
      <c r="AN82" s="13">
        <f>'NZDUSD-Week'!H72*'NZDUSD-Week'!F72/'NZDUSD-Week'!I72</f>
        <v>7.8849999999999998</v>
      </c>
      <c r="AO82" s="24">
        <f>'AUDUSD-Week'!F72/'AUDUSD-Week'!G72*'AUDUSD-Week'!E72</f>
        <v>212.8</v>
      </c>
      <c r="AP82" s="13">
        <f>'USDJPY-Week'!H72*'USDJPY-Week'!F72/'USDJPY-Week'!E72</f>
        <v>12.386968908708038</v>
      </c>
      <c r="AQ82" s="24">
        <f>'AUDUSD-Week'!F72/'AUDUSD-Week'!G72*'AUDUSD-Week'!E72</f>
        <v>212.8</v>
      </c>
      <c r="AR82" s="13">
        <f>'USDCHF-Week'!H72*'USDCHF-Week'!F72/'USDCHF-Week'!E72</f>
        <v>11.303266644060132</v>
      </c>
      <c r="AS82" s="24">
        <f>'AUDUSD-Week'!F72/'AUDUSD-Week'!G72*'AUDUSD-Week'!E72</f>
        <v>212.8</v>
      </c>
      <c r="AT82" s="13">
        <f>'USDCAD-Week'!H72*'USDCAD-Week'!F72/'USDCAD-Week'!E72</f>
        <v>10.338054378166028</v>
      </c>
      <c r="AU82" s="24">
        <f>'AUDUSD-Week'!F72/'AUDUSD-Week'!G72*'AUDUSD-Week'!E72</f>
        <v>212.8</v>
      </c>
      <c r="AV82" s="13">
        <f>'NZDUSD-Week'!H72*'NZDUSD-Week'!F72/'NZDUSD-Week'!I72</f>
        <v>7.8849999999999998</v>
      </c>
      <c r="AW82" s="24">
        <f>'NZDUSD-Week'!F72/'NZDUSD-Week'!G72*'NZDUSD-Week'!E72</f>
        <v>157.69999999999999</v>
      </c>
      <c r="AX82" s="13">
        <f>'USDJPY-Week'!H72*'USDJPY-Week'!F72/'USDJPY-Week'!E72</f>
        <v>12.386968908708038</v>
      </c>
      <c r="AY82" s="24">
        <f>'NZDUSD-Week'!F72/'NZDUSD-Week'!G72*'NZDUSD-Week'!E72</f>
        <v>157.69999999999999</v>
      </c>
      <c r="AZ82" s="13">
        <f>'USDCHF-Week'!H72*'USDCHF-Week'!F72/'USDCHF-Week'!E72</f>
        <v>11.303266644060132</v>
      </c>
      <c r="BA82" s="24">
        <f>'NZDUSD-Week'!F72/'NZDUSD-Week'!G72*'NZDUSD-Week'!E72</f>
        <v>157.69999999999999</v>
      </c>
      <c r="BB82" s="13">
        <f>'USDCAD-Week'!H72*'USDCAD-Week'!F72/'USDCAD-Week'!E72</f>
        <v>10.338054378166028</v>
      </c>
      <c r="BC82" s="24">
        <f>'USDCAD-Week'!F72/'USDCAD-Week'!G72*'USDCAD-Week'!E72</f>
        <v>193.46</v>
      </c>
      <c r="BD82" s="13">
        <f>'USDJPY-Week'!H72*'USDJPY-Week'!F72/'USDJPY-Week'!E72</f>
        <v>12.386968908708038</v>
      </c>
      <c r="BE82" s="24">
        <f>'USDCHF-Week'!F72/'USDCHF-Week'!G72*'USDCHF-Week'!E72</f>
        <v>176.94</v>
      </c>
      <c r="BF82" s="13">
        <f>'USDJPY-Week'!H72*'USDJPY-Week'!F72/'USDJPY-Week'!E72</f>
        <v>12.386968908708038</v>
      </c>
    </row>
    <row r="83" spans="4:58" x14ac:dyDescent="0.25">
      <c r="D83" s="11">
        <v>40678</v>
      </c>
      <c r="E83" s="13">
        <f>'EURUSD-Week'!F73*'EURUSD-Week'!E73/'EURUSD-Week'!G73</f>
        <v>282.36</v>
      </c>
      <c r="F83" s="16">
        <f>'EURUSD-Week'!H73*'EURUSD-Week'!F73/1</f>
        <v>10</v>
      </c>
      <c r="G83" s="13">
        <f>'USDJPY-Week'!F73/'USDJPY-Week'!G73</f>
        <v>200</v>
      </c>
      <c r="H83" s="19">
        <f>'USDJPY-Week'!H73*'USDJPY-Week'!F73/'USDJPY-Week'!E73</f>
        <v>12.303906490310673</v>
      </c>
      <c r="I83" s="19">
        <f>'EURUSD-Week'!F73/('EURUSD-Week'!G73*'EURUSD-Week'!E73)</f>
        <v>141.66312508853946</v>
      </c>
      <c r="J83" s="19">
        <f>'USDJPY-Week'!H73*'USDJPY-Week'!F73/'USDJPY-Week'!E73</f>
        <v>12.303906490310673</v>
      </c>
      <c r="K83" s="15">
        <f>'GBPUSD-Week'!F73*'GBPUSD-Week'!E73/'GBPUSD-Week'!G73</f>
        <v>324.05</v>
      </c>
      <c r="L83" s="13">
        <f>'GBPUSD-Week'!H73*'GBPUSD-Week'!F73/1</f>
        <v>10</v>
      </c>
      <c r="M83" s="24">
        <f>'NZDUSD-Week'!F73*'NZDUSD-Week'!E73/'NZDUSD-Week'!G73</f>
        <v>158.18</v>
      </c>
      <c r="N83" s="13">
        <f>'NZDUSD-Week'!H73*'NZDUSD-Week'!F73/1</f>
        <v>10</v>
      </c>
      <c r="O83" s="13">
        <f>'USDCAD-Week'!F73/'USDCAD-Week'!G73</f>
        <v>200</v>
      </c>
      <c r="P83" s="24">
        <f>'USDCAD-Week'!F73*'USDCAD-Week'!H73/'USDCAD-Week'!E73</f>
        <v>10.291771728503061</v>
      </c>
      <c r="Q83" s="24">
        <f>'AUDUSD-Week'!F73*'AUDUSD-Week'!E73/'AUDUSD-Week'!G73</f>
        <v>212.25</v>
      </c>
      <c r="R83" s="24">
        <f>'AUDUSD-Week'!H73*'AUDUSD-Week'!F73/1</f>
        <v>10</v>
      </c>
      <c r="S83" s="13">
        <f>'USDCHF-Week'!F73/'USDCHF-Week'!G73</f>
        <v>200</v>
      </c>
      <c r="T83" s="16">
        <f>'USDCHF-Week'!F73*'USDCHF-Week'!H73/'USDCHF-Week'!E73</f>
        <v>11.296243998870375</v>
      </c>
      <c r="U83" s="13">
        <f>'EURUSD-Week'!F73/'EURUSD-Week'!G73*'EURUSD-Week'!E73</f>
        <v>282.36</v>
      </c>
      <c r="V83" s="13">
        <f>'USDCHF-Week'!H73*'USDCHF-Week'!F73/'USDCHF-Week'!E73</f>
        <v>11.296243998870375</v>
      </c>
      <c r="W83" s="16">
        <f>'EURUSD-Week'!F73/'EURUSD-Week'!G73*'EURUSD-Week'!E73</f>
        <v>282.36</v>
      </c>
      <c r="X83" s="13">
        <f>'GBPUSD-Week'!H73*'GBPUSD-Week'!F73/'GBPUSD-Week'!I73</f>
        <v>16.202500000000001</v>
      </c>
      <c r="Y83" s="24">
        <f>'EURUSD-Week'!F73/'EURUSD-Week'!G73*'EURUSD-Week'!E73</f>
        <v>282.36</v>
      </c>
      <c r="Z83" s="13">
        <f>'AUDUSD-Week'!H73*'AUDUSD-Week'!F73/'AUDUSD-Week'!I73</f>
        <v>10.612500000000001</v>
      </c>
      <c r="AA83" s="24">
        <f>'EURUSD-Week'!F73/'EURUSD-Week'!G73*'EURUSD-Week'!E73</f>
        <v>282.36</v>
      </c>
      <c r="AB83" s="13">
        <f>'USDCAD-Week'!H73*'USDCAD-Week'!F73/'USDCAD-Week'!E73</f>
        <v>10.291771728503061</v>
      </c>
      <c r="AC83" s="24">
        <f>'EURUSD-Week'!F73/'EURUSD-Week'!G73*'EURUSD-Week'!E73</f>
        <v>282.36</v>
      </c>
      <c r="AD83" s="13">
        <f>'NZDUSD-Week'!H73*'NZDUSD-Week'!F73/'NZDUSD-Week'!I73</f>
        <v>7.9089999999999998</v>
      </c>
      <c r="AE83" s="24">
        <f>'GBPUSD-Week'!F73/'GBPUSD-Week'!G73*'GBPUSD-Week'!E73</f>
        <v>324.05</v>
      </c>
      <c r="AF83" s="13">
        <f>'USDJPY-Week'!H73*'USDJPY-Week'!F73/'USDJPY-Week'!E73</f>
        <v>12.303906490310673</v>
      </c>
      <c r="AG83" s="24">
        <f>'GBPUSD-Week'!F73/'GBPUSD-Week'!G73*'GBPUSD-Week'!E73</f>
        <v>324.05</v>
      </c>
      <c r="AH83" s="13">
        <f>'USDCHF-Week'!H73*'USDCHF-Week'!F73/'USDCHF-Week'!E73</f>
        <v>11.296243998870375</v>
      </c>
      <c r="AI83" s="24">
        <f>'GBPUSD-Week'!F73/'GBPUSD-Week'!G73*'GBPUSD-Week'!E73</f>
        <v>324.05</v>
      </c>
      <c r="AJ83" s="13">
        <f>'AUDUSD-Week'!H73*'AUDUSD-Week'!F73/'AUDUSD-Week'!I73</f>
        <v>10.612500000000001</v>
      </c>
      <c r="AK83" s="24">
        <f>'GBPUSD-Week'!F73/'GBPUSD-Week'!G73*'GBPUSD-Week'!E73</f>
        <v>324.05</v>
      </c>
      <c r="AL83" s="13">
        <f>'USDCAD-Week'!H73*'USDCAD-Week'!F73/'USDCAD-Week'!E73</f>
        <v>10.291771728503061</v>
      </c>
      <c r="AM83" s="24">
        <f>'GBPUSD-Week'!F73/'GBPUSD-Week'!G73*'GBPUSD-Week'!E73</f>
        <v>324.05</v>
      </c>
      <c r="AN83" s="13">
        <f>'NZDUSD-Week'!H73*'NZDUSD-Week'!F73/'NZDUSD-Week'!I73</f>
        <v>7.9089999999999998</v>
      </c>
      <c r="AO83" s="24">
        <f>'AUDUSD-Week'!F73/'AUDUSD-Week'!G73*'AUDUSD-Week'!E73</f>
        <v>212.25</v>
      </c>
      <c r="AP83" s="13">
        <f>'USDJPY-Week'!H73*'USDJPY-Week'!F73/'USDJPY-Week'!E73</f>
        <v>12.303906490310673</v>
      </c>
      <c r="AQ83" s="24">
        <f>'AUDUSD-Week'!F73/'AUDUSD-Week'!G73*'AUDUSD-Week'!E73</f>
        <v>212.25</v>
      </c>
      <c r="AR83" s="13">
        <f>'USDCHF-Week'!H73*'USDCHF-Week'!F73/'USDCHF-Week'!E73</f>
        <v>11.296243998870375</v>
      </c>
      <c r="AS83" s="24">
        <f>'AUDUSD-Week'!F73/'AUDUSD-Week'!G73*'AUDUSD-Week'!E73</f>
        <v>212.25</v>
      </c>
      <c r="AT83" s="13">
        <f>'USDCAD-Week'!H73*'USDCAD-Week'!F73/'USDCAD-Week'!E73</f>
        <v>10.291771728503061</v>
      </c>
      <c r="AU83" s="24">
        <f>'AUDUSD-Week'!F73/'AUDUSD-Week'!G73*'AUDUSD-Week'!E73</f>
        <v>212.25</v>
      </c>
      <c r="AV83" s="13">
        <f>'NZDUSD-Week'!H73*'NZDUSD-Week'!F73/'NZDUSD-Week'!I73</f>
        <v>7.9089999999999998</v>
      </c>
      <c r="AW83" s="24">
        <f>'NZDUSD-Week'!F73/'NZDUSD-Week'!G73*'NZDUSD-Week'!E73</f>
        <v>158.17999999999998</v>
      </c>
      <c r="AX83" s="13">
        <f>'USDJPY-Week'!H73*'USDJPY-Week'!F73/'USDJPY-Week'!E73</f>
        <v>12.303906490310673</v>
      </c>
      <c r="AY83" s="24">
        <f>'NZDUSD-Week'!F73/'NZDUSD-Week'!G73*'NZDUSD-Week'!E73</f>
        <v>158.17999999999998</v>
      </c>
      <c r="AZ83" s="13">
        <f>'USDCHF-Week'!H73*'USDCHF-Week'!F73/'USDCHF-Week'!E73</f>
        <v>11.296243998870375</v>
      </c>
      <c r="BA83" s="24">
        <f>'NZDUSD-Week'!F73/'NZDUSD-Week'!G73*'NZDUSD-Week'!E73</f>
        <v>158.17999999999998</v>
      </c>
      <c r="BB83" s="13">
        <f>'USDCAD-Week'!H73*'USDCAD-Week'!F73/'USDCAD-Week'!E73</f>
        <v>10.291771728503061</v>
      </c>
      <c r="BC83" s="24">
        <f>'USDCAD-Week'!F73/'USDCAD-Week'!G73*'USDCAD-Week'!E73</f>
        <v>194.33</v>
      </c>
      <c r="BD83" s="13">
        <f>'USDJPY-Week'!H73*'USDJPY-Week'!F73/'USDJPY-Week'!E73</f>
        <v>12.303906490310673</v>
      </c>
      <c r="BE83" s="24">
        <f>'USDCHF-Week'!F73/'USDCHF-Week'!G73*'USDCHF-Week'!E73</f>
        <v>177.04999999999998</v>
      </c>
      <c r="BF83" s="13">
        <f>'USDJPY-Week'!H73*'USDJPY-Week'!F73/'USDJPY-Week'!E73</f>
        <v>12.303906490310673</v>
      </c>
    </row>
    <row r="84" spans="4:58" x14ac:dyDescent="0.25">
      <c r="D84" s="11">
        <v>40685</v>
      </c>
      <c r="E84" s="13">
        <f>'EURUSD-Week'!F74*'EURUSD-Week'!E74/'EURUSD-Week'!G74</f>
        <v>284.57</v>
      </c>
      <c r="F84" s="16">
        <f>'EURUSD-Week'!H74*'EURUSD-Week'!F74/1</f>
        <v>10</v>
      </c>
      <c r="G84" s="13">
        <f>'USDJPY-Week'!F74/'USDJPY-Week'!G74</f>
        <v>200</v>
      </c>
      <c r="H84" s="19">
        <f>'USDJPY-Week'!H74*'USDJPY-Week'!F74/'USDJPY-Week'!E74</f>
        <v>12.304663467454164</v>
      </c>
      <c r="I84" s="19">
        <f>'EURUSD-Week'!F74/('EURUSD-Week'!G74*'EURUSD-Week'!E74)</f>
        <v>140.56295463330639</v>
      </c>
      <c r="J84" s="19">
        <f>'USDJPY-Week'!H74*'USDJPY-Week'!F74/'USDJPY-Week'!E74</f>
        <v>12.304663467454164</v>
      </c>
      <c r="K84" s="15">
        <f>'GBPUSD-Week'!F74*'GBPUSD-Week'!E74/'GBPUSD-Week'!G74</f>
        <v>327.3</v>
      </c>
      <c r="L84" s="13">
        <f>'GBPUSD-Week'!H74*'GBPUSD-Week'!F74/1</f>
        <v>10</v>
      </c>
      <c r="M84" s="24">
        <f>'NZDUSD-Week'!F74*'NZDUSD-Week'!E74/'NZDUSD-Week'!G74</f>
        <v>161.33000000000001</v>
      </c>
      <c r="N84" s="13">
        <f>'NZDUSD-Week'!H74*'NZDUSD-Week'!F74/1</f>
        <v>10</v>
      </c>
      <c r="O84" s="13">
        <f>'USDCAD-Week'!F74/'USDCAD-Week'!G74</f>
        <v>200</v>
      </c>
      <c r="P84" s="24">
        <f>'USDCAD-Week'!F74*'USDCAD-Week'!H74/'USDCAD-Week'!E74</f>
        <v>10.257462303826033</v>
      </c>
      <c r="Q84" s="24">
        <f>'AUDUSD-Week'!F74*'AUDUSD-Week'!E74/'AUDUSD-Week'!G74</f>
        <v>213.52000000000004</v>
      </c>
      <c r="R84" s="24">
        <f>'AUDUSD-Week'!H74*'AUDUSD-Week'!F74/1</f>
        <v>10</v>
      </c>
      <c r="S84" s="13">
        <f>'USDCHF-Week'!F74/'USDCHF-Week'!G74</f>
        <v>200</v>
      </c>
      <c r="T84" s="16">
        <f>'USDCHF-Week'!F74*'USDCHF-Week'!H74/'USDCHF-Week'!E74</f>
        <v>11.569387400937121</v>
      </c>
      <c r="U84" s="13">
        <f>'EURUSD-Week'!F74/'EURUSD-Week'!G74*'EURUSD-Week'!E74</f>
        <v>284.57</v>
      </c>
      <c r="V84" s="13">
        <f>'USDCHF-Week'!H74*'USDCHF-Week'!F74/'USDCHF-Week'!E74</f>
        <v>11.569387400937121</v>
      </c>
      <c r="W84" s="16">
        <f>'EURUSD-Week'!F74/'EURUSD-Week'!G74*'EURUSD-Week'!E74</f>
        <v>284.57</v>
      </c>
      <c r="X84" s="13">
        <f>'GBPUSD-Week'!H74*'GBPUSD-Week'!F74/'GBPUSD-Week'!I74</f>
        <v>16.365000000000002</v>
      </c>
      <c r="Y84" s="24">
        <f>'EURUSD-Week'!F74/'EURUSD-Week'!G74*'EURUSD-Week'!E74</f>
        <v>284.57</v>
      </c>
      <c r="Z84" s="13">
        <f>'AUDUSD-Week'!H74*'AUDUSD-Week'!F74/'AUDUSD-Week'!I74</f>
        <v>10.676</v>
      </c>
      <c r="AA84" s="24">
        <f>'EURUSD-Week'!F74/'EURUSD-Week'!G74*'EURUSD-Week'!E74</f>
        <v>284.57</v>
      </c>
      <c r="AB84" s="13">
        <f>'USDCAD-Week'!H74*'USDCAD-Week'!F74/'USDCAD-Week'!E74</f>
        <v>10.257462303826033</v>
      </c>
      <c r="AC84" s="24">
        <f>'EURUSD-Week'!F74/'EURUSD-Week'!G74*'EURUSD-Week'!E74</f>
        <v>284.57</v>
      </c>
      <c r="AD84" s="13">
        <f>'NZDUSD-Week'!H74*'NZDUSD-Week'!F74/'NZDUSD-Week'!I74</f>
        <v>8.0664999999999996</v>
      </c>
      <c r="AE84" s="24">
        <f>'GBPUSD-Week'!F74/'GBPUSD-Week'!G74*'GBPUSD-Week'!E74</f>
        <v>327.3</v>
      </c>
      <c r="AF84" s="13">
        <f>'USDJPY-Week'!H74*'USDJPY-Week'!F74/'USDJPY-Week'!E74</f>
        <v>12.304663467454164</v>
      </c>
      <c r="AG84" s="24">
        <f>'GBPUSD-Week'!F74/'GBPUSD-Week'!G74*'GBPUSD-Week'!E74</f>
        <v>327.3</v>
      </c>
      <c r="AH84" s="13">
        <f>'USDCHF-Week'!H74*'USDCHF-Week'!F74/'USDCHF-Week'!E74</f>
        <v>11.569387400937121</v>
      </c>
      <c r="AI84" s="24">
        <f>'GBPUSD-Week'!F74/'GBPUSD-Week'!G74*'GBPUSD-Week'!E74</f>
        <v>327.3</v>
      </c>
      <c r="AJ84" s="13">
        <f>'AUDUSD-Week'!H74*'AUDUSD-Week'!F74/'AUDUSD-Week'!I74</f>
        <v>10.676</v>
      </c>
      <c r="AK84" s="24">
        <f>'GBPUSD-Week'!F74/'GBPUSD-Week'!G74*'GBPUSD-Week'!E74</f>
        <v>327.3</v>
      </c>
      <c r="AL84" s="13">
        <f>'USDCAD-Week'!H74*'USDCAD-Week'!F74/'USDCAD-Week'!E74</f>
        <v>10.257462303826033</v>
      </c>
      <c r="AM84" s="24">
        <f>'GBPUSD-Week'!F74/'GBPUSD-Week'!G74*'GBPUSD-Week'!E74</f>
        <v>327.3</v>
      </c>
      <c r="AN84" s="13">
        <f>'NZDUSD-Week'!H74*'NZDUSD-Week'!F74/'NZDUSD-Week'!I74</f>
        <v>8.0664999999999996</v>
      </c>
      <c r="AO84" s="24">
        <f>'AUDUSD-Week'!F74/'AUDUSD-Week'!G74*'AUDUSD-Week'!E74</f>
        <v>213.52</v>
      </c>
      <c r="AP84" s="13">
        <f>'USDJPY-Week'!H74*'USDJPY-Week'!F74/'USDJPY-Week'!E74</f>
        <v>12.304663467454164</v>
      </c>
      <c r="AQ84" s="24">
        <f>'AUDUSD-Week'!F74/'AUDUSD-Week'!G74*'AUDUSD-Week'!E74</f>
        <v>213.52</v>
      </c>
      <c r="AR84" s="13">
        <f>'USDCHF-Week'!H74*'USDCHF-Week'!F74/'USDCHF-Week'!E74</f>
        <v>11.569387400937121</v>
      </c>
      <c r="AS84" s="24">
        <f>'AUDUSD-Week'!F74/'AUDUSD-Week'!G74*'AUDUSD-Week'!E74</f>
        <v>213.52</v>
      </c>
      <c r="AT84" s="13">
        <f>'USDCAD-Week'!H74*'USDCAD-Week'!F74/'USDCAD-Week'!E74</f>
        <v>10.257462303826033</v>
      </c>
      <c r="AU84" s="24">
        <f>'AUDUSD-Week'!F74/'AUDUSD-Week'!G74*'AUDUSD-Week'!E74</f>
        <v>213.52</v>
      </c>
      <c r="AV84" s="13">
        <f>'NZDUSD-Week'!H74*'NZDUSD-Week'!F74/'NZDUSD-Week'!I74</f>
        <v>8.0664999999999996</v>
      </c>
      <c r="AW84" s="24">
        <f>'NZDUSD-Week'!F74/'NZDUSD-Week'!G74*'NZDUSD-Week'!E74</f>
        <v>161.32999999999998</v>
      </c>
      <c r="AX84" s="13">
        <f>'USDJPY-Week'!H74*'USDJPY-Week'!F74/'USDJPY-Week'!E74</f>
        <v>12.304663467454164</v>
      </c>
      <c r="AY84" s="24">
        <f>'NZDUSD-Week'!F74/'NZDUSD-Week'!G74*'NZDUSD-Week'!E74</f>
        <v>161.32999999999998</v>
      </c>
      <c r="AZ84" s="13">
        <f>'USDCHF-Week'!H74*'USDCHF-Week'!F74/'USDCHF-Week'!E74</f>
        <v>11.569387400937121</v>
      </c>
      <c r="BA84" s="24">
        <f>'NZDUSD-Week'!F74/'NZDUSD-Week'!G74*'NZDUSD-Week'!E74</f>
        <v>161.32999999999998</v>
      </c>
      <c r="BB84" s="13">
        <f>'USDCAD-Week'!H74*'USDCAD-Week'!F74/'USDCAD-Week'!E74</f>
        <v>10.257462303826033</v>
      </c>
      <c r="BC84" s="24">
        <f>'USDCAD-Week'!F74/'USDCAD-Week'!G74*'USDCAD-Week'!E74</f>
        <v>194.98</v>
      </c>
      <c r="BD84" s="13">
        <f>'USDJPY-Week'!H74*'USDJPY-Week'!F74/'USDJPY-Week'!E74</f>
        <v>12.304663467454164</v>
      </c>
      <c r="BE84" s="24">
        <f>'USDCHF-Week'!F74/'USDCHF-Week'!G74*'USDCHF-Week'!E74</f>
        <v>172.87</v>
      </c>
      <c r="BF84" s="13">
        <f>'USDJPY-Week'!H74*'USDJPY-Week'!F74/'USDJPY-Week'!E74</f>
        <v>12.304663467454164</v>
      </c>
    </row>
    <row r="85" spans="4:58" x14ac:dyDescent="0.25">
      <c r="D85" s="11">
        <v>40692</v>
      </c>
      <c r="E85" s="13">
        <f>'EURUSD-Week'!F75*'EURUSD-Week'!E75/'EURUSD-Week'!G75</f>
        <v>289.45999999999998</v>
      </c>
      <c r="F85" s="16">
        <f>'EURUSD-Week'!H75*'EURUSD-Week'!F75/1</f>
        <v>10</v>
      </c>
      <c r="G85" s="13">
        <f>'USDJPY-Week'!F75/'USDJPY-Week'!G75</f>
        <v>200</v>
      </c>
      <c r="H85" s="19">
        <f>'USDJPY-Week'!H75*'USDJPY-Week'!F75/'USDJPY-Week'!E75</f>
        <v>12.415419951579862</v>
      </c>
      <c r="I85" s="19">
        <f>'EURUSD-Week'!F75/('EURUSD-Week'!G75*'EURUSD-Week'!E75)</f>
        <v>138.18835072203413</v>
      </c>
      <c r="J85" s="19">
        <f>'USDJPY-Week'!H75*'USDJPY-Week'!F75/'USDJPY-Week'!E75</f>
        <v>12.415419951579862</v>
      </c>
      <c r="K85" s="15">
        <f>'GBPUSD-Week'!F75*'GBPUSD-Week'!E75/'GBPUSD-Week'!G75</f>
        <v>329.08</v>
      </c>
      <c r="L85" s="13">
        <f>'GBPUSD-Week'!H75*'GBPUSD-Week'!F75/1</f>
        <v>10</v>
      </c>
      <c r="M85" s="24">
        <f>'NZDUSD-Week'!F75*'NZDUSD-Week'!E75/'NZDUSD-Week'!G75</f>
        <v>163.38999999999999</v>
      </c>
      <c r="N85" s="13">
        <f>'NZDUSD-Week'!H75*'NZDUSD-Week'!F75/1</f>
        <v>10</v>
      </c>
      <c r="O85" s="13">
        <f>'USDCAD-Week'!F75/'USDCAD-Week'!G75</f>
        <v>200</v>
      </c>
      <c r="P85" s="24">
        <f>'USDCAD-Week'!F75*'USDCAD-Week'!H75/'USDCAD-Week'!E75</f>
        <v>10.228609420549276</v>
      </c>
      <c r="Q85" s="24">
        <f>'AUDUSD-Week'!F75*'AUDUSD-Week'!E75/'AUDUSD-Week'!G75</f>
        <v>214.27999999999997</v>
      </c>
      <c r="R85" s="24">
        <f>'AUDUSD-Week'!H75*'AUDUSD-Week'!F75/1</f>
        <v>10</v>
      </c>
      <c r="S85" s="13">
        <f>'USDCHF-Week'!F75/'USDCHF-Week'!G75</f>
        <v>200</v>
      </c>
      <c r="T85" s="16">
        <f>'USDCHF-Week'!F75*'USDCHF-Week'!H75/'USDCHF-Week'!E75</f>
        <v>11.87507421921387</v>
      </c>
      <c r="U85" s="13">
        <f>'EURUSD-Week'!F75/'EURUSD-Week'!G75*'EURUSD-Week'!E75</f>
        <v>289.45999999999998</v>
      </c>
      <c r="V85" s="13">
        <f>'USDCHF-Week'!H75*'USDCHF-Week'!F75/'USDCHF-Week'!E75</f>
        <v>11.87507421921387</v>
      </c>
      <c r="W85" s="16">
        <f>'EURUSD-Week'!F75/'EURUSD-Week'!G75*'EURUSD-Week'!E75</f>
        <v>289.45999999999998</v>
      </c>
      <c r="X85" s="13">
        <f>'GBPUSD-Week'!H75*'GBPUSD-Week'!F75/'GBPUSD-Week'!I75</f>
        <v>16.453999999999997</v>
      </c>
      <c r="Y85" s="24">
        <f>'EURUSD-Week'!F75/'EURUSD-Week'!G75*'EURUSD-Week'!E75</f>
        <v>289.45999999999998</v>
      </c>
      <c r="Z85" s="13">
        <f>'AUDUSD-Week'!H75*'AUDUSD-Week'!F75/'AUDUSD-Week'!I75</f>
        <v>10.713999999999999</v>
      </c>
      <c r="AA85" s="24">
        <f>'EURUSD-Week'!F75/'EURUSD-Week'!G75*'EURUSD-Week'!E75</f>
        <v>289.45999999999998</v>
      </c>
      <c r="AB85" s="13">
        <f>'USDCAD-Week'!H75*'USDCAD-Week'!F75/'USDCAD-Week'!E75</f>
        <v>10.228609420549276</v>
      </c>
      <c r="AC85" s="24">
        <f>'EURUSD-Week'!F75/'EURUSD-Week'!G75*'EURUSD-Week'!E75</f>
        <v>289.45999999999998</v>
      </c>
      <c r="AD85" s="13">
        <f>'NZDUSD-Week'!H75*'NZDUSD-Week'!F75/'NZDUSD-Week'!I75</f>
        <v>8.1695000000000011</v>
      </c>
      <c r="AE85" s="24">
        <f>'GBPUSD-Week'!F75/'GBPUSD-Week'!G75*'GBPUSD-Week'!E75</f>
        <v>329.08</v>
      </c>
      <c r="AF85" s="13">
        <f>'USDJPY-Week'!H75*'USDJPY-Week'!F75/'USDJPY-Week'!E75</f>
        <v>12.415419951579862</v>
      </c>
      <c r="AG85" s="24">
        <f>'GBPUSD-Week'!F75/'GBPUSD-Week'!G75*'GBPUSD-Week'!E75</f>
        <v>329.08</v>
      </c>
      <c r="AH85" s="13">
        <f>'USDCHF-Week'!H75*'USDCHF-Week'!F75/'USDCHF-Week'!E75</f>
        <v>11.87507421921387</v>
      </c>
      <c r="AI85" s="24">
        <f>'GBPUSD-Week'!F75/'GBPUSD-Week'!G75*'GBPUSD-Week'!E75</f>
        <v>329.08</v>
      </c>
      <c r="AJ85" s="13">
        <f>'AUDUSD-Week'!H75*'AUDUSD-Week'!F75/'AUDUSD-Week'!I75</f>
        <v>10.713999999999999</v>
      </c>
      <c r="AK85" s="24">
        <f>'GBPUSD-Week'!F75/'GBPUSD-Week'!G75*'GBPUSD-Week'!E75</f>
        <v>329.08</v>
      </c>
      <c r="AL85" s="13">
        <f>'USDCAD-Week'!H75*'USDCAD-Week'!F75/'USDCAD-Week'!E75</f>
        <v>10.228609420549276</v>
      </c>
      <c r="AM85" s="24">
        <f>'GBPUSD-Week'!F75/'GBPUSD-Week'!G75*'GBPUSD-Week'!E75</f>
        <v>329.08</v>
      </c>
      <c r="AN85" s="13">
        <f>'NZDUSD-Week'!H75*'NZDUSD-Week'!F75/'NZDUSD-Week'!I75</f>
        <v>8.1695000000000011</v>
      </c>
      <c r="AO85" s="24">
        <f>'AUDUSD-Week'!F75/'AUDUSD-Week'!G75*'AUDUSD-Week'!E75</f>
        <v>214.27999999999997</v>
      </c>
      <c r="AP85" s="13">
        <f>'USDJPY-Week'!H75*'USDJPY-Week'!F75/'USDJPY-Week'!E75</f>
        <v>12.415419951579862</v>
      </c>
      <c r="AQ85" s="24">
        <f>'AUDUSD-Week'!F75/'AUDUSD-Week'!G75*'AUDUSD-Week'!E75</f>
        <v>214.27999999999997</v>
      </c>
      <c r="AR85" s="13">
        <f>'USDCHF-Week'!H75*'USDCHF-Week'!F75/'USDCHF-Week'!E75</f>
        <v>11.87507421921387</v>
      </c>
      <c r="AS85" s="24">
        <f>'AUDUSD-Week'!F75/'AUDUSD-Week'!G75*'AUDUSD-Week'!E75</f>
        <v>214.27999999999997</v>
      </c>
      <c r="AT85" s="13">
        <f>'USDCAD-Week'!H75*'USDCAD-Week'!F75/'USDCAD-Week'!E75</f>
        <v>10.228609420549276</v>
      </c>
      <c r="AU85" s="24">
        <f>'AUDUSD-Week'!F75/'AUDUSD-Week'!G75*'AUDUSD-Week'!E75</f>
        <v>214.27999999999997</v>
      </c>
      <c r="AV85" s="13">
        <f>'NZDUSD-Week'!H75*'NZDUSD-Week'!F75/'NZDUSD-Week'!I75</f>
        <v>8.1695000000000011</v>
      </c>
      <c r="AW85" s="24">
        <f>'NZDUSD-Week'!F75/'NZDUSD-Week'!G75*'NZDUSD-Week'!E75</f>
        <v>163.39000000000001</v>
      </c>
      <c r="AX85" s="13">
        <f>'USDJPY-Week'!H75*'USDJPY-Week'!F75/'USDJPY-Week'!E75</f>
        <v>12.415419951579862</v>
      </c>
      <c r="AY85" s="24">
        <f>'NZDUSD-Week'!F75/'NZDUSD-Week'!G75*'NZDUSD-Week'!E75</f>
        <v>163.39000000000001</v>
      </c>
      <c r="AZ85" s="13">
        <f>'USDCHF-Week'!H75*'USDCHF-Week'!F75/'USDCHF-Week'!E75</f>
        <v>11.87507421921387</v>
      </c>
      <c r="BA85" s="24">
        <f>'NZDUSD-Week'!F75/'NZDUSD-Week'!G75*'NZDUSD-Week'!E75</f>
        <v>163.39000000000001</v>
      </c>
      <c r="BB85" s="13">
        <f>'USDCAD-Week'!H75*'USDCAD-Week'!F75/'USDCAD-Week'!E75</f>
        <v>10.228609420549276</v>
      </c>
      <c r="BC85" s="24">
        <f>'USDCAD-Week'!F75/'USDCAD-Week'!G75*'USDCAD-Week'!E75</f>
        <v>195.53</v>
      </c>
      <c r="BD85" s="13">
        <f>'USDJPY-Week'!H75*'USDJPY-Week'!F75/'USDJPY-Week'!E75</f>
        <v>12.415419951579862</v>
      </c>
      <c r="BE85" s="24">
        <f>'USDCHF-Week'!F75/'USDCHF-Week'!G75*'USDCHF-Week'!E75</f>
        <v>168.42000000000002</v>
      </c>
      <c r="BF85" s="13">
        <f>'USDJPY-Week'!H75*'USDJPY-Week'!F75/'USDJPY-Week'!E75</f>
        <v>12.415419951579862</v>
      </c>
    </row>
    <row r="86" spans="4:58" x14ac:dyDescent="0.25">
      <c r="D86" s="11">
        <v>40699</v>
      </c>
      <c r="E86" s="13">
        <f>'EURUSD-Week'!F76*'EURUSD-Week'!E76/'EURUSD-Week'!G76</f>
        <v>289.76</v>
      </c>
      <c r="F86" s="16">
        <f>'EURUSD-Week'!H76*'EURUSD-Week'!F76/1</f>
        <v>10</v>
      </c>
      <c r="G86" s="13">
        <f>'USDJPY-Week'!F76/'USDJPY-Week'!G76</f>
        <v>200</v>
      </c>
      <c r="H86" s="19">
        <f>'USDJPY-Week'!H76*'USDJPY-Week'!F76/'USDJPY-Week'!E76</f>
        <v>12.455626829420192</v>
      </c>
      <c r="I86" s="19">
        <f>'EURUSD-Week'!F76/('EURUSD-Week'!G76*'EURUSD-Week'!E76)</f>
        <v>138.04527885146325</v>
      </c>
      <c r="J86" s="19">
        <f>'USDJPY-Week'!H76*'USDJPY-Week'!F76/'USDJPY-Week'!E76</f>
        <v>12.455626829420192</v>
      </c>
      <c r="K86" s="15">
        <f>'GBPUSD-Week'!F76*'GBPUSD-Week'!E76/'GBPUSD-Week'!G76</f>
        <v>326.47000000000003</v>
      </c>
      <c r="L86" s="13">
        <f>'GBPUSD-Week'!H76*'GBPUSD-Week'!F76/1</f>
        <v>10</v>
      </c>
      <c r="M86" s="24">
        <f>'NZDUSD-Week'!F76*'NZDUSD-Week'!E76/'NZDUSD-Week'!G76</f>
        <v>163.76</v>
      </c>
      <c r="N86" s="13">
        <f>'NZDUSD-Week'!H76*'NZDUSD-Week'!F76/1</f>
        <v>10</v>
      </c>
      <c r="O86" s="13">
        <f>'USDCAD-Week'!F76/'USDCAD-Week'!G76</f>
        <v>200</v>
      </c>
      <c r="P86" s="24">
        <f>'USDCAD-Week'!F76*'USDCAD-Week'!H76/'USDCAD-Week'!E76</f>
        <v>10.219724067450178</v>
      </c>
      <c r="Q86" s="24">
        <f>'AUDUSD-Week'!F76*'AUDUSD-Week'!E76/'AUDUSD-Week'!G76</f>
        <v>212.65</v>
      </c>
      <c r="R86" s="24">
        <f>'AUDUSD-Week'!H76*'AUDUSD-Week'!F76/1</f>
        <v>10</v>
      </c>
      <c r="S86" s="13">
        <f>'USDCHF-Week'!F76/'USDCHF-Week'!G76</f>
        <v>200</v>
      </c>
      <c r="T86" s="16">
        <f>'USDCHF-Week'!F76*'USDCHF-Week'!H76/'USDCHF-Week'!E76</f>
        <v>11.922503725782414</v>
      </c>
      <c r="U86" s="13">
        <f>'EURUSD-Week'!F76/'EURUSD-Week'!G76*'EURUSD-Week'!E76</f>
        <v>289.76</v>
      </c>
      <c r="V86" s="13">
        <f>'USDCHF-Week'!H76*'USDCHF-Week'!F76/'USDCHF-Week'!E76</f>
        <v>11.922503725782414</v>
      </c>
      <c r="W86" s="16">
        <f>'EURUSD-Week'!F76/'EURUSD-Week'!G76*'EURUSD-Week'!E76</f>
        <v>289.76</v>
      </c>
      <c r="X86" s="13">
        <f>'GBPUSD-Week'!H76*'GBPUSD-Week'!F76/'GBPUSD-Week'!I76</f>
        <v>16.323499999999999</v>
      </c>
      <c r="Y86" s="24">
        <f>'EURUSD-Week'!F76/'EURUSD-Week'!G76*'EURUSD-Week'!E76</f>
        <v>289.76</v>
      </c>
      <c r="Z86" s="13">
        <f>'AUDUSD-Week'!H76*'AUDUSD-Week'!F76/'AUDUSD-Week'!I76</f>
        <v>10.6325</v>
      </c>
      <c r="AA86" s="24">
        <f>'EURUSD-Week'!F76/'EURUSD-Week'!G76*'EURUSD-Week'!E76</f>
        <v>289.76</v>
      </c>
      <c r="AB86" s="13">
        <f>'USDCAD-Week'!H76*'USDCAD-Week'!F76/'USDCAD-Week'!E76</f>
        <v>10.219724067450178</v>
      </c>
      <c r="AC86" s="24">
        <f>'EURUSD-Week'!F76/'EURUSD-Week'!G76*'EURUSD-Week'!E76</f>
        <v>289.76</v>
      </c>
      <c r="AD86" s="13">
        <f>'NZDUSD-Week'!H76*'NZDUSD-Week'!F76/'NZDUSD-Week'!I76</f>
        <v>8.1879999999999988</v>
      </c>
      <c r="AE86" s="24">
        <f>'GBPUSD-Week'!F76/'GBPUSD-Week'!G76*'GBPUSD-Week'!E76</f>
        <v>326.46999999999997</v>
      </c>
      <c r="AF86" s="13">
        <f>'USDJPY-Week'!H76*'USDJPY-Week'!F76/'USDJPY-Week'!E76</f>
        <v>12.455626829420192</v>
      </c>
      <c r="AG86" s="24">
        <f>'GBPUSD-Week'!F76/'GBPUSD-Week'!G76*'GBPUSD-Week'!E76</f>
        <v>326.46999999999997</v>
      </c>
      <c r="AH86" s="13">
        <f>'USDCHF-Week'!H76*'USDCHF-Week'!F76/'USDCHF-Week'!E76</f>
        <v>11.922503725782414</v>
      </c>
      <c r="AI86" s="24">
        <f>'GBPUSD-Week'!F76/'GBPUSD-Week'!G76*'GBPUSD-Week'!E76</f>
        <v>326.46999999999997</v>
      </c>
      <c r="AJ86" s="13">
        <f>'AUDUSD-Week'!H76*'AUDUSD-Week'!F76/'AUDUSD-Week'!I76</f>
        <v>10.6325</v>
      </c>
      <c r="AK86" s="24">
        <f>'GBPUSD-Week'!F76/'GBPUSD-Week'!G76*'GBPUSD-Week'!E76</f>
        <v>326.46999999999997</v>
      </c>
      <c r="AL86" s="13">
        <f>'USDCAD-Week'!H76*'USDCAD-Week'!F76/'USDCAD-Week'!E76</f>
        <v>10.219724067450178</v>
      </c>
      <c r="AM86" s="24">
        <f>'GBPUSD-Week'!F76/'GBPUSD-Week'!G76*'GBPUSD-Week'!E76</f>
        <v>326.46999999999997</v>
      </c>
      <c r="AN86" s="13">
        <f>'NZDUSD-Week'!H76*'NZDUSD-Week'!F76/'NZDUSD-Week'!I76</f>
        <v>8.1879999999999988</v>
      </c>
      <c r="AO86" s="24">
        <f>'AUDUSD-Week'!F76/'AUDUSD-Week'!G76*'AUDUSD-Week'!E76</f>
        <v>212.65</v>
      </c>
      <c r="AP86" s="13">
        <f>'USDJPY-Week'!H76*'USDJPY-Week'!F76/'USDJPY-Week'!E76</f>
        <v>12.455626829420192</v>
      </c>
      <c r="AQ86" s="24">
        <f>'AUDUSD-Week'!F76/'AUDUSD-Week'!G76*'AUDUSD-Week'!E76</f>
        <v>212.65</v>
      </c>
      <c r="AR86" s="13">
        <f>'USDCHF-Week'!H76*'USDCHF-Week'!F76/'USDCHF-Week'!E76</f>
        <v>11.922503725782414</v>
      </c>
      <c r="AS86" s="24">
        <f>'AUDUSD-Week'!F76/'AUDUSD-Week'!G76*'AUDUSD-Week'!E76</f>
        <v>212.65</v>
      </c>
      <c r="AT86" s="13">
        <f>'USDCAD-Week'!H76*'USDCAD-Week'!F76/'USDCAD-Week'!E76</f>
        <v>10.219724067450178</v>
      </c>
      <c r="AU86" s="24">
        <f>'AUDUSD-Week'!F76/'AUDUSD-Week'!G76*'AUDUSD-Week'!E76</f>
        <v>212.65</v>
      </c>
      <c r="AV86" s="13">
        <f>'NZDUSD-Week'!H76*'NZDUSD-Week'!F76/'NZDUSD-Week'!I76</f>
        <v>8.1879999999999988</v>
      </c>
      <c r="AW86" s="24">
        <f>'NZDUSD-Week'!F76/'NZDUSD-Week'!G76*'NZDUSD-Week'!E76</f>
        <v>163.76</v>
      </c>
      <c r="AX86" s="13">
        <f>'USDJPY-Week'!H76*'USDJPY-Week'!F76/'USDJPY-Week'!E76</f>
        <v>12.455626829420192</v>
      </c>
      <c r="AY86" s="24">
        <f>'NZDUSD-Week'!F76/'NZDUSD-Week'!G76*'NZDUSD-Week'!E76</f>
        <v>163.76</v>
      </c>
      <c r="AZ86" s="13">
        <f>'USDCHF-Week'!H76*'USDCHF-Week'!F76/'USDCHF-Week'!E76</f>
        <v>11.922503725782414</v>
      </c>
      <c r="BA86" s="24">
        <f>'NZDUSD-Week'!F76/'NZDUSD-Week'!G76*'NZDUSD-Week'!E76</f>
        <v>163.76</v>
      </c>
      <c r="BB86" s="13">
        <f>'USDCAD-Week'!H76*'USDCAD-Week'!F76/'USDCAD-Week'!E76</f>
        <v>10.219724067450178</v>
      </c>
      <c r="BC86" s="24">
        <f>'USDCAD-Week'!F76/'USDCAD-Week'!G76*'USDCAD-Week'!E76</f>
        <v>195.70000000000002</v>
      </c>
      <c r="BD86" s="13">
        <f>'USDJPY-Week'!H76*'USDJPY-Week'!F76/'USDJPY-Week'!E76</f>
        <v>12.455626829420192</v>
      </c>
      <c r="BE86" s="24">
        <f>'USDCHF-Week'!F76/'USDCHF-Week'!G76*'USDCHF-Week'!E76</f>
        <v>167.75</v>
      </c>
      <c r="BF86" s="13">
        <f>'USDJPY-Week'!H76*'USDJPY-Week'!F76/'USDJPY-Week'!E76</f>
        <v>12.455626829420192</v>
      </c>
    </row>
    <row r="87" spans="4:58" x14ac:dyDescent="0.25">
      <c r="D87" s="11">
        <v>40706</v>
      </c>
      <c r="E87" s="13">
        <f>'EURUSD-Week'!F77*'EURUSD-Week'!E77/'EURUSD-Week'!G77</f>
        <v>286.42000000000007</v>
      </c>
      <c r="F87" s="16">
        <f>'EURUSD-Week'!H77*'EURUSD-Week'!F77/1</f>
        <v>10</v>
      </c>
      <c r="G87" s="13">
        <f>'USDJPY-Week'!F77/'USDJPY-Week'!G77</f>
        <v>200</v>
      </c>
      <c r="H87" s="19">
        <f>'USDJPY-Week'!H77*'USDJPY-Week'!F77/'USDJPY-Week'!E77</f>
        <v>12.476606363069244</v>
      </c>
      <c r="I87" s="19">
        <f>'EURUSD-Week'!F77/('EURUSD-Week'!G77*'EURUSD-Week'!E77)</f>
        <v>139.65505202150686</v>
      </c>
      <c r="J87" s="19">
        <f>'USDJPY-Week'!H77*'USDJPY-Week'!F77/'USDJPY-Week'!E77</f>
        <v>12.476606363069244</v>
      </c>
      <c r="K87" s="15">
        <f>'GBPUSD-Week'!F77*'GBPUSD-Week'!E77/'GBPUSD-Week'!G77</f>
        <v>324.28999999999996</v>
      </c>
      <c r="L87" s="13">
        <f>'GBPUSD-Week'!H77*'GBPUSD-Week'!F77/1</f>
        <v>10</v>
      </c>
      <c r="M87" s="24">
        <f>'NZDUSD-Week'!F77*'NZDUSD-Week'!E77/'NZDUSD-Week'!G77</f>
        <v>163.30000000000001</v>
      </c>
      <c r="N87" s="13">
        <f>'NZDUSD-Week'!H77*'NZDUSD-Week'!F77/1</f>
        <v>10</v>
      </c>
      <c r="O87" s="13">
        <f>'USDCAD-Week'!F77/'USDCAD-Week'!G77</f>
        <v>200</v>
      </c>
      <c r="P87" s="24">
        <f>'USDCAD-Week'!F77*'USDCAD-Week'!H77/'USDCAD-Week'!E77</f>
        <v>10.211375472276115</v>
      </c>
      <c r="Q87" s="24">
        <f>'AUDUSD-Week'!F77*'AUDUSD-Week'!E77/'AUDUSD-Week'!G77</f>
        <v>211.50000000000003</v>
      </c>
      <c r="R87" s="24">
        <f>'AUDUSD-Week'!H77*'AUDUSD-Week'!F77/1</f>
        <v>10</v>
      </c>
      <c r="S87" s="13">
        <f>'USDCHF-Week'!F77/'USDCHF-Week'!G77</f>
        <v>200</v>
      </c>
      <c r="T87" s="16">
        <f>'USDCHF-Week'!F77*'USDCHF-Week'!H77/'USDCHF-Week'!E77</f>
        <v>11.829419766960429</v>
      </c>
      <c r="U87" s="13">
        <f>'EURUSD-Week'!F77/'EURUSD-Week'!G77*'EURUSD-Week'!E77</f>
        <v>286.42</v>
      </c>
      <c r="V87" s="13">
        <f>'USDCHF-Week'!H77*'USDCHF-Week'!F77/'USDCHF-Week'!E77</f>
        <v>11.829419766960429</v>
      </c>
      <c r="W87" s="16">
        <f>'EURUSD-Week'!F77/'EURUSD-Week'!G77*'EURUSD-Week'!E77</f>
        <v>286.42</v>
      </c>
      <c r="X87" s="13">
        <f>'GBPUSD-Week'!H77*'GBPUSD-Week'!F77/'GBPUSD-Week'!I77</f>
        <v>16.214499999999997</v>
      </c>
      <c r="Y87" s="24">
        <f>'EURUSD-Week'!F77/'EURUSD-Week'!G77*'EURUSD-Week'!E77</f>
        <v>286.42</v>
      </c>
      <c r="Z87" s="13">
        <f>'AUDUSD-Week'!H77*'AUDUSD-Week'!F77/'AUDUSD-Week'!I77</f>
        <v>10.575000000000001</v>
      </c>
      <c r="AA87" s="24">
        <f>'EURUSD-Week'!F77/'EURUSD-Week'!G77*'EURUSD-Week'!E77</f>
        <v>286.42</v>
      </c>
      <c r="AB87" s="13">
        <f>'USDCAD-Week'!H77*'USDCAD-Week'!F77/'USDCAD-Week'!E77</f>
        <v>10.211375472276115</v>
      </c>
      <c r="AC87" s="24">
        <f>'EURUSD-Week'!F77/'EURUSD-Week'!G77*'EURUSD-Week'!E77</f>
        <v>286.42</v>
      </c>
      <c r="AD87" s="13">
        <f>'NZDUSD-Week'!H77*'NZDUSD-Week'!F77/'NZDUSD-Week'!I77</f>
        <v>8.1649999999999991</v>
      </c>
      <c r="AE87" s="24">
        <f>'GBPUSD-Week'!F77/'GBPUSD-Week'!G77*'GBPUSD-Week'!E77</f>
        <v>324.28999999999996</v>
      </c>
      <c r="AF87" s="13">
        <f>'USDJPY-Week'!H77*'USDJPY-Week'!F77/'USDJPY-Week'!E77</f>
        <v>12.476606363069244</v>
      </c>
      <c r="AG87" s="24">
        <f>'GBPUSD-Week'!F77/'GBPUSD-Week'!G77*'GBPUSD-Week'!E77</f>
        <v>324.28999999999996</v>
      </c>
      <c r="AH87" s="13">
        <f>'USDCHF-Week'!H77*'USDCHF-Week'!F77/'USDCHF-Week'!E77</f>
        <v>11.829419766960429</v>
      </c>
      <c r="AI87" s="24">
        <f>'GBPUSD-Week'!F77/'GBPUSD-Week'!G77*'GBPUSD-Week'!E77</f>
        <v>324.28999999999996</v>
      </c>
      <c r="AJ87" s="13">
        <f>'AUDUSD-Week'!H77*'AUDUSD-Week'!F77/'AUDUSD-Week'!I77</f>
        <v>10.575000000000001</v>
      </c>
      <c r="AK87" s="24">
        <f>'GBPUSD-Week'!F77/'GBPUSD-Week'!G77*'GBPUSD-Week'!E77</f>
        <v>324.28999999999996</v>
      </c>
      <c r="AL87" s="13">
        <f>'USDCAD-Week'!H77*'USDCAD-Week'!F77/'USDCAD-Week'!E77</f>
        <v>10.211375472276115</v>
      </c>
      <c r="AM87" s="24">
        <f>'GBPUSD-Week'!F77/'GBPUSD-Week'!G77*'GBPUSD-Week'!E77</f>
        <v>324.28999999999996</v>
      </c>
      <c r="AN87" s="13">
        <f>'NZDUSD-Week'!H77*'NZDUSD-Week'!F77/'NZDUSD-Week'!I77</f>
        <v>8.1649999999999991</v>
      </c>
      <c r="AO87" s="24">
        <f>'AUDUSD-Week'!F77/'AUDUSD-Week'!G77*'AUDUSD-Week'!E77</f>
        <v>211.50000000000003</v>
      </c>
      <c r="AP87" s="13">
        <f>'USDJPY-Week'!H77*'USDJPY-Week'!F77/'USDJPY-Week'!E77</f>
        <v>12.476606363069244</v>
      </c>
      <c r="AQ87" s="24">
        <f>'AUDUSD-Week'!F77/'AUDUSD-Week'!G77*'AUDUSD-Week'!E77</f>
        <v>211.50000000000003</v>
      </c>
      <c r="AR87" s="13">
        <f>'USDCHF-Week'!H77*'USDCHF-Week'!F77/'USDCHF-Week'!E77</f>
        <v>11.829419766960429</v>
      </c>
      <c r="AS87" s="24">
        <f>'AUDUSD-Week'!F77/'AUDUSD-Week'!G77*'AUDUSD-Week'!E77</f>
        <v>211.50000000000003</v>
      </c>
      <c r="AT87" s="13">
        <f>'USDCAD-Week'!H77*'USDCAD-Week'!F77/'USDCAD-Week'!E77</f>
        <v>10.211375472276115</v>
      </c>
      <c r="AU87" s="24">
        <f>'AUDUSD-Week'!F77/'AUDUSD-Week'!G77*'AUDUSD-Week'!E77</f>
        <v>211.50000000000003</v>
      </c>
      <c r="AV87" s="13">
        <f>'NZDUSD-Week'!H77*'NZDUSD-Week'!F77/'NZDUSD-Week'!I77</f>
        <v>8.1649999999999991</v>
      </c>
      <c r="AW87" s="24">
        <f>'NZDUSD-Week'!F77/'NZDUSD-Week'!G77*'NZDUSD-Week'!E77</f>
        <v>163.30000000000001</v>
      </c>
      <c r="AX87" s="13">
        <f>'USDJPY-Week'!H77*'USDJPY-Week'!F77/'USDJPY-Week'!E77</f>
        <v>12.476606363069244</v>
      </c>
      <c r="AY87" s="24">
        <f>'NZDUSD-Week'!F77/'NZDUSD-Week'!G77*'NZDUSD-Week'!E77</f>
        <v>163.30000000000001</v>
      </c>
      <c r="AZ87" s="13">
        <f>'USDCHF-Week'!H77*'USDCHF-Week'!F77/'USDCHF-Week'!E77</f>
        <v>11.829419766960429</v>
      </c>
      <c r="BA87" s="24">
        <f>'NZDUSD-Week'!F77/'NZDUSD-Week'!G77*'NZDUSD-Week'!E77</f>
        <v>163.30000000000001</v>
      </c>
      <c r="BB87" s="13">
        <f>'USDCAD-Week'!H77*'USDCAD-Week'!F77/'USDCAD-Week'!E77</f>
        <v>10.211375472276115</v>
      </c>
      <c r="BC87" s="24">
        <f>'USDCAD-Week'!F77/'USDCAD-Week'!G77*'USDCAD-Week'!E77</f>
        <v>195.86</v>
      </c>
      <c r="BD87" s="13">
        <f>'USDJPY-Week'!H77*'USDJPY-Week'!F77/'USDJPY-Week'!E77</f>
        <v>12.476606363069244</v>
      </c>
      <c r="BE87" s="24">
        <f>'USDCHF-Week'!F77/'USDCHF-Week'!G77*'USDCHF-Week'!E77</f>
        <v>169.07000000000002</v>
      </c>
      <c r="BF87" s="13">
        <f>'USDJPY-Week'!H77*'USDJPY-Week'!F77/'USDJPY-Week'!E77</f>
        <v>12.476606363069244</v>
      </c>
    </row>
    <row r="88" spans="4:58" x14ac:dyDescent="0.25">
      <c r="D88" s="11">
        <v>40713</v>
      </c>
      <c r="E88" s="13">
        <f>'EURUSD-Week'!F78*'EURUSD-Week'!E78/'EURUSD-Week'!G78</f>
        <v>284.67</v>
      </c>
      <c r="F88" s="16">
        <f>'EURUSD-Week'!H78*'EURUSD-Week'!F78/1</f>
        <v>10</v>
      </c>
      <c r="G88" s="13">
        <f>'USDJPY-Week'!F78/'USDJPY-Week'!G78</f>
        <v>200</v>
      </c>
      <c r="H88" s="19">
        <f>'USDJPY-Week'!H78*'USDJPY-Week'!F78/'USDJPY-Week'!E78</f>
        <v>12.457178449081281</v>
      </c>
      <c r="I88" s="19">
        <f>'EURUSD-Week'!F78/('EURUSD-Week'!G78*'EURUSD-Week'!E78)</f>
        <v>140.51357712438963</v>
      </c>
      <c r="J88" s="19">
        <f>'USDJPY-Week'!H78*'USDJPY-Week'!F78/'USDJPY-Week'!E78</f>
        <v>12.457178449081281</v>
      </c>
      <c r="K88" s="15">
        <f>'GBPUSD-Week'!F78*'GBPUSD-Week'!E78/'GBPUSD-Week'!G78</f>
        <v>321.19</v>
      </c>
      <c r="L88" s="13">
        <f>'GBPUSD-Week'!H78*'GBPUSD-Week'!F78/1</f>
        <v>10</v>
      </c>
      <c r="M88" s="24">
        <f>'NZDUSD-Week'!F78*'NZDUSD-Week'!E78/'NZDUSD-Week'!G78</f>
        <v>162.23999999999998</v>
      </c>
      <c r="N88" s="13">
        <f>'NZDUSD-Week'!H78*'NZDUSD-Week'!F78/1</f>
        <v>10</v>
      </c>
      <c r="O88" s="13">
        <f>'USDCAD-Week'!F78/'USDCAD-Week'!G78</f>
        <v>200</v>
      </c>
      <c r="P88" s="24">
        <f>'USDCAD-Week'!F78*'USDCAD-Week'!H78/'USDCAD-Week'!E78</f>
        <v>10.152799634499214</v>
      </c>
      <c r="Q88" s="24">
        <f>'AUDUSD-Week'!F78*'AUDUSD-Week'!E78/'AUDUSD-Week'!G78</f>
        <v>210.9</v>
      </c>
      <c r="R88" s="24">
        <f>'AUDUSD-Week'!H78*'AUDUSD-Week'!F78/1</f>
        <v>10</v>
      </c>
      <c r="S88" s="13">
        <f>'USDCHF-Week'!F78/'USDCHF-Week'!G78</f>
        <v>200</v>
      </c>
      <c r="T88" s="16">
        <f>'USDCHF-Week'!F78*'USDCHF-Week'!H78/'USDCHF-Week'!E78</f>
        <v>11.88989953034897</v>
      </c>
      <c r="U88" s="13">
        <f>'EURUSD-Week'!F78/'EURUSD-Week'!G78*'EURUSD-Week'!E78</f>
        <v>284.67</v>
      </c>
      <c r="V88" s="13">
        <f>'USDCHF-Week'!H78*'USDCHF-Week'!F78/'USDCHF-Week'!E78</f>
        <v>11.88989953034897</v>
      </c>
      <c r="W88" s="16">
        <f>'EURUSD-Week'!F78/'EURUSD-Week'!G78*'EURUSD-Week'!E78</f>
        <v>284.67</v>
      </c>
      <c r="X88" s="13">
        <f>'GBPUSD-Week'!H78*'GBPUSD-Week'!F78/'GBPUSD-Week'!I78</f>
        <v>16.0595</v>
      </c>
      <c r="Y88" s="24">
        <f>'EURUSD-Week'!F78/'EURUSD-Week'!G78*'EURUSD-Week'!E78</f>
        <v>284.67</v>
      </c>
      <c r="Z88" s="13">
        <f>'AUDUSD-Week'!H78*'AUDUSD-Week'!F78/'AUDUSD-Week'!I78</f>
        <v>10.545</v>
      </c>
      <c r="AA88" s="24">
        <f>'EURUSD-Week'!F78/'EURUSD-Week'!G78*'EURUSD-Week'!E78</f>
        <v>284.67</v>
      </c>
      <c r="AB88" s="13">
        <f>'USDCAD-Week'!H78*'USDCAD-Week'!F78/'USDCAD-Week'!E78</f>
        <v>10.152799634499214</v>
      </c>
      <c r="AC88" s="24">
        <f>'EURUSD-Week'!F78/'EURUSD-Week'!G78*'EURUSD-Week'!E78</f>
        <v>284.67</v>
      </c>
      <c r="AD88" s="13">
        <f>'NZDUSD-Week'!H78*'NZDUSD-Week'!F78/'NZDUSD-Week'!I78</f>
        <v>8.1120000000000001</v>
      </c>
      <c r="AE88" s="24">
        <f>'GBPUSD-Week'!F78/'GBPUSD-Week'!G78*'GBPUSD-Week'!E78</f>
        <v>321.19</v>
      </c>
      <c r="AF88" s="13">
        <f>'USDJPY-Week'!H78*'USDJPY-Week'!F78/'USDJPY-Week'!E78</f>
        <v>12.457178449081281</v>
      </c>
      <c r="AG88" s="24">
        <f>'GBPUSD-Week'!F78/'GBPUSD-Week'!G78*'GBPUSD-Week'!E78</f>
        <v>321.19</v>
      </c>
      <c r="AH88" s="13">
        <f>'USDCHF-Week'!H78*'USDCHF-Week'!F78/'USDCHF-Week'!E78</f>
        <v>11.88989953034897</v>
      </c>
      <c r="AI88" s="24">
        <f>'GBPUSD-Week'!F78/'GBPUSD-Week'!G78*'GBPUSD-Week'!E78</f>
        <v>321.19</v>
      </c>
      <c r="AJ88" s="13">
        <f>'AUDUSD-Week'!H78*'AUDUSD-Week'!F78/'AUDUSD-Week'!I78</f>
        <v>10.545</v>
      </c>
      <c r="AK88" s="24">
        <f>'GBPUSD-Week'!F78/'GBPUSD-Week'!G78*'GBPUSD-Week'!E78</f>
        <v>321.19</v>
      </c>
      <c r="AL88" s="13">
        <f>'USDCAD-Week'!H78*'USDCAD-Week'!F78/'USDCAD-Week'!E78</f>
        <v>10.152799634499214</v>
      </c>
      <c r="AM88" s="24">
        <f>'GBPUSD-Week'!F78/'GBPUSD-Week'!G78*'GBPUSD-Week'!E78</f>
        <v>321.19</v>
      </c>
      <c r="AN88" s="13">
        <f>'NZDUSD-Week'!H78*'NZDUSD-Week'!F78/'NZDUSD-Week'!I78</f>
        <v>8.1120000000000001</v>
      </c>
      <c r="AO88" s="24">
        <f>'AUDUSD-Week'!F78/'AUDUSD-Week'!G78*'AUDUSD-Week'!E78</f>
        <v>210.9</v>
      </c>
      <c r="AP88" s="13">
        <f>'USDJPY-Week'!H78*'USDJPY-Week'!F78/'USDJPY-Week'!E78</f>
        <v>12.457178449081281</v>
      </c>
      <c r="AQ88" s="24">
        <f>'AUDUSD-Week'!F78/'AUDUSD-Week'!G78*'AUDUSD-Week'!E78</f>
        <v>210.9</v>
      </c>
      <c r="AR88" s="13">
        <f>'USDCHF-Week'!H78*'USDCHF-Week'!F78/'USDCHF-Week'!E78</f>
        <v>11.88989953034897</v>
      </c>
      <c r="AS88" s="24">
        <f>'AUDUSD-Week'!F78/'AUDUSD-Week'!G78*'AUDUSD-Week'!E78</f>
        <v>210.9</v>
      </c>
      <c r="AT88" s="13">
        <f>'USDCAD-Week'!H78*'USDCAD-Week'!F78/'USDCAD-Week'!E78</f>
        <v>10.152799634499214</v>
      </c>
      <c r="AU88" s="24">
        <f>'AUDUSD-Week'!F78/'AUDUSD-Week'!G78*'AUDUSD-Week'!E78</f>
        <v>210.9</v>
      </c>
      <c r="AV88" s="13">
        <f>'NZDUSD-Week'!H78*'NZDUSD-Week'!F78/'NZDUSD-Week'!I78</f>
        <v>8.1120000000000001</v>
      </c>
      <c r="AW88" s="24">
        <f>'NZDUSD-Week'!F78/'NZDUSD-Week'!G78*'NZDUSD-Week'!E78</f>
        <v>162.23999999999998</v>
      </c>
      <c r="AX88" s="13">
        <f>'USDJPY-Week'!H78*'USDJPY-Week'!F78/'USDJPY-Week'!E78</f>
        <v>12.457178449081281</v>
      </c>
      <c r="AY88" s="24">
        <f>'NZDUSD-Week'!F78/'NZDUSD-Week'!G78*'NZDUSD-Week'!E78</f>
        <v>162.23999999999998</v>
      </c>
      <c r="AZ88" s="13">
        <f>'USDCHF-Week'!H78*'USDCHF-Week'!F78/'USDCHF-Week'!E78</f>
        <v>11.88989953034897</v>
      </c>
      <c r="BA88" s="24">
        <f>'NZDUSD-Week'!F78/'NZDUSD-Week'!G78*'NZDUSD-Week'!E78</f>
        <v>162.23999999999998</v>
      </c>
      <c r="BB88" s="13">
        <f>'USDCAD-Week'!H78*'USDCAD-Week'!F78/'USDCAD-Week'!E78</f>
        <v>10.152799634499214</v>
      </c>
      <c r="BC88" s="24">
        <f>'USDCAD-Week'!F78/'USDCAD-Week'!G78*'USDCAD-Week'!E78</f>
        <v>196.99</v>
      </c>
      <c r="BD88" s="13">
        <f>'USDJPY-Week'!H78*'USDJPY-Week'!F78/'USDJPY-Week'!E78</f>
        <v>12.457178449081281</v>
      </c>
      <c r="BE88" s="24">
        <f>'USDCHF-Week'!F78/'USDCHF-Week'!G78*'USDCHF-Week'!E78</f>
        <v>168.20999999999998</v>
      </c>
      <c r="BF88" s="13">
        <f>'USDJPY-Week'!H78*'USDJPY-Week'!F78/'USDJPY-Week'!E78</f>
        <v>12.457178449081281</v>
      </c>
    </row>
    <row r="89" spans="4:58" x14ac:dyDescent="0.25">
      <c r="D89" s="11">
        <v>40720</v>
      </c>
      <c r="E89" s="13">
        <f>'EURUSD-Week'!F79*'EURUSD-Week'!E79/'EURUSD-Week'!G79</f>
        <v>287.16999999999996</v>
      </c>
      <c r="F89" s="16">
        <f>'EURUSD-Week'!H79*'EURUSD-Week'!F79/1</f>
        <v>10</v>
      </c>
      <c r="G89" s="13">
        <f>'USDJPY-Week'!F79/'USDJPY-Week'!G79</f>
        <v>200</v>
      </c>
      <c r="H89" s="19">
        <f>'USDJPY-Week'!H79*'USDJPY-Week'!F79/'USDJPY-Week'!E79</f>
        <v>12.41156758098548</v>
      </c>
      <c r="I89" s="19">
        <f>'EURUSD-Week'!F79/('EURUSD-Week'!G79*'EURUSD-Week'!E79)</f>
        <v>139.29031584079118</v>
      </c>
      <c r="J89" s="19">
        <f>'USDJPY-Week'!H79*'USDJPY-Week'!F79/'USDJPY-Week'!E79</f>
        <v>12.41156758098548</v>
      </c>
      <c r="K89" s="15">
        <f>'GBPUSD-Week'!F79*'GBPUSD-Week'!E79/'GBPUSD-Week'!G79</f>
        <v>320.31</v>
      </c>
      <c r="L89" s="13">
        <f>'GBPUSD-Week'!H79*'GBPUSD-Week'!F79/1</f>
        <v>10</v>
      </c>
      <c r="M89" s="24">
        <f>'NZDUSD-Week'!F79*'NZDUSD-Week'!E79/'NZDUSD-Week'!G79</f>
        <v>163.47999999999996</v>
      </c>
      <c r="N89" s="13">
        <f>'NZDUSD-Week'!H79*'NZDUSD-Week'!F79/1</f>
        <v>10</v>
      </c>
      <c r="O89" s="13">
        <f>'USDCAD-Week'!F79/'USDCAD-Week'!G79</f>
        <v>200</v>
      </c>
      <c r="P89" s="24">
        <f>'USDCAD-Week'!F79*'USDCAD-Week'!H79/'USDCAD-Week'!E79</f>
        <v>10.282247699347076</v>
      </c>
      <c r="Q89" s="24">
        <f>'AUDUSD-Week'!F79*'AUDUSD-Week'!E79/'AUDUSD-Week'!G79</f>
        <v>212.48</v>
      </c>
      <c r="R89" s="24">
        <f>'AUDUSD-Week'!H79*'AUDUSD-Week'!F79/1</f>
        <v>10</v>
      </c>
      <c r="S89" s="13">
        <f>'USDCHF-Week'!F79/'USDCHF-Week'!G79</f>
        <v>200</v>
      </c>
      <c r="T89" s="16">
        <f>'USDCHF-Week'!F79*'USDCHF-Week'!H79/'USDCHF-Week'!E79</f>
        <v>11.909724289882689</v>
      </c>
      <c r="U89" s="13">
        <f>'EURUSD-Week'!F79/'EURUSD-Week'!G79*'EURUSD-Week'!E79</f>
        <v>287.16999999999996</v>
      </c>
      <c r="V89" s="13">
        <f>'USDCHF-Week'!H79*'USDCHF-Week'!F79/'USDCHF-Week'!E79</f>
        <v>11.909724289882689</v>
      </c>
      <c r="W89" s="16">
        <f>'EURUSD-Week'!F79/'EURUSD-Week'!G79*'EURUSD-Week'!E79</f>
        <v>287.16999999999996</v>
      </c>
      <c r="X89" s="13">
        <f>'GBPUSD-Week'!H79*'GBPUSD-Week'!F79/'GBPUSD-Week'!I79</f>
        <v>16.015499999999999</v>
      </c>
      <c r="Y89" s="24">
        <f>'EURUSD-Week'!F79/'EURUSD-Week'!G79*'EURUSD-Week'!E79</f>
        <v>287.16999999999996</v>
      </c>
      <c r="Z89" s="13">
        <f>'AUDUSD-Week'!H79*'AUDUSD-Week'!F79/'AUDUSD-Week'!I79</f>
        <v>10.624000000000001</v>
      </c>
      <c r="AA89" s="24">
        <f>'EURUSD-Week'!F79/'EURUSD-Week'!G79*'EURUSD-Week'!E79</f>
        <v>287.16999999999996</v>
      </c>
      <c r="AB89" s="13">
        <f>'USDCAD-Week'!H79*'USDCAD-Week'!F79/'USDCAD-Week'!E79</f>
        <v>10.282247699347076</v>
      </c>
      <c r="AC89" s="24">
        <f>'EURUSD-Week'!F79/'EURUSD-Week'!G79*'EURUSD-Week'!E79</f>
        <v>287.16999999999996</v>
      </c>
      <c r="AD89" s="13">
        <f>'NZDUSD-Week'!H79*'NZDUSD-Week'!F79/'NZDUSD-Week'!I79</f>
        <v>8.1739999999999995</v>
      </c>
      <c r="AE89" s="24">
        <f>'GBPUSD-Week'!F79/'GBPUSD-Week'!G79*'GBPUSD-Week'!E79</f>
        <v>320.31</v>
      </c>
      <c r="AF89" s="13">
        <f>'USDJPY-Week'!H79*'USDJPY-Week'!F79/'USDJPY-Week'!E79</f>
        <v>12.41156758098548</v>
      </c>
      <c r="AG89" s="24">
        <f>'GBPUSD-Week'!F79/'GBPUSD-Week'!G79*'GBPUSD-Week'!E79</f>
        <v>320.31</v>
      </c>
      <c r="AH89" s="13">
        <f>'USDCHF-Week'!H79*'USDCHF-Week'!F79/'USDCHF-Week'!E79</f>
        <v>11.909724289882689</v>
      </c>
      <c r="AI89" s="24">
        <f>'GBPUSD-Week'!F79/'GBPUSD-Week'!G79*'GBPUSD-Week'!E79</f>
        <v>320.31</v>
      </c>
      <c r="AJ89" s="13">
        <f>'AUDUSD-Week'!H79*'AUDUSD-Week'!F79/'AUDUSD-Week'!I79</f>
        <v>10.624000000000001</v>
      </c>
      <c r="AK89" s="24">
        <f>'GBPUSD-Week'!F79/'GBPUSD-Week'!G79*'GBPUSD-Week'!E79</f>
        <v>320.31</v>
      </c>
      <c r="AL89" s="13">
        <f>'USDCAD-Week'!H79*'USDCAD-Week'!F79/'USDCAD-Week'!E79</f>
        <v>10.282247699347076</v>
      </c>
      <c r="AM89" s="24">
        <f>'GBPUSD-Week'!F79/'GBPUSD-Week'!G79*'GBPUSD-Week'!E79</f>
        <v>320.31</v>
      </c>
      <c r="AN89" s="13">
        <f>'NZDUSD-Week'!H79*'NZDUSD-Week'!F79/'NZDUSD-Week'!I79</f>
        <v>8.1739999999999995</v>
      </c>
      <c r="AO89" s="24">
        <f>'AUDUSD-Week'!F79/'AUDUSD-Week'!G79*'AUDUSD-Week'!E79</f>
        <v>212.48</v>
      </c>
      <c r="AP89" s="13">
        <f>'USDJPY-Week'!H79*'USDJPY-Week'!F79/'USDJPY-Week'!E79</f>
        <v>12.41156758098548</v>
      </c>
      <c r="AQ89" s="24">
        <f>'AUDUSD-Week'!F79/'AUDUSD-Week'!G79*'AUDUSD-Week'!E79</f>
        <v>212.48</v>
      </c>
      <c r="AR89" s="13">
        <f>'USDCHF-Week'!H79*'USDCHF-Week'!F79/'USDCHF-Week'!E79</f>
        <v>11.909724289882689</v>
      </c>
      <c r="AS89" s="24">
        <f>'AUDUSD-Week'!F79/'AUDUSD-Week'!G79*'AUDUSD-Week'!E79</f>
        <v>212.48</v>
      </c>
      <c r="AT89" s="13">
        <f>'USDCAD-Week'!H79*'USDCAD-Week'!F79/'USDCAD-Week'!E79</f>
        <v>10.282247699347076</v>
      </c>
      <c r="AU89" s="24">
        <f>'AUDUSD-Week'!F79/'AUDUSD-Week'!G79*'AUDUSD-Week'!E79</f>
        <v>212.48</v>
      </c>
      <c r="AV89" s="13">
        <f>'NZDUSD-Week'!H79*'NZDUSD-Week'!F79/'NZDUSD-Week'!I79</f>
        <v>8.1739999999999995</v>
      </c>
      <c r="AW89" s="24">
        <f>'NZDUSD-Week'!F79/'NZDUSD-Week'!G79*'NZDUSD-Week'!E79</f>
        <v>163.47999999999999</v>
      </c>
      <c r="AX89" s="13">
        <f>'USDJPY-Week'!H79*'USDJPY-Week'!F79/'USDJPY-Week'!E79</f>
        <v>12.41156758098548</v>
      </c>
      <c r="AY89" s="24">
        <f>'NZDUSD-Week'!F79/'NZDUSD-Week'!G79*'NZDUSD-Week'!E79</f>
        <v>163.47999999999999</v>
      </c>
      <c r="AZ89" s="13">
        <f>'USDCHF-Week'!H79*'USDCHF-Week'!F79/'USDCHF-Week'!E79</f>
        <v>11.909724289882689</v>
      </c>
      <c r="BA89" s="24">
        <f>'NZDUSD-Week'!F79/'NZDUSD-Week'!G79*'NZDUSD-Week'!E79</f>
        <v>163.47999999999999</v>
      </c>
      <c r="BB89" s="13">
        <f>'USDCAD-Week'!H79*'USDCAD-Week'!F79/'USDCAD-Week'!E79</f>
        <v>10.282247699347076</v>
      </c>
      <c r="BC89" s="24">
        <f>'USDCAD-Week'!F79/'USDCAD-Week'!G79*'USDCAD-Week'!E79</f>
        <v>194.51</v>
      </c>
      <c r="BD89" s="13">
        <f>'USDJPY-Week'!H79*'USDJPY-Week'!F79/'USDJPY-Week'!E79</f>
        <v>12.41156758098548</v>
      </c>
      <c r="BE89" s="24">
        <f>'USDCHF-Week'!F79/'USDCHF-Week'!G79*'USDCHF-Week'!E79</f>
        <v>167.93</v>
      </c>
      <c r="BF89" s="13">
        <f>'USDJPY-Week'!H79*'USDJPY-Week'!F79/'USDJPY-Week'!E79</f>
        <v>12.41156758098548</v>
      </c>
    </row>
    <row r="90" spans="4:58" x14ac:dyDescent="0.25">
      <c r="D90" s="11">
        <v>40727</v>
      </c>
      <c r="E90" s="13">
        <f>'EURUSD-Week'!F80*'EURUSD-Week'!E80/'EURUSD-Week'!G80</f>
        <v>288</v>
      </c>
      <c r="F90" s="16">
        <f>'EURUSD-Week'!H80*'EURUSD-Week'!F80/1</f>
        <v>10</v>
      </c>
      <c r="G90" s="13">
        <f>'USDJPY-Week'!F80/'USDJPY-Week'!G80</f>
        <v>200</v>
      </c>
      <c r="H90" s="19">
        <f>'USDJPY-Week'!H80*'USDJPY-Week'!F80/'USDJPY-Week'!E80</f>
        <v>12.390806021931727</v>
      </c>
      <c r="I90" s="19">
        <f>'EURUSD-Week'!F80/('EURUSD-Week'!G80*'EURUSD-Week'!E80)</f>
        <v>138.88888888888889</v>
      </c>
      <c r="J90" s="19">
        <f>'USDJPY-Week'!H80*'USDJPY-Week'!F80/'USDJPY-Week'!E80</f>
        <v>12.390806021931727</v>
      </c>
      <c r="K90" s="15">
        <f>'GBPUSD-Week'!F80*'GBPUSD-Week'!E80/'GBPUSD-Week'!G80</f>
        <v>321.20999999999998</v>
      </c>
      <c r="L90" s="13">
        <f>'GBPUSD-Week'!H80*'GBPUSD-Week'!F80/1</f>
        <v>10</v>
      </c>
      <c r="M90" s="24">
        <f>'NZDUSD-Week'!F80*'NZDUSD-Week'!E80/'NZDUSD-Week'!G80</f>
        <v>166.54</v>
      </c>
      <c r="N90" s="13">
        <f>'NZDUSD-Week'!H80*'NZDUSD-Week'!F80/1</f>
        <v>10</v>
      </c>
      <c r="O90" s="13">
        <f>'USDCAD-Week'!F80/'USDCAD-Week'!G80</f>
        <v>200</v>
      </c>
      <c r="P90" s="24">
        <f>'USDCAD-Week'!F80*'USDCAD-Week'!H80/'USDCAD-Week'!E80</f>
        <v>10.410702201863515</v>
      </c>
      <c r="Q90" s="24">
        <f>'AUDUSD-Week'!F80*'AUDUSD-Week'!E80/'AUDUSD-Week'!G80</f>
        <v>215.25999999999996</v>
      </c>
      <c r="R90" s="24">
        <f>'AUDUSD-Week'!H80*'AUDUSD-Week'!F80/1</f>
        <v>10</v>
      </c>
      <c r="S90" s="13">
        <f>'USDCHF-Week'!F80/'USDCHF-Week'!G80</f>
        <v>200</v>
      </c>
      <c r="T90" s="16">
        <f>'USDCHF-Week'!F80*'USDCHF-Week'!H80/'USDCHF-Week'!E80</f>
        <v>11.873664212776061</v>
      </c>
      <c r="U90" s="13">
        <f>'EURUSD-Week'!F80/'EURUSD-Week'!G80*'EURUSD-Week'!E80</f>
        <v>288</v>
      </c>
      <c r="V90" s="13">
        <f>'USDCHF-Week'!H80*'USDCHF-Week'!F80/'USDCHF-Week'!E80</f>
        <v>11.873664212776061</v>
      </c>
      <c r="W90" s="16">
        <f>'EURUSD-Week'!F80/'EURUSD-Week'!G80*'EURUSD-Week'!E80</f>
        <v>288</v>
      </c>
      <c r="X90" s="13">
        <f>'GBPUSD-Week'!H80*'GBPUSD-Week'!F80/'GBPUSD-Week'!I80</f>
        <v>16.060500000000001</v>
      </c>
      <c r="Y90" s="24">
        <f>'EURUSD-Week'!F80/'EURUSD-Week'!G80*'EURUSD-Week'!E80</f>
        <v>288</v>
      </c>
      <c r="Z90" s="13">
        <f>'AUDUSD-Week'!H80*'AUDUSD-Week'!F80/'AUDUSD-Week'!I80</f>
        <v>10.762999999999998</v>
      </c>
      <c r="AA90" s="24">
        <f>'EURUSD-Week'!F80/'EURUSD-Week'!G80*'EURUSD-Week'!E80</f>
        <v>288</v>
      </c>
      <c r="AB90" s="13">
        <f>'USDCAD-Week'!H80*'USDCAD-Week'!F80/'USDCAD-Week'!E80</f>
        <v>10.410702201863515</v>
      </c>
      <c r="AC90" s="24">
        <f>'EURUSD-Week'!F80/'EURUSD-Week'!G80*'EURUSD-Week'!E80</f>
        <v>288</v>
      </c>
      <c r="AD90" s="13">
        <f>'NZDUSD-Week'!H80*'NZDUSD-Week'!F80/'NZDUSD-Week'!I80</f>
        <v>8.327</v>
      </c>
      <c r="AE90" s="24">
        <f>'GBPUSD-Week'!F80/'GBPUSD-Week'!G80*'GBPUSD-Week'!E80</f>
        <v>321.20999999999998</v>
      </c>
      <c r="AF90" s="13">
        <f>'USDJPY-Week'!H80*'USDJPY-Week'!F80/'USDJPY-Week'!E80</f>
        <v>12.390806021931727</v>
      </c>
      <c r="AG90" s="24">
        <f>'GBPUSD-Week'!F80/'GBPUSD-Week'!G80*'GBPUSD-Week'!E80</f>
        <v>321.20999999999998</v>
      </c>
      <c r="AH90" s="13">
        <f>'USDCHF-Week'!H80*'USDCHF-Week'!F80/'USDCHF-Week'!E80</f>
        <v>11.873664212776061</v>
      </c>
      <c r="AI90" s="24">
        <f>'GBPUSD-Week'!F80/'GBPUSD-Week'!G80*'GBPUSD-Week'!E80</f>
        <v>321.20999999999998</v>
      </c>
      <c r="AJ90" s="13">
        <f>'AUDUSD-Week'!H80*'AUDUSD-Week'!F80/'AUDUSD-Week'!I80</f>
        <v>10.762999999999998</v>
      </c>
      <c r="AK90" s="24">
        <f>'GBPUSD-Week'!F80/'GBPUSD-Week'!G80*'GBPUSD-Week'!E80</f>
        <v>321.20999999999998</v>
      </c>
      <c r="AL90" s="13">
        <f>'USDCAD-Week'!H80*'USDCAD-Week'!F80/'USDCAD-Week'!E80</f>
        <v>10.410702201863515</v>
      </c>
      <c r="AM90" s="24">
        <f>'GBPUSD-Week'!F80/'GBPUSD-Week'!G80*'GBPUSD-Week'!E80</f>
        <v>321.20999999999998</v>
      </c>
      <c r="AN90" s="13">
        <f>'NZDUSD-Week'!H80*'NZDUSD-Week'!F80/'NZDUSD-Week'!I80</f>
        <v>8.327</v>
      </c>
      <c r="AO90" s="24">
        <f>'AUDUSD-Week'!F80/'AUDUSD-Week'!G80*'AUDUSD-Week'!E80</f>
        <v>215.25999999999996</v>
      </c>
      <c r="AP90" s="13">
        <f>'USDJPY-Week'!H80*'USDJPY-Week'!F80/'USDJPY-Week'!E80</f>
        <v>12.390806021931727</v>
      </c>
      <c r="AQ90" s="24">
        <f>'AUDUSD-Week'!F80/'AUDUSD-Week'!G80*'AUDUSD-Week'!E80</f>
        <v>215.25999999999996</v>
      </c>
      <c r="AR90" s="13">
        <f>'USDCHF-Week'!H80*'USDCHF-Week'!F80/'USDCHF-Week'!E80</f>
        <v>11.873664212776061</v>
      </c>
      <c r="AS90" s="24">
        <f>'AUDUSD-Week'!F80/'AUDUSD-Week'!G80*'AUDUSD-Week'!E80</f>
        <v>215.25999999999996</v>
      </c>
      <c r="AT90" s="13">
        <f>'USDCAD-Week'!H80*'USDCAD-Week'!F80/'USDCAD-Week'!E80</f>
        <v>10.410702201863515</v>
      </c>
      <c r="AU90" s="24">
        <f>'AUDUSD-Week'!F80/'AUDUSD-Week'!G80*'AUDUSD-Week'!E80</f>
        <v>215.25999999999996</v>
      </c>
      <c r="AV90" s="13">
        <f>'NZDUSD-Week'!H80*'NZDUSD-Week'!F80/'NZDUSD-Week'!I80</f>
        <v>8.327</v>
      </c>
      <c r="AW90" s="24">
        <f>'NZDUSD-Week'!F80/'NZDUSD-Week'!G80*'NZDUSD-Week'!E80</f>
        <v>166.54</v>
      </c>
      <c r="AX90" s="13">
        <f>'USDJPY-Week'!H80*'USDJPY-Week'!F80/'USDJPY-Week'!E80</f>
        <v>12.390806021931727</v>
      </c>
      <c r="AY90" s="24">
        <f>'NZDUSD-Week'!F80/'NZDUSD-Week'!G80*'NZDUSD-Week'!E80</f>
        <v>166.54</v>
      </c>
      <c r="AZ90" s="13">
        <f>'USDCHF-Week'!H80*'USDCHF-Week'!F80/'USDCHF-Week'!E80</f>
        <v>11.873664212776061</v>
      </c>
      <c r="BA90" s="24">
        <f>'NZDUSD-Week'!F80/'NZDUSD-Week'!G80*'NZDUSD-Week'!E80</f>
        <v>166.54</v>
      </c>
      <c r="BB90" s="13">
        <f>'USDCAD-Week'!H80*'USDCAD-Week'!F80/'USDCAD-Week'!E80</f>
        <v>10.410702201863515</v>
      </c>
      <c r="BC90" s="24">
        <f>'USDCAD-Week'!F80/'USDCAD-Week'!G80*'USDCAD-Week'!E80</f>
        <v>192.11</v>
      </c>
      <c r="BD90" s="13">
        <f>'USDJPY-Week'!H80*'USDJPY-Week'!F80/'USDJPY-Week'!E80</f>
        <v>12.390806021931727</v>
      </c>
      <c r="BE90" s="24">
        <f>'USDCHF-Week'!F80/'USDCHF-Week'!G80*'USDCHF-Week'!E80</f>
        <v>168.44</v>
      </c>
      <c r="BF90" s="13">
        <f>'USDJPY-Week'!H80*'USDJPY-Week'!F80/'USDJPY-Week'!E80</f>
        <v>12.390806021931727</v>
      </c>
    </row>
    <row r="91" spans="4:58" x14ac:dyDescent="0.25">
      <c r="D91" s="11">
        <v>40734</v>
      </c>
      <c r="E91" s="13">
        <f>'EURUSD-Week'!F81*'EURUSD-Week'!E81/'EURUSD-Week'!G81</f>
        <v>283.58999999999997</v>
      </c>
      <c r="F91" s="16">
        <f>'EURUSD-Week'!H81*'EURUSD-Week'!F81/1</f>
        <v>10</v>
      </c>
      <c r="G91" s="13">
        <f>'USDJPY-Week'!F81/'USDJPY-Week'!G81</f>
        <v>200</v>
      </c>
      <c r="H91" s="19">
        <f>'USDJPY-Week'!H81*'USDJPY-Week'!F81/'USDJPY-Week'!E81</f>
        <v>12.525834533725808</v>
      </c>
      <c r="I91" s="19">
        <f>'EURUSD-Week'!F81/('EURUSD-Week'!G81*'EURUSD-Week'!E81)</f>
        <v>141.04869706266089</v>
      </c>
      <c r="J91" s="19">
        <f>'USDJPY-Week'!H81*'USDJPY-Week'!F81/'USDJPY-Week'!E81</f>
        <v>12.525834533725808</v>
      </c>
      <c r="K91" s="15">
        <f>'GBPUSD-Week'!F81*'GBPUSD-Week'!E81/'GBPUSD-Week'!G81</f>
        <v>321.52</v>
      </c>
      <c r="L91" s="13">
        <f>'GBPUSD-Week'!H81*'GBPUSD-Week'!F81/1</f>
        <v>10</v>
      </c>
      <c r="M91" s="24">
        <f>'NZDUSD-Week'!F81*'NZDUSD-Week'!E81/'NZDUSD-Week'!G81</f>
        <v>168.02</v>
      </c>
      <c r="N91" s="13">
        <f>'NZDUSD-Week'!H81*'NZDUSD-Week'!F81/1</f>
        <v>10</v>
      </c>
      <c r="O91" s="13">
        <f>'USDCAD-Week'!F81/'USDCAD-Week'!G81</f>
        <v>200</v>
      </c>
      <c r="P91" s="24">
        <f>'USDCAD-Week'!F81*'USDCAD-Week'!H81/'USDCAD-Week'!E81</f>
        <v>10.446591799425438</v>
      </c>
      <c r="Q91" s="24">
        <f>'AUDUSD-Week'!F81*'AUDUSD-Week'!E81/'AUDUSD-Week'!G81</f>
        <v>213.48000000000002</v>
      </c>
      <c r="R91" s="24">
        <f>'AUDUSD-Week'!H81*'AUDUSD-Week'!F81/1</f>
        <v>10</v>
      </c>
      <c r="S91" s="13">
        <f>'USDCHF-Week'!F81/'USDCHF-Week'!G81</f>
        <v>200</v>
      </c>
      <c r="T91" s="16">
        <f>'USDCHF-Week'!F81*'USDCHF-Week'!H81/'USDCHF-Week'!E81</f>
        <v>12.094092036040394</v>
      </c>
      <c r="U91" s="13">
        <f>'EURUSD-Week'!F81/'EURUSD-Week'!G81*'EURUSD-Week'!E81</f>
        <v>283.59000000000003</v>
      </c>
      <c r="V91" s="13">
        <f>'USDCHF-Week'!H81*'USDCHF-Week'!F81/'USDCHF-Week'!E81</f>
        <v>12.094092036040394</v>
      </c>
      <c r="W91" s="16">
        <f>'EURUSD-Week'!F81/'EURUSD-Week'!G81*'EURUSD-Week'!E81</f>
        <v>283.59000000000003</v>
      </c>
      <c r="X91" s="13">
        <f>'GBPUSD-Week'!H81*'GBPUSD-Week'!F81/'GBPUSD-Week'!I81</f>
        <v>16.076000000000001</v>
      </c>
      <c r="Y91" s="24">
        <f>'EURUSD-Week'!F81/'EURUSD-Week'!G81*'EURUSD-Week'!E81</f>
        <v>283.59000000000003</v>
      </c>
      <c r="Z91" s="13">
        <f>'AUDUSD-Week'!H81*'AUDUSD-Week'!F81/'AUDUSD-Week'!I81</f>
        <v>10.674000000000001</v>
      </c>
      <c r="AA91" s="24">
        <f>'EURUSD-Week'!F81/'EURUSD-Week'!G81*'EURUSD-Week'!E81</f>
        <v>283.59000000000003</v>
      </c>
      <c r="AB91" s="13">
        <f>'USDCAD-Week'!H81*'USDCAD-Week'!F81/'USDCAD-Week'!E81</f>
        <v>10.446591799425438</v>
      </c>
      <c r="AC91" s="24">
        <f>'EURUSD-Week'!F81/'EURUSD-Week'!G81*'EURUSD-Week'!E81</f>
        <v>283.59000000000003</v>
      </c>
      <c r="AD91" s="13">
        <f>'NZDUSD-Week'!H81*'NZDUSD-Week'!F81/'NZDUSD-Week'!I81</f>
        <v>8.4009999999999998</v>
      </c>
      <c r="AE91" s="24">
        <f>'GBPUSD-Week'!F81/'GBPUSD-Week'!G81*'GBPUSD-Week'!E81</f>
        <v>321.52</v>
      </c>
      <c r="AF91" s="13">
        <f>'USDJPY-Week'!H81*'USDJPY-Week'!F81/'USDJPY-Week'!E81</f>
        <v>12.525834533725808</v>
      </c>
      <c r="AG91" s="24">
        <f>'GBPUSD-Week'!F81/'GBPUSD-Week'!G81*'GBPUSD-Week'!E81</f>
        <v>321.52</v>
      </c>
      <c r="AH91" s="13">
        <f>'USDCHF-Week'!H81*'USDCHF-Week'!F81/'USDCHF-Week'!E81</f>
        <v>12.094092036040394</v>
      </c>
      <c r="AI91" s="24">
        <f>'GBPUSD-Week'!F81/'GBPUSD-Week'!G81*'GBPUSD-Week'!E81</f>
        <v>321.52</v>
      </c>
      <c r="AJ91" s="13">
        <f>'AUDUSD-Week'!H81*'AUDUSD-Week'!F81/'AUDUSD-Week'!I81</f>
        <v>10.674000000000001</v>
      </c>
      <c r="AK91" s="24">
        <f>'GBPUSD-Week'!F81/'GBPUSD-Week'!G81*'GBPUSD-Week'!E81</f>
        <v>321.52</v>
      </c>
      <c r="AL91" s="13">
        <f>'USDCAD-Week'!H81*'USDCAD-Week'!F81/'USDCAD-Week'!E81</f>
        <v>10.446591799425438</v>
      </c>
      <c r="AM91" s="24">
        <f>'GBPUSD-Week'!F81/'GBPUSD-Week'!G81*'GBPUSD-Week'!E81</f>
        <v>321.52</v>
      </c>
      <c r="AN91" s="13">
        <f>'NZDUSD-Week'!H81*'NZDUSD-Week'!F81/'NZDUSD-Week'!I81</f>
        <v>8.4009999999999998</v>
      </c>
      <c r="AO91" s="24">
        <f>'AUDUSD-Week'!F81/'AUDUSD-Week'!G81*'AUDUSD-Week'!E81</f>
        <v>213.48000000000002</v>
      </c>
      <c r="AP91" s="13">
        <f>'USDJPY-Week'!H81*'USDJPY-Week'!F81/'USDJPY-Week'!E81</f>
        <v>12.525834533725808</v>
      </c>
      <c r="AQ91" s="24">
        <f>'AUDUSD-Week'!F81/'AUDUSD-Week'!G81*'AUDUSD-Week'!E81</f>
        <v>213.48000000000002</v>
      </c>
      <c r="AR91" s="13">
        <f>'USDCHF-Week'!H81*'USDCHF-Week'!F81/'USDCHF-Week'!E81</f>
        <v>12.094092036040394</v>
      </c>
      <c r="AS91" s="24">
        <f>'AUDUSD-Week'!F81/'AUDUSD-Week'!G81*'AUDUSD-Week'!E81</f>
        <v>213.48000000000002</v>
      </c>
      <c r="AT91" s="13">
        <f>'USDCAD-Week'!H81*'USDCAD-Week'!F81/'USDCAD-Week'!E81</f>
        <v>10.446591799425438</v>
      </c>
      <c r="AU91" s="24">
        <f>'AUDUSD-Week'!F81/'AUDUSD-Week'!G81*'AUDUSD-Week'!E81</f>
        <v>213.48000000000002</v>
      </c>
      <c r="AV91" s="13">
        <f>'NZDUSD-Week'!H81*'NZDUSD-Week'!F81/'NZDUSD-Week'!I81</f>
        <v>8.4009999999999998</v>
      </c>
      <c r="AW91" s="24">
        <f>'NZDUSD-Week'!F81/'NZDUSD-Week'!G81*'NZDUSD-Week'!E81</f>
        <v>168.02</v>
      </c>
      <c r="AX91" s="13">
        <f>'USDJPY-Week'!H81*'USDJPY-Week'!F81/'USDJPY-Week'!E81</f>
        <v>12.525834533725808</v>
      </c>
      <c r="AY91" s="24">
        <f>'NZDUSD-Week'!F81/'NZDUSD-Week'!G81*'NZDUSD-Week'!E81</f>
        <v>168.02</v>
      </c>
      <c r="AZ91" s="13">
        <f>'USDCHF-Week'!H81*'USDCHF-Week'!F81/'USDCHF-Week'!E81</f>
        <v>12.094092036040394</v>
      </c>
      <c r="BA91" s="24">
        <f>'NZDUSD-Week'!F81/'NZDUSD-Week'!G81*'NZDUSD-Week'!E81</f>
        <v>168.02</v>
      </c>
      <c r="BB91" s="13">
        <f>'USDCAD-Week'!H81*'USDCAD-Week'!F81/'USDCAD-Week'!E81</f>
        <v>10.446591799425438</v>
      </c>
      <c r="BC91" s="24">
        <f>'USDCAD-Week'!F81/'USDCAD-Week'!G81*'USDCAD-Week'!E81</f>
        <v>191.45</v>
      </c>
      <c r="BD91" s="13">
        <f>'USDJPY-Week'!H81*'USDJPY-Week'!F81/'USDJPY-Week'!E81</f>
        <v>12.525834533725808</v>
      </c>
      <c r="BE91" s="24">
        <f>'USDCHF-Week'!F81/'USDCHF-Week'!G81*'USDCHF-Week'!E81</f>
        <v>165.37</v>
      </c>
      <c r="BF91" s="13">
        <f>'USDJPY-Week'!H81*'USDJPY-Week'!F81/'USDJPY-Week'!E81</f>
        <v>12.525834533725808</v>
      </c>
    </row>
    <row r="92" spans="4:58" x14ac:dyDescent="0.25">
      <c r="D92" s="11">
        <v>40741</v>
      </c>
      <c r="E92" s="13">
        <f>'EURUSD-Week'!F82*'EURUSD-Week'!E82/'EURUSD-Week'!G82</f>
        <v>284.89</v>
      </c>
      <c r="F92" s="16">
        <f>'EURUSD-Week'!H82*'EURUSD-Week'!F82/1</f>
        <v>10</v>
      </c>
      <c r="G92" s="13">
        <f>'USDJPY-Week'!F82/'USDJPY-Week'!G82</f>
        <v>200</v>
      </c>
      <c r="H92" s="19">
        <f>'USDJPY-Week'!H82*'USDJPY-Week'!F82/'USDJPY-Week'!E82</f>
        <v>12.687135244861711</v>
      </c>
      <c r="I92" s="19">
        <f>'EURUSD-Week'!F82/('EURUSD-Week'!G82*'EURUSD-Week'!E82)</f>
        <v>140.4050686229773</v>
      </c>
      <c r="J92" s="19">
        <f>'USDJPY-Week'!H82*'USDJPY-Week'!F82/'USDJPY-Week'!E82</f>
        <v>12.687135244861711</v>
      </c>
      <c r="K92" s="15">
        <f>'GBPUSD-Week'!F82*'GBPUSD-Week'!E82/'GBPUSD-Week'!G82</f>
        <v>324.08999999999997</v>
      </c>
      <c r="L92" s="13">
        <f>'GBPUSD-Week'!H82*'GBPUSD-Week'!F82/1</f>
        <v>10</v>
      </c>
      <c r="M92" s="24">
        <f>'NZDUSD-Week'!F82*'NZDUSD-Week'!E82/'NZDUSD-Week'!G82</f>
        <v>171.02</v>
      </c>
      <c r="N92" s="13">
        <f>'NZDUSD-Week'!H82*'NZDUSD-Week'!F82/1</f>
        <v>10</v>
      </c>
      <c r="O92" s="13">
        <f>'USDCAD-Week'!F82/'USDCAD-Week'!G82</f>
        <v>200</v>
      </c>
      <c r="P92" s="24">
        <f>'USDCAD-Week'!F82*'USDCAD-Week'!H82/'USDCAD-Week'!E82</f>
        <v>10.513588813541503</v>
      </c>
      <c r="Q92" s="24">
        <f>'AUDUSD-Week'!F82*'AUDUSD-Week'!E82/'AUDUSD-Week'!G82</f>
        <v>214.75</v>
      </c>
      <c r="R92" s="24">
        <f>'AUDUSD-Week'!H82*'AUDUSD-Week'!F82/1</f>
        <v>10</v>
      </c>
      <c r="S92" s="13">
        <f>'USDCHF-Week'!F82/'USDCHF-Week'!G82</f>
        <v>200</v>
      </c>
      <c r="T92" s="16">
        <f>'USDCHF-Week'!F82*'USDCHF-Week'!H82/'USDCHF-Week'!E82</f>
        <v>12.284257723727045</v>
      </c>
      <c r="U92" s="13">
        <f>'EURUSD-Week'!F82/'EURUSD-Week'!G82*'EURUSD-Week'!E82</f>
        <v>284.89</v>
      </c>
      <c r="V92" s="13">
        <f>'USDCHF-Week'!H82*'USDCHF-Week'!F82/'USDCHF-Week'!E82</f>
        <v>12.284257723727045</v>
      </c>
      <c r="W92" s="16">
        <f>'EURUSD-Week'!F82/'EURUSD-Week'!G82*'EURUSD-Week'!E82</f>
        <v>284.89</v>
      </c>
      <c r="X92" s="13">
        <f>'GBPUSD-Week'!H82*'GBPUSD-Week'!F82/'GBPUSD-Week'!I82</f>
        <v>16.204499999999999</v>
      </c>
      <c r="Y92" s="24">
        <f>'EURUSD-Week'!F82/'EURUSD-Week'!G82*'EURUSD-Week'!E82</f>
        <v>284.89</v>
      </c>
      <c r="Z92" s="13">
        <f>'AUDUSD-Week'!H82*'AUDUSD-Week'!F82/'AUDUSD-Week'!I82</f>
        <v>10.737500000000001</v>
      </c>
      <c r="AA92" s="24">
        <f>'EURUSD-Week'!F82/'EURUSD-Week'!G82*'EURUSD-Week'!E82</f>
        <v>284.89</v>
      </c>
      <c r="AB92" s="13">
        <f>'USDCAD-Week'!H82*'USDCAD-Week'!F82/'USDCAD-Week'!E82</f>
        <v>10.513588813541503</v>
      </c>
      <c r="AC92" s="24">
        <f>'EURUSD-Week'!F82/'EURUSD-Week'!G82*'EURUSD-Week'!E82</f>
        <v>284.89</v>
      </c>
      <c r="AD92" s="13">
        <f>'NZDUSD-Week'!H82*'NZDUSD-Week'!F82/'NZDUSD-Week'!I82</f>
        <v>8.5510000000000002</v>
      </c>
      <c r="AE92" s="24">
        <f>'GBPUSD-Week'!F82/'GBPUSD-Week'!G82*'GBPUSD-Week'!E82</f>
        <v>324.08999999999997</v>
      </c>
      <c r="AF92" s="13">
        <f>'USDJPY-Week'!H82*'USDJPY-Week'!F82/'USDJPY-Week'!E82</f>
        <v>12.687135244861711</v>
      </c>
      <c r="AG92" s="24">
        <f>'GBPUSD-Week'!F82/'GBPUSD-Week'!G82*'GBPUSD-Week'!E82</f>
        <v>324.08999999999997</v>
      </c>
      <c r="AH92" s="13">
        <f>'USDCHF-Week'!H82*'USDCHF-Week'!F82/'USDCHF-Week'!E82</f>
        <v>12.284257723727045</v>
      </c>
      <c r="AI92" s="24">
        <f>'GBPUSD-Week'!F82/'GBPUSD-Week'!G82*'GBPUSD-Week'!E82</f>
        <v>324.08999999999997</v>
      </c>
      <c r="AJ92" s="13">
        <f>'AUDUSD-Week'!H82*'AUDUSD-Week'!F82/'AUDUSD-Week'!I82</f>
        <v>10.737500000000001</v>
      </c>
      <c r="AK92" s="24">
        <f>'GBPUSD-Week'!F82/'GBPUSD-Week'!G82*'GBPUSD-Week'!E82</f>
        <v>324.08999999999997</v>
      </c>
      <c r="AL92" s="13">
        <f>'USDCAD-Week'!H82*'USDCAD-Week'!F82/'USDCAD-Week'!E82</f>
        <v>10.513588813541503</v>
      </c>
      <c r="AM92" s="24">
        <f>'GBPUSD-Week'!F82/'GBPUSD-Week'!G82*'GBPUSD-Week'!E82</f>
        <v>324.08999999999997</v>
      </c>
      <c r="AN92" s="13">
        <f>'NZDUSD-Week'!H82*'NZDUSD-Week'!F82/'NZDUSD-Week'!I82</f>
        <v>8.5510000000000002</v>
      </c>
      <c r="AO92" s="24">
        <f>'AUDUSD-Week'!F82/'AUDUSD-Week'!G82*'AUDUSD-Week'!E82</f>
        <v>214.75</v>
      </c>
      <c r="AP92" s="13">
        <f>'USDJPY-Week'!H82*'USDJPY-Week'!F82/'USDJPY-Week'!E82</f>
        <v>12.687135244861711</v>
      </c>
      <c r="AQ92" s="24">
        <f>'AUDUSD-Week'!F82/'AUDUSD-Week'!G82*'AUDUSD-Week'!E82</f>
        <v>214.75</v>
      </c>
      <c r="AR92" s="13">
        <f>'USDCHF-Week'!H82*'USDCHF-Week'!F82/'USDCHF-Week'!E82</f>
        <v>12.284257723727045</v>
      </c>
      <c r="AS92" s="24">
        <f>'AUDUSD-Week'!F82/'AUDUSD-Week'!G82*'AUDUSD-Week'!E82</f>
        <v>214.75</v>
      </c>
      <c r="AT92" s="13">
        <f>'USDCAD-Week'!H82*'USDCAD-Week'!F82/'USDCAD-Week'!E82</f>
        <v>10.513588813541503</v>
      </c>
      <c r="AU92" s="24">
        <f>'AUDUSD-Week'!F82/'AUDUSD-Week'!G82*'AUDUSD-Week'!E82</f>
        <v>214.75</v>
      </c>
      <c r="AV92" s="13">
        <f>'NZDUSD-Week'!H82*'NZDUSD-Week'!F82/'NZDUSD-Week'!I82</f>
        <v>8.5510000000000002</v>
      </c>
      <c r="AW92" s="24">
        <f>'NZDUSD-Week'!F82/'NZDUSD-Week'!G82*'NZDUSD-Week'!E82</f>
        <v>171.01999999999998</v>
      </c>
      <c r="AX92" s="13">
        <f>'USDJPY-Week'!H82*'USDJPY-Week'!F82/'USDJPY-Week'!E82</f>
        <v>12.687135244861711</v>
      </c>
      <c r="AY92" s="24">
        <f>'NZDUSD-Week'!F82/'NZDUSD-Week'!G82*'NZDUSD-Week'!E82</f>
        <v>171.01999999999998</v>
      </c>
      <c r="AZ92" s="13">
        <f>'USDCHF-Week'!H82*'USDCHF-Week'!F82/'USDCHF-Week'!E82</f>
        <v>12.284257723727045</v>
      </c>
      <c r="BA92" s="24">
        <f>'NZDUSD-Week'!F82/'NZDUSD-Week'!G82*'NZDUSD-Week'!E82</f>
        <v>171.01999999999998</v>
      </c>
      <c r="BB92" s="13">
        <f>'USDCAD-Week'!H82*'USDCAD-Week'!F82/'USDCAD-Week'!E82</f>
        <v>10.513588813541503</v>
      </c>
      <c r="BC92" s="24">
        <f>'USDCAD-Week'!F82/'USDCAD-Week'!G82*'USDCAD-Week'!E82</f>
        <v>190.23</v>
      </c>
      <c r="BD92" s="13">
        <f>'USDJPY-Week'!H82*'USDJPY-Week'!F82/'USDJPY-Week'!E82</f>
        <v>12.687135244861711</v>
      </c>
      <c r="BE92" s="24">
        <f>'USDCHF-Week'!F82/'USDCHF-Week'!G82*'USDCHF-Week'!E82</f>
        <v>162.81</v>
      </c>
      <c r="BF92" s="13">
        <f>'USDJPY-Week'!H82*'USDJPY-Week'!F82/'USDJPY-Week'!E82</f>
        <v>12.687135244861711</v>
      </c>
    </row>
    <row r="93" spans="4:58" x14ac:dyDescent="0.25">
      <c r="D93" s="11">
        <v>40748</v>
      </c>
      <c r="E93" s="13">
        <f>'EURUSD-Week'!F83*'EURUSD-Week'!E83/'EURUSD-Week'!G83</f>
        <v>287.86</v>
      </c>
      <c r="F93" s="16">
        <f>'EURUSD-Week'!H83*'EURUSD-Week'!F83/1</f>
        <v>10</v>
      </c>
      <c r="G93" s="13">
        <f>'USDJPY-Week'!F83/'USDJPY-Week'!G83</f>
        <v>200</v>
      </c>
      <c r="H93" s="19">
        <f>'USDJPY-Week'!H83*'USDJPY-Week'!F83/'USDJPY-Week'!E83</f>
        <v>12.894075172458255</v>
      </c>
      <c r="I93" s="19">
        <f>'EURUSD-Week'!F83/('EURUSD-Week'!G83*'EURUSD-Week'!E83)</f>
        <v>138.9564371569513</v>
      </c>
      <c r="J93" s="19">
        <f>'USDJPY-Week'!H83*'USDJPY-Week'!F83/'USDJPY-Week'!E83</f>
        <v>12.894075172458255</v>
      </c>
      <c r="K93" s="15">
        <f>'GBPUSD-Week'!F83*'GBPUSD-Week'!E83/'GBPUSD-Week'!G83</f>
        <v>327.52999999999997</v>
      </c>
      <c r="L93" s="13">
        <f>'GBPUSD-Week'!H83*'GBPUSD-Week'!F83/1</f>
        <v>10</v>
      </c>
      <c r="M93" s="24">
        <f>'NZDUSD-Week'!F83*'NZDUSD-Week'!E83/'NZDUSD-Week'!G83</f>
        <v>174.28</v>
      </c>
      <c r="N93" s="13">
        <f>'NZDUSD-Week'!H83*'NZDUSD-Week'!F83/1</f>
        <v>10</v>
      </c>
      <c r="O93" s="13">
        <f>'USDCAD-Week'!F83/'USDCAD-Week'!G83</f>
        <v>200</v>
      </c>
      <c r="P93" s="24">
        <f>'USDCAD-Week'!F83*'USDCAD-Week'!H83/'USDCAD-Week'!E83</f>
        <v>10.504201680672269</v>
      </c>
      <c r="Q93" s="24">
        <f>'AUDUSD-Week'!F83*'AUDUSD-Week'!E83/'AUDUSD-Week'!G83</f>
        <v>218.24</v>
      </c>
      <c r="R93" s="24">
        <f>'AUDUSD-Week'!H83*'AUDUSD-Week'!F83/1</f>
        <v>10</v>
      </c>
      <c r="S93" s="13">
        <f>'USDCHF-Week'!F83/'USDCHF-Week'!G83</f>
        <v>200</v>
      </c>
      <c r="T93" s="16">
        <f>'USDCHF-Week'!F83*'USDCHF-Week'!H83/'USDCHF-Week'!E83</f>
        <v>12.52112940587241</v>
      </c>
      <c r="U93" s="13">
        <f>'EURUSD-Week'!F83/'EURUSD-Week'!G83*'EURUSD-Week'!E83</f>
        <v>287.86</v>
      </c>
      <c r="V93" s="13">
        <f>'USDCHF-Week'!H83*'USDCHF-Week'!F83/'USDCHF-Week'!E83</f>
        <v>12.52112940587241</v>
      </c>
      <c r="W93" s="16">
        <f>'EURUSD-Week'!F83/'EURUSD-Week'!G83*'EURUSD-Week'!E83</f>
        <v>287.86</v>
      </c>
      <c r="X93" s="13">
        <f>'GBPUSD-Week'!H83*'GBPUSD-Week'!F83/'GBPUSD-Week'!I83</f>
        <v>16.3765</v>
      </c>
      <c r="Y93" s="24">
        <f>'EURUSD-Week'!F83/'EURUSD-Week'!G83*'EURUSD-Week'!E83</f>
        <v>287.86</v>
      </c>
      <c r="Z93" s="13">
        <f>'AUDUSD-Week'!H83*'AUDUSD-Week'!F83/'AUDUSD-Week'!I83</f>
        <v>10.911999999999999</v>
      </c>
      <c r="AA93" s="24">
        <f>'EURUSD-Week'!F83/'EURUSD-Week'!G83*'EURUSD-Week'!E83</f>
        <v>287.86</v>
      </c>
      <c r="AB93" s="13">
        <f>'USDCAD-Week'!H83*'USDCAD-Week'!F83/'USDCAD-Week'!E83</f>
        <v>10.504201680672269</v>
      </c>
      <c r="AC93" s="24">
        <f>'EURUSD-Week'!F83/'EURUSD-Week'!G83*'EURUSD-Week'!E83</f>
        <v>287.86</v>
      </c>
      <c r="AD93" s="13">
        <f>'NZDUSD-Week'!H83*'NZDUSD-Week'!F83/'NZDUSD-Week'!I83</f>
        <v>8.7140000000000004</v>
      </c>
      <c r="AE93" s="24">
        <f>'GBPUSD-Week'!F83/'GBPUSD-Week'!G83*'GBPUSD-Week'!E83</f>
        <v>327.53000000000003</v>
      </c>
      <c r="AF93" s="13">
        <f>'USDJPY-Week'!H83*'USDJPY-Week'!F83/'USDJPY-Week'!E83</f>
        <v>12.894075172458255</v>
      </c>
      <c r="AG93" s="24">
        <f>'GBPUSD-Week'!F83/'GBPUSD-Week'!G83*'GBPUSD-Week'!E83</f>
        <v>327.53000000000003</v>
      </c>
      <c r="AH93" s="13">
        <f>'USDCHF-Week'!H83*'USDCHF-Week'!F83/'USDCHF-Week'!E83</f>
        <v>12.52112940587241</v>
      </c>
      <c r="AI93" s="24">
        <f>'GBPUSD-Week'!F83/'GBPUSD-Week'!G83*'GBPUSD-Week'!E83</f>
        <v>327.53000000000003</v>
      </c>
      <c r="AJ93" s="13">
        <f>'AUDUSD-Week'!H83*'AUDUSD-Week'!F83/'AUDUSD-Week'!I83</f>
        <v>10.911999999999999</v>
      </c>
      <c r="AK93" s="24">
        <f>'GBPUSD-Week'!F83/'GBPUSD-Week'!G83*'GBPUSD-Week'!E83</f>
        <v>327.53000000000003</v>
      </c>
      <c r="AL93" s="13">
        <f>'USDCAD-Week'!H83*'USDCAD-Week'!F83/'USDCAD-Week'!E83</f>
        <v>10.504201680672269</v>
      </c>
      <c r="AM93" s="24">
        <f>'GBPUSD-Week'!F83/'GBPUSD-Week'!G83*'GBPUSD-Week'!E83</f>
        <v>327.53000000000003</v>
      </c>
      <c r="AN93" s="13">
        <f>'NZDUSD-Week'!H83*'NZDUSD-Week'!F83/'NZDUSD-Week'!I83</f>
        <v>8.7140000000000004</v>
      </c>
      <c r="AO93" s="24">
        <f>'AUDUSD-Week'!F83/'AUDUSD-Week'!G83*'AUDUSD-Week'!E83</f>
        <v>218.23999999999998</v>
      </c>
      <c r="AP93" s="13">
        <f>'USDJPY-Week'!H83*'USDJPY-Week'!F83/'USDJPY-Week'!E83</f>
        <v>12.894075172458255</v>
      </c>
      <c r="AQ93" s="24">
        <f>'AUDUSD-Week'!F83/'AUDUSD-Week'!G83*'AUDUSD-Week'!E83</f>
        <v>218.23999999999998</v>
      </c>
      <c r="AR93" s="13">
        <f>'USDCHF-Week'!H83*'USDCHF-Week'!F83/'USDCHF-Week'!E83</f>
        <v>12.52112940587241</v>
      </c>
      <c r="AS93" s="24">
        <f>'AUDUSD-Week'!F83/'AUDUSD-Week'!G83*'AUDUSD-Week'!E83</f>
        <v>218.23999999999998</v>
      </c>
      <c r="AT93" s="13">
        <f>'USDCAD-Week'!H83*'USDCAD-Week'!F83/'USDCAD-Week'!E83</f>
        <v>10.504201680672269</v>
      </c>
      <c r="AU93" s="24">
        <f>'AUDUSD-Week'!F83/'AUDUSD-Week'!G83*'AUDUSD-Week'!E83</f>
        <v>218.23999999999998</v>
      </c>
      <c r="AV93" s="13">
        <f>'NZDUSD-Week'!H83*'NZDUSD-Week'!F83/'NZDUSD-Week'!I83</f>
        <v>8.7140000000000004</v>
      </c>
      <c r="AW93" s="24">
        <f>'NZDUSD-Week'!F83/'NZDUSD-Week'!G83*'NZDUSD-Week'!E83</f>
        <v>174.28</v>
      </c>
      <c r="AX93" s="13">
        <f>'USDJPY-Week'!H83*'USDJPY-Week'!F83/'USDJPY-Week'!E83</f>
        <v>12.894075172458255</v>
      </c>
      <c r="AY93" s="24">
        <f>'NZDUSD-Week'!F83/'NZDUSD-Week'!G83*'NZDUSD-Week'!E83</f>
        <v>174.28</v>
      </c>
      <c r="AZ93" s="13">
        <f>'USDCHF-Week'!H83*'USDCHF-Week'!F83/'USDCHF-Week'!E83</f>
        <v>12.52112940587241</v>
      </c>
      <c r="BA93" s="24">
        <f>'NZDUSD-Week'!F83/'NZDUSD-Week'!G83*'NZDUSD-Week'!E83</f>
        <v>174.28</v>
      </c>
      <c r="BB93" s="13">
        <f>'USDCAD-Week'!H83*'USDCAD-Week'!F83/'USDCAD-Week'!E83</f>
        <v>10.504201680672269</v>
      </c>
      <c r="BC93" s="24">
        <f>'USDCAD-Week'!F83/'USDCAD-Week'!G83*'USDCAD-Week'!E83</f>
        <v>190.39999999999998</v>
      </c>
      <c r="BD93" s="13">
        <f>'USDJPY-Week'!H83*'USDJPY-Week'!F83/'USDJPY-Week'!E83</f>
        <v>12.894075172458255</v>
      </c>
      <c r="BE93" s="24">
        <f>'USDCHF-Week'!F83/'USDCHF-Week'!G83*'USDCHF-Week'!E83</f>
        <v>159.72999999999999</v>
      </c>
      <c r="BF93" s="13">
        <f>'USDJPY-Week'!H83*'USDJPY-Week'!F83/'USDJPY-Week'!E83</f>
        <v>12.894075172458255</v>
      </c>
    </row>
    <row r="94" spans="4:58" x14ac:dyDescent="0.25">
      <c r="D94" s="11">
        <v>40755</v>
      </c>
      <c r="E94" s="13">
        <f>'EURUSD-Week'!F84*'EURUSD-Week'!E84/'EURUSD-Week'!G84</f>
        <v>286.62</v>
      </c>
      <c r="F94" s="16">
        <f>'EURUSD-Week'!H84*'EURUSD-Week'!F84/1</f>
        <v>10</v>
      </c>
      <c r="G94" s="13">
        <f>'USDJPY-Week'!F84/'USDJPY-Week'!G84</f>
        <v>200</v>
      </c>
      <c r="H94" s="19">
        <f>'USDJPY-Week'!H84*'USDJPY-Week'!F84/'USDJPY-Week'!E84</f>
        <v>12.857602057216328</v>
      </c>
      <c r="I94" s="19">
        <f>'EURUSD-Week'!F84/('EURUSD-Week'!G84*'EURUSD-Week'!E84)</f>
        <v>139.55760240039075</v>
      </c>
      <c r="J94" s="19">
        <f>'USDJPY-Week'!H84*'USDJPY-Week'!F84/'USDJPY-Week'!E84</f>
        <v>12.857602057216328</v>
      </c>
      <c r="K94" s="15">
        <f>'GBPUSD-Week'!F84*'GBPUSD-Week'!E84/'GBPUSD-Week'!G84</f>
        <v>328.16</v>
      </c>
      <c r="L94" s="13">
        <f>'GBPUSD-Week'!H84*'GBPUSD-Week'!F84/1</f>
        <v>10</v>
      </c>
      <c r="M94" s="24">
        <f>'NZDUSD-Week'!F84*'NZDUSD-Week'!E84/'NZDUSD-Week'!G84</f>
        <v>172.39</v>
      </c>
      <c r="N94" s="13">
        <f>'NZDUSD-Week'!H84*'NZDUSD-Week'!F84/1</f>
        <v>10</v>
      </c>
      <c r="O94" s="13">
        <f>'USDCAD-Week'!F84/'USDCAD-Week'!G84</f>
        <v>200</v>
      </c>
      <c r="P94" s="24">
        <f>'USDCAD-Week'!F84*'USDCAD-Week'!H84/'USDCAD-Week'!E84</f>
        <v>10.333781130515655</v>
      </c>
      <c r="Q94" s="24">
        <f>'AUDUSD-Week'!F84*'AUDUSD-Week'!E84/'AUDUSD-Week'!G84</f>
        <v>214.69</v>
      </c>
      <c r="R94" s="24">
        <f>'AUDUSD-Week'!H84*'AUDUSD-Week'!F84/1</f>
        <v>10</v>
      </c>
      <c r="S94" s="13">
        <f>'USDCHF-Week'!F84/'USDCHF-Week'!G84</f>
        <v>200</v>
      </c>
      <c r="T94" s="16">
        <f>'USDCHF-Week'!F84*'USDCHF-Week'!H84/'USDCHF-Week'!E84</f>
        <v>12.826268197268005</v>
      </c>
      <c r="U94" s="13">
        <f>'EURUSD-Week'!F84/'EURUSD-Week'!G84*'EURUSD-Week'!E84</f>
        <v>286.62</v>
      </c>
      <c r="V94" s="13">
        <f>'USDCHF-Week'!H84*'USDCHF-Week'!F84/'USDCHF-Week'!E84</f>
        <v>12.826268197268005</v>
      </c>
      <c r="W94" s="16">
        <f>'EURUSD-Week'!F84/'EURUSD-Week'!G84*'EURUSD-Week'!E84</f>
        <v>286.62</v>
      </c>
      <c r="X94" s="13">
        <f>'GBPUSD-Week'!H84*'GBPUSD-Week'!F84/'GBPUSD-Week'!I84</f>
        <v>16.408000000000001</v>
      </c>
      <c r="Y94" s="24">
        <f>'EURUSD-Week'!F84/'EURUSD-Week'!G84*'EURUSD-Week'!E84</f>
        <v>286.62</v>
      </c>
      <c r="Z94" s="13">
        <f>'AUDUSD-Week'!H84*'AUDUSD-Week'!F84/'AUDUSD-Week'!I84</f>
        <v>10.734500000000001</v>
      </c>
      <c r="AA94" s="24">
        <f>'EURUSD-Week'!F84/'EURUSD-Week'!G84*'EURUSD-Week'!E84</f>
        <v>286.62</v>
      </c>
      <c r="AB94" s="13">
        <f>'USDCAD-Week'!H84*'USDCAD-Week'!F84/'USDCAD-Week'!E84</f>
        <v>10.333781130515655</v>
      </c>
      <c r="AC94" s="24">
        <f>'EURUSD-Week'!F84/'EURUSD-Week'!G84*'EURUSD-Week'!E84</f>
        <v>286.62</v>
      </c>
      <c r="AD94" s="13">
        <f>'NZDUSD-Week'!H84*'NZDUSD-Week'!F84/'NZDUSD-Week'!I84</f>
        <v>8.6195000000000004</v>
      </c>
      <c r="AE94" s="24">
        <f>'GBPUSD-Week'!F84/'GBPUSD-Week'!G84*'GBPUSD-Week'!E84</f>
        <v>328.16</v>
      </c>
      <c r="AF94" s="13">
        <f>'USDJPY-Week'!H84*'USDJPY-Week'!F84/'USDJPY-Week'!E84</f>
        <v>12.857602057216328</v>
      </c>
      <c r="AG94" s="24">
        <f>'GBPUSD-Week'!F84/'GBPUSD-Week'!G84*'GBPUSD-Week'!E84</f>
        <v>328.16</v>
      </c>
      <c r="AH94" s="13">
        <f>'USDCHF-Week'!H84*'USDCHF-Week'!F84/'USDCHF-Week'!E84</f>
        <v>12.826268197268005</v>
      </c>
      <c r="AI94" s="24">
        <f>'GBPUSD-Week'!F84/'GBPUSD-Week'!G84*'GBPUSD-Week'!E84</f>
        <v>328.16</v>
      </c>
      <c r="AJ94" s="13">
        <f>'AUDUSD-Week'!H84*'AUDUSD-Week'!F84/'AUDUSD-Week'!I84</f>
        <v>10.734500000000001</v>
      </c>
      <c r="AK94" s="24">
        <f>'GBPUSD-Week'!F84/'GBPUSD-Week'!G84*'GBPUSD-Week'!E84</f>
        <v>328.16</v>
      </c>
      <c r="AL94" s="13">
        <f>'USDCAD-Week'!H84*'USDCAD-Week'!F84/'USDCAD-Week'!E84</f>
        <v>10.333781130515655</v>
      </c>
      <c r="AM94" s="24">
        <f>'GBPUSD-Week'!F84/'GBPUSD-Week'!G84*'GBPUSD-Week'!E84</f>
        <v>328.16</v>
      </c>
      <c r="AN94" s="13">
        <f>'NZDUSD-Week'!H84*'NZDUSD-Week'!F84/'NZDUSD-Week'!I84</f>
        <v>8.6195000000000004</v>
      </c>
      <c r="AO94" s="24">
        <f>'AUDUSD-Week'!F84/'AUDUSD-Week'!G84*'AUDUSD-Week'!E84</f>
        <v>214.69</v>
      </c>
      <c r="AP94" s="13">
        <f>'USDJPY-Week'!H84*'USDJPY-Week'!F84/'USDJPY-Week'!E84</f>
        <v>12.857602057216328</v>
      </c>
      <c r="AQ94" s="24">
        <f>'AUDUSD-Week'!F84/'AUDUSD-Week'!G84*'AUDUSD-Week'!E84</f>
        <v>214.69</v>
      </c>
      <c r="AR94" s="13">
        <f>'USDCHF-Week'!H84*'USDCHF-Week'!F84/'USDCHF-Week'!E84</f>
        <v>12.826268197268005</v>
      </c>
      <c r="AS94" s="24">
        <f>'AUDUSD-Week'!F84/'AUDUSD-Week'!G84*'AUDUSD-Week'!E84</f>
        <v>214.69</v>
      </c>
      <c r="AT94" s="13">
        <f>'USDCAD-Week'!H84*'USDCAD-Week'!F84/'USDCAD-Week'!E84</f>
        <v>10.333781130515655</v>
      </c>
      <c r="AU94" s="24">
        <f>'AUDUSD-Week'!F84/'AUDUSD-Week'!G84*'AUDUSD-Week'!E84</f>
        <v>214.69</v>
      </c>
      <c r="AV94" s="13">
        <f>'NZDUSD-Week'!H84*'NZDUSD-Week'!F84/'NZDUSD-Week'!I84</f>
        <v>8.6195000000000004</v>
      </c>
      <c r="AW94" s="24">
        <f>'NZDUSD-Week'!F84/'NZDUSD-Week'!G84*'NZDUSD-Week'!E84</f>
        <v>172.39</v>
      </c>
      <c r="AX94" s="13">
        <f>'USDJPY-Week'!H84*'USDJPY-Week'!F84/'USDJPY-Week'!E84</f>
        <v>12.857602057216328</v>
      </c>
      <c r="AY94" s="24">
        <f>'NZDUSD-Week'!F84/'NZDUSD-Week'!G84*'NZDUSD-Week'!E84</f>
        <v>172.39</v>
      </c>
      <c r="AZ94" s="13">
        <f>'USDCHF-Week'!H84*'USDCHF-Week'!F84/'USDCHF-Week'!E84</f>
        <v>12.826268197268005</v>
      </c>
      <c r="BA94" s="24">
        <f>'NZDUSD-Week'!F84/'NZDUSD-Week'!G84*'NZDUSD-Week'!E84</f>
        <v>172.39</v>
      </c>
      <c r="BB94" s="13">
        <f>'USDCAD-Week'!H84*'USDCAD-Week'!F84/'USDCAD-Week'!E84</f>
        <v>10.333781130515655</v>
      </c>
      <c r="BC94" s="24">
        <f>'USDCAD-Week'!F84/'USDCAD-Week'!G84*'USDCAD-Week'!E84</f>
        <v>193.54</v>
      </c>
      <c r="BD94" s="13">
        <f>'USDJPY-Week'!H84*'USDJPY-Week'!F84/'USDJPY-Week'!E84</f>
        <v>12.857602057216328</v>
      </c>
      <c r="BE94" s="24">
        <f>'USDCHF-Week'!F84/'USDCHF-Week'!G84*'USDCHF-Week'!E84</f>
        <v>155.92999999999998</v>
      </c>
      <c r="BF94" s="13">
        <f>'USDJPY-Week'!H84*'USDJPY-Week'!F84/'USDJPY-Week'!E84</f>
        <v>12.857602057216328</v>
      </c>
    </row>
    <row r="95" spans="4:58" x14ac:dyDescent="0.25">
      <c r="D95" s="11">
        <v>40762</v>
      </c>
      <c r="E95" s="13">
        <f>'EURUSD-Week'!F85*'EURUSD-Week'!E85/'EURUSD-Week'!G85</f>
        <v>286.67</v>
      </c>
      <c r="F95" s="16">
        <f>'EURUSD-Week'!H85*'EURUSD-Week'!F85/1</f>
        <v>10</v>
      </c>
      <c r="G95" s="13">
        <f>'USDJPY-Week'!F85/'USDJPY-Week'!G85</f>
        <v>200</v>
      </c>
      <c r="H95" s="19">
        <f>'USDJPY-Week'!H85*'USDJPY-Week'!F85/'USDJPY-Week'!E85</f>
        <v>12.934100756644895</v>
      </c>
      <c r="I95" s="19">
        <f>'EURUSD-Week'!F85/('EURUSD-Week'!G85*'EURUSD-Week'!E85)</f>
        <v>139.53326124114838</v>
      </c>
      <c r="J95" s="19">
        <f>'USDJPY-Week'!H85*'USDJPY-Week'!F85/'USDJPY-Week'!E85</f>
        <v>12.934100756644895</v>
      </c>
      <c r="K95" s="15">
        <f>'GBPUSD-Week'!F85*'GBPUSD-Week'!E85/'GBPUSD-Week'!G85</f>
        <v>327.45999999999998</v>
      </c>
      <c r="L95" s="13">
        <f>'GBPUSD-Week'!H85*'GBPUSD-Week'!F85/1</f>
        <v>10</v>
      </c>
      <c r="M95" s="24">
        <f>'NZDUSD-Week'!F85*'NZDUSD-Week'!E85/'NZDUSD-Week'!G85</f>
        <v>167.42</v>
      </c>
      <c r="N95" s="13">
        <f>'NZDUSD-Week'!H85*'NZDUSD-Week'!F85/1</f>
        <v>10</v>
      </c>
      <c r="O95" s="13">
        <f>'USDCAD-Week'!F85/'USDCAD-Week'!G85</f>
        <v>200</v>
      </c>
      <c r="P95" s="24">
        <f>'USDCAD-Week'!F85*'USDCAD-Week'!H85/'USDCAD-Week'!E85</f>
        <v>10.16053647632595</v>
      </c>
      <c r="Q95" s="24">
        <f>'AUDUSD-Week'!F85*'AUDUSD-Week'!E85/'AUDUSD-Week'!G85</f>
        <v>207.78</v>
      </c>
      <c r="R95" s="24">
        <f>'AUDUSD-Week'!H85*'AUDUSD-Week'!F85/1</f>
        <v>10</v>
      </c>
      <c r="S95" s="13">
        <f>'USDCHF-Week'!F85/'USDCHF-Week'!G85</f>
        <v>200</v>
      </c>
      <c r="T95" s="16">
        <f>'USDCHF-Week'!F85*'USDCHF-Week'!H85/'USDCHF-Week'!E85</f>
        <v>13.017443374121322</v>
      </c>
      <c r="U95" s="13">
        <f>'EURUSD-Week'!F85/'EURUSD-Week'!G85*'EURUSD-Week'!E85</f>
        <v>286.66999999999996</v>
      </c>
      <c r="V95" s="13">
        <f>'USDCHF-Week'!H85*'USDCHF-Week'!F85/'USDCHF-Week'!E85</f>
        <v>13.017443374121322</v>
      </c>
      <c r="W95" s="16">
        <f>'EURUSD-Week'!F85/'EURUSD-Week'!G85*'EURUSD-Week'!E85</f>
        <v>286.66999999999996</v>
      </c>
      <c r="X95" s="13">
        <f>'GBPUSD-Week'!H85*'GBPUSD-Week'!F85/'GBPUSD-Week'!I85</f>
        <v>16.372999999999998</v>
      </c>
      <c r="Y95" s="24">
        <f>'EURUSD-Week'!F85/'EURUSD-Week'!G85*'EURUSD-Week'!E85</f>
        <v>286.66999999999996</v>
      </c>
      <c r="Z95" s="13">
        <f>'AUDUSD-Week'!H85*'AUDUSD-Week'!F85/'AUDUSD-Week'!I85</f>
        <v>10.388999999999999</v>
      </c>
      <c r="AA95" s="24">
        <f>'EURUSD-Week'!F85/'EURUSD-Week'!G85*'EURUSD-Week'!E85</f>
        <v>286.66999999999996</v>
      </c>
      <c r="AB95" s="13">
        <f>'USDCAD-Week'!H85*'USDCAD-Week'!F85/'USDCAD-Week'!E85</f>
        <v>10.16053647632595</v>
      </c>
      <c r="AC95" s="24">
        <f>'EURUSD-Week'!F85/'EURUSD-Week'!G85*'EURUSD-Week'!E85</f>
        <v>286.66999999999996</v>
      </c>
      <c r="AD95" s="13">
        <f>'NZDUSD-Week'!H85*'NZDUSD-Week'!F85/'NZDUSD-Week'!I85</f>
        <v>8.3709999999999987</v>
      </c>
      <c r="AE95" s="24">
        <f>'GBPUSD-Week'!F85/'GBPUSD-Week'!G85*'GBPUSD-Week'!E85</f>
        <v>327.45999999999998</v>
      </c>
      <c r="AF95" s="13">
        <f>'USDJPY-Week'!H85*'USDJPY-Week'!F85/'USDJPY-Week'!E85</f>
        <v>12.934100756644895</v>
      </c>
      <c r="AG95" s="24">
        <f>'GBPUSD-Week'!F85/'GBPUSD-Week'!G85*'GBPUSD-Week'!E85</f>
        <v>327.45999999999998</v>
      </c>
      <c r="AH95" s="13">
        <f>'USDCHF-Week'!H85*'USDCHF-Week'!F85/'USDCHF-Week'!E85</f>
        <v>13.017443374121322</v>
      </c>
      <c r="AI95" s="24">
        <f>'GBPUSD-Week'!F85/'GBPUSD-Week'!G85*'GBPUSD-Week'!E85</f>
        <v>327.45999999999998</v>
      </c>
      <c r="AJ95" s="13">
        <f>'AUDUSD-Week'!H85*'AUDUSD-Week'!F85/'AUDUSD-Week'!I85</f>
        <v>10.388999999999999</v>
      </c>
      <c r="AK95" s="24">
        <f>'GBPUSD-Week'!F85/'GBPUSD-Week'!G85*'GBPUSD-Week'!E85</f>
        <v>327.45999999999998</v>
      </c>
      <c r="AL95" s="13">
        <f>'USDCAD-Week'!H85*'USDCAD-Week'!F85/'USDCAD-Week'!E85</f>
        <v>10.16053647632595</v>
      </c>
      <c r="AM95" s="24">
        <f>'GBPUSD-Week'!F85/'GBPUSD-Week'!G85*'GBPUSD-Week'!E85</f>
        <v>327.45999999999998</v>
      </c>
      <c r="AN95" s="13">
        <f>'NZDUSD-Week'!H85*'NZDUSD-Week'!F85/'NZDUSD-Week'!I85</f>
        <v>8.3709999999999987</v>
      </c>
      <c r="AO95" s="24">
        <f>'AUDUSD-Week'!F85/'AUDUSD-Week'!G85*'AUDUSD-Week'!E85</f>
        <v>207.77999999999997</v>
      </c>
      <c r="AP95" s="13">
        <f>'USDJPY-Week'!H85*'USDJPY-Week'!F85/'USDJPY-Week'!E85</f>
        <v>12.934100756644895</v>
      </c>
      <c r="AQ95" s="24">
        <f>'AUDUSD-Week'!F85/'AUDUSD-Week'!G85*'AUDUSD-Week'!E85</f>
        <v>207.77999999999997</v>
      </c>
      <c r="AR95" s="13">
        <f>'USDCHF-Week'!H85*'USDCHF-Week'!F85/'USDCHF-Week'!E85</f>
        <v>13.017443374121322</v>
      </c>
      <c r="AS95" s="24">
        <f>'AUDUSD-Week'!F85/'AUDUSD-Week'!G85*'AUDUSD-Week'!E85</f>
        <v>207.77999999999997</v>
      </c>
      <c r="AT95" s="13">
        <f>'USDCAD-Week'!H85*'USDCAD-Week'!F85/'USDCAD-Week'!E85</f>
        <v>10.16053647632595</v>
      </c>
      <c r="AU95" s="24">
        <f>'AUDUSD-Week'!F85/'AUDUSD-Week'!G85*'AUDUSD-Week'!E85</f>
        <v>207.77999999999997</v>
      </c>
      <c r="AV95" s="13">
        <f>'NZDUSD-Week'!H85*'NZDUSD-Week'!F85/'NZDUSD-Week'!I85</f>
        <v>8.3709999999999987</v>
      </c>
      <c r="AW95" s="24">
        <f>'NZDUSD-Week'!F85/'NZDUSD-Week'!G85*'NZDUSD-Week'!E85</f>
        <v>167.42</v>
      </c>
      <c r="AX95" s="13">
        <f>'USDJPY-Week'!H85*'USDJPY-Week'!F85/'USDJPY-Week'!E85</f>
        <v>12.934100756644895</v>
      </c>
      <c r="AY95" s="24">
        <f>'NZDUSD-Week'!F85/'NZDUSD-Week'!G85*'NZDUSD-Week'!E85</f>
        <v>167.42</v>
      </c>
      <c r="AZ95" s="13">
        <f>'USDCHF-Week'!H85*'USDCHF-Week'!F85/'USDCHF-Week'!E85</f>
        <v>13.017443374121322</v>
      </c>
      <c r="BA95" s="24">
        <f>'NZDUSD-Week'!F85/'NZDUSD-Week'!G85*'NZDUSD-Week'!E85</f>
        <v>167.42</v>
      </c>
      <c r="BB95" s="13">
        <f>'USDCAD-Week'!H85*'USDCAD-Week'!F85/'USDCAD-Week'!E85</f>
        <v>10.16053647632595</v>
      </c>
      <c r="BC95" s="24">
        <f>'USDCAD-Week'!F85/'USDCAD-Week'!G85*'USDCAD-Week'!E85</f>
        <v>196.84</v>
      </c>
      <c r="BD95" s="13">
        <f>'USDJPY-Week'!H85*'USDJPY-Week'!F85/'USDJPY-Week'!E85</f>
        <v>12.934100756644895</v>
      </c>
      <c r="BE95" s="24">
        <f>'USDCHF-Week'!F85/'USDCHF-Week'!G85*'USDCHF-Week'!E85</f>
        <v>153.63999999999999</v>
      </c>
      <c r="BF95" s="13">
        <f>'USDJPY-Week'!H85*'USDJPY-Week'!F85/'USDJPY-Week'!E85</f>
        <v>12.934100756644895</v>
      </c>
    </row>
    <row r="96" spans="4:58" x14ac:dyDescent="0.25">
      <c r="D96" s="11">
        <v>40769</v>
      </c>
      <c r="E96" s="13">
        <f>'EURUSD-Week'!F86*'EURUSD-Week'!E86/'EURUSD-Week'!G86</f>
        <v>286.63</v>
      </c>
      <c r="F96" s="16">
        <f>'EURUSD-Week'!H86*'EURUSD-Week'!F86/1</f>
        <v>10</v>
      </c>
      <c r="G96" s="13">
        <f>'USDJPY-Week'!F86/'USDJPY-Week'!G86</f>
        <v>200</v>
      </c>
      <c r="H96" s="19">
        <f>'USDJPY-Week'!H86*'USDJPY-Week'!F86/'USDJPY-Week'!E86</f>
        <v>13.042060645582</v>
      </c>
      <c r="I96" s="19">
        <f>'EURUSD-Week'!F86/('EURUSD-Week'!G86*'EURUSD-Week'!E86)</f>
        <v>139.55273348916722</v>
      </c>
      <c r="J96" s="19">
        <f>'USDJPY-Week'!H86*'USDJPY-Week'!F86/'USDJPY-Week'!E86</f>
        <v>13.042060645582</v>
      </c>
      <c r="K96" s="15">
        <f>'GBPUSD-Week'!F86*'GBPUSD-Week'!E86/'GBPUSD-Week'!G86</f>
        <v>327.41000000000003</v>
      </c>
      <c r="L96" s="13">
        <f>'GBPUSD-Week'!H86*'GBPUSD-Week'!F86/1</f>
        <v>10</v>
      </c>
      <c r="M96" s="24">
        <f>'NZDUSD-Week'!F86*'NZDUSD-Week'!E86/'NZDUSD-Week'!G86</f>
        <v>165.02</v>
      </c>
      <c r="N96" s="13">
        <f>'NZDUSD-Week'!H86*'NZDUSD-Week'!F86/1</f>
        <v>10</v>
      </c>
      <c r="O96" s="13">
        <f>'USDCAD-Week'!F86/'USDCAD-Week'!G86</f>
        <v>200</v>
      </c>
      <c r="P96" s="24">
        <f>'USDCAD-Week'!F86*'USDCAD-Week'!H86/'USDCAD-Week'!E86</f>
        <v>10.115826210105711</v>
      </c>
      <c r="Q96" s="24">
        <f>'AUDUSD-Week'!F86*'AUDUSD-Week'!E86/'AUDUSD-Week'!G86</f>
        <v>207.70999999999998</v>
      </c>
      <c r="R96" s="24">
        <f>'AUDUSD-Week'!H86*'AUDUSD-Week'!F86/1</f>
        <v>10</v>
      </c>
      <c r="S96" s="13">
        <f>'USDCHF-Week'!F86/'USDCHF-Week'!G86</f>
        <v>200</v>
      </c>
      <c r="T96" s="16">
        <f>'USDCHF-Week'!F86*'USDCHF-Week'!H86/'USDCHF-Week'!E86</f>
        <v>12.755915555839019</v>
      </c>
      <c r="U96" s="13">
        <f>'EURUSD-Week'!F86/'EURUSD-Week'!G86*'EURUSD-Week'!E86</f>
        <v>286.63</v>
      </c>
      <c r="V96" s="13">
        <f>'USDCHF-Week'!H86*'USDCHF-Week'!F86/'USDCHF-Week'!E86</f>
        <v>12.755915555839019</v>
      </c>
      <c r="W96" s="16">
        <f>'EURUSD-Week'!F86/'EURUSD-Week'!G86*'EURUSD-Week'!E86</f>
        <v>286.63</v>
      </c>
      <c r="X96" s="13">
        <f>'GBPUSD-Week'!H86*'GBPUSD-Week'!F86/'GBPUSD-Week'!I86</f>
        <v>16.3705</v>
      </c>
      <c r="Y96" s="24">
        <f>'EURUSD-Week'!F86/'EURUSD-Week'!G86*'EURUSD-Week'!E86</f>
        <v>286.63</v>
      </c>
      <c r="Z96" s="13">
        <f>'AUDUSD-Week'!H86*'AUDUSD-Week'!F86/'AUDUSD-Week'!I86</f>
        <v>10.385499999999999</v>
      </c>
      <c r="AA96" s="24">
        <f>'EURUSD-Week'!F86/'EURUSD-Week'!G86*'EURUSD-Week'!E86</f>
        <v>286.63</v>
      </c>
      <c r="AB96" s="13">
        <f>'USDCAD-Week'!H86*'USDCAD-Week'!F86/'USDCAD-Week'!E86</f>
        <v>10.115826210105711</v>
      </c>
      <c r="AC96" s="24">
        <f>'EURUSD-Week'!F86/'EURUSD-Week'!G86*'EURUSD-Week'!E86</f>
        <v>286.63</v>
      </c>
      <c r="AD96" s="13">
        <f>'NZDUSD-Week'!H86*'NZDUSD-Week'!F86/'NZDUSD-Week'!I86</f>
        <v>8.2509999999999994</v>
      </c>
      <c r="AE96" s="24">
        <f>'GBPUSD-Week'!F86/'GBPUSD-Week'!G86*'GBPUSD-Week'!E86</f>
        <v>327.40999999999997</v>
      </c>
      <c r="AF96" s="13">
        <f>'USDJPY-Week'!H86*'USDJPY-Week'!F86/'USDJPY-Week'!E86</f>
        <v>13.042060645582</v>
      </c>
      <c r="AG96" s="24">
        <f>'GBPUSD-Week'!F86/'GBPUSD-Week'!G86*'GBPUSD-Week'!E86</f>
        <v>327.40999999999997</v>
      </c>
      <c r="AH96" s="13">
        <f>'USDCHF-Week'!H86*'USDCHF-Week'!F86/'USDCHF-Week'!E86</f>
        <v>12.755915555839019</v>
      </c>
      <c r="AI96" s="24">
        <f>'GBPUSD-Week'!F86/'GBPUSD-Week'!G86*'GBPUSD-Week'!E86</f>
        <v>327.40999999999997</v>
      </c>
      <c r="AJ96" s="13">
        <f>'AUDUSD-Week'!H86*'AUDUSD-Week'!F86/'AUDUSD-Week'!I86</f>
        <v>10.385499999999999</v>
      </c>
      <c r="AK96" s="24">
        <f>'GBPUSD-Week'!F86/'GBPUSD-Week'!G86*'GBPUSD-Week'!E86</f>
        <v>327.40999999999997</v>
      </c>
      <c r="AL96" s="13">
        <f>'USDCAD-Week'!H86*'USDCAD-Week'!F86/'USDCAD-Week'!E86</f>
        <v>10.115826210105711</v>
      </c>
      <c r="AM96" s="24">
        <f>'GBPUSD-Week'!F86/'GBPUSD-Week'!G86*'GBPUSD-Week'!E86</f>
        <v>327.40999999999997</v>
      </c>
      <c r="AN96" s="13">
        <f>'NZDUSD-Week'!H86*'NZDUSD-Week'!F86/'NZDUSD-Week'!I86</f>
        <v>8.2509999999999994</v>
      </c>
      <c r="AO96" s="24">
        <f>'AUDUSD-Week'!F86/'AUDUSD-Week'!G86*'AUDUSD-Week'!E86</f>
        <v>207.70999999999998</v>
      </c>
      <c r="AP96" s="13">
        <f>'USDJPY-Week'!H86*'USDJPY-Week'!F86/'USDJPY-Week'!E86</f>
        <v>13.042060645582</v>
      </c>
      <c r="AQ96" s="24">
        <f>'AUDUSD-Week'!F86/'AUDUSD-Week'!G86*'AUDUSD-Week'!E86</f>
        <v>207.70999999999998</v>
      </c>
      <c r="AR96" s="13">
        <f>'USDCHF-Week'!H86*'USDCHF-Week'!F86/'USDCHF-Week'!E86</f>
        <v>12.755915555839019</v>
      </c>
      <c r="AS96" s="24">
        <f>'AUDUSD-Week'!F86/'AUDUSD-Week'!G86*'AUDUSD-Week'!E86</f>
        <v>207.70999999999998</v>
      </c>
      <c r="AT96" s="13">
        <f>'USDCAD-Week'!H86*'USDCAD-Week'!F86/'USDCAD-Week'!E86</f>
        <v>10.115826210105711</v>
      </c>
      <c r="AU96" s="24">
        <f>'AUDUSD-Week'!F86/'AUDUSD-Week'!G86*'AUDUSD-Week'!E86</f>
        <v>207.70999999999998</v>
      </c>
      <c r="AV96" s="13">
        <f>'NZDUSD-Week'!H86*'NZDUSD-Week'!F86/'NZDUSD-Week'!I86</f>
        <v>8.2509999999999994</v>
      </c>
      <c r="AW96" s="24">
        <f>'NZDUSD-Week'!F86/'NZDUSD-Week'!G86*'NZDUSD-Week'!E86</f>
        <v>165.01999999999998</v>
      </c>
      <c r="AX96" s="13">
        <f>'USDJPY-Week'!H86*'USDJPY-Week'!F86/'USDJPY-Week'!E86</f>
        <v>13.042060645582</v>
      </c>
      <c r="AY96" s="24">
        <f>'NZDUSD-Week'!F86/'NZDUSD-Week'!G86*'NZDUSD-Week'!E86</f>
        <v>165.01999999999998</v>
      </c>
      <c r="AZ96" s="13">
        <f>'USDCHF-Week'!H86*'USDCHF-Week'!F86/'USDCHF-Week'!E86</f>
        <v>12.755915555839019</v>
      </c>
      <c r="BA96" s="24">
        <f>'NZDUSD-Week'!F86/'NZDUSD-Week'!G86*'NZDUSD-Week'!E86</f>
        <v>165.01999999999998</v>
      </c>
      <c r="BB96" s="13">
        <f>'USDCAD-Week'!H86*'USDCAD-Week'!F86/'USDCAD-Week'!E86</f>
        <v>10.115826210105711</v>
      </c>
      <c r="BC96" s="24">
        <f>'USDCAD-Week'!F86/'USDCAD-Week'!G86*'USDCAD-Week'!E86</f>
        <v>197.71</v>
      </c>
      <c r="BD96" s="13">
        <f>'USDJPY-Week'!H86*'USDJPY-Week'!F86/'USDJPY-Week'!E86</f>
        <v>13.042060645582</v>
      </c>
      <c r="BE96" s="24">
        <f>'USDCHF-Week'!F86/'USDCHF-Week'!G86*'USDCHF-Week'!E86</f>
        <v>156.79000000000002</v>
      </c>
      <c r="BF96" s="13">
        <f>'USDJPY-Week'!H86*'USDJPY-Week'!F86/'USDJPY-Week'!E86</f>
        <v>13.042060645582</v>
      </c>
    </row>
    <row r="97" spans="4:58" x14ac:dyDescent="0.25">
      <c r="D97" s="11">
        <v>40776</v>
      </c>
      <c r="E97" s="13">
        <f>'EURUSD-Week'!F87*'EURUSD-Week'!E87/'EURUSD-Week'!G87</f>
        <v>288.77999999999997</v>
      </c>
      <c r="F97" s="16">
        <f>'EURUSD-Week'!H87*'EURUSD-Week'!F87/1</f>
        <v>10</v>
      </c>
      <c r="G97" s="13">
        <f>'USDJPY-Week'!F87/'USDJPY-Week'!G87</f>
        <v>200</v>
      </c>
      <c r="H97" s="19">
        <f>'USDJPY-Week'!H87*'USDJPY-Week'!F87/'USDJPY-Week'!E87</f>
        <v>13.036110024768607</v>
      </c>
      <c r="I97" s="19">
        <f>'EURUSD-Week'!F87/('EURUSD-Week'!G87*'EURUSD-Week'!E87)</f>
        <v>138.51374748943834</v>
      </c>
      <c r="J97" s="19">
        <f>'USDJPY-Week'!H87*'USDJPY-Week'!F87/'USDJPY-Week'!E87</f>
        <v>13.036110024768607</v>
      </c>
      <c r="K97" s="15">
        <f>'GBPUSD-Week'!F87*'GBPUSD-Week'!E87/'GBPUSD-Week'!G87</f>
        <v>328.37</v>
      </c>
      <c r="L97" s="13">
        <f>'GBPUSD-Week'!H87*'GBPUSD-Week'!F87/1</f>
        <v>10</v>
      </c>
      <c r="M97" s="24">
        <f>'NZDUSD-Week'!F87*'NZDUSD-Week'!E87/'NZDUSD-Week'!G87</f>
        <v>165.85</v>
      </c>
      <c r="N97" s="13">
        <f>'NZDUSD-Week'!H87*'NZDUSD-Week'!F87/1</f>
        <v>10</v>
      </c>
      <c r="O97" s="13">
        <f>'USDCAD-Week'!F87/'USDCAD-Week'!G87</f>
        <v>200</v>
      </c>
      <c r="P97" s="24">
        <f>'USDCAD-Week'!F87*'USDCAD-Week'!H87/'USDCAD-Week'!E87</f>
        <v>10.143016533116949</v>
      </c>
      <c r="Q97" s="24">
        <f>'AUDUSD-Week'!F87*'AUDUSD-Week'!E87/'AUDUSD-Week'!G87</f>
        <v>209.51</v>
      </c>
      <c r="R97" s="24">
        <f>'AUDUSD-Week'!H87*'AUDUSD-Week'!F87/1</f>
        <v>10</v>
      </c>
      <c r="S97" s="13">
        <f>'USDCHF-Week'!F87/'USDCHF-Week'!G87</f>
        <v>200</v>
      </c>
      <c r="T97" s="16">
        <f>'USDCHF-Week'!F87*'USDCHF-Week'!H87/'USDCHF-Week'!E87</f>
        <v>12.525050100200401</v>
      </c>
      <c r="U97" s="13">
        <f>'EURUSD-Week'!F87/'EURUSD-Week'!G87*'EURUSD-Week'!E87</f>
        <v>288.77999999999997</v>
      </c>
      <c r="V97" s="13">
        <f>'USDCHF-Week'!H87*'USDCHF-Week'!F87/'USDCHF-Week'!E87</f>
        <v>12.525050100200401</v>
      </c>
      <c r="W97" s="16">
        <f>'EURUSD-Week'!F87/'EURUSD-Week'!G87*'EURUSD-Week'!E87</f>
        <v>288.77999999999997</v>
      </c>
      <c r="X97" s="13">
        <f>'GBPUSD-Week'!H87*'GBPUSD-Week'!F87/'GBPUSD-Week'!I87</f>
        <v>16.418499999999998</v>
      </c>
      <c r="Y97" s="24">
        <f>'EURUSD-Week'!F87/'EURUSD-Week'!G87*'EURUSD-Week'!E87</f>
        <v>288.77999999999997</v>
      </c>
      <c r="Z97" s="13">
        <f>'AUDUSD-Week'!H87*'AUDUSD-Week'!F87/'AUDUSD-Week'!I87</f>
        <v>10.4755</v>
      </c>
      <c r="AA97" s="24">
        <f>'EURUSD-Week'!F87/'EURUSD-Week'!G87*'EURUSD-Week'!E87</f>
        <v>288.77999999999997</v>
      </c>
      <c r="AB97" s="13">
        <f>'USDCAD-Week'!H87*'USDCAD-Week'!F87/'USDCAD-Week'!E87</f>
        <v>10.143016533116949</v>
      </c>
      <c r="AC97" s="24">
        <f>'EURUSD-Week'!F87/'EURUSD-Week'!G87*'EURUSD-Week'!E87</f>
        <v>288.77999999999997</v>
      </c>
      <c r="AD97" s="13">
        <f>'NZDUSD-Week'!H87*'NZDUSD-Week'!F87/'NZDUSD-Week'!I87</f>
        <v>8.2925000000000004</v>
      </c>
      <c r="AE97" s="24">
        <f>'GBPUSD-Week'!F87/'GBPUSD-Week'!G87*'GBPUSD-Week'!E87</f>
        <v>328.37</v>
      </c>
      <c r="AF97" s="13">
        <f>'USDJPY-Week'!H87*'USDJPY-Week'!F87/'USDJPY-Week'!E87</f>
        <v>13.036110024768607</v>
      </c>
      <c r="AG97" s="24">
        <f>'GBPUSD-Week'!F87/'GBPUSD-Week'!G87*'GBPUSD-Week'!E87</f>
        <v>328.37</v>
      </c>
      <c r="AH97" s="13">
        <f>'USDCHF-Week'!H87*'USDCHF-Week'!F87/'USDCHF-Week'!E87</f>
        <v>12.525050100200401</v>
      </c>
      <c r="AI97" s="24">
        <f>'GBPUSD-Week'!F87/'GBPUSD-Week'!G87*'GBPUSD-Week'!E87</f>
        <v>328.37</v>
      </c>
      <c r="AJ97" s="13">
        <f>'AUDUSD-Week'!H87*'AUDUSD-Week'!F87/'AUDUSD-Week'!I87</f>
        <v>10.4755</v>
      </c>
      <c r="AK97" s="24">
        <f>'GBPUSD-Week'!F87/'GBPUSD-Week'!G87*'GBPUSD-Week'!E87</f>
        <v>328.37</v>
      </c>
      <c r="AL97" s="13">
        <f>'USDCAD-Week'!H87*'USDCAD-Week'!F87/'USDCAD-Week'!E87</f>
        <v>10.143016533116949</v>
      </c>
      <c r="AM97" s="24">
        <f>'GBPUSD-Week'!F87/'GBPUSD-Week'!G87*'GBPUSD-Week'!E87</f>
        <v>328.37</v>
      </c>
      <c r="AN97" s="13">
        <f>'NZDUSD-Week'!H87*'NZDUSD-Week'!F87/'NZDUSD-Week'!I87</f>
        <v>8.2925000000000004</v>
      </c>
      <c r="AO97" s="24">
        <f>'AUDUSD-Week'!F87/'AUDUSD-Week'!G87*'AUDUSD-Week'!E87</f>
        <v>209.51</v>
      </c>
      <c r="AP97" s="13">
        <f>'USDJPY-Week'!H87*'USDJPY-Week'!F87/'USDJPY-Week'!E87</f>
        <v>13.036110024768607</v>
      </c>
      <c r="AQ97" s="24">
        <f>'AUDUSD-Week'!F87/'AUDUSD-Week'!G87*'AUDUSD-Week'!E87</f>
        <v>209.51</v>
      </c>
      <c r="AR97" s="13">
        <f>'USDCHF-Week'!H87*'USDCHF-Week'!F87/'USDCHF-Week'!E87</f>
        <v>12.525050100200401</v>
      </c>
      <c r="AS97" s="24">
        <f>'AUDUSD-Week'!F87/'AUDUSD-Week'!G87*'AUDUSD-Week'!E87</f>
        <v>209.51</v>
      </c>
      <c r="AT97" s="13">
        <f>'USDCAD-Week'!H87*'USDCAD-Week'!F87/'USDCAD-Week'!E87</f>
        <v>10.143016533116949</v>
      </c>
      <c r="AU97" s="24">
        <f>'AUDUSD-Week'!F87/'AUDUSD-Week'!G87*'AUDUSD-Week'!E87</f>
        <v>209.51</v>
      </c>
      <c r="AV97" s="13">
        <f>'NZDUSD-Week'!H87*'NZDUSD-Week'!F87/'NZDUSD-Week'!I87</f>
        <v>8.2925000000000004</v>
      </c>
      <c r="AW97" s="24">
        <f>'NZDUSD-Week'!F87/'NZDUSD-Week'!G87*'NZDUSD-Week'!E87</f>
        <v>165.85000000000002</v>
      </c>
      <c r="AX97" s="13">
        <f>'USDJPY-Week'!H87*'USDJPY-Week'!F87/'USDJPY-Week'!E87</f>
        <v>13.036110024768607</v>
      </c>
      <c r="AY97" s="24">
        <f>'NZDUSD-Week'!F87/'NZDUSD-Week'!G87*'NZDUSD-Week'!E87</f>
        <v>165.85000000000002</v>
      </c>
      <c r="AZ97" s="13">
        <f>'USDCHF-Week'!H87*'USDCHF-Week'!F87/'USDCHF-Week'!E87</f>
        <v>12.525050100200401</v>
      </c>
      <c r="BA97" s="24">
        <f>'NZDUSD-Week'!F87/'NZDUSD-Week'!G87*'NZDUSD-Week'!E87</f>
        <v>165.85000000000002</v>
      </c>
      <c r="BB97" s="13">
        <f>'USDCAD-Week'!H87*'USDCAD-Week'!F87/'USDCAD-Week'!E87</f>
        <v>10.143016533116949</v>
      </c>
      <c r="BC97" s="24">
        <f>'USDCAD-Week'!F87/'USDCAD-Week'!G87*'USDCAD-Week'!E87</f>
        <v>197.18</v>
      </c>
      <c r="BD97" s="13">
        <f>'USDJPY-Week'!H87*'USDJPY-Week'!F87/'USDJPY-Week'!E87</f>
        <v>13.036110024768607</v>
      </c>
      <c r="BE97" s="24">
        <f>'USDCHF-Week'!F87/'USDCHF-Week'!G87*'USDCHF-Week'!E87</f>
        <v>159.68</v>
      </c>
      <c r="BF97" s="13">
        <f>'USDJPY-Week'!H87*'USDJPY-Week'!F87/'USDJPY-Week'!E87</f>
        <v>13.036110024768607</v>
      </c>
    </row>
    <row r="98" spans="4:58" x14ac:dyDescent="0.25">
      <c r="D98" s="11">
        <v>40783</v>
      </c>
      <c r="E98" s="13">
        <f>'EURUSD-Week'!F88*'EURUSD-Week'!E88/'EURUSD-Week'!G88</f>
        <v>287.05</v>
      </c>
      <c r="F98" s="16">
        <f>'EURUSD-Week'!H88*'EURUSD-Week'!F88/1</f>
        <v>10</v>
      </c>
      <c r="G98" s="13">
        <f>'USDJPY-Week'!F88/'USDJPY-Week'!G88</f>
        <v>200</v>
      </c>
      <c r="H98" s="19">
        <f>'USDJPY-Week'!H88*'USDJPY-Week'!F88/'USDJPY-Week'!E88</f>
        <v>13.027618551328816</v>
      </c>
      <c r="I98" s="19">
        <f>'EURUSD-Week'!F88/('EURUSD-Week'!G88*'EURUSD-Week'!E88)</f>
        <v>139.34854554955584</v>
      </c>
      <c r="J98" s="19">
        <f>'USDJPY-Week'!H88*'USDJPY-Week'!F88/'USDJPY-Week'!E88</f>
        <v>13.027618551328816</v>
      </c>
      <c r="K98" s="15">
        <f>'GBPUSD-Week'!F88*'GBPUSD-Week'!E88/'GBPUSD-Week'!G88</f>
        <v>325.68</v>
      </c>
      <c r="L98" s="13">
        <f>'GBPUSD-Week'!H88*'GBPUSD-Week'!F88/1</f>
        <v>10</v>
      </c>
      <c r="M98" s="24">
        <f>'NZDUSD-Week'!F88*'NZDUSD-Week'!E88/'NZDUSD-Week'!G88</f>
        <v>168.81</v>
      </c>
      <c r="N98" s="13">
        <f>'NZDUSD-Week'!H88*'NZDUSD-Week'!F88/1</f>
        <v>10</v>
      </c>
      <c r="O98" s="13">
        <f>'USDCAD-Week'!F88/'USDCAD-Week'!G88</f>
        <v>200</v>
      </c>
      <c r="P98" s="24">
        <f>'USDCAD-Week'!F88*'USDCAD-Week'!H88/'USDCAD-Week'!E88</f>
        <v>10.17863504504046</v>
      </c>
      <c r="Q98" s="24">
        <f>'AUDUSD-Week'!F88*'AUDUSD-Week'!E88/'AUDUSD-Week'!G88</f>
        <v>212.31</v>
      </c>
      <c r="R98" s="24">
        <f>'AUDUSD-Week'!H88*'AUDUSD-Week'!F88/1</f>
        <v>10</v>
      </c>
      <c r="S98" s="13">
        <f>'USDCHF-Week'!F88/'USDCHF-Week'!G88</f>
        <v>200</v>
      </c>
      <c r="T98" s="16">
        <f>'USDCHF-Week'!F88*'USDCHF-Week'!H88/'USDCHF-Week'!E88</f>
        <v>12.537612838515546</v>
      </c>
      <c r="U98" s="13">
        <f>'EURUSD-Week'!F88/'EURUSD-Week'!G88*'EURUSD-Week'!E88</f>
        <v>287.04999999999995</v>
      </c>
      <c r="V98" s="13">
        <f>'USDCHF-Week'!H88*'USDCHF-Week'!F88/'USDCHF-Week'!E88</f>
        <v>12.537612838515546</v>
      </c>
      <c r="W98" s="16">
        <f>'EURUSD-Week'!F88/'EURUSD-Week'!G88*'EURUSD-Week'!E88</f>
        <v>287.04999999999995</v>
      </c>
      <c r="X98" s="13">
        <f>'GBPUSD-Week'!H88*'GBPUSD-Week'!F88/'GBPUSD-Week'!I88</f>
        <v>16.284000000000002</v>
      </c>
      <c r="Y98" s="24">
        <f>'EURUSD-Week'!F88/'EURUSD-Week'!G88*'EURUSD-Week'!E88</f>
        <v>287.04999999999995</v>
      </c>
      <c r="Z98" s="13">
        <f>'AUDUSD-Week'!H88*'AUDUSD-Week'!F88/'AUDUSD-Week'!I88</f>
        <v>10.615500000000001</v>
      </c>
      <c r="AA98" s="24">
        <f>'EURUSD-Week'!F88/'EURUSD-Week'!G88*'EURUSD-Week'!E88</f>
        <v>287.04999999999995</v>
      </c>
      <c r="AB98" s="13">
        <f>'USDCAD-Week'!H88*'USDCAD-Week'!F88/'USDCAD-Week'!E88</f>
        <v>10.17863504504046</v>
      </c>
      <c r="AC98" s="24">
        <f>'EURUSD-Week'!F88/'EURUSD-Week'!G88*'EURUSD-Week'!E88</f>
        <v>287.04999999999995</v>
      </c>
      <c r="AD98" s="13">
        <f>'NZDUSD-Week'!H88*'NZDUSD-Week'!F88/'NZDUSD-Week'!I88</f>
        <v>8.4405000000000001</v>
      </c>
      <c r="AE98" s="24">
        <f>'GBPUSD-Week'!F88/'GBPUSD-Week'!G88*'GBPUSD-Week'!E88</f>
        <v>325.68</v>
      </c>
      <c r="AF98" s="13">
        <f>'USDJPY-Week'!H88*'USDJPY-Week'!F88/'USDJPY-Week'!E88</f>
        <v>13.027618551328816</v>
      </c>
      <c r="AG98" s="24">
        <f>'GBPUSD-Week'!F88/'GBPUSD-Week'!G88*'GBPUSD-Week'!E88</f>
        <v>325.68</v>
      </c>
      <c r="AH98" s="13">
        <f>'USDCHF-Week'!H88*'USDCHF-Week'!F88/'USDCHF-Week'!E88</f>
        <v>12.537612838515546</v>
      </c>
      <c r="AI98" s="24">
        <f>'GBPUSD-Week'!F88/'GBPUSD-Week'!G88*'GBPUSD-Week'!E88</f>
        <v>325.68</v>
      </c>
      <c r="AJ98" s="13">
        <f>'AUDUSD-Week'!H88*'AUDUSD-Week'!F88/'AUDUSD-Week'!I88</f>
        <v>10.615500000000001</v>
      </c>
      <c r="AK98" s="24">
        <f>'GBPUSD-Week'!F88/'GBPUSD-Week'!G88*'GBPUSD-Week'!E88</f>
        <v>325.68</v>
      </c>
      <c r="AL98" s="13">
        <f>'USDCAD-Week'!H88*'USDCAD-Week'!F88/'USDCAD-Week'!E88</f>
        <v>10.17863504504046</v>
      </c>
      <c r="AM98" s="24">
        <f>'GBPUSD-Week'!F88/'GBPUSD-Week'!G88*'GBPUSD-Week'!E88</f>
        <v>325.68</v>
      </c>
      <c r="AN98" s="13">
        <f>'NZDUSD-Week'!H88*'NZDUSD-Week'!F88/'NZDUSD-Week'!I88</f>
        <v>8.4405000000000001</v>
      </c>
      <c r="AO98" s="24">
        <f>'AUDUSD-Week'!F88/'AUDUSD-Week'!G88*'AUDUSD-Week'!E88</f>
        <v>212.31</v>
      </c>
      <c r="AP98" s="13">
        <f>'USDJPY-Week'!H88*'USDJPY-Week'!F88/'USDJPY-Week'!E88</f>
        <v>13.027618551328816</v>
      </c>
      <c r="AQ98" s="24">
        <f>'AUDUSD-Week'!F88/'AUDUSD-Week'!G88*'AUDUSD-Week'!E88</f>
        <v>212.31</v>
      </c>
      <c r="AR98" s="13">
        <f>'USDCHF-Week'!H88*'USDCHF-Week'!F88/'USDCHF-Week'!E88</f>
        <v>12.537612838515546</v>
      </c>
      <c r="AS98" s="24">
        <f>'AUDUSD-Week'!F88/'AUDUSD-Week'!G88*'AUDUSD-Week'!E88</f>
        <v>212.31</v>
      </c>
      <c r="AT98" s="13">
        <f>'USDCAD-Week'!H88*'USDCAD-Week'!F88/'USDCAD-Week'!E88</f>
        <v>10.17863504504046</v>
      </c>
      <c r="AU98" s="24">
        <f>'AUDUSD-Week'!F88/'AUDUSD-Week'!G88*'AUDUSD-Week'!E88</f>
        <v>212.31</v>
      </c>
      <c r="AV98" s="13">
        <f>'NZDUSD-Week'!H88*'NZDUSD-Week'!F88/'NZDUSD-Week'!I88</f>
        <v>8.4405000000000001</v>
      </c>
      <c r="AW98" s="24">
        <f>'NZDUSD-Week'!F88/'NZDUSD-Week'!G88*'NZDUSD-Week'!E88</f>
        <v>168.81</v>
      </c>
      <c r="AX98" s="13">
        <f>'USDJPY-Week'!H88*'USDJPY-Week'!F88/'USDJPY-Week'!E88</f>
        <v>13.027618551328816</v>
      </c>
      <c r="AY98" s="24">
        <f>'NZDUSD-Week'!F88/'NZDUSD-Week'!G88*'NZDUSD-Week'!E88</f>
        <v>168.81</v>
      </c>
      <c r="AZ98" s="13">
        <f>'USDCHF-Week'!H88*'USDCHF-Week'!F88/'USDCHF-Week'!E88</f>
        <v>12.537612838515546</v>
      </c>
      <c r="BA98" s="24">
        <f>'NZDUSD-Week'!F88/'NZDUSD-Week'!G88*'NZDUSD-Week'!E88</f>
        <v>168.81</v>
      </c>
      <c r="BB98" s="13">
        <f>'USDCAD-Week'!H88*'USDCAD-Week'!F88/'USDCAD-Week'!E88</f>
        <v>10.17863504504046</v>
      </c>
      <c r="BC98" s="24">
        <f>'USDCAD-Week'!F88/'USDCAD-Week'!G88*'USDCAD-Week'!E88</f>
        <v>196.49</v>
      </c>
      <c r="BD98" s="13">
        <f>'USDJPY-Week'!H88*'USDJPY-Week'!F88/'USDJPY-Week'!E88</f>
        <v>13.027618551328816</v>
      </c>
      <c r="BE98" s="24">
        <f>'USDCHF-Week'!F88/'USDCHF-Week'!G88*'USDCHF-Week'!E88</f>
        <v>159.52000000000001</v>
      </c>
      <c r="BF98" s="13">
        <f>'USDJPY-Week'!H88*'USDJPY-Week'!F88/'USDJPY-Week'!E88</f>
        <v>13.027618551328816</v>
      </c>
    </row>
    <row r="99" spans="4:58" x14ac:dyDescent="0.25">
      <c r="D99" s="11">
        <v>40790</v>
      </c>
      <c r="E99" s="13">
        <f>'EURUSD-Week'!F89*'EURUSD-Week'!E89/'EURUSD-Week'!G89</f>
        <v>278.16000000000003</v>
      </c>
      <c r="F99" s="16">
        <f>'EURUSD-Week'!H89*'EURUSD-Week'!F89/1</f>
        <v>10</v>
      </c>
      <c r="G99" s="13">
        <f>'USDJPY-Week'!F89/'USDJPY-Week'!G89</f>
        <v>200</v>
      </c>
      <c r="H99" s="19">
        <f>'USDJPY-Week'!H89*'USDJPY-Week'!F89/'USDJPY-Week'!E89</f>
        <v>12.945821736034693</v>
      </c>
      <c r="I99" s="19">
        <f>'EURUSD-Week'!F89/('EURUSD-Week'!G89*'EURUSD-Week'!E89)</f>
        <v>143.80212827149842</v>
      </c>
      <c r="J99" s="19">
        <f>'USDJPY-Week'!H89*'USDJPY-Week'!F89/'USDJPY-Week'!E89</f>
        <v>12.945821736034693</v>
      </c>
      <c r="K99" s="15">
        <f>'GBPUSD-Week'!F89*'GBPUSD-Week'!E89/'GBPUSD-Week'!G89</f>
        <v>320.33999999999997</v>
      </c>
      <c r="L99" s="13">
        <f>'GBPUSD-Week'!H89*'GBPUSD-Week'!F89/1</f>
        <v>10</v>
      </c>
      <c r="M99" s="24">
        <f>'NZDUSD-Week'!F89*'NZDUSD-Week'!E89/'NZDUSD-Week'!G89</f>
        <v>166.63</v>
      </c>
      <c r="N99" s="13">
        <f>'NZDUSD-Week'!H89*'NZDUSD-Week'!F89/1</f>
        <v>10</v>
      </c>
      <c r="O99" s="13">
        <f>'USDCAD-Week'!F89/'USDCAD-Week'!G89</f>
        <v>200</v>
      </c>
      <c r="P99" s="24">
        <f>'USDCAD-Week'!F89*'USDCAD-Week'!H89/'USDCAD-Week'!E89</f>
        <v>10.086746015735324</v>
      </c>
      <c r="Q99" s="24">
        <f>'AUDUSD-Week'!F89*'AUDUSD-Week'!E89/'AUDUSD-Week'!G89</f>
        <v>210.71999999999997</v>
      </c>
      <c r="R99" s="24">
        <f>'AUDUSD-Week'!H89*'AUDUSD-Week'!F89/1</f>
        <v>10</v>
      </c>
      <c r="S99" s="13">
        <f>'USDCHF-Week'!F89/'USDCHF-Week'!G89</f>
        <v>200</v>
      </c>
      <c r="T99" s="16">
        <f>'USDCHF-Week'!F89*'USDCHF-Week'!H89/'USDCHF-Week'!E89</f>
        <v>11.971746677840295</v>
      </c>
      <c r="U99" s="13">
        <f>'EURUSD-Week'!F89/'EURUSD-Week'!G89*'EURUSD-Week'!E89</f>
        <v>278.16000000000003</v>
      </c>
      <c r="V99" s="13">
        <f>'USDCHF-Week'!H89*'USDCHF-Week'!F89/'USDCHF-Week'!E89</f>
        <v>11.971746677840295</v>
      </c>
      <c r="W99" s="16">
        <f>'EURUSD-Week'!F89/'EURUSD-Week'!G89*'EURUSD-Week'!E89</f>
        <v>278.16000000000003</v>
      </c>
      <c r="X99" s="13">
        <f>'GBPUSD-Week'!H89*'GBPUSD-Week'!F89/'GBPUSD-Week'!I89</f>
        <v>16.016999999999999</v>
      </c>
      <c r="Y99" s="24">
        <f>'EURUSD-Week'!F89/'EURUSD-Week'!G89*'EURUSD-Week'!E89</f>
        <v>278.16000000000003</v>
      </c>
      <c r="Z99" s="13">
        <f>'AUDUSD-Week'!H89*'AUDUSD-Week'!F89/'AUDUSD-Week'!I89</f>
        <v>10.535999999999998</v>
      </c>
      <c r="AA99" s="24">
        <f>'EURUSD-Week'!F89/'EURUSD-Week'!G89*'EURUSD-Week'!E89</f>
        <v>278.16000000000003</v>
      </c>
      <c r="AB99" s="13">
        <f>'USDCAD-Week'!H89*'USDCAD-Week'!F89/'USDCAD-Week'!E89</f>
        <v>10.086746015735324</v>
      </c>
      <c r="AC99" s="24">
        <f>'EURUSD-Week'!F89/'EURUSD-Week'!G89*'EURUSD-Week'!E89</f>
        <v>278.16000000000003</v>
      </c>
      <c r="AD99" s="13">
        <f>'NZDUSD-Week'!H89*'NZDUSD-Week'!F89/'NZDUSD-Week'!I89</f>
        <v>8.3315000000000001</v>
      </c>
      <c r="AE99" s="24">
        <f>'GBPUSD-Week'!F89/'GBPUSD-Week'!G89*'GBPUSD-Week'!E89</f>
        <v>320.34000000000003</v>
      </c>
      <c r="AF99" s="13">
        <f>'USDJPY-Week'!H89*'USDJPY-Week'!F89/'USDJPY-Week'!E89</f>
        <v>12.945821736034693</v>
      </c>
      <c r="AG99" s="24">
        <f>'GBPUSD-Week'!F89/'GBPUSD-Week'!G89*'GBPUSD-Week'!E89</f>
        <v>320.34000000000003</v>
      </c>
      <c r="AH99" s="13">
        <f>'USDCHF-Week'!H89*'USDCHF-Week'!F89/'USDCHF-Week'!E89</f>
        <v>11.971746677840295</v>
      </c>
      <c r="AI99" s="24">
        <f>'GBPUSD-Week'!F89/'GBPUSD-Week'!G89*'GBPUSD-Week'!E89</f>
        <v>320.34000000000003</v>
      </c>
      <c r="AJ99" s="13">
        <f>'AUDUSD-Week'!H89*'AUDUSD-Week'!F89/'AUDUSD-Week'!I89</f>
        <v>10.535999999999998</v>
      </c>
      <c r="AK99" s="24">
        <f>'GBPUSD-Week'!F89/'GBPUSD-Week'!G89*'GBPUSD-Week'!E89</f>
        <v>320.34000000000003</v>
      </c>
      <c r="AL99" s="13">
        <f>'USDCAD-Week'!H89*'USDCAD-Week'!F89/'USDCAD-Week'!E89</f>
        <v>10.086746015735324</v>
      </c>
      <c r="AM99" s="24">
        <f>'GBPUSD-Week'!F89/'GBPUSD-Week'!G89*'GBPUSD-Week'!E89</f>
        <v>320.34000000000003</v>
      </c>
      <c r="AN99" s="13">
        <f>'NZDUSD-Week'!H89*'NZDUSD-Week'!F89/'NZDUSD-Week'!I89</f>
        <v>8.3315000000000001</v>
      </c>
      <c r="AO99" s="24">
        <f>'AUDUSD-Week'!F89/'AUDUSD-Week'!G89*'AUDUSD-Week'!E89</f>
        <v>210.71999999999997</v>
      </c>
      <c r="AP99" s="13">
        <f>'USDJPY-Week'!H89*'USDJPY-Week'!F89/'USDJPY-Week'!E89</f>
        <v>12.945821736034693</v>
      </c>
      <c r="AQ99" s="24">
        <f>'AUDUSD-Week'!F89/'AUDUSD-Week'!G89*'AUDUSD-Week'!E89</f>
        <v>210.71999999999997</v>
      </c>
      <c r="AR99" s="13">
        <f>'USDCHF-Week'!H89*'USDCHF-Week'!F89/'USDCHF-Week'!E89</f>
        <v>11.971746677840295</v>
      </c>
      <c r="AS99" s="24">
        <f>'AUDUSD-Week'!F89/'AUDUSD-Week'!G89*'AUDUSD-Week'!E89</f>
        <v>210.71999999999997</v>
      </c>
      <c r="AT99" s="13">
        <f>'USDCAD-Week'!H89*'USDCAD-Week'!F89/'USDCAD-Week'!E89</f>
        <v>10.086746015735324</v>
      </c>
      <c r="AU99" s="24">
        <f>'AUDUSD-Week'!F89/'AUDUSD-Week'!G89*'AUDUSD-Week'!E89</f>
        <v>210.71999999999997</v>
      </c>
      <c r="AV99" s="13">
        <f>'NZDUSD-Week'!H89*'NZDUSD-Week'!F89/'NZDUSD-Week'!I89</f>
        <v>8.3315000000000001</v>
      </c>
      <c r="AW99" s="24">
        <f>'NZDUSD-Week'!F89/'NZDUSD-Week'!G89*'NZDUSD-Week'!E89</f>
        <v>166.63000000000002</v>
      </c>
      <c r="AX99" s="13">
        <f>'USDJPY-Week'!H89*'USDJPY-Week'!F89/'USDJPY-Week'!E89</f>
        <v>12.945821736034693</v>
      </c>
      <c r="AY99" s="24">
        <f>'NZDUSD-Week'!F89/'NZDUSD-Week'!G89*'NZDUSD-Week'!E89</f>
        <v>166.63000000000002</v>
      </c>
      <c r="AZ99" s="13">
        <f>'USDCHF-Week'!H89*'USDCHF-Week'!F89/'USDCHF-Week'!E89</f>
        <v>11.971746677840295</v>
      </c>
      <c r="BA99" s="24">
        <f>'NZDUSD-Week'!F89/'NZDUSD-Week'!G89*'NZDUSD-Week'!E89</f>
        <v>166.63000000000002</v>
      </c>
      <c r="BB99" s="13">
        <f>'USDCAD-Week'!H89*'USDCAD-Week'!F89/'USDCAD-Week'!E89</f>
        <v>10.086746015735324</v>
      </c>
      <c r="BC99" s="24">
        <f>'USDCAD-Week'!F89/'USDCAD-Week'!G89*'USDCAD-Week'!E89</f>
        <v>198.28</v>
      </c>
      <c r="BD99" s="13">
        <f>'USDJPY-Week'!H89*'USDJPY-Week'!F89/'USDJPY-Week'!E89</f>
        <v>12.945821736034693</v>
      </c>
      <c r="BE99" s="24">
        <f>'USDCHF-Week'!F89/'USDCHF-Week'!G89*'USDCHF-Week'!E89</f>
        <v>167.06</v>
      </c>
      <c r="BF99" s="13">
        <f>'USDJPY-Week'!H89*'USDJPY-Week'!F89/'USDJPY-Week'!E89</f>
        <v>12.945821736034693</v>
      </c>
    </row>
    <row r="100" spans="4:58" x14ac:dyDescent="0.25">
      <c r="D100" s="11">
        <v>40797</v>
      </c>
      <c r="E100" s="13">
        <f>'EURUSD-Week'!F90*'EURUSD-Week'!E90/'EURUSD-Week'!G90</f>
        <v>273.82</v>
      </c>
      <c r="F100" s="16">
        <f>'EURUSD-Week'!H90*'EURUSD-Week'!F90/1</f>
        <v>10</v>
      </c>
      <c r="G100" s="13">
        <f>'USDJPY-Week'!F90/'USDJPY-Week'!G90</f>
        <v>200</v>
      </c>
      <c r="H100" s="19">
        <f>'USDJPY-Week'!H90*'USDJPY-Week'!F90/'USDJPY-Week'!E90</f>
        <v>12.965964343598054</v>
      </c>
      <c r="I100" s="19">
        <f>'EURUSD-Week'!F90/('EURUSD-Week'!G90*'EURUSD-Week'!E90)</f>
        <v>146.08136732159815</v>
      </c>
      <c r="J100" s="19">
        <f>'USDJPY-Week'!H90*'USDJPY-Week'!F90/'USDJPY-Week'!E90</f>
        <v>12.965964343598054</v>
      </c>
      <c r="K100" s="15">
        <f>'GBPUSD-Week'!F90*'GBPUSD-Week'!E90/'GBPUSD-Week'!G90</f>
        <v>316.27</v>
      </c>
      <c r="L100" s="13">
        <f>'GBPUSD-Week'!H90*'GBPUSD-Week'!F90/1</f>
        <v>10</v>
      </c>
      <c r="M100" s="24">
        <f>'NZDUSD-Week'!F90*'NZDUSD-Week'!E90/'NZDUSD-Week'!G90</f>
        <v>164.97</v>
      </c>
      <c r="N100" s="13">
        <f>'NZDUSD-Week'!H90*'NZDUSD-Week'!F90/1</f>
        <v>10</v>
      </c>
      <c r="O100" s="13">
        <f>'USDCAD-Week'!F90/'USDCAD-Week'!G90</f>
        <v>200</v>
      </c>
      <c r="P100" s="24">
        <f>'USDCAD-Week'!F90*'USDCAD-Week'!H90/'USDCAD-Week'!E90</f>
        <v>10.12606956609792</v>
      </c>
      <c r="Q100" s="24">
        <f>'AUDUSD-Week'!F90*'AUDUSD-Week'!E90/'AUDUSD-Week'!G90</f>
        <v>207.89</v>
      </c>
      <c r="R100" s="24">
        <f>'AUDUSD-Week'!H90*'AUDUSD-Week'!F90/1</f>
        <v>10</v>
      </c>
      <c r="S100" s="13">
        <f>'USDCHF-Week'!F90/'USDCHF-Week'!G90</f>
        <v>200</v>
      </c>
      <c r="T100" s="16">
        <f>'USDCHF-Week'!F90*'USDCHF-Week'!H90/'USDCHF-Week'!E90</f>
        <v>11.342369420972041</v>
      </c>
      <c r="U100" s="13">
        <f>'EURUSD-Week'!F90/'EURUSD-Week'!G90*'EURUSD-Week'!E90</f>
        <v>273.82</v>
      </c>
      <c r="V100" s="13">
        <f>'USDCHF-Week'!H90*'USDCHF-Week'!F90/'USDCHF-Week'!E90</f>
        <v>11.342369420972041</v>
      </c>
      <c r="W100" s="16">
        <f>'EURUSD-Week'!F90/'EURUSD-Week'!G90*'EURUSD-Week'!E90</f>
        <v>273.82</v>
      </c>
      <c r="X100" s="13">
        <f>'GBPUSD-Week'!H90*'GBPUSD-Week'!F90/'GBPUSD-Week'!I90</f>
        <v>15.813499999999999</v>
      </c>
      <c r="Y100" s="24">
        <f>'EURUSD-Week'!F90/'EURUSD-Week'!G90*'EURUSD-Week'!E90</f>
        <v>273.82</v>
      </c>
      <c r="Z100" s="13">
        <f>'AUDUSD-Week'!H90*'AUDUSD-Week'!F90/'AUDUSD-Week'!I90</f>
        <v>10.394499999999999</v>
      </c>
      <c r="AA100" s="24">
        <f>'EURUSD-Week'!F90/'EURUSD-Week'!G90*'EURUSD-Week'!E90</f>
        <v>273.82</v>
      </c>
      <c r="AB100" s="13">
        <f>'USDCAD-Week'!H90*'USDCAD-Week'!F90/'USDCAD-Week'!E90</f>
        <v>10.12606956609792</v>
      </c>
      <c r="AC100" s="24">
        <f>'EURUSD-Week'!F90/'EURUSD-Week'!G90*'EURUSD-Week'!E90</f>
        <v>273.82</v>
      </c>
      <c r="AD100" s="13">
        <f>'NZDUSD-Week'!H90*'NZDUSD-Week'!F90/'NZDUSD-Week'!I90</f>
        <v>8.2484999999999999</v>
      </c>
      <c r="AE100" s="24">
        <f>'GBPUSD-Week'!F90/'GBPUSD-Week'!G90*'GBPUSD-Week'!E90</f>
        <v>316.27</v>
      </c>
      <c r="AF100" s="13">
        <f>'USDJPY-Week'!H90*'USDJPY-Week'!F90/'USDJPY-Week'!E90</f>
        <v>12.965964343598054</v>
      </c>
      <c r="AG100" s="24">
        <f>'GBPUSD-Week'!F90/'GBPUSD-Week'!G90*'GBPUSD-Week'!E90</f>
        <v>316.27</v>
      </c>
      <c r="AH100" s="13">
        <f>'USDCHF-Week'!H90*'USDCHF-Week'!F90/'USDCHF-Week'!E90</f>
        <v>11.342369420972041</v>
      </c>
      <c r="AI100" s="24">
        <f>'GBPUSD-Week'!F90/'GBPUSD-Week'!G90*'GBPUSD-Week'!E90</f>
        <v>316.27</v>
      </c>
      <c r="AJ100" s="13">
        <f>'AUDUSD-Week'!H90*'AUDUSD-Week'!F90/'AUDUSD-Week'!I90</f>
        <v>10.394499999999999</v>
      </c>
      <c r="AK100" s="24">
        <f>'GBPUSD-Week'!F90/'GBPUSD-Week'!G90*'GBPUSD-Week'!E90</f>
        <v>316.27</v>
      </c>
      <c r="AL100" s="13">
        <f>'USDCAD-Week'!H90*'USDCAD-Week'!F90/'USDCAD-Week'!E90</f>
        <v>10.12606956609792</v>
      </c>
      <c r="AM100" s="24">
        <f>'GBPUSD-Week'!F90/'GBPUSD-Week'!G90*'GBPUSD-Week'!E90</f>
        <v>316.27</v>
      </c>
      <c r="AN100" s="13">
        <f>'NZDUSD-Week'!H90*'NZDUSD-Week'!F90/'NZDUSD-Week'!I90</f>
        <v>8.2484999999999999</v>
      </c>
      <c r="AO100" s="24">
        <f>'AUDUSD-Week'!F90/'AUDUSD-Week'!G90*'AUDUSD-Week'!E90</f>
        <v>207.89</v>
      </c>
      <c r="AP100" s="13">
        <f>'USDJPY-Week'!H90*'USDJPY-Week'!F90/'USDJPY-Week'!E90</f>
        <v>12.965964343598054</v>
      </c>
      <c r="AQ100" s="24">
        <f>'AUDUSD-Week'!F90/'AUDUSD-Week'!G90*'AUDUSD-Week'!E90</f>
        <v>207.89</v>
      </c>
      <c r="AR100" s="13">
        <f>'USDCHF-Week'!H90*'USDCHF-Week'!F90/'USDCHF-Week'!E90</f>
        <v>11.342369420972041</v>
      </c>
      <c r="AS100" s="24">
        <f>'AUDUSD-Week'!F90/'AUDUSD-Week'!G90*'AUDUSD-Week'!E90</f>
        <v>207.89</v>
      </c>
      <c r="AT100" s="13">
        <f>'USDCAD-Week'!H90*'USDCAD-Week'!F90/'USDCAD-Week'!E90</f>
        <v>10.12606956609792</v>
      </c>
      <c r="AU100" s="24">
        <f>'AUDUSD-Week'!F90/'AUDUSD-Week'!G90*'AUDUSD-Week'!E90</f>
        <v>207.89</v>
      </c>
      <c r="AV100" s="13">
        <f>'NZDUSD-Week'!H90*'NZDUSD-Week'!F90/'NZDUSD-Week'!I90</f>
        <v>8.2484999999999999</v>
      </c>
      <c r="AW100" s="24">
        <f>'NZDUSD-Week'!F90/'NZDUSD-Week'!G90*'NZDUSD-Week'!E90</f>
        <v>164.97</v>
      </c>
      <c r="AX100" s="13">
        <f>'USDJPY-Week'!H90*'USDJPY-Week'!F90/'USDJPY-Week'!E90</f>
        <v>12.965964343598054</v>
      </c>
      <c r="AY100" s="24">
        <f>'NZDUSD-Week'!F90/'NZDUSD-Week'!G90*'NZDUSD-Week'!E90</f>
        <v>164.97</v>
      </c>
      <c r="AZ100" s="13">
        <f>'USDCHF-Week'!H90*'USDCHF-Week'!F90/'USDCHF-Week'!E90</f>
        <v>11.342369420972041</v>
      </c>
      <c r="BA100" s="24">
        <f>'NZDUSD-Week'!F90/'NZDUSD-Week'!G90*'NZDUSD-Week'!E90</f>
        <v>164.97</v>
      </c>
      <c r="BB100" s="13">
        <f>'USDCAD-Week'!H90*'USDCAD-Week'!F90/'USDCAD-Week'!E90</f>
        <v>10.12606956609792</v>
      </c>
      <c r="BC100" s="24">
        <f>'USDCAD-Week'!F90/'USDCAD-Week'!G90*'USDCAD-Week'!E90</f>
        <v>197.51</v>
      </c>
      <c r="BD100" s="13">
        <f>'USDJPY-Week'!H90*'USDJPY-Week'!F90/'USDJPY-Week'!E90</f>
        <v>12.965964343598054</v>
      </c>
      <c r="BE100" s="24">
        <f>'USDCHF-Week'!F90/'USDCHF-Week'!G90*'USDCHF-Week'!E90</f>
        <v>176.33</v>
      </c>
      <c r="BF100" s="13">
        <f>'USDJPY-Week'!H90*'USDJPY-Week'!F90/'USDJPY-Week'!E90</f>
        <v>12.965964343598054</v>
      </c>
    </row>
    <row r="101" spans="4:58" x14ac:dyDescent="0.25">
      <c r="D101" s="11">
        <v>40804</v>
      </c>
      <c r="E101" s="13">
        <f>'EURUSD-Week'!F91*'EURUSD-Week'!E91/'EURUSD-Week'!G91</f>
        <v>271.97000000000003</v>
      </c>
      <c r="F101" s="16">
        <f>'EURUSD-Week'!H91*'EURUSD-Week'!F91/1</f>
        <v>10</v>
      </c>
      <c r="G101" s="13">
        <f>'USDJPY-Week'!F91/'USDJPY-Week'!G91</f>
        <v>200</v>
      </c>
      <c r="H101" s="19">
        <f>'USDJPY-Week'!H91*'USDJPY-Week'!F91/'USDJPY-Week'!E91</f>
        <v>13.036110024768607</v>
      </c>
      <c r="I101" s="19">
        <f>'EURUSD-Week'!F91/('EURUSD-Week'!G91*'EURUSD-Week'!E91)</f>
        <v>147.07504504173255</v>
      </c>
      <c r="J101" s="19">
        <f>'USDJPY-Week'!H91*'USDJPY-Week'!F91/'USDJPY-Week'!E91</f>
        <v>13.036110024768607</v>
      </c>
      <c r="K101" s="15">
        <f>'GBPUSD-Week'!F91*'GBPUSD-Week'!E91/'GBPUSD-Week'!G91</f>
        <v>311.82</v>
      </c>
      <c r="L101" s="13">
        <f>'GBPUSD-Week'!H91*'GBPUSD-Week'!F91/1</f>
        <v>10</v>
      </c>
      <c r="M101" s="24">
        <f>'NZDUSD-Week'!F91*'NZDUSD-Week'!E91/'NZDUSD-Week'!G91</f>
        <v>160.09</v>
      </c>
      <c r="N101" s="13">
        <f>'NZDUSD-Week'!H91*'NZDUSD-Week'!F91/1</f>
        <v>10</v>
      </c>
      <c r="O101" s="13">
        <f>'USDCAD-Week'!F91/'USDCAD-Week'!G91</f>
        <v>200</v>
      </c>
      <c r="P101" s="24">
        <f>'USDCAD-Week'!F91*'USDCAD-Week'!H91/'USDCAD-Week'!E91</f>
        <v>9.9561927518916775</v>
      </c>
      <c r="Q101" s="24">
        <f>'AUDUSD-Week'!F91*'AUDUSD-Week'!E91/'AUDUSD-Week'!G91</f>
        <v>200.89</v>
      </c>
      <c r="R101" s="24">
        <f>'AUDUSD-Week'!H91*'AUDUSD-Week'!F91/1</f>
        <v>10</v>
      </c>
      <c r="S101" s="13">
        <f>'USDCHF-Week'!F91/'USDCHF-Week'!G91</f>
        <v>200</v>
      </c>
      <c r="T101" s="16">
        <f>'USDCHF-Week'!F91*'USDCHF-Week'!H91/'USDCHF-Week'!E91</f>
        <v>11.201344161299357</v>
      </c>
      <c r="U101" s="13">
        <f>'EURUSD-Week'!F91/'EURUSD-Week'!G91*'EURUSD-Week'!E91</f>
        <v>271.97000000000003</v>
      </c>
      <c r="V101" s="13">
        <f>'USDCHF-Week'!H91*'USDCHF-Week'!F91/'USDCHF-Week'!E91</f>
        <v>11.201344161299357</v>
      </c>
      <c r="W101" s="16">
        <f>'EURUSD-Week'!F91/'EURUSD-Week'!G91*'EURUSD-Week'!E91</f>
        <v>271.97000000000003</v>
      </c>
      <c r="X101" s="13">
        <f>'GBPUSD-Week'!H91*'GBPUSD-Week'!F91/'GBPUSD-Week'!I91</f>
        <v>15.591000000000001</v>
      </c>
      <c r="Y101" s="24">
        <f>'EURUSD-Week'!F91/'EURUSD-Week'!G91*'EURUSD-Week'!E91</f>
        <v>271.97000000000003</v>
      </c>
      <c r="Z101" s="13">
        <f>'AUDUSD-Week'!H91*'AUDUSD-Week'!F91/'AUDUSD-Week'!I91</f>
        <v>10.044500000000001</v>
      </c>
      <c r="AA101" s="24">
        <f>'EURUSD-Week'!F91/'EURUSD-Week'!G91*'EURUSD-Week'!E91</f>
        <v>271.97000000000003</v>
      </c>
      <c r="AB101" s="13">
        <f>'USDCAD-Week'!H91*'USDCAD-Week'!F91/'USDCAD-Week'!E91</f>
        <v>9.9561927518916775</v>
      </c>
      <c r="AC101" s="24">
        <f>'EURUSD-Week'!F91/'EURUSD-Week'!G91*'EURUSD-Week'!E91</f>
        <v>271.97000000000003</v>
      </c>
      <c r="AD101" s="13">
        <f>'NZDUSD-Week'!H91*'NZDUSD-Week'!F91/'NZDUSD-Week'!I91</f>
        <v>8.0045000000000002</v>
      </c>
      <c r="AE101" s="24">
        <f>'GBPUSD-Week'!F91/'GBPUSD-Week'!G91*'GBPUSD-Week'!E91</f>
        <v>311.82</v>
      </c>
      <c r="AF101" s="13">
        <f>'USDJPY-Week'!H91*'USDJPY-Week'!F91/'USDJPY-Week'!E91</f>
        <v>13.036110024768607</v>
      </c>
      <c r="AG101" s="24">
        <f>'GBPUSD-Week'!F91/'GBPUSD-Week'!G91*'GBPUSD-Week'!E91</f>
        <v>311.82</v>
      </c>
      <c r="AH101" s="13">
        <f>'USDCHF-Week'!H91*'USDCHF-Week'!F91/'USDCHF-Week'!E91</f>
        <v>11.201344161299357</v>
      </c>
      <c r="AI101" s="24">
        <f>'GBPUSD-Week'!F91/'GBPUSD-Week'!G91*'GBPUSD-Week'!E91</f>
        <v>311.82</v>
      </c>
      <c r="AJ101" s="13">
        <f>'AUDUSD-Week'!H91*'AUDUSD-Week'!F91/'AUDUSD-Week'!I91</f>
        <v>10.044500000000001</v>
      </c>
      <c r="AK101" s="24">
        <f>'GBPUSD-Week'!F91/'GBPUSD-Week'!G91*'GBPUSD-Week'!E91</f>
        <v>311.82</v>
      </c>
      <c r="AL101" s="13">
        <f>'USDCAD-Week'!H91*'USDCAD-Week'!F91/'USDCAD-Week'!E91</f>
        <v>9.9561927518916775</v>
      </c>
      <c r="AM101" s="24">
        <f>'GBPUSD-Week'!F91/'GBPUSD-Week'!G91*'GBPUSD-Week'!E91</f>
        <v>311.82</v>
      </c>
      <c r="AN101" s="13">
        <f>'NZDUSD-Week'!H91*'NZDUSD-Week'!F91/'NZDUSD-Week'!I91</f>
        <v>8.0045000000000002</v>
      </c>
      <c r="AO101" s="24">
        <f>'AUDUSD-Week'!F91/'AUDUSD-Week'!G91*'AUDUSD-Week'!E91</f>
        <v>200.89000000000001</v>
      </c>
      <c r="AP101" s="13">
        <f>'USDJPY-Week'!H91*'USDJPY-Week'!F91/'USDJPY-Week'!E91</f>
        <v>13.036110024768607</v>
      </c>
      <c r="AQ101" s="24">
        <f>'AUDUSD-Week'!F91/'AUDUSD-Week'!G91*'AUDUSD-Week'!E91</f>
        <v>200.89000000000001</v>
      </c>
      <c r="AR101" s="13">
        <f>'USDCHF-Week'!H91*'USDCHF-Week'!F91/'USDCHF-Week'!E91</f>
        <v>11.201344161299357</v>
      </c>
      <c r="AS101" s="24">
        <f>'AUDUSD-Week'!F91/'AUDUSD-Week'!G91*'AUDUSD-Week'!E91</f>
        <v>200.89000000000001</v>
      </c>
      <c r="AT101" s="13">
        <f>'USDCAD-Week'!H91*'USDCAD-Week'!F91/'USDCAD-Week'!E91</f>
        <v>9.9561927518916775</v>
      </c>
      <c r="AU101" s="24">
        <f>'AUDUSD-Week'!F91/'AUDUSD-Week'!G91*'AUDUSD-Week'!E91</f>
        <v>200.89000000000001</v>
      </c>
      <c r="AV101" s="13">
        <f>'NZDUSD-Week'!H91*'NZDUSD-Week'!F91/'NZDUSD-Week'!I91</f>
        <v>8.0045000000000002</v>
      </c>
      <c r="AW101" s="24">
        <f>'NZDUSD-Week'!F91/'NZDUSD-Week'!G91*'NZDUSD-Week'!E91</f>
        <v>160.09</v>
      </c>
      <c r="AX101" s="13">
        <f>'USDJPY-Week'!H91*'USDJPY-Week'!F91/'USDJPY-Week'!E91</f>
        <v>13.036110024768607</v>
      </c>
      <c r="AY101" s="24">
        <f>'NZDUSD-Week'!F91/'NZDUSD-Week'!G91*'NZDUSD-Week'!E91</f>
        <v>160.09</v>
      </c>
      <c r="AZ101" s="13">
        <f>'USDCHF-Week'!H91*'USDCHF-Week'!F91/'USDCHF-Week'!E91</f>
        <v>11.201344161299357</v>
      </c>
      <c r="BA101" s="24">
        <f>'NZDUSD-Week'!F91/'NZDUSD-Week'!G91*'NZDUSD-Week'!E91</f>
        <v>160.09</v>
      </c>
      <c r="BB101" s="13">
        <f>'USDCAD-Week'!H91*'USDCAD-Week'!F91/'USDCAD-Week'!E91</f>
        <v>9.9561927518916775</v>
      </c>
      <c r="BC101" s="24">
        <f>'USDCAD-Week'!F91/'USDCAD-Week'!G91*'USDCAD-Week'!E91</f>
        <v>200.88</v>
      </c>
      <c r="BD101" s="13">
        <f>'USDJPY-Week'!H91*'USDJPY-Week'!F91/'USDJPY-Week'!E91</f>
        <v>13.036110024768607</v>
      </c>
      <c r="BE101" s="24">
        <f>'USDCHF-Week'!F91/'USDCHF-Week'!G91*'USDCHF-Week'!E91</f>
        <v>178.54999999999998</v>
      </c>
      <c r="BF101" s="13">
        <f>'USDJPY-Week'!H91*'USDJPY-Week'!F91/'USDJPY-Week'!E91</f>
        <v>13.036110024768607</v>
      </c>
    </row>
    <row r="102" spans="4:58" x14ac:dyDescent="0.25">
      <c r="D102" s="11">
        <v>40811</v>
      </c>
      <c r="E102" s="13">
        <f>'EURUSD-Week'!F92*'EURUSD-Week'!E92/'EURUSD-Week'!G92</f>
        <v>269.05</v>
      </c>
      <c r="F102" s="16">
        <f>'EURUSD-Week'!H92*'EURUSD-Week'!F92/1</f>
        <v>10</v>
      </c>
      <c r="G102" s="13">
        <f>'USDJPY-Week'!F92/'USDJPY-Week'!G92</f>
        <v>200</v>
      </c>
      <c r="H102" s="19">
        <f>'USDJPY-Week'!H92*'USDJPY-Week'!F92/'USDJPY-Week'!E92</f>
        <v>13.028467200833823</v>
      </c>
      <c r="I102" s="19">
        <f>'EURUSD-Week'!F92/('EURUSD-Week'!G92*'EURUSD-Week'!E92)</f>
        <v>148.67125069689649</v>
      </c>
      <c r="J102" s="19">
        <f>'USDJPY-Week'!H92*'USDJPY-Week'!F92/'USDJPY-Week'!E92</f>
        <v>13.028467200833823</v>
      </c>
      <c r="K102" s="15">
        <f>'GBPUSD-Week'!F92*'GBPUSD-Week'!E92/'GBPUSD-Week'!G92</f>
        <v>310.62000000000006</v>
      </c>
      <c r="L102" s="13">
        <f>'GBPUSD-Week'!H92*'GBPUSD-Week'!F92/1</f>
        <v>10</v>
      </c>
      <c r="M102" s="24">
        <f>'NZDUSD-Week'!F92*'NZDUSD-Week'!E92/'NZDUSD-Week'!G92</f>
        <v>153.71</v>
      </c>
      <c r="N102" s="13">
        <f>'NZDUSD-Week'!H92*'NZDUSD-Week'!F92/1</f>
        <v>10</v>
      </c>
      <c r="O102" s="13">
        <f>'USDCAD-Week'!F92/'USDCAD-Week'!G92</f>
        <v>200</v>
      </c>
      <c r="P102" s="24">
        <f>'USDCAD-Week'!F92*'USDCAD-Week'!H92/'USDCAD-Week'!E92</f>
        <v>9.6251022667115826</v>
      </c>
      <c r="Q102" s="24">
        <f>'AUDUSD-Week'!F92*'AUDUSD-Week'!E92/'AUDUSD-Week'!G92</f>
        <v>194.68999999999997</v>
      </c>
      <c r="R102" s="24">
        <f>'AUDUSD-Week'!H92*'AUDUSD-Week'!F92/1</f>
        <v>10</v>
      </c>
      <c r="S102" s="13">
        <f>'USDCHF-Week'!F92/'USDCHF-Week'!G92</f>
        <v>200</v>
      </c>
      <c r="T102" s="16">
        <f>'USDCHF-Week'!F92*'USDCHF-Week'!H92/'USDCHF-Week'!E92</f>
        <v>11.039964672113049</v>
      </c>
      <c r="U102" s="13">
        <f>'EURUSD-Week'!F92/'EURUSD-Week'!G92*'EURUSD-Week'!E92</f>
        <v>269.05</v>
      </c>
      <c r="V102" s="13">
        <f>'USDCHF-Week'!H92*'USDCHF-Week'!F92/'USDCHF-Week'!E92</f>
        <v>11.039964672113049</v>
      </c>
      <c r="W102" s="16">
        <f>'EURUSD-Week'!F92/'EURUSD-Week'!G92*'EURUSD-Week'!E92</f>
        <v>269.05</v>
      </c>
      <c r="X102" s="13">
        <f>'GBPUSD-Week'!H92*'GBPUSD-Week'!F92/'GBPUSD-Week'!I92</f>
        <v>15.531000000000002</v>
      </c>
      <c r="Y102" s="24">
        <f>'EURUSD-Week'!F92/'EURUSD-Week'!G92*'EURUSD-Week'!E92</f>
        <v>269.05</v>
      </c>
      <c r="Z102" s="13">
        <f>'AUDUSD-Week'!H92*'AUDUSD-Week'!F92/'AUDUSD-Week'!I92</f>
        <v>9.7345000000000006</v>
      </c>
      <c r="AA102" s="24">
        <f>'EURUSD-Week'!F92/'EURUSD-Week'!G92*'EURUSD-Week'!E92</f>
        <v>269.05</v>
      </c>
      <c r="AB102" s="13">
        <f>'USDCAD-Week'!H92*'USDCAD-Week'!F92/'USDCAD-Week'!E92</f>
        <v>9.6251022667115826</v>
      </c>
      <c r="AC102" s="24">
        <f>'EURUSD-Week'!F92/'EURUSD-Week'!G92*'EURUSD-Week'!E92</f>
        <v>269.05</v>
      </c>
      <c r="AD102" s="13">
        <f>'NZDUSD-Week'!H92*'NZDUSD-Week'!F92/'NZDUSD-Week'!I92</f>
        <v>7.6855000000000002</v>
      </c>
      <c r="AE102" s="24">
        <f>'GBPUSD-Week'!F92/'GBPUSD-Week'!G92*'GBPUSD-Week'!E92</f>
        <v>310.62</v>
      </c>
      <c r="AF102" s="13">
        <f>'USDJPY-Week'!H92*'USDJPY-Week'!F92/'USDJPY-Week'!E92</f>
        <v>13.028467200833823</v>
      </c>
      <c r="AG102" s="24">
        <f>'GBPUSD-Week'!F92/'GBPUSD-Week'!G92*'GBPUSD-Week'!E92</f>
        <v>310.62</v>
      </c>
      <c r="AH102" s="13">
        <f>'USDCHF-Week'!H92*'USDCHF-Week'!F92/'USDCHF-Week'!E92</f>
        <v>11.039964672113049</v>
      </c>
      <c r="AI102" s="24">
        <f>'GBPUSD-Week'!F92/'GBPUSD-Week'!G92*'GBPUSD-Week'!E92</f>
        <v>310.62</v>
      </c>
      <c r="AJ102" s="13">
        <f>'AUDUSD-Week'!H92*'AUDUSD-Week'!F92/'AUDUSD-Week'!I92</f>
        <v>9.7345000000000006</v>
      </c>
      <c r="AK102" s="24">
        <f>'GBPUSD-Week'!F92/'GBPUSD-Week'!G92*'GBPUSD-Week'!E92</f>
        <v>310.62</v>
      </c>
      <c r="AL102" s="13">
        <f>'USDCAD-Week'!H92*'USDCAD-Week'!F92/'USDCAD-Week'!E92</f>
        <v>9.6251022667115826</v>
      </c>
      <c r="AM102" s="24">
        <f>'GBPUSD-Week'!F92/'GBPUSD-Week'!G92*'GBPUSD-Week'!E92</f>
        <v>310.62</v>
      </c>
      <c r="AN102" s="13">
        <f>'NZDUSD-Week'!H92*'NZDUSD-Week'!F92/'NZDUSD-Week'!I92</f>
        <v>7.6855000000000002</v>
      </c>
      <c r="AO102" s="24">
        <f>'AUDUSD-Week'!F92/'AUDUSD-Week'!G92*'AUDUSD-Week'!E92</f>
        <v>194.69</v>
      </c>
      <c r="AP102" s="13">
        <f>'USDJPY-Week'!H92*'USDJPY-Week'!F92/'USDJPY-Week'!E92</f>
        <v>13.028467200833823</v>
      </c>
      <c r="AQ102" s="24">
        <f>'AUDUSD-Week'!F92/'AUDUSD-Week'!G92*'AUDUSD-Week'!E92</f>
        <v>194.69</v>
      </c>
      <c r="AR102" s="13">
        <f>'USDCHF-Week'!H92*'USDCHF-Week'!F92/'USDCHF-Week'!E92</f>
        <v>11.039964672113049</v>
      </c>
      <c r="AS102" s="24">
        <f>'AUDUSD-Week'!F92/'AUDUSD-Week'!G92*'AUDUSD-Week'!E92</f>
        <v>194.69</v>
      </c>
      <c r="AT102" s="13">
        <f>'USDCAD-Week'!H92*'USDCAD-Week'!F92/'USDCAD-Week'!E92</f>
        <v>9.6251022667115826</v>
      </c>
      <c r="AU102" s="24">
        <f>'AUDUSD-Week'!F92/'AUDUSD-Week'!G92*'AUDUSD-Week'!E92</f>
        <v>194.69</v>
      </c>
      <c r="AV102" s="13">
        <f>'NZDUSD-Week'!H92*'NZDUSD-Week'!F92/'NZDUSD-Week'!I92</f>
        <v>7.6855000000000002</v>
      </c>
      <c r="AW102" s="24">
        <f>'NZDUSD-Week'!F92/'NZDUSD-Week'!G92*'NZDUSD-Week'!E92</f>
        <v>153.71</v>
      </c>
      <c r="AX102" s="13">
        <f>'USDJPY-Week'!H92*'USDJPY-Week'!F92/'USDJPY-Week'!E92</f>
        <v>13.028467200833823</v>
      </c>
      <c r="AY102" s="24">
        <f>'NZDUSD-Week'!F92/'NZDUSD-Week'!G92*'NZDUSD-Week'!E92</f>
        <v>153.71</v>
      </c>
      <c r="AZ102" s="13">
        <f>'USDCHF-Week'!H92*'USDCHF-Week'!F92/'USDCHF-Week'!E92</f>
        <v>11.039964672113049</v>
      </c>
      <c r="BA102" s="24">
        <f>'NZDUSD-Week'!F92/'NZDUSD-Week'!G92*'NZDUSD-Week'!E92</f>
        <v>153.71</v>
      </c>
      <c r="BB102" s="13">
        <f>'USDCAD-Week'!H92*'USDCAD-Week'!F92/'USDCAD-Week'!E92</f>
        <v>9.6251022667115826</v>
      </c>
      <c r="BC102" s="24">
        <f>'USDCAD-Week'!F92/'USDCAD-Week'!G92*'USDCAD-Week'!E92</f>
        <v>207.79000000000002</v>
      </c>
      <c r="BD102" s="13">
        <f>'USDJPY-Week'!H92*'USDJPY-Week'!F92/'USDJPY-Week'!E92</f>
        <v>13.028467200833823</v>
      </c>
      <c r="BE102" s="24">
        <f>'USDCHF-Week'!F92/'USDCHF-Week'!G92*'USDCHF-Week'!E92</f>
        <v>181.16</v>
      </c>
      <c r="BF102" s="13">
        <f>'USDJPY-Week'!H92*'USDJPY-Week'!F92/'USDJPY-Week'!E92</f>
        <v>13.028467200833823</v>
      </c>
    </row>
    <row r="103" spans="4:58" x14ac:dyDescent="0.25">
      <c r="D103" s="11">
        <v>40818</v>
      </c>
      <c r="E103" s="13">
        <f>'EURUSD-Week'!F93*'EURUSD-Week'!E93/'EURUSD-Week'!G93</f>
        <v>267.22000000000003</v>
      </c>
      <c r="F103" s="16">
        <f>'EURUSD-Week'!H93*'EURUSD-Week'!F93/1</f>
        <v>10</v>
      </c>
      <c r="G103" s="13">
        <f>'USDJPY-Week'!F93/'USDJPY-Week'!G93</f>
        <v>200</v>
      </c>
      <c r="H103" s="19">
        <f>'USDJPY-Week'!H93*'USDJPY-Week'!F93/'USDJPY-Week'!E93</f>
        <v>13.004746732557381</v>
      </c>
      <c r="I103" s="19">
        <f>'EURUSD-Week'!F93/('EURUSD-Week'!G93*'EURUSD-Week'!E93)</f>
        <v>149.6893945063992</v>
      </c>
      <c r="J103" s="19">
        <f>'USDJPY-Week'!H93*'USDJPY-Week'!F93/'USDJPY-Week'!E93</f>
        <v>13.004746732557381</v>
      </c>
      <c r="K103" s="15">
        <f>'GBPUSD-Week'!F93*'GBPUSD-Week'!E93/'GBPUSD-Week'!G93</f>
        <v>311.11</v>
      </c>
      <c r="L103" s="13">
        <f>'GBPUSD-Week'!H93*'GBPUSD-Week'!F93/1</f>
        <v>10</v>
      </c>
      <c r="M103" s="24">
        <f>'NZDUSD-Week'!F93*'NZDUSD-Week'!E93/'NZDUSD-Week'!G93</f>
        <v>153.05000000000001</v>
      </c>
      <c r="N103" s="13">
        <f>'NZDUSD-Week'!H93*'NZDUSD-Week'!F93/1</f>
        <v>10</v>
      </c>
      <c r="O103" s="13">
        <f>'USDCAD-Week'!F93/'USDCAD-Week'!G93</f>
        <v>200</v>
      </c>
      <c r="P103" s="24">
        <f>'USDCAD-Week'!F93*'USDCAD-Week'!H93/'USDCAD-Week'!E93</f>
        <v>9.5771680314131125</v>
      </c>
      <c r="Q103" s="24">
        <f>'AUDUSD-Week'!F93*'AUDUSD-Week'!E93/'AUDUSD-Week'!G93</f>
        <v>194.25</v>
      </c>
      <c r="R103" s="24">
        <f>'AUDUSD-Week'!H93*'AUDUSD-Week'!F93/1</f>
        <v>10</v>
      </c>
      <c r="S103" s="13">
        <f>'USDCHF-Week'!F93/'USDCHF-Week'!G93</f>
        <v>200</v>
      </c>
      <c r="T103" s="16">
        <f>'USDCHF-Week'!F93*'USDCHF-Week'!H93/'USDCHF-Week'!E93</f>
        <v>10.88850174216028</v>
      </c>
      <c r="U103" s="13">
        <f>'EURUSD-Week'!F93/'EURUSD-Week'!G93*'EURUSD-Week'!E93</f>
        <v>267.22000000000003</v>
      </c>
      <c r="V103" s="13">
        <f>'USDCHF-Week'!H93*'USDCHF-Week'!F93/'USDCHF-Week'!E93</f>
        <v>10.88850174216028</v>
      </c>
      <c r="W103" s="16">
        <f>'EURUSD-Week'!F93/'EURUSD-Week'!G93*'EURUSD-Week'!E93</f>
        <v>267.22000000000003</v>
      </c>
      <c r="X103" s="13">
        <f>'GBPUSD-Week'!H93*'GBPUSD-Week'!F93/'GBPUSD-Week'!I93</f>
        <v>15.555499999999999</v>
      </c>
      <c r="Y103" s="24">
        <f>'EURUSD-Week'!F93/'EURUSD-Week'!G93*'EURUSD-Week'!E93</f>
        <v>267.22000000000003</v>
      </c>
      <c r="Z103" s="13">
        <f>'AUDUSD-Week'!H93*'AUDUSD-Week'!F93/'AUDUSD-Week'!I93</f>
        <v>9.7125000000000004</v>
      </c>
      <c r="AA103" s="24">
        <f>'EURUSD-Week'!F93/'EURUSD-Week'!G93*'EURUSD-Week'!E93</f>
        <v>267.22000000000003</v>
      </c>
      <c r="AB103" s="13">
        <f>'USDCAD-Week'!H93*'USDCAD-Week'!F93/'USDCAD-Week'!E93</f>
        <v>9.5771680314131125</v>
      </c>
      <c r="AC103" s="24">
        <f>'EURUSD-Week'!F93/'EURUSD-Week'!G93*'EURUSD-Week'!E93</f>
        <v>267.22000000000003</v>
      </c>
      <c r="AD103" s="13">
        <f>'NZDUSD-Week'!H93*'NZDUSD-Week'!F93/'NZDUSD-Week'!I93</f>
        <v>7.6524999999999999</v>
      </c>
      <c r="AE103" s="24">
        <f>'GBPUSD-Week'!F93/'GBPUSD-Week'!G93*'GBPUSD-Week'!E93</f>
        <v>311.11</v>
      </c>
      <c r="AF103" s="13">
        <f>'USDJPY-Week'!H93*'USDJPY-Week'!F93/'USDJPY-Week'!E93</f>
        <v>13.004746732557381</v>
      </c>
      <c r="AG103" s="24">
        <f>'GBPUSD-Week'!F93/'GBPUSD-Week'!G93*'GBPUSD-Week'!E93</f>
        <v>311.11</v>
      </c>
      <c r="AH103" s="13">
        <f>'USDCHF-Week'!H93*'USDCHF-Week'!F93/'USDCHF-Week'!E93</f>
        <v>10.88850174216028</v>
      </c>
      <c r="AI103" s="24">
        <f>'GBPUSD-Week'!F93/'GBPUSD-Week'!G93*'GBPUSD-Week'!E93</f>
        <v>311.11</v>
      </c>
      <c r="AJ103" s="13">
        <f>'AUDUSD-Week'!H93*'AUDUSD-Week'!F93/'AUDUSD-Week'!I93</f>
        <v>9.7125000000000004</v>
      </c>
      <c r="AK103" s="24">
        <f>'GBPUSD-Week'!F93/'GBPUSD-Week'!G93*'GBPUSD-Week'!E93</f>
        <v>311.11</v>
      </c>
      <c r="AL103" s="13">
        <f>'USDCAD-Week'!H93*'USDCAD-Week'!F93/'USDCAD-Week'!E93</f>
        <v>9.5771680314131125</v>
      </c>
      <c r="AM103" s="24">
        <f>'GBPUSD-Week'!F93/'GBPUSD-Week'!G93*'GBPUSD-Week'!E93</f>
        <v>311.11</v>
      </c>
      <c r="AN103" s="13">
        <f>'NZDUSD-Week'!H93*'NZDUSD-Week'!F93/'NZDUSD-Week'!I93</f>
        <v>7.6524999999999999</v>
      </c>
      <c r="AO103" s="24">
        <f>'AUDUSD-Week'!F93/'AUDUSD-Week'!G93*'AUDUSD-Week'!E93</f>
        <v>194.25</v>
      </c>
      <c r="AP103" s="13">
        <f>'USDJPY-Week'!H93*'USDJPY-Week'!F93/'USDJPY-Week'!E93</f>
        <v>13.004746732557381</v>
      </c>
      <c r="AQ103" s="24">
        <f>'AUDUSD-Week'!F93/'AUDUSD-Week'!G93*'AUDUSD-Week'!E93</f>
        <v>194.25</v>
      </c>
      <c r="AR103" s="13">
        <f>'USDCHF-Week'!H93*'USDCHF-Week'!F93/'USDCHF-Week'!E93</f>
        <v>10.88850174216028</v>
      </c>
      <c r="AS103" s="24">
        <f>'AUDUSD-Week'!F93/'AUDUSD-Week'!G93*'AUDUSD-Week'!E93</f>
        <v>194.25</v>
      </c>
      <c r="AT103" s="13">
        <f>'USDCAD-Week'!H93*'USDCAD-Week'!F93/'USDCAD-Week'!E93</f>
        <v>9.5771680314131125</v>
      </c>
      <c r="AU103" s="24">
        <f>'AUDUSD-Week'!F93/'AUDUSD-Week'!G93*'AUDUSD-Week'!E93</f>
        <v>194.25</v>
      </c>
      <c r="AV103" s="13">
        <f>'NZDUSD-Week'!H93*'NZDUSD-Week'!F93/'NZDUSD-Week'!I93</f>
        <v>7.6524999999999999</v>
      </c>
      <c r="AW103" s="24">
        <f>'NZDUSD-Week'!F93/'NZDUSD-Week'!G93*'NZDUSD-Week'!E93</f>
        <v>153.05000000000001</v>
      </c>
      <c r="AX103" s="13">
        <f>'USDJPY-Week'!H93*'USDJPY-Week'!F93/'USDJPY-Week'!E93</f>
        <v>13.004746732557381</v>
      </c>
      <c r="AY103" s="24">
        <f>'NZDUSD-Week'!F93/'NZDUSD-Week'!G93*'NZDUSD-Week'!E93</f>
        <v>153.05000000000001</v>
      </c>
      <c r="AZ103" s="13">
        <f>'USDCHF-Week'!H93*'USDCHF-Week'!F93/'USDCHF-Week'!E93</f>
        <v>10.88850174216028</v>
      </c>
      <c r="BA103" s="24">
        <f>'NZDUSD-Week'!F93/'NZDUSD-Week'!G93*'NZDUSD-Week'!E93</f>
        <v>153.05000000000001</v>
      </c>
      <c r="BB103" s="13">
        <f>'USDCAD-Week'!H93*'USDCAD-Week'!F93/'USDCAD-Week'!E93</f>
        <v>9.5771680314131125</v>
      </c>
      <c r="BC103" s="24">
        <f>'USDCAD-Week'!F93/'USDCAD-Week'!G93*'USDCAD-Week'!E93</f>
        <v>208.82999999999998</v>
      </c>
      <c r="BD103" s="13">
        <f>'USDJPY-Week'!H93*'USDJPY-Week'!F93/'USDJPY-Week'!E93</f>
        <v>13.004746732557381</v>
      </c>
      <c r="BE103" s="24">
        <f>'USDCHF-Week'!F93/'USDCHF-Week'!G93*'USDCHF-Week'!E93</f>
        <v>183.68</v>
      </c>
      <c r="BF103" s="13">
        <f>'USDJPY-Week'!H93*'USDJPY-Week'!F93/'USDJPY-Week'!E93</f>
        <v>13.004746732557381</v>
      </c>
    </row>
    <row r="104" spans="4:58" x14ac:dyDescent="0.25">
      <c r="D104" s="11">
        <v>40825</v>
      </c>
      <c r="E104" s="13">
        <f>'EURUSD-Week'!F94*'EURUSD-Week'!E94/'EURUSD-Week'!G94</f>
        <v>272.68999999999994</v>
      </c>
      <c r="F104" s="16">
        <f>'EURUSD-Week'!H94*'EURUSD-Week'!F94/1</f>
        <v>10</v>
      </c>
      <c r="G104" s="13">
        <f>'USDJPY-Week'!F94/'USDJPY-Week'!G94</f>
        <v>200</v>
      </c>
      <c r="H104" s="19">
        <f>'USDJPY-Week'!H94*'USDJPY-Week'!F94/'USDJPY-Week'!E94</f>
        <v>12.98785635430872</v>
      </c>
      <c r="I104" s="19">
        <f>'EURUSD-Week'!F94/('EURUSD-Week'!G94*'EURUSD-Week'!E94)</f>
        <v>146.68671385089297</v>
      </c>
      <c r="J104" s="19">
        <f>'USDJPY-Week'!H94*'USDJPY-Week'!F94/'USDJPY-Week'!E94</f>
        <v>12.98785635430872</v>
      </c>
      <c r="K104" s="15">
        <f>'GBPUSD-Week'!F94*'GBPUSD-Week'!E94/'GBPUSD-Week'!G94</f>
        <v>313.74000000000007</v>
      </c>
      <c r="L104" s="13">
        <f>'GBPUSD-Week'!H94*'GBPUSD-Week'!F94/1</f>
        <v>10</v>
      </c>
      <c r="M104" s="24">
        <f>'NZDUSD-Week'!F94*'NZDUSD-Week'!E94/'NZDUSD-Week'!G94</f>
        <v>157.26</v>
      </c>
      <c r="N104" s="13">
        <f>'NZDUSD-Week'!H94*'NZDUSD-Week'!F94/1</f>
        <v>10</v>
      </c>
      <c r="O104" s="13">
        <f>'USDCAD-Week'!F94/'USDCAD-Week'!G94</f>
        <v>200</v>
      </c>
      <c r="P104" s="24">
        <f>'USDCAD-Week'!F94*'USDCAD-Week'!H94/'USDCAD-Week'!E94</f>
        <v>9.7632413961435205</v>
      </c>
      <c r="Q104" s="24">
        <f>'AUDUSD-Week'!F94*'AUDUSD-Week'!E94/'AUDUSD-Week'!G94</f>
        <v>200.9</v>
      </c>
      <c r="R104" s="24">
        <f>'AUDUSD-Week'!H94*'AUDUSD-Week'!F94/1</f>
        <v>10</v>
      </c>
      <c r="S104" s="13">
        <f>'USDCHF-Week'!F94/'USDCHF-Week'!G94</f>
        <v>200</v>
      </c>
      <c r="T104" s="16">
        <f>'USDCHF-Week'!F94*'USDCHF-Week'!H94/'USDCHF-Week'!E94</f>
        <v>11.000495022276004</v>
      </c>
      <c r="U104" s="13">
        <f>'EURUSD-Week'!F94/'EURUSD-Week'!G94*'EURUSD-Week'!E94</f>
        <v>272.68999999999994</v>
      </c>
      <c r="V104" s="13">
        <f>'USDCHF-Week'!H94*'USDCHF-Week'!F94/'USDCHF-Week'!E94</f>
        <v>11.000495022276004</v>
      </c>
      <c r="W104" s="16">
        <f>'EURUSD-Week'!F94/'EURUSD-Week'!G94*'EURUSD-Week'!E94</f>
        <v>272.68999999999994</v>
      </c>
      <c r="X104" s="13">
        <f>'GBPUSD-Week'!H94*'GBPUSD-Week'!F94/'GBPUSD-Week'!I94</f>
        <v>15.687000000000003</v>
      </c>
      <c r="Y104" s="24">
        <f>'EURUSD-Week'!F94/'EURUSD-Week'!G94*'EURUSD-Week'!E94</f>
        <v>272.68999999999994</v>
      </c>
      <c r="Z104" s="13">
        <f>'AUDUSD-Week'!H94*'AUDUSD-Week'!F94/'AUDUSD-Week'!I94</f>
        <v>10.045</v>
      </c>
      <c r="AA104" s="24">
        <f>'EURUSD-Week'!F94/'EURUSD-Week'!G94*'EURUSD-Week'!E94</f>
        <v>272.68999999999994</v>
      </c>
      <c r="AB104" s="13">
        <f>'USDCAD-Week'!H94*'USDCAD-Week'!F94/'USDCAD-Week'!E94</f>
        <v>9.7632413961435205</v>
      </c>
      <c r="AC104" s="24">
        <f>'EURUSD-Week'!F94/'EURUSD-Week'!G94*'EURUSD-Week'!E94</f>
        <v>272.68999999999994</v>
      </c>
      <c r="AD104" s="13">
        <f>'NZDUSD-Week'!H94*'NZDUSD-Week'!F94/'NZDUSD-Week'!I94</f>
        <v>7.8630000000000004</v>
      </c>
      <c r="AE104" s="24">
        <f>'GBPUSD-Week'!F94/'GBPUSD-Week'!G94*'GBPUSD-Week'!E94</f>
        <v>313.74000000000007</v>
      </c>
      <c r="AF104" s="13">
        <f>'USDJPY-Week'!H94*'USDJPY-Week'!F94/'USDJPY-Week'!E94</f>
        <v>12.98785635430872</v>
      </c>
      <c r="AG104" s="24">
        <f>'GBPUSD-Week'!F94/'GBPUSD-Week'!G94*'GBPUSD-Week'!E94</f>
        <v>313.74000000000007</v>
      </c>
      <c r="AH104" s="13">
        <f>'USDCHF-Week'!H94*'USDCHF-Week'!F94/'USDCHF-Week'!E94</f>
        <v>11.000495022276004</v>
      </c>
      <c r="AI104" s="24">
        <f>'GBPUSD-Week'!F94/'GBPUSD-Week'!G94*'GBPUSD-Week'!E94</f>
        <v>313.74000000000007</v>
      </c>
      <c r="AJ104" s="13">
        <f>'AUDUSD-Week'!H94*'AUDUSD-Week'!F94/'AUDUSD-Week'!I94</f>
        <v>10.045</v>
      </c>
      <c r="AK104" s="24">
        <f>'GBPUSD-Week'!F94/'GBPUSD-Week'!G94*'GBPUSD-Week'!E94</f>
        <v>313.74000000000007</v>
      </c>
      <c r="AL104" s="13">
        <f>'USDCAD-Week'!H94*'USDCAD-Week'!F94/'USDCAD-Week'!E94</f>
        <v>9.7632413961435205</v>
      </c>
      <c r="AM104" s="24">
        <f>'GBPUSD-Week'!F94/'GBPUSD-Week'!G94*'GBPUSD-Week'!E94</f>
        <v>313.74000000000007</v>
      </c>
      <c r="AN104" s="13">
        <f>'NZDUSD-Week'!H94*'NZDUSD-Week'!F94/'NZDUSD-Week'!I94</f>
        <v>7.8630000000000004</v>
      </c>
      <c r="AO104" s="24">
        <f>'AUDUSD-Week'!F94/'AUDUSD-Week'!G94*'AUDUSD-Week'!E94</f>
        <v>200.89999999999998</v>
      </c>
      <c r="AP104" s="13">
        <f>'USDJPY-Week'!H94*'USDJPY-Week'!F94/'USDJPY-Week'!E94</f>
        <v>12.98785635430872</v>
      </c>
      <c r="AQ104" s="24">
        <f>'AUDUSD-Week'!F94/'AUDUSD-Week'!G94*'AUDUSD-Week'!E94</f>
        <v>200.89999999999998</v>
      </c>
      <c r="AR104" s="13">
        <f>'USDCHF-Week'!H94*'USDCHF-Week'!F94/'USDCHF-Week'!E94</f>
        <v>11.000495022276004</v>
      </c>
      <c r="AS104" s="24">
        <f>'AUDUSD-Week'!F94/'AUDUSD-Week'!G94*'AUDUSD-Week'!E94</f>
        <v>200.89999999999998</v>
      </c>
      <c r="AT104" s="13">
        <f>'USDCAD-Week'!H94*'USDCAD-Week'!F94/'USDCAD-Week'!E94</f>
        <v>9.7632413961435205</v>
      </c>
      <c r="AU104" s="24">
        <f>'AUDUSD-Week'!F94/'AUDUSD-Week'!G94*'AUDUSD-Week'!E94</f>
        <v>200.89999999999998</v>
      </c>
      <c r="AV104" s="13">
        <f>'NZDUSD-Week'!H94*'NZDUSD-Week'!F94/'NZDUSD-Week'!I94</f>
        <v>7.8630000000000004</v>
      </c>
      <c r="AW104" s="24">
        <f>'NZDUSD-Week'!F94/'NZDUSD-Week'!G94*'NZDUSD-Week'!E94</f>
        <v>157.26</v>
      </c>
      <c r="AX104" s="13">
        <f>'USDJPY-Week'!H94*'USDJPY-Week'!F94/'USDJPY-Week'!E94</f>
        <v>12.98785635430872</v>
      </c>
      <c r="AY104" s="24">
        <f>'NZDUSD-Week'!F94/'NZDUSD-Week'!G94*'NZDUSD-Week'!E94</f>
        <v>157.26</v>
      </c>
      <c r="AZ104" s="13">
        <f>'USDCHF-Week'!H94*'USDCHF-Week'!F94/'USDCHF-Week'!E94</f>
        <v>11.000495022276004</v>
      </c>
      <c r="BA104" s="24">
        <f>'NZDUSD-Week'!F94/'NZDUSD-Week'!G94*'NZDUSD-Week'!E94</f>
        <v>157.26</v>
      </c>
      <c r="BB104" s="13">
        <f>'USDCAD-Week'!H94*'USDCAD-Week'!F94/'USDCAD-Week'!E94</f>
        <v>9.7632413961435205</v>
      </c>
      <c r="BC104" s="24">
        <f>'USDCAD-Week'!F94/'USDCAD-Week'!G94*'USDCAD-Week'!E94</f>
        <v>204.84999999999997</v>
      </c>
      <c r="BD104" s="13">
        <f>'USDJPY-Week'!H94*'USDJPY-Week'!F94/'USDJPY-Week'!E94</f>
        <v>12.98785635430872</v>
      </c>
      <c r="BE104" s="24">
        <f>'USDCHF-Week'!F94/'USDCHF-Week'!G94*'USDCHF-Week'!E94</f>
        <v>181.80999999999997</v>
      </c>
      <c r="BF104" s="13">
        <f>'USDJPY-Week'!H94*'USDJPY-Week'!F94/'USDJPY-Week'!E94</f>
        <v>12.98785635430872</v>
      </c>
    </row>
    <row r="105" spans="4:58" x14ac:dyDescent="0.25">
      <c r="D105" s="11">
        <v>40832</v>
      </c>
      <c r="E105" s="13">
        <f>'EURUSD-Week'!F95*'EURUSD-Week'!E95/'EURUSD-Week'!G95</f>
        <v>277.64999999999998</v>
      </c>
      <c r="F105" s="16">
        <f>'EURUSD-Week'!H95*'EURUSD-Week'!F95/1</f>
        <v>10</v>
      </c>
      <c r="G105" s="13">
        <f>'USDJPY-Week'!F95/'USDJPY-Week'!G95</f>
        <v>200</v>
      </c>
      <c r="H105" s="19">
        <f>'USDJPY-Week'!H95*'USDJPY-Week'!F95/'USDJPY-Week'!E95</f>
        <v>13.044612575006523</v>
      </c>
      <c r="I105" s="19">
        <f>'EURUSD-Week'!F95/('EURUSD-Week'!G95*'EURUSD-Week'!E95)</f>
        <v>144.06627048442283</v>
      </c>
      <c r="J105" s="19">
        <f>'USDJPY-Week'!H95*'USDJPY-Week'!F95/'USDJPY-Week'!E95</f>
        <v>13.044612575006523</v>
      </c>
      <c r="K105" s="15">
        <f>'GBPUSD-Week'!F95*'GBPUSD-Week'!E95/'GBPUSD-Week'!G95</f>
        <v>317.77999999999997</v>
      </c>
      <c r="L105" s="13">
        <f>'GBPUSD-Week'!H95*'GBPUSD-Week'!F95/1</f>
        <v>10</v>
      </c>
      <c r="M105" s="24">
        <f>'NZDUSD-Week'!F95*'NZDUSD-Week'!E95/'NZDUSD-Week'!G95</f>
        <v>160.5</v>
      </c>
      <c r="N105" s="13">
        <f>'NZDUSD-Week'!H95*'NZDUSD-Week'!F95/1</f>
        <v>10</v>
      </c>
      <c r="O105" s="13">
        <f>'USDCAD-Week'!F95/'USDCAD-Week'!G95</f>
        <v>200</v>
      </c>
      <c r="P105" s="24">
        <f>'USDCAD-Week'!F95*'USDCAD-Week'!H95/'USDCAD-Week'!E95</f>
        <v>9.9132589838909535</v>
      </c>
      <c r="Q105" s="24">
        <f>'AUDUSD-Week'!F95*'AUDUSD-Week'!E95/'AUDUSD-Week'!G95</f>
        <v>207.00000000000003</v>
      </c>
      <c r="R105" s="24">
        <f>'AUDUSD-Week'!H95*'AUDUSD-Week'!F95/1</f>
        <v>10</v>
      </c>
      <c r="S105" s="13">
        <f>'USDCHF-Week'!F95/'USDCHF-Week'!G95</f>
        <v>200</v>
      </c>
      <c r="T105" s="16">
        <f>'USDCHF-Week'!F95*'USDCHF-Week'!H95/'USDCHF-Week'!E95</f>
        <v>11.270145384875466</v>
      </c>
      <c r="U105" s="13">
        <f>'EURUSD-Week'!F95/'EURUSD-Week'!G95*'EURUSD-Week'!E95</f>
        <v>277.64999999999998</v>
      </c>
      <c r="V105" s="13">
        <f>'USDCHF-Week'!H95*'USDCHF-Week'!F95/'USDCHF-Week'!E95</f>
        <v>11.270145384875466</v>
      </c>
      <c r="W105" s="16">
        <f>'EURUSD-Week'!F95/'EURUSD-Week'!G95*'EURUSD-Week'!E95</f>
        <v>277.64999999999998</v>
      </c>
      <c r="X105" s="13">
        <f>'GBPUSD-Week'!H95*'GBPUSD-Week'!F95/'GBPUSD-Week'!I95</f>
        <v>15.889000000000001</v>
      </c>
      <c r="Y105" s="24">
        <f>'EURUSD-Week'!F95/'EURUSD-Week'!G95*'EURUSD-Week'!E95</f>
        <v>277.64999999999998</v>
      </c>
      <c r="Z105" s="13">
        <f>'AUDUSD-Week'!H95*'AUDUSD-Week'!F95/'AUDUSD-Week'!I95</f>
        <v>10.350000000000001</v>
      </c>
      <c r="AA105" s="24">
        <f>'EURUSD-Week'!F95/'EURUSD-Week'!G95*'EURUSD-Week'!E95</f>
        <v>277.64999999999998</v>
      </c>
      <c r="AB105" s="13">
        <f>'USDCAD-Week'!H95*'USDCAD-Week'!F95/'USDCAD-Week'!E95</f>
        <v>9.9132589838909535</v>
      </c>
      <c r="AC105" s="24">
        <f>'EURUSD-Week'!F95/'EURUSD-Week'!G95*'EURUSD-Week'!E95</f>
        <v>277.64999999999998</v>
      </c>
      <c r="AD105" s="13">
        <f>'NZDUSD-Week'!H95*'NZDUSD-Week'!F95/'NZDUSD-Week'!I95</f>
        <v>8.0250000000000004</v>
      </c>
      <c r="AE105" s="24">
        <f>'GBPUSD-Week'!F95/'GBPUSD-Week'!G95*'GBPUSD-Week'!E95</f>
        <v>317.77999999999997</v>
      </c>
      <c r="AF105" s="13">
        <f>'USDJPY-Week'!H95*'USDJPY-Week'!F95/'USDJPY-Week'!E95</f>
        <v>13.044612575006523</v>
      </c>
      <c r="AG105" s="24">
        <f>'GBPUSD-Week'!F95/'GBPUSD-Week'!G95*'GBPUSD-Week'!E95</f>
        <v>317.77999999999997</v>
      </c>
      <c r="AH105" s="13">
        <f>'USDCHF-Week'!H95*'USDCHF-Week'!F95/'USDCHF-Week'!E95</f>
        <v>11.270145384875466</v>
      </c>
      <c r="AI105" s="24">
        <f>'GBPUSD-Week'!F95/'GBPUSD-Week'!G95*'GBPUSD-Week'!E95</f>
        <v>317.77999999999997</v>
      </c>
      <c r="AJ105" s="13">
        <f>'AUDUSD-Week'!H95*'AUDUSD-Week'!F95/'AUDUSD-Week'!I95</f>
        <v>10.350000000000001</v>
      </c>
      <c r="AK105" s="24">
        <f>'GBPUSD-Week'!F95/'GBPUSD-Week'!G95*'GBPUSD-Week'!E95</f>
        <v>317.77999999999997</v>
      </c>
      <c r="AL105" s="13">
        <f>'USDCAD-Week'!H95*'USDCAD-Week'!F95/'USDCAD-Week'!E95</f>
        <v>9.9132589838909535</v>
      </c>
      <c r="AM105" s="24">
        <f>'GBPUSD-Week'!F95/'GBPUSD-Week'!G95*'GBPUSD-Week'!E95</f>
        <v>317.77999999999997</v>
      </c>
      <c r="AN105" s="13">
        <f>'NZDUSD-Week'!H95*'NZDUSD-Week'!F95/'NZDUSD-Week'!I95</f>
        <v>8.0250000000000004</v>
      </c>
      <c r="AO105" s="24">
        <f>'AUDUSD-Week'!F95/'AUDUSD-Week'!G95*'AUDUSD-Week'!E95</f>
        <v>207.00000000000003</v>
      </c>
      <c r="AP105" s="13">
        <f>'USDJPY-Week'!H95*'USDJPY-Week'!F95/'USDJPY-Week'!E95</f>
        <v>13.044612575006523</v>
      </c>
      <c r="AQ105" s="24">
        <f>'AUDUSD-Week'!F95/'AUDUSD-Week'!G95*'AUDUSD-Week'!E95</f>
        <v>207.00000000000003</v>
      </c>
      <c r="AR105" s="13">
        <f>'USDCHF-Week'!H95*'USDCHF-Week'!F95/'USDCHF-Week'!E95</f>
        <v>11.270145384875466</v>
      </c>
      <c r="AS105" s="24">
        <f>'AUDUSD-Week'!F95/'AUDUSD-Week'!G95*'AUDUSD-Week'!E95</f>
        <v>207.00000000000003</v>
      </c>
      <c r="AT105" s="13">
        <f>'USDCAD-Week'!H95*'USDCAD-Week'!F95/'USDCAD-Week'!E95</f>
        <v>9.9132589838909535</v>
      </c>
      <c r="AU105" s="24">
        <f>'AUDUSD-Week'!F95/'AUDUSD-Week'!G95*'AUDUSD-Week'!E95</f>
        <v>207.00000000000003</v>
      </c>
      <c r="AV105" s="13">
        <f>'NZDUSD-Week'!H95*'NZDUSD-Week'!F95/'NZDUSD-Week'!I95</f>
        <v>8.0250000000000004</v>
      </c>
      <c r="AW105" s="24">
        <f>'NZDUSD-Week'!F95/'NZDUSD-Week'!G95*'NZDUSD-Week'!E95</f>
        <v>160.5</v>
      </c>
      <c r="AX105" s="13">
        <f>'USDJPY-Week'!H95*'USDJPY-Week'!F95/'USDJPY-Week'!E95</f>
        <v>13.044612575006523</v>
      </c>
      <c r="AY105" s="24">
        <f>'NZDUSD-Week'!F95/'NZDUSD-Week'!G95*'NZDUSD-Week'!E95</f>
        <v>160.5</v>
      </c>
      <c r="AZ105" s="13">
        <f>'USDCHF-Week'!H95*'USDCHF-Week'!F95/'USDCHF-Week'!E95</f>
        <v>11.270145384875466</v>
      </c>
      <c r="BA105" s="24">
        <f>'NZDUSD-Week'!F95/'NZDUSD-Week'!G95*'NZDUSD-Week'!E95</f>
        <v>160.5</v>
      </c>
      <c r="BB105" s="13">
        <f>'USDCAD-Week'!H95*'USDCAD-Week'!F95/'USDCAD-Week'!E95</f>
        <v>9.9132589838909535</v>
      </c>
      <c r="BC105" s="24">
        <f>'USDCAD-Week'!F95/'USDCAD-Week'!G95*'USDCAD-Week'!E95</f>
        <v>201.75</v>
      </c>
      <c r="BD105" s="13">
        <f>'USDJPY-Week'!H95*'USDJPY-Week'!F95/'USDJPY-Week'!E95</f>
        <v>13.044612575006523</v>
      </c>
      <c r="BE105" s="24">
        <f>'USDCHF-Week'!F95/'USDCHF-Week'!G95*'USDCHF-Week'!E95</f>
        <v>177.46</v>
      </c>
      <c r="BF105" s="13">
        <f>'USDJPY-Week'!H95*'USDJPY-Week'!F95/'USDJPY-Week'!E95</f>
        <v>13.044612575006523</v>
      </c>
    </row>
    <row r="106" spans="4:58" x14ac:dyDescent="0.25">
      <c r="D106" s="11">
        <v>40839</v>
      </c>
      <c r="E106" s="13">
        <f>'EURUSD-Week'!F96*'EURUSD-Week'!E96/'EURUSD-Week'!G96</f>
        <v>279.90000000000003</v>
      </c>
      <c r="F106" s="16">
        <f>'EURUSD-Week'!H96*'EURUSD-Week'!F96/1</f>
        <v>10</v>
      </c>
      <c r="G106" s="13">
        <f>'USDJPY-Week'!F96/'USDJPY-Week'!G96</f>
        <v>200</v>
      </c>
      <c r="H106" s="19">
        <f>'USDJPY-Week'!H96*'USDJPY-Week'!F96/'USDJPY-Week'!E96</f>
        <v>13.158760444766102</v>
      </c>
      <c r="I106" s="19">
        <f>'EURUSD-Week'!F96/('EURUSD-Week'!G96*'EURUSD-Week'!E96)</f>
        <v>142.90818149339049</v>
      </c>
      <c r="J106" s="19">
        <f>'USDJPY-Week'!H96*'USDJPY-Week'!F96/'USDJPY-Week'!E96</f>
        <v>13.158760444766102</v>
      </c>
      <c r="K106" s="15">
        <f>'GBPUSD-Week'!F96*'GBPUSD-Week'!E96/'GBPUSD-Week'!G96</f>
        <v>320.58999999999997</v>
      </c>
      <c r="L106" s="13">
        <f>'GBPUSD-Week'!H96*'GBPUSD-Week'!F96/1</f>
        <v>10</v>
      </c>
      <c r="M106" s="24">
        <f>'NZDUSD-Week'!F96*'NZDUSD-Week'!E96/'NZDUSD-Week'!G96</f>
        <v>162.22</v>
      </c>
      <c r="N106" s="13">
        <f>'NZDUSD-Week'!H96*'NZDUSD-Week'!F96/1</f>
        <v>10</v>
      </c>
      <c r="O106" s="13">
        <f>'USDCAD-Week'!F96/'USDCAD-Week'!G96</f>
        <v>200</v>
      </c>
      <c r="P106" s="24">
        <f>'USDCAD-Week'!F96*'USDCAD-Week'!H96/'USDCAD-Week'!E96</f>
        <v>10.007505629221917</v>
      </c>
      <c r="Q106" s="24">
        <f>'AUDUSD-Week'!F96*'AUDUSD-Week'!E96/'AUDUSD-Week'!G96</f>
        <v>210.31</v>
      </c>
      <c r="R106" s="24">
        <f>'AUDUSD-Week'!H96*'AUDUSD-Week'!F96/1</f>
        <v>10</v>
      </c>
      <c r="S106" s="13">
        <f>'USDCHF-Week'!F96/'USDCHF-Week'!G96</f>
        <v>200</v>
      </c>
      <c r="T106" s="16">
        <f>'USDCHF-Week'!F96*'USDCHF-Week'!H96/'USDCHF-Week'!E96</f>
        <v>11.447541640432716</v>
      </c>
      <c r="U106" s="13">
        <f>'EURUSD-Week'!F96/'EURUSD-Week'!G96*'EURUSD-Week'!E96</f>
        <v>279.90000000000003</v>
      </c>
      <c r="V106" s="13">
        <f>'USDCHF-Week'!H96*'USDCHF-Week'!F96/'USDCHF-Week'!E96</f>
        <v>11.447541640432716</v>
      </c>
      <c r="W106" s="16">
        <f>'EURUSD-Week'!F96/'EURUSD-Week'!G96*'EURUSD-Week'!E96</f>
        <v>279.90000000000003</v>
      </c>
      <c r="X106" s="13">
        <f>'GBPUSD-Week'!H96*'GBPUSD-Week'!F96/'GBPUSD-Week'!I96</f>
        <v>16.029499999999999</v>
      </c>
      <c r="Y106" s="24">
        <f>'EURUSD-Week'!F96/'EURUSD-Week'!G96*'EURUSD-Week'!E96</f>
        <v>279.90000000000003</v>
      </c>
      <c r="Z106" s="13">
        <f>'AUDUSD-Week'!H96*'AUDUSD-Week'!F96/'AUDUSD-Week'!I96</f>
        <v>10.515499999999999</v>
      </c>
      <c r="AA106" s="24">
        <f>'EURUSD-Week'!F96/'EURUSD-Week'!G96*'EURUSD-Week'!E96</f>
        <v>279.90000000000003</v>
      </c>
      <c r="AB106" s="13">
        <f>'USDCAD-Week'!H96*'USDCAD-Week'!F96/'USDCAD-Week'!E96</f>
        <v>10.007505629221917</v>
      </c>
      <c r="AC106" s="24">
        <f>'EURUSD-Week'!F96/'EURUSD-Week'!G96*'EURUSD-Week'!E96</f>
        <v>279.90000000000003</v>
      </c>
      <c r="AD106" s="13">
        <f>'NZDUSD-Week'!H96*'NZDUSD-Week'!F96/'NZDUSD-Week'!I96</f>
        <v>8.1110000000000007</v>
      </c>
      <c r="AE106" s="24">
        <f>'GBPUSD-Week'!F96/'GBPUSD-Week'!G96*'GBPUSD-Week'!E96</f>
        <v>320.58999999999997</v>
      </c>
      <c r="AF106" s="13">
        <f>'USDJPY-Week'!H96*'USDJPY-Week'!F96/'USDJPY-Week'!E96</f>
        <v>13.158760444766102</v>
      </c>
      <c r="AG106" s="24">
        <f>'GBPUSD-Week'!F96/'GBPUSD-Week'!G96*'GBPUSD-Week'!E96</f>
        <v>320.58999999999997</v>
      </c>
      <c r="AH106" s="13">
        <f>'USDCHF-Week'!H96*'USDCHF-Week'!F96/'USDCHF-Week'!E96</f>
        <v>11.447541640432716</v>
      </c>
      <c r="AI106" s="24">
        <f>'GBPUSD-Week'!F96/'GBPUSD-Week'!G96*'GBPUSD-Week'!E96</f>
        <v>320.58999999999997</v>
      </c>
      <c r="AJ106" s="13">
        <f>'AUDUSD-Week'!H96*'AUDUSD-Week'!F96/'AUDUSD-Week'!I96</f>
        <v>10.515499999999999</v>
      </c>
      <c r="AK106" s="24">
        <f>'GBPUSD-Week'!F96/'GBPUSD-Week'!G96*'GBPUSD-Week'!E96</f>
        <v>320.58999999999997</v>
      </c>
      <c r="AL106" s="13">
        <f>'USDCAD-Week'!H96*'USDCAD-Week'!F96/'USDCAD-Week'!E96</f>
        <v>10.007505629221917</v>
      </c>
      <c r="AM106" s="24">
        <f>'GBPUSD-Week'!F96/'GBPUSD-Week'!G96*'GBPUSD-Week'!E96</f>
        <v>320.58999999999997</v>
      </c>
      <c r="AN106" s="13">
        <f>'NZDUSD-Week'!H96*'NZDUSD-Week'!F96/'NZDUSD-Week'!I96</f>
        <v>8.1110000000000007</v>
      </c>
      <c r="AO106" s="24">
        <f>'AUDUSD-Week'!F96/'AUDUSD-Week'!G96*'AUDUSD-Week'!E96</f>
        <v>210.31</v>
      </c>
      <c r="AP106" s="13">
        <f>'USDJPY-Week'!H96*'USDJPY-Week'!F96/'USDJPY-Week'!E96</f>
        <v>13.158760444766102</v>
      </c>
      <c r="AQ106" s="24">
        <f>'AUDUSD-Week'!F96/'AUDUSD-Week'!G96*'AUDUSD-Week'!E96</f>
        <v>210.31</v>
      </c>
      <c r="AR106" s="13">
        <f>'USDCHF-Week'!H96*'USDCHF-Week'!F96/'USDCHF-Week'!E96</f>
        <v>11.447541640432716</v>
      </c>
      <c r="AS106" s="24">
        <f>'AUDUSD-Week'!F96/'AUDUSD-Week'!G96*'AUDUSD-Week'!E96</f>
        <v>210.31</v>
      </c>
      <c r="AT106" s="13">
        <f>'USDCAD-Week'!H96*'USDCAD-Week'!F96/'USDCAD-Week'!E96</f>
        <v>10.007505629221917</v>
      </c>
      <c r="AU106" s="24">
        <f>'AUDUSD-Week'!F96/'AUDUSD-Week'!G96*'AUDUSD-Week'!E96</f>
        <v>210.31</v>
      </c>
      <c r="AV106" s="13">
        <f>'NZDUSD-Week'!H96*'NZDUSD-Week'!F96/'NZDUSD-Week'!I96</f>
        <v>8.1110000000000007</v>
      </c>
      <c r="AW106" s="24">
        <f>'NZDUSD-Week'!F96/'NZDUSD-Week'!G96*'NZDUSD-Week'!E96</f>
        <v>162.22</v>
      </c>
      <c r="AX106" s="13">
        <f>'USDJPY-Week'!H96*'USDJPY-Week'!F96/'USDJPY-Week'!E96</f>
        <v>13.158760444766102</v>
      </c>
      <c r="AY106" s="24">
        <f>'NZDUSD-Week'!F96/'NZDUSD-Week'!G96*'NZDUSD-Week'!E96</f>
        <v>162.22</v>
      </c>
      <c r="AZ106" s="13">
        <f>'USDCHF-Week'!H96*'USDCHF-Week'!F96/'USDCHF-Week'!E96</f>
        <v>11.447541640432716</v>
      </c>
      <c r="BA106" s="24">
        <f>'NZDUSD-Week'!F96/'NZDUSD-Week'!G96*'NZDUSD-Week'!E96</f>
        <v>162.22</v>
      </c>
      <c r="BB106" s="13">
        <f>'USDCAD-Week'!H96*'USDCAD-Week'!F96/'USDCAD-Week'!E96</f>
        <v>10.007505629221917</v>
      </c>
      <c r="BC106" s="24">
        <f>'USDCAD-Week'!F96/'USDCAD-Week'!G96*'USDCAD-Week'!E96</f>
        <v>199.85</v>
      </c>
      <c r="BD106" s="13">
        <f>'USDJPY-Week'!H96*'USDJPY-Week'!F96/'USDJPY-Week'!E96</f>
        <v>13.158760444766102</v>
      </c>
      <c r="BE106" s="24">
        <f>'USDCHF-Week'!F96/'USDCHF-Week'!G96*'USDCHF-Week'!E96</f>
        <v>174.71</v>
      </c>
      <c r="BF106" s="13">
        <f>'USDJPY-Week'!H96*'USDJPY-Week'!F96/'USDJPY-Week'!E96</f>
        <v>13.158760444766102</v>
      </c>
    </row>
    <row r="107" spans="4:58" x14ac:dyDescent="0.25">
      <c r="D107" s="11">
        <v>40846</v>
      </c>
      <c r="E107" s="13">
        <f>'EURUSD-Week'!F97*'EURUSD-Week'!E97/'EURUSD-Week'!G97</f>
        <v>279.41000000000003</v>
      </c>
      <c r="F107" s="16">
        <f>'EURUSD-Week'!H97*'EURUSD-Week'!F97/1</f>
        <v>10</v>
      </c>
      <c r="G107" s="13">
        <f>'USDJPY-Week'!F97/'USDJPY-Week'!G97</f>
        <v>200</v>
      </c>
      <c r="H107" s="19">
        <f>'USDJPY-Week'!H97*'USDJPY-Week'!F97/'USDJPY-Week'!E97</f>
        <v>12.994607237996229</v>
      </c>
      <c r="I107" s="19">
        <f>'EURUSD-Week'!F97/('EURUSD-Week'!G97*'EURUSD-Week'!E97)</f>
        <v>143.15879889767723</v>
      </c>
      <c r="J107" s="19">
        <f>'USDJPY-Week'!H97*'USDJPY-Week'!F97/'USDJPY-Week'!E97</f>
        <v>12.994607237996229</v>
      </c>
      <c r="K107" s="15">
        <f>'GBPUSD-Week'!F97*'GBPUSD-Week'!E97/'GBPUSD-Week'!G97</f>
        <v>321.61</v>
      </c>
      <c r="L107" s="13">
        <f>'GBPUSD-Week'!H97*'GBPUSD-Week'!F97/1</f>
        <v>10</v>
      </c>
      <c r="M107" s="24">
        <f>'NZDUSD-Week'!F97*'NZDUSD-Week'!E97/'NZDUSD-Week'!G97</f>
        <v>161.35000000000002</v>
      </c>
      <c r="N107" s="13">
        <f>'NZDUSD-Week'!H97*'NZDUSD-Week'!F97/1</f>
        <v>10</v>
      </c>
      <c r="O107" s="13">
        <f>'USDCAD-Week'!F97/'USDCAD-Week'!G97</f>
        <v>200</v>
      </c>
      <c r="P107" s="24">
        <f>'USDCAD-Week'!F97*'USDCAD-Week'!H97/'USDCAD-Week'!E97</f>
        <v>9.9467847018451288</v>
      </c>
      <c r="Q107" s="24">
        <f>'AUDUSD-Week'!F97*'AUDUSD-Week'!E97/'AUDUSD-Week'!G97</f>
        <v>210.77</v>
      </c>
      <c r="R107" s="24">
        <f>'AUDUSD-Week'!H97*'AUDUSD-Week'!F97/1</f>
        <v>10</v>
      </c>
      <c r="S107" s="13">
        <f>'USDCHF-Week'!F97/'USDCHF-Week'!G97</f>
        <v>200</v>
      </c>
      <c r="T107" s="16">
        <f>'USDCHF-Week'!F97*'USDCHF-Week'!H97/'USDCHF-Week'!E97</f>
        <v>11.452785890167783</v>
      </c>
      <c r="U107" s="13">
        <f>'EURUSD-Week'!F97/'EURUSD-Week'!G97*'EURUSD-Week'!E97</f>
        <v>279.41000000000003</v>
      </c>
      <c r="V107" s="13">
        <f>'USDCHF-Week'!H97*'USDCHF-Week'!F97/'USDCHF-Week'!E97</f>
        <v>11.452785890167783</v>
      </c>
      <c r="W107" s="16">
        <f>'EURUSD-Week'!F97/'EURUSD-Week'!G97*'EURUSD-Week'!E97</f>
        <v>279.41000000000003</v>
      </c>
      <c r="X107" s="13">
        <f>'GBPUSD-Week'!H97*'GBPUSD-Week'!F97/'GBPUSD-Week'!I97</f>
        <v>16.080500000000001</v>
      </c>
      <c r="Y107" s="24">
        <f>'EURUSD-Week'!F97/'EURUSD-Week'!G97*'EURUSD-Week'!E97</f>
        <v>279.41000000000003</v>
      </c>
      <c r="Z107" s="13">
        <f>'AUDUSD-Week'!H97*'AUDUSD-Week'!F97/'AUDUSD-Week'!I97</f>
        <v>10.538499999999999</v>
      </c>
      <c r="AA107" s="24">
        <f>'EURUSD-Week'!F97/'EURUSD-Week'!G97*'EURUSD-Week'!E97</f>
        <v>279.41000000000003</v>
      </c>
      <c r="AB107" s="13">
        <f>'USDCAD-Week'!H97*'USDCAD-Week'!F97/'USDCAD-Week'!E97</f>
        <v>9.9467847018451288</v>
      </c>
      <c r="AC107" s="24">
        <f>'EURUSD-Week'!F97/'EURUSD-Week'!G97*'EURUSD-Week'!E97</f>
        <v>279.41000000000003</v>
      </c>
      <c r="AD107" s="13">
        <f>'NZDUSD-Week'!H97*'NZDUSD-Week'!F97/'NZDUSD-Week'!I97</f>
        <v>8.0675000000000008</v>
      </c>
      <c r="AE107" s="24">
        <f>'GBPUSD-Week'!F97/'GBPUSD-Week'!G97*'GBPUSD-Week'!E97</f>
        <v>321.61</v>
      </c>
      <c r="AF107" s="13">
        <f>'USDJPY-Week'!H97*'USDJPY-Week'!F97/'USDJPY-Week'!E97</f>
        <v>12.994607237996229</v>
      </c>
      <c r="AG107" s="24">
        <f>'GBPUSD-Week'!F97/'GBPUSD-Week'!G97*'GBPUSD-Week'!E97</f>
        <v>321.61</v>
      </c>
      <c r="AH107" s="13">
        <f>'USDCHF-Week'!H97*'USDCHF-Week'!F97/'USDCHF-Week'!E97</f>
        <v>11.452785890167783</v>
      </c>
      <c r="AI107" s="24">
        <f>'GBPUSD-Week'!F97/'GBPUSD-Week'!G97*'GBPUSD-Week'!E97</f>
        <v>321.61</v>
      </c>
      <c r="AJ107" s="13">
        <f>'AUDUSD-Week'!H97*'AUDUSD-Week'!F97/'AUDUSD-Week'!I97</f>
        <v>10.538499999999999</v>
      </c>
      <c r="AK107" s="24">
        <f>'GBPUSD-Week'!F97/'GBPUSD-Week'!G97*'GBPUSD-Week'!E97</f>
        <v>321.61</v>
      </c>
      <c r="AL107" s="13">
        <f>'USDCAD-Week'!H97*'USDCAD-Week'!F97/'USDCAD-Week'!E97</f>
        <v>9.9467847018451288</v>
      </c>
      <c r="AM107" s="24">
        <f>'GBPUSD-Week'!F97/'GBPUSD-Week'!G97*'GBPUSD-Week'!E97</f>
        <v>321.61</v>
      </c>
      <c r="AN107" s="13">
        <f>'NZDUSD-Week'!H97*'NZDUSD-Week'!F97/'NZDUSD-Week'!I97</f>
        <v>8.0675000000000008</v>
      </c>
      <c r="AO107" s="24">
        <f>'AUDUSD-Week'!F97/'AUDUSD-Week'!G97*'AUDUSD-Week'!E97</f>
        <v>210.76999999999998</v>
      </c>
      <c r="AP107" s="13">
        <f>'USDJPY-Week'!H97*'USDJPY-Week'!F97/'USDJPY-Week'!E97</f>
        <v>12.994607237996229</v>
      </c>
      <c r="AQ107" s="24">
        <f>'AUDUSD-Week'!F97/'AUDUSD-Week'!G97*'AUDUSD-Week'!E97</f>
        <v>210.76999999999998</v>
      </c>
      <c r="AR107" s="13">
        <f>'USDCHF-Week'!H97*'USDCHF-Week'!F97/'USDCHF-Week'!E97</f>
        <v>11.452785890167783</v>
      </c>
      <c r="AS107" s="24">
        <f>'AUDUSD-Week'!F97/'AUDUSD-Week'!G97*'AUDUSD-Week'!E97</f>
        <v>210.76999999999998</v>
      </c>
      <c r="AT107" s="13">
        <f>'USDCAD-Week'!H97*'USDCAD-Week'!F97/'USDCAD-Week'!E97</f>
        <v>9.9467847018451288</v>
      </c>
      <c r="AU107" s="24">
        <f>'AUDUSD-Week'!F97/'AUDUSD-Week'!G97*'AUDUSD-Week'!E97</f>
        <v>210.76999999999998</v>
      </c>
      <c r="AV107" s="13">
        <f>'NZDUSD-Week'!H97*'NZDUSD-Week'!F97/'NZDUSD-Week'!I97</f>
        <v>8.0675000000000008</v>
      </c>
      <c r="AW107" s="24">
        <f>'NZDUSD-Week'!F97/'NZDUSD-Week'!G97*'NZDUSD-Week'!E97</f>
        <v>161.35000000000002</v>
      </c>
      <c r="AX107" s="13">
        <f>'USDJPY-Week'!H97*'USDJPY-Week'!F97/'USDJPY-Week'!E97</f>
        <v>12.994607237996229</v>
      </c>
      <c r="AY107" s="24">
        <f>'NZDUSD-Week'!F97/'NZDUSD-Week'!G97*'NZDUSD-Week'!E97</f>
        <v>161.35000000000002</v>
      </c>
      <c r="AZ107" s="13">
        <f>'USDCHF-Week'!H97*'USDCHF-Week'!F97/'USDCHF-Week'!E97</f>
        <v>11.452785890167783</v>
      </c>
      <c r="BA107" s="24">
        <f>'NZDUSD-Week'!F97/'NZDUSD-Week'!G97*'NZDUSD-Week'!E97</f>
        <v>161.35000000000002</v>
      </c>
      <c r="BB107" s="13">
        <f>'USDCAD-Week'!H97*'USDCAD-Week'!F97/'USDCAD-Week'!E97</f>
        <v>9.9467847018451288</v>
      </c>
      <c r="BC107" s="24">
        <f>'USDCAD-Week'!F97/'USDCAD-Week'!G97*'USDCAD-Week'!E97</f>
        <v>201.07</v>
      </c>
      <c r="BD107" s="13">
        <f>'USDJPY-Week'!H97*'USDJPY-Week'!F97/'USDJPY-Week'!E97</f>
        <v>12.994607237996229</v>
      </c>
      <c r="BE107" s="24">
        <f>'USDCHF-Week'!F97/'USDCHF-Week'!G97*'USDCHF-Week'!E97</f>
        <v>174.63</v>
      </c>
      <c r="BF107" s="13">
        <f>'USDJPY-Week'!H97*'USDJPY-Week'!F97/'USDJPY-Week'!E97</f>
        <v>12.994607237996229</v>
      </c>
    </row>
    <row r="108" spans="4:58" x14ac:dyDescent="0.25">
      <c r="D108" s="11">
        <v>40853</v>
      </c>
      <c r="E108" s="13">
        <f>'EURUSD-Week'!F98*'EURUSD-Week'!E98/'EURUSD-Week'!G98</f>
        <v>275.77999999999997</v>
      </c>
      <c r="F108" s="16">
        <f>'EURUSD-Week'!H98*'EURUSD-Week'!F98/1</f>
        <v>10</v>
      </c>
      <c r="G108" s="13">
        <f>'USDJPY-Week'!F98/'USDJPY-Week'!G98</f>
        <v>200</v>
      </c>
      <c r="H108" s="19">
        <f>'USDJPY-Week'!H98*'USDJPY-Week'!F98/'USDJPY-Week'!E98</f>
        <v>12.877470864722168</v>
      </c>
      <c r="I108" s="19">
        <f>'EURUSD-Week'!F98/('EURUSD-Week'!G98*'EURUSD-Week'!E98)</f>
        <v>145.04315033722531</v>
      </c>
      <c r="J108" s="19">
        <f>'USDJPY-Week'!H98*'USDJPY-Week'!F98/'USDJPY-Week'!E98</f>
        <v>12.877470864722168</v>
      </c>
      <c r="K108" s="15">
        <f>'GBPUSD-Week'!F98*'GBPUSD-Week'!E98/'GBPUSD-Week'!G98</f>
        <v>321.32</v>
      </c>
      <c r="L108" s="13">
        <f>'GBPUSD-Week'!H98*'GBPUSD-Week'!F98/1</f>
        <v>10</v>
      </c>
      <c r="M108" s="24">
        <f>'NZDUSD-Week'!F98*'NZDUSD-Week'!E98/'NZDUSD-Week'!G98</f>
        <v>158.19999999999996</v>
      </c>
      <c r="N108" s="13">
        <f>'NZDUSD-Week'!H98*'NZDUSD-Week'!F98/1</f>
        <v>10</v>
      </c>
      <c r="O108" s="13">
        <f>'USDCAD-Week'!F98/'USDCAD-Week'!G98</f>
        <v>200</v>
      </c>
      <c r="P108" s="24">
        <f>'USDCAD-Week'!F98*'USDCAD-Week'!H98/'USDCAD-Week'!E98</f>
        <v>9.8687456824237625</v>
      </c>
      <c r="Q108" s="24">
        <f>'AUDUSD-Week'!F98*'AUDUSD-Week'!E98/'AUDUSD-Week'!G98</f>
        <v>206.8</v>
      </c>
      <c r="R108" s="24">
        <f>'AUDUSD-Week'!H98*'AUDUSD-Week'!F98/1</f>
        <v>10</v>
      </c>
      <c r="S108" s="13">
        <f>'USDCHF-Week'!F98/'USDCHF-Week'!G98</f>
        <v>200</v>
      </c>
      <c r="T108" s="16">
        <f>'USDCHF-Week'!F98*'USDCHF-Week'!H98/'USDCHF-Week'!E98</f>
        <v>11.192568134758519</v>
      </c>
      <c r="U108" s="13">
        <f>'EURUSD-Week'!F98/'EURUSD-Week'!G98*'EURUSD-Week'!E98</f>
        <v>275.78000000000003</v>
      </c>
      <c r="V108" s="13">
        <f>'USDCHF-Week'!H98*'USDCHF-Week'!F98/'USDCHF-Week'!E98</f>
        <v>11.192568134758519</v>
      </c>
      <c r="W108" s="16">
        <f>'EURUSD-Week'!F98/'EURUSD-Week'!G98*'EURUSD-Week'!E98</f>
        <v>275.78000000000003</v>
      </c>
      <c r="X108" s="13">
        <f>'GBPUSD-Week'!H98*'GBPUSD-Week'!F98/'GBPUSD-Week'!I98</f>
        <v>16.065999999999999</v>
      </c>
      <c r="Y108" s="24">
        <f>'EURUSD-Week'!F98/'EURUSD-Week'!G98*'EURUSD-Week'!E98</f>
        <v>275.78000000000003</v>
      </c>
      <c r="Z108" s="13">
        <f>'AUDUSD-Week'!H98*'AUDUSD-Week'!F98/'AUDUSD-Week'!I98</f>
        <v>10.34</v>
      </c>
      <c r="AA108" s="24">
        <f>'EURUSD-Week'!F98/'EURUSD-Week'!G98*'EURUSD-Week'!E98</f>
        <v>275.78000000000003</v>
      </c>
      <c r="AB108" s="13">
        <f>'USDCAD-Week'!H98*'USDCAD-Week'!F98/'USDCAD-Week'!E98</f>
        <v>9.8687456824237625</v>
      </c>
      <c r="AC108" s="24">
        <f>'EURUSD-Week'!F98/'EURUSD-Week'!G98*'EURUSD-Week'!E98</f>
        <v>275.78000000000003</v>
      </c>
      <c r="AD108" s="13">
        <f>'NZDUSD-Week'!H98*'NZDUSD-Week'!F98/'NZDUSD-Week'!I98</f>
        <v>7.91</v>
      </c>
      <c r="AE108" s="24">
        <f>'GBPUSD-Week'!F98/'GBPUSD-Week'!G98*'GBPUSD-Week'!E98</f>
        <v>321.32</v>
      </c>
      <c r="AF108" s="13">
        <f>'USDJPY-Week'!H98*'USDJPY-Week'!F98/'USDJPY-Week'!E98</f>
        <v>12.877470864722168</v>
      </c>
      <c r="AG108" s="24">
        <f>'GBPUSD-Week'!F98/'GBPUSD-Week'!G98*'GBPUSD-Week'!E98</f>
        <v>321.32</v>
      </c>
      <c r="AH108" s="13">
        <f>'USDCHF-Week'!H98*'USDCHF-Week'!F98/'USDCHF-Week'!E98</f>
        <v>11.192568134758519</v>
      </c>
      <c r="AI108" s="24">
        <f>'GBPUSD-Week'!F98/'GBPUSD-Week'!G98*'GBPUSD-Week'!E98</f>
        <v>321.32</v>
      </c>
      <c r="AJ108" s="13">
        <f>'AUDUSD-Week'!H98*'AUDUSD-Week'!F98/'AUDUSD-Week'!I98</f>
        <v>10.34</v>
      </c>
      <c r="AK108" s="24">
        <f>'GBPUSD-Week'!F98/'GBPUSD-Week'!G98*'GBPUSD-Week'!E98</f>
        <v>321.32</v>
      </c>
      <c r="AL108" s="13">
        <f>'USDCAD-Week'!H98*'USDCAD-Week'!F98/'USDCAD-Week'!E98</f>
        <v>9.8687456824237625</v>
      </c>
      <c r="AM108" s="24">
        <f>'GBPUSD-Week'!F98/'GBPUSD-Week'!G98*'GBPUSD-Week'!E98</f>
        <v>321.32</v>
      </c>
      <c r="AN108" s="13">
        <f>'NZDUSD-Week'!H98*'NZDUSD-Week'!F98/'NZDUSD-Week'!I98</f>
        <v>7.91</v>
      </c>
      <c r="AO108" s="24">
        <f>'AUDUSD-Week'!F98/'AUDUSD-Week'!G98*'AUDUSD-Week'!E98</f>
        <v>206.8</v>
      </c>
      <c r="AP108" s="13">
        <f>'USDJPY-Week'!H98*'USDJPY-Week'!F98/'USDJPY-Week'!E98</f>
        <v>12.877470864722168</v>
      </c>
      <c r="AQ108" s="24">
        <f>'AUDUSD-Week'!F98/'AUDUSD-Week'!G98*'AUDUSD-Week'!E98</f>
        <v>206.8</v>
      </c>
      <c r="AR108" s="13">
        <f>'USDCHF-Week'!H98*'USDCHF-Week'!F98/'USDCHF-Week'!E98</f>
        <v>11.192568134758519</v>
      </c>
      <c r="AS108" s="24">
        <f>'AUDUSD-Week'!F98/'AUDUSD-Week'!G98*'AUDUSD-Week'!E98</f>
        <v>206.8</v>
      </c>
      <c r="AT108" s="13">
        <f>'USDCAD-Week'!H98*'USDCAD-Week'!F98/'USDCAD-Week'!E98</f>
        <v>9.8687456824237625</v>
      </c>
      <c r="AU108" s="24">
        <f>'AUDUSD-Week'!F98/'AUDUSD-Week'!G98*'AUDUSD-Week'!E98</f>
        <v>206.8</v>
      </c>
      <c r="AV108" s="13">
        <f>'NZDUSD-Week'!H98*'NZDUSD-Week'!F98/'NZDUSD-Week'!I98</f>
        <v>7.91</v>
      </c>
      <c r="AW108" s="24">
        <f>'NZDUSD-Week'!F98/'NZDUSD-Week'!G98*'NZDUSD-Week'!E98</f>
        <v>158.19999999999999</v>
      </c>
      <c r="AX108" s="13">
        <f>'USDJPY-Week'!H98*'USDJPY-Week'!F98/'USDJPY-Week'!E98</f>
        <v>12.877470864722168</v>
      </c>
      <c r="AY108" s="24">
        <f>'NZDUSD-Week'!F98/'NZDUSD-Week'!G98*'NZDUSD-Week'!E98</f>
        <v>158.19999999999999</v>
      </c>
      <c r="AZ108" s="13">
        <f>'USDCHF-Week'!H98*'USDCHF-Week'!F98/'USDCHF-Week'!E98</f>
        <v>11.192568134758519</v>
      </c>
      <c r="BA108" s="24">
        <f>'NZDUSD-Week'!F98/'NZDUSD-Week'!G98*'NZDUSD-Week'!E98</f>
        <v>158.19999999999999</v>
      </c>
      <c r="BB108" s="13">
        <f>'USDCAD-Week'!H98*'USDCAD-Week'!F98/'USDCAD-Week'!E98</f>
        <v>9.8687456824237625</v>
      </c>
      <c r="BC108" s="24">
        <f>'USDCAD-Week'!F98/'USDCAD-Week'!G98*'USDCAD-Week'!E98</f>
        <v>202.66000000000003</v>
      </c>
      <c r="BD108" s="13">
        <f>'USDJPY-Week'!H98*'USDJPY-Week'!F98/'USDJPY-Week'!E98</f>
        <v>12.877470864722168</v>
      </c>
      <c r="BE108" s="24">
        <f>'USDCHF-Week'!F98/'USDCHF-Week'!G98*'USDCHF-Week'!E98</f>
        <v>178.69000000000003</v>
      </c>
      <c r="BF108" s="13">
        <f>'USDJPY-Week'!H98*'USDJPY-Week'!F98/'USDJPY-Week'!E98</f>
        <v>12.877470864722168</v>
      </c>
    </row>
    <row r="109" spans="4:58" x14ac:dyDescent="0.25">
      <c r="D109" s="11">
        <v>40860</v>
      </c>
      <c r="E109" s="13">
        <f>'EURUSD-Week'!F99*'EURUSD-Week'!E99/'EURUSD-Week'!G99</f>
        <v>273.33</v>
      </c>
      <c r="F109" s="16">
        <f>'EURUSD-Week'!H99*'EURUSD-Week'!F99/1</f>
        <v>10</v>
      </c>
      <c r="G109" s="13">
        <f>'USDJPY-Week'!F99/'USDJPY-Week'!G99</f>
        <v>200</v>
      </c>
      <c r="H109" s="19">
        <f>'USDJPY-Week'!H99*'USDJPY-Week'!F99/'USDJPY-Week'!E99</f>
        <v>12.975217334890361</v>
      </c>
      <c r="I109" s="19">
        <f>'EURUSD-Week'!F99/('EURUSD-Week'!G99*'EURUSD-Week'!E99)</f>
        <v>146.34324808839133</v>
      </c>
      <c r="J109" s="19">
        <f>'USDJPY-Week'!H99*'USDJPY-Week'!F99/'USDJPY-Week'!E99</f>
        <v>12.975217334890361</v>
      </c>
      <c r="K109" s="15">
        <f>'GBPUSD-Week'!F99*'GBPUSD-Week'!E99/'GBPUSD-Week'!G99</f>
        <v>318.93</v>
      </c>
      <c r="L109" s="13">
        <f>'GBPUSD-Week'!H99*'GBPUSD-Week'!F99/1</f>
        <v>10</v>
      </c>
      <c r="M109" s="24">
        <f>'NZDUSD-Week'!F99*'NZDUSD-Week'!E99/'NZDUSD-Week'!G99</f>
        <v>154.88999999999999</v>
      </c>
      <c r="N109" s="13">
        <f>'NZDUSD-Week'!H99*'NZDUSD-Week'!F99/1</f>
        <v>10</v>
      </c>
      <c r="O109" s="13">
        <f>'USDCAD-Week'!F99/'USDCAD-Week'!G99</f>
        <v>200</v>
      </c>
      <c r="P109" s="24">
        <f>'USDCAD-Week'!F99*'USDCAD-Week'!H99/'USDCAD-Week'!E99</f>
        <v>9.8265611949098393</v>
      </c>
      <c r="Q109" s="24">
        <f>'AUDUSD-Week'!F99*'AUDUSD-Week'!E99/'AUDUSD-Week'!G99</f>
        <v>203.49</v>
      </c>
      <c r="R109" s="24">
        <f>'AUDUSD-Week'!H99*'AUDUSD-Week'!F99/1</f>
        <v>10</v>
      </c>
      <c r="S109" s="13">
        <f>'USDCHF-Week'!F99/'USDCHF-Week'!G99</f>
        <v>200</v>
      </c>
      <c r="T109" s="16">
        <f>'USDCHF-Week'!F99*'USDCHF-Week'!H99/'USDCHF-Week'!E99</f>
        <v>11.021105416873313</v>
      </c>
      <c r="U109" s="13">
        <f>'EURUSD-Week'!F99/'EURUSD-Week'!G99*'EURUSD-Week'!E99</f>
        <v>273.33</v>
      </c>
      <c r="V109" s="13">
        <f>'USDCHF-Week'!H99*'USDCHF-Week'!F99/'USDCHF-Week'!E99</f>
        <v>11.021105416873313</v>
      </c>
      <c r="W109" s="16">
        <f>'EURUSD-Week'!F99/'EURUSD-Week'!G99*'EURUSD-Week'!E99</f>
        <v>273.33</v>
      </c>
      <c r="X109" s="13">
        <f>'GBPUSD-Week'!H99*'GBPUSD-Week'!F99/'GBPUSD-Week'!I99</f>
        <v>15.9465</v>
      </c>
      <c r="Y109" s="24">
        <f>'EURUSD-Week'!F99/'EURUSD-Week'!G99*'EURUSD-Week'!E99</f>
        <v>273.33</v>
      </c>
      <c r="Z109" s="13">
        <f>'AUDUSD-Week'!H99*'AUDUSD-Week'!F99/'AUDUSD-Week'!I99</f>
        <v>10.1745</v>
      </c>
      <c r="AA109" s="24">
        <f>'EURUSD-Week'!F99/'EURUSD-Week'!G99*'EURUSD-Week'!E99</f>
        <v>273.33</v>
      </c>
      <c r="AB109" s="13">
        <f>'USDCAD-Week'!H99*'USDCAD-Week'!F99/'USDCAD-Week'!E99</f>
        <v>9.8265611949098393</v>
      </c>
      <c r="AC109" s="24">
        <f>'EURUSD-Week'!F99/'EURUSD-Week'!G99*'EURUSD-Week'!E99</f>
        <v>273.33</v>
      </c>
      <c r="AD109" s="13">
        <f>'NZDUSD-Week'!H99*'NZDUSD-Week'!F99/'NZDUSD-Week'!I99</f>
        <v>7.7444999999999995</v>
      </c>
      <c r="AE109" s="24">
        <f>'GBPUSD-Week'!F99/'GBPUSD-Week'!G99*'GBPUSD-Week'!E99</f>
        <v>318.93</v>
      </c>
      <c r="AF109" s="13">
        <f>'USDJPY-Week'!H99*'USDJPY-Week'!F99/'USDJPY-Week'!E99</f>
        <v>12.975217334890361</v>
      </c>
      <c r="AG109" s="24">
        <f>'GBPUSD-Week'!F99/'GBPUSD-Week'!G99*'GBPUSD-Week'!E99</f>
        <v>318.93</v>
      </c>
      <c r="AH109" s="13">
        <f>'USDCHF-Week'!H99*'USDCHF-Week'!F99/'USDCHF-Week'!E99</f>
        <v>11.021105416873313</v>
      </c>
      <c r="AI109" s="24">
        <f>'GBPUSD-Week'!F99/'GBPUSD-Week'!G99*'GBPUSD-Week'!E99</f>
        <v>318.93</v>
      </c>
      <c r="AJ109" s="13">
        <f>'AUDUSD-Week'!H99*'AUDUSD-Week'!F99/'AUDUSD-Week'!I99</f>
        <v>10.1745</v>
      </c>
      <c r="AK109" s="24">
        <f>'GBPUSD-Week'!F99/'GBPUSD-Week'!G99*'GBPUSD-Week'!E99</f>
        <v>318.93</v>
      </c>
      <c r="AL109" s="13">
        <f>'USDCAD-Week'!H99*'USDCAD-Week'!F99/'USDCAD-Week'!E99</f>
        <v>9.8265611949098393</v>
      </c>
      <c r="AM109" s="24">
        <f>'GBPUSD-Week'!F99/'GBPUSD-Week'!G99*'GBPUSD-Week'!E99</f>
        <v>318.93</v>
      </c>
      <c r="AN109" s="13">
        <f>'NZDUSD-Week'!H99*'NZDUSD-Week'!F99/'NZDUSD-Week'!I99</f>
        <v>7.7444999999999995</v>
      </c>
      <c r="AO109" s="24">
        <f>'AUDUSD-Week'!F99/'AUDUSD-Week'!G99*'AUDUSD-Week'!E99</f>
        <v>203.48999999999998</v>
      </c>
      <c r="AP109" s="13">
        <f>'USDJPY-Week'!H99*'USDJPY-Week'!F99/'USDJPY-Week'!E99</f>
        <v>12.975217334890361</v>
      </c>
      <c r="AQ109" s="24">
        <f>'AUDUSD-Week'!F99/'AUDUSD-Week'!G99*'AUDUSD-Week'!E99</f>
        <v>203.48999999999998</v>
      </c>
      <c r="AR109" s="13">
        <f>'USDCHF-Week'!H99*'USDCHF-Week'!F99/'USDCHF-Week'!E99</f>
        <v>11.021105416873313</v>
      </c>
      <c r="AS109" s="24">
        <f>'AUDUSD-Week'!F99/'AUDUSD-Week'!G99*'AUDUSD-Week'!E99</f>
        <v>203.48999999999998</v>
      </c>
      <c r="AT109" s="13">
        <f>'USDCAD-Week'!H99*'USDCAD-Week'!F99/'USDCAD-Week'!E99</f>
        <v>9.8265611949098393</v>
      </c>
      <c r="AU109" s="24">
        <f>'AUDUSD-Week'!F99/'AUDUSD-Week'!G99*'AUDUSD-Week'!E99</f>
        <v>203.48999999999998</v>
      </c>
      <c r="AV109" s="13">
        <f>'NZDUSD-Week'!H99*'NZDUSD-Week'!F99/'NZDUSD-Week'!I99</f>
        <v>7.7444999999999995</v>
      </c>
      <c r="AW109" s="24">
        <f>'NZDUSD-Week'!F99/'NZDUSD-Week'!G99*'NZDUSD-Week'!E99</f>
        <v>154.88999999999999</v>
      </c>
      <c r="AX109" s="13">
        <f>'USDJPY-Week'!H99*'USDJPY-Week'!F99/'USDJPY-Week'!E99</f>
        <v>12.975217334890361</v>
      </c>
      <c r="AY109" s="24">
        <f>'NZDUSD-Week'!F99/'NZDUSD-Week'!G99*'NZDUSD-Week'!E99</f>
        <v>154.88999999999999</v>
      </c>
      <c r="AZ109" s="13">
        <f>'USDCHF-Week'!H99*'USDCHF-Week'!F99/'USDCHF-Week'!E99</f>
        <v>11.021105416873313</v>
      </c>
      <c r="BA109" s="24">
        <f>'NZDUSD-Week'!F99/'NZDUSD-Week'!G99*'NZDUSD-Week'!E99</f>
        <v>154.88999999999999</v>
      </c>
      <c r="BB109" s="13">
        <f>'USDCAD-Week'!H99*'USDCAD-Week'!F99/'USDCAD-Week'!E99</f>
        <v>9.8265611949098393</v>
      </c>
      <c r="BC109" s="24">
        <f>'USDCAD-Week'!F99/'USDCAD-Week'!G99*'USDCAD-Week'!E99</f>
        <v>203.53000000000003</v>
      </c>
      <c r="BD109" s="13">
        <f>'USDJPY-Week'!H99*'USDJPY-Week'!F99/'USDJPY-Week'!E99</f>
        <v>12.975217334890361</v>
      </c>
      <c r="BE109" s="24">
        <f>'USDCHF-Week'!F99/'USDCHF-Week'!G99*'USDCHF-Week'!E99</f>
        <v>181.47</v>
      </c>
      <c r="BF109" s="13">
        <f>'USDJPY-Week'!H99*'USDJPY-Week'!F99/'USDJPY-Week'!E99</f>
        <v>12.975217334890361</v>
      </c>
    </row>
    <row r="110" spans="4:58" x14ac:dyDescent="0.25">
      <c r="D110" s="11">
        <v>40867</v>
      </c>
      <c r="E110" s="13">
        <f>'EURUSD-Week'!F100*'EURUSD-Week'!E100/'EURUSD-Week'!G100</f>
        <v>267.48</v>
      </c>
      <c r="F110" s="16">
        <f>'EURUSD-Week'!H100*'EURUSD-Week'!F100/1</f>
        <v>10</v>
      </c>
      <c r="G110" s="13">
        <f>'USDJPY-Week'!F100/'USDJPY-Week'!G100</f>
        <v>200</v>
      </c>
      <c r="H110" s="19">
        <f>'USDJPY-Week'!H100*'USDJPY-Week'!F100/'USDJPY-Week'!E100</f>
        <v>12.937447441619769</v>
      </c>
      <c r="I110" s="19">
        <f>'EURUSD-Week'!F100/('EURUSD-Week'!G100*'EURUSD-Week'!E100)</f>
        <v>149.54389113204724</v>
      </c>
      <c r="J110" s="19">
        <f>'USDJPY-Week'!H100*'USDJPY-Week'!F100/'USDJPY-Week'!E100</f>
        <v>12.937447441619769</v>
      </c>
      <c r="K110" s="15">
        <f>'GBPUSD-Week'!F100*'GBPUSD-Week'!E100/'GBPUSD-Week'!G100</f>
        <v>312.33</v>
      </c>
      <c r="L110" s="13">
        <f>'GBPUSD-Week'!H100*'GBPUSD-Week'!F100/1</f>
        <v>10</v>
      </c>
      <c r="M110" s="24">
        <f>'NZDUSD-Week'!F100*'NZDUSD-Week'!E100/'NZDUSD-Week'!G100</f>
        <v>149.58000000000001</v>
      </c>
      <c r="N110" s="13">
        <f>'NZDUSD-Week'!H100*'NZDUSD-Week'!F100/1</f>
        <v>10</v>
      </c>
      <c r="O110" s="13">
        <f>'USDCAD-Week'!F100/'USDCAD-Week'!G100</f>
        <v>200</v>
      </c>
      <c r="P110" s="24">
        <f>'USDCAD-Week'!F100*'USDCAD-Week'!H100/'USDCAD-Week'!E100</f>
        <v>9.6445966147465896</v>
      </c>
      <c r="Q110" s="24">
        <f>'AUDUSD-Week'!F100*'AUDUSD-Week'!E100/'AUDUSD-Week'!G100</f>
        <v>197.04</v>
      </c>
      <c r="R110" s="24">
        <f>'AUDUSD-Week'!H100*'AUDUSD-Week'!F100/1</f>
        <v>10</v>
      </c>
      <c r="S110" s="13">
        <f>'USDCHF-Week'!F100/'USDCHF-Week'!G100</f>
        <v>200</v>
      </c>
      <c r="T110" s="16">
        <f>'USDCHF-Week'!F100*'USDCHF-Week'!H100/'USDCHF-Week'!E100</f>
        <v>10.827197921178</v>
      </c>
      <c r="U110" s="13">
        <f>'EURUSD-Week'!F100/'EURUSD-Week'!G100*'EURUSD-Week'!E100</f>
        <v>267.48</v>
      </c>
      <c r="V110" s="13">
        <f>'USDCHF-Week'!H100*'USDCHF-Week'!F100/'USDCHF-Week'!E100</f>
        <v>10.827197921178</v>
      </c>
      <c r="W110" s="16">
        <f>'EURUSD-Week'!F100/'EURUSD-Week'!G100*'EURUSD-Week'!E100</f>
        <v>267.48</v>
      </c>
      <c r="X110" s="13">
        <f>'GBPUSD-Week'!H100*'GBPUSD-Week'!F100/'GBPUSD-Week'!I100</f>
        <v>15.6165</v>
      </c>
      <c r="Y110" s="24">
        <f>'EURUSD-Week'!F100/'EURUSD-Week'!G100*'EURUSD-Week'!E100</f>
        <v>267.48</v>
      </c>
      <c r="Z110" s="13">
        <f>'AUDUSD-Week'!H100*'AUDUSD-Week'!F100/'AUDUSD-Week'!I100</f>
        <v>9.8519999999999985</v>
      </c>
      <c r="AA110" s="24">
        <f>'EURUSD-Week'!F100/'EURUSD-Week'!G100*'EURUSD-Week'!E100</f>
        <v>267.48</v>
      </c>
      <c r="AB110" s="13">
        <f>'USDCAD-Week'!H100*'USDCAD-Week'!F100/'USDCAD-Week'!E100</f>
        <v>9.6445966147465896</v>
      </c>
      <c r="AC110" s="24">
        <f>'EURUSD-Week'!F100/'EURUSD-Week'!G100*'EURUSD-Week'!E100</f>
        <v>267.48</v>
      </c>
      <c r="AD110" s="13">
        <f>'NZDUSD-Week'!H100*'NZDUSD-Week'!F100/'NZDUSD-Week'!I100</f>
        <v>7.4789999999999992</v>
      </c>
      <c r="AE110" s="24">
        <f>'GBPUSD-Week'!F100/'GBPUSD-Week'!G100*'GBPUSD-Week'!E100</f>
        <v>312.33</v>
      </c>
      <c r="AF110" s="13">
        <f>'USDJPY-Week'!H100*'USDJPY-Week'!F100/'USDJPY-Week'!E100</f>
        <v>12.937447441619769</v>
      </c>
      <c r="AG110" s="24">
        <f>'GBPUSD-Week'!F100/'GBPUSD-Week'!G100*'GBPUSD-Week'!E100</f>
        <v>312.33</v>
      </c>
      <c r="AH110" s="13">
        <f>'USDCHF-Week'!H100*'USDCHF-Week'!F100/'USDCHF-Week'!E100</f>
        <v>10.827197921178</v>
      </c>
      <c r="AI110" s="24">
        <f>'GBPUSD-Week'!F100/'GBPUSD-Week'!G100*'GBPUSD-Week'!E100</f>
        <v>312.33</v>
      </c>
      <c r="AJ110" s="13">
        <f>'AUDUSD-Week'!H100*'AUDUSD-Week'!F100/'AUDUSD-Week'!I100</f>
        <v>9.8519999999999985</v>
      </c>
      <c r="AK110" s="24">
        <f>'GBPUSD-Week'!F100/'GBPUSD-Week'!G100*'GBPUSD-Week'!E100</f>
        <v>312.33</v>
      </c>
      <c r="AL110" s="13">
        <f>'USDCAD-Week'!H100*'USDCAD-Week'!F100/'USDCAD-Week'!E100</f>
        <v>9.6445966147465896</v>
      </c>
      <c r="AM110" s="24">
        <f>'GBPUSD-Week'!F100/'GBPUSD-Week'!G100*'GBPUSD-Week'!E100</f>
        <v>312.33</v>
      </c>
      <c r="AN110" s="13">
        <f>'NZDUSD-Week'!H100*'NZDUSD-Week'!F100/'NZDUSD-Week'!I100</f>
        <v>7.4789999999999992</v>
      </c>
      <c r="AO110" s="24">
        <f>'AUDUSD-Week'!F100/'AUDUSD-Week'!G100*'AUDUSD-Week'!E100</f>
        <v>197.04</v>
      </c>
      <c r="AP110" s="13">
        <f>'USDJPY-Week'!H100*'USDJPY-Week'!F100/'USDJPY-Week'!E100</f>
        <v>12.937447441619769</v>
      </c>
      <c r="AQ110" s="24">
        <f>'AUDUSD-Week'!F100/'AUDUSD-Week'!G100*'AUDUSD-Week'!E100</f>
        <v>197.04</v>
      </c>
      <c r="AR110" s="13">
        <f>'USDCHF-Week'!H100*'USDCHF-Week'!F100/'USDCHF-Week'!E100</f>
        <v>10.827197921178</v>
      </c>
      <c r="AS110" s="24">
        <f>'AUDUSD-Week'!F100/'AUDUSD-Week'!G100*'AUDUSD-Week'!E100</f>
        <v>197.04</v>
      </c>
      <c r="AT110" s="13">
        <f>'USDCAD-Week'!H100*'USDCAD-Week'!F100/'USDCAD-Week'!E100</f>
        <v>9.6445966147465896</v>
      </c>
      <c r="AU110" s="24">
        <f>'AUDUSD-Week'!F100/'AUDUSD-Week'!G100*'AUDUSD-Week'!E100</f>
        <v>197.04</v>
      </c>
      <c r="AV110" s="13">
        <f>'NZDUSD-Week'!H100*'NZDUSD-Week'!F100/'NZDUSD-Week'!I100</f>
        <v>7.4789999999999992</v>
      </c>
      <c r="AW110" s="24">
        <f>'NZDUSD-Week'!F100/'NZDUSD-Week'!G100*'NZDUSD-Week'!E100</f>
        <v>149.58000000000001</v>
      </c>
      <c r="AX110" s="13">
        <f>'USDJPY-Week'!H100*'USDJPY-Week'!F100/'USDJPY-Week'!E100</f>
        <v>12.937447441619769</v>
      </c>
      <c r="AY110" s="24">
        <f>'NZDUSD-Week'!F100/'NZDUSD-Week'!G100*'NZDUSD-Week'!E100</f>
        <v>149.58000000000001</v>
      </c>
      <c r="AZ110" s="13">
        <f>'USDCHF-Week'!H100*'USDCHF-Week'!F100/'USDCHF-Week'!E100</f>
        <v>10.827197921178</v>
      </c>
      <c r="BA110" s="24">
        <f>'NZDUSD-Week'!F100/'NZDUSD-Week'!G100*'NZDUSD-Week'!E100</f>
        <v>149.58000000000001</v>
      </c>
      <c r="BB110" s="13">
        <f>'USDCAD-Week'!H100*'USDCAD-Week'!F100/'USDCAD-Week'!E100</f>
        <v>9.6445966147465896</v>
      </c>
      <c r="BC110" s="24">
        <f>'USDCAD-Week'!F100/'USDCAD-Week'!G100*'USDCAD-Week'!E100</f>
        <v>207.36999999999998</v>
      </c>
      <c r="BD110" s="13">
        <f>'USDJPY-Week'!H100*'USDJPY-Week'!F100/'USDJPY-Week'!E100</f>
        <v>12.937447441619769</v>
      </c>
      <c r="BE110" s="24">
        <f>'USDCHF-Week'!F100/'USDCHF-Week'!G100*'USDCHF-Week'!E100</f>
        <v>184.72</v>
      </c>
      <c r="BF110" s="13">
        <f>'USDJPY-Week'!H100*'USDJPY-Week'!F100/'USDJPY-Week'!E100</f>
        <v>12.937447441619769</v>
      </c>
    </row>
    <row r="111" spans="4:58" x14ac:dyDescent="0.25">
      <c r="D111" s="11">
        <v>40874</v>
      </c>
      <c r="E111" s="13">
        <f>'EURUSD-Week'!F101*'EURUSD-Week'!E101/'EURUSD-Week'!G101</f>
        <v>267.13</v>
      </c>
      <c r="F111" s="16">
        <f>'EURUSD-Week'!H101*'EURUSD-Week'!F101/1</f>
        <v>10</v>
      </c>
      <c r="G111" s="13">
        <f>'USDJPY-Week'!F101/'USDJPY-Week'!G101</f>
        <v>200</v>
      </c>
      <c r="H111" s="19">
        <f>'USDJPY-Week'!H101*'USDJPY-Week'!F101/'USDJPY-Week'!E101</f>
        <v>12.858428700012857</v>
      </c>
      <c r="I111" s="19">
        <f>'EURUSD-Week'!F101/('EURUSD-Week'!G101*'EURUSD-Week'!E101)</f>
        <v>149.73982705049974</v>
      </c>
      <c r="J111" s="19">
        <f>'USDJPY-Week'!H101*'USDJPY-Week'!F101/'USDJPY-Week'!E101</f>
        <v>12.858428700012857</v>
      </c>
      <c r="K111" s="15">
        <f>'GBPUSD-Week'!F101*'GBPUSD-Week'!E101/'GBPUSD-Week'!G101</f>
        <v>310.81000000000006</v>
      </c>
      <c r="L111" s="13">
        <f>'GBPUSD-Week'!H101*'GBPUSD-Week'!F101/1</f>
        <v>10</v>
      </c>
      <c r="M111" s="24">
        <f>'NZDUSD-Week'!F101*'NZDUSD-Week'!E101/'NZDUSD-Week'!G101</f>
        <v>152.75</v>
      </c>
      <c r="N111" s="13">
        <f>'NZDUSD-Week'!H101*'NZDUSD-Week'!F101/1</f>
        <v>10</v>
      </c>
      <c r="O111" s="13">
        <f>'USDCAD-Week'!F101/'USDCAD-Week'!G101</f>
        <v>200</v>
      </c>
      <c r="P111" s="24">
        <f>'USDCAD-Week'!F101*'USDCAD-Week'!H101/'USDCAD-Week'!E101</f>
        <v>9.6993210475266718</v>
      </c>
      <c r="Q111" s="24">
        <f>'AUDUSD-Week'!F101*'AUDUSD-Week'!E101/'AUDUSD-Week'!G101</f>
        <v>200.32</v>
      </c>
      <c r="R111" s="24">
        <f>'AUDUSD-Week'!H101*'AUDUSD-Week'!F101/1</f>
        <v>10</v>
      </c>
      <c r="S111" s="13">
        <f>'USDCHF-Week'!F101/'USDCHF-Week'!G101</f>
        <v>200</v>
      </c>
      <c r="T111" s="16">
        <f>'USDCHF-Week'!F101*'USDCHF-Week'!H101/'USDCHF-Week'!E101</f>
        <v>10.818412938821874</v>
      </c>
      <c r="U111" s="13">
        <f>'EURUSD-Week'!F101/'EURUSD-Week'!G101*'EURUSD-Week'!E101</f>
        <v>267.13</v>
      </c>
      <c r="V111" s="13">
        <f>'USDCHF-Week'!H101*'USDCHF-Week'!F101/'USDCHF-Week'!E101</f>
        <v>10.818412938821874</v>
      </c>
      <c r="W111" s="16">
        <f>'EURUSD-Week'!F101/'EURUSD-Week'!G101*'EURUSD-Week'!E101</f>
        <v>267.13</v>
      </c>
      <c r="X111" s="13">
        <f>'GBPUSD-Week'!H101*'GBPUSD-Week'!F101/'GBPUSD-Week'!I101</f>
        <v>15.540500000000002</v>
      </c>
      <c r="Y111" s="24">
        <f>'EURUSD-Week'!F101/'EURUSD-Week'!G101*'EURUSD-Week'!E101</f>
        <v>267.13</v>
      </c>
      <c r="Z111" s="13">
        <f>'AUDUSD-Week'!H101*'AUDUSD-Week'!F101/'AUDUSD-Week'!I101</f>
        <v>10.016</v>
      </c>
      <c r="AA111" s="24">
        <f>'EURUSD-Week'!F101/'EURUSD-Week'!G101*'EURUSD-Week'!E101</f>
        <v>267.13</v>
      </c>
      <c r="AB111" s="13">
        <f>'USDCAD-Week'!H101*'USDCAD-Week'!F101/'USDCAD-Week'!E101</f>
        <v>9.6993210475266718</v>
      </c>
      <c r="AC111" s="24">
        <f>'EURUSD-Week'!F101/'EURUSD-Week'!G101*'EURUSD-Week'!E101</f>
        <v>267.13</v>
      </c>
      <c r="AD111" s="13">
        <f>'NZDUSD-Week'!H101*'NZDUSD-Week'!F101/'NZDUSD-Week'!I101</f>
        <v>7.6374999999999993</v>
      </c>
      <c r="AE111" s="24">
        <f>'GBPUSD-Week'!F101/'GBPUSD-Week'!G101*'GBPUSD-Week'!E101</f>
        <v>310.81000000000006</v>
      </c>
      <c r="AF111" s="13">
        <f>'USDJPY-Week'!H101*'USDJPY-Week'!F101/'USDJPY-Week'!E101</f>
        <v>12.858428700012857</v>
      </c>
      <c r="AG111" s="24">
        <f>'GBPUSD-Week'!F101/'GBPUSD-Week'!G101*'GBPUSD-Week'!E101</f>
        <v>310.81000000000006</v>
      </c>
      <c r="AH111" s="13">
        <f>'USDCHF-Week'!H101*'USDCHF-Week'!F101/'USDCHF-Week'!E101</f>
        <v>10.818412938821874</v>
      </c>
      <c r="AI111" s="24">
        <f>'GBPUSD-Week'!F101/'GBPUSD-Week'!G101*'GBPUSD-Week'!E101</f>
        <v>310.81000000000006</v>
      </c>
      <c r="AJ111" s="13">
        <f>'AUDUSD-Week'!H101*'AUDUSD-Week'!F101/'AUDUSD-Week'!I101</f>
        <v>10.016</v>
      </c>
      <c r="AK111" s="24">
        <f>'GBPUSD-Week'!F101/'GBPUSD-Week'!G101*'GBPUSD-Week'!E101</f>
        <v>310.81000000000006</v>
      </c>
      <c r="AL111" s="13">
        <f>'USDCAD-Week'!H101*'USDCAD-Week'!F101/'USDCAD-Week'!E101</f>
        <v>9.6993210475266718</v>
      </c>
      <c r="AM111" s="24">
        <f>'GBPUSD-Week'!F101/'GBPUSD-Week'!G101*'GBPUSD-Week'!E101</f>
        <v>310.81000000000006</v>
      </c>
      <c r="AN111" s="13">
        <f>'NZDUSD-Week'!H101*'NZDUSD-Week'!F101/'NZDUSD-Week'!I101</f>
        <v>7.6374999999999993</v>
      </c>
      <c r="AO111" s="24">
        <f>'AUDUSD-Week'!F101/'AUDUSD-Week'!G101*'AUDUSD-Week'!E101</f>
        <v>200.32000000000002</v>
      </c>
      <c r="AP111" s="13">
        <f>'USDJPY-Week'!H101*'USDJPY-Week'!F101/'USDJPY-Week'!E101</f>
        <v>12.858428700012857</v>
      </c>
      <c r="AQ111" s="24">
        <f>'AUDUSD-Week'!F101/'AUDUSD-Week'!G101*'AUDUSD-Week'!E101</f>
        <v>200.32000000000002</v>
      </c>
      <c r="AR111" s="13">
        <f>'USDCHF-Week'!H101*'USDCHF-Week'!F101/'USDCHF-Week'!E101</f>
        <v>10.818412938821874</v>
      </c>
      <c r="AS111" s="24">
        <f>'AUDUSD-Week'!F101/'AUDUSD-Week'!G101*'AUDUSD-Week'!E101</f>
        <v>200.32000000000002</v>
      </c>
      <c r="AT111" s="13">
        <f>'USDCAD-Week'!H101*'USDCAD-Week'!F101/'USDCAD-Week'!E101</f>
        <v>9.6993210475266718</v>
      </c>
      <c r="AU111" s="24">
        <f>'AUDUSD-Week'!F101/'AUDUSD-Week'!G101*'AUDUSD-Week'!E101</f>
        <v>200.32000000000002</v>
      </c>
      <c r="AV111" s="13">
        <f>'NZDUSD-Week'!H101*'NZDUSD-Week'!F101/'NZDUSD-Week'!I101</f>
        <v>7.6374999999999993</v>
      </c>
      <c r="AW111" s="24">
        <f>'NZDUSD-Week'!F101/'NZDUSD-Week'!G101*'NZDUSD-Week'!E101</f>
        <v>152.75</v>
      </c>
      <c r="AX111" s="13">
        <f>'USDJPY-Week'!H101*'USDJPY-Week'!F101/'USDJPY-Week'!E101</f>
        <v>12.858428700012857</v>
      </c>
      <c r="AY111" s="24">
        <f>'NZDUSD-Week'!F101/'NZDUSD-Week'!G101*'NZDUSD-Week'!E101</f>
        <v>152.75</v>
      </c>
      <c r="AZ111" s="13">
        <f>'USDCHF-Week'!H101*'USDCHF-Week'!F101/'USDCHF-Week'!E101</f>
        <v>10.818412938821874</v>
      </c>
      <c r="BA111" s="24">
        <f>'NZDUSD-Week'!F101/'NZDUSD-Week'!G101*'NZDUSD-Week'!E101</f>
        <v>152.75</v>
      </c>
      <c r="BB111" s="13">
        <f>'USDCAD-Week'!H101*'USDCAD-Week'!F101/'USDCAD-Week'!E101</f>
        <v>9.6993210475266718</v>
      </c>
      <c r="BC111" s="24">
        <f>'USDCAD-Week'!F101/'USDCAD-Week'!G101*'USDCAD-Week'!E101</f>
        <v>206.20000000000002</v>
      </c>
      <c r="BD111" s="13">
        <f>'USDJPY-Week'!H101*'USDJPY-Week'!F101/'USDJPY-Week'!E101</f>
        <v>12.858428700012857</v>
      </c>
      <c r="BE111" s="24">
        <f>'USDCHF-Week'!F101/'USDCHF-Week'!G101*'USDCHF-Week'!E101</f>
        <v>184.87</v>
      </c>
      <c r="BF111" s="13">
        <f>'USDJPY-Week'!H101*'USDJPY-Week'!F101/'USDJPY-Week'!E101</f>
        <v>12.858428700012857</v>
      </c>
    </row>
    <row r="112" spans="4:58" x14ac:dyDescent="0.25">
      <c r="D112" s="11">
        <v>40881</v>
      </c>
      <c r="E112" s="13">
        <f>'EURUSD-Week'!F102*'EURUSD-Week'!E102/'EURUSD-Week'!G102</f>
        <v>268.08999999999997</v>
      </c>
      <c r="F112" s="16">
        <f>'EURUSD-Week'!H102*'EURUSD-Week'!F102/1</f>
        <v>10</v>
      </c>
      <c r="G112" s="13">
        <f>'USDJPY-Week'!F102/'USDJPY-Week'!G102</f>
        <v>200</v>
      </c>
      <c r="H112" s="19">
        <f>'USDJPY-Week'!H102*'USDJPY-Week'!F102/'USDJPY-Week'!E102</f>
        <v>12.854296548621376</v>
      </c>
      <c r="I112" s="19">
        <f>'EURUSD-Week'!F102/('EURUSD-Week'!G102*'EURUSD-Week'!E102)</f>
        <v>149.20362564810324</v>
      </c>
      <c r="J112" s="19">
        <f>'USDJPY-Week'!H102*'USDJPY-Week'!F102/'USDJPY-Week'!E102</f>
        <v>12.854296548621376</v>
      </c>
      <c r="K112" s="15">
        <f>'GBPUSD-Week'!F102*'GBPUSD-Week'!E102/'GBPUSD-Week'!G102</f>
        <v>312.98</v>
      </c>
      <c r="L112" s="13">
        <f>'GBPUSD-Week'!H102*'GBPUSD-Week'!F102/1</f>
        <v>10</v>
      </c>
      <c r="M112" s="24">
        <f>'NZDUSD-Week'!F102*'NZDUSD-Week'!E102/'NZDUSD-Week'!G102</f>
        <v>155.65</v>
      </c>
      <c r="N112" s="13">
        <f>'NZDUSD-Week'!H102*'NZDUSD-Week'!F102/1</f>
        <v>10</v>
      </c>
      <c r="O112" s="13">
        <f>'USDCAD-Week'!F102/'USDCAD-Week'!G102</f>
        <v>200</v>
      </c>
      <c r="P112" s="24">
        <f>'USDCAD-Week'!F102*'USDCAD-Week'!H102/'USDCAD-Week'!E102</f>
        <v>9.8371944321479514</v>
      </c>
      <c r="Q112" s="24">
        <f>'AUDUSD-Week'!F102*'AUDUSD-Week'!E102/'AUDUSD-Week'!G102</f>
        <v>204.67</v>
      </c>
      <c r="R112" s="24">
        <f>'AUDUSD-Week'!H102*'AUDUSD-Week'!F102/1</f>
        <v>10</v>
      </c>
      <c r="S112" s="13">
        <f>'USDCHF-Week'!F102/'USDCHF-Week'!G102</f>
        <v>200</v>
      </c>
      <c r="T112" s="16">
        <f>'USDCHF-Week'!F102*'USDCHF-Week'!H102/'USDCHF-Week'!E102</f>
        <v>10.848340203948796</v>
      </c>
      <c r="U112" s="13">
        <f>'EURUSD-Week'!F102/'EURUSD-Week'!G102*'EURUSD-Week'!E102</f>
        <v>268.09000000000003</v>
      </c>
      <c r="V112" s="13">
        <f>'USDCHF-Week'!H102*'USDCHF-Week'!F102/'USDCHF-Week'!E102</f>
        <v>10.848340203948796</v>
      </c>
      <c r="W112" s="16">
        <f>'EURUSD-Week'!F102/'EURUSD-Week'!G102*'EURUSD-Week'!E102</f>
        <v>268.09000000000003</v>
      </c>
      <c r="X112" s="13">
        <f>'GBPUSD-Week'!H102*'GBPUSD-Week'!F102/'GBPUSD-Week'!I102</f>
        <v>15.648999999999999</v>
      </c>
      <c r="Y112" s="24">
        <f>'EURUSD-Week'!F102/'EURUSD-Week'!G102*'EURUSD-Week'!E102</f>
        <v>268.09000000000003</v>
      </c>
      <c r="Z112" s="13">
        <f>'AUDUSD-Week'!H102*'AUDUSD-Week'!F102/'AUDUSD-Week'!I102</f>
        <v>10.233499999999999</v>
      </c>
      <c r="AA112" s="24">
        <f>'EURUSD-Week'!F102/'EURUSD-Week'!G102*'EURUSD-Week'!E102</f>
        <v>268.09000000000003</v>
      </c>
      <c r="AB112" s="13">
        <f>'USDCAD-Week'!H102*'USDCAD-Week'!F102/'USDCAD-Week'!E102</f>
        <v>9.8371944321479514</v>
      </c>
      <c r="AC112" s="24">
        <f>'EURUSD-Week'!F102/'EURUSD-Week'!G102*'EURUSD-Week'!E102</f>
        <v>268.09000000000003</v>
      </c>
      <c r="AD112" s="13">
        <f>'NZDUSD-Week'!H102*'NZDUSD-Week'!F102/'NZDUSD-Week'!I102</f>
        <v>7.7825000000000006</v>
      </c>
      <c r="AE112" s="24">
        <f>'GBPUSD-Week'!F102/'GBPUSD-Week'!G102*'GBPUSD-Week'!E102</f>
        <v>312.98</v>
      </c>
      <c r="AF112" s="13">
        <f>'USDJPY-Week'!H102*'USDJPY-Week'!F102/'USDJPY-Week'!E102</f>
        <v>12.854296548621376</v>
      </c>
      <c r="AG112" s="24">
        <f>'GBPUSD-Week'!F102/'GBPUSD-Week'!G102*'GBPUSD-Week'!E102</f>
        <v>312.98</v>
      </c>
      <c r="AH112" s="13">
        <f>'USDCHF-Week'!H102*'USDCHF-Week'!F102/'USDCHF-Week'!E102</f>
        <v>10.848340203948796</v>
      </c>
      <c r="AI112" s="24">
        <f>'GBPUSD-Week'!F102/'GBPUSD-Week'!G102*'GBPUSD-Week'!E102</f>
        <v>312.98</v>
      </c>
      <c r="AJ112" s="13">
        <f>'AUDUSD-Week'!H102*'AUDUSD-Week'!F102/'AUDUSD-Week'!I102</f>
        <v>10.233499999999999</v>
      </c>
      <c r="AK112" s="24">
        <f>'GBPUSD-Week'!F102/'GBPUSD-Week'!G102*'GBPUSD-Week'!E102</f>
        <v>312.98</v>
      </c>
      <c r="AL112" s="13">
        <f>'USDCAD-Week'!H102*'USDCAD-Week'!F102/'USDCAD-Week'!E102</f>
        <v>9.8371944321479514</v>
      </c>
      <c r="AM112" s="24">
        <f>'GBPUSD-Week'!F102/'GBPUSD-Week'!G102*'GBPUSD-Week'!E102</f>
        <v>312.98</v>
      </c>
      <c r="AN112" s="13">
        <f>'NZDUSD-Week'!H102*'NZDUSD-Week'!F102/'NZDUSD-Week'!I102</f>
        <v>7.7825000000000006</v>
      </c>
      <c r="AO112" s="24">
        <f>'AUDUSD-Week'!F102/'AUDUSD-Week'!G102*'AUDUSD-Week'!E102</f>
        <v>204.67</v>
      </c>
      <c r="AP112" s="13">
        <f>'USDJPY-Week'!H102*'USDJPY-Week'!F102/'USDJPY-Week'!E102</f>
        <v>12.854296548621376</v>
      </c>
      <c r="AQ112" s="24">
        <f>'AUDUSD-Week'!F102/'AUDUSD-Week'!G102*'AUDUSD-Week'!E102</f>
        <v>204.67</v>
      </c>
      <c r="AR112" s="13">
        <f>'USDCHF-Week'!H102*'USDCHF-Week'!F102/'USDCHF-Week'!E102</f>
        <v>10.848340203948796</v>
      </c>
      <c r="AS112" s="24">
        <f>'AUDUSD-Week'!F102/'AUDUSD-Week'!G102*'AUDUSD-Week'!E102</f>
        <v>204.67</v>
      </c>
      <c r="AT112" s="13">
        <f>'USDCAD-Week'!H102*'USDCAD-Week'!F102/'USDCAD-Week'!E102</f>
        <v>9.8371944321479514</v>
      </c>
      <c r="AU112" s="24">
        <f>'AUDUSD-Week'!F102/'AUDUSD-Week'!G102*'AUDUSD-Week'!E102</f>
        <v>204.67</v>
      </c>
      <c r="AV112" s="13">
        <f>'NZDUSD-Week'!H102*'NZDUSD-Week'!F102/'NZDUSD-Week'!I102</f>
        <v>7.7825000000000006</v>
      </c>
      <c r="AW112" s="24">
        <f>'NZDUSD-Week'!F102/'NZDUSD-Week'!G102*'NZDUSD-Week'!E102</f>
        <v>155.65</v>
      </c>
      <c r="AX112" s="13">
        <f>'USDJPY-Week'!H102*'USDJPY-Week'!F102/'USDJPY-Week'!E102</f>
        <v>12.854296548621376</v>
      </c>
      <c r="AY112" s="24">
        <f>'NZDUSD-Week'!F102/'NZDUSD-Week'!G102*'NZDUSD-Week'!E102</f>
        <v>155.65</v>
      </c>
      <c r="AZ112" s="13">
        <f>'USDCHF-Week'!H102*'USDCHF-Week'!F102/'USDCHF-Week'!E102</f>
        <v>10.848340203948796</v>
      </c>
      <c r="BA112" s="24">
        <f>'NZDUSD-Week'!F102/'NZDUSD-Week'!G102*'NZDUSD-Week'!E102</f>
        <v>155.65</v>
      </c>
      <c r="BB112" s="13">
        <f>'USDCAD-Week'!H102*'USDCAD-Week'!F102/'USDCAD-Week'!E102</f>
        <v>9.8371944321479514</v>
      </c>
      <c r="BC112" s="24">
        <f>'USDCAD-Week'!F102/'USDCAD-Week'!G102*'USDCAD-Week'!E102</f>
        <v>203.31</v>
      </c>
      <c r="BD112" s="13">
        <f>'USDJPY-Week'!H102*'USDJPY-Week'!F102/'USDJPY-Week'!E102</f>
        <v>12.854296548621376</v>
      </c>
      <c r="BE112" s="24">
        <f>'USDCHF-Week'!F102/'USDCHF-Week'!G102*'USDCHF-Week'!E102</f>
        <v>184.35999999999999</v>
      </c>
      <c r="BF112" s="13">
        <f>'USDJPY-Week'!H102*'USDJPY-Week'!F102/'USDJPY-Week'!E102</f>
        <v>12.854296548621376</v>
      </c>
    </row>
    <row r="113" spans="4:58" x14ac:dyDescent="0.25">
      <c r="D113" s="11">
        <v>40888</v>
      </c>
      <c r="E113" s="13">
        <f>'EURUSD-Week'!F103*'EURUSD-Week'!E103/'EURUSD-Week'!G103</f>
        <v>264.25</v>
      </c>
      <c r="F113" s="16">
        <f>'EURUSD-Week'!H103*'EURUSD-Week'!F103/1</f>
        <v>10</v>
      </c>
      <c r="G113" s="13">
        <f>'USDJPY-Week'!F103/'USDJPY-Week'!G103</f>
        <v>200</v>
      </c>
      <c r="H113" s="19">
        <f>'USDJPY-Week'!H103*'USDJPY-Week'!F103/'USDJPY-Week'!E103</f>
        <v>12.869184737146899</v>
      </c>
      <c r="I113" s="19">
        <f>'EURUSD-Week'!F103/('EURUSD-Week'!G103*'EURUSD-Week'!E103)</f>
        <v>151.37180700094606</v>
      </c>
      <c r="J113" s="19">
        <f>'USDJPY-Week'!H103*'USDJPY-Week'!F103/'USDJPY-Week'!E103</f>
        <v>12.869184737146899</v>
      </c>
      <c r="K113" s="15">
        <f>'GBPUSD-Week'!F103*'GBPUSD-Week'!E103/'GBPUSD-Week'!G103</f>
        <v>311.95999999999998</v>
      </c>
      <c r="L113" s="13">
        <f>'GBPUSD-Week'!H103*'GBPUSD-Week'!F103/1</f>
        <v>10</v>
      </c>
      <c r="M113" s="24">
        <f>'NZDUSD-Week'!F103*'NZDUSD-Week'!E103/'NZDUSD-Week'!G103</f>
        <v>153.6</v>
      </c>
      <c r="N113" s="13">
        <f>'NZDUSD-Week'!H103*'NZDUSD-Week'!F103/1</f>
        <v>10</v>
      </c>
      <c r="O113" s="13">
        <f>'USDCAD-Week'!F103/'USDCAD-Week'!G103</f>
        <v>200</v>
      </c>
      <c r="P113" s="24">
        <f>'USDCAD-Week'!F103*'USDCAD-Week'!H103/'USDCAD-Week'!E103</f>
        <v>9.7233701200836222</v>
      </c>
      <c r="Q113" s="24">
        <f>'AUDUSD-Week'!F103*'AUDUSD-Week'!E103/'AUDUSD-Week'!G103</f>
        <v>201.87</v>
      </c>
      <c r="R113" s="24">
        <f>'AUDUSD-Week'!H103*'AUDUSD-Week'!F103/1</f>
        <v>10</v>
      </c>
      <c r="S113" s="13">
        <f>'USDCHF-Week'!F103/'USDCHF-Week'!G103</f>
        <v>200</v>
      </c>
      <c r="T113" s="16">
        <f>'USDCHF-Week'!F103*'USDCHF-Week'!H103/'USDCHF-Week'!E103</f>
        <v>10.747487774732656</v>
      </c>
      <c r="U113" s="13">
        <f>'EURUSD-Week'!F103/'EURUSD-Week'!G103*'EURUSD-Week'!E103</f>
        <v>264.25</v>
      </c>
      <c r="V113" s="13">
        <f>'USDCHF-Week'!H103*'USDCHF-Week'!F103/'USDCHF-Week'!E103</f>
        <v>10.747487774732656</v>
      </c>
      <c r="W113" s="16">
        <f>'EURUSD-Week'!F103/'EURUSD-Week'!G103*'EURUSD-Week'!E103</f>
        <v>264.25</v>
      </c>
      <c r="X113" s="13">
        <f>'GBPUSD-Week'!H103*'GBPUSD-Week'!F103/'GBPUSD-Week'!I103</f>
        <v>15.598000000000001</v>
      </c>
      <c r="Y113" s="24">
        <f>'EURUSD-Week'!F103/'EURUSD-Week'!G103*'EURUSD-Week'!E103</f>
        <v>264.25</v>
      </c>
      <c r="Z113" s="13">
        <f>'AUDUSD-Week'!H103*'AUDUSD-Week'!F103/'AUDUSD-Week'!I103</f>
        <v>10.093499999999999</v>
      </c>
      <c r="AA113" s="24">
        <f>'EURUSD-Week'!F103/'EURUSD-Week'!G103*'EURUSD-Week'!E103</f>
        <v>264.25</v>
      </c>
      <c r="AB113" s="13">
        <f>'USDCAD-Week'!H103*'USDCAD-Week'!F103/'USDCAD-Week'!E103</f>
        <v>9.7233701200836222</v>
      </c>
      <c r="AC113" s="24">
        <f>'EURUSD-Week'!F103/'EURUSD-Week'!G103*'EURUSD-Week'!E103</f>
        <v>264.25</v>
      </c>
      <c r="AD113" s="13">
        <f>'NZDUSD-Week'!H103*'NZDUSD-Week'!F103/'NZDUSD-Week'!I103</f>
        <v>7.6800000000000006</v>
      </c>
      <c r="AE113" s="24">
        <f>'GBPUSD-Week'!F103/'GBPUSD-Week'!G103*'GBPUSD-Week'!E103</f>
        <v>311.96000000000004</v>
      </c>
      <c r="AF113" s="13">
        <f>'USDJPY-Week'!H103*'USDJPY-Week'!F103/'USDJPY-Week'!E103</f>
        <v>12.869184737146899</v>
      </c>
      <c r="AG113" s="24">
        <f>'GBPUSD-Week'!F103/'GBPUSD-Week'!G103*'GBPUSD-Week'!E103</f>
        <v>311.96000000000004</v>
      </c>
      <c r="AH113" s="13">
        <f>'USDCHF-Week'!H103*'USDCHF-Week'!F103/'USDCHF-Week'!E103</f>
        <v>10.747487774732656</v>
      </c>
      <c r="AI113" s="24">
        <f>'GBPUSD-Week'!F103/'GBPUSD-Week'!G103*'GBPUSD-Week'!E103</f>
        <v>311.96000000000004</v>
      </c>
      <c r="AJ113" s="13">
        <f>'AUDUSD-Week'!H103*'AUDUSD-Week'!F103/'AUDUSD-Week'!I103</f>
        <v>10.093499999999999</v>
      </c>
      <c r="AK113" s="24">
        <f>'GBPUSD-Week'!F103/'GBPUSD-Week'!G103*'GBPUSD-Week'!E103</f>
        <v>311.96000000000004</v>
      </c>
      <c r="AL113" s="13">
        <f>'USDCAD-Week'!H103*'USDCAD-Week'!F103/'USDCAD-Week'!E103</f>
        <v>9.7233701200836222</v>
      </c>
      <c r="AM113" s="24">
        <f>'GBPUSD-Week'!F103/'GBPUSD-Week'!G103*'GBPUSD-Week'!E103</f>
        <v>311.96000000000004</v>
      </c>
      <c r="AN113" s="13">
        <f>'NZDUSD-Week'!H103*'NZDUSD-Week'!F103/'NZDUSD-Week'!I103</f>
        <v>7.6800000000000006</v>
      </c>
      <c r="AO113" s="24">
        <f>'AUDUSD-Week'!F103/'AUDUSD-Week'!G103*'AUDUSD-Week'!E103</f>
        <v>201.87</v>
      </c>
      <c r="AP113" s="13">
        <f>'USDJPY-Week'!H103*'USDJPY-Week'!F103/'USDJPY-Week'!E103</f>
        <v>12.869184737146899</v>
      </c>
      <c r="AQ113" s="24">
        <f>'AUDUSD-Week'!F103/'AUDUSD-Week'!G103*'AUDUSD-Week'!E103</f>
        <v>201.87</v>
      </c>
      <c r="AR113" s="13">
        <f>'USDCHF-Week'!H103*'USDCHF-Week'!F103/'USDCHF-Week'!E103</f>
        <v>10.747487774732656</v>
      </c>
      <c r="AS113" s="24">
        <f>'AUDUSD-Week'!F103/'AUDUSD-Week'!G103*'AUDUSD-Week'!E103</f>
        <v>201.87</v>
      </c>
      <c r="AT113" s="13">
        <f>'USDCAD-Week'!H103*'USDCAD-Week'!F103/'USDCAD-Week'!E103</f>
        <v>9.7233701200836222</v>
      </c>
      <c r="AU113" s="24">
        <f>'AUDUSD-Week'!F103/'AUDUSD-Week'!G103*'AUDUSD-Week'!E103</f>
        <v>201.87</v>
      </c>
      <c r="AV113" s="13">
        <f>'NZDUSD-Week'!H103*'NZDUSD-Week'!F103/'NZDUSD-Week'!I103</f>
        <v>7.6800000000000006</v>
      </c>
      <c r="AW113" s="24">
        <f>'NZDUSD-Week'!F103/'NZDUSD-Week'!G103*'NZDUSD-Week'!E103</f>
        <v>153.6</v>
      </c>
      <c r="AX113" s="13">
        <f>'USDJPY-Week'!H103*'USDJPY-Week'!F103/'USDJPY-Week'!E103</f>
        <v>12.869184737146899</v>
      </c>
      <c r="AY113" s="24">
        <f>'NZDUSD-Week'!F103/'NZDUSD-Week'!G103*'NZDUSD-Week'!E103</f>
        <v>153.6</v>
      </c>
      <c r="AZ113" s="13">
        <f>'USDCHF-Week'!H103*'USDCHF-Week'!F103/'USDCHF-Week'!E103</f>
        <v>10.747487774732656</v>
      </c>
      <c r="BA113" s="24">
        <f>'NZDUSD-Week'!F103/'NZDUSD-Week'!G103*'NZDUSD-Week'!E103</f>
        <v>153.6</v>
      </c>
      <c r="BB113" s="13">
        <f>'USDCAD-Week'!H103*'USDCAD-Week'!F103/'USDCAD-Week'!E103</f>
        <v>9.7233701200836222</v>
      </c>
      <c r="BC113" s="24">
        <f>'USDCAD-Week'!F103/'USDCAD-Week'!G103*'USDCAD-Week'!E103</f>
        <v>205.68999999999997</v>
      </c>
      <c r="BD113" s="13">
        <f>'USDJPY-Week'!H103*'USDJPY-Week'!F103/'USDJPY-Week'!E103</f>
        <v>12.869184737146899</v>
      </c>
      <c r="BE113" s="24">
        <f>'USDCHF-Week'!F103/'USDCHF-Week'!G103*'USDCHF-Week'!E103</f>
        <v>186.09</v>
      </c>
      <c r="BF113" s="13">
        <f>'USDJPY-Week'!H103*'USDJPY-Week'!F103/'USDJPY-Week'!E103</f>
        <v>12.869184737146899</v>
      </c>
    </row>
    <row r="114" spans="4:58" x14ac:dyDescent="0.25">
      <c r="D114" s="11">
        <v>40895</v>
      </c>
      <c r="E114" s="13">
        <f>'EURUSD-Week'!F104*'EURUSD-Week'!E104/'EURUSD-Week'!G104</f>
        <v>260.82</v>
      </c>
      <c r="F114" s="16">
        <f>'EURUSD-Week'!H104*'EURUSD-Week'!F104/1</f>
        <v>10</v>
      </c>
      <c r="G114" s="13">
        <f>'USDJPY-Week'!F104/'USDJPY-Week'!G104</f>
        <v>200</v>
      </c>
      <c r="H114" s="19">
        <f>'USDJPY-Week'!H104*'USDJPY-Week'!F104/'USDJPY-Week'!E104</f>
        <v>12.840267077555215</v>
      </c>
      <c r="I114" s="19">
        <f>'EURUSD-Week'!F104/('EURUSD-Week'!G104*'EURUSD-Week'!E104)</f>
        <v>153.36247220305191</v>
      </c>
      <c r="J114" s="19">
        <f>'USDJPY-Week'!H104*'USDJPY-Week'!F104/'USDJPY-Week'!E104</f>
        <v>12.840267077555215</v>
      </c>
      <c r="K114" s="15">
        <f>'GBPUSD-Week'!F104*'GBPUSD-Week'!E104/'GBPUSD-Week'!G104</f>
        <v>311.13</v>
      </c>
      <c r="L114" s="13">
        <f>'GBPUSD-Week'!H104*'GBPUSD-Week'!F104/1</f>
        <v>10</v>
      </c>
      <c r="M114" s="24">
        <f>'NZDUSD-Week'!F104*'NZDUSD-Week'!E104/'NZDUSD-Week'!G104</f>
        <v>153.76</v>
      </c>
      <c r="N114" s="13">
        <f>'NZDUSD-Week'!H104*'NZDUSD-Week'!F104/1</f>
        <v>10</v>
      </c>
      <c r="O114" s="13">
        <f>'USDCAD-Week'!F104/'USDCAD-Week'!G104</f>
        <v>200</v>
      </c>
      <c r="P114" s="24">
        <f>'USDCAD-Week'!F104*'USDCAD-Week'!H104/'USDCAD-Week'!E104</f>
        <v>9.723842862699339</v>
      </c>
      <c r="Q114" s="24">
        <f>'AUDUSD-Week'!F104*'AUDUSD-Week'!E104/'AUDUSD-Week'!G104</f>
        <v>201.32</v>
      </c>
      <c r="R114" s="24">
        <f>'AUDUSD-Week'!H104*'AUDUSD-Week'!F104/1</f>
        <v>10</v>
      </c>
      <c r="S114" s="13">
        <f>'USDCHF-Week'!F104/'USDCHF-Week'!G104</f>
        <v>200</v>
      </c>
      <c r="T114" s="16">
        <f>'USDCHF-Week'!F104*'USDCHF-Week'!H104/'USDCHF-Week'!E104</f>
        <v>10.688328345446772</v>
      </c>
      <c r="U114" s="13">
        <f>'EURUSD-Week'!F104/'EURUSD-Week'!G104*'EURUSD-Week'!E104</f>
        <v>260.82</v>
      </c>
      <c r="V114" s="13">
        <f>'USDCHF-Week'!H104*'USDCHF-Week'!F104/'USDCHF-Week'!E104</f>
        <v>10.688328345446772</v>
      </c>
      <c r="W114" s="16">
        <f>'EURUSD-Week'!F104/'EURUSD-Week'!G104*'EURUSD-Week'!E104</f>
        <v>260.82</v>
      </c>
      <c r="X114" s="13">
        <f>'GBPUSD-Week'!H104*'GBPUSD-Week'!F104/'GBPUSD-Week'!I104</f>
        <v>15.556500000000002</v>
      </c>
      <c r="Y114" s="24">
        <f>'EURUSD-Week'!F104/'EURUSD-Week'!G104*'EURUSD-Week'!E104</f>
        <v>260.82</v>
      </c>
      <c r="Z114" s="13">
        <f>'AUDUSD-Week'!H104*'AUDUSD-Week'!F104/'AUDUSD-Week'!I104</f>
        <v>10.065999999999999</v>
      </c>
      <c r="AA114" s="24">
        <f>'EURUSD-Week'!F104/'EURUSD-Week'!G104*'EURUSD-Week'!E104</f>
        <v>260.82</v>
      </c>
      <c r="AB114" s="13">
        <f>'USDCAD-Week'!H104*'USDCAD-Week'!F104/'USDCAD-Week'!E104</f>
        <v>9.723842862699339</v>
      </c>
      <c r="AC114" s="24">
        <f>'EURUSD-Week'!F104/'EURUSD-Week'!G104*'EURUSD-Week'!E104</f>
        <v>260.82</v>
      </c>
      <c r="AD114" s="13">
        <f>'NZDUSD-Week'!H104*'NZDUSD-Week'!F104/'NZDUSD-Week'!I104</f>
        <v>7.6879999999999997</v>
      </c>
      <c r="AE114" s="24">
        <f>'GBPUSD-Week'!F104/'GBPUSD-Week'!G104*'GBPUSD-Week'!E104</f>
        <v>311.13</v>
      </c>
      <c r="AF114" s="13">
        <f>'USDJPY-Week'!H104*'USDJPY-Week'!F104/'USDJPY-Week'!E104</f>
        <v>12.840267077555215</v>
      </c>
      <c r="AG114" s="24">
        <f>'GBPUSD-Week'!F104/'GBPUSD-Week'!G104*'GBPUSD-Week'!E104</f>
        <v>311.13</v>
      </c>
      <c r="AH114" s="13">
        <f>'USDCHF-Week'!H104*'USDCHF-Week'!F104/'USDCHF-Week'!E104</f>
        <v>10.688328345446772</v>
      </c>
      <c r="AI114" s="24">
        <f>'GBPUSD-Week'!F104/'GBPUSD-Week'!G104*'GBPUSD-Week'!E104</f>
        <v>311.13</v>
      </c>
      <c r="AJ114" s="13">
        <f>'AUDUSD-Week'!H104*'AUDUSD-Week'!F104/'AUDUSD-Week'!I104</f>
        <v>10.065999999999999</v>
      </c>
      <c r="AK114" s="24">
        <f>'GBPUSD-Week'!F104/'GBPUSD-Week'!G104*'GBPUSD-Week'!E104</f>
        <v>311.13</v>
      </c>
      <c r="AL114" s="13">
        <f>'USDCAD-Week'!H104*'USDCAD-Week'!F104/'USDCAD-Week'!E104</f>
        <v>9.723842862699339</v>
      </c>
      <c r="AM114" s="24">
        <f>'GBPUSD-Week'!F104/'GBPUSD-Week'!G104*'GBPUSD-Week'!E104</f>
        <v>311.13</v>
      </c>
      <c r="AN114" s="13">
        <f>'NZDUSD-Week'!H104*'NZDUSD-Week'!F104/'NZDUSD-Week'!I104</f>
        <v>7.6879999999999997</v>
      </c>
      <c r="AO114" s="24">
        <f>'AUDUSD-Week'!F104/'AUDUSD-Week'!G104*'AUDUSD-Week'!E104</f>
        <v>201.32</v>
      </c>
      <c r="AP114" s="13">
        <f>'USDJPY-Week'!H104*'USDJPY-Week'!F104/'USDJPY-Week'!E104</f>
        <v>12.840267077555215</v>
      </c>
      <c r="AQ114" s="24">
        <f>'AUDUSD-Week'!F104/'AUDUSD-Week'!G104*'AUDUSD-Week'!E104</f>
        <v>201.32</v>
      </c>
      <c r="AR114" s="13">
        <f>'USDCHF-Week'!H104*'USDCHF-Week'!F104/'USDCHF-Week'!E104</f>
        <v>10.688328345446772</v>
      </c>
      <c r="AS114" s="24">
        <f>'AUDUSD-Week'!F104/'AUDUSD-Week'!G104*'AUDUSD-Week'!E104</f>
        <v>201.32</v>
      </c>
      <c r="AT114" s="13">
        <f>'USDCAD-Week'!H104*'USDCAD-Week'!F104/'USDCAD-Week'!E104</f>
        <v>9.723842862699339</v>
      </c>
      <c r="AU114" s="24">
        <f>'AUDUSD-Week'!F104/'AUDUSD-Week'!G104*'AUDUSD-Week'!E104</f>
        <v>201.32</v>
      </c>
      <c r="AV114" s="13">
        <f>'NZDUSD-Week'!H104*'NZDUSD-Week'!F104/'NZDUSD-Week'!I104</f>
        <v>7.6879999999999997</v>
      </c>
      <c r="AW114" s="24">
        <f>'NZDUSD-Week'!F104/'NZDUSD-Week'!G104*'NZDUSD-Week'!E104</f>
        <v>153.76000000000002</v>
      </c>
      <c r="AX114" s="13">
        <f>'USDJPY-Week'!H104*'USDJPY-Week'!F104/'USDJPY-Week'!E104</f>
        <v>12.840267077555215</v>
      </c>
      <c r="AY114" s="24">
        <f>'NZDUSD-Week'!F104/'NZDUSD-Week'!G104*'NZDUSD-Week'!E104</f>
        <v>153.76000000000002</v>
      </c>
      <c r="AZ114" s="13">
        <f>'USDCHF-Week'!H104*'USDCHF-Week'!F104/'USDCHF-Week'!E104</f>
        <v>10.688328345446772</v>
      </c>
      <c r="BA114" s="24">
        <f>'NZDUSD-Week'!F104/'NZDUSD-Week'!G104*'NZDUSD-Week'!E104</f>
        <v>153.76000000000002</v>
      </c>
      <c r="BB114" s="13">
        <f>'USDCAD-Week'!H104*'USDCAD-Week'!F104/'USDCAD-Week'!E104</f>
        <v>9.723842862699339</v>
      </c>
      <c r="BC114" s="24">
        <f>'USDCAD-Week'!F104/'USDCAD-Week'!G104*'USDCAD-Week'!E104</f>
        <v>205.68</v>
      </c>
      <c r="BD114" s="13">
        <f>'USDJPY-Week'!H104*'USDJPY-Week'!F104/'USDJPY-Week'!E104</f>
        <v>12.840267077555215</v>
      </c>
      <c r="BE114" s="24">
        <f>'USDCHF-Week'!F104/'USDCHF-Week'!G104*'USDCHF-Week'!E104</f>
        <v>187.12</v>
      </c>
      <c r="BF114" s="13">
        <f>'USDJPY-Week'!H104*'USDJPY-Week'!F104/'USDJPY-Week'!E104</f>
        <v>12.840267077555215</v>
      </c>
    </row>
    <row r="115" spans="4:58" x14ac:dyDescent="0.25">
      <c r="D115" s="11">
        <v>40902</v>
      </c>
      <c r="E115" s="13">
        <f>'EURUSD-Week'!F105*'EURUSD-Week'!E105/'EURUSD-Week'!G105</f>
        <v>260.16000000000003</v>
      </c>
      <c r="F115" s="16">
        <f>'EURUSD-Week'!H105*'EURUSD-Week'!F105/1</f>
        <v>10</v>
      </c>
      <c r="G115" s="13">
        <f>'USDJPY-Week'!F105/'USDJPY-Week'!G105</f>
        <v>200</v>
      </c>
      <c r="H115" s="19">
        <f>'USDJPY-Week'!H105*'USDJPY-Week'!F105/'USDJPY-Week'!E105</f>
        <v>12.918227619170651</v>
      </c>
      <c r="I115" s="19">
        <f>'EURUSD-Week'!F105/('EURUSD-Week'!G105*'EURUSD-Week'!E105)</f>
        <v>153.75153751537513</v>
      </c>
      <c r="J115" s="19">
        <f>'USDJPY-Week'!H105*'USDJPY-Week'!F105/'USDJPY-Week'!E105</f>
        <v>12.918227619170651</v>
      </c>
      <c r="K115" s="15">
        <f>'GBPUSD-Week'!F105*'GBPUSD-Week'!E105/'GBPUSD-Week'!G105</f>
        <v>311.72000000000003</v>
      </c>
      <c r="L115" s="13">
        <f>'GBPUSD-Week'!H105*'GBPUSD-Week'!F105/1</f>
        <v>10</v>
      </c>
      <c r="M115" s="24">
        <f>'NZDUSD-Week'!F105*'NZDUSD-Week'!E105/'NZDUSD-Week'!G105</f>
        <v>155.01999999999998</v>
      </c>
      <c r="N115" s="13">
        <f>'NZDUSD-Week'!H105*'NZDUSD-Week'!F105/1</f>
        <v>10</v>
      </c>
      <c r="O115" s="13">
        <f>'USDCAD-Week'!F105/'USDCAD-Week'!G105</f>
        <v>200</v>
      </c>
      <c r="P115" s="24">
        <f>'USDCAD-Week'!F105*'USDCAD-Week'!H105/'USDCAD-Week'!E105</f>
        <v>9.7866510080250535</v>
      </c>
      <c r="Q115" s="24">
        <f>'AUDUSD-Week'!F105*'AUDUSD-Week'!E105/'AUDUSD-Week'!G105</f>
        <v>203.70999999999998</v>
      </c>
      <c r="R115" s="24">
        <f>'AUDUSD-Week'!H105*'AUDUSD-Week'!F105/1</f>
        <v>10</v>
      </c>
      <c r="S115" s="13">
        <f>'USDCHF-Week'!F105/'USDCHF-Week'!G105</f>
        <v>200</v>
      </c>
      <c r="T115" s="16">
        <f>'USDCHF-Week'!F105*'USDCHF-Week'!H105/'USDCHF-Week'!E105</f>
        <v>10.668942707777658</v>
      </c>
      <c r="U115" s="13">
        <f>'EURUSD-Week'!F105/'EURUSD-Week'!G105*'EURUSD-Week'!E105</f>
        <v>260.16000000000003</v>
      </c>
      <c r="V115" s="13">
        <f>'USDCHF-Week'!H105*'USDCHF-Week'!F105/'USDCHF-Week'!E105</f>
        <v>10.668942707777658</v>
      </c>
      <c r="W115" s="16">
        <f>'EURUSD-Week'!F105/'EURUSD-Week'!G105*'EURUSD-Week'!E105</f>
        <v>260.16000000000003</v>
      </c>
      <c r="X115" s="13">
        <f>'GBPUSD-Week'!H105*'GBPUSD-Week'!F105/'GBPUSD-Week'!I105</f>
        <v>15.586</v>
      </c>
      <c r="Y115" s="24">
        <f>'EURUSD-Week'!F105/'EURUSD-Week'!G105*'EURUSD-Week'!E105</f>
        <v>260.16000000000003</v>
      </c>
      <c r="Z115" s="13">
        <f>'AUDUSD-Week'!H105*'AUDUSD-Week'!F105/'AUDUSD-Week'!I105</f>
        <v>10.185499999999999</v>
      </c>
      <c r="AA115" s="24">
        <f>'EURUSD-Week'!F105/'EURUSD-Week'!G105*'EURUSD-Week'!E105</f>
        <v>260.16000000000003</v>
      </c>
      <c r="AB115" s="13">
        <f>'USDCAD-Week'!H105*'USDCAD-Week'!F105/'USDCAD-Week'!E105</f>
        <v>9.7866510080250535</v>
      </c>
      <c r="AC115" s="24">
        <f>'EURUSD-Week'!F105/'EURUSD-Week'!G105*'EURUSD-Week'!E105</f>
        <v>260.16000000000003</v>
      </c>
      <c r="AD115" s="13">
        <f>'NZDUSD-Week'!H105*'NZDUSD-Week'!F105/'NZDUSD-Week'!I105</f>
        <v>7.7509999999999986</v>
      </c>
      <c r="AE115" s="24">
        <f>'GBPUSD-Week'!F105/'GBPUSD-Week'!G105*'GBPUSD-Week'!E105</f>
        <v>311.71999999999997</v>
      </c>
      <c r="AF115" s="13">
        <f>'USDJPY-Week'!H105*'USDJPY-Week'!F105/'USDJPY-Week'!E105</f>
        <v>12.918227619170651</v>
      </c>
      <c r="AG115" s="24">
        <f>'GBPUSD-Week'!F105/'GBPUSD-Week'!G105*'GBPUSD-Week'!E105</f>
        <v>311.71999999999997</v>
      </c>
      <c r="AH115" s="13">
        <f>'USDCHF-Week'!H105*'USDCHF-Week'!F105/'USDCHF-Week'!E105</f>
        <v>10.668942707777658</v>
      </c>
      <c r="AI115" s="24">
        <f>'GBPUSD-Week'!F105/'GBPUSD-Week'!G105*'GBPUSD-Week'!E105</f>
        <v>311.71999999999997</v>
      </c>
      <c r="AJ115" s="13">
        <f>'AUDUSD-Week'!H105*'AUDUSD-Week'!F105/'AUDUSD-Week'!I105</f>
        <v>10.185499999999999</v>
      </c>
      <c r="AK115" s="24">
        <f>'GBPUSD-Week'!F105/'GBPUSD-Week'!G105*'GBPUSD-Week'!E105</f>
        <v>311.71999999999997</v>
      </c>
      <c r="AL115" s="13">
        <f>'USDCAD-Week'!H105*'USDCAD-Week'!F105/'USDCAD-Week'!E105</f>
        <v>9.7866510080250535</v>
      </c>
      <c r="AM115" s="24">
        <f>'GBPUSD-Week'!F105/'GBPUSD-Week'!G105*'GBPUSD-Week'!E105</f>
        <v>311.71999999999997</v>
      </c>
      <c r="AN115" s="13">
        <f>'NZDUSD-Week'!H105*'NZDUSD-Week'!F105/'NZDUSD-Week'!I105</f>
        <v>7.7509999999999986</v>
      </c>
      <c r="AO115" s="24">
        <f>'AUDUSD-Week'!F105/'AUDUSD-Week'!G105*'AUDUSD-Week'!E105</f>
        <v>203.70999999999998</v>
      </c>
      <c r="AP115" s="13">
        <f>'USDJPY-Week'!H105*'USDJPY-Week'!F105/'USDJPY-Week'!E105</f>
        <v>12.918227619170651</v>
      </c>
      <c r="AQ115" s="24">
        <f>'AUDUSD-Week'!F105/'AUDUSD-Week'!G105*'AUDUSD-Week'!E105</f>
        <v>203.70999999999998</v>
      </c>
      <c r="AR115" s="13">
        <f>'USDCHF-Week'!H105*'USDCHF-Week'!F105/'USDCHF-Week'!E105</f>
        <v>10.668942707777658</v>
      </c>
      <c r="AS115" s="24">
        <f>'AUDUSD-Week'!F105/'AUDUSD-Week'!G105*'AUDUSD-Week'!E105</f>
        <v>203.70999999999998</v>
      </c>
      <c r="AT115" s="13">
        <f>'USDCAD-Week'!H105*'USDCAD-Week'!F105/'USDCAD-Week'!E105</f>
        <v>9.7866510080250535</v>
      </c>
      <c r="AU115" s="24">
        <f>'AUDUSD-Week'!F105/'AUDUSD-Week'!G105*'AUDUSD-Week'!E105</f>
        <v>203.70999999999998</v>
      </c>
      <c r="AV115" s="13">
        <f>'NZDUSD-Week'!H105*'NZDUSD-Week'!F105/'NZDUSD-Week'!I105</f>
        <v>7.7509999999999986</v>
      </c>
      <c r="AW115" s="24">
        <f>'NZDUSD-Week'!F105/'NZDUSD-Week'!G105*'NZDUSD-Week'!E105</f>
        <v>155.01999999999998</v>
      </c>
      <c r="AX115" s="13">
        <f>'USDJPY-Week'!H105*'USDJPY-Week'!F105/'USDJPY-Week'!E105</f>
        <v>12.918227619170651</v>
      </c>
      <c r="AY115" s="24">
        <f>'NZDUSD-Week'!F105/'NZDUSD-Week'!G105*'NZDUSD-Week'!E105</f>
        <v>155.01999999999998</v>
      </c>
      <c r="AZ115" s="13">
        <f>'USDCHF-Week'!H105*'USDCHF-Week'!F105/'USDCHF-Week'!E105</f>
        <v>10.668942707777658</v>
      </c>
      <c r="BA115" s="24">
        <f>'NZDUSD-Week'!F105/'NZDUSD-Week'!G105*'NZDUSD-Week'!E105</f>
        <v>155.01999999999998</v>
      </c>
      <c r="BB115" s="13">
        <f>'USDCAD-Week'!H105*'USDCAD-Week'!F105/'USDCAD-Week'!E105</f>
        <v>9.7866510080250535</v>
      </c>
      <c r="BC115" s="24">
        <f>'USDCAD-Week'!F105/'USDCAD-Week'!G105*'USDCAD-Week'!E105</f>
        <v>204.36</v>
      </c>
      <c r="BD115" s="13">
        <f>'USDJPY-Week'!H105*'USDJPY-Week'!F105/'USDJPY-Week'!E105</f>
        <v>12.918227619170651</v>
      </c>
      <c r="BE115" s="24">
        <f>'USDCHF-Week'!F105/'USDCHF-Week'!G105*'USDCHF-Week'!E105</f>
        <v>187.46</v>
      </c>
      <c r="BF115" s="13">
        <f>'USDJPY-Week'!H105*'USDJPY-Week'!F105/'USDJPY-Week'!E105</f>
        <v>12.918227619170651</v>
      </c>
    </row>
    <row r="116" spans="4:58" x14ac:dyDescent="0.25">
      <c r="D116" s="11">
        <v>40909</v>
      </c>
      <c r="E116" s="13">
        <f>'EURUSD-Week'!F106*'EURUSD-Week'!E106/'EURUSD-Week'!G106</f>
        <v>256.64</v>
      </c>
      <c r="F116" s="16">
        <f>'EURUSD-Week'!H106*'EURUSD-Week'!F106/1</f>
        <v>10</v>
      </c>
      <c r="G116" s="13">
        <f>'USDJPY-Week'!F106/'USDJPY-Week'!G106</f>
        <v>200</v>
      </c>
      <c r="H116" s="19">
        <f>'USDJPY-Week'!H106*'USDJPY-Week'!F106/'USDJPY-Week'!E106</f>
        <v>12.986169729238362</v>
      </c>
      <c r="I116" s="19">
        <f>'EURUSD-Week'!F106/('EURUSD-Week'!G106*'EURUSD-Week'!E106)</f>
        <v>155.86034912718208</v>
      </c>
      <c r="J116" s="19">
        <f>'USDJPY-Week'!H106*'USDJPY-Week'!F106/'USDJPY-Week'!E106</f>
        <v>12.986169729238362</v>
      </c>
      <c r="K116" s="15">
        <f>'GBPUSD-Week'!F106*'GBPUSD-Week'!E106/'GBPUSD-Week'!G106</f>
        <v>309.34999999999997</v>
      </c>
      <c r="L116" s="13">
        <f>'GBPUSD-Week'!H106*'GBPUSD-Week'!F106/1</f>
        <v>10</v>
      </c>
      <c r="M116" s="24">
        <f>'NZDUSD-Week'!F106*'NZDUSD-Week'!E106/'NZDUSD-Week'!G106</f>
        <v>155.81</v>
      </c>
      <c r="N116" s="13">
        <f>'NZDUSD-Week'!H106*'NZDUSD-Week'!F106/1</f>
        <v>10</v>
      </c>
      <c r="O116" s="13">
        <f>'USDCAD-Week'!F106/'USDCAD-Week'!G106</f>
        <v>200</v>
      </c>
      <c r="P116" s="24">
        <f>'USDCAD-Week'!F106*'USDCAD-Week'!H106/'USDCAD-Week'!E106</f>
        <v>9.7746933189971159</v>
      </c>
      <c r="Q116" s="24">
        <f>'AUDUSD-Week'!F106*'AUDUSD-Week'!E106/'AUDUSD-Week'!G106</f>
        <v>204.5</v>
      </c>
      <c r="R116" s="24">
        <f>'AUDUSD-Week'!H106*'AUDUSD-Week'!F106/1</f>
        <v>10</v>
      </c>
      <c r="S116" s="13">
        <f>'USDCHF-Week'!F106/'USDCHF-Week'!G106</f>
        <v>200</v>
      </c>
      <c r="T116" s="16">
        <f>'USDCHF-Week'!F106*'USDCHF-Week'!H106/'USDCHF-Week'!E106</f>
        <v>10.564682267180814</v>
      </c>
      <c r="U116" s="13">
        <f>'EURUSD-Week'!F106/'EURUSD-Week'!G106*'EURUSD-Week'!E106</f>
        <v>256.64</v>
      </c>
      <c r="V116" s="13">
        <f>'USDCHF-Week'!H106*'USDCHF-Week'!F106/'USDCHF-Week'!E106</f>
        <v>10.564682267180814</v>
      </c>
      <c r="W116" s="16">
        <f>'EURUSD-Week'!F106/'EURUSD-Week'!G106*'EURUSD-Week'!E106</f>
        <v>256.64</v>
      </c>
      <c r="X116" s="13">
        <f>'GBPUSD-Week'!H106*'GBPUSD-Week'!F106/'GBPUSD-Week'!I106</f>
        <v>15.467499999999999</v>
      </c>
      <c r="Y116" s="24">
        <f>'EURUSD-Week'!F106/'EURUSD-Week'!G106*'EURUSD-Week'!E106</f>
        <v>256.64</v>
      </c>
      <c r="Z116" s="13">
        <f>'AUDUSD-Week'!H106*'AUDUSD-Week'!F106/'AUDUSD-Week'!I106</f>
        <v>10.225</v>
      </c>
      <c r="AA116" s="24">
        <f>'EURUSD-Week'!F106/'EURUSD-Week'!G106*'EURUSD-Week'!E106</f>
        <v>256.64</v>
      </c>
      <c r="AB116" s="13">
        <f>'USDCAD-Week'!H106*'USDCAD-Week'!F106/'USDCAD-Week'!E106</f>
        <v>9.7746933189971159</v>
      </c>
      <c r="AC116" s="24">
        <f>'EURUSD-Week'!F106/'EURUSD-Week'!G106*'EURUSD-Week'!E106</f>
        <v>256.64</v>
      </c>
      <c r="AD116" s="13">
        <f>'NZDUSD-Week'!H106*'NZDUSD-Week'!F106/'NZDUSD-Week'!I106</f>
        <v>7.7904999999999998</v>
      </c>
      <c r="AE116" s="24">
        <f>'GBPUSD-Week'!F106/'GBPUSD-Week'!G106*'GBPUSD-Week'!E106</f>
        <v>309.34999999999997</v>
      </c>
      <c r="AF116" s="13">
        <f>'USDJPY-Week'!H106*'USDJPY-Week'!F106/'USDJPY-Week'!E106</f>
        <v>12.986169729238362</v>
      </c>
      <c r="AG116" s="24">
        <f>'GBPUSD-Week'!F106/'GBPUSD-Week'!G106*'GBPUSD-Week'!E106</f>
        <v>309.34999999999997</v>
      </c>
      <c r="AH116" s="13">
        <f>'USDCHF-Week'!H106*'USDCHF-Week'!F106/'USDCHF-Week'!E106</f>
        <v>10.564682267180814</v>
      </c>
      <c r="AI116" s="24">
        <f>'GBPUSD-Week'!F106/'GBPUSD-Week'!G106*'GBPUSD-Week'!E106</f>
        <v>309.34999999999997</v>
      </c>
      <c r="AJ116" s="13">
        <f>'AUDUSD-Week'!H106*'AUDUSD-Week'!F106/'AUDUSD-Week'!I106</f>
        <v>10.225</v>
      </c>
      <c r="AK116" s="24">
        <f>'GBPUSD-Week'!F106/'GBPUSD-Week'!G106*'GBPUSD-Week'!E106</f>
        <v>309.34999999999997</v>
      </c>
      <c r="AL116" s="13">
        <f>'USDCAD-Week'!H106*'USDCAD-Week'!F106/'USDCAD-Week'!E106</f>
        <v>9.7746933189971159</v>
      </c>
      <c r="AM116" s="24">
        <f>'GBPUSD-Week'!F106/'GBPUSD-Week'!G106*'GBPUSD-Week'!E106</f>
        <v>309.34999999999997</v>
      </c>
      <c r="AN116" s="13">
        <f>'NZDUSD-Week'!H106*'NZDUSD-Week'!F106/'NZDUSD-Week'!I106</f>
        <v>7.7904999999999998</v>
      </c>
      <c r="AO116" s="24">
        <f>'AUDUSD-Week'!F106/'AUDUSD-Week'!G106*'AUDUSD-Week'!E106</f>
        <v>204.5</v>
      </c>
      <c r="AP116" s="13">
        <f>'USDJPY-Week'!H106*'USDJPY-Week'!F106/'USDJPY-Week'!E106</f>
        <v>12.986169729238362</v>
      </c>
      <c r="AQ116" s="24">
        <f>'AUDUSD-Week'!F106/'AUDUSD-Week'!G106*'AUDUSD-Week'!E106</f>
        <v>204.5</v>
      </c>
      <c r="AR116" s="13">
        <f>'USDCHF-Week'!H106*'USDCHF-Week'!F106/'USDCHF-Week'!E106</f>
        <v>10.564682267180814</v>
      </c>
      <c r="AS116" s="24">
        <f>'AUDUSD-Week'!F106/'AUDUSD-Week'!G106*'AUDUSD-Week'!E106</f>
        <v>204.5</v>
      </c>
      <c r="AT116" s="13">
        <f>'USDCAD-Week'!H106*'USDCAD-Week'!F106/'USDCAD-Week'!E106</f>
        <v>9.7746933189971159</v>
      </c>
      <c r="AU116" s="24">
        <f>'AUDUSD-Week'!F106/'AUDUSD-Week'!G106*'AUDUSD-Week'!E106</f>
        <v>204.5</v>
      </c>
      <c r="AV116" s="13">
        <f>'NZDUSD-Week'!H106*'NZDUSD-Week'!F106/'NZDUSD-Week'!I106</f>
        <v>7.7904999999999998</v>
      </c>
      <c r="AW116" s="24">
        <f>'NZDUSD-Week'!F106/'NZDUSD-Week'!G106*'NZDUSD-Week'!E106</f>
        <v>155.81</v>
      </c>
      <c r="AX116" s="13">
        <f>'USDJPY-Week'!H106*'USDJPY-Week'!F106/'USDJPY-Week'!E106</f>
        <v>12.986169729238362</v>
      </c>
      <c r="AY116" s="24">
        <f>'NZDUSD-Week'!F106/'NZDUSD-Week'!G106*'NZDUSD-Week'!E106</f>
        <v>155.81</v>
      </c>
      <c r="AZ116" s="13">
        <f>'USDCHF-Week'!H106*'USDCHF-Week'!F106/'USDCHF-Week'!E106</f>
        <v>10.564682267180814</v>
      </c>
      <c r="BA116" s="24">
        <f>'NZDUSD-Week'!F106/'NZDUSD-Week'!G106*'NZDUSD-Week'!E106</f>
        <v>155.81</v>
      </c>
      <c r="BB116" s="13">
        <f>'USDCAD-Week'!H106*'USDCAD-Week'!F106/'USDCAD-Week'!E106</f>
        <v>9.7746933189971159</v>
      </c>
      <c r="BC116" s="24">
        <f>'USDCAD-Week'!F106/'USDCAD-Week'!G106*'USDCAD-Week'!E106</f>
        <v>204.61</v>
      </c>
      <c r="BD116" s="13">
        <f>'USDJPY-Week'!H106*'USDJPY-Week'!F106/'USDJPY-Week'!E106</f>
        <v>12.986169729238362</v>
      </c>
      <c r="BE116" s="24">
        <f>'USDCHF-Week'!F106/'USDCHF-Week'!G106*'USDCHF-Week'!E106</f>
        <v>189.31</v>
      </c>
      <c r="BF116" s="13">
        <f>'USDJPY-Week'!H106*'USDJPY-Week'!F106/'USDJPY-Week'!E106</f>
        <v>12.986169729238362</v>
      </c>
    </row>
    <row r="117" spans="4:58" x14ac:dyDescent="0.25">
      <c r="D117" s="11">
        <v>40916</v>
      </c>
      <c r="E117" s="13">
        <f>'EURUSD-Week'!F107*'EURUSD-Week'!E107/'EURUSD-Week'!G107</f>
        <v>253.7</v>
      </c>
      <c r="F117" s="16">
        <f>'EURUSD-Week'!H107*'EURUSD-Week'!F107/1</f>
        <v>10</v>
      </c>
      <c r="G117" s="13">
        <f>'USDJPY-Week'!F107/'USDJPY-Week'!G107</f>
        <v>200</v>
      </c>
      <c r="H117" s="19">
        <f>'USDJPY-Week'!H107*'USDJPY-Week'!F107/'USDJPY-Week'!E107</f>
        <v>12.998830105290523</v>
      </c>
      <c r="I117" s="19">
        <f>'EURUSD-Week'!F107/('EURUSD-Week'!G107*'EURUSD-Week'!E107)</f>
        <v>157.66653527788728</v>
      </c>
      <c r="J117" s="19">
        <f>'USDJPY-Week'!H107*'USDJPY-Week'!F107/'USDJPY-Week'!E107</f>
        <v>12.998830105290523</v>
      </c>
      <c r="K117" s="15">
        <f>'GBPUSD-Week'!F107*'GBPUSD-Week'!E107/'GBPUSD-Week'!G107</f>
        <v>307.39999999999998</v>
      </c>
      <c r="L117" s="13">
        <f>'GBPUSD-Week'!H107*'GBPUSD-Week'!F107/1</f>
        <v>10</v>
      </c>
      <c r="M117" s="24">
        <f>'NZDUSD-Week'!F107*'NZDUSD-Week'!E107/'NZDUSD-Week'!G107</f>
        <v>157.38999999999999</v>
      </c>
      <c r="N117" s="13">
        <f>'NZDUSD-Week'!H107*'NZDUSD-Week'!F107/1</f>
        <v>10</v>
      </c>
      <c r="O117" s="13">
        <f>'USDCAD-Week'!F107/'USDCAD-Week'!G107</f>
        <v>200</v>
      </c>
      <c r="P117" s="24">
        <f>'USDCAD-Week'!F107*'USDCAD-Week'!H107/'USDCAD-Week'!E107</f>
        <v>9.7508653893033017</v>
      </c>
      <c r="Q117" s="24">
        <f>'AUDUSD-Week'!F107*'AUDUSD-Week'!E107/'AUDUSD-Week'!G107</f>
        <v>205.22999999999996</v>
      </c>
      <c r="R117" s="24">
        <f>'AUDUSD-Week'!H107*'AUDUSD-Week'!F107/1</f>
        <v>10</v>
      </c>
      <c r="S117" s="13">
        <f>'USDCHF-Week'!F107/'USDCHF-Week'!G107</f>
        <v>200</v>
      </c>
      <c r="T117" s="16">
        <f>'USDCHF-Week'!F107*'USDCHF-Week'!H107/'USDCHF-Week'!E107</f>
        <v>10.472300764477955</v>
      </c>
      <c r="U117" s="13">
        <f>'EURUSD-Week'!F107/'EURUSD-Week'!G107*'EURUSD-Week'!E107</f>
        <v>253.7</v>
      </c>
      <c r="V117" s="13">
        <f>'USDCHF-Week'!H107*'USDCHF-Week'!F107/'USDCHF-Week'!E107</f>
        <v>10.472300764477955</v>
      </c>
      <c r="W117" s="16">
        <f>'EURUSD-Week'!F107/'EURUSD-Week'!G107*'EURUSD-Week'!E107</f>
        <v>253.7</v>
      </c>
      <c r="X117" s="13">
        <f>'GBPUSD-Week'!H107*'GBPUSD-Week'!F107/'GBPUSD-Week'!I107</f>
        <v>15.369999999999997</v>
      </c>
      <c r="Y117" s="24">
        <f>'EURUSD-Week'!F107/'EURUSD-Week'!G107*'EURUSD-Week'!E107</f>
        <v>253.7</v>
      </c>
      <c r="Z117" s="13">
        <f>'AUDUSD-Week'!H107*'AUDUSD-Week'!F107/'AUDUSD-Week'!I107</f>
        <v>10.261499999999998</v>
      </c>
      <c r="AA117" s="24">
        <f>'EURUSD-Week'!F107/'EURUSD-Week'!G107*'EURUSD-Week'!E107</f>
        <v>253.7</v>
      </c>
      <c r="AB117" s="13">
        <f>'USDCAD-Week'!H107*'USDCAD-Week'!F107/'USDCAD-Week'!E107</f>
        <v>9.7508653893033017</v>
      </c>
      <c r="AC117" s="24">
        <f>'EURUSD-Week'!F107/'EURUSD-Week'!G107*'EURUSD-Week'!E107</f>
        <v>253.7</v>
      </c>
      <c r="AD117" s="13">
        <f>'NZDUSD-Week'!H107*'NZDUSD-Week'!F107/'NZDUSD-Week'!I107</f>
        <v>7.8695000000000004</v>
      </c>
      <c r="AE117" s="24">
        <f>'GBPUSD-Week'!F107/'GBPUSD-Week'!G107*'GBPUSD-Week'!E107</f>
        <v>307.39999999999998</v>
      </c>
      <c r="AF117" s="13">
        <f>'USDJPY-Week'!H107*'USDJPY-Week'!F107/'USDJPY-Week'!E107</f>
        <v>12.998830105290523</v>
      </c>
      <c r="AG117" s="24">
        <f>'GBPUSD-Week'!F107/'GBPUSD-Week'!G107*'GBPUSD-Week'!E107</f>
        <v>307.39999999999998</v>
      </c>
      <c r="AH117" s="13">
        <f>'USDCHF-Week'!H107*'USDCHF-Week'!F107/'USDCHF-Week'!E107</f>
        <v>10.472300764477955</v>
      </c>
      <c r="AI117" s="24">
        <f>'GBPUSD-Week'!F107/'GBPUSD-Week'!G107*'GBPUSD-Week'!E107</f>
        <v>307.39999999999998</v>
      </c>
      <c r="AJ117" s="13">
        <f>'AUDUSD-Week'!H107*'AUDUSD-Week'!F107/'AUDUSD-Week'!I107</f>
        <v>10.261499999999998</v>
      </c>
      <c r="AK117" s="24">
        <f>'GBPUSD-Week'!F107/'GBPUSD-Week'!G107*'GBPUSD-Week'!E107</f>
        <v>307.39999999999998</v>
      </c>
      <c r="AL117" s="13">
        <f>'USDCAD-Week'!H107*'USDCAD-Week'!F107/'USDCAD-Week'!E107</f>
        <v>9.7508653893033017</v>
      </c>
      <c r="AM117" s="24">
        <f>'GBPUSD-Week'!F107/'GBPUSD-Week'!G107*'GBPUSD-Week'!E107</f>
        <v>307.39999999999998</v>
      </c>
      <c r="AN117" s="13">
        <f>'NZDUSD-Week'!H107*'NZDUSD-Week'!F107/'NZDUSD-Week'!I107</f>
        <v>7.8695000000000004</v>
      </c>
      <c r="AO117" s="24">
        <f>'AUDUSD-Week'!F107/'AUDUSD-Week'!G107*'AUDUSD-Week'!E107</f>
        <v>205.23</v>
      </c>
      <c r="AP117" s="13">
        <f>'USDJPY-Week'!H107*'USDJPY-Week'!F107/'USDJPY-Week'!E107</f>
        <v>12.998830105290523</v>
      </c>
      <c r="AQ117" s="24">
        <f>'AUDUSD-Week'!F107/'AUDUSD-Week'!G107*'AUDUSD-Week'!E107</f>
        <v>205.23</v>
      </c>
      <c r="AR117" s="13">
        <f>'USDCHF-Week'!H107*'USDCHF-Week'!F107/'USDCHF-Week'!E107</f>
        <v>10.472300764477955</v>
      </c>
      <c r="AS117" s="24">
        <f>'AUDUSD-Week'!F107/'AUDUSD-Week'!G107*'AUDUSD-Week'!E107</f>
        <v>205.23</v>
      </c>
      <c r="AT117" s="13">
        <f>'USDCAD-Week'!H107*'USDCAD-Week'!F107/'USDCAD-Week'!E107</f>
        <v>9.7508653893033017</v>
      </c>
      <c r="AU117" s="24">
        <f>'AUDUSD-Week'!F107/'AUDUSD-Week'!G107*'AUDUSD-Week'!E107</f>
        <v>205.23</v>
      </c>
      <c r="AV117" s="13">
        <f>'NZDUSD-Week'!H107*'NZDUSD-Week'!F107/'NZDUSD-Week'!I107</f>
        <v>7.8695000000000004</v>
      </c>
      <c r="AW117" s="24">
        <f>'NZDUSD-Week'!F107/'NZDUSD-Week'!G107*'NZDUSD-Week'!E107</f>
        <v>157.39000000000001</v>
      </c>
      <c r="AX117" s="13">
        <f>'USDJPY-Week'!H107*'USDJPY-Week'!F107/'USDJPY-Week'!E107</f>
        <v>12.998830105290523</v>
      </c>
      <c r="AY117" s="24">
        <f>'NZDUSD-Week'!F107/'NZDUSD-Week'!G107*'NZDUSD-Week'!E107</f>
        <v>157.39000000000001</v>
      </c>
      <c r="AZ117" s="13">
        <f>'USDCHF-Week'!H107*'USDCHF-Week'!F107/'USDCHF-Week'!E107</f>
        <v>10.472300764477955</v>
      </c>
      <c r="BA117" s="24">
        <f>'NZDUSD-Week'!F107/'NZDUSD-Week'!G107*'NZDUSD-Week'!E107</f>
        <v>157.39000000000001</v>
      </c>
      <c r="BB117" s="13">
        <f>'USDCAD-Week'!H107*'USDCAD-Week'!F107/'USDCAD-Week'!E107</f>
        <v>9.7508653893033017</v>
      </c>
      <c r="BC117" s="24">
        <f>'USDCAD-Week'!F107/'USDCAD-Week'!G107*'USDCAD-Week'!E107</f>
        <v>205.10999999999999</v>
      </c>
      <c r="BD117" s="13">
        <f>'USDJPY-Week'!H107*'USDJPY-Week'!F107/'USDJPY-Week'!E107</f>
        <v>12.998830105290523</v>
      </c>
      <c r="BE117" s="24">
        <f>'USDCHF-Week'!F107/'USDCHF-Week'!G107*'USDCHF-Week'!E107</f>
        <v>190.98000000000002</v>
      </c>
      <c r="BF117" s="13">
        <f>'USDJPY-Week'!H107*'USDJPY-Week'!F107/'USDJPY-Week'!E107</f>
        <v>12.998830105290523</v>
      </c>
    </row>
    <row r="118" spans="4:58" x14ac:dyDescent="0.25">
      <c r="D118" s="11">
        <v>40923</v>
      </c>
      <c r="E118" s="13">
        <f>'EURUSD-Week'!F108*'EURUSD-Week'!E108/'EURUSD-Week'!G108</f>
        <v>255.64999999999998</v>
      </c>
      <c r="F118" s="16">
        <f>'EURUSD-Week'!H108*'EURUSD-Week'!F108/1</f>
        <v>10</v>
      </c>
      <c r="G118" s="13">
        <f>'USDJPY-Week'!F108/'USDJPY-Week'!G108</f>
        <v>200</v>
      </c>
      <c r="H118" s="19">
        <f>'USDJPY-Week'!H108*'USDJPY-Week'!F108/'USDJPY-Week'!E108</f>
        <v>12.980269989615785</v>
      </c>
      <c r="I118" s="19">
        <f>'EURUSD-Week'!F108/('EURUSD-Week'!G108*'EURUSD-Week'!E108)</f>
        <v>156.46391550948562</v>
      </c>
      <c r="J118" s="19">
        <f>'USDJPY-Week'!H108*'USDJPY-Week'!F108/'USDJPY-Week'!E108</f>
        <v>12.980269989615785</v>
      </c>
      <c r="K118" s="15">
        <f>'GBPUSD-Week'!F108*'GBPUSD-Week'!E108/'GBPUSD-Week'!G108</f>
        <v>308.54000000000002</v>
      </c>
      <c r="L118" s="13">
        <f>'GBPUSD-Week'!H108*'GBPUSD-Week'!F108/1</f>
        <v>10</v>
      </c>
      <c r="M118" s="24">
        <f>'NZDUSD-Week'!F108*'NZDUSD-Week'!E108/'NZDUSD-Week'!G108</f>
        <v>159.82</v>
      </c>
      <c r="N118" s="13">
        <f>'NZDUSD-Week'!H108*'NZDUSD-Week'!F108/1</f>
        <v>10</v>
      </c>
      <c r="O118" s="13">
        <f>'USDCAD-Week'!F108/'USDCAD-Week'!G108</f>
        <v>200</v>
      </c>
      <c r="P118" s="24">
        <f>'USDCAD-Week'!F108*'USDCAD-Week'!H108/'USDCAD-Week'!E108</f>
        <v>9.8149874858909545</v>
      </c>
      <c r="Q118" s="24">
        <f>'AUDUSD-Week'!F108*'AUDUSD-Week'!E108/'AUDUSD-Week'!G108</f>
        <v>207.69000000000003</v>
      </c>
      <c r="R118" s="24">
        <f>'AUDUSD-Week'!H108*'AUDUSD-Week'!F108/1</f>
        <v>10</v>
      </c>
      <c r="S118" s="13">
        <f>'USDCHF-Week'!F108/'USDCHF-Week'!G108</f>
        <v>200</v>
      </c>
      <c r="T118" s="16">
        <f>'USDCHF-Week'!F108*'USDCHF-Week'!H108/'USDCHF-Week'!E108</f>
        <v>10.584250635055037</v>
      </c>
      <c r="U118" s="13">
        <f>'EURUSD-Week'!F108/'EURUSD-Week'!G108*'EURUSD-Week'!E108</f>
        <v>255.64999999999998</v>
      </c>
      <c r="V118" s="13">
        <f>'USDCHF-Week'!H108*'USDCHF-Week'!F108/'USDCHF-Week'!E108</f>
        <v>10.584250635055037</v>
      </c>
      <c r="W118" s="16">
        <f>'EURUSD-Week'!F108/'EURUSD-Week'!G108*'EURUSD-Week'!E108</f>
        <v>255.64999999999998</v>
      </c>
      <c r="X118" s="13">
        <f>'GBPUSD-Week'!H108*'GBPUSD-Week'!F108/'GBPUSD-Week'!I108</f>
        <v>15.427</v>
      </c>
      <c r="Y118" s="24">
        <f>'EURUSD-Week'!F108/'EURUSD-Week'!G108*'EURUSD-Week'!E108</f>
        <v>255.64999999999998</v>
      </c>
      <c r="Z118" s="13">
        <f>'AUDUSD-Week'!H108*'AUDUSD-Week'!F108/'AUDUSD-Week'!I108</f>
        <v>10.384500000000001</v>
      </c>
      <c r="AA118" s="24">
        <f>'EURUSD-Week'!F108/'EURUSD-Week'!G108*'EURUSD-Week'!E108</f>
        <v>255.64999999999998</v>
      </c>
      <c r="AB118" s="13">
        <f>'USDCAD-Week'!H108*'USDCAD-Week'!F108/'USDCAD-Week'!E108</f>
        <v>9.8149874858909545</v>
      </c>
      <c r="AC118" s="24">
        <f>'EURUSD-Week'!F108/'EURUSD-Week'!G108*'EURUSD-Week'!E108</f>
        <v>255.64999999999998</v>
      </c>
      <c r="AD118" s="13">
        <f>'NZDUSD-Week'!H108*'NZDUSD-Week'!F108/'NZDUSD-Week'!I108</f>
        <v>7.9909999999999997</v>
      </c>
      <c r="AE118" s="24">
        <f>'GBPUSD-Week'!F108/'GBPUSD-Week'!G108*'GBPUSD-Week'!E108</f>
        <v>308.53999999999996</v>
      </c>
      <c r="AF118" s="13">
        <f>'USDJPY-Week'!H108*'USDJPY-Week'!F108/'USDJPY-Week'!E108</f>
        <v>12.980269989615785</v>
      </c>
      <c r="AG118" s="24">
        <f>'GBPUSD-Week'!F108/'GBPUSD-Week'!G108*'GBPUSD-Week'!E108</f>
        <v>308.53999999999996</v>
      </c>
      <c r="AH118" s="13">
        <f>'USDCHF-Week'!H108*'USDCHF-Week'!F108/'USDCHF-Week'!E108</f>
        <v>10.584250635055037</v>
      </c>
      <c r="AI118" s="24">
        <f>'GBPUSD-Week'!F108/'GBPUSD-Week'!G108*'GBPUSD-Week'!E108</f>
        <v>308.53999999999996</v>
      </c>
      <c r="AJ118" s="13">
        <f>'AUDUSD-Week'!H108*'AUDUSD-Week'!F108/'AUDUSD-Week'!I108</f>
        <v>10.384500000000001</v>
      </c>
      <c r="AK118" s="24">
        <f>'GBPUSD-Week'!F108/'GBPUSD-Week'!G108*'GBPUSD-Week'!E108</f>
        <v>308.53999999999996</v>
      </c>
      <c r="AL118" s="13">
        <f>'USDCAD-Week'!H108*'USDCAD-Week'!F108/'USDCAD-Week'!E108</f>
        <v>9.8149874858909545</v>
      </c>
      <c r="AM118" s="24">
        <f>'GBPUSD-Week'!F108/'GBPUSD-Week'!G108*'GBPUSD-Week'!E108</f>
        <v>308.53999999999996</v>
      </c>
      <c r="AN118" s="13">
        <f>'NZDUSD-Week'!H108*'NZDUSD-Week'!F108/'NZDUSD-Week'!I108</f>
        <v>7.9909999999999997</v>
      </c>
      <c r="AO118" s="24">
        <f>'AUDUSD-Week'!F108/'AUDUSD-Week'!G108*'AUDUSD-Week'!E108</f>
        <v>207.69000000000003</v>
      </c>
      <c r="AP118" s="13">
        <f>'USDJPY-Week'!H108*'USDJPY-Week'!F108/'USDJPY-Week'!E108</f>
        <v>12.980269989615785</v>
      </c>
      <c r="AQ118" s="24">
        <f>'AUDUSD-Week'!F108/'AUDUSD-Week'!G108*'AUDUSD-Week'!E108</f>
        <v>207.69000000000003</v>
      </c>
      <c r="AR118" s="13">
        <f>'USDCHF-Week'!H108*'USDCHF-Week'!F108/'USDCHF-Week'!E108</f>
        <v>10.584250635055037</v>
      </c>
      <c r="AS118" s="24">
        <f>'AUDUSD-Week'!F108/'AUDUSD-Week'!G108*'AUDUSD-Week'!E108</f>
        <v>207.69000000000003</v>
      </c>
      <c r="AT118" s="13">
        <f>'USDCAD-Week'!H108*'USDCAD-Week'!F108/'USDCAD-Week'!E108</f>
        <v>9.8149874858909545</v>
      </c>
      <c r="AU118" s="24">
        <f>'AUDUSD-Week'!F108/'AUDUSD-Week'!G108*'AUDUSD-Week'!E108</f>
        <v>207.69000000000003</v>
      </c>
      <c r="AV118" s="13">
        <f>'NZDUSD-Week'!H108*'NZDUSD-Week'!F108/'NZDUSD-Week'!I108</f>
        <v>7.9909999999999997</v>
      </c>
      <c r="AW118" s="24">
        <f>'NZDUSD-Week'!F108/'NZDUSD-Week'!G108*'NZDUSD-Week'!E108</f>
        <v>159.82</v>
      </c>
      <c r="AX118" s="13">
        <f>'USDJPY-Week'!H108*'USDJPY-Week'!F108/'USDJPY-Week'!E108</f>
        <v>12.980269989615785</v>
      </c>
      <c r="AY118" s="24">
        <f>'NZDUSD-Week'!F108/'NZDUSD-Week'!G108*'NZDUSD-Week'!E108</f>
        <v>159.82</v>
      </c>
      <c r="AZ118" s="13">
        <f>'USDCHF-Week'!H108*'USDCHF-Week'!F108/'USDCHF-Week'!E108</f>
        <v>10.584250635055037</v>
      </c>
      <c r="BA118" s="24">
        <f>'NZDUSD-Week'!F108/'NZDUSD-Week'!G108*'NZDUSD-Week'!E108</f>
        <v>159.82</v>
      </c>
      <c r="BB118" s="13">
        <f>'USDCAD-Week'!H108*'USDCAD-Week'!F108/'USDCAD-Week'!E108</f>
        <v>9.8149874858909545</v>
      </c>
      <c r="BC118" s="24">
        <f>'USDCAD-Week'!F108/'USDCAD-Week'!G108*'USDCAD-Week'!E108</f>
        <v>203.77</v>
      </c>
      <c r="BD118" s="13">
        <f>'USDJPY-Week'!H108*'USDJPY-Week'!F108/'USDJPY-Week'!E108</f>
        <v>12.980269989615785</v>
      </c>
      <c r="BE118" s="24">
        <f>'USDCHF-Week'!F108/'USDCHF-Week'!G108*'USDCHF-Week'!E108</f>
        <v>188.96</v>
      </c>
      <c r="BF118" s="13">
        <f>'USDJPY-Week'!H108*'USDJPY-Week'!F108/'USDJPY-Week'!E108</f>
        <v>12.980269989615785</v>
      </c>
    </row>
    <row r="119" spans="4:58" x14ac:dyDescent="0.25">
      <c r="D119" s="11">
        <v>40930</v>
      </c>
      <c r="E119" s="13">
        <f>'EURUSD-Week'!F109*'EURUSD-Week'!E109/'EURUSD-Week'!G109</f>
        <v>260.96000000000004</v>
      </c>
      <c r="F119" s="16">
        <f>'EURUSD-Week'!H109*'EURUSD-Week'!F109/1</f>
        <v>10</v>
      </c>
      <c r="G119" s="13">
        <f>'USDJPY-Week'!F109/'USDJPY-Week'!G109</f>
        <v>200</v>
      </c>
      <c r="H119" s="19">
        <f>'USDJPY-Week'!H109*'USDJPY-Week'!F109/'USDJPY-Week'!E109</f>
        <v>13.018290698431297</v>
      </c>
      <c r="I119" s="19">
        <f>'EURUSD-Week'!F109/('EURUSD-Week'!G109*'EURUSD-Week'!E109)</f>
        <v>153.28019619865111</v>
      </c>
      <c r="J119" s="19">
        <f>'USDJPY-Week'!H109*'USDJPY-Week'!F109/'USDJPY-Week'!E109</f>
        <v>13.018290698431297</v>
      </c>
      <c r="K119" s="15">
        <f>'GBPUSD-Week'!F109*'GBPUSD-Week'!E109/'GBPUSD-Week'!G109</f>
        <v>312.81</v>
      </c>
      <c r="L119" s="13">
        <f>'GBPUSD-Week'!H109*'GBPUSD-Week'!F109/1</f>
        <v>10</v>
      </c>
      <c r="M119" s="24">
        <f>'NZDUSD-Week'!F109*'NZDUSD-Week'!E109/'NZDUSD-Week'!G109</f>
        <v>163.1</v>
      </c>
      <c r="N119" s="13">
        <f>'NZDUSD-Week'!H109*'NZDUSD-Week'!F109/1</f>
        <v>10</v>
      </c>
      <c r="O119" s="13">
        <f>'USDCAD-Week'!F109/'USDCAD-Week'!G109</f>
        <v>200</v>
      </c>
      <c r="P119" s="24">
        <f>'USDCAD-Week'!F109*'USDCAD-Week'!H109/'USDCAD-Week'!E109</f>
        <v>9.9211270400317471</v>
      </c>
      <c r="Q119" s="24">
        <f>'AUDUSD-Week'!F109*'AUDUSD-Week'!E109/'AUDUSD-Week'!G109</f>
        <v>211.32</v>
      </c>
      <c r="R119" s="24">
        <f>'AUDUSD-Week'!H109*'AUDUSD-Week'!F109/1</f>
        <v>10</v>
      </c>
      <c r="S119" s="13">
        <f>'USDCHF-Week'!F109/'USDCHF-Week'!G109</f>
        <v>200</v>
      </c>
      <c r="T119" s="16">
        <f>'USDCHF-Week'!F109*'USDCHF-Week'!H109/'USDCHF-Week'!E109</f>
        <v>10.811979673478213</v>
      </c>
      <c r="U119" s="13">
        <f>'EURUSD-Week'!F109/'EURUSD-Week'!G109*'EURUSD-Week'!E109</f>
        <v>260.96000000000004</v>
      </c>
      <c r="V119" s="13">
        <f>'USDCHF-Week'!H109*'USDCHF-Week'!F109/'USDCHF-Week'!E109</f>
        <v>10.811979673478213</v>
      </c>
      <c r="W119" s="16">
        <f>'EURUSD-Week'!F109/'EURUSD-Week'!G109*'EURUSD-Week'!E109</f>
        <v>260.96000000000004</v>
      </c>
      <c r="X119" s="13">
        <f>'GBPUSD-Week'!H109*'GBPUSD-Week'!F109/'GBPUSD-Week'!I109</f>
        <v>15.640499999999999</v>
      </c>
      <c r="Y119" s="24">
        <f>'EURUSD-Week'!F109/'EURUSD-Week'!G109*'EURUSD-Week'!E109</f>
        <v>260.96000000000004</v>
      </c>
      <c r="Z119" s="13">
        <f>'AUDUSD-Week'!H109*'AUDUSD-Week'!F109/'AUDUSD-Week'!I109</f>
        <v>10.565999999999999</v>
      </c>
      <c r="AA119" s="24">
        <f>'EURUSD-Week'!F109/'EURUSD-Week'!G109*'EURUSD-Week'!E109</f>
        <v>260.96000000000004</v>
      </c>
      <c r="AB119" s="13">
        <f>'USDCAD-Week'!H109*'USDCAD-Week'!F109/'USDCAD-Week'!E109</f>
        <v>9.9211270400317471</v>
      </c>
      <c r="AC119" s="24">
        <f>'EURUSD-Week'!F109/'EURUSD-Week'!G109*'EURUSD-Week'!E109</f>
        <v>260.96000000000004</v>
      </c>
      <c r="AD119" s="13">
        <f>'NZDUSD-Week'!H109*'NZDUSD-Week'!F109/'NZDUSD-Week'!I109</f>
        <v>8.1549999999999994</v>
      </c>
      <c r="AE119" s="24">
        <f>'GBPUSD-Week'!F109/'GBPUSD-Week'!G109*'GBPUSD-Week'!E109</f>
        <v>312.81</v>
      </c>
      <c r="AF119" s="13">
        <f>'USDJPY-Week'!H109*'USDJPY-Week'!F109/'USDJPY-Week'!E109</f>
        <v>13.018290698431297</v>
      </c>
      <c r="AG119" s="24">
        <f>'GBPUSD-Week'!F109/'GBPUSD-Week'!G109*'GBPUSD-Week'!E109</f>
        <v>312.81</v>
      </c>
      <c r="AH119" s="13">
        <f>'USDCHF-Week'!H109*'USDCHF-Week'!F109/'USDCHF-Week'!E109</f>
        <v>10.811979673478213</v>
      </c>
      <c r="AI119" s="24">
        <f>'GBPUSD-Week'!F109/'GBPUSD-Week'!G109*'GBPUSD-Week'!E109</f>
        <v>312.81</v>
      </c>
      <c r="AJ119" s="13">
        <f>'AUDUSD-Week'!H109*'AUDUSD-Week'!F109/'AUDUSD-Week'!I109</f>
        <v>10.565999999999999</v>
      </c>
      <c r="AK119" s="24">
        <f>'GBPUSD-Week'!F109/'GBPUSD-Week'!G109*'GBPUSD-Week'!E109</f>
        <v>312.81</v>
      </c>
      <c r="AL119" s="13">
        <f>'USDCAD-Week'!H109*'USDCAD-Week'!F109/'USDCAD-Week'!E109</f>
        <v>9.9211270400317471</v>
      </c>
      <c r="AM119" s="24">
        <f>'GBPUSD-Week'!F109/'GBPUSD-Week'!G109*'GBPUSD-Week'!E109</f>
        <v>312.81</v>
      </c>
      <c r="AN119" s="13">
        <f>'NZDUSD-Week'!H109*'NZDUSD-Week'!F109/'NZDUSD-Week'!I109</f>
        <v>8.1549999999999994</v>
      </c>
      <c r="AO119" s="24">
        <f>'AUDUSD-Week'!F109/'AUDUSD-Week'!G109*'AUDUSD-Week'!E109</f>
        <v>211.32</v>
      </c>
      <c r="AP119" s="13">
        <f>'USDJPY-Week'!H109*'USDJPY-Week'!F109/'USDJPY-Week'!E109</f>
        <v>13.018290698431297</v>
      </c>
      <c r="AQ119" s="24">
        <f>'AUDUSD-Week'!F109/'AUDUSD-Week'!G109*'AUDUSD-Week'!E109</f>
        <v>211.32</v>
      </c>
      <c r="AR119" s="13">
        <f>'USDCHF-Week'!H109*'USDCHF-Week'!F109/'USDCHF-Week'!E109</f>
        <v>10.811979673478213</v>
      </c>
      <c r="AS119" s="24">
        <f>'AUDUSD-Week'!F109/'AUDUSD-Week'!G109*'AUDUSD-Week'!E109</f>
        <v>211.32</v>
      </c>
      <c r="AT119" s="13">
        <f>'USDCAD-Week'!H109*'USDCAD-Week'!F109/'USDCAD-Week'!E109</f>
        <v>9.9211270400317471</v>
      </c>
      <c r="AU119" s="24">
        <f>'AUDUSD-Week'!F109/'AUDUSD-Week'!G109*'AUDUSD-Week'!E109</f>
        <v>211.32</v>
      </c>
      <c r="AV119" s="13">
        <f>'NZDUSD-Week'!H109*'NZDUSD-Week'!F109/'NZDUSD-Week'!I109</f>
        <v>8.1549999999999994</v>
      </c>
      <c r="AW119" s="24">
        <f>'NZDUSD-Week'!F109/'NZDUSD-Week'!G109*'NZDUSD-Week'!E109</f>
        <v>163.1</v>
      </c>
      <c r="AX119" s="13">
        <f>'USDJPY-Week'!H109*'USDJPY-Week'!F109/'USDJPY-Week'!E109</f>
        <v>13.018290698431297</v>
      </c>
      <c r="AY119" s="24">
        <f>'NZDUSD-Week'!F109/'NZDUSD-Week'!G109*'NZDUSD-Week'!E109</f>
        <v>163.1</v>
      </c>
      <c r="AZ119" s="13">
        <f>'USDCHF-Week'!H109*'USDCHF-Week'!F109/'USDCHF-Week'!E109</f>
        <v>10.811979673478213</v>
      </c>
      <c r="BA119" s="24">
        <f>'NZDUSD-Week'!F109/'NZDUSD-Week'!G109*'NZDUSD-Week'!E109</f>
        <v>163.1</v>
      </c>
      <c r="BB119" s="13">
        <f>'USDCAD-Week'!H109*'USDCAD-Week'!F109/'USDCAD-Week'!E109</f>
        <v>9.9211270400317471</v>
      </c>
      <c r="BC119" s="24">
        <f>'USDCAD-Week'!F109/'USDCAD-Week'!G109*'USDCAD-Week'!E109</f>
        <v>201.59000000000003</v>
      </c>
      <c r="BD119" s="13">
        <f>'USDJPY-Week'!H109*'USDJPY-Week'!F109/'USDJPY-Week'!E109</f>
        <v>13.018290698431297</v>
      </c>
      <c r="BE119" s="24">
        <f>'USDCHF-Week'!F109/'USDCHF-Week'!G109*'USDCHF-Week'!E109</f>
        <v>184.98000000000002</v>
      </c>
      <c r="BF119" s="13">
        <f>'USDJPY-Week'!H109*'USDJPY-Week'!F109/'USDJPY-Week'!E109</f>
        <v>13.018290698431297</v>
      </c>
    </row>
    <row r="120" spans="4:58" x14ac:dyDescent="0.25">
      <c r="D120" s="11">
        <v>40937</v>
      </c>
      <c r="E120" s="13">
        <f>'EURUSD-Week'!F110*'EURUSD-Week'!E110/'EURUSD-Week'!G110</f>
        <v>263.85000000000002</v>
      </c>
      <c r="F120" s="16">
        <f>'EURUSD-Week'!H110*'EURUSD-Week'!F110/1</f>
        <v>10</v>
      </c>
      <c r="G120" s="13">
        <f>'USDJPY-Week'!F110/'USDJPY-Week'!G110</f>
        <v>200</v>
      </c>
      <c r="H120" s="19">
        <f>'USDJPY-Week'!H110*'USDJPY-Week'!F110/'USDJPY-Week'!E110</f>
        <v>13.048016701461378</v>
      </c>
      <c r="I120" s="19">
        <f>'EURUSD-Week'!F110/('EURUSD-Week'!G110*'EURUSD-Week'!E110)</f>
        <v>151.60128861095319</v>
      </c>
      <c r="J120" s="19">
        <f>'USDJPY-Week'!H110*'USDJPY-Week'!F110/'USDJPY-Week'!E110</f>
        <v>13.048016701461378</v>
      </c>
      <c r="K120" s="15">
        <f>'GBPUSD-Week'!F110*'GBPUSD-Week'!E110/'GBPUSD-Week'!G110</f>
        <v>315.48</v>
      </c>
      <c r="L120" s="13">
        <f>'GBPUSD-Week'!H110*'GBPUSD-Week'!F110/1</f>
        <v>10</v>
      </c>
      <c r="M120" s="24">
        <f>'NZDUSD-Week'!F110*'NZDUSD-Week'!E110/'NZDUSD-Week'!G110</f>
        <v>165.88</v>
      </c>
      <c r="N120" s="13">
        <f>'NZDUSD-Week'!H110*'NZDUSD-Week'!F110/1</f>
        <v>10</v>
      </c>
      <c r="O120" s="13">
        <f>'USDCAD-Week'!F110/'USDCAD-Week'!G110</f>
        <v>200</v>
      </c>
      <c r="P120" s="24">
        <f>'USDCAD-Week'!F110*'USDCAD-Week'!H110/'USDCAD-Week'!E110</f>
        <v>10.02807862013638</v>
      </c>
      <c r="Q120" s="24">
        <f>'AUDUSD-Week'!F110*'AUDUSD-Week'!E110/'AUDUSD-Week'!G110</f>
        <v>214.06999999999996</v>
      </c>
      <c r="R120" s="24">
        <f>'AUDUSD-Week'!H110*'AUDUSD-Week'!F110/1</f>
        <v>10</v>
      </c>
      <c r="S120" s="13">
        <f>'USDCHF-Week'!F110/'USDCHF-Week'!G110</f>
        <v>200</v>
      </c>
      <c r="T120" s="16">
        <f>'USDCHF-Week'!F110*'USDCHF-Week'!H110/'USDCHF-Week'!E110</f>
        <v>10.928961748633879</v>
      </c>
      <c r="U120" s="13">
        <f>'EURUSD-Week'!F110/'EURUSD-Week'!G110*'EURUSD-Week'!E110</f>
        <v>263.85000000000002</v>
      </c>
      <c r="V120" s="13">
        <f>'USDCHF-Week'!H110*'USDCHF-Week'!F110/'USDCHF-Week'!E110</f>
        <v>10.928961748633879</v>
      </c>
      <c r="W120" s="16">
        <f>'EURUSD-Week'!F110/'EURUSD-Week'!G110*'EURUSD-Week'!E110</f>
        <v>263.85000000000002</v>
      </c>
      <c r="X120" s="13">
        <f>'GBPUSD-Week'!H110*'GBPUSD-Week'!F110/'GBPUSD-Week'!I110</f>
        <v>15.773999999999997</v>
      </c>
      <c r="Y120" s="24">
        <f>'EURUSD-Week'!F110/'EURUSD-Week'!G110*'EURUSD-Week'!E110</f>
        <v>263.85000000000002</v>
      </c>
      <c r="Z120" s="13">
        <f>'AUDUSD-Week'!H110*'AUDUSD-Week'!F110/'AUDUSD-Week'!I110</f>
        <v>10.7035</v>
      </c>
      <c r="AA120" s="24">
        <f>'EURUSD-Week'!F110/'EURUSD-Week'!G110*'EURUSD-Week'!E110</f>
        <v>263.85000000000002</v>
      </c>
      <c r="AB120" s="13">
        <f>'USDCAD-Week'!H110*'USDCAD-Week'!F110/'USDCAD-Week'!E110</f>
        <v>10.02807862013638</v>
      </c>
      <c r="AC120" s="24">
        <f>'EURUSD-Week'!F110/'EURUSD-Week'!G110*'EURUSD-Week'!E110</f>
        <v>263.85000000000002</v>
      </c>
      <c r="AD120" s="13">
        <f>'NZDUSD-Week'!H110*'NZDUSD-Week'!F110/'NZDUSD-Week'!I110</f>
        <v>8.2940000000000005</v>
      </c>
      <c r="AE120" s="24">
        <f>'GBPUSD-Week'!F110/'GBPUSD-Week'!G110*'GBPUSD-Week'!E110</f>
        <v>315.47999999999996</v>
      </c>
      <c r="AF120" s="13">
        <f>'USDJPY-Week'!H110*'USDJPY-Week'!F110/'USDJPY-Week'!E110</f>
        <v>13.048016701461378</v>
      </c>
      <c r="AG120" s="24">
        <f>'GBPUSD-Week'!F110/'GBPUSD-Week'!G110*'GBPUSD-Week'!E110</f>
        <v>315.47999999999996</v>
      </c>
      <c r="AH120" s="13">
        <f>'USDCHF-Week'!H110*'USDCHF-Week'!F110/'USDCHF-Week'!E110</f>
        <v>10.928961748633879</v>
      </c>
      <c r="AI120" s="24">
        <f>'GBPUSD-Week'!F110/'GBPUSD-Week'!G110*'GBPUSD-Week'!E110</f>
        <v>315.47999999999996</v>
      </c>
      <c r="AJ120" s="13">
        <f>'AUDUSD-Week'!H110*'AUDUSD-Week'!F110/'AUDUSD-Week'!I110</f>
        <v>10.7035</v>
      </c>
      <c r="AK120" s="24">
        <f>'GBPUSD-Week'!F110/'GBPUSD-Week'!G110*'GBPUSD-Week'!E110</f>
        <v>315.47999999999996</v>
      </c>
      <c r="AL120" s="13">
        <f>'USDCAD-Week'!H110*'USDCAD-Week'!F110/'USDCAD-Week'!E110</f>
        <v>10.02807862013638</v>
      </c>
      <c r="AM120" s="24">
        <f>'GBPUSD-Week'!F110/'GBPUSD-Week'!G110*'GBPUSD-Week'!E110</f>
        <v>315.47999999999996</v>
      </c>
      <c r="AN120" s="13">
        <f>'NZDUSD-Week'!H110*'NZDUSD-Week'!F110/'NZDUSD-Week'!I110</f>
        <v>8.2940000000000005</v>
      </c>
      <c r="AO120" s="24">
        <f>'AUDUSD-Week'!F110/'AUDUSD-Week'!G110*'AUDUSD-Week'!E110</f>
        <v>214.07</v>
      </c>
      <c r="AP120" s="13">
        <f>'USDJPY-Week'!H110*'USDJPY-Week'!F110/'USDJPY-Week'!E110</f>
        <v>13.048016701461378</v>
      </c>
      <c r="AQ120" s="24">
        <f>'AUDUSD-Week'!F110/'AUDUSD-Week'!G110*'AUDUSD-Week'!E110</f>
        <v>214.07</v>
      </c>
      <c r="AR120" s="13">
        <f>'USDCHF-Week'!H110*'USDCHF-Week'!F110/'USDCHF-Week'!E110</f>
        <v>10.928961748633879</v>
      </c>
      <c r="AS120" s="24">
        <f>'AUDUSD-Week'!F110/'AUDUSD-Week'!G110*'AUDUSD-Week'!E110</f>
        <v>214.07</v>
      </c>
      <c r="AT120" s="13">
        <f>'USDCAD-Week'!H110*'USDCAD-Week'!F110/'USDCAD-Week'!E110</f>
        <v>10.02807862013638</v>
      </c>
      <c r="AU120" s="24">
        <f>'AUDUSD-Week'!F110/'AUDUSD-Week'!G110*'AUDUSD-Week'!E110</f>
        <v>214.07</v>
      </c>
      <c r="AV120" s="13">
        <f>'NZDUSD-Week'!H110*'NZDUSD-Week'!F110/'NZDUSD-Week'!I110</f>
        <v>8.2940000000000005</v>
      </c>
      <c r="AW120" s="24">
        <f>'NZDUSD-Week'!F110/'NZDUSD-Week'!G110*'NZDUSD-Week'!E110</f>
        <v>165.88</v>
      </c>
      <c r="AX120" s="13">
        <f>'USDJPY-Week'!H110*'USDJPY-Week'!F110/'USDJPY-Week'!E110</f>
        <v>13.048016701461378</v>
      </c>
      <c r="AY120" s="24">
        <f>'NZDUSD-Week'!F110/'NZDUSD-Week'!G110*'NZDUSD-Week'!E110</f>
        <v>165.88</v>
      </c>
      <c r="AZ120" s="13">
        <f>'USDCHF-Week'!H110*'USDCHF-Week'!F110/'USDCHF-Week'!E110</f>
        <v>10.928961748633879</v>
      </c>
      <c r="BA120" s="24">
        <f>'NZDUSD-Week'!F110/'NZDUSD-Week'!G110*'NZDUSD-Week'!E110</f>
        <v>165.88</v>
      </c>
      <c r="BB120" s="13">
        <f>'USDCAD-Week'!H110*'USDCAD-Week'!F110/'USDCAD-Week'!E110</f>
        <v>10.02807862013638</v>
      </c>
      <c r="BC120" s="24">
        <f>'USDCAD-Week'!F110/'USDCAD-Week'!G110*'USDCAD-Week'!E110</f>
        <v>199.44000000000003</v>
      </c>
      <c r="BD120" s="13">
        <f>'USDJPY-Week'!H110*'USDJPY-Week'!F110/'USDJPY-Week'!E110</f>
        <v>13.048016701461378</v>
      </c>
      <c r="BE120" s="24">
        <f>'USDCHF-Week'!F110/'USDCHF-Week'!G110*'USDCHF-Week'!E110</f>
        <v>183</v>
      </c>
      <c r="BF120" s="13">
        <f>'USDJPY-Week'!H110*'USDJPY-Week'!F110/'USDJPY-Week'!E110</f>
        <v>13.048016701461378</v>
      </c>
    </row>
    <row r="121" spans="4:58" x14ac:dyDescent="0.25">
      <c r="D121" s="11">
        <v>40944</v>
      </c>
      <c r="E121" s="13">
        <f>'EURUSD-Week'!F111*'EURUSD-Week'!E111/'EURUSD-Week'!G111</f>
        <v>263.11</v>
      </c>
      <c r="F121" s="16">
        <f>'EURUSD-Week'!H111*'EURUSD-Week'!F111/1</f>
        <v>10</v>
      </c>
      <c r="G121" s="13">
        <f>'USDJPY-Week'!F111/'USDJPY-Week'!G111</f>
        <v>200</v>
      </c>
      <c r="H121" s="19">
        <f>'USDJPY-Week'!H111*'USDJPY-Week'!F111/'USDJPY-Week'!E111</f>
        <v>12.969327540367035</v>
      </c>
      <c r="I121" s="19">
        <f>'EURUSD-Week'!F111/('EURUSD-Week'!G111*'EURUSD-Week'!E111)</f>
        <v>152.02766903576452</v>
      </c>
      <c r="J121" s="19">
        <f>'USDJPY-Week'!H111*'USDJPY-Week'!F111/'USDJPY-Week'!E111</f>
        <v>12.969327540367035</v>
      </c>
      <c r="K121" s="15">
        <f>'GBPUSD-Week'!F111*'GBPUSD-Week'!E111/'GBPUSD-Week'!G111</f>
        <v>315.58999999999997</v>
      </c>
      <c r="L121" s="13">
        <f>'GBPUSD-Week'!H111*'GBPUSD-Week'!F111/1</f>
        <v>10</v>
      </c>
      <c r="M121" s="24">
        <f>'NZDUSD-Week'!F111*'NZDUSD-Week'!E111/'NZDUSD-Week'!G111</f>
        <v>166.02</v>
      </c>
      <c r="N121" s="13">
        <f>'NZDUSD-Week'!H111*'NZDUSD-Week'!F111/1</f>
        <v>10</v>
      </c>
      <c r="O121" s="13">
        <f>'USDCAD-Week'!F111/'USDCAD-Week'!G111</f>
        <v>200</v>
      </c>
      <c r="P121" s="24">
        <f>'USDCAD-Week'!F111*'USDCAD-Week'!H111/'USDCAD-Week'!E111</f>
        <v>10.021546324597884</v>
      </c>
      <c r="Q121" s="24">
        <f>'AUDUSD-Week'!F111*'AUDUSD-Week'!E111/'AUDUSD-Week'!G111</f>
        <v>214.24</v>
      </c>
      <c r="R121" s="24">
        <f>'AUDUSD-Week'!H111*'AUDUSD-Week'!F111/1</f>
        <v>10</v>
      </c>
      <c r="S121" s="13">
        <f>'USDCHF-Week'!F111/'USDCHF-Week'!G111</f>
        <v>200</v>
      </c>
      <c r="T121" s="16">
        <f>'USDCHF-Week'!F111*'USDCHF-Week'!H111/'USDCHF-Week'!E111</f>
        <v>10.890873448050533</v>
      </c>
      <c r="U121" s="13">
        <f>'EURUSD-Week'!F111/'EURUSD-Week'!G111*'EURUSD-Week'!E111</f>
        <v>263.11</v>
      </c>
      <c r="V121" s="13">
        <f>'USDCHF-Week'!H111*'USDCHF-Week'!F111/'USDCHF-Week'!E111</f>
        <v>10.890873448050533</v>
      </c>
      <c r="W121" s="16">
        <f>'EURUSD-Week'!F111/'EURUSD-Week'!G111*'EURUSD-Week'!E111</f>
        <v>263.11</v>
      </c>
      <c r="X121" s="13">
        <f>'GBPUSD-Week'!H111*'GBPUSD-Week'!F111/'GBPUSD-Week'!I111</f>
        <v>15.779500000000001</v>
      </c>
      <c r="Y121" s="24">
        <f>'EURUSD-Week'!F111/'EURUSD-Week'!G111*'EURUSD-Week'!E111</f>
        <v>263.11</v>
      </c>
      <c r="Z121" s="13">
        <f>'AUDUSD-Week'!H111*'AUDUSD-Week'!F111/'AUDUSD-Week'!I111</f>
        <v>10.712</v>
      </c>
      <c r="AA121" s="24">
        <f>'EURUSD-Week'!F111/'EURUSD-Week'!G111*'EURUSD-Week'!E111</f>
        <v>263.11</v>
      </c>
      <c r="AB121" s="13">
        <f>'USDCAD-Week'!H111*'USDCAD-Week'!F111/'USDCAD-Week'!E111</f>
        <v>10.021546324597884</v>
      </c>
      <c r="AC121" s="24">
        <f>'EURUSD-Week'!F111/'EURUSD-Week'!G111*'EURUSD-Week'!E111</f>
        <v>263.11</v>
      </c>
      <c r="AD121" s="13">
        <f>'NZDUSD-Week'!H111*'NZDUSD-Week'!F111/'NZDUSD-Week'!I111</f>
        <v>8.3010000000000002</v>
      </c>
      <c r="AE121" s="24">
        <f>'GBPUSD-Week'!F111/'GBPUSD-Week'!G111*'GBPUSD-Week'!E111</f>
        <v>315.58999999999997</v>
      </c>
      <c r="AF121" s="13">
        <f>'USDJPY-Week'!H111*'USDJPY-Week'!F111/'USDJPY-Week'!E111</f>
        <v>12.969327540367035</v>
      </c>
      <c r="AG121" s="24">
        <f>'GBPUSD-Week'!F111/'GBPUSD-Week'!G111*'GBPUSD-Week'!E111</f>
        <v>315.58999999999997</v>
      </c>
      <c r="AH121" s="13">
        <f>'USDCHF-Week'!H111*'USDCHF-Week'!F111/'USDCHF-Week'!E111</f>
        <v>10.890873448050533</v>
      </c>
      <c r="AI121" s="24">
        <f>'GBPUSD-Week'!F111/'GBPUSD-Week'!G111*'GBPUSD-Week'!E111</f>
        <v>315.58999999999997</v>
      </c>
      <c r="AJ121" s="13">
        <f>'AUDUSD-Week'!H111*'AUDUSD-Week'!F111/'AUDUSD-Week'!I111</f>
        <v>10.712</v>
      </c>
      <c r="AK121" s="24">
        <f>'GBPUSD-Week'!F111/'GBPUSD-Week'!G111*'GBPUSD-Week'!E111</f>
        <v>315.58999999999997</v>
      </c>
      <c r="AL121" s="13">
        <f>'USDCAD-Week'!H111*'USDCAD-Week'!F111/'USDCAD-Week'!E111</f>
        <v>10.021546324597884</v>
      </c>
      <c r="AM121" s="24">
        <f>'GBPUSD-Week'!F111/'GBPUSD-Week'!G111*'GBPUSD-Week'!E111</f>
        <v>315.58999999999997</v>
      </c>
      <c r="AN121" s="13">
        <f>'NZDUSD-Week'!H111*'NZDUSD-Week'!F111/'NZDUSD-Week'!I111</f>
        <v>8.3010000000000002</v>
      </c>
      <c r="AO121" s="24">
        <f>'AUDUSD-Week'!F111/'AUDUSD-Week'!G111*'AUDUSD-Week'!E111</f>
        <v>214.23999999999998</v>
      </c>
      <c r="AP121" s="13">
        <f>'USDJPY-Week'!H111*'USDJPY-Week'!F111/'USDJPY-Week'!E111</f>
        <v>12.969327540367035</v>
      </c>
      <c r="AQ121" s="24">
        <f>'AUDUSD-Week'!F111/'AUDUSD-Week'!G111*'AUDUSD-Week'!E111</f>
        <v>214.23999999999998</v>
      </c>
      <c r="AR121" s="13">
        <f>'USDCHF-Week'!H111*'USDCHF-Week'!F111/'USDCHF-Week'!E111</f>
        <v>10.890873448050533</v>
      </c>
      <c r="AS121" s="24">
        <f>'AUDUSD-Week'!F111/'AUDUSD-Week'!G111*'AUDUSD-Week'!E111</f>
        <v>214.23999999999998</v>
      </c>
      <c r="AT121" s="13">
        <f>'USDCAD-Week'!H111*'USDCAD-Week'!F111/'USDCAD-Week'!E111</f>
        <v>10.021546324597884</v>
      </c>
      <c r="AU121" s="24">
        <f>'AUDUSD-Week'!F111/'AUDUSD-Week'!G111*'AUDUSD-Week'!E111</f>
        <v>214.23999999999998</v>
      </c>
      <c r="AV121" s="13">
        <f>'NZDUSD-Week'!H111*'NZDUSD-Week'!F111/'NZDUSD-Week'!I111</f>
        <v>8.3010000000000002</v>
      </c>
      <c r="AW121" s="24">
        <f>'NZDUSD-Week'!F111/'NZDUSD-Week'!G111*'NZDUSD-Week'!E111</f>
        <v>166.02</v>
      </c>
      <c r="AX121" s="13">
        <f>'USDJPY-Week'!H111*'USDJPY-Week'!F111/'USDJPY-Week'!E111</f>
        <v>12.969327540367035</v>
      </c>
      <c r="AY121" s="24">
        <f>'NZDUSD-Week'!F111/'NZDUSD-Week'!G111*'NZDUSD-Week'!E111</f>
        <v>166.02</v>
      </c>
      <c r="AZ121" s="13">
        <f>'USDCHF-Week'!H111*'USDCHF-Week'!F111/'USDCHF-Week'!E111</f>
        <v>10.890873448050533</v>
      </c>
      <c r="BA121" s="24">
        <f>'NZDUSD-Week'!F111/'NZDUSD-Week'!G111*'NZDUSD-Week'!E111</f>
        <v>166.02</v>
      </c>
      <c r="BB121" s="13">
        <f>'USDCAD-Week'!H111*'USDCAD-Week'!F111/'USDCAD-Week'!E111</f>
        <v>10.021546324597884</v>
      </c>
      <c r="BC121" s="24">
        <f>'USDCAD-Week'!F111/'USDCAD-Week'!G111*'USDCAD-Week'!E111</f>
        <v>199.57000000000002</v>
      </c>
      <c r="BD121" s="13">
        <f>'USDJPY-Week'!H111*'USDJPY-Week'!F111/'USDJPY-Week'!E111</f>
        <v>12.969327540367035</v>
      </c>
      <c r="BE121" s="24">
        <f>'USDCHF-Week'!F111/'USDCHF-Week'!G111*'USDCHF-Week'!E111</f>
        <v>183.64000000000001</v>
      </c>
      <c r="BF121" s="13">
        <f>'USDJPY-Week'!H111*'USDJPY-Week'!F111/'USDJPY-Week'!E111</f>
        <v>12.969327540367035</v>
      </c>
    </row>
    <row r="122" spans="4:58" x14ac:dyDescent="0.25">
      <c r="D122" s="11">
        <v>40951</v>
      </c>
      <c r="E122" s="13">
        <f>'EURUSD-Week'!F112*'EURUSD-Week'!E112/'EURUSD-Week'!G112</f>
        <v>263.49</v>
      </c>
      <c r="F122" s="16">
        <f>'EURUSD-Week'!H112*'EURUSD-Week'!F112/1</f>
        <v>10</v>
      </c>
      <c r="G122" s="13">
        <f>'USDJPY-Week'!F112/'USDJPY-Week'!G112</f>
        <v>200</v>
      </c>
      <c r="H122" s="19">
        <f>'USDJPY-Week'!H112*'USDJPY-Week'!F112/'USDJPY-Week'!E112</f>
        <v>12.731555159462728</v>
      </c>
      <c r="I122" s="19">
        <f>'EURUSD-Week'!F112/('EURUSD-Week'!G112*'EURUSD-Week'!E112)</f>
        <v>151.80841777676571</v>
      </c>
      <c r="J122" s="19">
        <f>'USDJPY-Week'!H112*'USDJPY-Week'!F112/'USDJPY-Week'!E112</f>
        <v>12.731555159462728</v>
      </c>
      <c r="K122" s="15">
        <f>'GBPUSD-Week'!F112*'GBPUSD-Week'!E112/'GBPUSD-Week'!G112</f>
        <v>315.97000000000003</v>
      </c>
      <c r="L122" s="13">
        <f>'GBPUSD-Week'!H112*'GBPUSD-Week'!F112/1</f>
        <v>10</v>
      </c>
      <c r="M122" s="24">
        <f>'NZDUSD-Week'!F112*'NZDUSD-Week'!E112/'NZDUSD-Week'!G112</f>
        <v>166.06999999999996</v>
      </c>
      <c r="N122" s="13">
        <f>'NZDUSD-Week'!H112*'NZDUSD-Week'!F112/1</f>
        <v>10</v>
      </c>
      <c r="O122" s="13">
        <f>'USDCAD-Week'!F112/'USDCAD-Week'!G112</f>
        <v>200</v>
      </c>
      <c r="P122" s="24">
        <f>'USDCAD-Week'!F112*'USDCAD-Week'!H112/'USDCAD-Week'!E112</f>
        <v>10.011012113324659</v>
      </c>
      <c r="Q122" s="24">
        <f>'AUDUSD-Week'!F112*'AUDUSD-Week'!E112/'AUDUSD-Week'!G112</f>
        <v>213.93</v>
      </c>
      <c r="R122" s="24">
        <f>'AUDUSD-Week'!H112*'AUDUSD-Week'!F112/1</f>
        <v>10</v>
      </c>
      <c r="S122" s="13">
        <f>'USDCHF-Week'!F112/'USDCHF-Week'!G112</f>
        <v>200</v>
      </c>
      <c r="T122" s="16">
        <f>'USDCHF-Week'!F112*'USDCHF-Week'!H112/'USDCHF-Week'!E112</f>
        <v>10.902153175252113</v>
      </c>
      <c r="U122" s="13">
        <f>'EURUSD-Week'!F112/'EURUSD-Week'!G112*'EURUSD-Week'!E112</f>
        <v>263.49</v>
      </c>
      <c r="V122" s="13">
        <f>'USDCHF-Week'!H112*'USDCHF-Week'!F112/'USDCHF-Week'!E112</f>
        <v>10.902153175252113</v>
      </c>
      <c r="W122" s="16">
        <f>'EURUSD-Week'!F112/'EURUSD-Week'!G112*'EURUSD-Week'!E112</f>
        <v>263.49</v>
      </c>
      <c r="X122" s="13">
        <f>'GBPUSD-Week'!H112*'GBPUSD-Week'!F112/'GBPUSD-Week'!I112</f>
        <v>15.798500000000001</v>
      </c>
      <c r="Y122" s="24">
        <f>'EURUSD-Week'!F112/'EURUSD-Week'!G112*'EURUSD-Week'!E112</f>
        <v>263.49</v>
      </c>
      <c r="Z122" s="13">
        <f>'AUDUSD-Week'!H112*'AUDUSD-Week'!F112/'AUDUSD-Week'!I112</f>
        <v>10.6965</v>
      </c>
      <c r="AA122" s="24">
        <f>'EURUSD-Week'!F112/'EURUSD-Week'!G112*'EURUSD-Week'!E112</f>
        <v>263.49</v>
      </c>
      <c r="AB122" s="13">
        <f>'USDCAD-Week'!H112*'USDCAD-Week'!F112/'USDCAD-Week'!E112</f>
        <v>10.011012113324659</v>
      </c>
      <c r="AC122" s="24">
        <f>'EURUSD-Week'!F112/'EURUSD-Week'!G112*'EURUSD-Week'!E112</f>
        <v>263.49</v>
      </c>
      <c r="AD122" s="13">
        <f>'NZDUSD-Week'!H112*'NZDUSD-Week'!F112/'NZDUSD-Week'!I112</f>
        <v>8.3034999999999979</v>
      </c>
      <c r="AE122" s="24">
        <f>'GBPUSD-Week'!F112/'GBPUSD-Week'!G112*'GBPUSD-Week'!E112</f>
        <v>315.96999999999997</v>
      </c>
      <c r="AF122" s="13">
        <f>'USDJPY-Week'!H112*'USDJPY-Week'!F112/'USDJPY-Week'!E112</f>
        <v>12.731555159462728</v>
      </c>
      <c r="AG122" s="24">
        <f>'GBPUSD-Week'!F112/'GBPUSD-Week'!G112*'GBPUSD-Week'!E112</f>
        <v>315.96999999999997</v>
      </c>
      <c r="AH122" s="13">
        <f>'USDCHF-Week'!H112*'USDCHF-Week'!F112/'USDCHF-Week'!E112</f>
        <v>10.902153175252113</v>
      </c>
      <c r="AI122" s="24">
        <f>'GBPUSD-Week'!F112/'GBPUSD-Week'!G112*'GBPUSD-Week'!E112</f>
        <v>315.96999999999997</v>
      </c>
      <c r="AJ122" s="13">
        <f>'AUDUSD-Week'!H112*'AUDUSD-Week'!F112/'AUDUSD-Week'!I112</f>
        <v>10.6965</v>
      </c>
      <c r="AK122" s="24">
        <f>'GBPUSD-Week'!F112/'GBPUSD-Week'!G112*'GBPUSD-Week'!E112</f>
        <v>315.96999999999997</v>
      </c>
      <c r="AL122" s="13">
        <f>'USDCAD-Week'!H112*'USDCAD-Week'!F112/'USDCAD-Week'!E112</f>
        <v>10.011012113324659</v>
      </c>
      <c r="AM122" s="24">
        <f>'GBPUSD-Week'!F112/'GBPUSD-Week'!G112*'GBPUSD-Week'!E112</f>
        <v>315.96999999999997</v>
      </c>
      <c r="AN122" s="13">
        <f>'NZDUSD-Week'!H112*'NZDUSD-Week'!F112/'NZDUSD-Week'!I112</f>
        <v>8.3034999999999979</v>
      </c>
      <c r="AO122" s="24">
        <f>'AUDUSD-Week'!F112/'AUDUSD-Week'!G112*'AUDUSD-Week'!E112</f>
        <v>213.93</v>
      </c>
      <c r="AP122" s="13">
        <f>'USDJPY-Week'!H112*'USDJPY-Week'!F112/'USDJPY-Week'!E112</f>
        <v>12.731555159462728</v>
      </c>
      <c r="AQ122" s="24">
        <f>'AUDUSD-Week'!F112/'AUDUSD-Week'!G112*'AUDUSD-Week'!E112</f>
        <v>213.93</v>
      </c>
      <c r="AR122" s="13">
        <f>'USDCHF-Week'!H112*'USDCHF-Week'!F112/'USDCHF-Week'!E112</f>
        <v>10.902153175252113</v>
      </c>
      <c r="AS122" s="24">
        <f>'AUDUSD-Week'!F112/'AUDUSD-Week'!G112*'AUDUSD-Week'!E112</f>
        <v>213.93</v>
      </c>
      <c r="AT122" s="13">
        <f>'USDCAD-Week'!H112*'USDCAD-Week'!F112/'USDCAD-Week'!E112</f>
        <v>10.011012113324659</v>
      </c>
      <c r="AU122" s="24">
        <f>'AUDUSD-Week'!F112/'AUDUSD-Week'!G112*'AUDUSD-Week'!E112</f>
        <v>213.93</v>
      </c>
      <c r="AV122" s="13">
        <f>'NZDUSD-Week'!H112*'NZDUSD-Week'!F112/'NZDUSD-Week'!I112</f>
        <v>8.3034999999999979</v>
      </c>
      <c r="AW122" s="24">
        <f>'NZDUSD-Week'!F112/'NZDUSD-Week'!G112*'NZDUSD-Week'!E112</f>
        <v>166.07</v>
      </c>
      <c r="AX122" s="13">
        <f>'USDJPY-Week'!H112*'USDJPY-Week'!F112/'USDJPY-Week'!E112</f>
        <v>12.731555159462728</v>
      </c>
      <c r="AY122" s="24">
        <f>'NZDUSD-Week'!F112/'NZDUSD-Week'!G112*'NZDUSD-Week'!E112</f>
        <v>166.07</v>
      </c>
      <c r="AZ122" s="13">
        <f>'USDCHF-Week'!H112*'USDCHF-Week'!F112/'USDCHF-Week'!E112</f>
        <v>10.902153175252113</v>
      </c>
      <c r="BA122" s="24">
        <f>'NZDUSD-Week'!F112/'NZDUSD-Week'!G112*'NZDUSD-Week'!E112</f>
        <v>166.07</v>
      </c>
      <c r="BB122" s="13">
        <f>'USDCAD-Week'!H112*'USDCAD-Week'!F112/'USDCAD-Week'!E112</f>
        <v>10.011012113324659</v>
      </c>
      <c r="BC122" s="24">
        <f>'USDCAD-Week'!F112/'USDCAD-Week'!G112*'USDCAD-Week'!E112</f>
        <v>199.77999999999997</v>
      </c>
      <c r="BD122" s="13">
        <f>'USDJPY-Week'!H112*'USDJPY-Week'!F112/'USDJPY-Week'!E112</f>
        <v>12.731555159462728</v>
      </c>
      <c r="BE122" s="24">
        <f>'USDCHF-Week'!F112/'USDCHF-Week'!G112*'USDCHF-Week'!E112</f>
        <v>183.45</v>
      </c>
      <c r="BF122" s="13">
        <f>'USDJPY-Week'!H112*'USDJPY-Week'!F112/'USDJPY-Week'!E112</f>
        <v>12.731555159462728</v>
      </c>
    </row>
    <row r="123" spans="4:58" x14ac:dyDescent="0.25">
      <c r="D123" s="11">
        <v>40958</v>
      </c>
      <c r="E123" s="13">
        <f>'EURUSD-Week'!F113*'EURUSD-Week'!E113/'EURUSD-Week'!G113</f>
        <v>266.22000000000008</v>
      </c>
      <c r="F123" s="16">
        <f>'EURUSD-Week'!H113*'EURUSD-Week'!F113/1</f>
        <v>10</v>
      </c>
      <c r="G123" s="13">
        <f>'USDJPY-Week'!F113/'USDJPY-Week'!G113</f>
        <v>200</v>
      </c>
      <c r="H123" s="19">
        <f>'USDJPY-Week'!H113*'USDJPY-Week'!F113/'USDJPY-Week'!E113</f>
        <v>12.446325222478064</v>
      </c>
      <c r="I123" s="19">
        <f>'EURUSD-Week'!F113/('EURUSD-Week'!G113*'EURUSD-Week'!E113)</f>
        <v>150.25167154984598</v>
      </c>
      <c r="J123" s="19">
        <f>'USDJPY-Week'!H113*'USDJPY-Week'!F113/'USDJPY-Week'!E113</f>
        <v>12.446325222478064</v>
      </c>
      <c r="K123" s="15">
        <f>'GBPUSD-Week'!F113*'GBPUSD-Week'!E113/'GBPUSD-Week'!G113</f>
        <v>316.97000000000003</v>
      </c>
      <c r="L123" s="13">
        <f>'GBPUSD-Week'!H113*'GBPUSD-Week'!F113/1</f>
        <v>10</v>
      </c>
      <c r="M123" s="24">
        <f>'NZDUSD-Week'!F113*'NZDUSD-Week'!E113/'NZDUSD-Week'!G113</f>
        <v>167.35</v>
      </c>
      <c r="N123" s="13">
        <f>'NZDUSD-Week'!H113*'NZDUSD-Week'!F113/1</f>
        <v>10</v>
      </c>
      <c r="O123" s="13">
        <f>'USDCAD-Week'!F113/'USDCAD-Week'!G113</f>
        <v>200</v>
      </c>
      <c r="P123" s="24">
        <f>'USDCAD-Week'!F113*'USDCAD-Week'!H113/'USDCAD-Week'!E113</f>
        <v>10.040160642570282</v>
      </c>
      <c r="Q123" s="24">
        <f>'AUDUSD-Week'!F113*'AUDUSD-Week'!E113/'AUDUSD-Week'!G113</f>
        <v>214.59</v>
      </c>
      <c r="R123" s="24">
        <f>'AUDUSD-Week'!H113*'AUDUSD-Week'!F113/1</f>
        <v>10</v>
      </c>
      <c r="S123" s="13">
        <f>'USDCHF-Week'!F113/'USDCHF-Week'!G113</f>
        <v>200</v>
      </c>
      <c r="T123" s="16">
        <f>'USDCHF-Week'!F113*'USDCHF-Week'!H113/'USDCHF-Week'!E113</f>
        <v>11.033265294864016</v>
      </c>
      <c r="U123" s="13">
        <f>'EURUSD-Week'!F113/'EURUSD-Week'!G113*'EURUSD-Week'!E113</f>
        <v>266.22000000000003</v>
      </c>
      <c r="V123" s="13">
        <f>'USDCHF-Week'!H113*'USDCHF-Week'!F113/'USDCHF-Week'!E113</f>
        <v>11.033265294864016</v>
      </c>
      <c r="W123" s="16">
        <f>'EURUSD-Week'!F113/'EURUSD-Week'!G113*'EURUSD-Week'!E113</f>
        <v>266.22000000000003</v>
      </c>
      <c r="X123" s="13">
        <f>'GBPUSD-Week'!H113*'GBPUSD-Week'!F113/'GBPUSD-Week'!I113</f>
        <v>15.848499999999998</v>
      </c>
      <c r="Y123" s="24">
        <f>'EURUSD-Week'!F113/'EURUSD-Week'!G113*'EURUSD-Week'!E113</f>
        <v>266.22000000000003</v>
      </c>
      <c r="Z123" s="13">
        <f>'AUDUSD-Week'!H113*'AUDUSD-Week'!F113/'AUDUSD-Week'!I113</f>
        <v>10.729500000000002</v>
      </c>
      <c r="AA123" s="24">
        <f>'EURUSD-Week'!F113/'EURUSD-Week'!G113*'EURUSD-Week'!E113</f>
        <v>266.22000000000003</v>
      </c>
      <c r="AB123" s="13">
        <f>'USDCAD-Week'!H113*'USDCAD-Week'!F113/'USDCAD-Week'!E113</f>
        <v>10.040160642570282</v>
      </c>
      <c r="AC123" s="24">
        <f>'EURUSD-Week'!F113/'EURUSD-Week'!G113*'EURUSD-Week'!E113</f>
        <v>266.22000000000003</v>
      </c>
      <c r="AD123" s="13">
        <f>'NZDUSD-Week'!H113*'NZDUSD-Week'!F113/'NZDUSD-Week'!I113</f>
        <v>8.3674999999999997</v>
      </c>
      <c r="AE123" s="24">
        <f>'GBPUSD-Week'!F113/'GBPUSD-Week'!G113*'GBPUSD-Week'!E113</f>
        <v>316.96999999999997</v>
      </c>
      <c r="AF123" s="13">
        <f>'USDJPY-Week'!H113*'USDJPY-Week'!F113/'USDJPY-Week'!E113</f>
        <v>12.446325222478064</v>
      </c>
      <c r="AG123" s="24">
        <f>'GBPUSD-Week'!F113/'GBPUSD-Week'!G113*'GBPUSD-Week'!E113</f>
        <v>316.96999999999997</v>
      </c>
      <c r="AH123" s="13">
        <f>'USDCHF-Week'!H113*'USDCHF-Week'!F113/'USDCHF-Week'!E113</f>
        <v>11.033265294864016</v>
      </c>
      <c r="AI123" s="24">
        <f>'GBPUSD-Week'!F113/'GBPUSD-Week'!G113*'GBPUSD-Week'!E113</f>
        <v>316.96999999999997</v>
      </c>
      <c r="AJ123" s="13">
        <f>'AUDUSD-Week'!H113*'AUDUSD-Week'!F113/'AUDUSD-Week'!I113</f>
        <v>10.729500000000002</v>
      </c>
      <c r="AK123" s="24">
        <f>'GBPUSD-Week'!F113/'GBPUSD-Week'!G113*'GBPUSD-Week'!E113</f>
        <v>316.96999999999997</v>
      </c>
      <c r="AL123" s="13">
        <f>'USDCAD-Week'!H113*'USDCAD-Week'!F113/'USDCAD-Week'!E113</f>
        <v>10.040160642570282</v>
      </c>
      <c r="AM123" s="24">
        <f>'GBPUSD-Week'!F113/'GBPUSD-Week'!G113*'GBPUSD-Week'!E113</f>
        <v>316.96999999999997</v>
      </c>
      <c r="AN123" s="13">
        <f>'NZDUSD-Week'!H113*'NZDUSD-Week'!F113/'NZDUSD-Week'!I113</f>
        <v>8.3674999999999997</v>
      </c>
      <c r="AO123" s="24">
        <f>'AUDUSD-Week'!F113/'AUDUSD-Week'!G113*'AUDUSD-Week'!E113</f>
        <v>214.59</v>
      </c>
      <c r="AP123" s="13">
        <f>'USDJPY-Week'!H113*'USDJPY-Week'!F113/'USDJPY-Week'!E113</f>
        <v>12.446325222478064</v>
      </c>
      <c r="AQ123" s="24">
        <f>'AUDUSD-Week'!F113/'AUDUSD-Week'!G113*'AUDUSD-Week'!E113</f>
        <v>214.59</v>
      </c>
      <c r="AR123" s="13">
        <f>'USDCHF-Week'!H113*'USDCHF-Week'!F113/'USDCHF-Week'!E113</f>
        <v>11.033265294864016</v>
      </c>
      <c r="AS123" s="24">
        <f>'AUDUSD-Week'!F113/'AUDUSD-Week'!G113*'AUDUSD-Week'!E113</f>
        <v>214.59</v>
      </c>
      <c r="AT123" s="13">
        <f>'USDCAD-Week'!H113*'USDCAD-Week'!F113/'USDCAD-Week'!E113</f>
        <v>10.040160642570282</v>
      </c>
      <c r="AU123" s="24">
        <f>'AUDUSD-Week'!F113/'AUDUSD-Week'!G113*'AUDUSD-Week'!E113</f>
        <v>214.59</v>
      </c>
      <c r="AV123" s="13">
        <f>'NZDUSD-Week'!H113*'NZDUSD-Week'!F113/'NZDUSD-Week'!I113</f>
        <v>8.3674999999999997</v>
      </c>
      <c r="AW123" s="24">
        <f>'NZDUSD-Week'!F113/'NZDUSD-Week'!G113*'NZDUSD-Week'!E113</f>
        <v>167.35</v>
      </c>
      <c r="AX123" s="13">
        <f>'USDJPY-Week'!H113*'USDJPY-Week'!F113/'USDJPY-Week'!E113</f>
        <v>12.446325222478064</v>
      </c>
      <c r="AY123" s="24">
        <f>'NZDUSD-Week'!F113/'NZDUSD-Week'!G113*'NZDUSD-Week'!E113</f>
        <v>167.35</v>
      </c>
      <c r="AZ123" s="13">
        <f>'USDCHF-Week'!H113*'USDCHF-Week'!F113/'USDCHF-Week'!E113</f>
        <v>11.033265294864016</v>
      </c>
      <c r="BA123" s="24">
        <f>'NZDUSD-Week'!F113/'NZDUSD-Week'!G113*'NZDUSD-Week'!E113</f>
        <v>167.35</v>
      </c>
      <c r="BB123" s="13">
        <f>'USDCAD-Week'!H113*'USDCAD-Week'!F113/'USDCAD-Week'!E113</f>
        <v>10.040160642570282</v>
      </c>
      <c r="BC123" s="24">
        <f>'USDCAD-Week'!F113/'USDCAD-Week'!G113*'USDCAD-Week'!E113</f>
        <v>199.2</v>
      </c>
      <c r="BD123" s="13">
        <f>'USDJPY-Week'!H113*'USDJPY-Week'!F113/'USDJPY-Week'!E113</f>
        <v>12.446325222478064</v>
      </c>
      <c r="BE123" s="24">
        <f>'USDCHF-Week'!F113/'USDCHF-Week'!G113*'USDCHF-Week'!E113</f>
        <v>181.27</v>
      </c>
      <c r="BF123" s="13">
        <f>'USDJPY-Week'!H113*'USDJPY-Week'!F113/'USDJPY-Week'!E113</f>
        <v>12.446325222478064</v>
      </c>
    </row>
    <row r="124" spans="4:58" x14ac:dyDescent="0.25">
      <c r="D124" s="11">
        <v>40965</v>
      </c>
      <c r="E124" s="13">
        <f>'EURUSD-Week'!F114*'EURUSD-Week'!E114/'EURUSD-Week'!G114</f>
        <v>266.57</v>
      </c>
      <c r="F124" s="16">
        <f>'EURUSD-Week'!H114*'EURUSD-Week'!F114/1</f>
        <v>10</v>
      </c>
      <c r="G124" s="13">
        <f>'USDJPY-Week'!F114/'USDJPY-Week'!G114</f>
        <v>200</v>
      </c>
      <c r="H124" s="19">
        <f>'USDJPY-Week'!H114*'USDJPY-Week'!F114/'USDJPY-Week'!E114</f>
        <v>12.271444348999879</v>
      </c>
      <c r="I124" s="19">
        <f>'EURUSD-Week'!F114/('EURUSD-Week'!G114*'EURUSD-Week'!E114)</f>
        <v>150.05439471808529</v>
      </c>
      <c r="J124" s="19">
        <f>'USDJPY-Week'!H114*'USDJPY-Week'!F114/'USDJPY-Week'!E114</f>
        <v>12.271444348999879</v>
      </c>
      <c r="K124" s="15">
        <f>'GBPUSD-Week'!F114*'GBPUSD-Week'!E114/'GBPUSD-Week'!G114</f>
        <v>317.08</v>
      </c>
      <c r="L124" s="13">
        <f>'GBPUSD-Week'!H114*'GBPUSD-Week'!F114/1</f>
        <v>10</v>
      </c>
      <c r="M124" s="24">
        <f>'NZDUSD-Week'!F114*'NZDUSD-Week'!E114/'NZDUSD-Week'!G114</f>
        <v>166.46</v>
      </c>
      <c r="N124" s="13">
        <f>'NZDUSD-Week'!H114*'NZDUSD-Week'!F114/1</f>
        <v>10</v>
      </c>
      <c r="O124" s="13">
        <f>'USDCAD-Week'!F114/'USDCAD-Week'!G114</f>
        <v>200</v>
      </c>
      <c r="P124" s="24">
        <f>'USDCAD-Week'!F114*'USDCAD-Week'!H114/'USDCAD-Week'!E114</f>
        <v>10.068465565847763</v>
      </c>
      <c r="Q124" s="24">
        <f>'AUDUSD-Week'!F114*'AUDUSD-Week'!E114/'AUDUSD-Week'!G114</f>
        <v>214.18</v>
      </c>
      <c r="R124" s="24">
        <f>'AUDUSD-Week'!H114*'AUDUSD-Week'!F114/1</f>
        <v>10</v>
      </c>
      <c r="S124" s="13">
        <f>'USDCHF-Week'!F114/'USDCHF-Week'!G114</f>
        <v>200</v>
      </c>
      <c r="T124" s="16">
        <f>'USDCHF-Week'!F114*'USDCHF-Week'!H114/'USDCHF-Week'!E114</f>
        <v>11.05460977227504</v>
      </c>
      <c r="U124" s="13">
        <f>'EURUSD-Week'!F114/'EURUSD-Week'!G114*'EURUSD-Week'!E114</f>
        <v>266.57</v>
      </c>
      <c r="V124" s="13">
        <f>'USDCHF-Week'!H114*'USDCHF-Week'!F114/'USDCHF-Week'!E114</f>
        <v>11.05460977227504</v>
      </c>
      <c r="W124" s="16">
        <f>'EURUSD-Week'!F114/'EURUSD-Week'!G114*'EURUSD-Week'!E114</f>
        <v>266.57</v>
      </c>
      <c r="X124" s="13">
        <f>'GBPUSD-Week'!H114*'GBPUSD-Week'!F114/'GBPUSD-Week'!I114</f>
        <v>15.853999999999997</v>
      </c>
      <c r="Y124" s="24">
        <f>'EURUSD-Week'!F114/'EURUSD-Week'!G114*'EURUSD-Week'!E114</f>
        <v>266.57</v>
      </c>
      <c r="Z124" s="13">
        <f>'AUDUSD-Week'!H114*'AUDUSD-Week'!F114/'AUDUSD-Week'!I114</f>
        <v>10.709</v>
      </c>
      <c r="AA124" s="24">
        <f>'EURUSD-Week'!F114/'EURUSD-Week'!G114*'EURUSD-Week'!E114</f>
        <v>266.57</v>
      </c>
      <c r="AB124" s="13">
        <f>'USDCAD-Week'!H114*'USDCAD-Week'!F114/'USDCAD-Week'!E114</f>
        <v>10.068465565847763</v>
      </c>
      <c r="AC124" s="24">
        <f>'EURUSD-Week'!F114/'EURUSD-Week'!G114*'EURUSD-Week'!E114</f>
        <v>266.57</v>
      </c>
      <c r="AD124" s="13">
        <f>'NZDUSD-Week'!H114*'NZDUSD-Week'!F114/'NZDUSD-Week'!I114</f>
        <v>8.3230000000000004</v>
      </c>
      <c r="AE124" s="24">
        <f>'GBPUSD-Week'!F114/'GBPUSD-Week'!G114*'GBPUSD-Week'!E114</f>
        <v>317.08</v>
      </c>
      <c r="AF124" s="13">
        <f>'USDJPY-Week'!H114*'USDJPY-Week'!F114/'USDJPY-Week'!E114</f>
        <v>12.271444348999879</v>
      </c>
      <c r="AG124" s="24">
        <f>'GBPUSD-Week'!F114/'GBPUSD-Week'!G114*'GBPUSD-Week'!E114</f>
        <v>317.08</v>
      </c>
      <c r="AH124" s="13">
        <f>'USDCHF-Week'!H114*'USDCHF-Week'!F114/'USDCHF-Week'!E114</f>
        <v>11.05460977227504</v>
      </c>
      <c r="AI124" s="24">
        <f>'GBPUSD-Week'!F114/'GBPUSD-Week'!G114*'GBPUSD-Week'!E114</f>
        <v>317.08</v>
      </c>
      <c r="AJ124" s="13">
        <f>'AUDUSD-Week'!H114*'AUDUSD-Week'!F114/'AUDUSD-Week'!I114</f>
        <v>10.709</v>
      </c>
      <c r="AK124" s="24">
        <f>'GBPUSD-Week'!F114/'GBPUSD-Week'!G114*'GBPUSD-Week'!E114</f>
        <v>317.08</v>
      </c>
      <c r="AL124" s="13">
        <f>'USDCAD-Week'!H114*'USDCAD-Week'!F114/'USDCAD-Week'!E114</f>
        <v>10.068465565847763</v>
      </c>
      <c r="AM124" s="24">
        <f>'GBPUSD-Week'!F114/'GBPUSD-Week'!G114*'GBPUSD-Week'!E114</f>
        <v>317.08</v>
      </c>
      <c r="AN124" s="13">
        <f>'NZDUSD-Week'!H114*'NZDUSD-Week'!F114/'NZDUSD-Week'!I114</f>
        <v>8.3230000000000004</v>
      </c>
      <c r="AO124" s="24">
        <f>'AUDUSD-Week'!F114/'AUDUSD-Week'!G114*'AUDUSD-Week'!E114</f>
        <v>214.18</v>
      </c>
      <c r="AP124" s="13">
        <f>'USDJPY-Week'!H114*'USDJPY-Week'!F114/'USDJPY-Week'!E114</f>
        <v>12.271444348999879</v>
      </c>
      <c r="AQ124" s="24">
        <f>'AUDUSD-Week'!F114/'AUDUSD-Week'!G114*'AUDUSD-Week'!E114</f>
        <v>214.18</v>
      </c>
      <c r="AR124" s="13">
        <f>'USDCHF-Week'!H114*'USDCHF-Week'!F114/'USDCHF-Week'!E114</f>
        <v>11.05460977227504</v>
      </c>
      <c r="AS124" s="24">
        <f>'AUDUSD-Week'!F114/'AUDUSD-Week'!G114*'AUDUSD-Week'!E114</f>
        <v>214.18</v>
      </c>
      <c r="AT124" s="13">
        <f>'USDCAD-Week'!H114*'USDCAD-Week'!F114/'USDCAD-Week'!E114</f>
        <v>10.068465565847763</v>
      </c>
      <c r="AU124" s="24">
        <f>'AUDUSD-Week'!F114/'AUDUSD-Week'!G114*'AUDUSD-Week'!E114</f>
        <v>214.18</v>
      </c>
      <c r="AV124" s="13">
        <f>'NZDUSD-Week'!H114*'NZDUSD-Week'!F114/'NZDUSD-Week'!I114</f>
        <v>8.3230000000000004</v>
      </c>
      <c r="AW124" s="24">
        <f>'NZDUSD-Week'!F114/'NZDUSD-Week'!G114*'NZDUSD-Week'!E114</f>
        <v>166.46</v>
      </c>
      <c r="AX124" s="13">
        <f>'USDJPY-Week'!H114*'USDJPY-Week'!F114/'USDJPY-Week'!E114</f>
        <v>12.271444348999879</v>
      </c>
      <c r="AY124" s="24">
        <f>'NZDUSD-Week'!F114/'NZDUSD-Week'!G114*'NZDUSD-Week'!E114</f>
        <v>166.46</v>
      </c>
      <c r="AZ124" s="13">
        <f>'USDCHF-Week'!H114*'USDCHF-Week'!F114/'USDCHF-Week'!E114</f>
        <v>11.05460977227504</v>
      </c>
      <c r="BA124" s="24">
        <f>'NZDUSD-Week'!F114/'NZDUSD-Week'!G114*'NZDUSD-Week'!E114</f>
        <v>166.46</v>
      </c>
      <c r="BB124" s="13">
        <f>'USDCAD-Week'!H114*'USDCAD-Week'!F114/'USDCAD-Week'!E114</f>
        <v>10.068465565847763</v>
      </c>
      <c r="BC124" s="24">
        <f>'USDCAD-Week'!F114/'USDCAD-Week'!G114*'USDCAD-Week'!E114</f>
        <v>198.64000000000001</v>
      </c>
      <c r="BD124" s="13">
        <f>'USDJPY-Week'!H114*'USDJPY-Week'!F114/'USDJPY-Week'!E114</f>
        <v>12.271444348999879</v>
      </c>
      <c r="BE124" s="24">
        <f>'USDCHF-Week'!F114/'USDCHF-Week'!G114*'USDCHF-Week'!E114</f>
        <v>180.92</v>
      </c>
      <c r="BF124" s="13">
        <f>'USDJPY-Week'!H114*'USDJPY-Week'!F114/'USDJPY-Week'!E114</f>
        <v>12.271444348999879</v>
      </c>
    </row>
    <row r="125" spans="4:58" x14ac:dyDescent="0.25">
      <c r="D125" s="11">
        <v>40972</v>
      </c>
      <c r="E125" s="13">
        <f>'EURUSD-Week'!F115*'EURUSD-Week'!E115/'EURUSD-Week'!G115</f>
        <v>263.11</v>
      </c>
      <c r="F125" s="16">
        <f>'EURUSD-Week'!H115*'EURUSD-Week'!F115/1</f>
        <v>10</v>
      </c>
      <c r="G125" s="13">
        <f>'USDJPY-Week'!F115/'USDJPY-Week'!G115</f>
        <v>200</v>
      </c>
      <c r="H125" s="19">
        <f>'USDJPY-Week'!H115*'USDJPY-Week'!F115/'USDJPY-Week'!E115</f>
        <v>12.181009805712893</v>
      </c>
      <c r="I125" s="19">
        <f>'EURUSD-Week'!F115/('EURUSD-Week'!G115*'EURUSD-Week'!E115)</f>
        <v>152.02766903576452</v>
      </c>
      <c r="J125" s="19">
        <f>'USDJPY-Week'!H115*'USDJPY-Week'!F115/'USDJPY-Week'!E115</f>
        <v>12.181009805712893</v>
      </c>
      <c r="K125" s="15">
        <f>'GBPUSD-Week'!F115*'GBPUSD-Week'!E115/'GBPUSD-Week'!G115</f>
        <v>315.04000000000002</v>
      </c>
      <c r="L125" s="13">
        <f>'GBPUSD-Week'!H115*'GBPUSD-Week'!F115/1</f>
        <v>10</v>
      </c>
      <c r="M125" s="24">
        <f>'NZDUSD-Week'!F115*'NZDUSD-Week'!E115/'NZDUSD-Week'!G115</f>
        <v>165.14000000000004</v>
      </c>
      <c r="N125" s="13">
        <f>'NZDUSD-Week'!H115*'NZDUSD-Week'!F115/1</f>
        <v>10</v>
      </c>
      <c r="O125" s="13">
        <f>'USDCAD-Week'!F115/'USDCAD-Week'!G115</f>
        <v>200</v>
      </c>
      <c r="P125" s="24">
        <f>'USDCAD-Week'!F115*'USDCAD-Week'!H115/'USDCAD-Week'!E115</f>
        <v>10.105603557172453</v>
      </c>
      <c r="Q125" s="24">
        <f>'AUDUSD-Week'!F115*'AUDUSD-Week'!E115/'AUDUSD-Week'!G115</f>
        <v>213.11</v>
      </c>
      <c r="R125" s="24">
        <f>'AUDUSD-Week'!H115*'AUDUSD-Week'!F115/1</f>
        <v>10</v>
      </c>
      <c r="S125" s="13">
        <f>'USDCHF-Week'!F115/'USDCHF-Week'!G115</f>
        <v>200</v>
      </c>
      <c r="T125" s="16">
        <f>'USDCHF-Week'!F115*'USDCHF-Week'!H115/'USDCHF-Week'!E115</f>
        <v>10.914051841746248</v>
      </c>
      <c r="U125" s="13">
        <f>'EURUSD-Week'!F115/'EURUSD-Week'!G115*'EURUSD-Week'!E115</f>
        <v>263.11</v>
      </c>
      <c r="V125" s="13">
        <f>'USDCHF-Week'!H115*'USDCHF-Week'!F115/'USDCHF-Week'!E115</f>
        <v>10.914051841746248</v>
      </c>
      <c r="W125" s="16">
        <f>'EURUSD-Week'!F115/'EURUSD-Week'!G115*'EURUSD-Week'!E115</f>
        <v>263.11</v>
      </c>
      <c r="X125" s="13">
        <f>'GBPUSD-Week'!H115*'GBPUSD-Week'!F115/'GBPUSD-Week'!I115</f>
        <v>15.752000000000001</v>
      </c>
      <c r="Y125" s="24">
        <f>'EURUSD-Week'!F115/'EURUSD-Week'!G115*'EURUSD-Week'!E115</f>
        <v>263.11</v>
      </c>
      <c r="Z125" s="13">
        <f>'AUDUSD-Week'!H115*'AUDUSD-Week'!F115/'AUDUSD-Week'!I115</f>
        <v>10.6555</v>
      </c>
      <c r="AA125" s="24">
        <f>'EURUSD-Week'!F115/'EURUSD-Week'!G115*'EURUSD-Week'!E115</f>
        <v>263.11</v>
      </c>
      <c r="AB125" s="13">
        <f>'USDCAD-Week'!H115*'USDCAD-Week'!F115/'USDCAD-Week'!E115</f>
        <v>10.105603557172453</v>
      </c>
      <c r="AC125" s="24">
        <f>'EURUSD-Week'!F115/'EURUSD-Week'!G115*'EURUSD-Week'!E115</f>
        <v>263.11</v>
      </c>
      <c r="AD125" s="13">
        <f>'NZDUSD-Week'!H115*'NZDUSD-Week'!F115/'NZDUSD-Week'!I115</f>
        <v>8.2570000000000014</v>
      </c>
      <c r="AE125" s="24">
        <f>'GBPUSD-Week'!F115/'GBPUSD-Week'!G115*'GBPUSD-Week'!E115</f>
        <v>315.03999999999996</v>
      </c>
      <c r="AF125" s="13">
        <f>'USDJPY-Week'!H115*'USDJPY-Week'!F115/'USDJPY-Week'!E115</f>
        <v>12.181009805712893</v>
      </c>
      <c r="AG125" s="24">
        <f>'GBPUSD-Week'!F115/'GBPUSD-Week'!G115*'GBPUSD-Week'!E115</f>
        <v>315.03999999999996</v>
      </c>
      <c r="AH125" s="13">
        <f>'USDCHF-Week'!H115*'USDCHF-Week'!F115/'USDCHF-Week'!E115</f>
        <v>10.914051841746248</v>
      </c>
      <c r="AI125" s="24">
        <f>'GBPUSD-Week'!F115/'GBPUSD-Week'!G115*'GBPUSD-Week'!E115</f>
        <v>315.03999999999996</v>
      </c>
      <c r="AJ125" s="13">
        <f>'AUDUSD-Week'!H115*'AUDUSD-Week'!F115/'AUDUSD-Week'!I115</f>
        <v>10.6555</v>
      </c>
      <c r="AK125" s="24">
        <f>'GBPUSD-Week'!F115/'GBPUSD-Week'!G115*'GBPUSD-Week'!E115</f>
        <v>315.03999999999996</v>
      </c>
      <c r="AL125" s="13">
        <f>'USDCAD-Week'!H115*'USDCAD-Week'!F115/'USDCAD-Week'!E115</f>
        <v>10.105603557172453</v>
      </c>
      <c r="AM125" s="24">
        <f>'GBPUSD-Week'!F115/'GBPUSD-Week'!G115*'GBPUSD-Week'!E115</f>
        <v>315.03999999999996</v>
      </c>
      <c r="AN125" s="13">
        <f>'NZDUSD-Week'!H115*'NZDUSD-Week'!F115/'NZDUSD-Week'!I115</f>
        <v>8.2570000000000014</v>
      </c>
      <c r="AO125" s="24">
        <f>'AUDUSD-Week'!F115/'AUDUSD-Week'!G115*'AUDUSD-Week'!E115</f>
        <v>213.11</v>
      </c>
      <c r="AP125" s="13">
        <f>'USDJPY-Week'!H115*'USDJPY-Week'!F115/'USDJPY-Week'!E115</f>
        <v>12.181009805712893</v>
      </c>
      <c r="AQ125" s="24">
        <f>'AUDUSD-Week'!F115/'AUDUSD-Week'!G115*'AUDUSD-Week'!E115</f>
        <v>213.11</v>
      </c>
      <c r="AR125" s="13">
        <f>'USDCHF-Week'!H115*'USDCHF-Week'!F115/'USDCHF-Week'!E115</f>
        <v>10.914051841746248</v>
      </c>
      <c r="AS125" s="24">
        <f>'AUDUSD-Week'!F115/'AUDUSD-Week'!G115*'AUDUSD-Week'!E115</f>
        <v>213.11</v>
      </c>
      <c r="AT125" s="13">
        <f>'USDCAD-Week'!H115*'USDCAD-Week'!F115/'USDCAD-Week'!E115</f>
        <v>10.105603557172453</v>
      </c>
      <c r="AU125" s="24">
        <f>'AUDUSD-Week'!F115/'AUDUSD-Week'!G115*'AUDUSD-Week'!E115</f>
        <v>213.11</v>
      </c>
      <c r="AV125" s="13">
        <f>'NZDUSD-Week'!H115*'NZDUSD-Week'!F115/'NZDUSD-Week'!I115</f>
        <v>8.2570000000000014</v>
      </c>
      <c r="AW125" s="24">
        <f>'NZDUSD-Week'!F115/'NZDUSD-Week'!G115*'NZDUSD-Week'!E115</f>
        <v>165.14000000000001</v>
      </c>
      <c r="AX125" s="13">
        <f>'USDJPY-Week'!H115*'USDJPY-Week'!F115/'USDJPY-Week'!E115</f>
        <v>12.181009805712893</v>
      </c>
      <c r="AY125" s="24">
        <f>'NZDUSD-Week'!F115/'NZDUSD-Week'!G115*'NZDUSD-Week'!E115</f>
        <v>165.14000000000001</v>
      </c>
      <c r="AZ125" s="13">
        <f>'USDCHF-Week'!H115*'USDCHF-Week'!F115/'USDCHF-Week'!E115</f>
        <v>10.914051841746248</v>
      </c>
      <c r="BA125" s="24">
        <f>'NZDUSD-Week'!F115/'NZDUSD-Week'!G115*'NZDUSD-Week'!E115</f>
        <v>165.14000000000001</v>
      </c>
      <c r="BB125" s="13">
        <f>'USDCAD-Week'!H115*'USDCAD-Week'!F115/'USDCAD-Week'!E115</f>
        <v>10.105603557172453</v>
      </c>
      <c r="BC125" s="24">
        <f>'USDCAD-Week'!F115/'USDCAD-Week'!G115*'USDCAD-Week'!E115</f>
        <v>197.91</v>
      </c>
      <c r="BD125" s="13">
        <f>'USDJPY-Week'!H115*'USDJPY-Week'!F115/'USDJPY-Week'!E115</f>
        <v>12.181009805712893</v>
      </c>
      <c r="BE125" s="24">
        <f>'USDCHF-Week'!F115/'USDCHF-Week'!G115*'USDCHF-Week'!E115</f>
        <v>183.25</v>
      </c>
      <c r="BF125" s="13">
        <f>'USDJPY-Week'!H115*'USDJPY-Week'!F115/'USDJPY-Week'!E115</f>
        <v>12.181009805712893</v>
      </c>
    </row>
    <row r="126" spans="4:58" x14ac:dyDescent="0.25">
      <c r="D126" s="11">
        <v>40979</v>
      </c>
      <c r="E126" s="13">
        <f>'EURUSD-Week'!F116*'EURUSD-Week'!E116/'EURUSD-Week'!G116</f>
        <v>262.83</v>
      </c>
      <c r="F126" s="16">
        <f>'EURUSD-Week'!H116*'EURUSD-Week'!F116/1</f>
        <v>10</v>
      </c>
      <c r="G126" s="13">
        <f>'USDJPY-Week'!F116/'USDJPY-Week'!G116</f>
        <v>200</v>
      </c>
      <c r="H126" s="19">
        <f>'USDJPY-Week'!H116*'USDJPY-Week'!F116/'USDJPY-Week'!E116</f>
        <v>12.054728467241274</v>
      </c>
      <c r="I126" s="19">
        <f>'EURUSD-Week'!F116/('EURUSD-Week'!G116*'EURUSD-Week'!E116)</f>
        <v>152.18962827683296</v>
      </c>
      <c r="J126" s="19">
        <f>'USDJPY-Week'!H116*'USDJPY-Week'!F116/'USDJPY-Week'!E116</f>
        <v>12.054728467241274</v>
      </c>
      <c r="K126" s="15">
        <f>'GBPUSD-Week'!F116*'GBPUSD-Week'!E116/'GBPUSD-Week'!G116</f>
        <v>315.08</v>
      </c>
      <c r="L126" s="13">
        <f>'GBPUSD-Week'!H116*'GBPUSD-Week'!F116/1</f>
        <v>10</v>
      </c>
      <c r="M126" s="24">
        <f>'NZDUSD-Week'!F116*'NZDUSD-Week'!E116/'NZDUSD-Week'!G116</f>
        <v>164.25999999999996</v>
      </c>
      <c r="N126" s="13">
        <f>'NZDUSD-Week'!H116*'NZDUSD-Week'!F116/1</f>
        <v>10</v>
      </c>
      <c r="O126" s="13">
        <f>'USDCAD-Week'!F116/'USDCAD-Week'!G116</f>
        <v>200</v>
      </c>
      <c r="P126" s="24">
        <f>'USDCAD-Week'!F116*'USDCAD-Week'!H116/'USDCAD-Week'!E116</f>
        <v>10.091835704914724</v>
      </c>
      <c r="Q126" s="24">
        <f>'AUDUSD-Week'!F116*'AUDUSD-Week'!E116/'AUDUSD-Week'!G116</f>
        <v>211.51999999999998</v>
      </c>
      <c r="R126" s="24">
        <f>'AUDUSD-Week'!H116*'AUDUSD-Week'!F116/1</f>
        <v>10</v>
      </c>
      <c r="S126" s="13">
        <f>'USDCHF-Week'!F116/'USDCHF-Week'!G116</f>
        <v>200</v>
      </c>
      <c r="T126" s="16">
        <f>'USDCHF-Week'!F116*'USDCHF-Week'!H116/'USDCHF-Week'!E116</f>
        <v>10.901558922925979</v>
      </c>
      <c r="U126" s="13">
        <f>'EURUSD-Week'!F116/'EURUSD-Week'!G116*'EURUSD-Week'!E116</f>
        <v>262.83</v>
      </c>
      <c r="V126" s="13">
        <f>'USDCHF-Week'!H116*'USDCHF-Week'!F116/'USDCHF-Week'!E116</f>
        <v>10.901558922925979</v>
      </c>
      <c r="W126" s="16">
        <f>'EURUSD-Week'!F116/'EURUSD-Week'!G116*'EURUSD-Week'!E116</f>
        <v>262.83</v>
      </c>
      <c r="X126" s="13">
        <f>'GBPUSD-Week'!H116*'GBPUSD-Week'!F116/'GBPUSD-Week'!I116</f>
        <v>15.754000000000001</v>
      </c>
      <c r="Y126" s="24">
        <f>'EURUSD-Week'!F116/'EURUSD-Week'!G116*'EURUSD-Week'!E116</f>
        <v>262.83</v>
      </c>
      <c r="Z126" s="13">
        <f>'AUDUSD-Week'!H116*'AUDUSD-Week'!F116/'AUDUSD-Week'!I116</f>
        <v>10.575999999999999</v>
      </c>
      <c r="AA126" s="24">
        <f>'EURUSD-Week'!F116/'EURUSD-Week'!G116*'EURUSD-Week'!E116</f>
        <v>262.83</v>
      </c>
      <c r="AB126" s="13">
        <f>'USDCAD-Week'!H116*'USDCAD-Week'!F116/'USDCAD-Week'!E116</f>
        <v>10.091835704914724</v>
      </c>
      <c r="AC126" s="24">
        <f>'EURUSD-Week'!F116/'EURUSD-Week'!G116*'EURUSD-Week'!E116</f>
        <v>262.83</v>
      </c>
      <c r="AD126" s="13">
        <f>'NZDUSD-Week'!H116*'NZDUSD-Week'!F116/'NZDUSD-Week'!I116</f>
        <v>8.2129999999999992</v>
      </c>
      <c r="AE126" s="24">
        <f>'GBPUSD-Week'!F116/'GBPUSD-Week'!G116*'GBPUSD-Week'!E116</f>
        <v>315.08000000000004</v>
      </c>
      <c r="AF126" s="13">
        <f>'USDJPY-Week'!H116*'USDJPY-Week'!F116/'USDJPY-Week'!E116</f>
        <v>12.054728467241274</v>
      </c>
      <c r="AG126" s="24">
        <f>'GBPUSD-Week'!F116/'GBPUSD-Week'!G116*'GBPUSD-Week'!E116</f>
        <v>315.08000000000004</v>
      </c>
      <c r="AH126" s="13">
        <f>'USDCHF-Week'!H116*'USDCHF-Week'!F116/'USDCHF-Week'!E116</f>
        <v>10.901558922925979</v>
      </c>
      <c r="AI126" s="24">
        <f>'GBPUSD-Week'!F116/'GBPUSD-Week'!G116*'GBPUSD-Week'!E116</f>
        <v>315.08000000000004</v>
      </c>
      <c r="AJ126" s="13">
        <f>'AUDUSD-Week'!H116*'AUDUSD-Week'!F116/'AUDUSD-Week'!I116</f>
        <v>10.575999999999999</v>
      </c>
      <c r="AK126" s="24">
        <f>'GBPUSD-Week'!F116/'GBPUSD-Week'!G116*'GBPUSD-Week'!E116</f>
        <v>315.08000000000004</v>
      </c>
      <c r="AL126" s="13">
        <f>'USDCAD-Week'!H116*'USDCAD-Week'!F116/'USDCAD-Week'!E116</f>
        <v>10.091835704914724</v>
      </c>
      <c r="AM126" s="24">
        <f>'GBPUSD-Week'!F116/'GBPUSD-Week'!G116*'GBPUSD-Week'!E116</f>
        <v>315.08000000000004</v>
      </c>
      <c r="AN126" s="13">
        <f>'NZDUSD-Week'!H116*'NZDUSD-Week'!F116/'NZDUSD-Week'!I116</f>
        <v>8.2129999999999992</v>
      </c>
      <c r="AO126" s="24">
        <f>'AUDUSD-Week'!F116/'AUDUSD-Week'!G116*'AUDUSD-Week'!E116</f>
        <v>211.51999999999998</v>
      </c>
      <c r="AP126" s="13">
        <f>'USDJPY-Week'!H116*'USDJPY-Week'!F116/'USDJPY-Week'!E116</f>
        <v>12.054728467241274</v>
      </c>
      <c r="AQ126" s="24">
        <f>'AUDUSD-Week'!F116/'AUDUSD-Week'!G116*'AUDUSD-Week'!E116</f>
        <v>211.51999999999998</v>
      </c>
      <c r="AR126" s="13">
        <f>'USDCHF-Week'!H116*'USDCHF-Week'!F116/'USDCHF-Week'!E116</f>
        <v>10.901558922925979</v>
      </c>
      <c r="AS126" s="24">
        <f>'AUDUSD-Week'!F116/'AUDUSD-Week'!G116*'AUDUSD-Week'!E116</f>
        <v>211.51999999999998</v>
      </c>
      <c r="AT126" s="13">
        <f>'USDCAD-Week'!H116*'USDCAD-Week'!F116/'USDCAD-Week'!E116</f>
        <v>10.091835704914724</v>
      </c>
      <c r="AU126" s="24">
        <f>'AUDUSD-Week'!F116/'AUDUSD-Week'!G116*'AUDUSD-Week'!E116</f>
        <v>211.51999999999998</v>
      </c>
      <c r="AV126" s="13">
        <f>'NZDUSD-Week'!H116*'NZDUSD-Week'!F116/'NZDUSD-Week'!I116</f>
        <v>8.2129999999999992</v>
      </c>
      <c r="AW126" s="24">
        <f>'NZDUSD-Week'!F116/'NZDUSD-Week'!G116*'NZDUSD-Week'!E116</f>
        <v>164.26</v>
      </c>
      <c r="AX126" s="13">
        <f>'USDJPY-Week'!H116*'USDJPY-Week'!F116/'USDJPY-Week'!E116</f>
        <v>12.054728467241274</v>
      </c>
      <c r="AY126" s="24">
        <f>'NZDUSD-Week'!F116/'NZDUSD-Week'!G116*'NZDUSD-Week'!E116</f>
        <v>164.26</v>
      </c>
      <c r="AZ126" s="13">
        <f>'USDCHF-Week'!H116*'USDCHF-Week'!F116/'USDCHF-Week'!E116</f>
        <v>10.901558922925979</v>
      </c>
      <c r="BA126" s="24">
        <f>'NZDUSD-Week'!F116/'NZDUSD-Week'!G116*'NZDUSD-Week'!E116</f>
        <v>164.26</v>
      </c>
      <c r="BB126" s="13">
        <f>'USDCAD-Week'!H116*'USDCAD-Week'!F116/'USDCAD-Week'!E116</f>
        <v>10.091835704914724</v>
      </c>
      <c r="BC126" s="24">
        <f>'USDCAD-Week'!F116/'USDCAD-Week'!G116*'USDCAD-Week'!E116</f>
        <v>198.18</v>
      </c>
      <c r="BD126" s="13">
        <f>'USDJPY-Week'!H116*'USDJPY-Week'!F116/'USDJPY-Week'!E116</f>
        <v>12.054728467241274</v>
      </c>
      <c r="BE126" s="24">
        <f>'USDCHF-Week'!F116/'USDCHF-Week'!G116*'USDCHF-Week'!E116</f>
        <v>183.46</v>
      </c>
      <c r="BF126" s="13">
        <f>'USDJPY-Week'!H116*'USDJPY-Week'!F116/'USDJPY-Week'!E116</f>
        <v>12.054728467241274</v>
      </c>
    </row>
    <row r="127" spans="4:58" x14ac:dyDescent="0.25">
      <c r="D127" s="11">
        <v>40986</v>
      </c>
      <c r="E127" s="13">
        <f>'EURUSD-Week'!F117*'EURUSD-Week'!E117/'EURUSD-Week'!G117</f>
        <v>264.45</v>
      </c>
      <c r="F127" s="16">
        <f>'EURUSD-Week'!H117*'EURUSD-Week'!F117/1</f>
        <v>10</v>
      </c>
      <c r="G127" s="13">
        <f>'USDJPY-Week'!F117/'USDJPY-Week'!G117</f>
        <v>200</v>
      </c>
      <c r="H127" s="19">
        <f>'USDJPY-Week'!H117*'USDJPY-Week'!F117/'USDJPY-Week'!E117</f>
        <v>12.070734504194581</v>
      </c>
      <c r="I127" s="19">
        <f>'EURUSD-Week'!F117/('EURUSD-Week'!G117*'EURUSD-Week'!E117)</f>
        <v>151.25732652675364</v>
      </c>
      <c r="J127" s="19">
        <f>'USDJPY-Week'!H117*'USDJPY-Week'!F117/'USDJPY-Week'!E117</f>
        <v>12.070734504194581</v>
      </c>
      <c r="K127" s="15">
        <f>'GBPUSD-Week'!F117*'GBPUSD-Week'!E117/'GBPUSD-Week'!G117</f>
        <v>317.07</v>
      </c>
      <c r="L127" s="13">
        <f>'GBPUSD-Week'!H117*'GBPUSD-Week'!F117/1</f>
        <v>10</v>
      </c>
      <c r="M127" s="24">
        <f>'NZDUSD-Week'!F117*'NZDUSD-Week'!E117/'NZDUSD-Week'!G117</f>
        <v>164.3</v>
      </c>
      <c r="N127" s="13">
        <f>'NZDUSD-Week'!H117*'NZDUSD-Week'!F117/1</f>
        <v>10</v>
      </c>
      <c r="O127" s="13">
        <f>'USDCAD-Week'!F117/'USDCAD-Week'!G117</f>
        <v>200</v>
      </c>
      <c r="P127" s="24">
        <f>'USDCAD-Week'!F117*'USDCAD-Week'!H117/'USDCAD-Week'!E117</f>
        <v>10.057832537088258</v>
      </c>
      <c r="Q127" s="24">
        <f>'AUDUSD-Week'!F117*'AUDUSD-Week'!E117/'AUDUSD-Week'!G117</f>
        <v>210.52</v>
      </c>
      <c r="R127" s="24">
        <f>'AUDUSD-Week'!H117*'AUDUSD-Week'!F117/1</f>
        <v>10</v>
      </c>
      <c r="S127" s="13">
        <f>'USDCHF-Week'!F117/'USDCHF-Week'!G117</f>
        <v>200</v>
      </c>
      <c r="T127" s="16">
        <f>'USDCHF-Week'!F117*'USDCHF-Week'!H117/'USDCHF-Week'!E117</f>
        <v>10.97213078779899</v>
      </c>
      <c r="U127" s="13">
        <f>'EURUSD-Week'!F117/'EURUSD-Week'!G117*'EURUSD-Week'!E117</f>
        <v>264.45</v>
      </c>
      <c r="V127" s="13">
        <f>'USDCHF-Week'!H117*'USDCHF-Week'!F117/'USDCHF-Week'!E117</f>
        <v>10.97213078779899</v>
      </c>
      <c r="W127" s="16">
        <f>'EURUSD-Week'!F117/'EURUSD-Week'!G117*'EURUSD-Week'!E117</f>
        <v>264.45</v>
      </c>
      <c r="X127" s="13">
        <f>'GBPUSD-Week'!H117*'GBPUSD-Week'!F117/'GBPUSD-Week'!I117</f>
        <v>15.8535</v>
      </c>
      <c r="Y127" s="24">
        <f>'EURUSD-Week'!F117/'EURUSD-Week'!G117*'EURUSD-Week'!E117</f>
        <v>264.45</v>
      </c>
      <c r="Z127" s="13">
        <f>'AUDUSD-Week'!H117*'AUDUSD-Week'!F117/'AUDUSD-Week'!I117</f>
        <v>10.526</v>
      </c>
      <c r="AA127" s="24">
        <f>'EURUSD-Week'!F117/'EURUSD-Week'!G117*'EURUSD-Week'!E117</f>
        <v>264.45</v>
      </c>
      <c r="AB127" s="13">
        <f>'USDCAD-Week'!H117*'USDCAD-Week'!F117/'USDCAD-Week'!E117</f>
        <v>10.057832537088258</v>
      </c>
      <c r="AC127" s="24">
        <f>'EURUSD-Week'!F117/'EURUSD-Week'!G117*'EURUSD-Week'!E117</f>
        <v>264.45</v>
      </c>
      <c r="AD127" s="13">
        <f>'NZDUSD-Week'!H117*'NZDUSD-Week'!F117/'NZDUSD-Week'!I117</f>
        <v>8.2149999999999999</v>
      </c>
      <c r="AE127" s="24">
        <f>'GBPUSD-Week'!F117/'GBPUSD-Week'!G117*'GBPUSD-Week'!E117</f>
        <v>317.07</v>
      </c>
      <c r="AF127" s="13">
        <f>'USDJPY-Week'!H117*'USDJPY-Week'!F117/'USDJPY-Week'!E117</f>
        <v>12.070734504194581</v>
      </c>
      <c r="AG127" s="24">
        <f>'GBPUSD-Week'!F117/'GBPUSD-Week'!G117*'GBPUSD-Week'!E117</f>
        <v>317.07</v>
      </c>
      <c r="AH127" s="13">
        <f>'USDCHF-Week'!H117*'USDCHF-Week'!F117/'USDCHF-Week'!E117</f>
        <v>10.97213078779899</v>
      </c>
      <c r="AI127" s="24">
        <f>'GBPUSD-Week'!F117/'GBPUSD-Week'!G117*'GBPUSD-Week'!E117</f>
        <v>317.07</v>
      </c>
      <c r="AJ127" s="13">
        <f>'AUDUSD-Week'!H117*'AUDUSD-Week'!F117/'AUDUSD-Week'!I117</f>
        <v>10.526</v>
      </c>
      <c r="AK127" s="24">
        <f>'GBPUSD-Week'!F117/'GBPUSD-Week'!G117*'GBPUSD-Week'!E117</f>
        <v>317.07</v>
      </c>
      <c r="AL127" s="13">
        <f>'USDCAD-Week'!H117*'USDCAD-Week'!F117/'USDCAD-Week'!E117</f>
        <v>10.057832537088258</v>
      </c>
      <c r="AM127" s="24">
        <f>'GBPUSD-Week'!F117/'GBPUSD-Week'!G117*'GBPUSD-Week'!E117</f>
        <v>317.07</v>
      </c>
      <c r="AN127" s="13">
        <f>'NZDUSD-Week'!H117*'NZDUSD-Week'!F117/'NZDUSD-Week'!I117</f>
        <v>8.2149999999999999</v>
      </c>
      <c r="AO127" s="24">
        <f>'AUDUSD-Week'!F117/'AUDUSD-Week'!G117*'AUDUSD-Week'!E117</f>
        <v>210.51999999999998</v>
      </c>
      <c r="AP127" s="13">
        <f>'USDJPY-Week'!H117*'USDJPY-Week'!F117/'USDJPY-Week'!E117</f>
        <v>12.070734504194581</v>
      </c>
      <c r="AQ127" s="24">
        <f>'AUDUSD-Week'!F117/'AUDUSD-Week'!G117*'AUDUSD-Week'!E117</f>
        <v>210.51999999999998</v>
      </c>
      <c r="AR127" s="13">
        <f>'USDCHF-Week'!H117*'USDCHF-Week'!F117/'USDCHF-Week'!E117</f>
        <v>10.97213078779899</v>
      </c>
      <c r="AS127" s="24">
        <f>'AUDUSD-Week'!F117/'AUDUSD-Week'!G117*'AUDUSD-Week'!E117</f>
        <v>210.51999999999998</v>
      </c>
      <c r="AT127" s="13">
        <f>'USDCAD-Week'!H117*'USDCAD-Week'!F117/'USDCAD-Week'!E117</f>
        <v>10.057832537088258</v>
      </c>
      <c r="AU127" s="24">
        <f>'AUDUSD-Week'!F117/'AUDUSD-Week'!G117*'AUDUSD-Week'!E117</f>
        <v>210.51999999999998</v>
      </c>
      <c r="AV127" s="13">
        <f>'NZDUSD-Week'!H117*'NZDUSD-Week'!F117/'NZDUSD-Week'!I117</f>
        <v>8.2149999999999999</v>
      </c>
      <c r="AW127" s="24">
        <f>'NZDUSD-Week'!F117/'NZDUSD-Week'!G117*'NZDUSD-Week'!E117</f>
        <v>164.3</v>
      </c>
      <c r="AX127" s="13">
        <f>'USDJPY-Week'!H117*'USDJPY-Week'!F117/'USDJPY-Week'!E117</f>
        <v>12.070734504194581</v>
      </c>
      <c r="AY127" s="24">
        <f>'NZDUSD-Week'!F117/'NZDUSD-Week'!G117*'NZDUSD-Week'!E117</f>
        <v>164.3</v>
      </c>
      <c r="AZ127" s="13">
        <f>'USDCHF-Week'!H117*'USDCHF-Week'!F117/'USDCHF-Week'!E117</f>
        <v>10.97213078779899</v>
      </c>
      <c r="BA127" s="24">
        <f>'NZDUSD-Week'!F117/'NZDUSD-Week'!G117*'NZDUSD-Week'!E117</f>
        <v>164.3</v>
      </c>
      <c r="BB127" s="13">
        <f>'USDCAD-Week'!H117*'USDCAD-Week'!F117/'USDCAD-Week'!E117</f>
        <v>10.057832537088258</v>
      </c>
      <c r="BC127" s="24">
        <f>'USDCAD-Week'!F117/'USDCAD-Week'!G117*'USDCAD-Week'!E117</f>
        <v>198.85</v>
      </c>
      <c r="BD127" s="13">
        <f>'USDJPY-Week'!H117*'USDJPY-Week'!F117/'USDJPY-Week'!E117</f>
        <v>12.070734504194581</v>
      </c>
      <c r="BE127" s="24">
        <f>'USDCHF-Week'!F117/'USDCHF-Week'!G117*'USDCHF-Week'!E117</f>
        <v>182.28</v>
      </c>
      <c r="BF127" s="13">
        <f>'USDJPY-Week'!H117*'USDJPY-Week'!F117/'USDJPY-Week'!E117</f>
        <v>12.070734504194581</v>
      </c>
    </row>
    <row r="128" spans="4:58" x14ac:dyDescent="0.25">
      <c r="D128" s="11">
        <v>40993</v>
      </c>
      <c r="E128" s="13">
        <f>'EURUSD-Week'!F118*'EURUSD-Week'!E118/'EURUSD-Week'!G118</f>
        <v>266.05</v>
      </c>
      <c r="F128" s="16">
        <f>'EURUSD-Week'!H118*'EURUSD-Week'!F118/1</f>
        <v>10</v>
      </c>
      <c r="G128" s="13">
        <f>'USDJPY-Week'!F118/'USDJPY-Week'!G118</f>
        <v>200</v>
      </c>
      <c r="H128" s="19">
        <f>'USDJPY-Week'!H118*'USDJPY-Week'!F118/'USDJPY-Week'!E118</f>
        <v>12.105804733369652</v>
      </c>
      <c r="I128" s="19">
        <f>'EURUSD-Week'!F118/('EURUSD-Week'!G118*'EURUSD-Week'!E118)</f>
        <v>150.34767900770532</v>
      </c>
      <c r="J128" s="19">
        <f>'USDJPY-Week'!H118*'USDJPY-Week'!F118/'USDJPY-Week'!E118</f>
        <v>12.105804733369652</v>
      </c>
      <c r="K128" s="15">
        <f>'GBPUSD-Week'!F118*'GBPUSD-Week'!E118/'GBPUSD-Week'!G118</f>
        <v>318.81</v>
      </c>
      <c r="L128" s="13">
        <f>'GBPUSD-Week'!H118*'GBPUSD-Week'!F118/1</f>
        <v>10</v>
      </c>
      <c r="M128" s="24">
        <f>'NZDUSD-Week'!F118*'NZDUSD-Week'!E118/'NZDUSD-Week'!G118</f>
        <v>163.43</v>
      </c>
      <c r="N128" s="13">
        <f>'NZDUSD-Week'!H118*'NZDUSD-Week'!F118/1</f>
        <v>10</v>
      </c>
      <c r="O128" s="13">
        <f>'USDCAD-Week'!F118/'USDCAD-Week'!G118</f>
        <v>200</v>
      </c>
      <c r="P128" s="24">
        <f>'USDCAD-Week'!F118*'USDCAD-Week'!H118/'USDCAD-Week'!E118</f>
        <v>10.018534288433603</v>
      </c>
      <c r="Q128" s="24">
        <f>'AUDUSD-Week'!F118*'AUDUSD-Week'!E118/'AUDUSD-Week'!G118</f>
        <v>207.81999999999996</v>
      </c>
      <c r="R128" s="24">
        <f>'AUDUSD-Week'!H118*'AUDUSD-Week'!F118/1</f>
        <v>10</v>
      </c>
      <c r="S128" s="13">
        <f>'USDCHF-Week'!F118/'USDCHF-Week'!G118</f>
        <v>200</v>
      </c>
      <c r="T128" s="16">
        <f>'USDCHF-Week'!F118*'USDCHF-Week'!H118/'USDCHF-Week'!E118</f>
        <v>11.051555506437532</v>
      </c>
      <c r="U128" s="13">
        <f>'EURUSD-Week'!F118/'EURUSD-Week'!G118*'EURUSD-Week'!E118</f>
        <v>266.05</v>
      </c>
      <c r="V128" s="13">
        <f>'USDCHF-Week'!H118*'USDCHF-Week'!F118/'USDCHF-Week'!E118</f>
        <v>11.051555506437532</v>
      </c>
      <c r="W128" s="16">
        <f>'EURUSD-Week'!F118/'EURUSD-Week'!G118*'EURUSD-Week'!E118</f>
        <v>266.05</v>
      </c>
      <c r="X128" s="13">
        <f>'GBPUSD-Week'!H118*'GBPUSD-Week'!F118/'GBPUSD-Week'!I118</f>
        <v>15.9405</v>
      </c>
      <c r="Y128" s="24">
        <f>'EURUSD-Week'!F118/'EURUSD-Week'!G118*'EURUSD-Week'!E118</f>
        <v>266.05</v>
      </c>
      <c r="Z128" s="13">
        <f>'AUDUSD-Week'!H118*'AUDUSD-Week'!F118/'AUDUSD-Week'!I118</f>
        <v>10.391</v>
      </c>
      <c r="AA128" s="24">
        <f>'EURUSD-Week'!F118/'EURUSD-Week'!G118*'EURUSD-Week'!E118</f>
        <v>266.05</v>
      </c>
      <c r="AB128" s="13">
        <f>'USDCAD-Week'!H118*'USDCAD-Week'!F118/'USDCAD-Week'!E118</f>
        <v>10.018534288433603</v>
      </c>
      <c r="AC128" s="24">
        <f>'EURUSD-Week'!F118/'EURUSD-Week'!G118*'EURUSD-Week'!E118</f>
        <v>266.05</v>
      </c>
      <c r="AD128" s="13">
        <f>'NZDUSD-Week'!H118*'NZDUSD-Week'!F118/'NZDUSD-Week'!I118</f>
        <v>8.1715</v>
      </c>
      <c r="AE128" s="24">
        <f>'GBPUSD-Week'!F118/'GBPUSD-Week'!G118*'GBPUSD-Week'!E118</f>
        <v>318.81</v>
      </c>
      <c r="AF128" s="13">
        <f>'USDJPY-Week'!H118*'USDJPY-Week'!F118/'USDJPY-Week'!E118</f>
        <v>12.105804733369652</v>
      </c>
      <c r="AG128" s="24">
        <f>'GBPUSD-Week'!F118/'GBPUSD-Week'!G118*'GBPUSD-Week'!E118</f>
        <v>318.81</v>
      </c>
      <c r="AH128" s="13">
        <f>'USDCHF-Week'!H118*'USDCHF-Week'!F118/'USDCHF-Week'!E118</f>
        <v>11.051555506437532</v>
      </c>
      <c r="AI128" s="24">
        <f>'GBPUSD-Week'!F118/'GBPUSD-Week'!G118*'GBPUSD-Week'!E118</f>
        <v>318.81</v>
      </c>
      <c r="AJ128" s="13">
        <f>'AUDUSD-Week'!H118*'AUDUSD-Week'!F118/'AUDUSD-Week'!I118</f>
        <v>10.391</v>
      </c>
      <c r="AK128" s="24">
        <f>'GBPUSD-Week'!F118/'GBPUSD-Week'!G118*'GBPUSD-Week'!E118</f>
        <v>318.81</v>
      </c>
      <c r="AL128" s="13">
        <f>'USDCAD-Week'!H118*'USDCAD-Week'!F118/'USDCAD-Week'!E118</f>
        <v>10.018534288433603</v>
      </c>
      <c r="AM128" s="24">
        <f>'GBPUSD-Week'!F118/'GBPUSD-Week'!G118*'GBPUSD-Week'!E118</f>
        <v>318.81</v>
      </c>
      <c r="AN128" s="13">
        <f>'NZDUSD-Week'!H118*'NZDUSD-Week'!F118/'NZDUSD-Week'!I118</f>
        <v>8.1715</v>
      </c>
      <c r="AO128" s="24">
        <f>'AUDUSD-Week'!F118/'AUDUSD-Week'!G118*'AUDUSD-Week'!E118</f>
        <v>207.82</v>
      </c>
      <c r="AP128" s="13">
        <f>'USDJPY-Week'!H118*'USDJPY-Week'!F118/'USDJPY-Week'!E118</f>
        <v>12.105804733369652</v>
      </c>
      <c r="AQ128" s="24">
        <f>'AUDUSD-Week'!F118/'AUDUSD-Week'!G118*'AUDUSD-Week'!E118</f>
        <v>207.82</v>
      </c>
      <c r="AR128" s="13">
        <f>'USDCHF-Week'!H118*'USDCHF-Week'!F118/'USDCHF-Week'!E118</f>
        <v>11.051555506437532</v>
      </c>
      <c r="AS128" s="24">
        <f>'AUDUSD-Week'!F118/'AUDUSD-Week'!G118*'AUDUSD-Week'!E118</f>
        <v>207.82</v>
      </c>
      <c r="AT128" s="13">
        <f>'USDCAD-Week'!H118*'USDCAD-Week'!F118/'USDCAD-Week'!E118</f>
        <v>10.018534288433603</v>
      </c>
      <c r="AU128" s="24">
        <f>'AUDUSD-Week'!F118/'AUDUSD-Week'!G118*'AUDUSD-Week'!E118</f>
        <v>207.82</v>
      </c>
      <c r="AV128" s="13">
        <f>'NZDUSD-Week'!H118*'NZDUSD-Week'!F118/'NZDUSD-Week'!I118</f>
        <v>8.1715</v>
      </c>
      <c r="AW128" s="24">
        <f>'NZDUSD-Week'!F118/'NZDUSD-Week'!G118*'NZDUSD-Week'!E118</f>
        <v>163.43</v>
      </c>
      <c r="AX128" s="13">
        <f>'USDJPY-Week'!H118*'USDJPY-Week'!F118/'USDJPY-Week'!E118</f>
        <v>12.105804733369652</v>
      </c>
      <c r="AY128" s="24">
        <f>'NZDUSD-Week'!F118/'NZDUSD-Week'!G118*'NZDUSD-Week'!E118</f>
        <v>163.43</v>
      </c>
      <c r="AZ128" s="13">
        <f>'USDCHF-Week'!H118*'USDCHF-Week'!F118/'USDCHF-Week'!E118</f>
        <v>11.051555506437532</v>
      </c>
      <c r="BA128" s="24">
        <f>'NZDUSD-Week'!F118/'NZDUSD-Week'!G118*'NZDUSD-Week'!E118</f>
        <v>163.43</v>
      </c>
      <c r="BB128" s="13">
        <f>'USDCAD-Week'!H118*'USDCAD-Week'!F118/'USDCAD-Week'!E118</f>
        <v>10.018534288433603</v>
      </c>
      <c r="BC128" s="24">
        <f>'USDCAD-Week'!F118/'USDCAD-Week'!G118*'USDCAD-Week'!E118</f>
        <v>199.63</v>
      </c>
      <c r="BD128" s="13">
        <f>'USDJPY-Week'!H118*'USDJPY-Week'!F118/'USDJPY-Week'!E118</f>
        <v>12.105804733369652</v>
      </c>
      <c r="BE128" s="24">
        <f>'USDCHF-Week'!F118/'USDCHF-Week'!G118*'USDCHF-Week'!E118</f>
        <v>180.97</v>
      </c>
      <c r="BF128" s="13">
        <f>'USDJPY-Week'!H118*'USDJPY-Week'!F118/'USDJPY-Week'!E118</f>
        <v>12.105804733369652</v>
      </c>
    </row>
    <row r="129" spans="4:58" x14ac:dyDescent="0.25">
      <c r="D129" s="11">
        <v>41000</v>
      </c>
      <c r="E129" s="13">
        <f>'EURUSD-Week'!F119*'EURUSD-Week'!E119/'EURUSD-Week'!G119</f>
        <v>264.51</v>
      </c>
      <c r="F129" s="16">
        <f>'EURUSD-Week'!H119*'EURUSD-Week'!F119/1</f>
        <v>10</v>
      </c>
      <c r="G129" s="13">
        <f>'USDJPY-Week'!F119/'USDJPY-Week'!G119</f>
        <v>200</v>
      </c>
      <c r="H129" s="19">
        <f>'USDJPY-Week'!H119*'USDJPY-Week'!F119/'USDJPY-Week'!E119</f>
        <v>12.149192078726765</v>
      </c>
      <c r="I129" s="19">
        <f>'EURUSD-Week'!F119/('EURUSD-Week'!G119*'EURUSD-Week'!E119)</f>
        <v>151.22301614305695</v>
      </c>
      <c r="J129" s="19">
        <f>'USDJPY-Week'!H119*'USDJPY-Week'!F119/'USDJPY-Week'!E119</f>
        <v>12.149192078726765</v>
      </c>
      <c r="K129" s="15">
        <f>'GBPUSD-Week'!F119*'GBPUSD-Week'!E119/'GBPUSD-Week'!G119</f>
        <v>318.93</v>
      </c>
      <c r="L129" s="13">
        <f>'GBPUSD-Week'!H119*'GBPUSD-Week'!F119/1</f>
        <v>10</v>
      </c>
      <c r="M129" s="24">
        <f>'NZDUSD-Week'!F119*'NZDUSD-Week'!E119/'NZDUSD-Week'!G119</f>
        <v>164.22</v>
      </c>
      <c r="N129" s="13">
        <f>'NZDUSD-Week'!H119*'NZDUSD-Week'!F119/1</f>
        <v>10</v>
      </c>
      <c r="O129" s="13">
        <f>'USDCAD-Week'!F119/'USDCAD-Week'!G119</f>
        <v>200</v>
      </c>
      <c r="P129" s="24">
        <f>'USDCAD-Week'!F119*'USDCAD-Week'!H119/'USDCAD-Week'!E119</f>
        <v>10.038648797871806</v>
      </c>
      <c r="Q129" s="24">
        <f>'AUDUSD-Week'!F119*'AUDUSD-Week'!E119/'AUDUSD-Week'!G119</f>
        <v>207.47999999999996</v>
      </c>
      <c r="R129" s="24">
        <f>'AUDUSD-Week'!H119*'AUDUSD-Week'!F119/1</f>
        <v>10</v>
      </c>
      <c r="S129" s="13">
        <f>'USDCHF-Week'!F119/'USDCHF-Week'!G119</f>
        <v>200</v>
      </c>
      <c r="T129" s="16">
        <f>'USDCHF-Week'!F119*'USDCHF-Week'!H119/'USDCHF-Week'!E119</f>
        <v>11.005943209333038</v>
      </c>
      <c r="U129" s="13">
        <f>'EURUSD-Week'!F119/'EURUSD-Week'!G119*'EURUSD-Week'!E119</f>
        <v>264.51000000000005</v>
      </c>
      <c r="V129" s="13">
        <f>'USDCHF-Week'!H119*'USDCHF-Week'!F119/'USDCHF-Week'!E119</f>
        <v>11.005943209333038</v>
      </c>
      <c r="W129" s="16">
        <f>'EURUSD-Week'!F119/'EURUSD-Week'!G119*'EURUSD-Week'!E119</f>
        <v>264.51000000000005</v>
      </c>
      <c r="X129" s="13">
        <f>'GBPUSD-Week'!H119*'GBPUSD-Week'!F119/'GBPUSD-Week'!I119</f>
        <v>15.9465</v>
      </c>
      <c r="Y129" s="24">
        <f>'EURUSD-Week'!F119/'EURUSD-Week'!G119*'EURUSD-Week'!E119</f>
        <v>264.51000000000005</v>
      </c>
      <c r="Z129" s="13">
        <f>'AUDUSD-Week'!H119*'AUDUSD-Week'!F119/'AUDUSD-Week'!I119</f>
        <v>10.373999999999999</v>
      </c>
      <c r="AA129" s="24">
        <f>'EURUSD-Week'!F119/'EURUSD-Week'!G119*'EURUSD-Week'!E119</f>
        <v>264.51000000000005</v>
      </c>
      <c r="AB129" s="13">
        <f>'USDCAD-Week'!H119*'USDCAD-Week'!F119/'USDCAD-Week'!E119</f>
        <v>10.038648797871806</v>
      </c>
      <c r="AC129" s="24">
        <f>'EURUSD-Week'!F119/'EURUSD-Week'!G119*'EURUSD-Week'!E119</f>
        <v>264.51000000000005</v>
      </c>
      <c r="AD129" s="13">
        <f>'NZDUSD-Week'!H119*'NZDUSD-Week'!F119/'NZDUSD-Week'!I119</f>
        <v>8.2109999999999985</v>
      </c>
      <c r="AE129" s="24">
        <f>'GBPUSD-Week'!F119/'GBPUSD-Week'!G119*'GBPUSD-Week'!E119</f>
        <v>318.93</v>
      </c>
      <c r="AF129" s="13">
        <f>'USDJPY-Week'!H119*'USDJPY-Week'!F119/'USDJPY-Week'!E119</f>
        <v>12.149192078726765</v>
      </c>
      <c r="AG129" s="24">
        <f>'GBPUSD-Week'!F119/'GBPUSD-Week'!G119*'GBPUSD-Week'!E119</f>
        <v>318.93</v>
      </c>
      <c r="AH129" s="13">
        <f>'USDCHF-Week'!H119*'USDCHF-Week'!F119/'USDCHF-Week'!E119</f>
        <v>11.005943209333038</v>
      </c>
      <c r="AI129" s="24">
        <f>'GBPUSD-Week'!F119/'GBPUSD-Week'!G119*'GBPUSD-Week'!E119</f>
        <v>318.93</v>
      </c>
      <c r="AJ129" s="13">
        <f>'AUDUSD-Week'!H119*'AUDUSD-Week'!F119/'AUDUSD-Week'!I119</f>
        <v>10.373999999999999</v>
      </c>
      <c r="AK129" s="24">
        <f>'GBPUSD-Week'!F119/'GBPUSD-Week'!G119*'GBPUSD-Week'!E119</f>
        <v>318.93</v>
      </c>
      <c r="AL129" s="13">
        <f>'USDCAD-Week'!H119*'USDCAD-Week'!F119/'USDCAD-Week'!E119</f>
        <v>10.038648797871806</v>
      </c>
      <c r="AM129" s="24">
        <f>'GBPUSD-Week'!F119/'GBPUSD-Week'!G119*'GBPUSD-Week'!E119</f>
        <v>318.93</v>
      </c>
      <c r="AN129" s="13">
        <f>'NZDUSD-Week'!H119*'NZDUSD-Week'!F119/'NZDUSD-Week'!I119</f>
        <v>8.2109999999999985</v>
      </c>
      <c r="AO129" s="24">
        <f>'AUDUSD-Week'!F119/'AUDUSD-Week'!G119*'AUDUSD-Week'!E119</f>
        <v>207.47999999999996</v>
      </c>
      <c r="AP129" s="13">
        <f>'USDJPY-Week'!H119*'USDJPY-Week'!F119/'USDJPY-Week'!E119</f>
        <v>12.149192078726765</v>
      </c>
      <c r="AQ129" s="24">
        <f>'AUDUSD-Week'!F119/'AUDUSD-Week'!G119*'AUDUSD-Week'!E119</f>
        <v>207.47999999999996</v>
      </c>
      <c r="AR129" s="13">
        <f>'USDCHF-Week'!H119*'USDCHF-Week'!F119/'USDCHF-Week'!E119</f>
        <v>11.005943209333038</v>
      </c>
      <c r="AS129" s="24">
        <f>'AUDUSD-Week'!F119/'AUDUSD-Week'!G119*'AUDUSD-Week'!E119</f>
        <v>207.47999999999996</v>
      </c>
      <c r="AT129" s="13">
        <f>'USDCAD-Week'!H119*'USDCAD-Week'!F119/'USDCAD-Week'!E119</f>
        <v>10.038648797871806</v>
      </c>
      <c r="AU129" s="24">
        <f>'AUDUSD-Week'!F119/'AUDUSD-Week'!G119*'AUDUSD-Week'!E119</f>
        <v>207.47999999999996</v>
      </c>
      <c r="AV129" s="13">
        <f>'NZDUSD-Week'!H119*'NZDUSD-Week'!F119/'NZDUSD-Week'!I119</f>
        <v>8.2109999999999985</v>
      </c>
      <c r="AW129" s="24">
        <f>'NZDUSD-Week'!F119/'NZDUSD-Week'!G119*'NZDUSD-Week'!E119</f>
        <v>164.22</v>
      </c>
      <c r="AX129" s="13">
        <f>'USDJPY-Week'!H119*'USDJPY-Week'!F119/'USDJPY-Week'!E119</f>
        <v>12.149192078726765</v>
      </c>
      <c r="AY129" s="24">
        <f>'NZDUSD-Week'!F119/'NZDUSD-Week'!G119*'NZDUSD-Week'!E119</f>
        <v>164.22</v>
      </c>
      <c r="AZ129" s="13">
        <f>'USDCHF-Week'!H119*'USDCHF-Week'!F119/'USDCHF-Week'!E119</f>
        <v>11.005943209333038</v>
      </c>
      <c r="BA129" s="24">
        <f>'NZDUSD-Week'!F119/'NZDUSD-Week'!G119*'NZDUSD-Week'!E119</f>
        <v>164.22</v>
      </c>
      <c r="BB129" s="13">
        <f>'USDCAD-Week'!H119*'USDCAD-Week'!F119/'USDCAD-Week'!E119</f>
        <v>10.038648797871806</v>
      </c>
      <c r="BC129" s="24">
        <f>'USDCAD-Week'!F119/'USDCAD-Week'!G119*'USDCAD-Week'!E119</f>
        <v>199.23000000000002</v>
      </c>
      <c r="BD129" s="13">
        <f>'USDJPY-Week'!H119*'USDJPY-Week'!F119/'USDJPY-Week'!E119</f>
        <v>12.149192078726765</v>
      </c>
      <c r="BE129" s="24">
        <f>'USDCHF-Week'!F119/'USDCHF-Week'!G119*'USDCHF-Week'!E119</f>
        <v>181.72000000000003</v>
      </c>
      <c r="BF129" s="13">
        <f>'USDJPY-Week'!H119*'USDJPY-Week'!F119/'USDJPY-Week'!E119</f>
        <v>12.149192078726765</v>
      </c>
    </row>
    <row r="130" spans="4:58" x14ac:dyDescent="0.25">
      <c r="D130" s="11">
        <v>41007</v>
      </c>
      <c r="E130" s="13">
        <f>'EURUSD-Week'!F120*'EURUSD-Week'!E120/'EURUSD-Week'!G120</f>
        <v>261.74999999999994</v>
      </c>
      <c r="F130" s="16">
        <f>'EURUSD-Week'!H120*'EURUSD-Week'!F120/1</f>
        <v>10</v>
      </c>
      <c r="G130" s="13">
        <f>'USDJPY-Week'!F120/'USDJPY-Week'!G120</f>
        <v>200</v>
      </c>
      <c r="H130" s="19">
        <f>'USDJPY-Week'!H120*'USDJPY-Week'!F120/'USDJPY-Week'!E120</f>
        <v>12.317546344768122</v>
      </c>
      <c r="I130" s="19">
        <f>'EURUSD-Week'!F120/('EURUSD-Week'!G120*'EURUSD-Week'!E120)</f>
        <v>152.81757402101243</v>
      </c>
      <c r="J130" s="19">
        <f>'USDJPY-Week'!H120*'USDJPY-Week'!F120/'USDJPY-Week'!E120</f>
        <v>12.317546344768122</v>
      </c>
      <c r="K130" s="15">
        <f>'GBPUSD-Week'!F120*'GBPUSD-Week'!E120/'GBPUSD-Week'!G120</f>
        <v>317.29000000000002</v>
      </c>
      <c r="L130" s="13">
        <f>'GBPUSD-Week'!H120*'GBPUSD-Week'!F120/1</f>
        <v>10</v>
      </c>
      <c r="M130" s="24">
        <f>'NZDUSD-Week'!F120*'NZDUSD-Week'!E120/'NZDUSD-Week'!G120</f>
        <v>163.86</v>
      </c>
      <c r="N130" s="13">
        <f>'NZDUSD-Week'!H120*'NZDUSD-Week'!F120/1</f>
        <v>10</v>
      </c>
      <c r="O130" s="13">
        <f>'USDCAD-Week'!F120/'USDCAD-Week'!G120</f>
        <v>200</v>
      </c>
      <c r="P130" s="24">
        <f>'USDCAD-Week'!F120*'USDCAD-Week'!H120/'USDCAD-Week'!E120</f>
        <v>10.01903616872057</v>
      </c>
      <c r="Q130" s="24">
        <f>'AUDUSD-Week'!F120*'AUDUSD-Week'!E120/'AUDUSD-Week'!G120</f>
        <v>206.62000000000003</v>
      </c>
      <c r="R130" s="24">
        <f>'AUDUSD-Week'!H120*'AUDUSD-Week'!F120/1</f>
        <v>10</v>
      </c>
      <c r="S130" s="13">
        <f>'USDCHF-Week'!F120/'USDCHF-Week'!G120</f>
        <v>200</v>
      </c>
      <c r="T130" s="16">
        <f>'USDCHF-Week'!F120*'USDCHF-Week'!H120/'USDCHF-Week'!E120</f>
        <v>10.898588632772057</v>
      </c>
      <c r="U130" s="13">
        <f>'EURUSD-Week'!F120/'EURUSD-Week'!G120*'EURUSD-Week'!E120</f>
        <v>261.75</v>
      </c>
      <c r="V130" s="13">
        <f>'USDCHF-Week'!H120*'USDCHF-Week'!F120/'USDCHF-Week'!E120</f>
        <v>10.898588632772057</v>
      </c>
      <c r="W130" s="16">
        <f>'EURUSD-Week'!F120/'EURUSD-Week'!G120*'EURUSD-Week'!E120</f>
        <v>261.75</v>
      </c>
      <c r="X130" s="13">
        <f>'GBPUSD-Week'!H120*'GBPUSD-Week'!F120/'GBPUSD-Week'!I120</f>
        <v>15.8645</v>
      </c>
      <c r="Y130" s="24">
        <f>'EURUSD-Week'!F120/'EURUSD-Week'!G120*'EURUSD-Week'!E120</f>
        <v>261.75</v>
      </c>
      <c r="Z130" s="13">
        <f>'AUDUSD-Week'!H120*'AUDUSD-Week'!F120/'AUDUSD-Week'!I120</f>
        <v>10.331000000000001</v>
      </c>
      <c r="AA130" s="24">
        <f>'EURUSD-Week'!F120/'EURUSD-Week'!G120*'EURUSD-Week'!E120</f>
        <v>261.75</v>
      </c>
      <c r="AB130" s="13">
        <f>'USDCAD-Week'!H120*'USDCAD-Week'!F120/'USDCAD-Week'!E120</f>
        <v>10.01903616872057</v>
      </c>
      <c r="AC130" s="24">
        <f>'EURUSD-Week'!F120/'EURUSD-Week'!G120*'EURUSD-Week'!E120</f>
        <v>261.75</v>
      </c>
      <c r="AD130" s="13">
        <f>'NZDUSD-Week'!H120*'NZDUSD-Week'!F120/'NZDUSD-Week'!I120</f>
        <v>8.1929999999999996</v>
      </c>
      <c r="AE130" s="24">
        <f>'GBPUSD-Week'!F120/'GBPUSD-Week'!G120*'GBPUSD-Week'!E120</f>
        <v>317.29000000000002</v>
      </c>
      <c r="AF130" s="13">
        <f>'USDJPY-Week'!H120*'USDJPY-Week'!F120/'USDJPY-Week'!E120</f>
        <v>12.317546344768122</v>
      </c>
      <c r="AG130" s="24">
        <f>'GBPUSD-Week'!F120/'GBPUSD-Week'!G120*'GBPUSD-Week'!E120</f>
        <v>317.29000000000002</v>
      </c>
      <c r="AH130" s="13">
        <f>'USDCHF-Week'!H120*'USDCHF-Week'!F120/'USDCHF-Week'!E120</f>
        <v>10.898588632772057</v>
      </c>
      <c r="AI130" s="24">
        <f>'GBPUSD-Week'!F120/'GBPUSD-Week'!G120*'GBPUSD-Week'!E120</f>
        <v>317.29000000000002</v>
      </c>
      <c r="AJ130" s="13">
        <f>'AUDUSD-Week'!H120*'AUDUSD-Week'!F120/'AUDUSD-Week'!I120</f>
        <v>10.331000000000001</v>
      </c>
      <c r="AK130" s="24">
        <f>'GBPUSD-Week'!F120/'GBPUSD-Week'!G120*'GBPUSD-Week'!E120</f>
        <v>317.29000000000002</v>
      </c>
      <c r="AL130" s="13">
        <f>'USDCAD-Week'!H120*'USDCAD-Week'!F120/'USDCAD-Week'!E120</f>
        <v>10.01903616872057</v>
      </c>
      <c r="AM130" s="24">
        <f>'GBPUSD-Week'!F120/'GBPUSD-Week'!G120*'GBPUSD-Week'!E120</f>
        <v>317.29000000000002</v>
      </c>
      <c r="AN130" s="13">
        <f>'NZDUSD-Week'!H120*'NZDUSD-Week'!F120/'NZDUSD-Week'!I120</f>
        <v>8.1929999999999996</v>
      </c>
      <c r="AO130" s="24">
        <f>'AUDUSD-Week'!F120/'AUDUSD-Week'!G120*'AUDUSD-Week'!E120</f>
        <v>206.62000000000003</v>
      </c>
      <c r="AP130" s="13">
        <f>'USDJPY-Week'!H120*'USDJPY-Week'!F120/'USDJPY-Week'!E120</f>
        <v>12.317546344768122</v>
      </c>
      <c r="AQ130" s="24">
        <f>'AUDUSD-Week'!F120/'AUDUSD-Week'!G120*'AUDUSD-Week'!E120</f>
        <v>206.62000000000003</v>
      </c>
      <c r="AR130" s="13">
        <f>'USDCHF-Week'!H120*'USDCHF-Week'!F120/'USDCHF-Week'!E120</f>
        <v>10.898588632772057</v>
      </c>
      <c r="AS130" s="24">
        <f>'AUDUSD-Week'!F120/'AUDUSD-Week'!G120*'AUDUSD-Week'!E120</f>
        <v>206.62000000000003</v>
      </c>
      <c r="AT130" s="13">
        <f>'USDCAD-Week'!H120*'USDCAD-Week'!F120/'USDCAD-Week'!E120</f>
        <v>10.01903616872057</v>
      </c>
      <c r="AU130" s="24">
        <f>'AUDUSD-Week'!F120/'AUDUSD-Week'!G120*'AUDUSD-Week'!E120</f>
        <v>206.62000000000003</v>
      </c>
      <c r="AV130" s="13">
        <f>'NZDUSD-Week'!H120*'NZDUSD-Week'!F120/'NZDUSD-Week'!I120</f>
        <v>8.1929999999999996</v>
      </c>
      <c r="AW130" s="24">
        <f>'NZDUSD-Week'!F120/'NZDUSD-Week'!G120*'NZDUSD-Week'!E120</f>
        <v>163.86</v>
      </c>
      <c r="AX130" s="13">
        <f>'USDJPY-Week'!H120*'USDJPY-Week'!F120/'USDJPY-Week'!E120</f>
        <v>12.317546344768122</v>
      </c>
      <c r="AY130" s="24">
        <f>'NZDUSD-Week'!F120/'NZDUSD-Week'!G120*'NZDUSD-Week'!E120</f>
        <v>163.86</v>
      </c>
      <c r="AZ130" s="13">
        <f>'USDCHF-Week'!H120*'USDCHF-Week'!F120/'USDCHF-Week'!E120</f>
        <v>10.898588632772057</v>
      </c>
      <c r="BA130" s="24">
        <f>'NZDUSD-Week'!F120/'NZDUSD-Week'!G120*'NZDUSD-Week'!E120</f>
        <v>163.86</v>
      </c>
      <c r="BB130" s="13">
        <f>'USDCAD-Week'!H120*'USDCAD-Week'!F120/'USDCAD-Week'!E120</f>
        <v>10.01903616872057</v>
      </c>
      <c r="BC130" s="24">
        <f>'USDCAD-Week'!F120/'USDCAD-Week'!G120*'USDCAD-Week'!E120</f>
        <v>199.62</v>
      </c>
      <c r="BD130" s="13">
        <f>'USDJPY-Week'!H120*'USDJPY-Week'!F120/'USDJPY-Week'!E120</f>
        <v>12.317546344768122</v>
      </c>
      <c r="BE130" s="24">
        <f>'USDCHF-Week'!F120/'USDCHF-Week'!G120*'USDCHF-Week'!E120</f>
        <v>183.51</v>
      </c>
      <c r="BF130" s="13">
        <f>'USDJPY-Week'!H120*'USDJPY-Week'!F120/'USDJPY-Week'!E120</f>
        <v>12.317546344768122</v>
      </c>
    </row>
    <row r="131" spans="4:58" x14ac:dyDescent="0.25">
      <c r="D131" s="11">
        <v>41014</v>
      </c>
      <c r="E131" s="13">
        <f>'EURUSD-Week'!F121*'EURUSD-Week'!E121/'EURUSD-Week'!G121</f>
        <v>262.79000000000002</v>
      </c>
      <c r="F131" s="16">
        <f>'EURUSD-Week'!H121*'EURUSD-Week'!F121/1</f>
        <v>10</v>
      </c>
      <c r="G131" s="13">
        <f>'USDJPY-Week'!F121/'USDJPY-Week'!G121</f>
        <v>200</v>
      </c>
      <c r="H131" s="19">
        <f>'USDJPY-Week'!H121*'USDJPY-Week'!F121/'USDJPY-Week'!E121</f>
        <v>12.322858903265557</v>
      </c>
      <c r="I131" s="19">
        <f>'EURUSD-Week'!F121/('EURUSD-Week'!G121*'EURUSD-Week'!E121)</f>
        <v>152.21279348529242</v>
      </c>
      <c r="J131" s="19">
        <f>'USDJPY-Week'!H121*'USDJPY-Week'!F121/'USDJPY-Week'!E121</f>
        <v>12.322858903265557</v>
      </c>
      <c r="K131" s="15">
        <f>'GBPUSD-Week'!F121*'GBPUSD-Week'!E121/'GBPUSD-Week'!G121</f>
        <v>319.60000000000002</v>
      </c>
      <c r="L131" s="13">
        <f>'GBPUSD-Week'!H121*'GBPUSD-Week'!F121/1</f>
        <v>10</v>
      </c>
      <c r="M131" s="24">
        <f>'NZDUSD-Week'!F121*'NZDUSD-Week'!E121/'NZDUSD-Week'!G121</f>
        <v>164.2</v>
      </c>
      <c r="N131" s="13">
        <f>'NZDUSD-Week'!H121*'NZDUSD-Week'!F121/1</f>
        <v>10</v>
      </c>
      <c r="O131" s="13">
        <f>'USDCAD-Week'!F121/'USDCAD-Week'!G121</f>
        <v>200</v>
      </c>
      <c r="P131" s="24">
        <f>'USDCAD-Week'!F121*'USDCAD-Week'!H121/'USDCAD-Week'!E121</f>
        <v>10.049241282283187</v>
      </c>
      <c r="Q131" s="24">
        <f>'AUDUSD-Week'!F121*'AUDUSD-Week'!E121/'AUDUSD-Week'!G121</f>
        <v>207.43999999999997</v>
      </c>
      <c r="R131" s="24">
        <f>'AUDUSD-Week'!H121*'AUDUSD-Week'!F121/1</f>
        <v>10</v>
      </c>
      <c r="S131" s="13">
        <f>'USDCHF-Week'!F121/'USDCHF-Week'!G121</f>
        <v>200</v>
      </c>
      <c r="T131" s="16">
        <f>'USDCHF-Week'!F121*'USDCHF-Week'!H121/'USDCHF-Week'!E121</f>
        <v>10.93972213105787</v>
      </c>
      <c r="U131" s="13">
        <f>'EURUSD-Week'!F121/'EURUSD-Week'!G121*'EURUSD-Week'!E121</f>
        <v>262.78999999999996</v>
      </c>
      <c r="V131" s="13">
        <f>'USDCHF-Week'!H121*'USDCHF-Week'!F121/'USDCHF-Week'!E121</f>
        <v>10.93972213105787</v>
      </c>
      <c r="W131" s="16">
        <f>'EURUSD-Week'!F121/'EURUSD-Week'!G121*'EURUSD-Week'!E121</f>
        <v>262.78999999999996</v>
      </c>
      <c r="X131" s="13">
        <f>'GBPUSD-Week'!H121*'GBPUSD-Week'!F121/'GBPUSD-Week'!I121</f>
        <v>15.98</v>
      </c>
      <c r="Y131" s="24">
        <f>'EURUSD-Week'!F121/'EURUSD-Week'!G121*'EURUSD-Week'!E121</f>
        <v>262.78999999999996</v>
      </c>
      <c r="Z131" s="13">
        <f>'AUDUSD-Week'!H121*'AUDUSD-Week'!F121/'AUDUSD-Week'!I121</f>
        <v>10.371999999999998</v>
      </c>
      <c r="AA131" s="24">
        <f>'EURUSD-Week'!F121/'EURUSD-Week'!G121*'EURUSD-Week'!E121</f>
        <v>262.78999999999996</v>
      </c>
      <c r="AB131" s="13">
        <f>'USDCAD-Week'!H121*'USDCAD-Week'!F121/'USDCAD-Week'!E121</f>
        <v>10.049241282283187</v>
      </c>
      <c r="AC131" s="24">
        <f>'EURUSD-Week'!F121/'EURUSD-Week'!G121*'EURUSD-Week'!E121</f>
        <v>262.78999999999996</v>
      </c>
      <c r="AD131" s="13">
        <f>'NZDUSD-Week'!H121*'NZDUSD-Week'!F121/'NZDUSD-Week'!I121</f>
        <v>8.2099999999999991</v>
      </c>
      <c r="AE131" s="24">
        <f>'GBPUSD-Week'!F121/'GBPUSD-Week'!G121*'GBPUSD-Week'!E121</f>
        <v>319.59999999999997</v>
      </c>
      <c r="AF131" s="13">
        <f>'USDJPY-Week'!H121*'USDJPY-Week'!F121/'USDJPY-Week'!E121</f>
        <v>12.322858903265557</v>
      </c>
      <c r="AG131" s="24">
        <f>'GBPUSD-Week'!F121/'GBPUSD-Week'!G121*'GBPUSD-Week'!E121</f>
        <v>319.59999999999997</v>
      </c>
      <c r="AH131" s="13">
        <f>'USDCHF-Week'!H121*'USDCHF-Week'!F121/'USDCHF-Week'!E121</f>
        <v>10.93972213105787</v>
      </c>
      <c r="AI131" s="24">
        <f>'GBPUSD-Week'!F121/'GBPUSD-Week'!G121*'GBPUSD-Week'!E121</f>
        <v>319.59999999999997</v>
      </c>
      <c r="AJ131" s="13">
        <f>'AUDUSD-Week'!H121*'AUDUSD-Week'!F121/'AUDUSD-Week'!I121</f>
        <v>10.371999999999998</v>
      </c>
      <c r="AK131" s="24">
        <f>'GBPUSD-Week'!F121/'GBPUSD-Week'!G121*'GBPUSD-Week'!E121</f>
        <v>319.59999999999997</v>
      </c>
      <c r="AL131" s="13">
        <f>'USDCAD-Week'!H121*'USDCAD-Week'!F121/'USDCAD-Week'!E121</f>
        <v>10.049241282283187</v>
      </c>
      <c r="AM131" s="24">
        <f>'GBPUSD-Week'!F121/'GBPUSD-Week'!G121*'GBPUSD-Week'!E121</f>
        <v>319.59999999999997</v>
      </c>
      <c r="AN131" s="13">
        <f>'NZDUSD-Week'!H121*'NZDUSD-Week'!F121/'NZDUSD-Week'!I121</f>
        <v>8.2099999999999991</v>
      </c>
      <c r="AO131" s="24">
        <f>'AUDUSD-Week'!F121/'AUDUSD-Week'!G121*'AUDUSD-Week'!E121</f>
        <v>207.43999999999997</v>
      </c>
      <c r="AP131" s="13">
        <f>'USDJPY-Week'!H121*'USDJPY-Week'!F121/'USDJPY-Week'!E121</f>
        <v>12.322858903265557</v>
      </c>
      <c r="AQ131" s="24">
        <f>'AUDUSD-Week'!F121/'AUDUSD-Week'!G121*'AUDUSD-Week'!E121</f>
        <v>207.43999999999997</v>
      </c>
      <c r="AR131" s="13">
        <f>'USDCHF-Week'!H121*'USDCHF-Week'!F121/'USDCHF-Week'!E121</f>
        <v>10.93972213105787</v>
      </c>
      <c r="AS131" s="24">
        <f>'AUDUSD-Week'!F121/'AUDUSD-Week'!G121*'AUDUSD-Week'!E121</f>
        <v>207.43999999999997</v>
      </c>
      <c r="AT131" s="13">
        <f>'USDCAD-Week'!H121*'USDCAD-Week'!F121/'USDCAD-Week'!E121</f>
        <v>10.049241282283187</v>
      </c>
      <c r="AU131" s="24">
        <f>'AUDUSD-Week'!F121/'AUDUSD-Week'!G121*'AUDUSD-Week'!E121</f>
        <v>207.43999999999997</v>
      </c>
      <c r="AV131" s="13">
        <f>'NZDUSD-Week'!H121*'NZDUSD-Week'!F121/'NZDUSD-Week'!I121</f>
        <v>8.2099999999999991</v>
      </c>
      <c r="AW131" s="24">
        <f>'NZDUSD-Week'!F121/'NZDUSD-Week'!G121*'NZDUSD-Week'!E121</f>
        <v>164.2</v>
      </c>
      <c r="AX131" s="13">
        <f>'USDJPY-Week'!H121*'USDJPY-Week'!F121/'USDJPY-Week'!E121</f>
        <v>12.322858903265557</v>
      </c>
      <c r="AY131" s="24">
        <f>'NZDUSD-Week'!F121/'NZDUSD-Week'!G121*'NZDUSD-Week'!E121</f>
        <v>164.2</v>
      </c>
      <c r="AZ131" s="13">
        <f>'USDCHF-Week'!H121*'USDCHF-Week'!F121/'USDCHF-Week'!E121</f>
        <v>10.93972213105787</v>
      </c>
      <c r="BA131" s="24">
        <f>'NZDUSD-Week'!F121/'NZDUSD-Week'!G121*'NZDUSD-Week'!E121</f>
        <v>164.2</v>
      </c>
      <c r="BB131" s="13">
        <f>'USDCAD-Week'!H121*'USDCAD-Week'!F121/'USDCAD-Week'!E121</f>
        <v>10.049241282283187</v>
      </c>
      <c r="BC131" s="24">
        <f>'USDCAD-Week'!F121/'USDCAD-Week'!G121*'USDCAD-Week'!E121</f>
        <v>199.02</v>
      </c>
      <c r="BD131" s="13">
        <f>'USDJPY-Week'!H121*'USDJPY-Week'!F121/'USDJPY-Week'!E121</f>
        <v>12.322858903265557</v>
      </c>
      <c r="BE131" s="24">
        <f>'USDCHF-Week'!F121/'USDCHF-Week'!G121*'USDCHF-Week'!E121</f>
        <v>182.82</v>
      </c>
      <c r="BF131" s="13">
        <f>'USDJPY-Week'!H121*'USDJPY-Week'!F121/'USDJPY-Week'!E121</f>
        <v>12.322858903265557</v>
      </c>
    </row>
    <row r="132" spans="4:58" x14ac:dyDescent="0.25">
      <c r="D132" s="11">
        <v>41021</v>
      </c>
      <c r="E132" s="13">
        <f>'EURUSD-Week'!F122*'EURUSD-Week'!E122/'EURUSD-Week'!G122</f>
        <v>264.3</v>
      </c>
      <c r="F132" s="16">
        <f>'EURUSD-Week'!H122*'EURUSD-Week'!F122/1</f>
        <v>10</v>
      </c>
      <c r="G132" s="13">
        <f>'USDJPY-Week'!F122/'USDJPY-Week'!G122</f>
        <v>200</v>
      </c>
      <c r="H132" s="19">
        <f>'USDJPY-Week'!H122*'USDJPY-Week'!F122/'USDJPY-Week'!E122</f>
        <v>12.365524916532706</v>
      </c>
      <c r="I132" s="19">
        <f>'EURUSD-Week'!F122/('EURUSD-Week'!G122*'EURUSD-Week'!E122)</f>
        <v>151.3431706394249</v>
      </c>
      <c r="J132" s="19">
        <f>'USDJPY-Week'!H122*'USDJPY-Week'!F122/'USDJPY-Week'!E122</f>
        <v>12.365524916532706</v>
      </c>
      <c r="K132" s="15">
        <f>'GBPUSD-Week'!F122*'GBPUSD-Week'!E122/'GBPUSD-Week'!G122</f>
        <v>323.79000000000002</v>
      </c>
      <c r="L132" s="13">
        <f>'GBPUSD-Week'!H122*'GBPUSD-Week'!F122/1</f>
        <v>10</v>
      </c>
      <c r="M132" s="24">
        <f>'NZDUSD-Week'!F122*'NZDUSD-Week'!E122/'NZDUSD-Week'!G122</f>
        <v>163.79</v>
      </c>
      <c r="N132" s="13">
        <f>'NZDUSD-Week'!H122*'NZDUSD-Week'!F122/1</f>
        <v>10</v>
      </c>
      <c r="O132" s="13">
        <f>'USDCAD-Week'!F122/'USDCAD-Week'!G122</f>
        <v>200</v>
      </c>
      <c r="P132" s="24">
        <f>'USDCAD-Week'!F122*'USDCAD-Week'!H122/'USDCAD-Week'!E122</f>
        <v>10.143530963128265</v>
      </c>
      <c r="Q132" s="24">
        <f>'AUDUSD-Week'!F122*'AUDUSD-Week'!E122/'AUDUSD-Week'!G122</f>
        <v>208.34</v>
      </c>
      <c r="R132" s="24">
        <f>'AUDUSD-Week'!H122*'AUDUSD-Week'!F122/1</f>
        <v>10</v>
      </c>
      <c r="S132" s="13">
        <f>'USDCHF-Week'!F122/'USDCHF-Week'!G122</f>
        <v>200</v>
      </c>
      <c r="T132" s="16">
        <f>'USDCHF-Week'!F122*'USDCHF-Week'!H122/'USDCHF-Week'!E122</f>
        <v>11.007154650522839</v>
      </c>
      <c r="U132" s="13">
        <f>'EURUSD-Week'!F122/'EURUSD-Week'!G122*'EURUSD-Week'!E122</f>
        <v>264.29999999999995</v>
      </c>
      <c r="V132" s="13">
        <f>'USDCHF-Week'!H122*'USDCHF-Week'!F122/'USDCHF-Week'!E122</f>
        <v>11.007154650522839</v>
      </c>
      <c r="W132" s="16">
        <f>'EURUSD-Week'!F122/'EURUSD-Week'!G122*'EURUSD-Week'!E122</f>
        <v>264.29999999999995</v>
      </c>
      <c r="X132" s="13">
        <f>'GBPUSD-Week'!H122*'GBPUSD-Week'!F122/'GBPUSD-Week'!I122</f>
        <v>16.189499999999999</v>
      </c>
      <c r="Y132" s="24">
        <f>'EURUSD-Week'!F122/'EURUSD-Week'!G122*'EURUSD-Week'!E122</f>
        <v>264.29999999999995</v>
      </c>
      <c r="Z132" s="13">
        <f>'AUDUSD-Week'!H122*'AUDUSD-Week'!F122/'AUDUSD-Week'!I122</f>
        <v>10.417</v>
      </c>
      <c r="AA132" s="24">
        <f>'EURUSD-Week'!F122/'EURUSD-Week'!G122*'EURUSD-Week'!E122</f>
        <v>264.29999999999995</v>
      </c>
      <c r="AB132" s="13">
        <f>'USDCAD-Week'!H122*'USDCAD-Week'!F122/'USDCAD-Week'!E122</f>
        <v>10.143530963128265</v>
      </c>
      <c r="AC132" s="24">
        <f>'EURUSD-Week'!F122/'EURUSD-Week'!G122*'EURUSD-Week'!E122</f>
        <v>264.29999999999995</v>
      </c>
      <c r="AD132" s="13">
        <f>'NZDUSD-Week'!H122*'NZDUSD-Week'!F122/'NZDUSD-Week'!I122</f>
        <v>8.1895000000000007</v>
      </c>
      <c r="AE132" s="24">
        <f>'GBPUSD-Week'!F122/'GBPUSD-Week'!G122*'GBPUSD-Week'!E122</f>
        <v>323.78999999999996</v>
      </c>
      <c r="AF132" s="13">
        <f>'USDJPY-Week'!H122*'USDJPY-Week'!F122/'USDJPY-Week'!E122</f>
        <v>12.365524916532706</v>
      </c>
      <c r="AG132" s="24">
        <f>'GBPUSD-Week'!F122/'GBPUSD-Week'!G122*'GBPUSD-Week'!E122</f>
        <v>323.78999999999996</v>
      </c>
      <c r="AH132" s="13">
        <f>'USDCHF-Week'!H122*'USDCHF-Week'!F122/'USDCHF-Week'!E122</f>
        <v>11.007154650522839</v>
      </c>
      <c r="AI132" s="24">
        <f>'GBPUSD-Week'!F122/'GBPUSD-Week'!G122*'GBPUSD-Week'!E122</f>
        <v>323.78999999999996</v>
      </c>
      <c r="AJ132" s="13">
        <f>'AUDUSD-Week'!H122*'AUDUSD-Week'!F122/'AUDUSD-Week'!I122</f>
        <v>10.417</v>
      </c>
      <c r="AK132" s="24">
        <f>'GBPUSD-Week'!F122/'GBPUSD-Week'!G122*'GBPUSD-Week'!E122</f>
        <v>323.78999999999996</v>
      </c>
      <c r="AL132" s="13">
        <f>'USDCAD-Week'!H122*'USDCAD-Week'!F122/'USDCAD-Week'!E122</f>
        <v>10.143530963128265</v>
      </c>
      <c r="AM132" s="24">
        <f>'GBPUSD-Week'!F122/'GBPUSD-Week'!G122*'GBPUSD-Week'!E122</f>
        <v>323.78999999999996</v>
      </c>
      <c r="AN132" s="13">
        <f>'NZDUSD-Week'!H122*'NZDUSD-Week'!F122/'NZDUSD-Week'!I122</f>
        <v>8.1895000000000007</v>
      </c>
      <c r="AO132" s="24">
        <f>'AUDUSD-Week'!F122/'AUDUSD-Week'!G122*'AUDUSD-Week'!E122</f>
        <v>208.34</v>
      </c>
      <c r="AP132" s="13">
        <f>'USDJPY-Week'!H122*'USDJPY-Week'!F122/'USDJPY-Week'!E122</f>
        <v>12.365524916532706</v>
      </c>
      <c r="AQ132" s="24">
        <f>'AUDUSD-Week'!F122/'AUDUSD-Week'!G122*'AUDUSD-Week'!E122</f>
        <v>208.34</v>
      </c>
      <c r="AR132" s="13">
        <f>'USDCHF-Week'!H122*'USDCHF-Week'!F122/'USDCHF-Week'!E122</f>
        <v>11.007154650522839</v>
      </c>
      <c r="AS132" s="24">
        <f>'AUDUSD-Week'!F122/'AUDUSD-Week'!G122*'AUDUSD-Week'!E122</f>
        <v>208.34</v>
      </c>
      <c r="AT132" s="13">
        <f>'USDCAD-Week'!H122*'USDCAD-Week'!F122/'USDCAD-Week'!E122</f>
        <v>10.143530963128265</v>
      </c>
      <c r="AU132" s="24">
        <f>'AUDUSD-Week'!F122/'AUDUSD-Week'!G122*'AUDUSD-Week'!E122</f>
        <v>208.34</v>
      </c>
      <c r="AV132" s="13">
        <f>'NZDUSD-Week'!H122*'NZDUSD-Week'!F122/'NZDUSD-Week'!I122</f>
        <v>8.1895000000000007</v>
      </c>
      <c r="AW132" s="24">
        <f>'NZDUSD-Week'!F122/'NZDUSD-Week'!G122*'NZDUSD-Week'!E122</f>
        <v>163.79000000000002</v>
      </c>
      <c r="AX132" s="13">
        <f>'USDJPY-Week'!H122*'USDJPY-Week'!F122/'USDJPY-Week'!E122</f>
        <v>12.365524916532706</v>
      </c>
      <c r="AY132" s="24">
        <f>'NZDUSD-Week'!F122/'NZDUSD-Week'!G122*'NZDUSD-Week'!E122</f>
        <v>163.79000000000002</v>
      </c>
      <c r="AZ132" s="13">
        <f>'USDCHF-Week'!H122*'USDCHF-Week'!F122/'USDCHF-Week'!E122</f>
        <v>11.007154650522839</v>
      </c>
      <c r="BA132" s="24">
        <f>'NZDUSD-Week'!F122/'NZDUSD-Week'!G122*'NZDUSD-Week'!E122</f>
        <v>163.79000000000002</v>
      </c>
      <c r="BB132" s="13">
        <f>'USDCAD-Week'!H122*'USDCAD-Week'!F122/'USDCAD-Week'!E122</f>
        <v>10.143530963128265</v>
      </c>
      <c r="BC132" s="24">
        <f>'USDCAD-Week'!F122/'USDCAD-Week'!G122*'USDCAD-Week'!E122</f>
        <v>197.17</v>
      </c>
      <c r="BD132" s="13">
        <f>'USDJPY-Week'!H122*'USDJPY-Week'!F122/'USDJPY-Week'!E122</f>
        <v>12.365524916532706</v>
      </c>
      <c r="BE132" s="24">
        <f>'USDCHF-Week'!F122/'USDCHF-Week'!G122*'USDCHF-Week'!E122</f>
        <v>181.70000000000002</v>
      </c>
      <c r="BF132" s="13">
        <f>'USDJPY-Week'!H122*'USDJPY-Week'!F122/'USDJPY-Week'!E122</f>
        <v>12.365524916532706</v>
      </c>
    </row>
    <row r="133" spans="4:58" x14ac:dyDescent="0.25">
      <c r="D133" s="11">
        <v>41028</v>
      </c>
      <c r="E133" s="13">
        <f>'EURUSD-Week'!F123*'EURUSD-Week'!E123/'EURUSD-Week'!G123</f>
        <v>263.17000000000007</v>
      </c>
      <c r="F133" s="16">
        <f>'EURUSD-Week'!H123*'EURUSD-Week'!F123/1</f>
        <v>10</v>
      </c>
      <c r="G133" s="13">
        <f>'USDJPY-Week'!F123/'USDJPY-Week'!G123</f>
        <v>200</v>
      </c>
      <c r="H133" s="19">
        <f>'USDJPY-Week'!H123*'USDJPY-Week'!F123/'USDJPY-Week'!E123</f>
        <v>12.493753123438282</v>
      </c>
      <c r="I133" s="19">
        <f>'EURUSD-Week'!F123/('EURUSD-Week'!G123*'EURUSD-Week'!E123)</f>
        <v>151.9930083216172</v>
      </c>
      <c r="J133" s="19">
        <f>'USDJPY-Week'!H123*'USDJPY-Week'!F123/'USDJPY-Week'!E123</f>
        <v>12.493753123438282</v>
      </c>
      <c r="K133" s="15">
        <f>'GBPUSD-Week'!F123*'GBPUSD-Week'!E123/'GBPUSD-Week'!G123</f>
        <v>324.14999999999998</v>
      </c>
      <c r="L133" s="13">
        <f>'GBPUSD-Week'!H123*'GBPUSD-Week'!F123/1</f>
        <v>10</v>
      </c>
      <c r="M133" s="24">
        <f>'NZDUSD-Week'!F123*'NZDUSD-Week'!E123/'NZDUSD-Week'!G123</f>
        <v>161.71</v>
      </c>
      <c r="N133" s="13">
        <f>'NZDUSD-Week'!H123*'NZDUSD-Week'!F123/1</f>
        <v>10</v>
      </c>
      <c r="O133" s="13">
        <f>'USDCAD-Week'!F123/'USDCAD-Week'!G123</f>
        <v>200</v>
      </c>
      <c r="P133" s="24">
        <f>'USDCAD-Week'!F123*'USDCAD-Week'!H123/'USDCAD-Week'!E123</f>
        <v>10.120945296290675</v>
      </c>
      <c r="Q133" s="24">
        <f>'AUDUSD-Week'!F123*'AUDUSD-Week'!E123/'AUDUSD-Week'!G123</f>
        <v>206.34</v>
      </c>
      <c r="R133" s="24">
        <f>'AUDUSD-Week'!H123*'AUDUSD-Week'!F123/1</f>
        <v>10</v>
      </c>
      <c r="S133" s="13">
        <f>'USDCHF-Week'!F123/'USDCHF-Week'!G123</f>
        <v>200</v>
      </c>
      <c r="T133" s="16">
        <f>'USDCHF-Week'!F123*'USDCHF-Week'!H123/'USDCHF-Week'!E123</f>
        <v>10.960105217010083</v>
      </c>
      <c r="U133" s="13">
        <f>'EURUSD-Week'!F123/'EURUSD-Week'!G123*'EURUSD-Week'!E123</f>
        <v>263.17</v>
      </c>
      <c r="V133" s="13">
        <f>'USDCHF-Week'!H123*'USDCHF-Week'!F123/'USDCHF-Week'!E123</f>
        <v>10.960105217010083</v>
      </c>
      <c r="W133" s="16">
        <f>'EURUSD-Week'!F123/'EURUSD-Week'!G123*'EURUSD-Week'!E123</f>
        <v>263.17</v>
      </c>
      <c r="X133" s="13">
        <f>'GBPUSD-Week'!H123*'GBPUSD-Week'!F123/'GBPUSD-Week'!I123</f>
        <v>16.207500000000003</v>
      </c>
      <c r="Y133" s="24">
        <f>'EURUSD-Week'!F123/'EURUSD-Week'!G123*'EURUSD-Week'!E123</f>
        <v>263.17</v>
      </c>
      <c r="Z133" s="13">
        <f>'AUDUSD-Week'!H123*'AUDUSD-Week'!F123/'AUDUSD-Week'!I123</f>
        <v>10.317</v>
      </c>
      <c r="AA133" s="24">
        <f>'EURUSD-Week'!F123/'EURUSD-Week'!G123*'EURUSD-Week'!E123</f>
        <v>263.17</v>
      </c>
      <c r="AB133" s="13">
        <f>'USDCAD-Week'!H123*'USDCAD-Week'!F123/'USDCAD-Week'!E123</f>
        <v>10.120945296290675</v>
      </c>
      <c r="AC133" s="24">
        <f>'EURUSD-Week'!F123/'EURUSD-Week'!G123*'EURUSD-Week'!E123</f>
        <v>263.17</v>
      </c>
      <c r="AD133" s="13">
        <f>'NZDUSD-Week'!H123*'NZDUSD-Week'!F123/'NZDUSD-Week'!I123</f>
        <v>8.0854999999999997</v>
      </c>
      <c r="AE133" s="24">
        <f>'GBPUSD-Week'!F123/'GBPUSD-Week'!G123*'GBPUSD-Week'!E123</f>
        <v>324.15000000000003</v>
      </c>
      <c r="AF133" s="13">
        <f>'USDJPY-Week'!H123*'USDJPY-Week'!F123/'USDJPY-Week'!E123</f>
        <v>12.493753123438282</v>
      </c>
      <c r="AG133" s="24">
        <f>'GBPUSD-Week'!F123/'GBPUSD-Week'!G123*'GBPUSD-Week'!E123</f>
        <v>324.15000000000003</v>
      </c>
      <c r="AH133" s="13">
        <f>'USDCHF-Week'!H123*'USDCHF-Week'!F123/'USDCHF-Week'!E123</f>
        <v>10.960105217010083</v>
      </c>
      <c r="AI133" s="24">
        <f>'GBPUSD-Week'!F123/'GBPUSD-Week'!G123*'GBPUSD-Week'!E123</f>
        <v>324.15000000000003</v>
      </c>
      <c r="AJ133" s="13">
        <f>'AUDUSD-Week'!H123*'AUDUSD-Week'!F123/'AUDUSD-Week'!I123</f>
        <v>10.317</v>
      </c>
      <c r="AK133" s="24">
        <f>'GBPUSD-Week'!F123/'GBPUSD-Week'!G123*'GBPUSD-Week'!E123</f>
        <v>324.15000000000003</v>
      </c>
      <c r="AL133" s="13">
        <f>'USDCAD-Week'!H123*'USDCAD-Week'!F123/'USDCAD-Week'!E123</f>
        <v>10.120945296290675</v>
      </c>
      <c r="AM133" s="24">
        <f>'GBPUSD-Week'!F123/'GBPUSD-Week'!G123*'GBPUSD-Week'!E123</f>
        <v>324.15000000000003</v>
      </c>
      <c r="AN133" s="13">
        <f>'NZDUSD-Week'!H123*'NZDUSD-Week'!F123/'NZDUSD-Week'!I123</f>
        <v>8.0854999999999997</v>
      </c>
      <c r="AO133" s="24">
        <f>'AUDUSD-Week'!F123/'AUDUSD-Week'!G123*'AUDUSD-Week'!E123</f>
        <v>206.34</v>
      </c>
      <c r="AP133" s="13">
        <f>'USDJPY-Week'!H123*'USDJPY-Week'!F123/'USDJPY-Week'!E123</f>
        <v>12.493753123438282</v>
      </c>
      <c r="AQ133" s="24">
        <f>'AUDUSD-Week'!F123/'AUDUSD-Week'!G123*'AUDUSD-Week'!E123</f>
        <v>206.34</v>
      </c>
      <c r="AR133" s="13">
        <f>'USDCHF-Week'!H123*'USDCHF-Week'!F123/'USDCHF-Week'!E123</f>
        <v>10.960105217010083</v>
      </c>
      <c r="AS133" s="24">
        <f>'AUDUSD-Week'!F123/'AUDUSD-Week'!G123*'AUDUSD-Week'!E123</f>
        <v>206.34</v>
      </c>
      <c r="AT133" s="13">
        <f>'USDCAD-Week'!H123*'USDCAD-Week'!F123/'USDCAD-Week'!E123</f>
        <v>10.120945296290675</v>
      </c>
      <c r="AU133" s="24">
        <f>'AUDUSD-Week'!F123/'AUDUSD-Week'!G123*'AUDUSD-Week'!E123</f>
        <v>206.34</v>
      </c>
      <c r="AV133" s="13">
        <f>'NZDUSD-Week'!H123*'NZDUSD-Week'!F123/'NZDUSD-Week'!I123</f>
        <v>8.0854999999999997</v>
      </c>
      <c r="AW133" s="24">
        <f>'NZDUSD-Week'!F123/'NZDUSD-Week'!G123*'NZDUSD-Week'!E123</f>
        <v>161.71</v>
      </c>
      <c r="AX133" s="13">
        <f>'USDJPY-Week'!H123*'USDJPY-Week'!F123/'USDJPY-Week'!E123</f>
        <v>12.493753123438282</v>
      </c>
      <c r="AY133" s="24">
        <f>'NZDUSD-Week'!F123/'NZDUSD-Week'!G123*'NZDUSD-Week'!E123</f>
        <v>161.71</v>
      </c>
      <c r="AZ133" s="13">
        <f>'USDCHF-Week'!H123*'USDCHF-Week'!F123/'USDCHF-Week'!E123</f>
        <v>10.960105217010083</v>
      </c>
      <c r="BA133" s="24">
        <f>'NZDUSD-Week'!F123/'NZDUSD-Week'!G123*'NZDUSD-Week'!E123</f>
        <v>161.71</v>
      </c>
      <c r="BB133" s="13">
        <f>'USDCAD-Week'!H123*'USDCAD-Week'!F123/'USDCAD-Week'!E123</f>
        <v>10.120945296290675</v>
      </c>
      <c r="BC133" s="24">
        <f>'USDCAD-Week'!F123/'USDCAD-Week'!G123*'USDCAD-Week'!E123</f>
        <v>197.60999999999999</v>
      </c>
      <c r="BD133" s="13">
        <f>'USDJPY-Week'!H123*'USDJPY-Week'!F123/'USDJPY-Week'!E123</f>
        <v>12.493753123438282</v>
      </c>
      <c r="BE133" s="24">
        <f>'USDCHF-Week'!F123/'USDCHF-Week'!G123*'USDCHF-Week'!E123</f>
        <v>182.48</v>
      </c>
      <c r="BF133" s="13">
        <f>'USDJPY-Week'!H123*'USDJPY-Week'!F123/'USDJPY-Week'!E123</f>
        <v>12.493753123438282</v>
      </c>
    </row>
    <row r="134" spans="4:58" x14ac:dyDescent="0.25">
      <c r="D134" s="11">
        <v>41035</v>
      </c>
      <c r="E134" s="13">
        <f>'EURUSD-Week'!F124*'EURUSD-Week'!E124/'EURUSD-Week'!G124</f>
        <v>259.25000000000006</v>
      </c>
      <c r="F134" s="16">
        <f>'EURUSD-Week'!H124*'EURUSD-Week'!F124/1</f>
        <v>10</v>
      </c>
      <c r="G134" s="13">
        <f>'USDJPY-Week'!F124/'USDJPY-Week'!G124</f>
        <v>200</v>
      </c>
      <c r="H134" s="19">
        <f>'USDJPY-Week'!H124*'USDJPY-Week'!F124/'USDJPY-Week'!E124</f>
        <v>12.526619065514218</v>
      </c>
      <c r="I134" s="19">
        <f>'EURUSD-Week'!F124/('EURUSD-Week'!G124*'EURUSD-Week'!E124)</f>
        <v>154.29122468659591</v>
      </c>
      <c r="J134" s="19">
        <f>'USDJPY-Week'!H124*'USDJPY-Week'!F124/'USDJPY-Week'!E124</f>
        <v>12.526619065514218</v>
      </c>
      <c r="K134" s="15">
        <f>'GBPUSD-Week'!F124*'GBPUSD-Week'!E124/'GBPUSD-Week'!G124</f>
        <v>321.97000000000003</v>
      </c>
      <c r="L134" s="13">
        <f>'GBPUSD-Week'!H124*'GBPUSD-Week'!F124/1</f>
        <v>10</v>
      </c>
      <c r="M134" s="24">
        <f>'NZDUSD-Week'!F124*'NZDUSD-Week'!E124/'NZDUSD-Week'!G124</f>
        <v>157.47999999999999</v>
      </c>
      <c r="N134" s="13">
        <f>'NZDUSD-Week'!H124*'NZDUSD-Week'!F124/1</f>
        <v>10</v>
      </c>
      <c r="O134" s="13">
        <f>'USDCAD-Week'!F124/'USDCAD-Week'!G124</f>
        <v>200</v>
      </c>
      <c r="P134" s="24">
        <f>'USDCAD-Week'!F124*'USDCAD-Week'!H124/'USDCAD-Week'!E124</f>
        <v>10.023053021950485</v>
      </c>
      <c r="Q134" s="24">
        <f>'AUDUSD-Week'!F124*'AUDUSD-Week'!E124/'AUDUSD-Week'!G124</f>
        <v>201.62</v>
      </c>
      <c r="R134" s="24">
        <f>'AUDUSD-Week'!H124*'AUDUSD-Week'!F124/1</f>
        <v>10</v>
      </c>
      <c r="S134" s="13">
        <f>'USDCHF-Week'!F124/'USDCHF-Week'!G124</f>
        <v>200</v>
      </c>
      <c r="T134" s="16">
        <f>'USDCHF-Week'!F124*'USDCHF-Week'!H124/'USDCHF-Week'!E124</f>
        <v>10.797969981643451</v>
      </c>
      <c r="U134" s="13">
        <f>'EURUSD-Week'!F124/'EURUSD-Week'!G124*'EURUSD-Week'!E124</f>
        <v>259.25</v>
      </c>
      <c r="V134" s="13">
        <f>'USDCHF-Week'!H124*'USDCHF-Week'!F124/'USDCHF-Week'!E124</f>
        <v>10.797969981643451</v>
      </c>
      <c r="W134" s="16">
        <f>'EURUSD-Week'!F124/'EURUSD-Week'!G124*'EURUSD-Week'!E124</f>
        <v>259.25</v>
      </c>
      <c r="X134" s="13">
        <f>'GBPUSD-Week'!H124*'GBPUSD-Week'!F124/'GBPUSD-Week'!I124</f>
        <v>16.098499999999998</v>
      </c>
      <c r="Y134" s="24">
        <f>'EURUSD-Week'!F124/'EURUSD-Week'!G124*'EURUSD-Week'!E124</f>
        <v>259.25</v>
      </c>
      <c r="Z134" s="13">
        <f>'AUDUSD-Week'!H124*'AUDUSD-Week'!F124/'AUDUSD-Week'!I124</f>
        <v>10.081</v>
      </c>
      <c r="AA134" s="24">
        <f>'EURUSD-Week'!F124/'EURUSD-Week'!G124*'EURUSD-Week'!E124</f>
        <v>259.25</v>
      </c>
      <c r="AB134" s="13">
        <f>'USDCAD-Week'!H124*'USDCAD-Week'!F124/'USDCAD-Week'!E124</f>
        <v>10.023053021950485</v>
      </c>
      <c r="AC134" s="24">
        <f>'EURUSD-Week'!F124/'EURUSD-Week'!G124*'EURUSD-Week'!E124</f>
        <v>259.25</v>
      </c>
      <c r="AD134" s="13">
        <f>'NZDUSD-Week'!H124*'NZDUSD-Week'!F124/'NZDUSD-Week'!I124</f>
        <v>7.8739999999999997</v>
      </c>
      <c r="AE134" s="24">
        <f>'GBPUSD-Week'!F124/'GBPUSD-Week'!G124*'GBPUSD-Week'!E124</f>
        <v>321.97000000000003</v>
      </c>
      <c r="AF134" s="13">
        <f>'USDJPY-Week'!H124*'USDJPY-Week'!F124/'USDJPY-Week'!E124</f>
        <v>12.526619065514218</v>
      </c>
      <c r="AG134" s="24">
        <f>'GBPUSD-Week'!F124/'GBPUSD-Week'!G124*'GBPUSD-Week'!E124</f>
        <v>321.97000000000003</v>
      </c>
      <c r="AH134" s="13">
        <f>'USDCHF-Week'!H124*'USDCHF-Week'!F124/'USDCHF-Week'!E124</f>
        <v>10.797969981643451</v>
      </c>
      <c r="AI134" s="24">
        <f>'GBPUSD-Week'!F124/'GBPUSD-Week'!G124*'GBPUSD-Week'!E124</f>
        <v>321.97000000000003</v>
      </c>
      <c r="AJ134" s="13">
        <f>'AUDUSD-Week'!H124*'AUDUSD-Week'!F124/'AUDUSD-Week'!I124</f>
        <v>10.081</v>
      </c>
      <c r="AK134" s="24">
        <f>'GBPUSD-Week'!F124/'GBPUSD-Week'!G124*'GBPUSD-Week'!E124</f>
        <v>321.97000000000003</v>
      </c>
      <c r="AL134" s="13">
        <f>'USDCAD-Week'!H124*'USDCAD-Week'!F124/'USDCAD-Week'!E124</f>
        <v>10.023053021950485</v>
      </c>
      <c r="AM134" s="24">
        <f>'GBPUSD-Week'!F124/'GBPUSD-Week'!G124*'GBPUSD-Week'!E124</f>
        <v>321.97000000000003</v>
      </c>
      <c r="AN134" s="13">
        <f>'NZDUSD-Week'!H124*'NZDUSD-Week'!F124/'NZDUSD-Week'!I124</f>
        <v>7.8739999999999997</v>
      </c>
      <c r="AO134" s="24">
        <f>'AUDUSD-Week'!F124/'AUDUSD-Week'!G124*'AUDUSD-Week'!E124</f>
        <v>201.62</v>
      </c>
      <c r="AP134" s="13">
        <f>'USDJPY-Week'!H124*'USDJPY-Week'!F124/'USDJPY-Week'!E124</f>
        <v>12.526619065514218</v>
      </c>
      <c r="AQ134" s="24">
        <f>'AUDUSD-Week'!F124/'AUDUSD-Week'!G124*'AUDUSD-Week'!E124</f>
        <v>201.62</v>
      </c>
      <c r="AR134" s="13">
        <f>'USDCHF-Week'!H124*'USDCHF-Week'!F124/'USDCHF-Week'!E124</f>
        <v>10.797969981643451</v>
      </c>
      <c r="AS134" s="24">
        <f>'AUDUSD-Week'!F124/'AUDUSD-Week'!G124*'AUDUSD-Week'!E124</f>
        <v>201.62</v>
      </c>
      <c r="AT134" s="13">
        <f>'USDCAD-Week'!H124*'USDCAD-Week'!F124/'USDCAD-Week'!E124</f>
        <v>10.023053021950485</v>
      </c>
      <c r="AU134" s="24">
        <f>'AUDUSD-Week'!F124/'AUDUSD-Week'!G124*'AUDUSD-Week'!E124</f>
        <v>201.62</v>
      </c>
      <c r="AV134" s="13">
        <f>'NZDUSD-Week'!H124*'NZDUSD-Week'!F124/'NZDUSD-Week'!I124</f>
        <v>7.8739999999999997</v>
      </c>
      <c r="AW134" s="24">
        <f>'NZDUSD-Week'!F124/'NZDUSD-Week'!G124*'NZDUSD-Week'!E124</f>
        <v>157.47999999999999</v>
      </c>
      <c r="AX134" s="13">
        <f>'USDJPY-Week'!H124*'USDJPY-Week'!F124/'USDJPY-Week'!E124</f>
        <v>12.526619065514218</v>
      </c>
      <c r="AY134" s="24">
        <f>'NZDUSD-Week'!F124/'NZDUSD-Week'!G124*'NZDUSD-Week'!E124</f>
        <v>157.47999999999999</v>
      </c>
      <c r="AZ134" s="13">
        <f>'USDCHF-Week'!H124*'USDCHF-Week'!F124/'USDCHF-Week'!E124</f>
        <v>10.797969981643451</v>
      </c>
      <c r="BA134" s="24">
        <f>'NZDUSD-Week'!F124/'NZDUSD-Week'!G124*'NZDUSD-Week'!E124</f>
        <v>157.47999999999999</v>
      </c>
      <c r="BB134" s="13">
        <f>'USDCAD-Week'!H124*'USDCAD-Week'!F124/'USDCAD-Week'!E124</f>
        <v>10.023053021950485</v>
      </c>
      <c r="BC134" s="24">
        <f>'USDCAD-Week'!F124/'USDCAD-Week'!G124*'USDCAD-Week'!E124</f>
        <v>199.54000000000002</v>
      </c>
      <c r="BD134" s="13">
        <f>'USDJPY-Week'!H124*'USDJPY-Week'!F124/'USDJPY-Week'!E124</f>
        <v>12.526619065514218</v>
      </c>
      <c r="BE134" s="24">
        <f>'USDCHF-Week'!F124/'USDCHF-Week'!G124*'USDCHF-Week'!E124</f>
        <v>185.21999999999997</v>
      </c>
      <c r="BF134" s="13">
        <f>'USDJPY-Week'!H124*'USDJPY-Week'!F124/'USDJPY-Week'!E124</f>
        <v>12.526619065514218</v>
      </c>
    </row>
    <row r="135" spans="4:58" x14ac:dyDescent="0.25">
      <c r="D135" s="11">
        <v>41042</v>
      </c>
      <c r="E135" s="13">
        <f>'EURUSD-Week'!F125*'EURUSD-Week'!E125/'EURUSD-Week'!G125</f>
        <v>256.75</v>
      </c>
      <c r="F135" s="16">
        <f>'EURUSD-Week'!H125*'EURUSD-Week'!F125/1</f>
        <v>10</v>
      </c>
      <c r="G135" s="13">
        <f>'USDJPY-Week'!F125/'USDJPY-Week'!G125</f>
        <v>200</v>
      </c>
      <c r="H135" s="19">
        <f>'USDJPY-Week'!H125*'USDJPY-Week'!F125/'USDJPY-Week'!E125</f>
        <v>12.581781580271768</v>
      </c>
      <c r="I135" s="19">
        <f>'EURUSD-Week'!F125/('EURUSD-Week'!G125*'EURUSD-Week'!E125)</f>
        <v>155.7935735150925</v>
      </c>
      <c r="J135" s="19">
        <f>'USDJPY-Week'!H125*'USDJPY-Week'!F125/'USDJPY-Week'!E125</f>
        <v>12.581781580271768</v>
      </c>
      <c r="K135" s="15">
        <f>'GBPUSD-Week'!F125*'GBPUSD-Week'!E125/'GBPUSD-Week'!G125</f>
        <v>318.68</v>
      </c>
      <c r="L135" s="13">
        <f>'GBPUSD-Week'!H125*'GBPUSD-Week'!F125/1</f>
        <v>10</v>
      </c>
      <c r="M135" s="24">
        <f>'NZDUSD-Week'!F125*'NZDUSD-Week'!E125/'NZDUSD-Week'!G125</f>
        <v>153.75</v>
      </c>
      <c r="N135" s="13">
        <f>'NZDUSD-Week'!H125*'NZDUSD-Week'!F125/1</f>
        <v>10</v>
      </c>
      <c r="O135" s="13">
        <f>'USDCAD-Week'!F125/'USDCAD-Week'!G125</f>
        <v>200</v>
      </c>
      <c r="P135" s="24">
        <f>'USDCAD-Week'!F125*'USDCAD-Week'!H125/'USDCAD-Week'!E125</f>
        <v>9.8936433341578027</v>
      </c>
      <c r="Q135" s="24">
        <f>'AUDUSD-Week'!F125*'AUDUSD-Week'!E125/'AUDUSD-Week'!G125</f>
        <v>198.51</v>
      </c>
      <c r="R135" s="24">
        <f>'AUDUSD-Week'!H125*'AUDUSD-Week'!F125/1</f>
        <v>10</v>
      </c>
      <c r="S135" s="13">
        <f>'USDCHF-Week'!F125/'USDCHF-Week'!G125</f>
        <v>200</v>
      </c>
      <c r="T135" s="16">
        <f>'USDCHF-Week'!F125*'USDCHF-Week'!H125/'USDCHF-Week'!E125</f>
        <v>10.695759131504358</v>
      </c>
      <c r="U135" s="13">
        <f>'EURUSD-Week'!F125/'EURUSD-Week'!G125*'EURUSD-Week'!E125</f>
        <v>256.75</v>
      </c>
      <c r="V135" s="13">
        <f>'USDCHF-Week'!H125*'USDCHF-Week'!F125/'USDCHF-Week'!E125</f>
        <v>10.695759131504358</v>
      </c>
      <c r="W135" s="16">
        <f>'EURUSD-Week'!F125/'EURUSD-Week'!G125*'EURUSD-Week'!E125</f>
        <v>256.75</v>
      </c>
      <c r="X135" s="13">
        <f>'GBPUSD-Week'!H125*'GBPUSD-Week'!F125/'GBPUSD-Week'!I125</f>
        <v>15.933999999999997</v>
      </c>
      <c r="Y135" s="24">
        <f>'EURUSD-Week'!F125/'EURUSD-Week'!G125*'EURUSD-Week'!E125</f>
        <v>256.75</v>
      </c>
      <c r="Z135" s="13">
        <f>'AUDUSD-Week'!H125*'AUDUSD-Week'!F125/'AUDUSD-Week'!I125</f>
        <v>9.9254999999999995</v>
      </c>
      <c r="AA135" s="24">
        <f>'EURUSD-Week'!F125/'EURUSD-Week'!G125*'EURUSD-Week'!E125</f>
        <v>256.75</v>
      </c>
      <c r="AB135" s="13">
        <f>'USDCAD-Week'!H125*'USDCAD-Week'!F125/'USDCAD-Week'!E125</f>
        <v>9.8936433341578027</v>
      </c>
      <c r="AC135" s="24">
        <f>'EURUSD-Week'!F125/'EURUSD-Week'!G125*'EURUSD-Week'!E125</f>
        <v>256.75</v>
      </c>
      <c r="AD135" s="13">
        <f>'NZDUSD-Week'!H125*'NZDUSD-Week'!F125/'NZDUSD-Week'!I125</f>
        <v>7.6875</v>
      </c>
      <c r="AE135" s="24">
        <f>'GBPUSD-Week'!F125/'GBPUSD-Week'!G125*'GBPUSD-Week'!E125</f>
        <v>318.68</v>
      </c>
      <c r="AF135" s="13">
        <f>'USDJPY-Week'!H125*'USDJPY-Week'!F125/'USDJPY-Week'!E125</f>
        <v>12.581781580271768</v>
      </c>
      <c r="AG135" s="24">
        <f>'GBPUSD-Week'!F125/'GBPUSD-Week'!G125*'GBPUSD-Week'!E125</f>
        <v>318.68</v>
      </c>
      <c r="AH135" s="13">
        <f>'USDCHF-Week'!H125*'USDCHF-Week'!F125/'USDCHF-Week'!E125</f>
        <v>10.695759131504358</v>
      </c>
      <c r="AI135" s="24">
        <f>'GBPUSD-Week'!F125/'GBPUSD-Week'!G125*'GBPUSD-Week'!E125</f>
        <v>318.68</v>
      </c>
      <c r="AJ135" s="13">
        <f>'AUDUSD-Week'!H125*'AUDUSD-Week'!F125/'AUDUSD-Week'!I125</f>
        <v>9.9254999999999995</v>
      </c>
      <c r="AK135" s="24">
        <f>'GBPUSD-Week'!F125/'GBPUSD-Week'!G125*'GBPUSD-Week'!E125</f>
        <v>318.68</v>
      </c>
      <c r="AL135" s="13">
        <f>'USDCAD-Week'!H125*'USDCAD-Week'!F125/'USDCAD-Week'!E125</f>
        <v>9.8936433341578027</v>
      </c>
      <c r="AM135" s="24">
        <f>'GBPUSD-Week'!F125/'GBPUSD-Week'!G125*'GBPUSD-Week'!E125</f>
        <v>318.68</v>
      </c>
      <c r="AN135" s="13">
        <f>'NZDUSD-Week'!H125*'NZDUSD-Week'!F125/'NZDUSD-Week'!I125</f>
        <v>7.6875</v>
      </c>
      <c r="AO135" s="24">
        <f>'AUDUSD-Week'!F125/'AUDUSD-Week'!G125*'AUDUSD-Week'!E125</f>
        <v>198.51</v>
      </c>
      <c r="AP135" s="13">
        <f>'USDJPY-Week'!H125*'USDJPY-Week'!F125/'USDJPY-Week'!E125</f>
        <v>12.581781580271768</v>
      </c>
      <c r="AQ135" s="24">
        <f>'AUDUSD-Week'!F125/'AUDUSD-Week'!G125*'AUDUSD-Week'!E125</f>
        <v>198.51</v>
      </c>
      <c r="AR135" s="13">
        <f>'USDCHF-Week'!H125*'USDCHF-Week'!F125/'USDCHF-Week'!E125</f>
        <v>10.695759131504358</v>
      </c>
      <c r="AS135" s="24">
        <f>'AUDUSD-Week'!F125/'AUDUSD-Week'!G125*'AUDUSD-Week'!E125</f>
        <v>198.51</v>
      </c>
      <c r="AT135" s="13">
        <f>'USDCAD-Week'!H125*'USDCAD-Week'!F125/'USDCAD-Week'!E125</f>
        <v>9.8936433341578027</v>
      </c>
      <c r="AU135" s="24">
        <f>'AUDUSD-Week'!F125/'AUDUSD-Week'!G125*'AUDUSD-Week'!E125</f>
        <v>198.51</v>
      </c>
      <c r="AV135" s="13">
        <f>'NZDUSD-Week'!H125*'NZDUSD-Week'!F125/'NZDUSD-Week'!I125</f>
        <v>7.6875</v>
      </c>
      <c r="AW135" s="24">
        <f>'NZDUSD-Week'!F125/'NZDUSD-Week'!G125*'NZDUSD-Week'!E125</f>
        <v>153.75</v>
      </c>
      <c r="AX135" s="13">
        <f>'USDJPY-Week'!H125*'USDJPY-Week'!F125/'USDJPY-Week'!E125</f>
        <v>12.581781580271768</v>
      </c>
      <c r="AY135" s="24">
        <f>'NZDUSD-Week'!F125/'NZDUSD-Week'!G125*'NZDUSD-Week'!E125</f>
        <v>153.75</v>
      </c>
      <c r="AZ135" s="13">
        <f>'USDCHF-Week'!H125*'USDCHF-Week'!F125/'USDCHF-Week'!E125</f>
        <v>10.695759131504358</v>
      </c>
      <c r="BA135" s="24">
        <f>'NZDUSD-Week'!F125/'NZDUSD-Week'!G125*'NZDUSD-Week'!E125</f>
        <v>153.75</v>
      </c>
      <c r="BB135" s="13">
        <f>'USDCAD-Week'!H125*'USDCAD-Week'!F125/'USDCAD-Week'!E125</f>
        <v>9.8936433341578027</v>
      </c>
      <c r="BC135" s="24">
        <f>'USDCAD-Week'!F125/'USDCAD-Week'!G125*'USDCAD-Week'!E125</f>
        <v>202.15</v>
      </c>
      <c r="BD135" s="13">
        <f>'USDJPY-Week'!H125*'USDJPY-Week'!F125/'USDJPY-Week'!E125</f>
        <v>12.581781580271768</v>
      </c>
      <c r="BE135" s="24">
        <f>'USDCHF-Week'!F125/'USDCHF-Week'!G125*'USDCHF-Week'!E125</f>
        <v>186.98999999999998</v>
      </c>
      <c r="BF135" s="13">
        <f>'USDJPY-Week'!H125*'USDJPY-Week'!F125/'USDJPY-Week'!E125</f>
        <v>12.581781580271768</v>
      </c>
    </row>
    <row r="136" spans="4:58" x14ac:dyDescent="0.25">
      <c r="D136" s="11">
        <v>41049</v>
      </c>
      <c r="E136" s="13">
        <f>'EURUSD-Week'!F126*'EURUSD-Week'!E126/'EURUSD-Week'!G126</f>
        <v>252.78</v>
      </c>
      <c r="F136" s="16">
        <f>'EURUSD-Week'!H126*'EURUSD-Week'!F126/1</f>
        <v>10</v>
      </c>
      <c r="G136" s="13">
        <f>'USDJPY-Week'!F126/'USDJPY-Week'!G126</f>
        <v>200</v>
      </c>
      <c r="H136" s="19">
        <f>'USDJPY-Week'!H126*'USDJPY-Week'!F126/'USDJPY-Week'!E126</f>
        <v>12.596838193613404</v>
      </c>
      <c r="I136" s="19">
        <f>'EURUSD-Week'!F126/('EURUSD-Week'!G126*'EURUSD-Week'!E126)</f>
        <v>158.24036711765172</v>
      </c>
      <c r="J136" s="19">
        <f>'USDJPY-Week'!H126*'USDJPY-Week'!F126/'USDJPY-Week'!E126</f>
        <v>12.596838193613404</v>
      </c>
      <c r="K136" s="15">
        <f>'GBPUSD-Week'!F126*'GBPUSD-Week'!E126/'GBPUSD-Week'!G126</f>
        <v>314.62</v>
      </c>
      <c r="L136" s="13">
        <f>'GBPUSD-Week'!H126*'GBPUSD-Week'!F126/1</f>
        <v>10</v>
      </c>
      <c r="M136" s="24">
        <f>'NZDUSD-Week'!F126*'NZDUSD-Week'!E126/'NZDUSD-Week'!G126</f>
        <v>151.07</v>
      </c>
      <c r="N136" s="13">
        <f>'NZDUSD-Week'!H126*'NZDUSD-Week'!F126/1</f>
        <v>10</v>
      </c>
      <c r="O136" s="13">
        <f>'USDCAD-Week'!F126/'USDCAD-Week'!G126</f>
        <v>200</v>
      </c>
      <c r="P136" s="24">
        <f>'USDCAD-Week'!F126*'USDCAD-Week'!H126/'USDCAD-Week'!E126</f>
        <v>9.7508653893033017</v>
      </c>
      <c r="Q136" s="24">
        <f>'AUDUSD-Week'!F126*'AUDUSD-Week'!E126/'AUDUSD-Week'!G126</f>
        <v>195.91</v>
      </c>
      <c r="R136" s="24">
        <f>'AUDUSD-Week'!H126*'AUDUSD-Week'!F126/1</f>
        <v>10</v>
      </c>
      <c r="S136" s="13">
        <f>'USDCHF-Week'!F126/'USDCHF-Week'!G126</f>
        <v>200</v>
      </c>
      <c r="T136" s="16">
        <f>'USDCHF-Week'!F126*'USDCHF-Week'!H126/'USDCHF-Week'!E126</f>
        <v>10.527423939362038</v>
      </c>
      <c r="U136" s="13">
        <f>'EURUSD-Week'!F126/'EURUSD-Week'!G126*'EURUSD-Week'!E126</f>
        <v>252.78</v>
      </c>
      <c r="V136" s="13">
        <f>'USDCHF-Week'!H126*'USDCHF-Week'!F126/'USDCHF-Week'!E126</f>
        <v>10.527423939362038</v>
      </c>
      <c r="W136" s="16">
        <f>'EURUSD-Week'!F126/'EURUSD-Week'!G126*'EURUSD-Week'!E126</f>
        <v>252.78</v>
      </c>
      <c r="X136" s="13">
        <f>'GBPUSD-Week'!H126*'GBPUSD-Week'!F126/'GBPUSD-Week'!I126</f>
        <v>15.731</v>
      </c>
      <c r="Y136" s="24">
        <f>'EURUSD-Week'!F126/'EURUSD-Week'!G126*'EURUSD-Week'!E126</f>
        <v>252.78</v>
      </c>
      <c r="Z136" s="13">
        <f>'AUDUSD-Week'!H126*'AUDUSD-Week'!F126/'AUDUSD-Week'!I126</f>
        <v>9.7955000000000005</v>
      </c>
      <c r="AA136" s="24">
        <f>'EURUSD-Week'!F126/'EURUSD-Week'!G126*'EURUSD-Week'!E126</f>
        <v>252.78</v>
      </c>
      <c r="AB136" s="13">
        <f>'USDCAD-Week'!H126*'USDCAD-Week'!F126/'USDCAD-Week'!E126</f>
        <v>9.7508653893033017</v>
      </c>
      <c r="AC136" s="24">
        <f>'EURUSD-Week'!F126/'EURUSD-Week'!G126*'EURUSD-Week'!E126</f>
        <v>252.78</v>
      </c>
      <c r="AD136" s="13">
        <f>'NZDUSD-Week'!H126*'NZDUSD-Week'!F126/'NZDUSD-Week'!I126</f>
        <v>7.5534999999999997</v>
      </c>
      <c r="AE136" s="24">
        <f>'GBPUSD-Week'!F126/'GBPUSD-Week'!G126*'GBPUSD-Week'!E126</f>
        <v>314.62</v>
      </c>
      <c r="AF136" s="13">
        <f>'USDJPY-Week'!H126*'USDJPY-Week'!F126/'USDJPY-Week'!E126</f>
        <v>12.596838193613404</v>
      </c>
      <c r="AG136" s="24">
        <f>'GBPUSD-Week'!F126/'GBPUSD-Week'!G126*'GBPUSD-Week'!E126</f>
        <v>314.62</v>
      </c>
      <c r="AH136" s="13">
        <f>'USDCHF-Week'!H126*'USDCHF-Week'!F126/'USDCHF-Week'!E126</f>
        <v>10.527423939362038</v>
      </c>
      <c r="AI136" s="24">
        <f>'GBPUSD-Week'!F126/'GBPUSD-Week'!G126*'GBPUSD-Week'!E126</f>
        <v>314.62</v>
      </c>
      <c r="AJ136" s="13">
        <f>'AUDUSD-Week'!H126*'AUDUSD-Week'!F126/'AUDUSD-Week'!I126</f>
        <v>9.7955000000000005</v>
      </c>
      <c r="AK136" s="24">
        <f>'GBPUSD-Week'!F126/'GBPUSD-Week'!G126*'GBPUSD-Week'!E126</f>
        <v>314.62</v>
      </c>
      <c r="AL136" s="13">
        <f>'USDCAD-Week'!H126*'USDCAD-Week'!F126/'USDCAD-Week'!E126</f>
        <v>9.7508653893033017</v>
      </c>
      <c r="AM136" s="24">
        <f>'GBPUSD-Week'!F126/'GBPUSD-Week'!G126*'GBPUSD-Week'!E126</f>
        <v>314.62</v>
      </c>
      <c r="AN136" s="13">
        <f>'NZDUSD-Week'!H126*'NZDUSD-Week'!F126/'NZDUSD-Week'!I126</f>
        <v>7.5534999999999997</v>
      </c>
      <c r="AO136" s="24">
        <f>'AUDUSD-Week'!F126/'AUDUSD-Week'!G126*'AUDUSD-Week'!E126</f>
        <v>195.91</v>
      </c>
      <c r="AP136" s="13">
        <f>'USDJPY-Week'!H126*'USDJPY-Week'!F126/'USDJPY-Week'!E126</f>
        <v>12.596838193613404</v>
      </c>
      <c r="AQ136" s="24">
        <f>'AUDUSD-Week'!F126/'AUDUSD-Week'!G126*'AUDUSD-Week'!E126</f>
        <v>195.91</v>
      </c>
      <c r="AR136" s="13">
        <f>'USDCHF-Week'!H126*'USDCHF-Week'!F126/'USDCHF-Week'!E126</f>
        <v>10.527423939362038</v>
      </c>
      <c r="AS136" s="24">
        <f>'AUDUSD-Week'!F126/'AUDUSD-Week'!G126*'AUDUSD-Week'!E126</f>
        <v>195.91</v>
      </c>
      <c r="AT136" s="13">
        <f>'USDCAD-Week'!H126*'USDCAD-Week'!F126/'USDCAD-Week'!E126</f>
        <v>9.7508653893033017</v>
      </c>
      <c r="AU136" s="24">
        <f>'AUDUSD-Week'!F126/'AUDUSD-Week'!G126*'AUDUSD-Week'!E126</f>
        <v>195.91</v>
      </c>
      <c r="AV136" s="13">
        <f>'NZDUSD-Week'!H126*'NZDUSD-Week'!F126/'NZDUSD-Week'!I126</f>
        <v>7.5534999999999997</v>
      </c>
      <c r="AW136" s="24">
        <f>'NZDUSD-Week'!F126/'NZDUSD-Week'!G126*'NZDUSD-Week'!E126</f>
        <v>151.07</v>
      </c>
      <c r="AX136" s="13">
        <f>'USDJPY-Week'!H126*'USDJPY-Week'!F126/'USDJPY-Week'!E126</f>
        <v>12.596838193613404</v>
      </c>
      <c r="AY136" s="24">
        <f>'NZDUSD-Week'!F126/'NZDUSD-Week'!G126*'NZDUSD-Week'!E126</f>
        <v>151.07</v>
      </c>
      <c r="AZ136" s="13">
        <f>'USDCHF-Week'!H126*'USDCHF-Week'!F126/'USDCHF-Week'!E126</f>
        <v>10.527423939362038</v>
      </c>
      <c r="BA136" s="24">
        <f>'NZDUSD-Week'!F126/'NZDUSD-Week'!G126*'NZDUSD-Week'!E126</f>
        <v>151.07</v>
      </c>
      <c r="BB136" s="13">
        <f>'USDCAD-Week'!H126*'USDCAD-Week'!F126/'USDCAD-Week'!E126</f>
        <v>9.7508653893033017</v>
      </c>
      <c r="BC136" s="24">
        <f>'USDCAD-Week'!F126/'USDCAD-Week'!G126*'USDCAD-Week'!E126</f>
        <v>205.10999999999999</v>
      </c>
      <c r="BD136" s="13">
        <f>'USDJPY-Week'!H126*'USDJPY-Week'!F126/'USDJPY-Week'!E126</f>
        <v>12.596838193613404</v>
      </c>
      <c r="BE136" s="24">
        <f>'USDCHF-Week'!F126/'USDCHF-Week'!G126*'USDCHF-Week'!E126</f>
        <v>189.98</v>
      </c>
      <c r="BF136" s="13">
        <f>'USDJPY-Week'!H126*'USDJPY-Week'!F126/'USDJPY-Week'!E126</f>
        <v>12.596838193613404</v>
      </c>
    </row>
    <row r="137" spans="4:58" x14ac:dyDescent="0.25">
      <c r="D137" s="11">
        <v>41056</v>
      </c>
      <c r="E137" s="13">
        <f>'EURUSD-Week'!F127*'EURUSD-Week'!E127/'EURUSD-Week'!G127</f>
        <v>250.06000000000003</v>
      </c>
      <c r="F137" s="16">
        <f>'EURUSD-Week'!H127*'EURUSD-Week'!F127/1</f>
        <v>10</v>
      </c>
      <c r="G137" s="13">
        <f>'USDJPY-Week'!F127/'USDJPY-Week'!G127</f>
        <v>200</v>
      </c>
      <c r="H137" s="19">
        <f>'USDJPY-Week'!H127*'USDJPY-Week'!F127/'USDJPY-Week'!E127</f>
        <v>12.682308180088777</v>
      </c>
      <c r="I137" s="19">
        <f>'EURUSD-Week'!F127/('EURUSD-Week'!G127*'EURUSD-Week'!E127)</f>
        <v>159.96160921378868</v>
      </c>
      <c r="J137" s="19">
        <f>'USDJPY-Week'!H127*'USDJPY-Week'!F127/'USDJPY-Week'!E127</f>
        <v>12.682308180088777</v>
      </c>
      <c r="K137" s="15">
        <f>'GBPUSD-Week'!F127*'GBPUSD-Week'!E127/'GBPUSD-Week'!G127</f>
        <v>310.52999999999997</v>
      </c>
      <c r="L137" s="13">
        <f>'GBPUSD-Week'!H127*'GBPUSD-Week'!F127/1</f>
        <v>10</v>
      </c>
      <c r="M137" s="24">
        <f>'NZDUSD-Week'!F127*'NZDUSD-Week'!E127/'NZDUSD-Week'!G127</f>
        <v>151.32</v>
      </c>
      <c r="N137" s="13">
        <f>'NZDUSD-Week'!H127*'NZDUSD-Week'!F127/1</f>
        <v>10</v>
      </c>
      <c r="O137" s="13">
        <f>'USDCAD-Week'!F127/'USDCAD-Week'!G127</f>
        <v>200</v>
      </c>
      <c r="P137" s="24">
        <f>'USDCAD-Week'!F127*'USDCAD-Week'!H127/'USDCAD-Week'!E127</f>
        <v>9.6753906438972468</v>
      </c>
      <c r="Q137" s="24">
        <f>'AUDUSD-Week'!F127*'AUDUSD-Week'!E127/'AUDUSD-Week'!G127</f>
        <v>195.12</v>
      </c>
      <c r="R137" s="24">
        <f>'AUDUSD-Week'!H127*'AUDUSD-Week'!F127/1</f>
        <v>10</v>
      </c>
      <c r="S137" s="13">
        <f>'USDCHF-Week'!F127/'USDCHF-Week'!G127</f>
        <v>200</v>
      </c>
      <c r="T137" s="16">
        <f>'USDCHF-Week'!F127*'USDCHF-Week'!H127/'USDCHF-Week'!E127</f>
        <v>10.406368697642957</v>
      </c>
      <c r="U137" s="13">
        <f>'EURUSD-Week'!F127/'EURUSD-Week'!G127*'EURUSD-Week'!E127</f>
        <v>250.06000000000003</v>
      </c>
      <c r="V137" s="13">
        <f>'USDCHF-Week'!H127*'USDCHF-Week'!F127/'USDCHF-Week'!E127</f>
        <v>10.406368697642957</v>
      </c>
      <c r="W137" s="16">
        <f>'EURUSD-Week'!F127/'EURUSD-Week'!G127*'EURUSD-Week'!E127</f>
        <v>250.06000000000003</v>
      </c>
      <c r="X137" s="13">
        <f>'GBPUSD-Week'!H127*'GBPUSD-Week'!F127/'GBPUSD-Week'!I127</f>
        <v>15.526499999999999</v>
      </c>
      <c r="Y137" s="24">
        <f>'EURUSD-Week'!F127/'EURUSD-Week'!G127*'EURUSD-Week'!E127</f>
        <v>250.06000000000003</v>
      </c>
      <c r="Z137" s="13">
        <f>'AUDUSD-Week'!H127*'AUDUSD-Week'!F127/'AUDUSD-Week'!I127</f>
        <v>9.7560000000000002</v>
      </c>
      <c r="AA137" s="24">
        <f>'EURUSD-Week'!F127/'EURUSD-Week'!G127*'EURUSD-Week'!E127</f>
        <v>250.06000000000003</v>
      </c>
      <c r="AB137" s="13">
        <f>'USDCAD-Week'!H127*'USDCAD-Week'!F127/'USDCAD-Week'!E127</f>
        <v>9.6753906438972468</v>
      </c>
      <c r="AC137" s="24">
        <f>'EURUSD-Week'!F127/'EURUSD-Week'!G127*'EURUSD-Week'!E127</f>
        <v>250.06000000000003</v>
      </c>
      <c r="AD137" s="13">
        <f>'NZDUSD-Week'!H127*'NZDUSD-Week'!F127/'NZDUSD-Week'!I127</f>
        <v>7.5659999999999989</v>
      </c>
      <c r="AE137" s="24">
        <f>'GBPUSD-Week'!F127/'GBPUSD-Week'!G127*'GBPUSD-Week'!E127</f>
        <v>310.52999999999997</v>
      </c>
      <c r="AF137" s="13">
        <f>'USDJPY-Week'!H127*'USDJPY-Week'!F127/'USDJPY-Week'!E127</f>
        <v>12.682308180088777</v>
      </c>
      <c r="AG137" s="24">
        <f>'GBPUSD-Week'!F127/'GBPUSD-Week'!G127*'GBPUSD-Week'!E127</f>
        <v>310.52999999999997</v>
      </c>
      <c r="AH137" s="13">
        <f>'USDCHF-Week'!H127*'USDCHF-Week'!F127/'USDCHF-Week'!E127</f>
        <v>10.406368697642957</v>
      </c>
      <c r="AI137" s="24">
        <f>'GBPUSD-Week'!F127/'GBPUSD-Week'!G127*'GBPUSD-Week'!E127</f>
        <v>310.52999999999997</v>
      </c>
      <c r="AJ137" s="13">
        <f>'AUDUSD-Week'!H127*'AUDUSD-Week'!F127/'AUDUSD-Week'!I127</f>
        <v>9.7560000000000002</v>
      </c>
      <c r="AK137" s="24">
        <f>'GBPUSD-Week'!F127/'GBPUSD-Week'!G127*'GBPUSD-Week'!E127</f>
        <v>310.52999999999997</v>
      </c>
      <c r="AL137" s="13">
        <f>'USDCAD-Week'!H127*'USDCAD-Week'!F127/'USDCAD-Week'!E127</f>
        <v>9.6753906438972468</v>
      </c>
      <c r="AM137" s="24">
        <f>'GBPUSD-Week'!F127/'GBPUSD-Week'!G127*'GBPUSD-Week'!E127</f>
        <v>310.52999999999997</v>
      </c>
      <c r="AN137" s="13">
        <f>'NZDUSD-Week'!H127*'NZDUSD-Week'!F127/'NZDUSD-Week'!I127</f>
        <v>7.5659999999999989</v>
      </c>
      <c r="AO137" s="24">
        <f>'AUDUSD-Week'!F127/'AUDUSD-Week'!G127*'AUDUSD-Week'!E127</f>
        <v>195.12</v>
      </c>
      <c r="AP137" s="13">
        <f>'USDJPY-Week'!H127*'USDJPY-Week'!F127/'USDJPY-Week'!E127</f>
        <v>12.682308180088777</v>
      </c>
      <c r="AQ137" s="24">
        <f>'AUDUSD-Week'!F127/'AUDUSD-Week'!G127*'AUDUSD-Week'!E127</f>
        <v>195.12</v>
      </c>
      <c r="AR137" s="13">
        <f>'USDCHF-Week'!H127*'USDCHF-Week'!F127/'USDCHF-Week'!E127</f>
        <v>10.406368697642957</v>
      </c>
      <c r="AS137" s="24">
        <f>'AUDUSD-Week'!F127/'AUDUSD-Week'!G127*'AUDUSD-Week'!E127</f>
        <v>195.12</v>
      </c>
      <c r="AT137" s="13">
        <f>'USDCAD-Week'!H127*'USDCAD-Week'!F127/'USDCAD-Week'!E127</f>
        <v>9.6753906438972468</v>
      </c>
      <c r="AU137" s="24">
        <f>'AUDUSD-Week'!F127/'AUDUSD-Week'!G127*'AUDUSD-Week'!E127</f>
        <v>195.12</v>
      </c>
      <c r="AV137" s="13">
        <f>'NZDUSD-Week'!H127*'NZDUSD-Week'!F127/'NZDUSD-Week'!I127</f>
        <v>7.5659999999999989</v>
      </c>
      <c r="AW137" s="24">
        <f>'NZDUSD-Week'!F127/'NZDUSD-Week'!G127*'NZDUSD-Week'!E127</f>
        <v>151.32</v>
      </c>
      <c r="AX137" s="13">
        <f>'USDJPY-Week'!H127*'USDJPY-Week'!F127/'USDJPY-Week'!E127</f>
        <v>12.682308180088777</v>
      </c>
      <c r="AY137" s="24">
        <f>'NZDUSD-Week'!F127/'NZDUSD-Week'!G127*'NZDUSD-Week'!E127</f>
        <v>151.32</v>
      </c>
      <c r="AZ137" s="13">
        <f>'USDCHF-Week'!H127*'USDCHF-Week'!F127/'USDCHF-Week'!E127</f>
        <v>10.406368697642957</v>
      </c>
      <c r="BA137" s="24">
        <f>'NZDUSD-Week'!F127/'NZDUSD-Week'!G127*'NZDUSD-Week'!E127</f>
        <v>151.32</v>
      </c>
      <c r="BB137" s="13">
        <f>'USDCAD-Week'!H127*'USDCAD-Week'!F127/'USDCAD-Week'!E127</f>
        <v>9.6753906438972468</v>
      </c>
      <c r="BC137" s="24">
        <f>'USDCAD-Week'!F127/'USDCAD-Week'!G127*'USDCAD-Week'!E127</f>
        <v>206.70999999999998</v>
      </c>
      <c r="BD137" s="13">
        <f>'USDJPY-Week'!H127*'USDJPY-Week'!F127/'USDJPY-Week'!E127</f>
        <v>12.682308180088777</v>
      </c>
      <c r="BE137" s="24">
        <f>'USDCHF-Week'!F127/'USDCHF-Week'!G127*'USDCHF-Week'!E127</f>
        <v>192.19</v>
      </c>
      <c r="BF137" s="13">
        <f>'USDJPY-Week'!H127*'USDJPY-Week'!F127/'USDJPY-Week'!E127</f>
        <v>12.682308180088777</v>
      </c>
    </row>
    <row r="138" spans="4:58" x14ac:dyDescent="0.25">
      <c r="D138" s="11">
        <v>41063</v>
      </c>
      <c r="E138" s="13">
        <f>'EURUSD-Week'!F128*'EURUSD-Week'!E128/'EURUSD-Week'!G128</f>
        <v>249.32</v>
      </c>
      <c r="F138" s="16">
        <f>'EURUSD-Week'!H128*'EURUSD-Week'!F128/1</f>
        <v>10</v>
      </c>
      <c r="G138" s="13">
        <f>'USDJPY-Week'!F128/'USDJPY-Week'!G128</f>
        <v>200</v>
      </c>
      <c r="H138" s="19">
        <f>'USDJPY-Week'!H128*'USDJPY-Week'!F128/'USDJPY-Week'!E128</f>
        <v>12.694382735639479</v>
      </c>
      <c r="I138" s="19">
        <f>'EURUSD-Week'!F128/('EURUSD-Week'!G128*'EURUSD-Week'!E128)</f>
        <v>160.4363869725654</v>
      </c>
      <c r="J138" s="19">
        <f>'USDJPY-Week'!H128*'USDJPY-Week'!F128/'USDJPY-Week'!E128</f>
        <v>12.694382735639479</v>
      </c>
      <c r="K138" s="15">
        <f>'GBPUSD-Week'!F128*'GBPUSD-Week'!E128/'GBPUSD-Week'!G128</f>
        <v>308.33</v>
      </c>
      <c r="L138" s="13">
        <f>'GBPUSD-Week'!H128*'GBPUSD-Week'!F128/1</f>
        <v>10</v>
      </c>
      <c r="M138" s="24">
        <f>'NZDUSD-Week'!F128*'NZDUSD-Week'!E128/'NZDUSD-Week'!G128</f>
        <v>152.33000000000001</v>
      </c>
      <c r="N138" s="13">
        <f>'NZDUSD-Week'!H128*'NZDUSD-Week'!F128/1</f>
        <v>10</v>
      </c>
      <c r="O138" s="13">
        <f>'USDCAD-Week'!F128/'USDCAD-Week'!G128</f>
        <v>200</v>
      </c>
      <c r="P138" s="24">
        <f>'USDCAD-Week'!F128*'USDCAD-Week'!H128/'USDCAD-Week'!E128</f>
        <v>9.6833543139343465</v>
      </c>
      <c r="Q138" s="24">
        <f>'AUDUSD-Week'!F128*'AUDUSD-Week'!E128/'AUDUSD-Week'!G128</f>
        <v>196.13</v>
      </c>
      <c r="R138" s="24">
        <f>'AUDUSD-Week'!H128*'AUDUSD-Week'!F128/1</f>
        <v>10</v>
      </c>
      <c r="S138" s="13">
        <f>'USDCHF-Week'!F128/'USDCHF-Week'!G128</f>
        <v>200</v>
      </c>
      <c r="T138" s="16">
        <f>'USDCHF-Week'!F128*'USDCHF-Week'!H128/'USDCHF-Week'!E128</f>
        <v>10.380982040901069</v>
      </c>
      <c r="U138" s="13">
        <f>'EURUSD-Week'!F128/'EURUSD-Week'!G128*'EURUSD-Week'!E128</f>
        <v>249.32</v>
      </c>
      <c r="V138" s="13">
        <f>'USDCHF-Week'!H128*'USDCHF-Week'!F128/'USDCHF-Week'!E128</f>
        <v>10.380982040901069</v>
      </c>
      <c r="W138" s="16">
        <f>'EURUSD-Week'!F128/'EURUSD-Week'!G128*'EURUSD-Week'!E128</f>
        <v>249.32</v>
      </c>
      <c r="X138" s="13">
        <f>'GBPUSD-Week'!H128*'GBPUSD-Week'!F128/'GBPUSD-Week'!I128</f>
        <v>15.416499999999999</v>
      </c>
      <c r="Y138" s="24">
        <f>'EURUSD-Week'!F128/'EURUSD-Week'!G128*'EURUSD-Week'!E128</f>
        <v>249.32</v>
      </c>
      <c r="Z138" s="13">
        <f>'AUDUSD-Week'!H128*'AUDUSD-Week'!F128/'AUDUSD-Week'!I128</f>
        <v>9.8064999999999998</v>
      </c>
      <c r="AA138" s="24">
        <f>'EURUSD-Week'!F128/'EURUSD-Week'!G128*'EURUSD-Week'!E128</f>
        <v>249.32</v>
      </c>
      <c r="AB138" s="13">
        <f>'USDCAD-Week'!H128*'USDCAD-Week'!F128/'USDCAD-Week'!E128</f>
        <v>9.6833543139343465</v>
      </c>
      <c r="AC138" s="24">
        <f>'EURUSD-Week'!F128/'EURUSD-Week'!G128*'EURUSD-Week'!E128</f>
        <v>249.32</v>
      </c>
      <c r="AD138" s="13">
        <f>'NZDUSD-Week'!H128*'NZDUSD-Week'!F128/'NZDUSD-Week'!I128</f>
        <v>7.6164999999999994</v>
      </c>
      <c r="AE138" s="24">
        <f>'GBPUSD-Week'!F128/'GBPUSD-Week'!G128*'GBPUSD-Week'!E128</f>
        <v>308.33</v>
      </c>
      <c r="AF138" s="13">
        <f>'USDJPY-Week'!H128*'USDJPY-Week'!F128/'USDJPY-Week'!E128</f>
        <v>12.694382735639479</v>
      </c>
      <c r="AG138" s="24">
        <f>'GBPUSD-Week'!F128/'GBPUSD-Week'!G128*'GBPUSD-Week'!E128</f>
        <v>308.33</v>
      </c>
      <c r="AH138" s="13">
        <f>'USDCHF-Week'!H128*'USDCHF-Week'!F128/'USDCHF-Week'!E128</f>
        <v>10.380982040901069</v>
      </c>
      <c r="AI138" s="24">
        <f>'GBPUSD-Week'!F128/'GBPUSD-Week'!G128*'GBPUSD-Week'!E128</f>
        <v>308.33</v>
      </c>
      <c r="AJ138" s="13">
        <f>'AUDUSD-Week'!H128*'AUDUSD-Week'!F128/'AUDUSD-Week'!I128</f>
        <v>9.8064999999999998</v>
      </c>
      <c r="AK138" s="24">
        <f>'GBPUSD-Week'!F128/'GBPUSD-Week'!G128*'GBPUSD-Week'!E128</f>
        <v>308.33</v>
      </c>
      <c r="AL138" s="13">
        <f>'USDCAD-Week'!H128*'USDCAD-Week'!F128/'USDCAD-Week'!E128</f>
        <v>9.6833543139343465</v>
      </c>
      <c r="AM138" s="24">
        <f>'GBPUSD-Week'!F128/'GBPUSD-Week'!G128*'GBPUSD-Week'!E128</f>
        <v>308.33</v>
      </c>
      <c r="AN138" s="13">
        <f>'NZDUSD-Week'!H128*'NZDUSD-Week'!F128/'NZDUSD-Week'!I128</f>
        <v>7.6164999999999994</v>
      </c>
      <c r="AO138" s="24">
        <f>'AUDUSD-Week'!F128/'AUDUSD-Week'!G128*'AUDUSD-Week'!E128</f>
        <v>196.13</v>
      </c>
      <c r="AP138" s="13">
        <f>'USDJPY-Week'!H128*'USDJPY-Week'!F128/'USDJPY-Week'!E128</f>
        <v>12.694382735639479</v>
      </c>
      <c r="AQ138" s="24">
        <f>'AUDUSD-Week'!F128/'AUDUSD-Week'!G128*'AUDUSD-Week'!E128</f>
        <v>196.13</v>
      </c>
      <c r="AR138" s="13">
        <f>'USDCHF-Week'!H128*'USDCHF-Week'!F128/'USDCHF-Week'!E128</f>
        <v>10.380982040901069</v>
      </c>
      <c r="AS138" s="24">
        <f>'AUDUSD-Week'!F128/'AUDUSD-Week'!G128*'AUDUSD-Week'!E128</f>
        <v>196.13</v>
      </c>
      <c r="AT138" s="13">
        <f>'USDCAD-Week'!H128*'USDCAD-Week'!F128/'USDCAD-Week'!E128</f>
        <v>9.6833543139343465</v>
      </c>
      <c r="AU138" s="24">
        <f>'AUDUSD-Week'!F128/'AUDUSD-Week'!G128*'AUDUSD-Week'!E128</f>
        <v>196.13</v>
      </c>
      <c r="AV138" s="13">
        <f>'NZDUSD-Week'!H128*'NZDUSD-Week'!F128/'NZDUSD-Week'!I128</f>
        <v>7.6164999999999994</v>
      </c>
      <c r="AW138" s="24">
        <f>'NZDUSD-Week'!F128/'NZDUSD-Week'!G128*'NZDUSD-Week'!E128</f>
        <v>152.32999999999998</v>
      </c>
      <c r="AX138" s="13">
        <f>'USDJPY-Week'!H128*'USDJPY-Week'!F128/'USDJPY-Week'!E128</f>
        <v>12.694382735639479</v>
      </c>
      <c r="AY138" s="24">
        <f>'NZDUSD-Week'!F128/'NZDUSD-Week'!G128*'NZDUSD-Week'!E128</f>
        <v>152.32999999999998</v>
      </c>
      <c r="AZ138" s="13">
        <f>'USDCHF-Week'!H128*'USDCHF-Week'!F128/'USDCHF-Week'!E128</f>
        <v>10.380982040901069</v>
      </c>
      <c r="BA138" s="24">
        <f>'NZDUSD-Week'!F128/'NZDUSD-Week'!G128*'NZDUSD-Week'!E128</f>
        <v>152.32999999999998</v>
      </c>
      <c r="BB138" s="13">
        <f>'USDCAD-Week'!H128*'USDCAD-Week'!F128/'USDCAD-Week'!E128</f>
        <v>9.6833543139343465</v>
      </c>
      <c r="BC138" s="24">
        <f>'USDCAD-Week'!F128/'USDCAD-Week'!G128*'USDCAD-Week'!E128</f>
        <v>206.54</v>
      </c>
      <c r="BD138" s="13">
        <f>'USDJPY-Week'!H128*'USDJPY-Week'!F128/'USDJPY-Week'!E128</f>
        <v>12.694382735639479</v>
      </c>
      <c r="BE138" s="24">
        <f>'USDCHF-Week'!F128/'USDCHF-Week'!G128*'USDCHF-Week'!E128</f>
        <v>192.66</v>
      </c>
      <c r="BF138" s="13">
        <f>'USDJPY-Week'!H128*'USDJPY-Week'!F128/'USDJPY-Week'!E128</f>
        <v>12.694382735639479</v>
      </c>
    </row>
    <row r="139" spans="4:58" x14ac:dyDescent="0.25">
      <c r="D139" s="11">
        <v>41070</v>
      </c>
      <c r="E139" s="13">
        <f>'EURUSD-Week'!F129*'EURUSD-Week'!E129/'EURUSD-Week'!G129</f>
        <v>252.78999999999996</v>
      </c>
      <c r="F139" s="16">
        <f>'EURUSD-Week'!H129*'EURUSD-Week'!F129/1</f>
        <v>10</v>
      </c>
      <c r="G139" s="13">
        <f>'USDJPY-Week'!F129/'USDJPY-Week'!G129</f>
        <v>200</v>
      </c>
      <c r="H139" s="19">
        <f>'USDJPY-Week'!H129*'USDJPY-Week'!F129/'USDJPY-Week'!E129</f>
        <v>12.633440717579433</v>
      </c>
      <c r="I139" s="19">
        <f>'EURUSD-Week'!F129/('EURUSD-Week'!G129*'EURUSD-Week'!E129)</f>
        <v>158.23410736184186</v>
      </c>
      <c r="J139" s="19">
        <f>'USDJPY-Week'!H129*'USDJPY-Week'!F129/'USDJPY-Week'!E129</f>
        <v>12.633440717579433</v>
      </c>
      <c r="K139" s="15">
        <f>'GBPUSD-Week'!F129*'GBPUSD-Week'!E129/'GBPUSD-Week'!G129</f>
        <v>312.24999999999994</v>
      </c>
      <c r="L139" s="13">
        <f>'GBPUSD-Week'!H129*'GBPUSD-Week'!F129/1</f>
        <v>10</v>
      </c>
      <c r="M139" s="24">
        <f>'NZDUSD-Week'!F129*'NZDUSD-Week'!E129/'NZDUSD-Week'!G129</f>
        <v>156.46</v>
      </c>
      <c r="N139" s="13">
        <f>'NZDUSD-Week'!H129*'NZDUSD-Week'!F129/1</f>
        <v>10</v>
      </c>
      <c r="O139" s="13">
        <f>'USDCAD-Week'!F129/'USDCAD-Week'!G129</f>
        <v>200</v>
      </c>
      <c r="P139" s="24">
        <f>'USDCAD-Week'!F129*'USDCAD-Week'!H129/'USDCAD-Week'!E129</f>
        <v>9.7866510080250535</v>
      </c>
      <c r="Q139" s="24">
        <f>'AUDUSD-Week'!F129*'AUDUSD-Week'!E129/'AUDUSD-Week'!G129</f>
        <v>200.53999999999996</v>
      </c>
      <c r="R139" s="24">
        <f>'AUDUSD-Week'!H129*'AUDUSD-Week'!F129/1</f>
        <v>10</v>
      </c>
      <c r="S139" s="13">
        <f>'USDCHF-Week'!F129/'USDCHF-Week'!G129</f>
        <v>200</v>
      </c>
      <c r="T139" s="16">
        <f>'USDCHF-Week'!F129*'USDCHF-Week'!H129/'USDCHF-Week'!E129</f>
        <v>10.52576180201042</v>
      </c>
      <c r="U139" s="13">
        <f>'EURUSD-Week'!F129/'EURUSD-Week'!G129*'EURUSD-Week'!E129</f>
        <v>252.79</v>
      </c>
      <c r="V139" s="13">
        <f>'USDCHF-Week'!H129*'USDCHF-Week'!F129/'USDCHF-Week'!E129</f>
        <v>10.52576180201042</v>
      </c>
      <c r="W139" s="16">
        <f>'EURUSD-Week'!F129/'EURUSD-Week'!G129*'EURUSD-Week'!E129</f>
        <v>252.79</v>
      </c>
      <c r="X139" s="13">
        <f>'GBPUSD-Week'!H129*'GBPUSD-Week'!F129/'GBPUSD-Week'!I129</f>
        <v>15.612499999999997</v>
      </c>
      <c r="Y139" s="24">
        <f>'EURUSD-Week'!F129/'EURUSD-Week'!G129*'EURUSD-Week'!E129</f>
        <v>252.79</v>
      </c>
      <c r="Z139" s="13">
        <f>'AUDUSD-Week'!H129*'AUDUSD-Week'!F129/'AUDUSD-Week'!I129</f>
        <v>10.026999999999999</v>
      </c>
      <c r="AA139" s="24">
        <f>'EURUSD-Week'!F129/'EURUSD-Week'!G129*'EURUSD-Week'!E129</f>
        <v>252.79</v>
      </c>
      <c r="AB139" s="13">
        <f>'USDCAD-Week'!H129*'USDCAD-Week'!F129/'USDCAD-Week'!E129</f>
        <v>9.7866510080250535</v>
      </c>
      <c r="AC139" s="24">
        <f>'EURUSD-Week'!F129/'EURUSD-Week'!G129*'EURUSD-Week'!E129</f>
        <v>252.79</v>
      </c>
      <c r="AD139" s="13">
        <f>'NZDUSD-Week'!H129*'NZDUSD-Week'!F129/'NZDUSD-Week'!I129</f>
        <v>7.8229999999999995</v>
      </c>
      <c r="AE139" s="24">
        <f>'GBPUSD-Week'!F129/'GBPUSD-Week'!G129*'GBPUSD-Week'!E129</f>
        <v>312.24999999999994</v>
      </c>
      <c r="AF139" s="13">
        <f>'USDJPY-Week'!H129*'USDJPY-Week'!F129/'USDJPY-Week'!E129</f>
        <v>12.633440717579433</v>
      </c>
      <c r="AG139" s="24">
        <f>'GBPUSD-Week'!F129/'GBPUSD-Week'!G129*'GBPUSD-Week'!E129</f>
        <v>312.24999999999994</v>
      </c>
      <c r="AH139" s="13">
        <f>'USDCHF-Week'!H129*'USDCHF-Week'!F129/'USDCHF-Week'!E129</f>
        <v>10.52576180201042</v>
      </c>
      <c r="AI139" s="24">
        <f>'GBPUSD-Week'!F129/'GBPUSD-Week'!G129*'GBPUSD-Week'!E129</f>
        <v>312.24999999999994</v>
      </c>
      <c r="AJ139" s="13">
        <f>'AUDUSD-Week'!H129*'AUDUSD-Week'!F129/'AUDUSD-Week'!I129</f>
        <v>10.026999999999999</v>
      </c>
      <c r="AK139" s="24">
        <f>'GBPUSD-Week'!F129/'GBPUSD-Week'!G129*'GBPUSD-Week'!E129</f>
        <v>312.24999999999994</v>
      </c>
      <c r="AL139" s="13">
        <f>'USDCAD-Week'!H129*'USDCAD-Week'!F129/'USDCAD-Week'!E129</f>
        <v>9.7866510080250535</v>
      </c>
      <c r="AM139" s="24">
        <f>'GBPUSD-Week'!F129/'GBPUSD-Week'!G129*'GBPUSD-Week'!E129</f>
        <v>312.24999999999994</v>
      </c>
      <c r="AN139" s="13">
        <f>'NZDUSD-Week'!H129*'NZDUSD-Week'!F129/'NZDUSD-Week'!I129</f>
        <v>7.8229999999999995</v>
      </c>
      <c r="AO139" s="24">
        <f>'AUDUSD-Week'!F129/'AUDUSD-Week'!G129*'AUDUSD-Week'!E129</f>
        <v>200.54</v>
      </c>
      <c r="AP139" s="13">
        <f>'USDJPY-Week'!H129*'USDJPY-Week'!F129/'USDJPY-Week'!E129</f>
        <v>12.633440717579433</v>
      </c>
      <c r="AQ139" s="24">
        <f>'AUDUSD-Week'!F129/'AUDUSD-Week'!G129*'AUDUSD-Week'!E129</f>
        <v>200.54</v>
      </c>
      <c r="AR139" s="13">
        <f>'USDCHF-Week'!H129*'USDCHF-Week'!F129/'USDCHF-Week'!E129</f>
        <v>10.52576180201042</v>
      </c>
      <c r="AS139" s="24">
        <f>'AUDUSD-Week'!F129/'AUDUSD-Week'!G129*'AUDUSD-Week'!E129</f>
        <v>200.54</v>
      </c>
      <c r="AT139" s="13">
        <f>'USDCAD-Week'!H129*'USDCAD-Week'!F129/'USDCAD-Week'!E129</f>
        <v>9.7866510080250535</v>
      </c>
      <c r="AU139" s="24">
        <f>'AUDUSD-Week'!F129/'AUDUSD-Week'!G129*'AUDUSD-Week'!E129</f>
        <v>200.54</v>
      </c>
      <c r="AV139" s="13">
        <f>'NZDUSD-Week'!H129*'NZDUSD-Week'!F129/'NZDUSD-Week'!I129</f>
        <v>7.8229999999999995</v>
      </c>
      <c r="AW139" s="24">
        <f>'NZDUSD-Week'!F129/'NZDUSD-Week'!G129*'NZDUSD-Week'!E129</f>
        <v>156.46</v>
      </c>
      <c r="AX139" s="13">
        <f>'USDJPY-Week'!H129*'USDJPY-Week'!F129/'USDJPY-Week'!E129</f>
        <v>12.633440717579433</v>
      </c>
      <c r="AY139" s="24">
        <f>'NZDUSD-Week'!F129/'NZDUSD-Week'!G129*'NZDUSD-Week'!E129</f>
        <v>156.46</v>
      </c>
      <c r="AZ139" s="13">
        <f>'USDCHF-Week'!H129*'USDCHF-Week'!F129/'USDCHF-Week'!E129</f>
        <v>10.52576180201042</v>
      </c>
      <c r="BA139" s="24">
        <f>'NZDUSD-Week'!F129/'NZDUSD-Week'!G129*'NZDUSD-Week'!E129</f>
        <v>156.46</v>
      </c>
      <c r="BB139" s="13">
        <f>'USDCAD-Week'!H129*'USDCAD-Week'!F129/'USDCAD-Week'!E129</f>
        <v>9.7866510080250535</v>
      </c>
      <c r="BC139" s="24">
        <f>'USDCAD-Week'!F129/'USDCAD-Week'!G129*'USDCAD-Week'!E129</f>
        <v>204.36</v>
      </c>
      <c r="BD139" s="13">
        <f>'USDJPY-Week'!H129*'USDJPY-Week'!F129/'USDJPY-Week'!E129</f>
        <v>12.633440717579433</v>
      </c>
      <c r="BE139" s="24">
        <f>'USDCHF-Week'!F129/'USDCHF-Week'!G129*'USDCHF-Week'!E129</f>
        <v>190.01000000000002</v>
      </c>
      <c r="BF139" s="13">
        <f>'USDJPY-Week'!H129*'USDJPY-Week'!F129/'USDJPY-Week'!E129</f>
        <v>12.633440717579433</v>
      </c>
    </row>
    <row r="140" spans="4:58" x14ac:dyDescent="0.25">
      <c r="D140" s="11">
        <v>41077</v>
      </c>
      <c r="E140" s="13">
        <f>'EURUSD-Week'!F130*'EURUSD-Week'!E130/'EURUSD-Week'!G130</f>
        <v>252.67999999999998</v>
      </c>
      <c r="F140" s="16">
        <f>'EURUSD-Week'!H130*'EURUSD-Week'!F130/1</f>
        <v>10</v>
      </c>
      <c r="G140" s="13">
        <f>'USDJPY-Week'!F130/'USDJPY-Week'!G130</f>
        <v>200</v>
      </c>
      <c r="H140" s="19">
        <f>'USDJPY-Week'!H130*'USDJPY-Week'!F130/'USDJPY-Week'!E130</f>
        <v>12.555715989704311</v>
      </c>
      <c r="I140" s="19">
        <f>'EURUSD-Week'!F130/('EURUSD-Week'!G130*'EURUSD-Week'!E130)</f>
        <v>158.30299192654743</v>
      </c>
      <c r="J140" s="19">
        <f>'USDJPY-Week'!H130*'USDJPY-Week'!F130/'USDJPY-Week'!E130</f>
        <v>12.555715989704311</v>
      </c>
      <c r="K140" s="15">
        <f>'GBPUSD-Week'!F130*'GBPUSD-Week'!E130/'GBPUSD-Week'!G130</f>
        <v>312.94</v>
      </c>
      <c r="L140" s="13">
        <f>'GBPUSD-Week'!H130*'GBPUSD-Week'!F130/1</f>
        <v>10</v>
      </c>
      <c r="M140" s="24">
        <f>'NZDUSD-Week'!F130*'NZDUSD-Week'!E130/'NZDUSD-Week'!G130</f>
        <v>158.15</v>
      </c>
      <c r="N140" s="13">
        <f>'NZDUSD-Week'!H130*'NZDUSD-Week'!F130/1</f>
        <v>10</v>
      </c>
      <c r="O140" s="13">
        <f>'USDCAD-Week'!F130/'USDCAD-Week'!G130</f>
        <v>200</v>
      </c>
      <c r="P140" s="24">
        <f>'USDCAD-Week'!F130*'USDCAD-Week'!H130/'USDCAD-Week'!E130</f>
        <v>9.7804293608489399</v>
      </c>
      <c r="Q140" s="24">
        <f>'AUDUSD-Week'!F130*'AUDUSD-Week'!E130/'AUDUSD-Week'!G130</f>
        <v>201.71</v>
      </c>
      <c r="R140" s="24">
        <f>'AUDUSD-Week'!H130*'AUDUSD-Week'!F130/1</f>
        <v>10</v>
      </c>
      <c r="S140" s="13">
        <f>'USDCHF-Week'!F130/'USDCHF-Week'!G130</f>
        <v>200</v>
      </c>
      <c r="T140" s="16">
        <f>'USDCHF-Week'!F130*'USDCHF-Week'!H130/'USDCHF-Week'!E130</f>
        <v>10.522992739135011</v>
      </c>
      <c r="U140" s="13">
        <f>'EURUSD-Week'!F130/'EURUSD-Week'!G130*'EURUSD-Week'!E130</f>
        <v>252.67999999999998</v>
      </c>
      <c r="V140" s="13">
        <f>'USDCHF-Week'!H130*'USDCHF-Week'!F130/'USDCHF-Week'!E130</f>
        <v>10.522992739135011</v>
      </c>
      <c r="W140" s="16">
        <f>'EURUSD-Week'!F130/'EURUSD-Week'!G130*'EURUSD-Week'!E130</f>
        <v>252.67999999999998</v>
      </c>
      <c r="X140" s="13">
        <f>'GBPUSD-Week'!H130*'GBPUSD-Week'!F130/'GBPUSD-Week'!I130</f>
        <v>15.646999999999998</v>
      </c>
      <c r="Y140" s="24">
        <f>'EURUSD-Week'!F130/'EURUSD-Week'!G130*'EURUSD-Week'!E130</f>
        <v>252.67999999999998</v>
      </c>
      <c r="Z140" s="13">
        <f>'AUDUSD-Week'!H130*'AUDUSD-Week'!F130/'AUDUSD-Week'!I130</f>
        <v>10.0855</v>
      </c>
      <c r="AA140" s="24">
        <f>'EURUSD-Week'!F130/'EURUSD-Week'!G130*'EURUSD-Week'!E130</f>
        <v>252.67999999999998</v>
      </c>
      <c r="AB140" s="13">
        <f>'USDCAD-Week'!H130*'USDCAD-Week'!F130/'USDCAD-Week'!E130</f>
        <v>9.7804293608489399</v>
      </c>
      <c r="AC140" s="24">
        <f>'EURUSD-Week'!F130/'EURUSD-Week'!G130*'EURUSD-Week'!E130</f>
        <v>252.67999999999998</v>
      </c>
      <c r="AD140" s="13">
        <f>'NZDUSD-Week'!H130*'NZDUSD-Week'!F130/'NZDUSD-Week'!I130</f>
        <v>7.9075000000000015</v>
      </c>
      <c r="AE140" s="24">
        <f>'GBPUSD-Week'!F130/'GBPUSD-Week'!G130*'GBPUSD-Week'!E130</f>
        <v>312.94</v>
      </c>
      <c r="AF140" s="13">
        <f>'USDJPY-Week'!H130*'USDJPY-Week'!F130/'USDJPY-Week'!E130</f>
        <v>12.555715989704311</v>
      </c>
      <c r="AG140" s="24">
        <f>'GBPUSD-Week'!F130/'GBPUSD-Week'!G130*'GBPUSD-Week'!E130</f>
        <v>312.94</v>
      </c>
      <c r="AH140" s="13">
        <f>'USDCHF-Week'!H130*'USDCHF-Week'!F130/'USDCHF-Week'!E130</f>
        <v>10.522992739135011</v>
      </c>
      <c r="AI140" s="24">
        <f>'GBPUSD-Week'!F130/'GBPUSD-Week'!G130*'GBPUSD-Week'!E130</f>
        <v>312.94</v>
      </c>
      <c r="AJ140" s="13">
        <f>'AUDUSD-Week'!H130*'AUDUSD-Week'!F130/'AUDUSD-Week'!I130</f>
        <v>10.0855</v>
      </c>
      <c r="AK140" s="24">
        <f>'GBPUSD-Week'!F130/'GBPUSD-Week'!G130*'GBPUSD-Week'!E130</f>
        <v>312.94</v>
      </c>
      <c r="AL140" s="13">
        <f>'USDCAD-Week'!H130*'USDCAD-Week'!F130/'USDCAD-Week'!E130</f>
        <v>9.7804293608489399</v>
      </c>
      <c r="AM140" s="24">
        <f>'GBPUSD-Week'!F130/'GBPUSD-Week'!G130*'GBPUSD-Week'!E130</f>
        <v>312.94</v>
      </c>
      <c r="AN140" s="13">
        <f>'NZDUSD-Week'!H130*'NZDUSD-Week'!F130/'NZDUSD-Week'!I130</f>
        <v>7.9075000000000015</v>
      </c>
      <c r="AO140" s="24">
        <f>'AUDUSD-Week'!F130/'AUDUSD-Week'!G130*'AUDUSD-Week'!E130</f>
        <v>201.71</v>
      </c>
      <c r="AP140" s="13">
        <f>'USDJPY-Week'!H130*'USDJPY-Week'!F130/'USDJPY-Week'!E130</f>
        <v>12.555715989704311</v>
      </c>
      <c r="AQ140" s="24">
        <f>'AUDUSD-Week'!F130/'AUDUSD-Week'!G130*'AUDUSD-Week'!E130</f>
        <v>201.71</v>
      </c>
      <c r="AR140" s="13">
        <f>'USDCHF-Week'!H130*'USDCHF-Week'!F130/'USDCHF-Week'!E130</f>
        <v>10.522992739135011</v>
      </c>
      <c r="AS140" s="24">
        <f>'AUDUSD-Week'!F130/'AUDUSD-Week'!G130*'AUDUSD-Week'!E130</f>
        <v>201.71</v>
      </c>
      <c r="AT140" s="13">
        <f>'USDCAD-Week'!H130*'USDCAD-Week'!F130/'USDCAD-Week'!E130</f>
        <v>9.7804293608489399</v>
      </c>
      <c r="AU140" s="24">
        <f>'AUDUSD-Week'!F130/'AUDUSD-Week'!G130*'AUDUSD-Week'!E130</f>
        <v>201.71</v>
      </c>
      <c r="AV140" s="13">
        <f>'NZDUSD-Week'!H130*'NZDUSD-Week'!F130/'NZDUSD-Week'!I130</f>
        <v>7.9075000000000015</v>
      </c>
      <c r="AW140" s="24">
        <f>'NZDUSD-Week'!F130/'NZDUSD-Week'!G130*'NZDUSD-Week'!E130</f>
        <v>158.15</v>
      </c>
      <c r="AX140" s="13">
        <f>'USDJPY-Week'!H130*'USDJPY-Week'!F130/'USDJPY-Week'!E130</f>
        <v>12.555715989704311</v>
      </c>
      <c r="AY140" s="24">
        <f>'NZDUSD-Week'!F130/'NZDUSD-Week'!G130*'NZDUSD-Week'!E130</f>
        <v>158.15</v>
      </c>
      <c r="AZ140" s="13">
        <f>'USDCHF-Week'!H130*'USDCHF-Week'!F130/'USDCHF-Week'!E130</f>
        <v>10.522992739135011</v>
      </c>
      <c r="BA140" s="24">
        <f>'NZDUSD-Week'!F130/'NZDUSD-Week'!G130*'NZDUSD-Week'!E130</f>
        <v>158.15</v>
      </c>
      <c r="BB140" s="13">
        <f>'USDCAD-Week'!H130*'USDCAD-Week'!F130/'USDCAD-Week'!E130</f>
        <v>9.7804293608489399</v>
      </c>
      <c r="BC140" s="24">
        <f>'USDCAD-Week'!F130/'USDCAD-Week'!G130*'USDCAD-Week'!E130</f>
        <v>204.49</v>
      </c>
      <c r="BD140" s="13">
        <f>'USDJPY-Week'!H130*'USDJPY-Week'!F130/'USDJPY-Week'!E130</f>
        <v>12.555715989704311</v>
      </c>
      <c r="BE140" s="24">
        <f>'USDCHF-Week'!F130/'USDCHF-Week'!G130*'USDCHF-Week'!E130</f>
        <v>190.05999999999997</v>
      </c>
      <c r="BF140" s="13">
        <f>'USDJPY-Week'!H130*'USDJPY-Week'!F130/'USDJPY-Week'!E130</f>
        <v>12.555715989704311</v>
      </c>
    </row>
    <row r="141" spans="4:58" x14ac:dyDescent="0.25">
      <c r="D141" s="11">
        <v>41084</v>
      </c>
      <c r="E141" s="13">
        <f>'EURUSD-Week'!F131*'EURUSD-Week'!E131/'EURUSD-Week'!G131</f>
        <v>252.14</v>
      </c>
      <c r="F141" s="16">
        <f>'EURUSD-Week'!H131*'EURUSD-Week'!F131/1</f>
        <v>10</v>
      </c>
      <c r="G141" s="13">
        <f>'USDJPY-Week'!F131/'USDJPY-Week'!G131</f>
        <v>200</v>
      </c>
      <c r="H141" s="19">
        <f>'USDJPY-Week'!H131*'USDJPY-Week'!F131/'USDJPY-Week'!E131</f>
        <v>12.484394506866417</v>
      </c>
      <c r="I141" s="19">
        <f>'EURUSD-Week'!F131/('EURUSD-Week'!G131*'EURUSD-Week'!E131)</f>
        <v>158.64202427222975</v>
      </c>
      <c r="J141" s="19">
        <f>'USDJPY-Week'!H131*'USDJPY-Week'!F131/'USDJPY-Week'!E131</f>
        <v>12.484394506866417</v>
      </c>
      <c r="K141" s="15">
        <f>'GBPUSD-Week'!F131*'GBPUSD-Week'!E131/'GBPUSD-Week'!G131</f>
        <v>312.7</v>
      </c>
      <c r="L141" s="13">
        <f>'GBPUSD-Week'!H131*'GBPUSD-Week'!F131/1</f>
        <v>10</v>
      </c>
      <c r="M141" s="24">
        <f>'NZDUSD-Week'!F131*'NZDUSD-Week'!E131/'NZDUSD-Week'!G131</f>
        <v>158.96</v>
      </c>
      <c r="N141" s="13">
        <f>'NZDUSD-Week'!H131*'NZDUSD-Week'!F131/1</f>
        <v>10</v>
      </c>
      <c r="O141" s="13">
        <f>'USDCAD-Week'!F131/'USDCAD-Week'!G131</f>
        <v>200</v>
      </c>
      <c r="P141" s="24">
        <f>'USDCAD-Week'!F131*'USDCAD-Week'!H131/'USDCAD-Week'!E131</f>
        <v>9.7876088871488687</v>
      </c>
      <c r="Q141" s="24">
        <f>'AUDUSD-Week'!F131*'AUDUSD-Week'!E131/'AUDUSD-Week'!G131</f>
        <v>202.85000000000002</v>
      </c>
      <c r="R141" s="24">
        <f>'AUDUSD-Week'!H131*'AUDUSD-Week'!F131/1</f>
        <v>10</v>
      </c>
      <c r="S141" s="13">
        <f>'USDCHF-Week'!F131/'USDCHF-Week'!G131</f>
        <v>200</v>
      </c>
      <c r="T141" s="16">
        <f>'USDCHF-Week'!F131*'USDCHF-Week'!H131/'USDCHF-Week'!E131</f>
        <v>10.497585555322276</v>
      </c>
      <c r="U141" s="13">
        <f>'EURUSD-Week'!F131/'EURUSD-Week'!G131*'EURUSD-Week'!E131</f>
        <v>252.14</v>
      </c>
      <c r="V141" s="13">
        <f>'USDCHF-Week'!H131*'USDCHF-Week'!F131/'USDCHF-Week'!E131</f>
        <v>10.497585555322276</v>
      </c>
      <c r="W141" s="16">
        <f>'EURUSD-Week'!F131/'EURUSD-Week'!G131*'EURUSD-Week'!E131</f>
        <v>252.14</v>
      </c>
      <c r="X141" s="13">
        <f>'GBPUSD-Week'!H131*'GBPUSD-Week'!F131/'GBPUSD-Week'!I131</f>
        <v>15.635</v>
      </c>
      <c r="Y141" s="24">
        <f>'EURUSD-Week'!F131/'EURUSD-Week'!G131*'EURUSD-Week'!E131</f>
        <v>252.14</v>
      </c>
      <c r="Z141" s="13">
        <f>'AUDUSD-Week'!H131*'AUDUSD-Week'!F131/'AUDUSD-Week'!I131</f>
        <v>10.1425</v>
      </c>
      <c r="AA141" s="24">
        <f>'EURUSD-Week'!F131/'EURUSD-Week'!G131*'EURUSD-Week'!E131</f>
        <v>252.14</v>
      </c>
      <c r="AB141" s="13">
        <f>'USDCAD-Week'!H131*'USDCAD-Week'!F131/'USDCAD-Week'!E131</f>
        <v>9.7876088871488687</v>
      </c>
      <c r="AC141" s="24">
        <f>'EURUSD-Week'!F131/'EURUSD-Week'!G131*'EURUSD-Week'!E131</f>
        <v>252.14</v>
      </c>
      <c r="AD141" s="13">
        <f>'NZDUSD-Week'!H131*'NZDUSD-Week'!F131/'NZDUSD-Week'!I131</f>
        <v>7.9479999999999995</v>
      </c>
      <c r="AE141" s="24">
        <f>'GBPUSD-Week'!F131/'GBPUSD-Week'!G131*'GBPUSD-Week'!E131</f>
        <v>312.7</v>
      </c>
      <c r="AF141" s="13">
        <f>'USDJPY-Week'!H131*'USDJPY-Week'!F131/'USDJPY-Week'!E131</f>
        <v>12.484394506866417</v>
      </c>
      <c r="AG141" s="24">
        <f>'GBPUSD-Week'!F131/'GBPUSD-Week'!G131*'GBPUSD-Week'!E131</f>
        <v>312.7</v>
      </c>
      <c r="AH141" s="13">
        <f>'USDCHF-Week'!H131*'USDCHF-Week'!F131/'USDCHF-Week'!E131</f>
        <v>10.497585555322276</v>
      </c>
      <c r="AI141" s="24">
        <f>'GBPUSD-Week'!F131/'GBPUSD-Week'!G131*'GBPUSD-Week'!E131</f>
        <v>312.7</v>
      </c>
      <c r="AJ141" s="13">
        <f>'AUDUSD-Week'!H131*'AUDUSD-Week'!F131/'AUDUSD-Week'!I131</f>
        <v>10.1425</v>
      </c>
      <c r="AK141" s="24">
        <f>'GBPUSD-Week'!F131/'GBPUSD-Week'!G131*'GBPUSD-Week'!E131</f>
        <v>312.7</v>
      </c>
      <c r="AL141" s="13">
        <f>'USDCAD-Week'!H131*'USDCAD-Week'!F131/'USDCAD-Week'!E131</f>
        <v>9.7876088871488687</v>
      </c>
      <c r="AM141" s="24">
        <f>'GBPUSD-Week'!F131/'GBPUSD-Week'!G131*'GBPUSD-Week'!E131</f>
        <v>312.7</v>
      </c>
      <c r="AN141" s="13">
        <f>'NZDUSD-Week'!H131*'NZDUSD-Week'!F131/'NZDUSD-Week'!I131</f>
        <v>7.9479999999999995</v>
      </c>
      <c r="AO141" s="24">
        <f>'AUDUSD-Week'!F131/'AUDUSD-Week'!G131*'AUDUSD-Week'!E131</f>
        <v>202.85000000000002</v>
      </c>
      <c r="AP141" s="13">
        <f>'USDJPY-Week'!H131*'USDJPY-Week'!F131/'USDJPY-Week'!E131</f>
        <v>12.484394506866417</v>
      </c>
      <c r="AQ141" s="24">
        <f>'AUDUSD-Week'!F131/'AUDUSD-Week'!G131*'AUDUSD-Week'!E131</f>
        <v>202.85000000000002</v>
      </c>
      <c r="AR141" s="13">
        <f>'USDCHF-Week'!H131*'USDCHF-Week'!F131/'USDCHF-Week'!E131</f>
        <v>10.497585555322276</v>
      </c>
      <c r="AS141" s="24">
        <f>'AUDUSD-Week'!F131/'AUDUSD-Week'!G131*'AUDUSD-Week'!E131</f>
        <v>202.85000000000002</v>
      </c>
      <c r="AT141" s="13">
        <f>'USDCAD-Week'!H131*'USDCAD-Week'!F131/'USDCAD-Week'!E131</f>
        <v>9.7876088871488687</v>
      </c>
      <c r="AU141" s="24">
        <f>'AUDUSD-Week'!F131/'AUDUSD-Week'!G131*'AUDUSD-Week'!E131</f>
        <v>202.85000000000002</v>
      </c>
      <c r="AV141" s="13">
        <f>'NZDUSD-Week'!H131*'NZDUSD-Week'!F131/'NZDUSD-Week'!I131</f>
        <v>7.9479999999999995</v>
      </c>
      <c r="AW141" s="24">
        <f>'NZDUSD-Week'!F131/'NZDUSD-Week'!G131*'NZDUSD-Week'!E131</f>
        <v>158.95999999999998</v>
      </c>
      <c r="AX141" s="13">
        <f>'USDJPY-Week'!H131*'USDJPY-Week'!F131/'USDJPY-Week'!E131</f>
        <v>12.484394506866417</v>
      </c>
      <c r="AY141" s="24">
        <f>'NZDUSD-Week'!F131/'NZDUSD-Week'!G131*'NZDUSD-Week'!E131</f>
        <v>158.95999999999998</v>
      </c>
      <c r="AZ141" s="13">
        <f>'USDCHF-Week'!H131*'USDCHF-Week'!F131/'USDCHF-Week'!E131</f>
        <v>10.497585555322276</v>
      </c>
      <c r="BA141" s="24">
        <f>'NZDUSD-Week'!F131/'NZDUSD-Week'!G131*'NZDUSD-Week'!E131</f>
        <v>158.95999999999998</v>
      </c>
      <c r="BB141" s="13">
        <f>'USDCAD-Week'!H131*'USDCAD-Week'!F131/'USDCAD-Week'!E131</f>
        <v>9.7876088871488687</v>
      </c>
      <c r="BC141" s="24">
        <f>'USDCAD-Week'!F131/'USDCAD-Week'!G131*'USDCAD-Week'!E131</f>
        <v>204.34</v>
      </c>
      <c r="BD141" s="13">
        <f>'USDJPY-Week'!H131*'USDJPY-Week'!F131/'USDJPY-Week'!E131</f>
        <v>12.484394506866417</v>
      </c>
      <c r="BE141" s="24">
        <f>'USDCHF-Week'!F131/'USDCHF-Week'!G131*'USDCHF-Week'!E131</f>
        <v>190.52</v>
      </c>
      <c r="BF141" s="13">
        <f>'USDJPY-Week'!H131*'USDJPY-Week'!F131/'USDJPY-Week'!E131</f>
        <v>12.484394506866417</v>
      </c>
    </row>
    <row r="142" spans="4:58" x14ac:dyDescent="0.25">
      <c r="D142" s="11">
        <v>41091</v>
      </c>
      <c r="E142" s="13">
        <f>'EURUSD-Week'!F132*'EURUSD-Week'!E132/'EURUSD-Week'!G132</f>
        <v>249.64</v>
      </c>
      <c r="F142" s="16">
        <f>'EURUSD-Week'!H132*'EURUSD-Week'!F132/1</f>
        <v>10</v>
      </c>
      <c r="G142" s="13">
        <f>'USDJPY-Week'!F132/'USDJPY-Week'!G132</f>
        <v>200</v>
      </c>
      <c r="H142" s="19">
        <f>'USDJPY-Week'!H132*'USDJPY-Week'!F132/'USDJPY-Week'!E132</f>
        <v>12.538398846467306</v>
      </c>
      <c r="I142" s="19">
        <f>'EURUSD-Week'!F132/('EURUSD-Week'!G132*'EURUSD-Week'!E132)</f>
        <v>160.23073225444639</v>
      </c>
      <c r="J142" s="19">
        <f>'USDJPY-Week'!H132*'USDJPY-Week'!F132/'USDJPY-Week'!E132</f>
        <v>12.538398846467306</v>
      </c>
      <c r="K142" s="15">
        <f>'GBPUSD-Week'!F132*'GBPUSD-Week'!E132/'GBPUSD-Week'!G132</f>
        <v>311.82</v>
      </c>
      <c r="L142" s="13">
        <f>'GBPUSD-Week'!H132*'GBPUSD-Week'!F132/1</f>
        <v>10</v>
      </c>
      <c r="M142" s="24">
        <f>'NZDUSD-Week'!F132*'NZDUSD-Week'!E132/'NZDUSD-Week'!G132</f>
        <v>159.81</v>
      </c>
      <c r="N142" s="13">
        <f>'NZDUSD-Week'!H132*'NZDUSD-Week'!F132/1</f>
        <v>10</v>
      </c>
      <c r="O142" s="13">
        <f>'USDCAD-Week'!F132/'USDCAD-Week'!G132</f>
        <v>200</v>
      </c>
      <c r="P142" s="24">
        <f>'USDCAD-Week'!F132*'USDCAD-Week'!H132/'USDCAD-Week'!E132</f>
        <v>9.8251129887993738</v>
      </c>
      <c r="Q142" s="24">
        <f>'AUDUSD-Week'!F132*'AUDUSD-Week'!E132/'AUDUSD-Week'!G132</f>
        <v>204.73</v>
      </c>
      <c r="R142" s="24">
        <f>'AUDUSD-Week'!H132*'AUDUSD-Week'!F132/1</f>
        <v>10</v>
      </c>
      <c r="S142" s="13">
        <f>'USDCHF-Week'!F132/'USDCHF-Week'!G132</f>
        <v>200</v>
      </c>
      <c r="T142" s="16">
        <f>'USDCHF-Week'!F132*'USDCHF-Week'!H132/'USDCHF-Week'!E132</f>
        <v>10.392309690828785</v>
      </c>
      <c r="U142" s="13">
        <f>'EURUSD-Week'!F132/'EURUSD-Week'!G132*'EURUSD-Week'!E132</f>
        <v>249.64</v>
      </c>
      <c r="V142" s="13">
        <f>'USDCHF-Week'!H132*'USDCHF-Week'!F132/'USDCHF-Week'!E132</f>
        <v>10.392309690828785</v>
      </c>
      <c r="W142" s="16">
        <f>'EURUSD-Week'!F132/'EURUSD-Week'!G132*'EURUSD-Week'!E132</f>
        <v>249.64</v>
      </c>
      <c r="X142" s="13">
        <f>'GBPUSD-Week'!H132*'GBPUSD-Week'!F132/'GBPUSD-Week'!I132</f>
        <v>15.591000000000001</v>
      </c>
      <c r="Y142" s="24">
        <f>'EURUSD-Week'!F132/'EURUSD-Week'!G132*'EURUSD-Week'!E132</f>
        <v>249.64</v>
      </c>
      <c r="Z142" s="13">
        <f>'AUDUSD-Week'!H132*'AUDUSD-Week'!F132/'AUDUSD-Week'!I132</f>
        <v>10.236499999999999</v>
      </c>
      <c r="AA142" s="24">
        <f>'EURUSD-Week'!F132/'EURUSD-Week'!G132*'EURUSD-Week'!E132</f>
        <v>249.64</v>
      </c>
      <c r="AB142" s="13">
        <f>'USDCAD-Week'!H132*'USDCAD-Week'!F132/'USDCAD-Week'!E132</f>
        <v>9.8251129887993738</v>
      </c>
      <c r="AC142" s="24">
        <f>'EURUSD-Week'!F132/'EURUSD-Week'!G132*'EURUSD-Week'!E132</f>
        <v>249.64</v>
      </c>
      <c r="AD142" s="13">
        <f>'NZDUSD-Week'!H132*'NZDUSD-Week'!F132/'NZDUSD-Week'!I132</f>
        <v>7.9904999999999999</v>
      </c>
      <c r="AE142" s="24">
        <f>'GBPUSD-Week'!F132/'GBPUSD-Week'!G132*'GBPUSD-Week'!E132</f>
        <v>311.82</v>
      </c>
      <c r="AF142" s="13">
        <f>'USDJPY-Week'!H132*'USDJPY-Week'!F132/'USDJPY-Week'!E132</f>
        <v>12.538398846467306</v>
      </c>
      <c r="AG142" s="24">
        <f>'GBPUSD-Week'!F132/'GBPUSD-Week'!G132*'GBPUSD-Week'!E132</f>
        <v>311.82</v>
      </c>
      <c r="AH142" s="13">
        <f>'USDCHF-Week'!H132*'USDCHF-Week'!F132/'USDCHF-Week'!E132</f>
        <v>10.392309690828785</v>
      </c>
      <c r="AI142" s="24">
        <f>'GBPUSD-Week'!F132/'GBPUSD-Week'!G132*'GBPUSD-Week'!E132</f>
        <v>311.82</v>
      </c>
      <c r="AJ142" s="13">
        <f>'AUDUSD-Week'!H132*'AUDUSD-Week'!F132/'AUDUSD-Week'!I132</f>
        <v>10.236499999999999</v>
      </c>
      <c r="AK142" s="24">
        <f>'GBPUSD-Week'!F132/'GBPUSD-Week'!G132*'GBPUSD-Week'!E132</f>
        <v>311.82</v>
      </c>
      <c r="AL142" s="13">
        <f>'USDCAD-Week'!H132*'USDCAD-Week'!F132/'USDCAD-Week'!E132</f>
        <v>9.8251129887993738</v>
      </c>
      <c r="AM142" s="24">
        <f>'GBPUSD-Week'!F132/'GBPUSD-Week'!G132*'GBPUSD-Week'!E132</f>
        <v>311.82</v>
      </c>
      <c r="AN142" s="13">
        <f>'NZDUSD-Week'!H132*'NZDUSD-Week'!F132/'NZDUSD-Week'!I132</f>
        <v>7.9904999999999999</v>
      </c>
      <c r="AO142" s="24">
        <f>'AUDUSD-Week'!F132/'AUDUSD-Week'!G132*'AUDUSD-Week'!E132</f>
        <v>204.73</v>
      </c>
      <c r="AP142" s="13">
        <f>'USDJPY-Week'!H132*'USDJPY-Week'!F132/'USDJPY-Week'!E132</f>
        <v>12.538398846467306</v>
      </c>
      <c r="AQ142" s="24">
        <f>'AUDUSD-Week'!F132/'AUDUSD-Week'!G132*'AUDUSD-Week'!E132</f>
        <v>204.73</v>
      </c>
      <c r="AR142" s="13">
        <f>'USDCHF-Week'!H132*'USDCHF-Week'!F132/'USDCHF-Week'!E132</f>
        <v>10.392309690828785</v>
      </c>
      <c r="AS142" s="24">
        <f>'AUDUSD-Week'!F132/'AUDUSD-Week'!G132*'AUDUSD-Week'!E132</f>
        <v>204.73</v>
      </c>
      <c r="AT142" s="13">
        <f>'USDCAD-Week'!H132*'USDCAD-Week'!F132/'USDCAD-Week'!E132</f>
        <v>9.8251129887993738</v>
      </c>
      <c r="AU142" s="24">
        <f>'AUDUSD-Week'!F132/'AUDUSD-Week'!G132*'AUDUSD-Week'!E132</f>
        <v>204.73</v>
      </c>
      <c r="AV142" s="13">
        <f>'NZDUSD-Week'!H132*'NZDUSD-Week'!F132/'NZDUSD-Week'!I132</f>
        <v>7.9904999999999999</v>
      </c>
      <c r="AW142" s="24">
        <f>'NZDUSD-Week'!F132/'NZDUSD-Week'!G132*'NZDUSD-Week'!E132</f>
        <v>159.81</v>
      </c>
      <c r="AX142" s="13">
        <f>'USDJPY-Week'!H132*'USDJPY-Week'!F132/'USDJPY-Week'!E132</f>
        <v>12.538398846467306</v>
      </c>
      <c r="AY142" s="24">
        <f>'NZDUSD-Week'!F132/'NZDUSD-Week'!G132*'NZDUSD-Week'!E132</f>
        <v>159.81</v>
      </c>
      <c r="AZ142" s="13">
        <f>'USDCHF-Week'!H132*'USDCHF-Week'!F132/'USDCHF-Week'!E132</f>
        <v>10.392309690828785</v>
      </c>
      <c r="BA142" s="24">
        <f>'NZDUSD-Week'!F132/'NZDUSD-Week'!G132*'NZDUSD-Week'!E132</f>
        <v>159.81</v>
      </c>
      <c r="BB142" s="13">
        <f>'USDCAD-Week'!H132*'USDCAD-Week'!F132/'USDCAD-Week'!E132</f>
        <v>9.8251129887993738</v>
      </c>
      <c r="BC142" s="24">
        <f>'USDCAD-Week'!F132/'USDCAD-Week'!G132*'USDCAD-Week'!E132</f>
        <v>203.55999999999997</v>
      </c>
      <c r="BD142" s="13">
        <f>'USDJPY-Week'!H132*'USDJPY-Week'!F132/'USDJPY-Week'!E132</f>
        <v>12.538398846467306</v>
      </c>
      <c r="BE142" s="24">
        <f>'USDCHF-Week'!F132/'USDCHF-Week'!G132*'USDCHF-Week'!E132</f>
        <v>192.45000000000002</v>
      </c>
      <c r="BF142" s="13">
        <f>'USDJPY-Week'!H132*'USDJPY-Week'!F132/'USDJPY-Week'!E132</f>
        <v>12.538398846467306</v>
      </c>
    </row>
    <row r="143" spans="4:58" x14ac:dyDescent="0.25">
      <c r="D143" s="11">
        <v>41098</v>
      </c>
      <c r="E143" s="13">
        <f>'EURUSD-Week'!F133*'EURUSD-Week'!E133/'EURUSD-Week'!G133</f>
        <v>245.12</v>
      </c>
      <c r="F143" s="16">
        <f>'EURUSD-Week'!H133*'EURUSD-Week'!F133/1</f>
        <v>10</v>
      </c>
      <c r="G143" s="13">
        <f>'USDJPY-Week'!F133/'USDJPY-Week'!G133</f>
        <v>200</v>
      </c>
      <c r="H143" s="19">
        <f>'USDJPY-Week'!H133*'USDJPY-Week'!F133/'USDJPY-Week'!E133</f>
        <v>12.595251590150514</v>
      </c>
      <c r="I143" s="19">
        <f>'EURUSD-Week'!F133/('EURUSD-Week'!G133*'EURUSD-Week'!E133)</f>
        <v>163.18537859007833</v>
      </c>
      <c r="J143" s="19">
        <f>'USDJPY-Week'!H133*'USDJPY-Week'!F133/'USDJPY-Week'!E133</f>
        <v>12.595251590150514</v>
      </c>
      <c r="K143" s="15">
        <f>'GBPUSD-Week'!F133*'GBPUSD-Week'!E133/'GBPUSD-Week'!G133</f>
        <v>310.48</v>
      </c>
      <c r="L143" s="13">
        <f>'GBPUSD-Week'!H133*'GBPUSD-Week'!F133/1</f>
        <v>10</v>
      </c>
      <c r="M143" s="24">
        <f>'NZDUSD-Week'!F133*'NZDUSD-Week'!E133/'NZDUSD-Week'!G133</f>
        <v>159.31000000000003</v>
      </c>
      <c r="N143" s="13">
        <f>'NZDUSD-Week'!H133*'NZDUSD-Week'!F133/1</f>
        <v>10</v>
      </c>
      <c r="O143" s="13">
        <f>'USDCAD-Week'!F133/'USDCAD-Week'!G133</f>
        <v>200</v>
      </c>
      <c r="P143" s="24">
        <f>'USDCAD-Week'!F133*'USDCAD-Week'!H133/'USDCAD-Week'!E133</f>
        <v>9.8333251388957166</v>
      </c>
      <c r="Q143" s="24">
        <f>'AUDUSD-Week'!F133*'AUDUSD-Week'!E133/'AUDUSD-Week'!G133</f>
        <v>204.23</v>
      </c>
      <c r="R143" s="24">
        <f>'AUDUSD-Week'!H133*'AUDUSD-Week'!F133/1</f>
        <v>10</v>
      </c>
      <c r="S143" s="13">
        <f>'USDCHF-Week'!F133/'USDCHF-Week'!G133</f>
        <v>200</v>
      </c>
      <c r="T143" s="16">
        <f>'USDCHF-Week'!F133*'USDCHF-Week'!H133/'USDCHF-Week'!E133</f>
        <v>10.207727249527894</v>
      </c>
      <c r="U143" s="13">
        <f>'EURUSD-Week'!F133/'EURUSD-Week'!G133*'EURUSD-Week'!E133</f>
        <v>245.12</v>
      </c>
      <c r="V143" s="13">
        <f>'USDCHF-Week'!H133*'USDCHF-Week'!F133/'USDCHF-Week'!E133</f>
        <v>10.207727249527894</v>
      </c>
      <c r="W143" s="16">
        <f>'EURUSD-Week'!F133/'EURUSD-Week'!G133*'EURUSD-Week'!E133</f>
        <v>245.12</v>
      </c>
      <c r="X143" s="13">
        <f>'GBPUSD-Week'!H133*'GBPUSD-Week'!F133/'GBPUSD-Week'!I133</f>
        <v>15.524000000000001</v>
      </c>
      <c r="Y143" s="24">
        <f>'EURUSD-Week'!F133/'EURUSD-Week'!G133*'EURUSD-Week'!E133</f>
        <v>245.12</v>
      </c>
      <c r="Z143" s="13">
        <f>'AUDUSD-Week'!H133*'AUDUSD-Week'!F133/'AUDUSD-Week'!I133</f>
        <v>10.211500000000001</v>
      </c>
      <c r="AA143" s="24">
        <f>'EURUSD-Week'!F133/'EURUSD-Week'!G133*'EURUSD-Week'!E133</f>
        <v>245.12</v>
      </c>
      <c r="AB143" s="13">
        <f>'USDCAD-Week'!H133*'USDCAD-Week'!F133/'USDCAD-Week'!E133</f>
        <v>9.8333251388957166</v>
      </c>
      <c r="AC143" s="24">
        <f>'EURUSD-Week'!F133/'EURUSD-Week'!G133*'EURUSD-Week'!E133</f>
        <v>245.12</v>
      </c>
      <c r="AD143" s="13">
        <f>'NZDUSD-Week'!H133*'NZDUSD-Week'!F133/'NZDUSD-Week'!I133</f>
        <v>7.9655000000000005</v>
      </c>
      <c r="AE143" s="24">
        <f>'GBPUSD-Week'!F133/'GBPUSD-Week'!G133*'GBPUSD-Week'!E133</f>
        <v>310.48</v>
      </c>
      <c r="AF143" s="13">
        <f>'USDJPY-Week'!H133*'USDJPY-Week'!F133/'USDJPY-Week'!E133</f>
        <v>12.595251590150514</v>
      </c>
      <c r="AG143" s="24">
        <f>'GBPUSD-Week'!F133/'GBPUSD-Week'!G133*'GBPUSD-Week'!E133</f>
        <v>310.48</v>
      </c>
      <c r="AH143" s="13">
        <f>'USDCHF-Week'!H133*'USDCHF-Week'!F133/'USDCHF-Week'!E133</f>
        <v>10.207727249527894</v>
      </c>
      <c r="AI143" s="24">
        <f>'GBPUSD-Week'!F133/'GBPUSD-Week'!G133*'GBPUSD-Week'!E133</f>
        <v>310.48</v>
      </c>
      <c r="AJ143" s="13">
        <f>'AUDUSD-Week'!H133*'AUDUSD-Week'!F133/'AUDUSD-Week'!I133</f>
        <v>10.211500000000001</v>
      </c>
      <c r="AK143" s="24">
        <f>'GBPUSD-Week'!F133/'GBPUSD-Week'!G133*'GBPUSD-Week'!E133</f>
        <v>310.48</v>
      </c>
      <c r="AL143" s="13">
        <f>'USDCAD-Week'!H133*'USDCAD-Week'!F133/'USDCAD-Week'!E133</f>
        <v>9.8333251388957166</v>
      </c>
      <c r="AM143" s="24">
        <f>'GBPUSD-Week'!F133/'GBPUSD-Week'!G133*'GBPUSD-Week'!E133</f>
        <v>310.48</v>
      </c>
      <c r="AN143" s="13">
        <f>'NZDUSD-Week'!H133*'NZDUSD-Week'!F133/'NZDUSD-Week'!I133</f>
        <v>7.9655000000000005</v>
      </c>
      <c r="AO143" s="24">
        <f>'AUDUSD-Week'!F133/'AUDUSD-Week'!G133*'AUDUSD-Week'!E133</f>
        <v>204.23</v>
      </c>
      <c r="AP143" s="13">
        <f>'USDJPY-Week'!H133*'USDJPY-Week'!F133/'USDJPY-Week'!E133</f>
        <v>12.595251590150514</v>
      </c>
      <c r="AQ143" s="24">
        <f>'AUDUSD-Week'!F133/'AUDUSD-Week'!G133*'AUDUSD-Week'!E133</f>
        <v>204.23</v>
      </c>
      <c r="AR143" s="13">
        <f>'USDCHF-Week'!H133*'USDCHF-Week'!F133/'USDCHF-Week'!E133</f>
        <v>10.207727249527894</v>
      </c>
      <c r="AS143" s="24">
        <f>'AUDUSD-Week'!F133/'AUDUSD-Week'!G133*'AUDUSD-Week'!E133</f>
        <v>204.23</v>
      </c>
      <c r="AT143" s="13">
        <f>'USDCAD-Week'!H133*'USDCAD-Week'!F133/'USDCAD-Week'!E133</f>
        <v>9.8333251388957166</v>
      </c>
      <c r="AU143" s="24">
        <f>'AUDUSD-Week'!F133/'AUDUSD-Week'!G133*'AUDUSD-Week'!E133</f>
        <v>204.23</v>
      </c>
      <c r="AV143" s="13">
        <f>'NZDUSD-Week'!H133*'NZDUSD-Week'!F133/'NZDUSD-Week'!I133</f>
        <v>7.9655000000000005</v>
      </c>
      <c r="AW143" s="24">
        <f>'NZDUSD-Week'!F133/'NZDUSD-Week'!G133*'NZDUSD-Week'!E133</f>
        <v>159.31000000000003</v>
      </c>
      <c r="AX143" s="13">
        <f>'USDJPY-Week'!H133*'USDJPY-Week'!F133/'USDJPY-Week'!E133</f>
        <v>12.595251590150514</v>
      </c>
      <c r="AY143" s="24">
        <f>'NZDUSD-Week'!F133/'NZDUSD-Week'!G133*'NZDUSD-Week'!E133</f>
        <v>159.31000000000003</v>
      </c>
      <c r="AZ143" s="13">
        <f>'USDCHF-Week'!H133*'USDCHF-Week'!F133/'USDCHF-Week'!E133</f>
        <v>10.207727249527894</v>
      </c>
      <c r="BA143" s="24">
        <f>'NZDUSD-Week'!F133/'NZDUSD-Week'!G133*'NZDUSD-Week'!E133</f>
        <v>159.31000000000003</v>
      </c>
      <c r="BB143" s="13">
        <f>'USDCAD-Week'!H133*'USDCAD-Week'!F133/'USDCAD-Week'!E133</f>
        <v>9.8333251388957166</v>
      </c>
      <c r="BC143" s="24">
        <f>'USDCAD-Week'!F133/'USDCAD-Week'!G133*'USDCAD-Week'!E133</f>
        <v>203.39000000000001</v>
      </c>
      <c r="BD143" s="13">
        <f>'USDJPY-Week'!H133*'USDJPY-Week'!F133/'USDJPY-Week'!E133</f>
        <v>12.595251590150514</v>
      </c>
      <c r="BE143" s="24">
        <f>'USDCHF-Week'!F133/'USDCHF-Week'!G133*'USDCHF-Week'!E133</f>
        <v>195.92999999999998</v>
      </c>
      <c r="BF143" s="13">
        <f>'USDJPY-Week'!H133*'USDJPY-Week'!F133/'USDJPY-Week'!E133</f>
        <v>12.595251590150514</v>
      </c>
    </row>
    <row r="144" spans="4:58" x14ac:dyDescent="0.25">
      <c r="D144" s="11">
        <v>41105</v>
      </c>
      <c r="E144" s="13">
        <f>'EURUSD-Week'!F134*'EURUSD-Week'!E134/'EURUSD-Week'!G134</f>
        <v>244.23</v>
      </c>
      <c r="F144" s="16">
        <f>'EURUSD-Week'!H134*'EURUSD-Week'!F134/1</f>
        <v>10</v>
      </c>
      <c r="G144" s="13">
        <f>'USDJPY-Week'!F134/'USDJPY-Week'!G134</f>
        <v>200</v>
      </c>
      <c r="H144" s="19">
        <f>'USDJPY-Week'!H134*'USDJPY-Week'!F134/'USDJPY-Week'!E134</f>
        <v>12.6806999746386</v>
      </c>
      <c r="I144" s="19">
        <f>'EURUSD-Week'!F134/('EURUSD-Week'!G134*'EURUSD-Week'!E134)</f>
        <v>163.78004340171151</v>
      </c>
      <c r="J144" s="19">
        <f>'USDJPY-Week'!H134*'USDJPY-Week'!F134/'USDJPY-Week'!E134</f>
        <v>12.6806999746386</v>
      </c>
      <c r="K144" s="15">
        <f>'GBPUSD-Week'!F134*'GBPUSD-Week'!E134/'GBPUSD-Week'!G134</f>
        <v>311.95999999999998</v>
      </c>
      <c r="L144" s="13">
        <f>'GBPUSD-Week'!H134*'GBPUSD-Week'!F134/1</f>
        <v>10</v>
      </c>
      <c r="M144" s="24">
        <f>'NZDUSD-Week'!F134*'NZDUSD-Week'!E134/'NZDUSD-Week'!G134</f>
        <v>159.71</v>
      </c>
      <c r="N144" s="13">
        <f>'NZDUSD-Week'!H134*'NZDUSD-Week'!F134/1</f>
        <v>10</v>
      </c>
      <c r="O144" s="13">
        <f>'USDCAD-Week'!F134/'USDCAD-Week'!G134</f>
        <v>200</v>
      </c>
      <c r="P144" s="24">
        <f>'USDCAD-Week'!F134*'USDCAD-Week'!H134/'USDCAD-Week'!E134</f>
        <v>9.8721555851720222</v>
      </c>
      <c r="Q144" s="24">
        <f>'AUDUSD-Week'!F134*'AUDUSD-Week'!E134/'AUDUSD-Week'!G134</f>
        <v>206.23</v>
      </c>
      <c r="R144" s="24">
        <f>'AUDUSD-Week'!H134*'AUDUSD-Week'!F134/1</f>
        <v>10</v>
      </c>
      <c r="S144" s="13">
        <f>'USDCHF-Week'!F134/'USDCHF-Week'!G134</f>
        <v>200</v>
      </c>
      <c r="T144" s="16">
        <f>'USDCHF-Week'!F134*'USDCHF-Week'!H134/'USDCHF-Week'!E134</f>
        <v>10.17087062652563</v>
      </c>
      <c r="U144" s="13">
        <f>'EURUSD-Week'!F134/'EURUSD-Week'!G134*'EURUSD-Week'!E134</f>
        <v>244.23</v>
      </c>
      <c r="V144" s="13">
        <f>'USDCHF-Week'!H134*'USDCHF-Week'!F134/'USDCHF-Week'!E134</f>
        <v>10.17087062652563</v>
      </c>
      <c r="W144" s="16">
        <f>'EURUSD-Week'!F134/'EURUSD-Week'!G134*'EURUSD-Week'!E134</f>
        <v>244.23</v>
      </c>
      <c r="X144" s="13">
        <f>'GBPUSD-Week'!H134*'GBPUSD-Week'!F134/'GBPUSD-Week'!I134</f>
        <v>15.598000000000001</v>
      </c>
      <c r="Y144" s="24">
        <f>'EURUSD-Week'!F134/'EURUSD-Week'!G134*'EURUSD-Week'!E134</f>
        <v>244.23</v>
      </c>
      <c r="Z144" s="13">
        <f>'AUDUSD-Week'!H134*'AUDUSD-Week'!F134/'AUDUSD-Week'!I134</f>
        <v>10.311500000000001</v>
      </c>
      <c r="AA144" s="24">
        <f>'EURUSD-Week'!F134/'EURUSD-Week'!G134*'EURUSD-Week'!E134</f>
        <v>244.23</v>
      </c>
      <c r="AB144" s="13">
        <f>'USDCAD-Week'!H134*'USDCAD-Week'!F134/'USDCAD-Week'!E134</f>
        <v>9.8721555851720222</v>
      </c>
      <c r="AC144" s="24">
        <f>'EURUSD-Week'!F134/'EURUSD-Week'!G134*'EURUSD-Week'!E134</f>
        <v>244.23</v>
      </c>
      <c r="AD144" s="13">
        <f>'NZDUSD-Week'!H134*'NZDUSD-Week'!F134/'NZDUSD-Week'!I134</f>
        <v>7.9855</v>
      </c>
      <c r="AE144" s="24">
        <f>'GBPUSD-Week'!F134/'GBPUSD-Week'!G134*'GBPUSD-Week'!E134</f>
        <v>311.96000000000004</v>
      </c>
      <c r="AF144" s="13">
        <f>'USDJPY-Week'!H134*'USDJPY-Week'!F134/'USDJPY-Week'!E134</f>
        <v>12.6806999746386</v>
      </c>
      <c r="AG144" s="24">
        <f>'GBPUSD-Week'!F134/'GBPUSD-Week'!G134*'GBPUSD-Week'!E134</f>
        <v>311.96000000000004</v>
      </c>
      <c r="AH144" s="13">
        <f>'USDCHF-Week'!H134*'USDCHF-Week'!F134/'USDCHF-Week'!E134</f>
        <v>10.17087062652563</v>
      </c>
      <c r="AI144" s="24">
        <f>'GBPUSD-Week'!F134/'GBPUSD-Week'!G134*'GBPUSD-Week'!E134</f>
        <v>311.96000000000004</v>
      </c>
      <c r="AJ144" s="13">
        <f>'AUDUSD-Week'!H134*'AUDUSD-Week'!F134/'AUDUSD-Week'!I134</f>
        <v>10.311500000000001</v>
      </c>
      <c r="AK144" s="24">
        <f>'GBPUSD-Week'!F134/'GBPUSD-Week'!G134*'GBPUSD-Week'!E134</f>
        <v>311.96000000000004</v>
      </c>
      <c r="AL144" s="13">
        <f>'USDCAD-Week'!H134*'USDCAD-Week'!F134/'USDCAD-Week'!E134</f>
        <v>9.8721555851720222</v>
      </c>
      <c r="AM144" s="24">
        <f>'GBPUSD-Week'!F134/'GBPUSD-Week'!G134*'GBPUSD-Week'!E134</f>
        <v>311.96000000000004</v>
      </c>
      <c r="AN144" s="13">
        <f>'NZDUSD-Week'!H134*'NZDUSD-Week'!F134/'NZDUSD-Week'!I134</f>
        <v>7.9855</v>
      </c>
      <c r="AO144" s="24">
        <f>'AUDUSD-Week'!F134/'AUDUSD-Week'!G134*'AUDUSD-Week'!E134</f>
        <v>206.23</v>
      </c>
      <c r="AP144" s="13">
        <f>'USDJPY-Week'!H134*'USDJPY-Week'!F134/'USDJPY-Week'!E134</f>
        <v>12.6806999746386</v>
      </c>
      <c r="AQ144" s="24">
        <f>'AUDUSD-Week'!F134/'AUDUSD-Week'!G134*'AUDUSD-Week'!E134</f>
        <v>206.23</v>
      </c>
      <c r="AR144" s="13">
        <f>'USDCHF-Week'!H134*'USDCHF-Week'!F134/'USDCHF-Week'!E134</f>
        <v>10.17087062652563</v>
      </c>
      <c r="AS144" s="24">
        <f>'AUDUSD-Week'!F134/'AUDUSD-Week'!G134*'AUDUSD-Week'!E134</f>
        <v>206.23</v>
      </c>
      <c r="AT144" s="13">
        <f>'USDCAD-Week'!H134*'USDCAD-Week'!F134/'USDCAD-Week'!E134</f>
        <v>9.8721555851720222</v>
      </c>
      <c r="AU144" s="24">
        <f>'AUDUSD-Week'!F134/'AUDUSD-Week'!G134*'AUDUSD-Week'!E134</f>
        <v>206.23</v>
      </c>
      <c r="AV144" s="13">
        <f>'NZDUSD-Week'!H134*'NZDUSD-Week'!F134/'NZDUSD-Week'!I134</f>
        <v>7.9855</v>
      </c>
      <c r="AW144" s="24">
        <f>'NZDUSD-Week'!F134/'NZDUSD-Week'!G134*'NZDUSD-Week'!E134</f>
        <v>159.71</v>
      </c>
      <c r="AX144" s="13">
        <f>'USDJPY-Week'!H134*'USDJPY-Week'!F134/'USDJPY-Week'!E134</f>
        <v>12.6806999746386</v>
      </c>
      <c r="AY144" s="24">
        <f>'NZDUSD-Week'!F134/'NZDUSD-Week'!G134*'NZDUSD-Week'!E134</f>
        <v>159.71</v>
      </c>
      <c r="AZ144" s="13">
        <f>'USDCHF-Week'!H134*'USDCHF-Week'!F134/'USDCHF-Week'!E134</f>
        <v>10.17087062652563</v>
      </c>
      <c r="BA144" s="24">
        <f>'NZDUSD-Week'!F134/'NZDUSD-Week'!G134*'NZDUSD-Week'!E134</f>
        <v>159.71</v>
      </c>
      <c r="BB144" s="13">
        <f>'USDCAD-Week'!H134*'USDCAD-Week'!F134/'USDCAD-Week'!E134</f>
        <v>9.8721555851720222</v>
      </c>
      <c r="BC144" s="24">
        <f>'USDCAD-Week'!F134/'USDCAD-Week'!G134*'USDCAD-Week'!E134</f>
        <v>202.59</v>
      </c>
      <c r="BD144" s="13">
        <f>'USDJPY-Week'!H134*'USDJPY-Week'!F134/'USDJPY-Week'!E134</f>
        <v>12.6806999746386</v>
      </c>
      <c r="BE144" s="24">
        <f>'USDCHF-Week'!F134/'USDCHF-Week'!G134*'USDCHF-Week'!E134</f>
        <v>196.64000000000001</v>
      </c>
      <c r="BF144" s="13">
        <f>'USDJPY-Week'!H134*'USDJPY-Week'!F134/'USDJPY-Week'!E134</f>
        <v>12.6806999746386</v>
      </c>
    </row>
    <row r="145" spans="4:58" x14ac:dyDescent="0.25">
      <c r="D145" s="11">
        <v>41112</v>
      </c>
      <c r="E145" s="13">
        <f>'EURUSD-Week'!F135*'EURUSD-Week'!E135/'EURUSD-Week'!G135</f>
        <v>244.40999999999997</v>
      </c>
      <c r="F145" s="16">
        <f>'EURUSD-Week'!H135*'EURUSD-Week'!F135/1</f>
        <v>10</v>
      </c>
      <c r="G145" s="13">
        <f>'USDJPY-Week'!F135/'USDJPY-Week'!G135</f>
        <v>200</v>
      </c>
      <c r="H145" s="19">
        <f>'USDJPY-Week'!H135*'USDJPY-Week'!F135/'USDJPY-Week'!E135</f>
        <v>12.747785072343682</v>
      </c>
      <c r="I145" s="19">
        <f>'EURUSD-Week'!F135/('EURUSD-Week'!G135*'EURUSD-Week'!E135)</f>
        <v>163.65942473712207</v>
      </c>
      <c r="J145" s="19">
        <f>'USDJPY-Week'!H135*'USDJPY-Week'!F135/'USDJPY-Week'!E135</f>
        <v>12.747785072343682</v>
      </c>
      <c r="K145" s="15">
        <f>'GBPUSD-Week'!F135*'GBPUSD-Week'!E135/'GBPUSD-Week'!G135</f>
        <v>313.68</v>
      </c>
      <c r="L145" s="13">
        <f>'GBPUSD-Week'!H135*'GBPUSD-Week'!F135/1</f>
        <v>10</v>
      </c>
      <c r="M145" s="24">
        <f>'NZDUSD-Week'!F135*'NZDUSD-Week'!E135/'NZDUSD-Week'!G135</f>
        <v>160.58000000000001</v>
      </c>
      <c r="N145" s="13">
        <f>'NZDUSD-Week'!H135*'NZDUSD-Week'!F135/1</f>
        <v>10</v>
      </c>
      <c r="O145" s="13">
        <f>'USDCAD-Week'!F135/'USDCAD-Week'!G135</f>
        <v>200</v>
      </c>
      <c r="P145" s="24">
        <f>'USDCAD-Week'!F135*'USDCAD-Week'!H135/'USDCAD-Week'!E135</f>
        <v>9.9171914513809689</v>
      </c>
      <c r="Q145" s="24">
        <f>'AUDUSD-Week'!F135*'AUDUSD-Week'!E135/'AUDUSD-Week'!G135</f>
        <v>208.39</v>
      </c>
      <c r="R145" s="24">
        <f>'AUDUSD-Week'!H135*'AUDUSD-Week'!F135/1</f>
        <v>10</v>
      </c>
      <c r="S145" s="13">
        <f>'USDCHF-Week'!F135/'USDCHF-Week'!G135</f>
        <v>200</v>
      </c>
      <c r="T145" s="16">
        <f>'USDCHF-Week'!F135*'USDCHF-Week'!H135/'USDCHF-Week'!E135</f>
        <v>10.176045588684238</v>
      </c>
      <c r="U145" s="13">
        <f>'EURUSD-Week'!F135/'EURUSD-Week'!G135*'EURUSD-Week'!E135</f>
        <v>244.40999999999997</v>
      </c>
      <c r="V145" s="13">
        <f>'USDCHF-Week'!H135*'USDCHF-Week'!F135/'USDCHF-Week'!E135</f>
        <v>10.176045588684238</v>
      </c>
      <c r="W145" s="16">
        <f>'EURUSD-Week'!F135/'EURUSD-Week'!G135*'EURUSD-Week'!E135</f>
        <v>244.40999999999997</v>
      </c>
      <c r="X145" s="13">
        <f>'GBPUSD-Week'!H135*'GBPUSD-Week'!F135/'GBPUSD-Week'!I135</f>
        <v>15.683999999999999</v>
      </c>
      <c r="Y145" s="24">
        <f>'EURUSD-Week'!F135/'EURUSD-Week'!G135*'EURUSD-Week'!E135</f>
        <v>244.40999999999997</v>
      </c>
      <c r="Z145" s="13">
        <f>'AUDUSD-Week'!H135*'AUDUSD-Week'!F135/'AUDUSD-Week'!I135</f>
        <v>10.419499999999999</v>
      </c>
      <c r="AA145" s="24">
        <f>'EURUSD-Week'!F135/'EURUSD-Week'!G135*'EURUSD-Week'!E135</f>
        <v>244.40999999999997</v>
      </c>
      <c r="AB145" s="13">
        <f>'USDCAD-Week'!H135*'USDCAD-Week'!F135/'USDCAD-Week'!E135</f>
        <v>9.9171914513809689</v>
      </c>
      <c r="AC145" s="24">
        <f>'EURUSD-Week'!F135/'EURUSD-Week'!G135*'EURUSD-Week'!E135</f>
        <v>244.40999999999997</v>
      </c>
      <c r="AD145" s="13">
        <f>'NZDUSD-Week'!H135*'NZDUSD-Week'!F135/'NZDUSD-Week'!I135</f>
        <v>8.0289999999999999</v>
      </c>
      <c r="AE145" s="24">
        <f>'GBPUSD-Week'!F135/'GBPUSD-Week'!G135*'GBPUSD-Week'!E135</f>
        <v>313.68</v>
      </c>
      <c r="AF145" s="13">
        <f>'USDJPY-Week'!H135*'USDJPY-Week'!F135/'USDJPY-Week'!E135</f>
        <v>12.747785072343682</v>
      </c>
      <c r="AG145" s="24">
        <f>'GBPUSD-Week'!F135/'GBPUSD-Week'!G135*'GBPUSD-Week'!E135</f>
        <v>313.68</v>
      </c>
      <c r="AH145" s="13">
        <f>'USDCHF-Week'!H135*'USDCHF-Week'!F135/'USDCHF-Week'!E135</f>
        <v>10.176045588684238</v>
      </c>
      <c r="AI145" s="24">
        <f>'GBPUSD-Week'!F135/'GBPUSD-Week'!G135*'GBPUSD-Week'!E135</f>
        <v>313.68</v>
      </c>
      <c r="AJ145" s="13">
        <f>'AUDUSD-Week'!H135*'AUDUSD-Week'!F135/'AUDUSD-Week'!I135</f>
        <v>10.419499999999999</v>
      </c>
      <c r="AK145" s="24">
        <f>'GBPUSD-Week'!F135/'GBPUSD-Week'!G135*'GBPUSD-Week'!E135</f>
        <v>313.68</v>
      </c>
      <c r="AL145" s="13">
        <f>'USDCAD-Week'!H135*'USDCAD-Week'!F135/'USDCAD-Week'!E135</f>
        <v>9.9171914513809689</v>
      </c>
      <c r="AM145" s="24">
        <f>'GBPUSD-Week'!F135/'GBPUSD-Week'!G135*'GBPUSD-Week'!E135</f>
        <v>313.68</v>
      </c>
      <c r="AN145" s="13">
        <f>'NZDUSD-Week'!H135*'NZDUSD-Week'!F135/'NZDUSD-Week'!I135</f>
        <v>8.0289999999999999</v>
      </c>
      <c r="AO145" s="24">
        <f>'AUDUSD-Week'!F135/'AUDUSD-Week'!G135*'AUDUSD-Week'!E135</f>
        <v>208.39</v>
      </c>
      <c r="AP145" s="13">
        <f>'USDJPY-Week'!H135*'USDJPY-Week'!F135/'USDJPY-Week'!E135</f>
        <v>12.747785072343682</v>
      </c>
      <c r="AQ145" s="24">
        <f>'AUDUSD-Week'!F135/'AUDUSD-Week'!G135*'AUDUSD-Week'!E135</f>
        <v>208.39</v>
      </c>
      <c r="AR145" s="13">
        <f>'USDCHF-Week'!H135*'USDCHF-Week'!F135/'USDCHF-Week'!E135</f>
        <v>10.176045588684238</v>
      </c>
      <c r="AS145" s="24">
        <f>'AUDUSD-Week'!F135/'AUDUSD-Week'!G135*'AUDUSD-Week'!E135</f>
        <v>208.39</v>
      </c>
      <c r="AT145" s="13">
        <f>'USDCAD-Week'!H135*'USDCAD-Week'!F135/'USDCAD-Week'!E135</f>
        <v>9.9171914513809689</v>
      </c>
      <c r="AU145" s="24">
        <f>'AUDUSD-Week'!F135/'AUDUSD-Week'!G135*'AUDUSD-Week'!E135</f>
        <v>208.39</v>
      </c>
      <c r="AV145" s="13">
        <f>'NZDUSD-Week'!H135*'NZDUSD-Week'!F135/'NZDUSD-Week'!I135</f>
        <v>8.0289999999999999</v>
      </c>
      <c r="AW145" s="24">
        <f>'NZDUSD-Week'!F135/'NZDUSD-Week'!G135*'NZDUSD-Week'!E135</f>
        <v>160.57999999999998</v>
      </c>
      <c r="AX145" s="13">
        <f>'USDJPY-Week'!H135*'USDJPY-Week'!F135/'USDJPY-Week'!E135</f>
        <v>12.747785072343682</v>
      </c>
      <c r="AY145" s="24">
        <f>'NZDUSD-Week'!F135/'NZDUSD-Week'!G135*'NZDUSD-Week'!E135</f>
        <v>160.57999999999998</v>
      </c>
      <c r="AZ145" s="13">
        <f>'USDCHF-Week'!H135*'USDCHF-Week'!F135/'USDCHF-Week'!E135</f>
        <v>10.176045588684238</v>
      </c>
      <c r="BA145" s="24">
        <f>'NZDUSD-Week'!F135/'NZDUSD-Week'!G135*'NZDUSD-Week'!E135</f>
        <v>160.57999999999998</v>
      </c>
      <c r="BB145" s="13">
        <f>'USDCAD-Week'!H135*'USDCAD-Week'!F135/'USDCAD-Week'!E135</f>
        <v>9.9171914513809689</v>
      </c>
      <c r="BC145" s="24">
        <f>'USDCAD-Week'!F135/'USDCAD-Week'!G135*'USDCAD-Week'!E135</f>
        <v>201.67000000000002</v>
      </c>
      <c r="BD145" s="13">
        <f>'USDJPY-Week'!H135*'USDJPY-Week'!F135/'USDJPY-Week'!E135</f>
        <v>12.747785072343682</v>
      </c>
      <c r="BE145" s="24">
        <f>'USDCHF-Week'!F135/'USDCHF-Week'!G135*'USDCHF-Week'!E135</f>
        <v>196.54</v>
      </c>
      <c r="BF145" s="13">
        <f>'USDJPY-Week'!H135*'USDJPY-Week'!F135/'USDJPY-Week'!E135</f>
        <v>12.747785072343682</v>
      </c>
    </row>
    <row r="146" spans="4:58" x14ac:dyDescent="0.25">
      <c r="D146" s="11">
        <v>41119</v>
      </c>
      <c r="E146" s="13">
        <f>'EURUSD-Week'!F136*'EURUSD-Week'!E136/'EURUSD-Week'!G136</f>
        <v>246.83000000000004</v>
      </c>
      <c r="F146" s="16">
        <f>'EURUSD-Week'!H136*'EURUSD-Week'!F136/1</f>
        <v>10</v>
      </c>
      <c r="G146" s="13">
        <f>'USDJPY-Week'!F136/'USDJPY-Week'!G136</f>
        <v>200</v>
      </c>
      <c r="H146" s="19">
        <f>'USDJPY-Week'!H136*'USDJPY-Week'!F136/'USDJPY-Week'!E136</f>
        <v>12.747785072343682</v>
      </c>
      <c r="I146" s="19">
        <f>'EURUSD-Week'!F136/('EURUSD-Week'!G136*'EURUSD-Week'!E136)</f>
        <v>162.05485556860995</v>
      </c>
      <c r="J146" s="19">
        <f>'USDJPY-Week'!H136*'USDJPY-Week'!F136/'USDJPY-Week'!E136</f>
        <v>12.747785072343682</v>
      </c>
      <c r="K146" s="15">
        <f>'GBPUSD-Week'!F136*'GBPUSD-Week'!E136/'GBPUSD-Week'!G136</f>
        <v>313.79000000000002</v>
      </c>
      <c r="L146" s="13">
        <f>'GBPUSD-Week'!H136*'GBPUSD-Week'!F136/1</f>
        <v>10</v>
      </c>
      <c r="M146" s="24">
        <f>'NZDUSD-Week'!F136*'NZDUSD-Week'!E136/'NZDUSD-Week'!G136</f>
        <v>162.88</v>
      </c>
      <c r="N146" s="13">
        <f>'NZDUSD-Week'!H136*'NZDUSD-Week'!F136/1</f>
        <v>10</v>
      </c>
      <c r="O146" s="13">
        <f>'USDCAD-Week'!F136/'USDCAD-Week'!G136</f>
        <v>200</v>
      </c>
      <c r="P146" s="24">
        <f>'USDCAD-Week'!F136*'USDCAD-Week'!H136/'USDCAD-Week'!E136</f>
        <v>9.9730727037000104</v>
      </c>
      <c r="Q146" s="24">
        <f>'AUDUSD-Week'!F136*'AUDUSD-Week'!E136/'AUDUSD-Week'!G136</f>
        <v>210.41</v>
      </c>
      <c r="R146" s="24">
        <f>'AUDUSD-Week'!H136*'AUDUSD-Week'!F136/1</f>
        <v>10</v>
      </c>
      <c r="S146" s="13">
        <f>'USDCHF-Week'!F136/'USDCHF-Week'!G136</f>
        <v>200</v>
      </c>
      <c r="T146" s="16">
        <f>'USDCHF-Week'!F136*'USDCHF-Week'!H136/'USDCHF-Week'!E136</f>
        <v>10.274852298998203</v>
      </c>
      <c r="U146" s="13">
        <f>'EURUSD-Week'!F136/'EURUSD-Week'!G136*'EURUSD-Week'!E136</f>
        <v>246.83</v>
      </c>
      <c r="V146" s="13">
        <f>'USDCHF-Week'!H136*'USDCHF-Week'!F136/'USDCHF-Week'!E136</f>
        <v>10.274852298998203</v>
      </c>
      <c r="W146" s="16">
        <f>'EURUSD-Week'!F136/'EURUSD-Week'!G136*'EURUSD-Week'!E136</f>
        <v>246.83</v>
      </c>
      <c r="X146" s="13">
        <f>'GBPUSD-Week'!H136*'GBPUSD-Week'!F136/'GBPUSD-Week'!I136</f>
        <v>15.689500000000002</v>
      </c>
      <c r="Y146" s="24">
        <f>'EURUSD-Week'!F136/'EURUSD-Week'!G136*'EURUSD-Week'!E136</f>
        <v>246.83</v>
      </c>
      <c r="Z146" s="13">
        <f>'AUDUSD-Week'!H136*'AUDUSD-Week'!F136/'AUDUSD-Week'!I136</f>
        <v>10.520499999999998</v>
      </c>
      <c r="AA146" s="24">
        <f>'EURUSD-Week'!F136/'EURUSD-Week'!G136*'EURUSD-Week'!E136</f>
        <v>246.83</v>
      </c>
      <c r="AB146" s="13">
        <f>'USDCAD-Week'!H136*'USDCAD-Week'!F136/'USDCAD-Week'!E136</f>
        <v>9.9730727037000104</v>
      </c>
      <c r="AC146" s="24">
        <f>'EURUSD-Week'!F136/'EURUSD-Week'!G136*'EURUSD-Week'!E136</f>
        <v>246.83</v>
      </c>
      <c r="AD146" s="13">
        <f>'NZDUSD-Week'!H136*'NZDUSD-Week'!F136/'NZDUSD-Week'!I136</f>
        <v>8.1440000000000001</v>
      </c>
      <c r="AE146" s="24">
        <f>'GBPUSD-Week'!F136/'GBPUSD-Week'!G136*'GBPUSD-Week'!E136</f>
        <v>313.79000000000002</v>
      </c>
      <c r="AF146" s="13">
        <f>'USDJPY-Week'!H136*'USDJPY-Week'!F136/'USDJPY-Week'!E136</f>
        <v>12.747785072343682</v>
      </c>
      <c r="AG146" s="24">
        <f>'GBPUSD-Week'!F136/'GBPUSD-Week'!G136*'GBPUSD-Week'!E136</f>
        <v>313.79000000000002</v>
      </c>
      <c r="AH146" s="13">
        <f>'USDCHF-Week'!H136*'USDCHF-Week'!F136/'USDCHF-Week'!E136</f>
        <v>10.274852298998203</v>
      </c>
      <c r="AI146" s="24">
        <f>'GBPUSD-Week'!F136/'GBPUSD-Week'!G136*'GBPUSD-Week'!E136</f>
        <v>313.79000000000002</v>
      </c>
      <c r="AJ146" s="13">
        <f>'AUDUSD-Week'!H136*'AUDUSD-Week'!F136/'AUDUSD-Week'!I136</f>
        <v>10.520499999999998</v>
      </c>
      <c r="AK146" s="24">
        <f>'GBPUSD-Week'!F136/'GBPUSD-Week'!G136*'GBPUSD-Week'!E136</f>
        <v>313.79000000000002</v>
      </c>
      <c r="AL146" s="13">
        <f>'USDCAD-Week'!H136*'USDCAD-Week'!F136/'USDCAD-Week'!E136</f>
        <v>9.9730727037000104</v>
      </c>
      <c r="AM146" s="24">
        <f>'GBPUSD-Week'!F136/'GBPUSD-Week'!G136*'GBPUSD-Week'!E136</f>
        <v>313.79000000000002</v>
      </c>
      <c r="AN146" s="13">
        <f>'NZDUSD-Week'!H136*'NZDUSD-Week'!F136/'NZDUSD-Week'!I136</f>
        <v>8.1440000000000001</v>
      </c>
      <c r="AO146" s="24">
        <f>'AUDUSD-Week'!F136/'AUDUSD-Week'!G136*'AUDUSD-Week'!E136</f>
        <v>210.41</v>
      </c>
      <c r="AP146" s="13">
        <f>'USDJPY-Week'!H136*'USDJPY-Week'!F136/'USDJPY-Week'!E136</f>
        <v>12.747785072343682</v>
      </c>
      <c r="AQ146" s="24">
        <f>'AUDUSD-Week'!F136/'AUDUSD-Week'!G136*'AUDUSD-Week'!E136</f>
        <v>210.41</v>
      </c>
      <c r="AR146" s="13">
        <f>'USDCHF-Week'!H136*'USDCHF-Week'!F136/'USDCHF-Week'!E136</f>
        <v>10.274852298998203</v>
      </c>
      <c r="AS146" s="24">
        <f>'AUDUSD-Week'!F136/'AUDUSD-Week'!G136*'AUDUSD-Week'!E136</f>
        <v>210.41</v>
      </c>
      <c r="AT146" s="13">
        <f>'USDCAD-Week'!H136*'USDCAD-Week'!F136/'USDCAD-Week'!E136</f>
        <v>9.9730727037000104</v>
      </c>
      <c r="AU146" s="24">
        <f>'AUDUSD-Week'!F136/'AUDUSD-Week'!G136*'AUDUSD-Week'!E136</f>
        <v>210.41</v>
      </c>
      <c r="AV146" s="13">
        <f>'NZDUSD-Week'!H136*'NZDUSD-Week'!F136/'NZDUSD-Week'!I136</f>
        <v>8.1440000000000001</v>
      </c>
      <c r="AW146" s="24">
        <f>'NZDUSD-Week'!F136/'NZDUSD-Week'!G136*'NZDUSD-Week'!E136</f>
        <v>162.88</v>
      </c>
      <c r="AX146" s="13">
        <f>'USDJPY-Week'!H136*'USDJPY-Week'!F136/'USDJPY-Week'!E136</f>
        <v>12.747785072343682</v>
      </c>
      <c r="AY146" s="24">
        <f>'NZDUSD-Week'!F136/'NZDUSD-Week'!G136*'NZDUSD-Week'!E136</f>
        <v>162.88</v>
      </c>
      <c r="AZ146" s="13">
        <f>'USDCHF-Week'!H136*'USDCHF-Week'!F136/'USDCHF-Week'!E136</f>
        <v>10.274852298998203</v>
      </c>
      <c r="BA146" s="24">
        <f>'NZDUSD-Week'!F136/'NZDUSD-Week'!G136*'NZDUSD-Week'!E136</f>
        <v>162.88</v>
      </c>
      <c r="BB146" s="13">
        <f>'USDCAD-Week'!H136*'USDCAD-Week'!F136/'USDCAD-Week'!E136</f>
        <v>9.9730727037000104</v>
      </c>
      <c r="BC146" s="24">
        <f>'USDCAD-Week'!F136/'USDCAD-Week'!G136*'USDCAD-Week'!E136</f>
        <v>200.54</v>
      </c>
      <c r="BD146" s="13">
        <f>'USDJPY-Week'!H136*'USDJPY-Week'!F136/'USDJPY-Week'!E136</f>
        <v>12.747785072343682</v>
      </c>
      <c r="BE146" s="24">
        <f>'USDCHF-Week'!F136/'USDCHF-Week'!G136*'USDCHF-Week'!E136</f>
        <v>194.64999999999998</v>
      </c>
      <c r="BF146" s="13">
        <f>'USDJPY-Week'!H136*'USDJPY-Week'!F136/'USDJPY-Week'!E136</f>
        <v>12.747785072343682</v>
      </c>
    </row>
    <row r="147" spans="4:58" x14ac:dyDescent="0.25">
      <c r="D147" s="11">
        <v>41126</v>
      </c>
      <c r="E147" s="13">
        <f>'EURUSD-Week'!F137*'EURUSD-Week'!E137/'EURUSD-Week'!G137</f>
        <v>246.84999999999997</v>
      </c>
      <c r="F147" s="16">
        <f>'EURUSD-Week'!H137*'EURUSD-Week'!F137/1</f>
        <v>10</v>
      </c>
      <c r="G147" s="13">
        <f>'USDJPY-Week'!F137/'USDJPY-Week'!G137</f>
        <v>200</v>
      </c>
      <c r="H147" s="19">
        <f>'USDJPY-Week'!H137*'USDJPY-Week'!F137/'USDJPY-Week'!E137</f>
        <v>12.751849018107626</v>
      </c>
      <c r="I147" s="19">
        <f>'EURUSD-Week'!F137/('EURUSD-Week'!G137*'EURUSD-Week'!E137)</f>
        <v>162.04172574437922</v>
      </c>
      <c r="J147" s="19">
        <f>'USDJPY-Week'!H137*'USDJPY-Week'!F137/'USDJPY-Week'!E137</f>
        <v>12.751849018107626</v>
      </c>
      <c r="K147" s="15">
        <f>'GBPUSD-Week'!F137*'GBPUSD-Week'!E137/'GBPUSD-Week'!G137</f>
        <v>312.98</v>
      </c>
      <c r="L147" s="13">
        <f>'GBPUSD-Week'!H137*'GBPUSD-Week'!F137/1</f>
        <v>10</v>
      </c>
      <c r="M147" s="24">
        <f>'NZDUSD-Week'!F137*'NZDUSD-Week'!E137/'NZDUSD-Week'!G137</f>
        <v>163.18</v>
      </c>
      <c r="N147" s="13">
        <f>'NZDUSD-Week'!H137*'NZDUSD-Week'!F137/1</f>
        <v>10</v>
      </c>
      <c r="O147" s="13">
        <f>'USDCAD-Week'!F137/'USDCAD-Week'!G137</f>
        <v>200</v>
      </c>
      <c r="P147" s="24">
        <f>'USDCAD-Week'!F137*'USDCAD-Week'!H137/'USDCAD-Week'!E137</f>
        <v>10.039152695512499</v>
      </c>
      <c r="Q147" s="24">
        <f>'AUDUSD-Week'!F137*'AUDUSD-Week'!E137/'AUDUSD-Week'!G137</f>
        <v>211.45</v>
      </c>
      <c r="R147" s="24">
        <f>'AUDUSD-Week'!H137*'AUDUSD-Week'!F137/1</f>
        <v>10</v>
      </c>
      <c r="S147" s="13">
        <f>'USDCHF-Week'!F137/'USDCHF-Week'!G137</f>
        <v>200</v>
      </c>
      <c r="T147" s="16">
        <f>'USDCHF-Week'!F137*'USDCHF-Week'!H137/'USDCHF-Week'!E137</f>
        <v>10.278548668927948</v>
      </c>
      <c r="U147" s="13">
        <f>'EURUSD-Week'!F137/'EURUSD-Week'!G137*'EURUSD-Week'!E137</f>
        <v>246.84999999999997</v>
      </c>
      <c r="V147" s="13">
        <f>'USDCHF-Week'!H137*'USDCHF-Week'!F137/'USDCHF-Week'!E137</f>
        <v>10.278548668927948</v>
      </c>
      <c r="W147" s="16">
        <f>'EURUSD-Week'!F137/'EURUSD-Week'!G137*'EURUSD-Week'!E137</f>
        <v>246.84999999999997</v>
      </c>
      <c r="X147" s="13">
        <f>'GBPUSD-Week'!H137*'GBPUSD-Week'!F137/'GBPUSD-Week'!I137</f>
        <v>15.648999999999999</v>
      </c>
      <c r="Y147" s="24">
        <f>'EURUSD-Week'!F137/'EURUSD-Week'!G137*'EURUSD-Week'!E137</f>
        <v>246.84999999999997</v>
      </c>
      <c r="Z147" s="13">
        <f>'AUDUSD-Week'!H137*'AUDUSD-Week'!F137/'AUDUSD-Week'!I137</f>
        <v>10.5725</v>
      </c>
      <c r="AA147" s="24">
        <f>'EURUSD-Week'!F137/'EURUSD-Week'!G137*'EURUSD-Week'!E137</f>
        <v>246.84999999999997</v>
      </c>
      <c r="AB147" s="13">
        <f>'USDCAD-Week'!H137*'USDCAD-Week'!F137/'USDCAD-Week'!E137</f>
        <v>10.039152695512499</v>
      </c>
      <c r="AC147" s="24">
        <f>'EURUSD-Week'!F137/'EURUSD-Week'!G137*'EURUSD-Week'!E137</f>
        <v>246.84999999999997</v>
      </c>
      <c r="AD147" s="13">
        <f>'NZDUSD-Week'!H137*'NZDUSD-Week'!F137/'NZDUSD-Week'!I137</f>
        <v>8.1589999999999989</v>
      </c>
      <c r="AE147" s="24">
        <f>'GBPUSD-Week'!F137/'GBPUSD-Week'!G137*'GBPUSD-Week'!E137</f>
        <v>312.98</v>
      </c>
      <c r="AF147" s="13">
        <f>'USDJPY-Week'!H137*'USDJPY-Week'!F137/'USDJPY-Week'!E137</f>
        <v>12.751849018107626</v>
      </c>
      <c r="AG147" s="24">
        <f>'GBPUSD-Week'!F137/'GBPUSD-Week'!G137*'GBPUSD-Week'!E137</f>
        <v>312.98</v>
      </c>
      <c r="AH147" s="13">
        <f>'USDCHF-Week'!H137*'USDCHF-Week'!F137/'USDCHF-Week'!E137</f>
        <v>10.278548668927948</v>
      </c>
      <c r="AI147" s="24">
        <f>'GBPUSD-Week'!F137/'GBPUSD-Week'!G137*'GBPUSD-Week'!E137</f>
        <v>312.98</v>
      </c>
      <c r="AJ147" s="13">
        <f>'AUDUSD-Week'!H137*'AUDUSD-Week'!F137/'AUDUSD-Week'!I137</f>
        <v>10.5725</v>
      </c>
      <c r="AK147" s="24">
        <f>'GBPUSD-Week'!F137/'GBPUSD-Week'!G137*'GBPUSD-Week'!E137</f>
        <v>312.98</v>
      </c>
      <c r="AL147" s="13">
        <f>'USDCAD-Week'!H137*'USDCAD-Week'!F137/'USDCAD-Week'!E137</f>
        <v>10.039152695512499</v>
      </c>
      <c r="AM147" s="24">
        <f>'GBPUSD-Week'!F137/'GBPUSD-Week'!G137*'GBPUSD-Week'!E137</f>
        <v>312.98</v>
      </c>
      <c r="AN147" s="13">
        <f>'NZDUSD-Week'!H137*'NZDUSD-Week'!F137/'NZDUSD-Week'!I137</f>
        <v>8.1589999999999989</v>
      </c>
      <c r="AO147" s="24">
        <f>'AUDUSD-Week'!F137/'AUDUSD-Week'!G137*'AUDUSD-Week'!E137</f>
        <v>211.45000000000002</v>
      </c>
      <c r="AP147" s="13">
        <f>'USDJPY-Week'!H137*'USDJPY-Week'!F137/'USDJPY-Week'!E137</f>
        <v>12.751849018107626</v>
      </c>
      <c r="AQ147" s="24">
        <f>'AUDUSD-Week'!F137/'AUDUSD-Week'!G137*'AUDUSD-Week'!E137</f>
        <v>211.45000000000002</v>
      </c>
      <c r="AR147" s="13">
        <f>'USDCHF-Week'!H137*'USDCHF-Week'!F137/'USDCHF-Week'!E137</f>
        <v>10.278548668927948</v>
      </c>
      <c r="AS147" s="24">
        <f>'AUDUSD-Week'!F137/'AUDUSD-Week'!G137*'AUDUSD-Week'!E137</f>
        <v>211.45000000000002</v>
      </c>
      <c r="AT147" s="13">
        <f>'USDCAD-Week'!H137*'USDCAD-Week'!F137/'USDCAD-Week'!E137</f>
        <v>10.039152695512499</v>
      </c>
      <c r="AU147" s="24">
        <f>'AUDUSD-Week'!F137/'AUDUSD-Week'!G137*'AUDUSD-Week'!E137</f>
        <v>211.45000000000002</v>
      </c>
      <c r="AV147" s="13">
        <f>'NZDUSD-Week'!H137*'NZDUSD-Week'!F137/'NZDUSD-Week'!I137</f>
        <v>8.1589999999999989</v>
      </c>
      <c r="AW147" s="24">
        <f>'NZDUSD-Week'!F137/'NZDUSD-Week'!G137*'NZDUSD-Week'!E137</f>
        <v>163.17999999999998</v>
      </c>
      <c r="AX147" s="13">
        <f>'USDJPY-Week'!H137*'USDJPY-Week'!F137/'USDJPY-Week'!E137</f>
        <v>12.751849018107626</v>
      </c>
      <c r="AY147" s="24">
        <f>'NZDUSD-Week'!F137/'NZDUSD-Week'!G137*'NZDUSD-Week'!E137</f>
        <v>163.17999999999998</v>
      </c>
      <c r="AZ147" s="13">
        <f>'USDCHF-Week'!H137*'USDCHF-Week'!F137/'USDCHF-Week'!E137</f>
        <v>10.278548668927948</v>
      </c>
      <c r="BA147" s="24">
        <f>'NZDUSD-Week'!F137/'NZDUSD-Week'!G137*'NZDUSD-Week'!E137</f>
        <v>163.17999999999998</v>
      </c>
      <c r="BB147" s="13">
        <f>'USDCAD-Week'!H137*'USDCAD-Week'!F137/'USDCAD-Week'!E137</f>
        <v>10.039152695512499</v>
      </c>
      <c r="BC147" s="24">
        <f>'USDCAD-Week'!F137/'USDCAD-Week'!G137*'USDCAD-Week'!E137</f>
        <v>199.22</v>
      </c>
      <c r="BD147" s="13">
        <f>'USDJPY-Week'!H137*'USDJPY-Week'!F137/'USDJPY-Week'!E137</f>
        <v>12.751849018107626</v>
      </c>
      <c r="BE147" s="24">
        <f>'USDCHF-Week'!F137/'USDCHF-Week'!G137*'USDCHF-Week'!E137</f>
        <v>194.57999999999998</v>
      </c>
      <c r="BF147" s="13">
        <f>'USDJPY-Week'!H137*'USDJPY-Week'!F137/'USDJPY-Week'!E137</f>
        <v>12.751849018107626</v>
      </c>
    </row>
    <row r="148" spans="4:58" x14ac:dyDescent="0.25">
      <c r="D148" s="11">
        <v>41133</v>
      </c>
      <c r="E148" s="13">
        <f>'EURUSD-Week'!F138*'EURUSD-Week'!E138/'EURUSD-Week'!G138</f>
        <v>246.23</v>
      </c>
      <c r="F148" s="16">
        <f>'EURUSD-Week'!H138*'EURUSD-Week'!F138/1</f>
        <v>10</v>
      </c>
      <c r="G148" s="13">
        <f>'USDJPY-Week'!F138/'USDJPY-Week'!G138</f>
        <v>200</v>
      </c>
      <c r="H148" s="19">
        <f>'USDJPY-Week'!H138*'USDJPY-Week'!F138/'USDJPY-Week'!E138</f>
        <v>12.6766812448501</v>
      </c>
      <c r="I148" s="19">
        <f>'EURUSD-Week'!F138/('EURUSD-Week'!G138*'EURUSD-Week'!E138)</f>
        <v>162.44974211103442</v>
      </c>
      <c r="J148" s="19">
        <f>'USDJPY-Week'!H138*'USDJPY-Week'!F138/'USDJPY-Week'!E138</f>
        <v>12.6766812448501</v>
      </c>
      <c r="K148" s="15">
        <f>'GBPUSD-Week'!F138*'GBPUSD-Week'!E138/'GBPUSD-Week'!G138</f>
        <v>313.7</v>
      </c>
      <c r="L148" s="13">
        <f>'GBPUSD-Week'!H138*'GBPUSD-Week'!F138/1</f>
        <v>10</v>
      </c>
      <c r="M148" s="24">
        <f>'NZDUSD-Week'!F138*'NZDUSD-Week'!E138/'NZDUSD-Week'!G138</f>
        <v>161.91</v>
      </c>
      <c r="N148" s="13">
        <f>'NZDUSD-Week'!H138*'NZDUSD-Week'!F138/1</f>
        <v>10</v>
      </c>
      <c r="O148" s="13">
        <f>'USDCAD-Week'!F138/'USDCAD-Week'!G138</f>
        <v>200</v>
      </c>
      <c r="P148" s="24">
        <f>'USDCAD-Week'!F138*'USDCAD-Week'!H138/'USDCAD-Week'!E138</f>
        <v>10.096930533117932</v>
      </c>
      <c r="Q148" s="24">
        <f>'AUDUSD-Week'!F138*'AUDUSD-Week'!E138/'AUDUSD-Week'!G138</f>
        <v>209.71000000000004</v>
      </c>
      <c r="R148" s="24">
        <f>'AUDUSD-Week'!H138*'AUDUSD-Week'!F138/1</f>
        <v>10</v>
      </c>
      <c r="S148" s="13">
        <f>'USDCHF-Week'!F138/'USDCHF-Week'!G138</f>
        <v>200</v>
      </c>
      <c r="T148" s="16">
        <f>'USDCHF-Week'!F138*'USDCHF-Week'!H138/'USDCHF-Week'!E138</f>
        <v>10.253255408592228</v>
      </c>
      <c r="U148" s="13">
        <f>'EURUSD-Week'!F138/'EURUSD-Week'!G138*'EURUSD-Week'!E138</f>
        <v>246.23</v>
      </c>
      <c r="V148" s="13">
        <f>'USDCHF-Week'!H138*'USDCHF-Week'!F138/'USDCHF-Week'!E138</f>
        <v>10.253255408592228</v>
      </c>
      <c r="W148" s="16">
        <f>'EURUSD-Week'!F138/'EURUSD-Week'!G138*'EURUSD-Week'!E138</f>
        <v>246.23</v>
      </c>
      <c r="X148" s="13">
        <f>'GBPUSD-Week'!H138*'GBPUSD-Week'!F138/'GBPUSD-Week'!I138</f>
        <v>15.685</v>
      </c>
      <c r="Y148" s="24">
        <f>'EURUSD-Week'!F138/'EURUSD-Week'!G138*'EURUSD-Week'!E138</f>
        <v>246.23</v>
      </c>
      <c r="Z148" s="13">
        <f>'AUDUSD-Week'!H138*'AUDUSD-Week'!F138/'AUDUSD-Week'!I138</f>
        <v>10.485500000000002</v>
      </c>
      <c r="AA148" s="24">
        <f>'EURUSD-Week'!F138/'EURUSD-Week'!G138*'EURUSD-Week'!E138</f>
        <v>246.23</v>
      </c>
      <c r="AB148" s="13">
        <f>'USDCAD-Week'!H138*'USDCAD-Week'!F138/'USDCAD-Week'!E138</f>
        <v>10.096930533117932</v>
      </c>
      <c r="AC148" s="24">
        <f>'EURUSD-Week'!F138/'EURUSD-Week'!G138*'EURUSD-Week'!E138</f>
        <v>246.23</v>
      </c>
      <c r="AD148" s="13">
        <f>'NZDUSD-Week'!H138*'NZDUSD-Week'!F138/'NZDUSD-Week'!I138</f>
        <v>8.0954999999999995</v>
      </c>
      <c r="AE148" s="24">
        <f>'GBPUSD-Week'!F138/'GBPUSD-Week'!G138*'GBPUSD-Week'!E138</f>
        <v>313.7</v>
      </c>
      <c r="AF148" s="13">
        <f>'USDJPY-Week'!H138*'USDJPY-Week'!F138/'USDJPY-Week'!E138</f>
        <v>12.6766812448501</v>
      </c>
      <c r="AG148" s="24">
        <f>'GBPUSD-Week'!F138/'GBPUSD-Week'!G138*'GBPUSD-Week'!E138</f>
        <v>313.7</v>
      </c>
      <c r="AH148" s="13">
        <f>'USDCHF-Week'!H138*'USDCHF-Week'!F138/'USDCHF-Week'!E138</f>
        <v>10.253255408592228</v>
      </c>
      <c r="AI148" s="24">
        <f>'GBPUSD-Week'!F138/'GBPUSD-Week'!G138*'GBPUSD-Week'!E138</f>
        <v>313.7</v>
      </c>
      <c r="AJ148" s="13">
        <f>'AUDUSD-Week'!H138*'AUDUSD-Week'!F138/'AUDUSD-Week'!I138</f>
        <v>10.485500000000002</v>
      </c>
      <c r="AK148" s="24">
        <f>'GBPUSD-Week'!F138/'GBPUSD-Week'!G138*'GBPUSD-Week'!E138</f>
        <v>313.7</v>
      </c>
      <c r="AL148" s="13">
        <f>'USDCAD-Week'!H138*'USDCAD-Week'!F138/'USDCAD-Week'!E138</f>
        <v>10.096930533117932</v>
      </c>
      <c r="AM148" s="24">
        <f>'GBPUSD-Week'!F138/'GBPUSD-Week'!G138*'GBPUSD-Week'!E138</f>
        <v>313.7</v>
      </c>
      <c r="AN148" s="13">
        <f>'NZDUSD-Week'!H138*'NZDUSD-Week'!F138/'NZDUSD-Week'!I138</f>
        <v>8.0954999999999995</v>
      </c>
      <c r="AO148" s="24">
        <f>'AUDUSD-Week'!F138/'AUDUSD-Week'!G138*'AUDUSD-Week'!E138</f>
        <v>209.71</v>
      </c>
      <c r="AP148" s="13">
        <f>'USDJPY-Week'!H138*'USDJPY-Week'!F138/'USDJPY-Week'!E138</f>
        <v>12.6766812448501</v>
      </c>
      <c r="AQ148" s="24">
        <f>'AUDUSD-Week'!F138/'AUDUSD-Week'!G138*'AUDUSD-Week'!E138</f>
        <v>209.71</v>
      </c>
      <c r="AR148" s="13">
        <f>'USDCHF-Week'!H138*'USDCHF-Week'!F138/'USDCHF-Week'!E138</f>
        <v>10.253255408592228</v>
      </c>
      <c r="AS148" s="24">
        <f>'AUDUSD-Week'!F138/'AUDUSD-Week'!G138*'AUDUSD-Week'!E138</f>
        <v>209.71</v>
      </c>
      <c r="AT148" s="13">
        <f>'USDCAD-Week'!H138*'USDCAD-Week'!F138/'USDCAD-Week'!E138</f>
        <v>10.096930533117932</v>
      </c>
      <c r="AU148" s="24">
        <f>'AUDUSD-Week'!F138/'AUDUSD-Week'!G138*'AUDUSD-Week'!E138</f>
        <v>209.71</v>
      </c>
      <c r="AV148" s="13">
        <f>'NZDUSD-Week'!H138*'NZDUSD-Week'!F138/'NZDUSD-Week'!I138</f>
        <v>8.0954999999999995</v>
      </c>
      <c r="AW148" s="24">
        <f>'NZDUSD-Week'!F138/'NZDUSD-Week'!G138*'NZDUSD-Week'!E138</f>
        <v>161.91</v>
      </c>
      <c r="AX148" s="13">
        <f>'USDJPY-Week'!H138*'USDJPY-Week'!F138/'USDJPY-Week'!E138</f>
        <v>12.6766812448501</v>
      </c>
      <c r="AY148" s="24">
        <f>'NZDUSD-Week'!F138/'NZDUSD-Week'!G138*'NZDUSD-Week'!E138</f>
        <v>161.91</v>
      </c>
      <c r="AZ148" s="13">
        <f>'USDCHF-Week'!H138*'USDCHF-Week'!F138/'USDCHF-Week'!E138</f>
        <v>10.253255408592228</v>
      </c>
      <c r="BA148" s="24">
        <f>'NZDUSD-Week'!F138/'NZDUSD-Week'!G138*'NZDUSD-Week'!E138</f>
        <v>161.91</v>
      </c>
      <c r="BB148" s="13">
        <f>'USDCAD-Week'!H138*'USDCAD-Week'!F138/'USDCAD-Week'!E138</f>
        <v>10.096930533117932</v>
      </c>
      <c r="BC148" s="24">
        <f>'USDCAD-Week'!F138/'USDCAD-Week'!G138*'USDCAD-Week'!E138</f>
        <v>198.07999999999998</v>
      </c>
      <c r="BD148" s="13">
        <f>'USDJPY-Week'!H138*'USDJPY-Week'!F138/'USDJPY-Week'!E138</f>
        <v>12.6766812448501</v>
      </c>
      <c r="BE148" s="24">
        <f>'USDCHF-Week'!F138/'USDCHF-Week'!G138*'USDCHF-Week'!E138</f>
        <v>195.06</v>
      </c>
      <c r="BF148" s="13">
        <f>'USDJPY-Week'!H138*'USDJPY-Week'!F138/'USDJPY-Week'!E138</f>
        <v>12.6766812448501</v>
      </c>
    </row>
    <row r="149" spans="4:58" x14ac:dyDescent="0.25">
      <c r="D149" s="11">
        <v>41140</v>
      </c>
      <c r="E149" s="13">
        <f>'EURUSD-Week'!F139*'EURUSD-Week'!E139/'EURUSD-Week'!G139</f>
        <v>248.64000000000004</v>
      </c>
      <c r="F149" s="16">
        <f>'EURUSD-Week'!H139*'EURUSD-Week'!F139/1</f>
        <v>10</v>
      </c>
      <c r="G149" s="13">
        <f>'USDJPY-Week'!F139/'USDJPY-Week'!G139</f>
        <v>200</v>
      </c>
      <c r="H149" s="19">
        <f>'USDJPY-Week'!H139*'USDJPY-Week'!F139/'USDJPY-Week'!E139</f>
        <v>12.640626975097964</v>
      </c>
      <c r="I149" s="19">
        <f>'EURUSD-Week'!F139/('EURUSD-Week'!G139*'EURUSD-Week'!E139)</f>
        <v>160.87516087516087</v>
      </c>
      <c r="J149" s="19">
        <f>'USDJPY-Week'!H139*'USDJPY-Week'!F139/'USDJPY-Week'!E139</f>
        <v>12.640626975097964</v>
      </c>
      <c r="K149" s="15">
        <f>'GBPUSD-Week'!F139*'GBPUSD-Week'!E139/'GBPUSD-Week'!G139</f>
        <v>315.14</v>
      </c>
      <c r="L149" s="13">
        <f>'GBPUSD-Week'!H139*'GBPUSD-Week'!F139/1</f>
        <v>10</v>
      </c>
      <c r="M149" s="24">
        <f>'NZDUSD-Week'!F139*'NZDUSD-Week'!E139/'NZDUSD-Week'!G139</f>
        <v>161.82</v>
      </c>
      <c r="N149" s="13">
        <f>'NZDUSD-Week'!H139*'NZDUSD-Week'!F139/1</f>
        <v>10</v>
      </c>
      <c r="O149" s="13">
        <f>'USDCAD-Week'!F139/'USDCAD-Week'!G139</f>
        <v>200</v>
      </c>
      <c r="P149" s="24">
        <f>'USDCAD-Week'!F139*'USDCAD-Week'!H139/'USDCAD-Week'!E139</f>
        <v>10.096420818819729</v>
      </c>
      <c r="Q149" s="24">
        <f>'AUDUSD-Week'!F139*'AUDUSD-Week'!E139/'AUDUSD-Week'!G139</f>
        <v>208.31999999999996</v>
      </c>
      <c r="R149" s="24">
        <f>'AUDUSD-Week'!H139*'AUDUSD-Week'!F139/1</f>
        <v>10</v>
      </c>
      <c r="S149" s="13">
        <f>'USDCHF-Week'!F139/'USDCHF-Week'!G139</f>
        <v>200</v>
      </c>
      <c r="T149" s="16">
        <f>'USDCHF-Week'!F139*'USDCHF-Week'!H139/'USDCHF-Week'!E139</f>
        <v>10.353574571620852</v>
      </c>
      <c r="U149" s="13">
        <f>'EURUSD-Week'!F139/'EURUSD-Week'!G139*'EURUSD-Week'!E139</f>
        <v>248.64000000000001</v>
      </c>
      <c r="V149" s="13">
        <f>'USDCHF-Week'!H139*'USDCHF-Week'!F139/'USDCHF-Week'!E139</f>
        <v>10.353574571620852</v>
      </c>
      <c r="W149" s="16">
        <f>'EURUSD-Week'!F139/'EURUSD-Week'!G139*'EURUSD-Week'!E139</f>
        <v>248.64000000000001</v>
      </c>
      <c r="X149" s="13">
        <f>'GBPUSD-Week'!H139*'GBPUSD-Week'!F139/'GBPUSD-Week'!I139</f>
        <v>15.757</v>
      </c>
      <c r="Y149" s="24">
        <f>'EURUSD-Week'!F139/'EURUSD-Week'!G139*'EURUSD-Week'!E139</f>
        <v>248.64000000000001</v>
      </c>
      <c r="Z149" s="13">
        <f>'AUDUSD-Week'!H139*'AUDUSD-Week'!F139/'AUDUSD-Week'!I139</f>
        <v>10.415999999999999</v>
      </c>
      <c r="AA149" s="24">
        <f>'EURUSD-Week'!F139/'EURUSD-Week'!G139*'EURUSD-Week'!E139</f>
        <v>248.64000000000001</v>
      </c>
      <c r="AB149" s="13">
        <f>'USDCAD-Week'!H139*'USDCAD-Week'!F139/'USDCAD-Week'!E139</f>
        <v>10.096420818819729</v>
      </c>
      <c r="AC149" s="24">
        <f>'EURUSD-Week'!F139/'EURUSD-Week'!G139*'EURUSD-Week'!E139</f>
        <v>248.64000000000001</v>
      </c>
      <c r="AD149" s="13">
        <f>'NZDUSD-Week'!H139*'NZDUSD-Week'!F139/'NZDUSD-Week'!I139</f>
        <v>8.0909999999999993</v>
      </c>
      <c r="AE149" s="24">
        <f>'GBPUSD-Week'!F139/'GBPUSD-Week'!G139*'GBPUSD-Week'!E139</f>
        <v>315.14</v>
      </c>
      <c r="AF149" s="13">
        <f>'USDJPY-Week'!H139*'USDJPY-Week'!F139/'USDJPY-Week'!E139</f>
        <v>12.640626975097964</v>
      </c>
      <c r="AG149" s="24">
        <f>'GBPUSD-Week'!F139/'GBPUSD-Week'!G139*'GBPUSD-Week'!E139</f>
        <v>315.14</v>
      </c>
      <c r="AH149" s="13">
        <f>'USDCHF-Week'!H139*'USDCHF-Week'!F139/'USDCHF-Week'!E139</f>
        <v>10.353574571620852</v>
      </c>
      <c r="AI149" s="24">
        <f>'GBPUSD-Week'!F139/'GBPUSD-Week'!G139*'GBPUSD-Week'!E139</f>
        <v>315.14</v>
      </c>
      <c r="AJ149" s="13">
        <f>'AUDUSD-Week'!H139*'AUDUSD-Week'!F139/'AUDUSD-Week'!I139</f>
        <v>10.415999999999999</v>
      </c>
      <c r="AK149" s="24">
        <f>'GBPUSD-Week'!F139/'GBPUSD-Week'!G139*'GBPUSD-Week'!E139</f>
        <v>315.14</v>
      </c>
      <c r="AL149" s="13">
        <f>'USDCAD-Week'!H139*'USDCAD-Week'!F139/'USDCAD-Week'!E139</f>
        <v>10.096420818819729</v>
      </c>
      <c r="AM149" s="24">
        <f>'GBPUSD-Week'!F139/'GBPUSD-Week'!G139*'GBPUSD-Week'!E139</f>
        <v>315.14</v>
      </c>
      <c r="AN149" s="13">
        <f>'NZDUSD-Week'!H139*'NZDUSD-Week'!F139/'NZDUSD-Week'!I139</f>
        <v>8.0909999999999993</v>
      </c>
      <c r="AO149" s="24">
        <f>'AUDUSD-Week'!F139/'AUDUSD-Week'!G139*'AUDUSD-Week'!E139</f>
        <v>208.31999999999996</v>
      </c>
      <c r="AP149" s="13">
        <f>'USDJPY-Week'!H139*'USDJPY-Week'!F139/'USDJPY-Week'!E139</f>
        <v>12.640626975097964</v>
      </c>
      <c r="AQ149" s="24">
        <f>'AUDUSD-Week'!F139/'AUDUSD-Week'!G139*'AUDUSD-Week'!E139</f>
        <v>208.31999999999996</v>
      </c>
      <c r="AR149" s="13">
        <f>'USDCHF-Week'!H139*'USDCHF-Week'!F139/'USDCHF-Week'!E139</f>
        <v>10.353574571620852</v>
      </c>
      <c r="AS149" s="24">
        <f>'AUDUSD-Week'!F139/'AUDUSD-Week'!G139*'AUDUSD-Week'!E139</f>
        <v>208.31999999999996</v>
      </c>
      <c r="AT149" s="13">
        <f>'USDCAD-Week'!H139*'USDCAD-Week'!F139/'USDCAD-Week'!E139</f>
        <v>10.096420818819729</v>
      </c>
      <c r="AU149" s="24">
        <f>'AUDUSD-Week'!F139/'AUDUSD-Week'!G139*'AUDUSD-Week'!E139</f>
        <v>208.31999999999996</v>
      </c>
      <c r="AV149" s="13">
        <f>'NZDUSD-Week'!H139*'NZDUSD-Week'!F139/'NZDUSD-Week'!I139</f>
        <v>8.0909999999999993</v>
      </c>
      <c r="AW149" s="24">
        <f>'NZDUSD-Week'!F139/'NZDUSD-Week'!G139*'NZDUSD-Week'!E139</f>
        <v>161.82</v>
      </c>
      <c r="AX149" s="13">
        <f>'USDJPY-Week'!H139*'USDJPY-Week'!F139/'USDJPY-Week'!E139</f>
        <v>12.640626975097964</v>
      </c>
      <c r="AY149" s="24">
        <f>'NZDUSD-Week'!F139/'NZDUSD-Week'!G139*'NZDUSD-Week'!E139</f>
        <v>161.82</v>
      </c>
      <c r="AZ149" s="13">
        <f>'USDCHF-Week'!H139*'USDCHF-Week'!F139/'USDCHF-Week'!E139</f>
        <v>10.353574571620852</v>
      </c>
      <c r="BA149" s="24">
        <f>'NZDUSD-Week'!F139/'NZDUSD-Week'!G139*'NZDUSD-Week'!E139</f>
        <v>161.82</v>
      </c>
      <c r="BB149" s="13">
        <f>'USDCAD-Week'!H139*'USDCAD-Week'!F139/'USDCAD-Week'!E139</f>
        <v>10.096420818819729</v>
      </c>
      <c r="BC149" s="24">
        <f>'USDCAD-Week'!F139/'USDCAD-Week'!G139*'USDCAD-Week'!E139</f>
        <v>198.09</v>
      </c>
      <c r="BD149" s="13">
        <f>'USDJPY-Week'!H139*'USDJPY-Week'!F139/'USDJPY-Week'!E139</f>
        <v>12.640626975097964</v>
      </c>
      <c r="BE149" s="24">
        <f>'USDCHF-Week'!F139/'USDCHF-Week'!G139*'USDCHF-Week'!E139</f>
        <v>193.17</v>
      </c>
      <c r="BF149" s="13">
        <f>'USDJPY-Week'!H139*'USDJPY-Week'!F139/'USDJPY-Week'!E139</f>
        <v>12.640626975097964</v>
      </c>
    </row>
    <row r="150" spans="4:58" x14ac:dyDescent="0.25">
      <c r="D150" s="11">
        <v>41147</v>
      </c>
      <c r="E150" s="13">
        <f>'EURUSD-Week'!F140*'EURUSD-Week'!E140/'EURUSD-Week'!G140</f>
        <v>250.88</v>
      </c>
      <c r="F150" s="16">
        <f>'EURUSD-Week'!H140*'EURUSD-Week'!F140/1</f>
        <v>10</v>
      </c>
      <c r="G150" s="13">
        <f>'USDJPY-Week'!F140/'USDJPY-Week'!G140</f>
        <v>200</v>
      </c>
      <c r="H150" s="19">
        <f>'USDJPY-Week'!H140*'USDJPY-Week'!F140/'USDJPY-Week'!E140</f>
        <v>12.733987011333248</v>
      </c>
      <c r="I150" s="19">
        <f>'EURUSD-Week'!F140/('EURUSD-Week'!G140*'EURUSD-Week'!E140)</f>
        <v>159.4387755102041</v>
      </c>
      <c r="J150" s="19">
        <f>'USDJPY-Week'!H140*'USDJPY-Week'!F140/'USDJPY-Week'!E140</f>
        <v>12.733987011333248</v>
      </c>
      <c r="K150" s="15">
        <f>'GBPUSD-Week'!F140*'GBPUSD-Week'!E140/'GBPUSD-Week'!G140</f>
        <v>316.83999999999997</v>
      </c>
      <c r="L150" s="13">
        <f>'GBPUSD-Week'!H140*'GBPUSD-Week'!F140/1</f>
        <v>10</v>
      </c>
      <c r="M150" s="24">
        <f>'NZDUSD-Week'!F140*'NZDUSD-Week'!E140/'NZDUSD-Week'!G140</f>
        <v>161.44</v>
      </c>
      <c r="N150" s="13">
        <f>'NZDUSD-Week'!H140*'NZDUSD-Week'!F140/1</f>
        <v>10</v>
      </c>
      <c r="O150" s="13">
        <f>'USDCAD-Week'!F140/'USDCAD-Week'!G140</f>
        <v>200</v>
      </c>
      <c r="P150" s="24">
        <f>'USDCAD-Week'!F140*'USDCAD-Week'!H140/'USDCAD-Week'!E140</f>
        <v>10.110201193003741</v>
      </c>
      <c r="Q150" s="24">
        <f>'AUDUSD-Week'!F140*'AUDUSD-Week'!E140/'AUDUSD-Week'!G140</f>
        <v>207.43</v>
      </c>
      <c r="R150" s="24">
        <f>'AUDUSD-Week'!H140*'AUDUSD-Week'!F140/1</f>
        <v>10</v>
      </c>
      <c r="S150" s="13">
        <f>'USDCHF-Week'!F140/'USDCHF-Week'!G140</f>
        <v>200</v>
      </c>
      <c r="T150" s="16">
        <f>'USDCHF-Week'!F140*'USDCHF-Week'!H140/'USDCHF-Week'!E140</f>
        <v>10.449320794148379</v>
      </c>
      <c r="U150" s="13">
        <f>'EURUSD-Week'!F140/'EURUSD-Week'!G140*'EURUSD-Week'!E140</f>
        <v>250.88</v>
      </c>
      <c r="V150" s="13">
        <f>'USDCHF-Week'!H140*'USDCHF-Week'!F140/'USDCHF-Week'!E140</f>
        <v>10.449320794148379</v>
      </c>
      <c r="W150" s="16">
        <f>'EURUSD-Week'!F140/'EURUSD-Week'!G140*'EURUSD-Week'!E140</f>
        <v>250.88</v>
      </c>
      <c r="X150" s="13">
        <f>'GBPUSD-Week'!H140*'GBPUSD-Week'!F140/'GBPUSD-Week'!I140</f>
        <v>15.842000000000001</v>
      </c>
      <c r="Y150" s="24">
        <f>'EURUSD-Week'!F140/'EURUSD-Week'!G140*'EURUSD-Week'!E140</f>
        <v>250.88</v>
      </c>
      <c r="Z150" s="13">
        <f>'AUDUSD-Week'!H140*'AUDUSD-Week'!F140/'AUDUSD-Week'!I140</f>
        <v>10.371499999999999</v>
      </c>
      <c r="AA150" s="24">
        <f>'EURUSD-Week'!F140/'EURUSD-Week'!G140*'EURUSD-Week'!E140</f>
        <v>250.88</v>
      </c>
      <c r="AB150" s="13">
        <f>'USDCAD-Week'!H140*'USDCAD-Week'!F140/'USDCAD-Week'!E140</f>
        <v>10.110201193003741</v>
      </c>
      <c r="AC150" s="24">
        <f>'EURUSD-Week'!F140/'EURUSD-Week'!G140*'EURUSD-Week'!E140</f>
        <v>250.88</v>
      </c>
      <c r="AD150" s="13">
        <f>'NZDUSD-Week'!H140*'NZDUSD-Week'!F140/'NZDUSD-Week'!I140</f>
        <v>8.0719999999999992</v>
      </c>
      <c r="AE150" s="24">
        <f>'GBPUSD-Week'!F140/'GBPUSD-Week'!G140*'GBPUSD-Week'!E140</f>
        <v>316.84000000000003</v>
      </c>
      <c r="AF150" s="13">
        <f>'USDJPY-Week'!H140*'USDJPY-Week'!F140/'USDJPY-Week'!E140</f>
        <v>12.733987011333248</v>
      </c>
      <c r="AG150" s="24">
        <f>'GBPUSD-Week'!F140/'GBPUSD-Week'!G140*'GBPUSD-Week'!E140</f>
        <v>316.84000000000003</v>
      </c>
      <c r="AH150" s="13">
        <f>'USDCHF-Week'!H140*'USDCHF-Week'!F140/'USDCHF-Week'!E140</f>
        <v>10.449320794148379</v>
      </c>
      <c r="AI150" s="24">
        <f>'GBPUSD-Week'!F140/'GBPUSD-Week'!G140*'GBPUSD-Week'!E140</f>
        <v>316.84000000000003</v>
      </c>
      <c r="AJ150" s="13">
        <f>'AUDUSD-Week'!H140*'AUDUSD-Week'!F140/'AUDUSD-Week'!I140</f>
        <v>10.371499999999999</v>
      </c>
      <c r="AK150" s="24">
        <f>'GBPUSD-Week'!F140/'GBPUSD-Week'!G140*'GBPUSD-Week'!E140</f>
        <v>316.84000000000003</v>
      </c>
      <c r="AL150" s="13">
        <f>'USDCAD-Week'!H140*'USDCAD-Week'!F140/'USDCAD-Week'!E140</f>
        <v>10.110201193003741</v>
      </c>
      <c r="AM150" s="24">
        <f>'GBPUSD-Week'!F140/'GBPUSD-Week'!G140*'GBPUSD-Week'!E140</f>
        <v>316.84000000000003</v>
      </c>
      <c r="AN150" s="13">
        <f>'NZDUSD-Week'!H140*'NZDUSD-Week'!F140/'NZDUSD-Week'!I140</f>
        <v>8.0719999999999992</v>
      </c>
      <c r="AO150" s="24">
        <f>'AUDUSD-Week'!F140/'AUDUSD-Week'!G140*'AUDUSD-Week'!E140</f>
        <v>207.43</v>
      </c>
      <c r="AP150" s="13">
        <f>'USDJPY-Week'!H140*'USDJPY-Week'!F140/'USDJPY-Week'!E140</f>
        <v>12.733987011333248</v>
      </c>
      <c r="AQ150" s="24">
        <f>'AUDUSD-Week'!F140/'AUDUSD-Week'!G140*'AUDUSD-Week'!E140</f>
        <v>207.43</v>
      </c>
      <c r="AR150" s="13">
        <f>'USDCHF-Week'!H140*'USDCHF-Week'!F140/'USDCHF-Week'!E140</f>
        <v>10.449320794148379</v>
      </c>
      <c r="AS150" s="24">
        <f>'AUDUSD-Week'!F140/'AUDUSD-Week'!G140*'AUDUSD-Week'!E140</f>
        <v>207.43</v>
      </c>
      <c r="AT150" s="13">
        <f>'USDCAD-Week'!H140*'USDCAD-Week'!F140/'USDCAD-Week'!E140</f>
        <v>10.110201193003741</v>
      </c>
      <c r="AU150" s="24">
        <f>'AUDUSD-Week'!F140/'AUDUSD-Week'!G140*'AUDUSD-Week'!E140</f>
        <v>207.43</v>
      </c>
      <c r="AV150" s="13">
        <f>'NZDUSD-Week'!H140*'NZDUSD-Week'!F140/'NZDUSD-Week'!I140</f>
        <v>8.0719999999999992</v>
      </c>
      <c r="AW150" s="24">
        <f>'NZDUSD-Week'!F140/'NZDUSD-Week'!G140*'NZDUSD-Week'!E140</f>
        <v>161.44</v>
      </c>
      <c r="AX150" s="13">
        <f>'USDJPY-Week'!H140*'USDJPY-Week'!F140/'USDJPY-Week'!E140</f>
        <v>12.733987011333248</v>
      </c>
      <c r="AY150" s="24">
        <f>'NZDUSD-Week'!F140/'NZDUSD-Week'!G140*'NZDUSD-Week'!E140</f>
        <v>161.44</v>
      </c>
      <c r="AZ150" s="13">
        <f>'USDCHF-Week'!H140*'USDCHF-Week'!F140/'USDCHF-Week'!E140</f>
        <v>10.449320794148379</v>
      </c>
      <c r="BA150" s="24">
        <f>'NZDUSD-Week'!F140/'NZDUSD-Week'!G140*'NZDUSD-Week'!E140</f>
        <v>161.44</v>
      </c>
      <c r="BB150" s="13">
        <f>'USDCAD-Week'!H140*'USDCAD-Week'!F140/'USDCAD-Week'!E140</f>
        <v>10.110201193003741</v>
      </c>
      <c r="BC150" s="24">
        <f>'USDCAD-Week'!F140/'USDCAD-Week'!G140*'USDCAD-Week'!E140</f>
        <v>197.82</v>
      </c>
      <c r="BD150" s="13">
        <f>'USDJPY-Week'!H140*'USDJPY-Week'!F140/'USDJPY-Week'!E140</f>
        <v>12.733987011333248</v>
      </c>
      <c r="BE150" s="24">
        <f>'USDCHF-Week'!F140/'USDCHF-Week'!G140*'USDCHF-Week'!E140</f>
        <v>191.4</v>
      </c>
      <c r="BF150" s="13">
        <f>'USDJPY-Week'!H140*'USDJPY-Week'!F140/'USDJPY-Week'!E140</f>
        <v>12.733987011333248</v>
      </c>
    </row>
    <row r="151" spans="4:58" x14ac:dyDescent="0.25">
      <c r="D151" s="11">
        <v>41154</v>
      </c>
      <c r="E151" s="13">
        <f>'EURUSD-Week'!F141*'EURUSD-Week'!E141/'EURUSD-Week'!G141</f>
        <v>253.86000000000004</v>
      </c>
      <c r="F151" s="16">
        <f>'EURUSD-Week'!H141*'EURUSD-Week'!F141/1</f>
        <v>10</v>
      </c>
      <c r="G151" s="13">
        <f>'USDJPY-Week'!F141/'USDJPY-Week'!G141</f>
        <v>200</v>
      </c>
      <c r="H151" s="19">
        <f>'USDJPY-Week'!H141*'USDJPY-Week'!F141/'USDJPY-Week'!E141</f>
        <v>12.775471095496645</v>
      </c>
      <c r="I151" s="19">
        <f>'EURUSD-Week'!F141/('EURUSD-Week'!G141*'EURUSD-Week'!E141)</f>
        <v>157.56716300323009</v>
      </c>
      <c r="J151" s="19">
        <f>'USDJPY-Week'!H141*'USDJPY-Week'!F141/'USDJPY-Week'!E141</f>
        <v>12.775471095496645</v>
      </c>
      <c r="K151" s="15">
        <f>'GBPUSD-Week'!F141*'GBPUSD-Week'!E141/'GBPUSD-Week'!G141</f>
        <v>318.83999999999992</v>
      </c>
      <c r="L151" s="13">
        <f>'GBPUSD-Week'!H141*'GBPUSD-Week'!F141/1</f>
        <v>10</v>
      </c>
      <c r="M151" s="24">
        <f>'NZDUSD-Week'!F141*'NZDUSD-Week'!E141/'NZDUSD-Week'!G141</f>
        <v>161.24</v>
      </c>
      <c r="N151" s="13">
        <f>'NZDUSD-Week'!H141*'NZDUSD-Week'!F141/1</f>
        <v>10</v>
      </c>
      <c r="O151" s="13">
        <f>'USDCAD-Week'!F141/'USDCAD-Week'!G141</f>
        <v>200</v>
      </c>
      <c r="P151" s="24">
        <f>'USDCAD-Week'!F141*'USDCAD-Week'!H141/'USDCAD-Week'!E141</f>
        <v>10.172939979654119</v>
      </c>
      <c r="Q151" s="24">
        <f>'AUDUSD-Week'!F141*'AUDUSD-Week'!E141/'AUDUSD-Week'!G141</f>
        <v>206.69</v>
      </c>
      <c r="R151" s="24">
        <f>'AUDUSD-Week'!H141*'AUDUSD-Week'!F141/1</f>
        <v>10</v>
      </c>
      <c r="S151" s="13">
        <f>'USDCHF-Week'!F141/'USDCHF-Week'!G141</f>
        <v>200</v>
      </c>
      <c r="T151" s="16">
        <f>'USDCHF-Week'!F141*'USDCHF-Week'!H141/'USDCHF-Week'!E141</f>
        <v>10.531304302037809</v>
      </c>
      <c r="U151" s="13">
        <f>'EURUSD-Week'!F141/'EURUSD-Week'!G141*'EURUSD-Week'!E141</f>
        <v>253.86</v>
      </c>
      <c r="V151" s="13">
        <f>'USDCHF-Week'!H141*'USDCHF-Week'!F141/'USDCHF-Week'!E141</f>
        <v>10.531304302037809</v>
      </c>
      <c r="W151" s="16">
        <f>'EURUSD-Week'!F141/'EURUSD-Week'!G141*'EURUSD-Week'!E141</f>
        <v>253.86</v>
      </c>
      <c r="X151" s="13">
        <f>'GBPUSD-Week'!H141*'GBPUSD-Week'!F141/'GBPUSD-Week'!I141</f>
        <v>15.941999999999998</v>
      </c>
      <c r="Y151" s="24">
        <f>'EURUSD-Week'!F141/'EURUSD-Week'!G141*'EURUSD-Week'!E141</f>
        <v>253.86</v>
      </c>
      <c r="Z151" s="13">
        <f>'AUDUSD-Week'!H141*'AUDUSD-Week'!F141/'AUDUSD-Week'!I141</f>
        <v>10.3345</v>
      </c>
      <c r="AA151" s="24">
        <f>'EURUSD-Week'!F141/'EURUSD-Week'!G141*'EURUSD-Week'!E141</f>
        <v>253.86</v>
      </c>
      <c r="AB151" s="13">
        <f>'USDCAD-Week'!H141*'USDCAD-Week'!F141/'USDCAD-Week'!E141</f>
        <v>10.172939979654119</v>
      </c>
      <c r="AC151" s="24">
        <f>'EURUSD-Week'!F141/'EURUSD-Week'!G141*'EURUSD-Week'!E141</f>
        <v>253.86</v>
      </c>
      <c r="AD151" s="13">
        <f>'NZDUSD-Week'!H141*'NZDUSD-Week'!F141/'NZDUSD-Week'!I141</f>
        <v>8.0620000000000012</v>
      </c>
      <c r="AE151" s="24">
        <f>'GBPUSD-Week'!F141/'GBPUSD-Week'!G141*'GBPUSD-Week'!E141</f>
        <v>318.83999999999997</v>
      </c>
      <c r="AF151" s="13">
        <f>'USDJPY-Week'!H141*'USDJPY-Week'!F141/'USDJPY-Week'!E141</f>
        <v>12.775471095496645</v>
      </c>
      <c r="AG151" s="24">
        <f>'GBPUSD-Week'!F141/'GBPUSD-Week'!G141*'GBPUSD-Week'!E141</f>
        <v>318.83999999999997</v>
      </c>
      <c r="AH151" s="13">
        <f>'USDCHF-Week'!H141*'USDCHF-Week'!F141/'USDCHF-Week'!E141</f>
        <v>10.531304302037809</v>
      </c>
      <c r="AI151" s="24">
        <f>'GBPUSD-Week'!F141/'GBPUSD-Week'!G141*'GBPUSD-Week'!E141</f>
        <v>318.83999999999997</v>
      </c>
      <c r="AJ151" s="13">
        <f>'AUDUSD-Week'!H141*'AUDUSD-Week'!F141/'AUDUSD-Week'!I141</f>
        <v>10.3345</v>
      </c>
      <c r="AK151" s="24">
        <f>'GBPUSD-Week'!F141/'GBPUSD-Week'!G141*'GBPUSD-Week'!E141</f>
        <v>318.83999999999997</v>
      </c>
      <c r="AL151" s="13">
        <f>'USDCAD-Week'!H141*'USDCAD-Week'!F141/'USDCAD-Week'!E141</f>
        <v>10.172939979654119</v>
      </c>
      <c r="AM151" s="24">
        <f>'GBPUSD-Week'!F141/'GBPUSD-Week'!G141*'GBPUSD-Week'!E141</f>
        <v>318.83999999999997</v>
      </c>
      <c r="AN151" s="13">
        <f>'NZDUSD-Week'!H141*'NZDUSD-Week'!F141/'NZDUSD-Week'!I141</f>
        <v>8.0620000000000012</v>
      </c>
      <c r="AO151" s="24">
        <f>'AUDUSD-Week'!F141/'AUDUSD-Week'!G141*'AUDUSD-Week'!E141</f>
        <v>206.69</v>
      </c>
      <c r="AP151" s="13">
        <f>'USDJPY-Week'!H141*'USDJPY-Week'!F141/'USDJPY-Week'!E141</f>
        <v>12.775471095496645</v>
      </c>
      <c r="AQ151" s="24">
        <f>'AUDUSD-Week'!F141/'AUDUSD-Week'!G141*'AUDUSD-Week'!E141</f>
        <v>206.69</v>
      </c>
      <c r="AR151" s="13">
        <f>'USDCHF-Week'!H141*'USDCHF-Week'!F141/'USDCHF-Week'!E141</f>
        <v>10.531304302037809</v>
      </c>
      <c r="AS151" s="24">
        <f>'AUDUSD-Week'!F141/'AUDUSD-Week'!G141*'AUDUSD-Week'!E141</f>
        <v>206.69</v>
      </c>
      <c r="AT151" s="13">
        <f>'USDCAD-Week'!H141*'USDCAD-Week'!F141/'USDCAD-Week'!E141</f>
        <v>10.172939979654119</v>
      </c>
      <c r="AU151" s="24">
        <f>'AUDUSD-Week'!F141/'AUDUSD-Week'!G141*'AUDUSD-Week'!E141</f>
        <v>206.69</v>
      </c>
      <c r="AV151" s="13">
        <f>'NZDUSD-Week'!H141*'NZDUSD-Week'!F141/'NZDUSD-Week'!I141</f>
        <v>8.0620000000000012</v>
      </c>
      <c r="AW151" s="24">
        <f>'NZDUSD-Week'!F141/'NZDUSD-Week'!G141*'NZDUSD-Week'!E141</f>
        <v>161.24</v>
      </c>
      <c r="AX151" s="13">
        <f>'USDJPY-Week'!H141*'USDJPY-Week'!F141/'USDJPY-Week'!E141</f>
        <v>12.775471095496645</v>
      </c>
      <c r="AY151" s="24">
        <f>'NZDUSD-Week'!F141/'NZDUSD-Week'!G141*'NZDUSD-Week'!E141</f>
        <v>161.24</v>
      </c>
      <c r="AZ151" s="13">
        <f>'USDCHF-Week'!H141*'USDCHF-Week'!F141/'USDCHF-Week'!E141</f>
        <v>10.531304302037809</v>
      </c>
      <c r="BA151" s="24">
        <f>'NZDUSD-Week'!F141/'NZDUSD-Week'!G141*'NZDUSD-Week'!E141</f>
        <v>161.24</v>
      </c>
      <c r="BB151" s="13">
        <f>'USDCAD-Week'!H141*'USDCAD-Week'!F141/'USDCAD-Week'!E141</f>
        <v>10.172939979654119</v>
      </c>
      <c r="BC151" s="24">
        <f>'USDCAD-Week'!F141/'USDCAD-Week'!G141*'USDCAD-Week'!E141</f>
        <v>196.60000000000002</v>
      </c>
      <c r="BD151" s="13">
        <f>'USDJPY-Week'!H141*'USDJPY-Week'!F141/'USDJPY-Week'!E141</f>
        <v>12.775471095496645</v>
      </c>
      <c r="BE151" s="24">
        <f>'USDCHF-Week'!F141/'USDCHF-Week'!G141*'USDCHF-Week'!E141</f>
        <v>189.90999999999997</v>
      </c>
      <c r="BF151" s="13">
        <f>'USDJPY-Week'!H141*'USDJPY-Week'!F141/'USDJPY-Week'!E141</f>
        <v>12.775471095496645</v>
      </c>
    </row>
    <row r="152" spans="4:58" x14ac:dyDescent="0.25">
      <c r="D152" s="11">
        <v>41161</v>
      </c>
      <c r="E152" s="13">
        <f>'EURUSD-Week'!F142*'EURUSD-Week'!E142/'EURUSD-Week'!G142</f>
        <v>259.37</v>
      </c>
      <c r="F152" s="16">
        <f>'EURUSD-Week'!H142*'EURUSD-Week'!F142/1</f>
        <v>10</v>
      </c>
      <c r="G152" s="13">
        <f>'USDJPY-Week'!F142/'USDJPY-Week'!G142</f>
        <v>200</v>
      </c>
      <c r="H152" s="19">
        <f>'USDJPY-Week'!H142*'USDJPY-Week'!F142/'USDJPY-Week'!E142</f>
        <v>12.770576591533107</v>
      </c>
      <c r="I152" s="19">
        <f>'EURUSD-Week'!F142/('EURUSD-Week'!G142*'EURUSD-Week'!E142)</f>
        <v>154.21984038246518</v>
      </c>
      <c r="J152" s="19">
        <f>'USDJPY-Week'!H142*'USDJPY-Week'!F142/'USDJPY-Week'!E142</f>
        <v>12.770576591533107</v>
      </c>
      <c r="K152" s="15">
        <f>'GBPUSD-Week'!F142*'GBPUSD-Week'!E142/'GBPUSD-Week'!G142</f>
        <v>322.3</v>
      </c>
      <c r="L152" s="13">
        <f>'GBPUSD-Week'!H142*'GBPUSD-Week'!F142/1</f>
        <v>10</v>
      </c>
      <c r="M152" s="24">
        <f>'NZDUSD-Week'!F142*'NZDUSD-Week'!E142/'NZDUSD-Week'!G142</f>
        <v>163.96</v>
      </c>
      <c r="N152" s="13">
        <f>'NZDUSD-Week'!H142*'NZDUSD-Week'!F142/1</f>
        <v>10</v>
      </c>
      <c r="O152" s="13">
        <f>'USDCAD-Week'!F142/'USDCAD-Week'!G142</f>
        <v>200</v>
      </c>
      <c r="P152" s="24">
        <f>'USDCAD-Week'!F142*'USDCAD-Week'!H142/'USDCAD-Week'!E142</f>
        <v>10.261146170027192</v>
      </c>
      <c r="Q152" s="24">
        <f>'AUDUSD-Week'!F142*'AUDUSD-Week'!E142/'AUDUSD-Week'!G142</f>
        <v>209.18</v>
      </c>
      <c r="R152" s="24">
        <f>'AUDUSD-Week'!H142*'AUDUSD-Week'!F142/1</f>
        <v>10</v>
      </c>
      <c r="S152" s="13">
        <f>'USDCHF-Week'!F142/'USDCHF-Week'!G142</f>
        <v>200</v>
      </c>
      <c r="T152" s="16">
        <f>'USDCHF-Week'!F142*'USDCHF-Week'!H142/'USDCHF-Week'!E142</f>
        <v>10.693471635566487</v>
      </c>
      <c r="U152" s="13">
        <f>'EURUSD-Week'!F142/'EURUSD-Week'!G142*'EURUSD-Week'!E142</f>
        <v>259.37</v>
      </c>
      <c r="V152" s="13">
        <f>'USDCHF-Week'!H142*'USDCHF-Week'!F142/'USDCHF-Week'!E142</f>
        <v>10.693471635566487</v>
      </c>
      <c r="W152" s="16">
        <f>'EURUSD-Week'!F142/'EURUSD-Week'!G142*'EURUSD-Week'!E142</f>
        <v>259.37</v>
      </c>
      <c r="X152" s="13">
        <f>'GBPUSD-Week'!H142*'GBPUSD-Week'!F142/'GBPUSD-Week'!I142</f>
        <v>16.114999999999998</v>
      </c>
      <c r="Y152" s="24">
        <f>'EURUSD-Week'!F142/'EURUSD-Week'!G142*'EURUSD-Week'!E142</f>
        <v>259.37</v>
      </c>
      <c r="Z152" s="13">
        <f>'AUDUSD-Week'!H142*'AUDUSD-Week'!F142/'AUDUSD-Week'!I142</f>
        <v>10.459</v>
      </c>
      <c r="AA152" s="24">
        <f>'EURUSD-Week'!F142/'EURUSD-Week'!G142*'EURUSD-Week'!E142</f>
        <v>259.37</v>
      </c>
      <c r="AB152" s="13">
        <f>'USDCAD-Week'!H142*'USDCAD-Week'!F142/'USDCAD-Week'!E142</f>
        <v>10.261146170027192</v>
      </c>
      <c r="AC152" s="24">
        <f>'EURUSD-Week'!F142/'EURUSD-Week'!G142*'EURUSD-Week'!E142</f>
        <v>259.37</v>
      </c>
      <c r="AD152" s="13">
        <f>'NZDUSD-Week'!H142*'NZDUSD-Week'!F142/'NZDUSD-Week'!I142</f>
        <v>8.1980000000000004</v>
      </c>
      <c r="AE152" s="24">
        <f>'GBPUSD-Week'!F142/'GBPUSD-Week'!G142*'GBPUSD-Week'!E142</f>
        <v>322.3</v>
      </c>
      <c r="AF152" s="13">
        <f>'USDJPY-Week'!H142*'USDJPY-Week'!F142/'USDJPY-Week'!E142</f>
        <v>12.770576591533107</v>
      </c>
      <c r="AG152" s="24">
        <f>'GBPUSD-Week'!F142/'GBPUSD-Week'!G142*'GBPUSD-Week'!E142</f>
        <v>322.3</v>
      </c>
      <c r="AH152" s="13">
        <f>'USDCHF-Week'!H142*'USDCHF-Week'!F142/'USDCHF-Week'!E142</f>
        <v>10.693471635566487</v>
      </c>
      <c r="AI152" s="24">
        <f>'GBPUSD-Week'!F142/'GBPUSD-Week'!G142*'GBPUSD-Week'!E142</f>
        <v>322.3</v>
      </c>
      <c r="AJ152" s="13">
        <f>'AUDUSD-Week'!H142*'AUDUSD-Week'!F142/'AUDUSD-Week'!I142</f>
        <v>10.459</v>
      </c>
      <c r="AK152" s="24">
        <f>'GBPUSD-Week'!F142/'GBPUSD-Week'!G142*'GBPUSD-Week'!E142</f>
        <v>322.3</v>
      </c>
      <c r="AL152" s="13">
        <f>'USDCAD-Week'!H142*'USDCAD-Week'!F142/'USDCAD-Week'!E142</f>
        <v>10.261146170027192</v>
      </c>
      <c r="AM152" s="24">
        <f>'GBPUSD-Week'!F142/'GBPUSD-Week'!G142*'GBPUSD-Week'!E142</f>
        <v>322.3</v>
      </c>
      <c r="AN152" s="13">
        <f>'NZDUSD-Week'!H142*'NZDUSD-Week'!F142/'NZDUSD-Week'!I142</f>
        <v>8.1980000000000004</v>
      </c>
      <c r="AO152" s="24">
        <f>'AUDUSD-Week'!F142/'AUDUSD-Week'!G142*'AUDUSD-Week'!E142</f>
        <v>209.18</v>
      </c>
      <c r="AP152" s="13">
        <f>'USDJPY-Week'!H142*'USDJPY-Week'!F142/'USDJPY-Week'!E142</f>
        <v>12.770576591533107</v>
      </c>
      <c r="AQ152" s="24">
        <f>'AUDUSD-Week'!F142/'AUDUSD-Week'!G142*'AUDUSD-Week'!E142</f>
        <v>209.18</v>
      </c>
      <c r="AR152" s="13">
        <f>'USDCHF-Week'!H142*'USDCHF-Week'!F142/'USDCHF-Week'!E142</f>
        <v>10.693471635566487</v>
      </c>
      <c r="AS152" s="24">
        <f>'AUDUSD-Week'!F142/'AUDUSD-Week'!G142*'AUDUSD-Week'!E142</f>
        <v>209.18</v>
      </c>
      <c r="AT152" s="13">
        <f>'USDCAD-Week'!H142*'USDCAD-Week'!F142/'USDCAD-Week'!E142</f>
        <v>10.261146170027192</v>
      </c>
      <c r="AU152" s="24">
        <f>'AUDUSD-Week'!F142/'AUDUSD-Week'!G142*'AUDUSD-Week'!E142</f>
        <v>209.18</v>
      </c>
      <c r="AV152" s="13">
        <f>'NZDUSD-Week'!H142*'NZDUSD-Week'!F142/'NZDUSD-Week'!I142</f>
        <v>8.1980000000000004</v>
      </c>
      <c r="AW152" s="24">
        <f>'NZDUSD-Week'!F142/'NZDUSD-Week'!G142*'NZDUSD-Week'!E142</f>
        <v>163.96</v>
      </c>
      <c r="AX152" s="13">
        <f>'USDJPY-Week'!H142*'USDJPY-Week'!F142/'USDJPY-Week'!E142</f>
        <v>12.770576591533107</v>
      </c>
      <c r="AY152" s="24">
        <f>'NZDUSD-Week'!F142/'NZDUSD-Week'!G142*'NZDUSD-Week'!E142</f>
        <v>163.96</v>
      </c>
      <c r="AZ152" s="13">
        <f>'USDCHF-Week'!H142*'USDCHF-Week'!F142/'USDCHF-Week'!E142</f>
        <v>10.693471635566487</v>
      </c>
      <c r="BA152" s="24">
        <f>'NZDUSD-Week'!F142/'NZDUSD-Week'!G142*'NZDUSD-Week'!E142</f>
        <v>163.96</v>
      </c>
      <c r="BB152" s="13">
        <f>'USDCAD-Week'!H142*'USDCAD-Week'!F142/'USDCAD-Week'!E142</f>
        <v>10.261146170027192</v>
      </c>
      <c r="BC152" s="24">
        <f>'USDCAD-Week'!F142/'USDCAD-Week'!G142*'USDCAD-Week'!E142</f>
        <v>194.91</v>
      </c>
      <c r="BD152" s="13">
        <f>'USDJPY-Week'!H142*'USDJPY-Week'!F142/'USDJPY-Week'!E142</f>
        <v>12.770576591533107</v>
      </c>
      <c r="BE152" s="24">
        <f>'USDCHF-Week'!F142/'USDCHF-Week'!G142*'USDCHF-Week'!E142</f>
        <v>187.02999999999997</v>
      </c>
      <c r="BF152" s="13">
        <f>'USDJPY-Week'!H142*'USDJPY-Week'!F142/'USDJPY-Week'!E142</f>
        <v>12.770576591533107</v>
      </c>
    </row>
    <row r="153" spans="4:58" x14ac:dyDescent="0.25">
      <c r="D153" s="11">
        <v>41168</v>
      </c>
      <c r="E153" s="13">
        <f>'EURUSD-Week'!F143*'EURUSD-Week'!E143/'EURUSD-Week'!G143</f>
        <v>261.01</v>
      </c>
      <c r="F153" s="16">
        <f>'EURUSD-Week'!H143*'EURUSD-Week'!F143/1</f>
        <v>10</v>
      </c>
      <c r="G153" s="13">
        <f>'USDJPY-Week'!F143/'USDJPY-Week'!G143</f>
        <v>200</v>
      </c>
      <c r="H153" s="19">
        <f>'USDJPY-Week'!H143*'USDJPY-Week'!F143/'USDJPY-Week'!E143</f>
        <v>12.780369352674292</v>
      </c>
      <c r="I153" s="19">
        <f>'EURUSD-Week'!F143/('EURUSD-Week'!G143*'EURUSD-Week'!E143)</f>
        <v>153.25083330140609</v>
      </c>
      <c r="J153" s="19">
        <f>'USDJPY-Week'!H143*'USDJPY-Week'!F143/'USDJPY-Week'!E143</f>
        <v>12.780369352674292</v>
      </c>
      <c r="K153" s="15">
        <f>'GBPUSD-Week'!F143*'GBPUSD-Week'!E143/'GBPUSD-Week'!G143</f>
        <v>324.49000000000007</v>
      </c>
      <c r="L153" s="13">
        <f>'GBPUSD-Week'!H143*'GBPUSD-Week'!F143/1</f>
        <v>10</v>
      </c>
      <c r="M153" s="24">
        <f>'NZDUSD-Week'!F143*'NZDUSD-Week'!E143/'NZDUSD-Week'!G143</f>
        <v>165.86</v>
      </c>
      <c r="N153" s="13">
        <f>'NZDUSD-Week'!H143*'NZDUSD-Week'!F143/1</f>
        <v>10</v>
      </c>
      <c r="O153" s="13">
        <f>'USDCAD-Week'!F143/'USDCAD-Week'!G143</f>
        <v>200</v>
      </c>
      <c r="P153" s="24">
        <f>'USDCAD-Week'!F143*'USDCAD-Week'!H143/'USDCAD-Week'!E143</f>
        <v>10.275380189066995</v>
      </c>
      <c r="Q153" s="24">
        <f>'AUDUSD-Week'!F143*'AUDUSD-Week'!E143/'AUDUSD-Week'!G143</f>
        <v>210.09000000000003</v>
      </c>
      <c r="R153" s="24">
        <f>'AUDUSD-Week'!H143*'AUDUSD-Week'!F143/1</f>
        <v>10</v>
      </c>
      <c r="S153" s="13">
        <f>'USDCHF-Week'!F143/'USDCHF-Week'!G143</f>
        <v>200</v>
      </c>
      <c r="T153" s="16">
        <f>'USDCHF-Week'!F143*'USDCHF-Week'!H143/'USDCHF-Week'!E143</f>
        <v>10.757314974182444</v>
      </c>
      <c r="U153" s="13">
        <f>'EURUSD-Week'!F143/'EURUSD-Week'!G143*'EURUSD-Week'!E143</f>
        <v>261.01</v>
      </c>
      <c r="V153" s="13">
        <f>'USDCHF-Week'!H143*'USDCHF-Week'!F143/'USDCHF-Week'!E143</f>
        <v>10.757314974182444</v>
      </c>
      <c r="W153" s="16">
        <f>'EURUSD-Week'!F143/'EURUSD-Week'!G143*'EURUSD-Week'!E143</f>
        <v>261.01</v>
      </c>
      <c r="X153" s="13">
        <f>'GBPUSD-Week'!H143*'GBPUSD-Week'!F143/'GBPUSD-Week'!I143</f>
        <v>16.224500000000003</v>
      </c>
      <c r="Y153" s="24">
        <f>'EURUSD-Week'!F143/'EURUSD-Week'!G143*'EURUSD-Week'!E143</f>
        <v>261.01</v>
      </c>
      <c r="Z153" s="13">
        <f>'AUDUSD-Week'!H143*'AUDUSD-Week'!F143/'AUDUSD-Week'!I143</f>
        <v>10.5045</v>
      </c>
      <c r="AA153" s="24">
        <f>'EURUSD-Week'!F143/'EURUSD-Week'!G143*'EURUSD-Week'!E143</f>
        <v>261.01</v>
      </c>
      <c r="AB153" s="13">
        <f>'USDCAD-Week'!H143*'USDCAD-Week'!F143/'USDCAD-Week'!E143</f>
        <v>10.275380189066995</v>
      </c>
      <c r="AC153" s="24">
        <f>'EURUSD-Week'!F143/'EURUSD-Week'!G143*'EURUSD-Week'!E143</f>
        <v>261.01</v>
      </c>
      <c r="AD153" s="13">
        <f>'NZDUSD-Week'!H143*'NZDUSD-Week'!F143/'NZDUSD-Week'!I143</f>
        <v>8.293000000000001</v>
      </c>
      <c r="AE153" s="24">
        <f>'GBPUSD-Week'!F143/'GBPUSD-Week'!G143*'GBPUSD-Week'!E143</f>
        <v>324.49</v>
      </c>
      <c r="AF153" s="13">
        <f>'USDJPY-Week'!H143*'USDJPY-Week'!F143/'USDJPY-Week'!E143</f>
        <v>12.780369352674292</v>
      </c>
      <c r="AG153" s="24">
        <f>'GBPUSD-Week'!F143/'GBPUSD-Week'!G143*'GBPUSD-Week'!E143</f>
        <v>324.49</v>
      </c>
      <c r="AH153" s="13">
        <f>'USDCHF-Week'!H143*'USDCHF-Week'!F143/'USDCHF-Week'!E143</f>
        <v>10.757314974182444</v>
      </c>
      <c r="AI153" s="24">
        <f>'GBPUSD-Week'!F143/'GBPUSD-Week'!G143*'GBPUSD-Week'!E143</f>
        <v>324.49</v>
      </c>
      <c r="AJ153" s="13">
        <f>'AUDUSD-Week'!H143*'AUDUSD-Week'!F143/'AUDUSD-Week'!I143</f>
        <v>10.5045</v>
      </c>
      <c r="AK153" s="24">
        <f>'GBPUSD-Week'!F143/'GBPUSD-Week'!G143*'GBPUSD-Week'!E143</f>
        <v>324.49</v>
      </c>
      <c r="AL153" s="13">
        <f>'USDCAD-Week'!H143*'USDCAD-Week'!F143/'USDCAD-Week'!E143</f>
        <v>10.275380189066995</v>
      </c>
      <c r="AM153" s="24">
        <f>'GBPUSD-Week'!F143/'GBPUSD-Week'!G143*'GBPUSD-Week'!E143</f>
        <v>324.49</v>
      </c>
      <c r="AN153" s="13">
        <f>'NZDUSD-Week'!H143*'NZDUSD-Week'!F143/'NZDUSD-Week'!I143</f>
        <v>8.293000000000001</v>
      </c>
      <c r="AO153" s="24">
        <f>'AUDUSD-Week'!F143/'AUDUSD-Week'!G143*'AUDUSD-Week'!E143</f>
        <v>210.09000000000003</v>
      </c>
      <c r="AP153" s="13">
        <f>'USDJPY-Week'!H143*'USDJPY-Week'!F143/'USDJPY-Week'!E143</f>
        <v>12.780369352674292</v>
      </c>
      <c r="AQ153" s="24">
        <f>'AUDUSD-Week'!F143/'AUDUSD-Week'!G143*'AUDUSD-Week'!E143</f>
        <v>210.09000000000003</v>
      </c>
      <c r="AR153" s="13">
        <f>'USDCHF-Week'!H143*'USDCHF-Week'!F143/'USDCHF-Week'!E143</f>
        <v>10.757314974182444</v>
      </c>
      <c r="AS153" s="24">
        <f>'AUDUSD-Week'!F143/'AUDUSD-Week'!G143*'AUDUSD-Week'!E143</f>
        <v>210.09000000000003</v>
      </c>
      <c r="AT153" s="13">
        <f>'USDCAD-Week'!H143*'USDCAD-Week'!F143/'USDCAD-Week'!E143</f>
        <v>10.275380189066995</v>
      </c>
      <c r="AU153" s="24">
        <f>'AUDUSD-Week'!F143/'AUDUSD-Week'!G143*'AUDUSD-Week'!E143</f>
        <v>210.09000000000003</v>
      </c>
      <c r="AV153" s="13">
        <f>'NZDUSD-Week'!H143*'NZDUSD-Week'!F143/'NZDUSD-Week'!I143</f>
        <v>8.293000000000001</v>
      </c>
      <c r="AW153" s="24">
        <f>'NZDUSD-Week'!F143/'NZDUSD-Week'!G143*'NZDUSD-Week'!E143</f>
        <v>165.86</v>
      </c>
      <c r="AX153" s="13">
        <f>'USDJPY-Week'!H143*'USDJPY-Week'!F143/'USDJPY-Week'!E143</f>
        <v>12.780369352674292</v>
      </c>
      <c r="AY153" s="24">
        <f>'NZDUSD-Week'!F143/'NZDUSD-Week'!G143*'NZDUSD-Week'!E143</f>
        <v>165.86</v>
      </c>
      <c r="AZ153" s="13">
        <f>'USDCHF-Week'!H143*'USDCHF-Week'!F143/'USDCHF-Week'!E143</f>
        <v>10.757314974182444</v>
      </c>
      <c r="BA153" s="24">
        <f>'NZDUSD-Week'!F143/'NZDUSD-Week'!G143*'NZDUSD-Week'!E143</f>
        <v>165.86</v>
      </c>
      <c r="BB153" s="13">
        <f>'USDCAD-Week'!H143*'USDCAD-Week'!F143/'USDCAD-Week'!E143</f>
        <v>10.275380189066995</v>
      </c>
      <c r="BC153" s="24">
        <f>'USDCAD-Week'!F143/'USDCAD-Week'!G143*'USDCAD-Week'!E143</f>
        <v>194.64</v>
      </c>
      <c r="BD153" s="13">
        <f>'USDJPY-Week'!H143*'USDJPY-Week'!F143/'USDJPY-Week'!E143</f>
        <v>12.780369352674292</v>
      </c>
      <c r="BE153" s="24">
        <f>'USDCHF-Week'!F143/'USDCHF-Week'!G143*'USDCHF-Week'!E143</f>
        <v>185.92</v>
      </c>
      <c r="BF153" s="13">
        <f>'USDJPY-Week'!H143*'USDJPY-Week'!F143/'USDJPY-Week'!E143</f>
        <v>12.780369352674292</v>
      </c>
    </row>
    <row r="154" spans="4:58" x14ac:dyDescent="0.25">
      <c r="D154" s="11">
        <v>41175</v>
      </c>
      <c r="E154" s="13">
        <f>'EURUSD-Week'!F144*'EURUSD-Week'!E144/'EURUSD-Week'!G144</f>
        <v>258.33000000000004</v>
      </c>
      <c r="F154" s="16">
        <f>'EURUSD-Week'!H144*'EURUSD-Week'!F144/1</f>
        <v>10</v>
      </c>
      <c r="G154" s="13">
        <f>'USDJPY-Week'!F144/'USDJPY-Week'!G144</f>
        <v>200</v>
      </c>
      <c r="H154" s="19">
        <f>'USDJPY-Week'!H144*'USDJPY-Week'!F144/'USDJPY-Week'!E144</f>
        <v>12.818047811318337</v>
      </c>
      <c r="I154" s="19">
        <f>'EURUSD-Week'!F144/('EURUSD-Week'!G144*'EURUSD-Week'!E144)</f>
        <v>154.84070762203382</v>
      </c>
      <c r="J154" s="19">
        <f>'USDJPY-Week'!H144*'USDJPY-Week'!F144/'USDJPY-Week'!E144</f>
        <v>12.818047811318337</v>
      </c>
      <c r="K154" s="15">
        <f>'GBPUSD-Week'!F144*'GBPUSD-Week'!E144/'GBPUSD-Week'!G144</f>
        <v>324.01</v>
      </c>
      <c r="L154" s="13">
        <f>'GBPUSD-Week'!H144*'GBPUSD-Week'!F144/1</f>
        <v>10</v>
      </c>
      <c r="M154" s="24">
        <f>'NZDUSD-Week'!F144*'NZDUSD-Week'!E144/'NZDUSD-Week'!G144</f>
        <v>165.94</v>
      </c>
      <c r="N154" s="13">
        <f>'NZDUSD-Week'!H144*'NZDUSD-Week'!F144/1</f>
        <v>10</v>
      </c>
      <c r="O154" s="13">
        <f>'USDCAD-Week'!F144/'USDCAD-Week'!G144</f>
        <v>200</v>
      </c>
      <c r="P154" s="24">
        <f>'USDCAD-Week'!F144*'USDCAD-Week'!H144/'USDCAD-Week'!E144</f>
        <v>10.205122971731809</v>
      </c>
      <c r="Q154" s="24">
        <f>'AUDUSD-Week'!F144*'AUDUSD-Week'!E144/'AUDUSD-Week'!G144</f>
        <v>208.22000000000003</v>
      </c>
      <c r="R154" s="24">
        <f>'AUDUSD-Week'!H144*'AUDUSD-Week'!F144/1</f>
        <v>10</v>
      </c>
      <c r="S154" s="13">
        <f>'USDCHF-Week'!F144/'USDCHF-Week'!G144</f>
        <v>200</v>
      </c>
      <c r="T154" s="16">
        <f>'USDCHF-Week'!F144*'USDCHF-Week'!H144/'USDCHF-Week'!E144</f>
        <v>10.681478316599017</v>
      </c>
      <c r="U154" s="13">
        <f>'EURUSD-Week'!F144/'EURUSD-Week'!G144*'EURUSD-Week'!E144</f>
        <v>258.33000000000004</v>
      </c>
      <c r="V154" s="13">
        <f>'USDCHF-Week'!H144*'USDCHF-Week'!F144/'USDCHF-Week'!E144</f>
        <v>10.681478316599017</v>
      </c>
      <c r="W154" s="16">
        <f>'EURUSD-Week'!F144/'EURUSD-Week'!G144*'EURUSD-Week'!E144</f>
        <v>258.33000000000004</v>
      </c>
      <c r="X154" s="13">
        <f>'GBPUSD-Week'!H144*'GBPUSD-Week'!F144/'GBPUSD-Week'!I144</f>
        <v>16.200500000000002</v>
      </c>
      <c r="Y154" s="24">
        <f>'EURUSD-Week'!F144/'EURUSD-Week'!G144*'EURUSD-Week'!E144</f>
        <v>258.33000000000004</v>
      </c>
      <c r="Z154" s="13">
        <f>'AUDUSD-Week'!H144*'AUDUSD-Week'!F144/'AUDUSD-Week'!I144</f>
        <v>10.411000000000001</v>
      </c>
      <c r="AA154" s="24">
        <f>'EURUSD-Week'!F144/'EURUSD-Week'!G144*'EURUSD-Week'!E144</f>
        <v>258.33000000000004</v>
      </c>
      <c r="AB154" s="13">
        <f>'USDCAD-Week'!H144*'USDCAD-Week'!F144/'USDCAD-Week'!E144</f>
        <v>10.205122971731809</v>
      </c>
      <c r="AC154" s="24">
        <f>'EURUSD-Week'!F144/'EURUSD-Week'!G144*'EURUSD-Week'!E144</f>
        <v>258.33000000000004</v>
      </c>
      <c r="AD154" s="13">
        <f>'NZDUSD-Week'!H144*'NZDUSD-Week'!F144/'NZDUSD-Week'!I144</f>
        <v>8.2969999999999988</v>
      </c>
      <c r="AE154" s="24">
        <f>'GBPUSD-Week'!F144/'GBPUSD-Week'!G144*'GBPUSD-Week'!E144</f>
        <v>324.01</v>
      </c>
      <c r="AF154" s="13">
        <f>'USDJPY-Week'!H144*'USDJPY-Week'!F144/'USDJPY-Week'!E144</f>
        <v>12.818047811318337</v>
      </c>
      <c r="AG154" s="24">
        <f>'GBPUSD-Week'!F144/'GBPUSD-Week'!G144*'GBPUSD-Week'!E144</f>
        <v>324.01</v>
      </c>
      <c r="AH154" s="13">
        <f>'USDCHF-Week'!H144*'USDCHF-Week'!F144/'USDCHF-Week'!E144</f>
        <v>10.681478316599017</v>
      </c>
      <c r="AI154" s="24">
        <f>'GBPUSD-Week'!F144/'GBPUSD-Week'!G144*'GBPUSD-Week'!E144</f>
        <v>324.01</v>
      </c>
      <c r="AJ154" s="13">
        <f>'AUDUSD-Week'!H144*'AUDUSD-Week'!F144/'AUDUSD-Week'!I144</f>
        <v>10.411000000000001</v>
      </c>
      <c r="AK154" s="24">
        <f>'GBPUSD-Week'!F144/'GBPUSD-Week'!G144*'GBPUSD-Week'!E144</f>
        <v>324.01</v>
      </c>
      <c r="AL154" s="13">
        <f>'USDCAD-Week'!H144*'USDCAD-Week'!F144/'USDCAD-Week'!E144</f>
        <v>10.205122971731809</v>
      </c>
      <c r="AM154" s="24">
        <f>'GBPUSD-Week'!F144/'GBPUSD-Week'!G144*'GBPUSD-Week'!E144</f>
        <v>324.01</v>
      </c>
      <c r="AN154" s="13">
        <f>'NZDUSD-Week'!H144*'NZDUSD-Week'!F144/'NZDUSD-Week'!I144</f>
        <v>8.2969999999999988</v>
      </c>
      <c r="AO154" s="24">
        <f>'AUDUSD-Week'!F144/'AUDUSD-Week'!G144*'AUDUSD-Week'!E144</f>
        <v>208.22000000000003</v>
      </c>
      <c r="AP154" s="13">
        <f>'USDJPY-Week'!H144*'USDJPY-Week'!F144/'USDJPY-Week'!E144</f>
        <v>12.818047811318337</v>
      </c>
      <c r="AQ154" s="24">
        <f>'AUDUSD-Week'!F144/'AUDUSD-Week'!G144*'AUDUSD-Week'!E144</f>
        <v>208.22000000000003</v>
      </c>
      <c r="AR154" s="13">
        <f>'USDCHF-Week'!H144*'USDCHF-Week'!F144/'USDCHF-Week'!E144</f>
        <v>10.681478316599017</v>
      </c>
      <c r="AS154" s="24">
        <f>'AUDUSD-Week'!F144/'AUDUSD-Week'!G144*'AUDUSD-Week'!E144</f>
        <v>208.22000000000003</v>
      </c>
      <c r="AT154" s="13">
        <f>'USDCAD-Week'!H144*'USDCAD-Week'!F144/'USDCAD-Week'!E144</f>
        <v>10.205122971731809</v>
      </c>
      <c r="AU154" s="24">
        <f>'AUDUSD-Week'!F144/'AUDUSD-Week'!G144*'AUDUSD-Week'!E144</f>
        <v>208.22000000000003</v>
      </c>
      <c r="AV154" s="13">
        <f>'NZDUSD-Week'!H144*'NZDUSD-Week'!F144/'NZDUSD-Week'!I144</f>
        <v>8.2969999999999988</v>
      </c>
      <c r="AW154" s="24">
        <f>'NZDUSD-Week'!F144/'NZDUSD-Week'!G144*'NZDUSD-Week'!E144</f>
        <v>165.94</v>
      </c>
      <c r="AX154" s="13">
        <f>'USDJPY-Week'!H144*'USDJPY-Week'!F144/'USDJPY-Week'!E144</f>
        <v>12.818047811318337</v>
      </c>
      <c r="AY154" s="24">
        <f>'NZDUSD-Week'!F144/'NZDUSD-Week'!G144*'NZDUSD-Week'!E144</f>
        <v>165.94</v>
      </c>
      <c r="AZ154" s="13">
        <f>'USDCHF-Week'!H144*'USDCHF-Week'!F144/'USDCHF-Week'!E144</f>
        <v>10.681478316599017</v>
      </c>
      <c r="BA154" s="24">
        <f>'NZDUSD-Week'!F144/'NZDUSD-Week'!G144*'NZDUSD-Week'!E144</f>
        <v>165.94</v>
      </c>
      <c r="BB154" s="13">
        <f>'USDCAD-Week'!H144*'USDCAD-Week'!F144/'USDCAD-Week'!E144</f>
        <v>10.205122971731809</v>
      </c>
      <c r="BC154" s="24">
        <f>'USDCAD-Week'!F144/'USDCAD-Week'!G144*'USDCAD-Week'!E144</f>
        <v>195.98</v>
      </c>
      <c r="BD154" s="13">
        <f>'USDJPY-Week'!H144*'USDJPY-Week'!F144/'USDJPY-Week'!E144</f>
        <v>12.818047811318337</v>
      </c>
      <c r="BE154" s="24">
        <f>'USDCHF-Week'!F144/'USDCHF-Week'!G144*'USDCHF-Week'!E144</f>
        <v>187.23999999999998</v>
      </c>
      <c r="BF154" s="13">
        <f>'USDJPY-Week'!H144*'USDJPY-Week'!F144/'USDJPY-Week'!E144</f>
        <v>12.818047811318337</v>
      </c>
    </row>
    <row r="155" spans="4:58" x14ac:dyDescent="0.25">
      <c r="D155" s="11">
        <v>41182</v>
      </c>
      <c r="E155" s="13">
        <f>'EURUSD-Week'!F145*'EURUSD-Week'!E145/'EURUSD-Week'!G145</f>
        <v>258.83000000000004</v>
      </c>
      <c r="F155" s="16">
        <f>'EURUSD-Week'!H145*'EURUSD-Week'!F145/1</f>
        <v>10</v>
      </c>
      <c r="G155" s="13">
        <f>'USDJPY-Week'!F145/'USDJPY-Week'!G145</f>
        <v>200</v>
      </c>
      <c r="H155" s="19">
        <f>'USDJPY-Week'!H145*'USDJPY-Week'!F145/'USDJPY-Week'!E145</f>
        <v>12.770576591533107</v>
      </c>
      <c r="I155" s="19">
        <f>'EURUSD-Week'!F145/('EURUSD-Week'!G145*'EURUSD-Week'!E145)</f>
        <v>154.54159100567938</v>
      </c>
      <c r="J155" s="19">
        <f>'USDJPY-Week'!H145*'USDJPY-Week'!F145/'USDJPY-Week'!E145</f>
        <v>12.770576591533107</v>
      </c>
      <c r="K155" s="15">
        <f>'GBPUSD-Week'!F145*'GBPUSD-Week'!E145/'GBPUSD-Week'!G145</f>
        <v>322.8</v>
      </c>
      <c r="L155" s="13">
        <f>'GBPUSD-Week'!H145*'GBPUSD-Week'!F145/1</f>
        <v>10</v>
      </c>
      <c r="M155" s="24">
        <f>'NZDUSD-Week'!F145*'NZDUSD-Week'!E145/'NZDUSD-Week'!G145</f>
        <v>164.67</v>
      </c>
      <c r="N155" s="13">
        <f>'NZDUSD-Week'!H145*'NZDUSD-Week'!F145/1</f>
        <v>10</v>
      </c>
      <c r="O155" s="13">
        <f>'USDCAD-Week'!F145/'USDCAD-Week'!G145</f>
        <v>200</v>
      </c>
      <c r="P155" s="24">
        <f>'USDCAD-Week'!F145*'USDCAD-Week'!H145/'USDCAD-Week'!E145</f>
        <v>10.19160211985324</v>
      </c>
      <c r="Q155" s="24">
        <f>'AUDUSD-Week'!F145*'AUDUSD-Week'!E145/'AUDUSD-Week'!G145</f>
        <v>205.47</v>
      </c>
      <c r="R155" s="24">
        <f>'AUDUSD-Week'!H145*'AUDUSD-Week'!F145/1</f>
        <v>10</v>
      </c>
      <c r="S155" s="13">
        <f>'USDCHF-Week'!F145/'USDCHF-Week'!G145</f>
        <v>200</v>
      </c>
      <c r="T155" s="16">
        <f>'USDCHF-Week'!F145*'USDCHF-Week'!H145/'USDCHF-Week'!E145</f>
        <v>10.695759131504358</v>
      </c>
      <c r="U155" s="13">
        <f>'EURUSD-Week'!F145/'EURUSD-Week'!G145*'EURUSD-Week'!E145</f>
        <v>258.83000000000004</v>
      </c>
      <c r="V155" s="13">
        <f>'USDCHF-Week'!H145*'USDCHF-Week'!F145/'USDCHF-Week'!E145</f>
        <v>10.695759131504358</v>
      </c>
      <c r="W155" s="16">
        <f>'EURUSD-Week'!F145/'EURUSD-Week'!G145*'EURUSD-Week'!E145</f>
        <v>258.83000000000004</v>
      </c>
      <c r="X155" s="13">
        <f>'GBPUSD-Week'!H145*'GBPUSD-Week'!F145/'GBPUSD-Week'!I145</f>
        <v>16.139999999999997</v>
      </c>
      <c r="Y155" s="24">
        <f>'EURUSD-Week'!F145/'EURUSD-Week'!G145*'EURUSD-Week'!E145</f>
        <v>258.83000000000004</v>
      </c>
      <c r="Z155" s="13">
        <f>'AUDUSD-Week'!H145*'AUDUSD-Week'!F145/'AUDUSD-Week'!I145</f>
        <v>10.2735</v>
      </c>
      <c r="AA155" s="24">
        <f>'EURUSD-Week'!F145/'EURUSD-Week'!G145*'EURUSD-Week'!E145</f>
        <v>258.83000000000004</v>
      </c>
      <c r="AB155" s="13">
        <f>'USDCAD-Week'!H145*'USDCAD-Week'!F145/'USDCAD-Week'!E145</f>
        <v>10.19160211985324</v>
      </c>
      <c r="AC155" s="24">
        <f>'EURUSD-Week'!F145/'EURUSD-Week'!G145*'EURUSD-Week'!E145</f>
        <v>258.83000000000004</v>
      </c>
      <c r="AD155" s="13">
        <f>'NZDUSD-Week'!H145*'NZDUSD-Week'!F145/'NZDUSD-Week'!I145</f>
        <v>8.2335000000000012</v>
      </c>
      <c r="AE155" s="24">
        <f>'GBPUSD-Week'!F145/'GBPUSD-Week'!G145*'GBPUSD-Week'!E145</f>
        <v>322.79999999999995</v>
      </c>
      <c r="AF155" s="13">
        <f>'USDJPY-Week'!H145*'USDJPY-Week'!F145/'USDJPY-Week'!E145</f>
        <v>12.770576591533107</v>
      </c>
      <c r="AG155" s="24">
        <f>'GBPUSD-Week'!F145/'GBPUSD-Week'!G145*'GBPUSD-Week'!E145</f>
        <v>322.79999999999995</v>
      </c>
      <c r="AH155" s="13">
        <f>'USDCHF-Week'!H145*'USDCHF-Week'!F145/'USDCHF-Week'!E145</f>
        <v>10.695759131504358</v>
      </c>
      <c r="AI155" s="24">
        <f>'GBPUSD-Week'!F145/'GBPUSD-Week'!G145*'GBPUSD-Week'!E145</f>
        <v>322.79999999999995</v>
      </c>
      <c r="AJ155" s="13">
        <f>'AUDUSD-Week'!H145*'AUDUSD-Week'!F145/'AUDUSD-Week'!I145</f>
        <v>10.2735</v>
      </c>
      <c r="AK155" s="24">
        <f>'GBPUSD-Week'!F145/'GBPUSD-Week'!G145*'GBPUSD-Week'!E145</f>
        <v>322.79999999999995</v>
      </c>
      <c r="AL155" s="13">
        <f>'USDCAD-Week'!H145*'USDCAD-Week'!F145/'USDCAD-Week'!E145</f>
        <v>10.19160211985324</v>
      </c>
      <c r="AM155" s="24">
        <f>'GBPUSD-Week'!F145/'GBPUSD-Week'!G145*'GBPUSD-Week'!E145</f>
        <v>322.79999999999995</v>
      </c>
      <c r="AN155" s="13">
        <f>'NZDUSD-Week'!H145*'NZDUSD-Week'!F145/'NZDUSD-Week'!I145</f>
        <v>8.2335000000000012</v>
      </c>
      <c r="AO155" s="24">
        <f>'AUDUSD-Week'!F145/'AUDUSD-Week'!G145*'AUDUSD-Week'!E145</f>
        <v>205.47</v>
      </c>
      <c r="AP155" s="13">
        <f>'USDJPY-Week'!H145*'USDJPY-Week'!F145/'USDJPY-Week'!E145</f>
        <v>12.770576591533107</v>
      </c>
      <c r="AQ155" s="24">
        <f>'AUDUSD-Week'!F145/'AUDUSD-Week'!G145*'AUDUSD-Week'!E145</f>
        <v>205.47</v>
      </c>
      <c r="AR155" s="13">
        <f>'USDCHF-Week'!H145*'USDCHF-Week'!F145/'USDCHF-Week'!E145</f>
        <v>10.695759131504358</v>
      </c>
      <c r="AS155" s="24">
        <f>'AUDUSD-Week'!F145/'AUDUSD-Week'!G145*'AUDUSD-Week'!E145</f>
        <v>205.47</v>
      </c>
      <c r="AT155" s="13">
        <f>'USDCAD-Week'!H145*'USDCAD-Week'!F145/'USDCAD-Week'!E145</f>
        <v>10.19160211985324</v>
      </c>
      <c r="AU155" s="24">
        <f>'AUDUSD-Week'!F145/'AUDUSD-Week'!G145*'AUDUSD-Week'!E145</f>
        <v>205.47</v>
      </c>
      <c r="AV155" s="13">
        <f>'NZDUSD-Week'!H145*'NZDUSD-Week'!F145/'NZDUSD-Week'!I145</f>
        <v>8.2335000000000012</v>
      </c>
      <c r="AW155" s="24">
        <f>'NZDUSD-Week'!F145/'NZDUSD-Week'!G145*'NZDUSD-Week'!E145</f>
        <v>164.67000000000002</v>
      </c>
      <c r="AX155" s="13">
        <f>'USDJPY-Week'!H145*'USDJPY-Week'!F145/'USDJPY-Week'!E145</f>
        <v>12.770576591533107</v>
      </c>
      <c r="AY155" s="24">
        <f>'NZDUSD-Week'!F145/'NZDUSD-Week'!G145*'NZDUSD-Week'!E145</f>
        <v>164.67000000000002</v>
      </c>
      <c r="AZ155" s="13">
        <f>'USDCHF-Week'!H145*'USDCHF-Week'!F145/'USDCHF-Week'!E145</f>
        <v>10.695759131504358</v>
      </c>
      <c r="BA155" s="24">
        <f>'NZDUSD-Week'!F145/'NZDUSD-Week'!G145*'NZDUSD-Week'!E145</f>
        <v>164.67000000000002</v>
      </c>
      <c r="BB155" s="13">
        <f>'USDCAD-Week'!H145*'USDCAD-Week'!F145/'USDCAD-Week'!E145</f>
        <v>10.19160211985324</v>
      </c>
      <c r="BC155" s="24">
        <f>'USDCAD-Week'!F145/'USDCAD-Week'!G145*'USDCAD-Week'!E145</f>
        <v>196.24</v>
      </c>
      <c r="BD155" s="13">
        <f>'USDJPY-Week'!H145*'USDJPY-Week'!F145/'USDJPY-Week'!E145</f>
        <v>12.770576591533107</v>
      </c>
      <c r="BE155" s="24">
        <f>'USDCHF-Week'!F145/'USDCHF-Week'!G145*'USDCHF-Week'!E145</f>
        <v>186.98999999999998</v>
      </c>
      <c r="BF155" s="13">
        <f>'USDJPY-Week'!H145*'USDJPY-Week'!F145/'USDJPY-Week'!E145</f>
        <v>12.770576591533107</v>
      </c>
    </row>
    <row r="156" spans="4:58" x14ac:dyDescent="0.25">
      <c r="D156" s="11">
        <v>41189</v>
      </c>
      <c r="E156" s="13">
        <f>'EURUSD-Week'!F146*'EURUSD-Week'!E146/'EURUSD-Week'!G146</f>
        <v>259.77</v>
      </c>
      <c r="F156" s="16">
        <f>'EURUSD-Week'!H146*'EURUSD-Week'!F146/1</f>
        <v>10</v>
      </c>
      <c r="G156" s="13">
        <f>'USDJPY-Week'!F146/'USDJPY-Week'!G146</f>
        <v>200</v>
      </c>
      <c r="H156" s="19">
        <f>'USDJPY-Week'!H146*'USDJPY-Week'!F146/'USDJPY-Week'!E146</f>
        <v>12.733987011333248</v>
      </c>
      <c r="I156" s="19">
        <f>'EURUSD-Week'!F146/('EURUSD-Week'!G146*'EURUSD-Week'!E146)</f>
        <v>153.98236901874736</v>
      </c>
      <c r="J156" s="19">
        <f>'USDJPY-Week'!H146*'USDJPY-Week'!F146/'USDJPY-Week'!E146</f>
        <v>12.733987011333248</v>
      </c>
      <c r="K156" s="15">
        <f>'GBPUSD-Week'!F146*'GBPUSD-Week'!E146/'GBPUSD-Week'!G146</f>
        <v>322.02</v>
      </c>
      <c r="L156" s="13">
        <f>'GBPUSD-Week'!H146*'GBPUSD-Week'!F146/1</f>
        <v>10</v>
      </c>
      <c r="M156" s="24">
        <f>'NZDUSD-Week'!F146*'NZDUSD-Week'!E146/'NZDUSD-Week'!G146</f>
        <v>163.27000000000001</v>
      </c>
      <c r="N156" s="13">
        <f>'NZDUSD-Week'!H146*'NZDUSD-Week'!F146/1</f>
        <v>10</v>
      </c>
      <c r="O156" s="13">
        <f>'USDCAD-Week'!F146/'USDCAD-Week'!G146</f>
        <v>200</v>
      </c>
      <c r="P156" s="24">
        <f>'USDCAD-Week'!F146*'USDCAD-Week'!H146/'USDCAD-Week'!E146</f>
        <v>10.221290949046864</v>
      </c>
      <c r="Q156" s="24">
        <f>'AUDUSD-Week'!F146*'AUDUSD-Week'!E146/'AUDUSD-Week'!G146</f>
        <v>203.87</v>
      </c>
      <c r="R156" s="24">
        <f>'AUDUSD-Week'!H146*'AUDUSD-Week'!F146/1</f>
        <v>10</v>
      </c>
      <c r="S156" s="13">
        <f>'USDCHF-Week'!F146/'USDCHF-Week'!G146</f>
        <v>200</v>
      </c>
      <c r="T156" s="16">
        <f>'USDCHF-Week'!F146*'USDCHF-Week'!H146/'USDCHF-Week'!E146</f>
        <v>10.737102056155043</v>
      </c>
      <c r="U156" s="13">
        <f>'EURUSD-Week'!F146/'EURUSD-Week'!G146*'EURUSD-Week'!E146</f>
        <v>259.77</v>
      </c>
      <c r="V156" s="13">
        <f>'USDCHF-Week'!H146*'USDCHF-Week'!F146/'USDCHF-Week'!E146</f>
        <v>10.737102056155043</v>
      </c>
      <c r="W156" s="16">
        <f>'EURUSD-Week'!F146/'EURUSD-Week'!G146*'EURUSD-Week'!E146</f>
        <v>259.77</v>
      </c>
      <c r="X156" s="13">
        <f>'GBPUSD-Week'!H146*'GBPUSD-Week'!F146/'GBPUSD-Week'!I146</f>
        <v>16.100999999999999</v>
      </c>
      <c r="Y156" s="24">
        <f>'EURUSD-Week'!F146/'EURUSD-Week'!G146*'EURUSD-Week'!E146</f>
        <v>259.77</v>
      </c>
      <c r="Z156" s="13">
        <f>'AUDUSD-Week'!H146*'AUDUSD-Week'!F146/'AUDUSD-Week'!I146</f>
        <v>10.1935</v>
      </c>
      <c r="AA156" s="24">
        <f>'EURUSD-Week'!F146/'EURUSD-Week'!G146*'EURUSD-Week'!E146</f>
        <v>259.77</v>
      </c>
      <c r="AB156" s="13">
        <f>'USDCAD-Week'!H146*'USDCAD-Week'!F146/'USDCAD-Week'!E146</f>
        <v>10.221290949046864</v>
      </c>
      <c r="AC156" s="24">
        <f>'EURUSD-Week'!F146/'EURUSD-Week'!G146*'EURUSD-Week'!E146</f>
        <v>259.77</v>
      </c>
      <c r="AD156" s="13">
        <f>'NZDUSD-Week'!H146*'NZDUSD-Week'!F146/'NZDUSD-Week'!I146</f>
        <v>8.1635000000000009</v>
      </c>
      <c r="AE156" s="24">
        <f>'GBPUSD-Week'!F146/'GBPUSD-Week'!G146*'GBPUSD-Week'!E146</f>
        <v>322.02000000000004</v>
      </c>
      <c r="AF156" s="13">
        <f>'USDJPY-Week'!H146*'USDJPY-Week'!F146/'USDJPY-Week'!E146</f>
        <v>12.733987011333248</v>
      </c>
      <c r="AG156" s="24">
        <f>'GBPUSD-Week'!F146/'GBPUSD-Week'!G146*'GBPUSD-Week'!E146</f>
        <v>322.02000000000004</v>
      </c>
      <c r="AH156" s="13">
        <f>'USDCHF-Week'!H146*'USDCHF-Week'!F146/'USDCHF-Week'!E146</f>
        <v>10.737102056155043</v>
      </c>
      <c r="AI156" s="24">
        <f>'GBPUSD-Week'!F146/'GBPUSD-Week'!G146*'GBPUSD-Week'!E146</f>
        <v>322.02000000000004</v>
      </c>
      <c r="AJ156" s="13">
        <f>'AUDUSD-Week'!H146*'AUDUSD-Week'!F146/'AUDUSD-Week'!I146</f>
        <v>10.1935</v>
      </c>
      <c r="AK156" s="24">
        <f>'GBPUSD-Week'!F146/'GBPUSD-Week'!G146*'GBPUSD-Week'!E146</f>
        <v>322.02000000000004</v>
      </c>
      <c r="AL156" s="13">
        <f>'USDCAD-Week'!H146*'USDCAD-Week'!F146/'USDCAD-Week'!E146</f>
        <v>10.221290949046864</v>
      </c>
      <c r="AM156" s="24">
        <f>'GBPUSD-Week'!F146/'GBPUSD-Week'!G146*'GBPUSD-Week'!E146</f>
        <v>322.02000000000004</v>
      </c>
      <c r="AN156" s="13">
        <f>'NZDUSD-Week'!H146*'NZDUSD-Week'!F146/'NZDUSD-Week'!I146</f>
        <v>8.1635000000000009</v>
      </c>
      <c r="AO156" s="24">
        <f>'AUDUSD-Week'!F146/'AUDUSD-Week'!G146*'AUDUSD-Week'!E146</f>
        <v>203.87</v>
      </c>
      <c r="AP156" s="13">
        <f>'USDJPY-Week'!H146*'USDJPY-Week'!F146/'USDJPY-Week'!E146</f>
        <v>12.733987011333248</v>
      </c>
      <c r="AQ156" s="24">
        <f>'AUDUSD-Week'!F146/'AUDUSD-Week'!G146*'AUDUSD-Week'!E146</f>
        <v>203.87</v>
      </c>
      <c r="AR156" s="13">
        <f>'USDCHF-Week'!H146*'USDCHF-Week'!F146/'USDCHF-Week'!E146</f>
        <v>10.737102056155043</v>
      </c>
      <c r="AS156" s="24">
        <f>'AUDUSD-Week'!F146/'AUDUSD-Week'!G146*'AUDUSD-Week'!E146</f>
        <v>203.87</v>
      </c>
      <c r="AT156" s="13">
        <f>'USDCAD-Week'!H146*'USDCAD-Week'!F146/'USDCAD-Week'!E146</f>
        <v>10.221290949046864</v>
      </c>
      <c r="AU156" s="24">
        <f>'AUDUSD-Week'!F146/'AUDUSD-Week'!G146*'AUDUSD-Week'!E146</f>
        <v>203.87</v>
      </c>
      <c r="AV156" s="13">
        <f>'NZDUSD-Week'!H146*'NZDUSD-Week'!F146/'NZDUSD-Week'!I146</f>
        <v>8.1635000000000009</v>
      </c>
      <c r="AW156" s="24">
        <f>'NZDUSD-Week'!F146/'NZDUSD-Week'!G146*'NZDUSD-Week'!E146</f>
        <v>163.27000000000001</v>
      </c>
      <c r="AX156" s="13">
        <f>'USDJPY-Week'!H146*'USDJPY-Week'!F146/'USDJPY-Week'!E146</f>
        <v>12.733987011333248</v>
      </c>
      <c r="AY156" s="24">
        <f>'NZDUSD-Week'!F146/'NZDUSD-Week'!G146*'NZDUSD-Week'!E146</f>
        <v>163.27000000000001</v>
      </c>
      <c r="AZ156" s="13">
        <f>'USDCHF-Week'!H146*'USDCHF-Week'!F146/'USDCHF-Week'!E146</f>
        <v>10.737102056155043</v>
      </c>
      <c r="BA156" s="24">
        <f>'NZDUSD-Week'!F146/'NZDUSD-Week'!G146*'NZDUSD-Week'!E146</f>
        <v>163.27000000000001</v>
      </c>
      <c r="BB156" s="13">
        <f>'USDCAD-Week'!H146*'USDCAD-Week'!F146/'USDCAD-Week'!E146</f>
        <v>10.221290949046864</v>
      </c>
      <c r="BC156" s="24">
        <f>'USDCAD-Week'!F146/'USDCAD-Week'!G146*'USDCAD-Week'!E146</f>
        <v>195.67000000000002</v>
      </c>
      <c r="BD156" s="13">
        <f>'USDJPY-Week'!H146*'USDJPY-Week'!F146/'USDJPY-Week'!E146</f>
        <v>12.733987011333248</v>
      </c>
      <c r="BE156" s="24">
        <f>'USDCHF-Week'!F146/'USDCHF-Week'!G146*'USDCHF-Week'!E146</f>
        <v>186.27</v>
      </c>
      <c r="BF156" s="13">
        <f>'USDJPY-Week'!H146*'USDJPY-Week'!F146/'USDJPY-Week'!E146</f>
        <v>12.733987011333248</v>
      </c>
    </row>
    <row r="157" spans="4:58" x14ac:dyDescent="0.25">
      <c r="D157" s="11">
        <v>41196</v>
      </c>
      <c r="E157" s="13">
        <f>'EURUSD-Week'!F147*'EURUSD-Week'!E147/'EURUSD-Week'!G147</f>
        <v>259.77</v>
      </c>
      <c r="F157" s="16">
        <f>'EURUSD-Week'!H147*'EURUSD-Week'!F147/1</f>
        <v>10</v>
      </c>
      <c r="G157" s="13">
        <f>'USDJPY-Week'!F147/'USDJPY-Week'!G147</f>
        <v>200</v>
      </c>
      <c r="H157" s="19">
        <f>'USDJPY-Week'!H147*'USDJPY-Week'!F147/'USDJPY-Week'!E147</f>
        <v>12.679896024852594</v>
      </c>
      <c r="I157" s="19">
        <f>'EURUSD-Week'!F147/('EURUSD-Week'!G147*'EURUSD-Week'!E147)</f>
        <v>153.98236901874733</v>
      </c>
      <c r="J157" s="19">
        <f>'USDJPY-Week'!H147*'USDJPY-Week'!F147/'USDJPY-Week'!E147</f>
        <v>12.679896024852594</v>
      </c>
      <c r="K157" s="15">
        <f>'GBPUSD-Week'!F147*'GBPUSD-Week'!E147/'GBPUSD-Week'!G147</f>
        <v>320.8</v>
      </c>
      <c r="L157" s="13">
        <f>'GBPUSD-Week'!H147*'GBPUSD-Week'!F147/1</f>
        <v>10</v>
      </c>
      <c r="M157" s="24">
        <f>'NZDUSD-Week'!F147*'NZDUSD-Week'!E147/'NZDUSD-Week'!G147</f>
        <v>163.27000000000001</v>
      </c>
      <c r="N157" s="13">
        <f>'NZDUSD-Week'!H147*'NZDUSD-Week'!F147/1</f>
        <v>10</v>
      </c>
      <c r="O157" s="13">
        <f>'USDCAD-Week'!F147/'USDCAD-Week'!G147</f>
        <v>200</v>
      </c>
      <c r="P157" s="24">
        <f>'USDCAD-Week'!F147*'USDCAD-Week'!H147/'USDCAD-Week'!E147</f>
        <v>10.141473556107703</v>
      </c>
      <c r="Q157" s="24">
        <f>'AUDUSD-Week'!F147*'AUDUSD-Week'!E147/'AUDUSD-Week'!G147</f>
        <v>205.82000000000002</v>
      </c>
      <c r="R157" s="24">
        <f>'AUDUSD-Week'!H147*'AUDUSD-Week'!F147/1</f>
        <v>10</v>
      </c>
      <c r="S157" s="13">
        <f>'USDCHF-Week'!F147/'USDCHF-Week'!G147</f>
        <v>200</v>
      </c>
      <c r="T157" s="16">
        <f>'USDCHF-Week'!F147*'USDCHF-Week'!H147/'USDCHF-Week'!E147</f>
        <v>10.7469102632993</v>
      </c>
      <c r="U157" s="13">
        <f>'EURUSD-Week'!F147/'EURUSD-Week'!G147*'EURUSD-Week'!E147</f>
        <v>259.77000000000004</v>
      </c>
      <c r="V157" s="13">
        <f>'USDCHF-Week'!H147*'USDCHF-Week'!F147/'USDCHF-Week'!E147</f>
        <v>10.7469102632993</v>
      </c>
      <c r="W157" s="16">
        <f>'EURUSD-Week'!F147/'EURUSD-Week'!G147*'EURUSD-Week'!E147</f>
        <v>259.77000000000004</v>
      </c>
      <c r="X157" s="13">
        <f>'GBPUSD-Week'!H147*'GBPUSD-Week'!F147/'GBPUSD-Week'!I147</f>
        <v>16.040000000000003</v>
      </c>
      <c r="Y157" s="24">
        <f>'EURUSD-Week'!F147/'EURUSD-Week'!G147*'EURUSD-Week'!E147</f>
        <v>259.77000000000004</v>
      </c>
      <c r="Z157" s="13">
        <f>'AUDUSD-Week'!H147*'AUDUSD-Week'!F147/'AUDUSD-Week'!I147</f>
        <v>10.291000000000002</v>
      </c>
      <c r="AA157" s="24">
        <f>'EURUSD-Week'!F147/'EURUSD-Week'!G147*'EURUSD-Week'!E147</f>
        <v>259.77000000000004</v>
      </c>
      <c r="AB157" s="13">
        <f>'USDCAD-Week'!H147*'USDCAD-Week'!F147/'USDCAD-Week'!E147</f>
        <v>10.141473556107703</v>
      </c>
      <c r="AC157" s="24">
        <f>'EURUSD-Week'!F147/'EURUSD-Week'!G147*'EURUSD-Week'!E147</f>
        <v>259.77000000000004</v>
      </c>
      <c r="AD157" s="13">
        <f>'NZDUSD-Week'!H147*'NZDUSD-Week'!F147/'NZDUSD-Week'!I147</f>
        <v>8.1635000000000009</v>
      </c>
      <c r="AE157" s="24">
        <f>'GBPUSD-Week'!F147/'GBPUSD-Week'!G147*'GBPUSD-Week'!E147</f>
        <v>320.8</v>
      </c>
      <c r="AF157" s="13">
        <f>'USDJPY-Week'!H147*'USDJPY-Week'!F147/'USDJPY-Week'!E147</f>
        <v>12.679896024852594</v>
      </c>
      <c r="AG157" s="24">
        <f>'GBPUSD-Week'!F147/'GBPUSD-Week'!G147*'GBPUSD-Week'!E147</f>
        <v>320.8</v>
      </c>
      <c r="AH157" s="13">
        <f>'USDCHF-Week'!H147*'USDCHF-Week'!F147/'USDCHF-Week'!E147</f>
        <v>10.7469102632993</v>
      </c>
      <c r="AI157" s="24">
        <f>'GBPUSD-Week'!F147/'GBPUSD-Week'!G147*'GBPUSD-Week'!E147</f>
        <v>320.8</v>
      </c>
      <c r="AJ157" s="13">
        <f>'AUDUSD-Week'!H147*'AUDUSD-Week'!F147/'AUDUSD-Week'!I147</f>
        <v>10.291000000000002</v>
      </c>
      <c r="AK157" s="24">
        <f>'GBPUSD-Week'!F147/'GBPUSD-Week'!G147*'GBPUSD-Week'!E147</f>
        <v>320.8</v>
      </c>
      <c r="AL157" s="13">
        <f>'USDCAD-Week'!H147*'USDCAD-Week'!F147/'USDCAD-Week'!E147</f>
        <v>10.141473556107703</v>
      </c>
      <c r="AM157" s="24">
        <f>'GBPUSD-Week'!F147/'GBPUSD-Week'!G147*'GBPUSD-Week'!E147</f>
        <v>320.8</v>
      </c>
      <c r="AN157" s="13">
        <f>'NZDUSD-Week'!H147*'NZDUSD-Week'!F147/'NZDUSD-Week'!I147</f>
        <v>8.1635000000000009</v>
      </c>
      <c r="AO157" s="24">
        <f>'AUDUSD-Week'!F147/'AUDUSD-Week'!G147*'AUDUSD-Week'!E147</f>
        <v>205.82000000000002</v>
      </c>
      <c r="AP157" s="13">
        <f>'USDJPY-Week'!H147*'USDJPY-Week'!F147/'USDJPY-Week'!E147</f>
        <v>12.679896024852594</v>
      </c>
      <c r="AQ157" s="24">
        <f>'AUDUSD-Week'!F147/'AUDUSD-Week'!G147*'AUDUSD-Week'!E147</f>
        <v>205.82000000000002</v>
      </c>
      <c r="AR157" s="13">
        <f>'USDCHF-Week'!H147*'USDCHF-Week'!F147/'USDCHF-Week'!E147</f>
        <v>10.7469102632993</v>
      </c>
      <c r="AS157" s="24">
        <f>'AUDUSD-Week'!F147/'AUDUSD-Week'!G147*'AUDUSD-Week'!E147</f>
        <v>205.82000000000002</v>
      </c>
      <c r="AT157" s="13">
        <f>'USDCAD-Week'!H147*'USDCAD-Week'!F147/'USDCAD-Week'!E147</f>
        <v>10.141473556107703</v>
      </c>
      <c r="AU157" s="24">
        <f>'AUDUSD-Week'!F147/'AUDUSD-Week'!G147*'AUDUSD-Week'!E147</f>
        <v>205.82000000000002</v>
      </c>
      <c r="AV157" s="13">
        <f>'NZDUSD-Week'!H147*'NZDUSD-Week'!F147/'NZDUSD-Week'!I147</f>
        <v>8.1635000000000009</v>
      </c>
      <c r="AW157" s="24">
        <f>'NZDUSD-Week'!F147/'NZDUSD-Week'!G147*'NZDUSD-Week'!E147</f>
        <v>163.27000000000001</v>
      </c>
      <c r="AX157" s="13">
        <f>'USDJPY-Week'!H147*'USDJPY-Week'!F147/'USDJPY-Week'!E147</f>
        <v>12.679896024852594</v>
      </c>
      <c r="AY157" s="24">
        <f>'NZDUSD-Week'!F147/'NZDUSD-Week'!G147*'NZDUSD-Week'!E147</f>
        <v>163.27000000000001</v>
      </c>
      <c r="AZ157" s="13">
        <f>'USDCHF-Week'!H147*'USDCHF-Week'!F147/'USDCHF-Week'!E147</f>
        <v>10.7469102632993</v>
      </c>
      <c r="BA157" s="24">
        <f>'NZDUSD-Week'!F147/'NZDUSD-Week'!G147*'NZDUSD-Week'!E147</f>
        <v>163.27000000000001</v>
      </c>
      <c r="BB157" s="13">
        <f>'USDCAD-Week'!H147*'USDCAD-Week'!F147/'USDCAD-Week'!E147</f>
        <v>10.141473556107703</v>
      </c>
      <c r="BC157" s="24">
        <f>'USDCAD-Week'!F147/'USDCAD-Week'!G147*'USDCAD-Week'!E147</f>
        <v>197.21</v>
      </c>
      <c r="BD157" s="13">
        <f>'USDJPY-Week'!H147*'USDJPY-Week'!F147/'USDJPY-Week'!E147</f>
        <v>12.679896024852594</v>
      </c>
      <c r="BE157" s="24">
        <f>'USDCHF-Week'!F147/'USDCHF-Week'!G147*'USDCHF-Week'!E147</f>
        <v>186.10000000000002</v>
      </c>
      <c r="BF157" s="13">
        <f>'USDJPY-Week'!H147*'USDJPY-Week'!F147/'USDJPY-Week'!E147</f>
        <v>12.679896024852594</v>
      </c>
    </row>
    <row r="158" spans="4:58" x14ac:dyDescent="0.25">
      <c r="D158" s="11">
        <v>41203</v>
      </c>
      <c r="E158" s="13">
        <f>'EURUSD-Week'!F148*'EURUSD-Week'!E148/'EURUSD-Week'!G148</f>
        <v>259.59000000000003</v>
      </c>
      <c r="F158" s="16">
        <f>'EURUSD-Week'!H148*'EURUSD-Week'!F148/1</f>
        <v>10</v>
      </c>
      <c r="G158" s="13">
        <f>'USDJPY-Week'!F148/'USDJPY-Week'!G148</f>
        <v>200</v>
      </c>
      <c r="H158" s="19">
        <f>'USDJPY-Week'!H148*'USDJPY-Week'!F148/'USDJPY-Week'!E148</f>
        <v>12.587324564163888</v>
      </c>
      <c r="I158" s="19">
        <f>'EURUSD-Week'!F148/('EURUSD-Week'!G148*'EURUSD-Week'!E148)</f>
        <v>154.08914056781845</v>
      </c>
      <c r="J158" s="19">
        <f>'USDJPY-Week'!H148*'USDJPY-Week'!F148/'USDJPY-Week'!E148</f>
        <v>12.587324564163888</v>
      </c>
      <c r="K158" s="15">
        <f>'GBPUSD-Week'!F148*'GBPUSD-Week'!E148/'GBPUSD-Week'!G148</f>
        <v>321.14999999999998</v>
      </c>
      <c r="L158" s="13">
        <f>'GBPUSD-Week'!H148*'GBPUSD-Week'!F148/1</f>
        <v>10</v>
      </c>
      <c r="M158" s="24">
        <f>'NZDUSD-Week'!F148*'NZDUSD-Week'!E148/'NZDUSD-Week'!G148</f>
        <v>163.76</v>
      </c>
      <c r="N158" s="13">
        <f>'NZDUSD-Week'!H148*'NZDUSD-Week'!F148/1</f>
        <v>10</v>
      </c>
      <c r="O158" s="13">
        <f>'USDCAD-Week'!F148/'USDCAD-Week'!G148</f>
        <v>200</v>
      </c>
      <c r="P158" s="24">
        <f>'USDCAD-Week'!F148*'USDCAD-Week'!H148/'USDCAD-Week'!E148</f>
        <v>10.044698910150169</v>
      </c>
      <c r="Q158" s="24">
        <f>'AUDUSD-Week'!F148*'AUDUSD-Week'!E148/'AUDUSD-Week'!G148</f>
        <v>206.89000000000004</v>
      </c>
      <c r="R158" s="24">
        <f>'AUDUSD-Week'!H148*'AUDUSD-Week'!F148/1</f>
        <v>10</v>
      </c>
      <c r="S158" s="13">
        <f>'USDCHF-Week'!F148/'USDCHF-Week'!G148</f>
        <v>200</v>
      </c>
      <c r="T158" s="16">
        <f>'USDCHF-Week'!F148*'USDCHF-Week'!H148/'USDCHF-Week'!E148</f>
        <v>10.737102056155043</v>
      </c>
      <c r="U158" s="13">
        <f>'EURUSD-Week'!F148/'EURUSD-Week'!G148*'EURUSD-Week'!E148</f>
        <v>259.59000000000003</v>
      </c>
      <c r="V158" s="13">
        <f>'USDCHF-Week'!H148*'USDCHF-Week'!F148/'USDCHF-Week'!E148</f>
        <v>10.737102056155043</v>
      </c>
      <c r="W158" s="16">
        <f>'EURUSD-Week'!F148/'EURUSD-Week'!G148*'EURUSD-Week'!E148</f>
        <v>259.59000000000003</v>
      </c>
      <c r="X158" s="13">
        <f>'GBPUSD-Week'!H148*'GBPUSD-Week'!F148/'GBPUSD-Week'!I148</f>
        <v>16.057500000000001</v>
      </c>
      <c r="Y158" s="24">
        <f>'EURUSD-Week'!F148/'EURUSD-Week'!G148*'EURUSD-Week'!E148</f>
        <v>259.59000000000003</v>
      </c>
      <c r="Z158" s="13">
        <f>'AUDUSD-Week'!H148*'AUDUSD-Week'!F148/'AUDUSD-Week'!I148</f>
        <v>10.3445</v>
      </c>
      <c r="AA158" s="24">
        <f>'EURUSD-Week'!F148/'EURUSD-Week'!G148*'EURUSD-Week'!E148</f>
        <v>259.59000000000003</v>
      </c>
      <c r="AB158" s="13">
        <f>'USDCAD-Week'!H148*'USDCAD-Week'!F148/'USDCAD-Week'!E148</f>
        <v>10.044698910150169</v>
      </c>
      <c r="AC158" s="24">
        <f>'EURUSD-Week'!F148/'EURUSD-Week'!G148*'EURUSD-Week'!E148</f>
        <v>259.59000000000003</v>
      </c>
      <c r="AD158" s="13">
        <f>'NZDUSD-Week'!H148*'NZDUSD-Week'!F148/'NZDUSD-Week'!I148</f>
        <v>8.1879999999999988</v>
      </c>
      <c r="AE158" s="24">
        <f>'GBPUSD-Week'!F148/'GBPUSD-Week'!G148*'GBPUSD-Week'!E148</f>
        <v>321.14999999999998</v>
      </c>
      <c r="AF158" s="13">
        <f>'USDJPY-Week'!H148*'USDJPY-Week'!F148/'USDJPY-Week'!E148</f>
        <v>12.587324564163888</v>
      </c>
      <c r="AG158" s="24">
        <f>'GBPUSD-Week'!F148/'GBPUSD-Week'!G148*'GBPUSD-Week'!E148</f>
        <v>321.14999999999998</v>
      </c>
      <c r="AH158" s="13">
        <f>'USDCHF-Week'!H148*'USDCHF-Week'!F148/'USDCHF-Week'!E148</f>
        <v>10.737102056155043</v>
      </c>
      <c r="AI158" s="24">
        <f>'GBPUSD-Week'!F148/'GBPUSD-Week'!G148*'GBPUSD-Week'!E148</f>
        <v>321.14999999999998</v>
      </c>
      <c r="AJ158" s="13">
        <f>'AUDUSD-Week'!H148*'AUDUSD-Week'!F148/'AUDUSD-Week'!I148</f>
        <v>10.3445</v>
      </c>
      <c r="AK158" s="24">
        <f>'GBPUSD-Week'!F148/'GBPUSD-Week'!G148*'GBPUSD-Week'!E148</f>
        <v>321.14999999999998</v>
      </c>
      <c r="AL158" s="13">
        <f>'USDCAD-Week'!H148*'USDCAD-Week'!F148/'USDCAD-Week'!E148</f>
        <v>10.044698910150169</v>
      </c>
      <c r="AM158" s="24">
        <f>'GBPUSD-Week'!F148/'GBPUSD-Week'!G148*'GBPUSD-Week'!E148</f>
        <v>321.14999999999998</v>
      </c>
      <c r="AN158" s="13">
        <f>'NZDUSD-Week'!H148*'NZDUSD-Week'!F148/'NZDUSD-Week'!I148</f>
        <v>8.1879999999999988</v>
      </c>
      <c r="AO158" s="24">
        <f>'AUDUSD-Week'!F148/'AUDUSD-Week'!G148*'AUDUSD-Week'!E148</f>
        <v>206.89000000000001</v>
      </c>
      <c r="AP158" s="13">
        <f>'USDJPY-Week'!H148*'USDJPY-Week'!F148/'USDJPY-Week'!E148</f>
        <v>12.587324564163888</v>
      </c>
      <c r="AQ158" s="24">
        <f>'AUDUSD-Week'!F148/'AUDUSD-Week'!G148*'AUDUSD-Week'!E148</f>
        <v>206.89000000000001</v>
      </c>
      <c r="AR158" s="13">
        <f>'USDCHF-Week'!H148*'USDCHF-Week'!F148/'USDCHF-Week'!E148</f>
        <v>10.737102056155043</v>
      </c>
      <c r="AS158" s="24">
        <f>'AUDUSD-Week'!F148/'AUDUSD-Week'!G148*'AUDUSD-Week'!E148</f>
        <v>206.89000000000001</v>
      </c>
      <c r="AT158" s="13">
        <f>'USDCAD-Week'!H148*'USDCAD-Week'!F148/'USDCAD-Week'!E148</f>
        <v>10.044698910150169</v>
      </c>
      <c r="AU158" s="24">
        <f>'AUDUSD-Week'!F148/'AUDUSD-Week'!G148*'AUDUSD-Week'!E148</f>
        <v>206.89000000000001</v>
      </c>
      <c r="AV158" s="13">
        <f>'NZDUSD-Week'!H148*'NZDUSD-Week'!F148/'NZDUSD-Week'!I148</f>
        <v>8.1879999999999988</v>
      </c>
      <c r="AW158" s="24">
        <f>'NZDUSD-Week'!F148/'NZDUSD-Week'!G148*'NZDUSD-Week'!E148</f>
        <v>163.76</v>
      </c>
      <c r="AX158" s="13">
        <f>'USDJPY-Week'!H148*'USDJPY-Week'!F148/'USDJPY-Week'!E148</f>
        <v>12.587324564163888</v>
      </c>
      <c r="AY158" s="24">
        <f>'NZDUSD-Week'!F148/'NZDUSD-Week'!G148*'NZDUSD-Week'!E148</f>
        <v>163.76</v>
      </c>
      <c r="AZ158" s="13">
        <f>'USDCHF-Week'!H148*'USDCHF-Week'!F148/'USDCHF-Week'!E148</f>
        <v>10.737102056155043</v>
      </c>
      <c r="BA158" s="24">
        <f>'NZDUSD-Week'!F148/'NZDUSD-Week'!G148*'NZDUSD-Week'!E148</f>
        <v>163.76</v>
      </c>
      <c r="BB158" s="13">
        <f>'USDCAD-Week'!H148*'USDCAD-Week'!F148/'USDCAD-Week'!E148</f>
        <v>10.044698910150169</v>
      </c>
      <c r="BC158" s="24">
        <f>'USDCAD-Week'!F148/'USDCAD-Week'!G148*'USDCAD-Week'!E148</f>
        <v>199.10999999999999</v>
      </c>
      <c r="BD158" s="13">
        <f>'USDJPY-Week'!H148*'USDJPY-Week'!F148/'USDJPY-Week'!E148</f>
        <v>12.587324564163888</v>
      </c>
      <c r="BE158" s="24">
        <f>'USDCHF-Week'!F148/'USDCHF-Week'!G148*'USDCHF-Week'!E148</f>
        <v>186.27</v>
      </c>
      <c r="BF158" s="13">
        <f>'USDJPY-Week'!H148*'USDJPY-Week'!F148/'USDJPY-Week'!E148</f>
        <v>12.587324564163888</v>
      </c>
    </row>
    <row r="159" spans="4:58" x14ac:dyDescent="0.25">
      <c r="D159" s="11">
        <v>41210</v>
      </c>
      <c r="E159" s="13">
        <f>'EURUSD-Week'!F149*'EURUSD-Week'!E149/'EURUSD-Week'!G149</f>
        <v>257.77</v>
      </c>
      <c r="F159" s="16">
        <f>'EURUSD-Week'!H149*'EURUSD-Week'!F149/1</f>
        <v>10</v>
      </c>
      <c r="G159" s="13">
        <f>'USDJPY-Week'!F149/'USDJPY-Week'!G149</f>
        <v>200</v>
      </c>
      <c r="H159" s="19">
        <f>'USDJPY-Week'!H149*'USDJPY-Week'!F149/'USDJPY-Week'!E149</f>
        <v>12.496875781054735</v>
      </c>
      <c r="I159" s="19">
        <f>'EURUSD-Week'!F149/('EURUSD-Week'!G149*'EURUSD-Week'!E149)</f>
        <v>155.17709586065095</v>
      </c>
      <c r="J159" s="19">
        <f>'USDJPY-Week'!H149*'USDJPY-Week'!F149/'USDJPY-Week'!E149</f>
        <v>12.496875781054735</v>
      </c>
      <c r="K159" s="15">
        <f>'GBPUSD-Week'!F149*'GBPUSD-Week'!E149/'GBPUSD-Week'!G149</f>
        <v>321.19</v>
      </c>
      <c r="L159" s="13">
        <f>'GBPUSD-Week'!H149*'GBPUSD-Week'!F149/1</f>
        <v>10</v>
      </c>
      <c r="M159" s="24">
        <f>'NZDUSD-Week'!F149*'NZDUSD-Week'!E149/'NZDUSD-Week'!G149</f>
        <v>164.73</v>
      </c>
      <c r="N159" s="13">
        <f>'NZDUSD-Week'!H149*'NZDUSD-Week'!F149/1</f>
        <v>10</v>
      </c>
      <c r="O159" s="13">
        <f>'USDCAD-Week'!F149/'USDCAD-Week'!G149</f>
        <v>200</v>
      </c>
      <c r="P159" s="24">
        <f>'USDCAD-Week'!F149*'USDCAD-Week'!H149/'USDCAD-Week'!E149</f>
        <v>10.033109260559847</v>
      </c>
      <c r="Q159" s="24">
        <f>'AUDUSD-Week'!F149*'AUDUSD-Week'!E149/'AUDUSD-Week'!G149</f>
        <v>207.00000000000003</v>
      </c>
      <c r="R159" s="24">
        <f>'AUDUSD-Week'!H149*'AUDUSD-Week'!F149/1</f>
        <v>10</v>
      </c>
      <c r="S159" s="13">
        <f>'USDCHF-Week'!F149/'USDCHF-Week'!G149</f>
        <v>200</v>
      </c>
      <c r="T159" s="16">
        <f>'USDCHF-Week'!F149*'USDCHF-Week'!H149/'USDCHF-Week'!E149</f>
        <v>10.670650376140426</v>
      </c>
      <c r="U159" s="13">
        <f>'EURUSD-Week'!F149/'EURUSD-Week'!G149*'EURUSD-Week'!E149</f>
        <v>257.77</v>
      </c>
      <c r="V159" s="13">
        <f>'USDCHF-Week'!H149*'USDCHF-Week'!F149/'USDCHF-Week'!E149</f>
        <v>10.670650376140426</v>
      </c>
      <c r="W159" s="16">
        <f>'EURUSD-Week'!F149/'EURUSD-Week'!G149*'EURUSD-Week'!E149</f>
        <v>257.77</v>
      </c>
      <c r="X159" s="13">
        <f>'GBPUSD-Week'!H149*'GBPUSD-Week'!F149/'GBPUSD-Week'!I149</f>
        <v>16.0595</v>
      </c>
      <c r="Y159" s="24">
        <f>'EURUSD-Week'!F149/'EURUSD-Week'!G149*'EURUSD-Week'!E149</f>
        <v>257.77</v>
      </c>
      <c r="Z159" s="13">
        <f>'AUDUSD-Week'!H149*'AUDUSD-Week'!F149/'AUDUSD-Week'!I149</f>
        <v>10.350000000000001</v>
      </c>
      <c r="AA159" s="24">
        <f>'EURUSD-Week'!F149/'EURUSD-Week'!G149*'EURUSD-Week'!E149</f>
        <v>257.77</v>
      </c>
      <c r="AB159" s="13">
        <f>'USDCAD-Week'!H149*'USDCAD-Week'!F149/'USDCAD-Week'!E149</f>
        <v>10.033109260559847</v>
      </c>
      <c r="AC159" s="24">
        <f>'EURUSD-Week'!F149/'EURUSD-Week'!G149*'EURUSD-Week'!E149</f>
        <v>257.77</v>
      </c>
      <c r="AD159" s="13">
        <f>'NZDUSD-Week'!H149*'NZDUSD-Week'!F149/'NZDUSD-Week'!I149</f>
        <v>8.2364999999999995</v>
      </c>
      <c r="AE159" s="24">
        <f>'GBPUSD-Week'!F149/'GBPUSD-Week'!G149*'GBPUSD-Week'!E149</f>
        <v>321.19</v>
      </c>
      <c r="AF159" s="13">
        <f>'USDJPY-Week'!H149*'USDJPY-Week'!F149/'USDJPY-Week'!E149</f>
        <v>12.496875781054735</v>
      </c>
      <c r="AG159" s="24">
        <f>'GBPUSD-Week'!F149/'GBPUSD-Week'!G149*'GBPUSD-Week'!E149</f>
        <v>321.19</v>
      </c>
      <c r="AH159" s="13">
        <f>'USDCHF-Week'!H149*'USDCHF-Week'!F149/'USDCHF-Week'!E149</f>
        <v>10.670650376140426</v>
      </c>
      <c r="AI159" s="24">
        <f>'GBPUSD-Week'!F149/'GBPUSD-Week'!G149*'GBPUSD-Week'!E149</f>
        <v>321.19</v>
      </c>
      <c r="AJ159" s="13">
        <f>'AUDUSD-Week'!H149*'AUDUSD-Week'!F149/'AUDUSD-Week'!I149</f>
        <v>10.350000000000001</v>
      </c>
      <c r="AK159" s="24">
        <f>'GBPUSD-Week'!F149/'GBPUSD-Week'!G149*'GBPUSD-Week'!E149</f>
        <v>321.19</v>
      </c>
      <c r="AL159" s="13">
        <f>'USDCAD-Week'!H149*'USDCAD-Week'!F149/'USDCAD-Week'!E149</f>
        <v>10.033109260559847</v>
      </c>
      <c r="AM159" s="24">
        <f>'GBPUSD-Week'!F149/'GBPUSD-Week'!G149*'GBPUSD-Week'!E149</f>
        <v>321.19</v>
      </c>
      <c r="AN159" s="13">
        <f>'NZDUSD-Week'!H149*'NZDUSD-Week'!F149/'NZDUSD-Week'!I149</f>
        <v>8.2364999999999995</v>
      </c>
      <c r="AO159" s="24">
        <f>'AUDUSD-Week'!F149/'AUDUSD-Week'!G149*'AUDUSD-Week'!E149</f>
        <v>207.00000000000003</v>
      </c>
      <c r="AP159" s="13">
        <f>'USDJPY-Week'!H149*'USDJPY-Week'!F149/'USDJPY-Week'!E149</f>
        <v>12.496875781054735</v>
      </c>
      <c r="AQ159" s="24">
        <f>'AUDUSD-Week'!F149/'AUDUSD-Week'!G149*'AUDUSD-Week'!E149</f>
        <v>207.00000000000003</v>
      </c>
      <c r="AR159" s="13">
        <f>'USDCHF-Week'!H149*'USDCHF-Week'!F149/'USDCHF-Week'!E149</f>
        <v>10.670650376140426</v>
      </c>
      <c r="AS159" s="24">
        <f>'AUDUSD-Week'!F149/'AUDUSD-Week'!G149*'AUDUSD-Week'!E149</f>
        <v>207.00000000000003</v>
      </c>
      <c r="AT159" s="13">
        <f>'USDCAD-Week'!H149*'USDCAD-Week'!F149/'USDCAD-Week'!E149</f>
        <v>10.033109260559847</v>
      </c>
      <c r="AU159" s="24">
        <f>'AUDUSD-Week'!F149/'AUDUSD-Week'!G149*'AUDUSD-Week'!E149</f>
        <v>207.00000000000003</v>
      </c>
      <c r="AV159" s="13">
        <f>'NZDUSD-Week'!H149*'NZDUSD-Week'!F149/'NZDUSD-Week'!I149</f>
        <v>8.2364999999999995</v>
      </c>
      <c r="AW159" s="24">
        <f>'NZDUSD-Week'!F149/'NZDUSD-Week'!G149*'NZDUSD-Week'!E149</f>
        <v>164.73</v>
      </c>
      <c r="AX159" s="13">
        <f>'USDJPY-Week'!H149*'USDJPY-Week'!F149/'USDJPY-Week'!E149</f>
        <v>12.496875781054735</v>
      </c>
      <c r="AY159" s="24">
        <f>'NZDUSD-Week'!F149/'NZDUSD-Week'!G149*'NZDUSD-Week'!E149</f>
        <v>164.73</v>
      </c>
      <c r="AZ159" s="13">
        <f>'USDCHF-Week'!H149*'USDCHF-Week'!F149/'USDCHF-Week'!E149</f>
        <v>10.670650376140426</v>
      </c>
      <c r="BA159" s="24">
        <f>'NZDUSD-Week'!F149/'NZDUSD-Week'!G149*'NZDUSD-Week'!E149</f>
        <v>164.73</v>
      </c>
      <c r="BB159" s="13">
        <f>'USDCAD-Week'!H149*'USDCAD-Week'!F149/'USDCAD-Week'!E149</f>
        <v>10.033109260559847</v>
      </c>
      <c r="BC159" s="24">
        <f>'USDCAD-Week'!F149/'USDCAD-Week'!G149*'USDCAD-Week'!E149</f>
        <v>199.34</v>
      </c>
      <c r="BD159" s="13">
        <f>'USDJPY-Week'!H149*'USDJPY-Week'!F149/'USDJPY-Week'!E149</f>
        <v>12.496875781054735</v>
      </c>
      <c r="BE159" s="24">
        <f>'USDCHF-Week'!F149/'USDCHF-Week'!G149*'USDCHF-Week'!E149</f>
        <v>187.43</v>
      </c>
      <c r="BF159" s="13">
        <f>'USDJPY-Week'!H149*'USDJPY-Week'!F149/'USDJPY-Week'!E149</f>
        <v>12.496875781054735</v>
      </c>
    </row>
    <row r="160" spans="4:58" x14ac:dyDescent="0.25">
      <c r="D160" s="11">
        <v>41217</v>
      </c>
      <c r="E160" s="13">
        <f>'EURUSD-Week'!F150*'EURUSD-Week'!E150/'EURUSD-Week'!G150</f>
        <v>255.29000000000002</v>
      </c>
      <c r="F160" s="16">
        <f>'EURUSD-Week'!H150*'EURUSD-Week'!F150/1</f>
        <v>10</v>
      </c>
      <c r="G160" s="13">
        <f>'USDJPY-Week'!F150/'USDJPY-Week'!G150</f>
        <v>200</v>
      </c>
      <c r="H160" s="19">
        <f>'USDJPY-Week'!H150*'USDJPY-Week'!F150/'USDJPY-Week'!E150</f>
        <v>12.507817385866167</v>
      </c>
      <c r="I160" s="19">
        <f>'EURUSD-Week'!F150/('EURUSD-Week'!G150*'EURUSD-Week'!E150)</f>
        <v>156.6845548200086</v>
      </c>
      <c r="J160" s="19">
        <f>'USDJPY-Week'!H150*'USDJPY-Week'!F150/'USDJPY-Week'!E150</f>
        <v>12.507817385866167</v>
      </c>
      <c r="K160" s="15">
        <f>'GBPUSD-Week'!F150*'GBPUSD-Week'!E150/'GBPUSD-Week'!G150</f>
        <v>319.05</v>
      </c>
      <c r="L160" s="13">
        <f>'GBPUSD-Week'!H150*'GBPUSD-Week'!F150/1</f>
        <v>10</v>
      </c>
      <c r="M160" s="24">
        <f>'NZDUSD-Week'!F150*'NZDUSD-Week'!E150/'NZDUSD-Week'!G150</f>
        <v>163.78</v>
      </c>
      <c r="N160" s="13">
        <f>'NZDUSD-Week'!H150*'NZDUSD-Week'!F150/1</f>
        <v>10</v>
      </c>
      <c r="O160" s="13">
        <f>'USDCAD-Week'!F150/'USDCAD-Week'!G150</f>
        <v>200</v>
      </c>
      <c r="P160" s="24">
        <f>'USDCAD-Week'!F150*'USDCAD-Week'!H150/'USDCAD-Week'!E150</f>
        <v>10.015524062296558</v>
      </c>
      <c r="Q160" s="24">
        <f>'AUDUSD-Week'!F150*'AUDUSD-Week'!E150/'AUDUSD-Week'!G150</f>
        <v>207.22</v>
      </c>
      <c r="R160" s="24">
        <f>'AUDUSD-Week'!H150*'AUDUSD-Week'!F150/1</f>
        <v>10</v>
      </c>
      <c r="S160" s="13">
        <f>'USDCHF-Week'!F150/'USDCHF-Week'!G150</f>
        <v>200</v>
      </c>
      <c r="T160" s="16">
        <f>'USDCHF-Week'!F150*'USDCHF-Week'!H150/'USDCHF-Week'!E150</f>
        <v>10.583690532888818</v>
      </c>
      <c r="U160" s="13">
        <f>'EURUSD-Week'!F150/'EURUSD-Week'!G150*'EURUSD-Week'!E150</f>
        <v>255.29000000000002</v>
      </c>
      <c r="V160" s="13">
        <f>'USDCHF-Week'!H150*'USDCHF-Week'!F150/'USDCHF-Week'!E150</f>
        <v>10.583690532888818</v>
      </c>
      <c r="W160" s="16">
        <f>'EURUSD-Week'!F150/'EURUSD-Week'!G150*'EURUSD-Week'!E150</f>
        <v>255.29000000000002</v>
      </c>
      <c r="X160" s="13">
        <f>'GBPUSD-Week'!H150*'GBPUSD-Week'!F150/'GBPUSD-Week'!I150</f>
        <v>15.952499999999999</v>
      </c>
      <c r="Y160" s="24">
        <f>'EURUSD-Week'!F150/'EURUSD-Week'!G150*'EURUSD-Week'!E150</f>
        <v>255.29000000000002</v>
      </c>
      <c r="Z160" s="13">
        <f>'AUDUSD-Week'!H150*'AUDUSD-Week'!F150/'AUDUSD-Week'!I150</f>
        <v>10.361000000000001</v>
      </c>
      <c r="AA160" s="24">
        <f>'EURUSD-Week'!F150/'EURUSD-Week'!G150*'EURUSD-Week'!E150</f>
        <v>255.29000000000002</v>
      </c>
      <c r="AB160" s="13">
        <f>'USDCAD-Week'!H150*'USDCAD-Week'!F150/'USDCAD-Week'!E150</f>
        <v>10.015524062296558</v>
      </c>
      <c r="AC160" s="24">
        <f>'EURUSD-Week'!F150/'EURUSD-Week'!G150*'EURUSD-Week'!E150</f>
        <v>255.29000000000002</v>
      </c>
      <c r="AD160" s="13">
        <f>'NZDUSD-Week'!H150*'NZDUSD-Week'!F150/'NZDUSD-Week'!I150</f>
        <v>8.1890000000000001</v>
      </c>
      <c r="AE160" s="24">
        <f>'GBPUSD-Week'!F150/'GBPUSD-Week'!G150*'GBPUSD-Week'!E150</f>
        <v>319.05</v>
      </c>
      <c r="AF160" s="13">
        <f>'USDJPY-Week'!H150*'USDJPY-Week'!F150/'USDJPY-Week'!E150</f>
        <v>12.507817385866167</v>
      </c>
      <c r="AG160" s="24">
        <f>'GBPUSD-Week'!F150/'GBPUSD-Week'!G150*'GBPUSD-Week'!E150</f>
        <v>319.05</v>
      </c>
      <c r="AH160" s="13">
        <f>'USDCHF-Week'!H150*'USDCHF-Week'!F150/'USDCHF-Week'!E150</f>
        <v>10.583690532888818</v>
      </c>
      <c r="AI160" s="24">
        <f>'GBPUSD-Week'!F150/'GBPUSD-Week'!G150*'GBPUSD-Week'!E150</f>
        <v>319.05</v>
      </c>
      <c r="AJ160" s="13">
        <f>'AUDUSD-Week'!H150*'AUDUSD-Week'!F150/'AUDUSD-Week'!I150</f>
        <v>10.361000000000001</v>
      </c>
      <c r="AK160" s="24">
        <f>'GBPUSD-Week'!F150/'GBPUSD-Week'!G150*'GBPUSD-Week'!E150</f>
        <v>319.05</v>
      </c>
      <c r="AL160" s="13">
        <f>'USDCAD-Week'!H150*'USDCAD-Week'!F150/'USDCAD-Week'!E150</f>
        <v>10.015524062296558</v>
      </c>
      <c r="AM160" s="24">
        <f>'GBPUSD-Week'!F150/'GBPUSD-Week'!G150*'GBPUSD-Week'!E150</f>
        <v>319.05</v>
      </c>
      <c r="AN160" s="13">
        <f>'NZDUSD-Week'!H150*'NZDUSD-Week'!F150/'NZDUSD-Week'!I150</f>
        <v>8.1890000000000001</v>
      </c>
      <c r="AO160" s="24">
        <f>'AUDUSD-Week'!F150/'AUDUSD-Week'!G150*'AUDUSD-Week'!E150</f>
        <v>207.22</v>
      </c>
      <c r="AP160" s="13">
        <f>'USDJPY-Week'!H150*'USDJPY-Week'!F150/'USDJPY-Week'!E150</f>
        <v>12.507817385866167</v>
      </c>
      <c r="AQ160" s="24">
        <f>'AUDUSD-Week'!F150/'AUDUSD-Week'!G150*'AUDUSD-Week'!E150</f>
        <v>207.22</v>
      </c>
      <c r="AR160" s="13">
        <f>'USDCHF-Week'!H150*'USDCHF-Week'!F150/'USDCHF-Week'!E150</f>
        <v>10.583690532888818</v>
      </c>
      <c r="AS160" s="24">
        <f>'AUDUSD-Week'!F150/'AUDUSD-Week'!G150*'AUDUSD-Week'!E150</f>
        <v>207.22</v>
      </c>
      <c r="AT160" s="13">
        <f>'USDCAD-Week'!H150*'USDCAD-Week'!F150/'USDCAD-Week'!E150</f>
        <v>10.015524062296558</v>
      </c>
      <c r="AU160" s="24">
        <f>'AUDUSD-Week'!F150/'AUDUSD-Week'!G150*'AUDUSD-Week'!E150</f>
        <v>207.22</v>
      </c>
      <c r="AV160" s="13">
        <f>'NZDUSD-Week'!H150*'NZDUSD-Week'!F150/'NZDUSD-Week'!I150</f>
        <v>8.1890000000000001</v>
      </c>
      <c r="AW160" s="24">
        <f>'NZDUSD-Week'!F150/'NZDUSD-Week'!G150*'NZDUSD-Week'!E150</f>
        <v>163.78</v>
      </c>
      <c r="AX160" s="13">
        <f>'USDJPY-Week'!H150*'USDJPY-Week'!F150/'USDJPY-Week'!E150</f>
        <v>12.507817385866167</v>
      </c>
      <c r="AY160" s="24">
        <f>'NZDUSD-Week'!F150/'NZDUSD-Week'!G150*'NZDUSD-Week'!E150</f>
        <v>163.78</v>
      </c>
      <c r="AZ160" s="13">
        <f>'USDCHF-Week'!H150*'USDCHF-Week'!F150/'USDCHF-Week'!E150</f>
        <v>10.583690532888818</v>
      </c>
      <c r="BA160" s="24">
        <f>'NZDUSD-Week'!F150/'NZDUSD-Week'!G150*'NZDUSD-Week'!E150</f>
        <v>163.78</v>
      </c>
      <c r="BB160" s="13">
        <f>'USDCAD-Week'!H150*'USDCAD-Week'!F150/'USDCAD-Week'!E150</f>
        <v>10.015524062296558</v>
      </c>
      <c r="BC160" s="24">
        <f>'USDCAD-Week'!F150/'USDCAD-Week'!G150*'USDCAD-Week'!E150</f>
        <v>199.69</v>
      </c>
      <c r="BD160" s="13">
        <f>'USDJPY-Week'!H150*'USDJPY-Week'!F150/'USDJPY-Week'!E150</f>
        <v>12.507817385866167</v>
      </c>
      <c r="BE160" s="24">
        <f>'USDCHF-Week'!F150/'USDCHF-Week'!G150*'USDCHF-Week'!E150</f>
        <v>188.97</v>
      </c>
      <c r="BF160" s="13">
        <f>'USDJPY-Week'!H150*'USDJPY-Week'!F150/'USDJPY-Week'!E150</f>
        <v>12.507817385866167</v>
      </c>
    </row>
    <row r="161" spans="4:58" x14ac:dyDescent="0.25">
      <c r="D161" s="11">
        <v>41224</v>
      </c>
      <c r="E161" s="13">
        <f>'EURUSD-Week'!F151*'EURUSD-Week'!E151/'EURUSD-Week'!G151</f>
        <v>254.52</v>
      </c>
      <c r="F161" s="16">
        <f>'EURUSD-Week'!H151*'EURUSD-Week'!F151/1</f>
        <v>10</v>
      </c>
      <c r="G161" s="13">
        <f>'USDJPY-Week'!F151/'USDJPY-Week'!G151</f>
        <v>200</v>
      </c>
      <c r="H161" s="19">
        <f>'USDJPY-Week'!H151*'USDJPY-Week'!F151/'USDJPY-Week'!E151</f>
        <v>12.439358129120537</v>
      </c>
      <c r="I161" s="19">
        <f>'EURUSD-Week'!F151/('EURUSD-Week'!G151*'EURUSD-Week'!E151)</f>
        <v>157.15857300015716</v>
      </c>
      <c r="J161" s="19">
        <f>'USDJPY-Week'!H151*'USDJPY-Week'!F151/'USDJPY-Week'!E151</f>
        <v>12.439358129120537</v>
      </c>
      <c r="K161" s="15">
        <f>'GBPUSD-Week'!F151*'GBPUSD-Week'!E151/'GBPUSD-Week'!G151</f>
        <v>317.82000000000005</v>
      </c>
      <c r="L161" s="13">
        <f>'GBPUSD-Week'!H151*'GBPUSD-Week'!F151/1</f>
        <v>10</v>
      </c>
      <c r="M161" s="24">
        <f>'NZDUSD-Week'!F151*'NZDUSD-Week'!E151/'NZDUSD-Week'!G151</f>
        <v>162.74</v>
      </c>
      <c r="N161" s="13">
        <f>'NZDUSD-Week'!H151*'NZDUSD-Week'!F151/1</f>
        <v>10</v>
      </c>
      <c r="O161" s="13">
        <f>'USDCAD-Week'!F151/'USDCAD-Week'!G151</f>
        <v>200</v>
      </c>
      <c r="P161" s="24">
        <f>'USDCAD-Week'!F151*'USDCAD-Week'!H151/'USDCAD-Week'!E151</f>
        <v>9.9950024987506225</v>
      </c>
      <c r="Q161" s="24">
        <f>'AUDUSD-Week'!F151*'AUDUSD-Week'!E151/'AUDUSD-Week'!G151</f>
        <v>207.34000000000003</v>
      </c>
      <c r="R161" s="24">
        <f>'AUDUSD-Week'!H151*'AUDUSD-Week'!F151/1</f>
        <v>10</v>
      </c>
      <c r="S161" s="13">
        <f>'USDCHF-Week'!F151/'USDCHF-Week'!G151</f>
        <v>200</v>
      </c>
      <c r="T161" s="16">
        <f>'USDCHF-Week'!F151*'USDCHF-Week'!H151/'USDCHF-Week'!E151</f>
        <v>10.561334952738026</v>
      </c>
      <c r="U161" s="13">
        <f>'EURUSD-Week'!F151/'EURUSD-Week'!G151*'EURUSD-Week'!E151</f>
        <v>254.51999999999998</v>
      </c>
      <c r="V161" s="13">
        <f>'USDCHF-Week'!H151*'USDCHF-Week'!F151/'USDCHF-Week'!E151</f>
        <v>10.561334952738026</v>
      </c>
      <c r="W161" s="16">
        <f>'EURUSD-Week'!F151/'EURUSD-Week'!G151*'EURUSD-Week'!E151</f>
        <v>254.51999999999998</v>
      </c>
      <c r="X161" s="13">
        <f>'GBPUSD-Week'!H151*'GBPUSD-Week'!F151/'GBPUSD-Week'!I151</f>
        <v>15.891</v>
      </c>
      <c r="Y161" s="24">
        <f>'EURUSD-Week'!F151/'EURUSD-Week'!G151*'EURUSD-Week'!E151</f>
        <v>254.51999999999998</v>
      </c>
      <c r="Z161" s="13">
        <f>'AUDUSD-Week'!H151*'AUDUSD-Week'!F151/'AUDUSD-Week'!I151</f>
        <v>10.367000000000001</v>
      </c>
      <c r="AA161" s="24">
        <f>'EURUSD-Week'!F151/'EURUSD-Week'!G151*'EURUSD-Week'!E151</f>
        <v>254.51999999999998</v>
      </c>
      <c r="AB161" s="13">
        <f>'USDCAD-Week'!H151*'USDCAD-Week'!F151/'USDCAD-Week'!E151</f>
        <v>9.9950024987506225</v>
      </c>
      <c r="AC161" s="24">
        <f>'EURUSD-Week'!F151/'EURUSD-Week'!G151*'EURUSD-Week'!E151</f>
        <v>254.51999999999998</v>
      </c>
      <c r="AD161" s="13">
        <f>'NZDUSD-Week'!H151*'NZDUSD-Week'!F151/'NZDUSD-Week'!I151</f>
        <v>8.1369999999999987</v>
      </c>
      <c r="AE161" s="24">
        <f>'GBPUSD-Week'!F151/'GBPUSD-Week'!G151*'GBPUSD-Week'!E151</f>
        <v>317.82000000000005</v>
      </c>
      <c r="AF161" s="13">
        <f>'USDJPY-Week'!H151*'USDJPY-Week'!F151/'USDJPY-Week'!E151</f>
        <v>12.439358129120537</v>
      </c>
      <c r="AG161" s="24">
        <f>'GBPUSD-Week'!F151/'GBPUSD-Week'!G151*'GBPUSD-Week'!E151</f>
        <v>317.82000000000005</v>
      </c>
      <c r="AH161" s="13">
        <f>'USDCHF-Week'!H151*'USDCHF-Week'!F151/'USDCHF-Week'!E151</f>
        <v>10.561334952738026</v>
      </c>
      <c r="AI161" s="24">
        <f>'GBPUSD-Week'!F151/'GBPUSD-Week'!G151*'GBPUSD-Week'!E151</f>
        <v>317.82000000000005</v>
      </c>
      <c r="AJ161" s="13">
        <f>'AUDUSD-Week'!H151*'AUDUSD-Week'!F151/'AUDUSD-Week'!I151</f>
        <v>10.367000000000001</v>
      </c>
      <c r="AK161" s="24">
        <f>'GBPUSD-Week'!F151/'GBPUSD-Week'!G151*'GBPUSD-Week'!E151</f>
        <v>317.82000000000005</v>
      </c>
      <c r="AL161" s="13">
        <f>'USDCAD-Week'!H151*'USDCAD-Week'!F151/'USDCAD-Week'!E151</f>
        <v>9.9950024987506225</v>
      </c>
      <c r="AM161" s="24">
        <f>'GBPUSD-Week'!F151/'GBPUSD-Week'!G151*'GBPUSD-Week'!E151</f>
        <v>317.82000000000005</v>
      </c>
      <c r="AN161" s="13">
        <f>'NZDUSD-Week'!H151*'NZDUSD-Week'!F151/'NZDUSD-Week'!I151</f>
        <v>8.1369999999999987</v>
      </c>
      <c r="AO161" s="24">
        <f>'AUDUSD-Week'!F151/'AUDUSD-Week'!G151*'AUDUSD-Week'!E151</f>
        <v>207.34000000000003</v>
      </c>
      <c r="AP161" s="13">
        <f>'USDJPY-Week'!H151*'USDJPY-Week'!F151/'USDJPY-Week'!E151</f>
        <v>12.439358129120537</v>
      </c>
      <c r="AQ161" s="24">
        <f>'AUDUSD-Week'!F151/'AUDUSD-Week'!G151*'AUDUSD-Week'!E151</f>
        <v>207.34000000000003</v>
      </c>
      <c r="AR161" s="13">
        <f>'USDCHF-Week'!H151*'USDCHF-Week'!F151/'USDCHF-Week'!E151</f>
        <v>10.561334952738026</v>
      </c>
      <c r="AS161" s="24">
        <f>'AUDUSD-Week'!F151/'AUDUSD-Week'!G151*'AUDUSD-Week'!E151</f>
        <v>207.34000000000003</v>
      </c>
      <c r="AT161" s="13">
        <f>'USDCAD-Week'!H151*'USDCAD-Week'!F151/'USDCAD-Week'!E151</f>
        <v>9.9950024987506225</v>
      </c>
      <c r="AU161" s="24">
        <f>'AUDUSD-Week'!F151/'AUDUSD-Week'!G151*'AUDUSD-Week'!E151</f>
        <v>207.34000000000003</v>
      </c>
      <c r="AV161" s="13">
        <f>'NZDUSD-Week'!H151*'NZDUSD-Week'!F151/'NZDUSD-Week'!I151</f>
        <v>8.1369999999999987</v>
      </c>
      <c r="AW161" s="24">
        <f>'NZDUSD-Week'!F151/'NZDUSD-Week'!G151*'NZDUSD-Week'!E151</f>
        <v>162.74</v>
      </c>
      <c r="AX161" s="13">
        <f>'USDJPY-Week'!H151*'USDJPY-Week'!F151/'USDJPY-Week'!E151</f>
        <v>12.439358129120537</v>
      </c>
      <c r="AY161" s="24">
        <f>'NZDUSD-Week'!F151/'NZDUSD-Week'!G151*'NZDUSD-Week'!E151</f>
        <v>162.74</v>
      </c>
      <c r="AZ161" s="13">
        <f>'USDCHF-Week'!H151*'USDCHF-Week'!F151/'USDCHF-Week'!E151</f>
        <v>10.561334952738026</v>
      </c>
      <c r="BA161" s="24">
        <f>'NZDUSD-Week'!F151/'NZDUSD-Week'!G151*'NZDUSD-Week'!E151</f>
        <v>162.74</v>
      </c>
      <c r="BB161" s="13">
        <f>'USDCAD-Week'!H151*'USDCAD-Week'!F151/'USDCAD-Week'!E151</f>
        <v>9.9950024987506225</v>
      </c>
      <c r="BC161" s="24">
        <f>'USDCAD-Week'!F151/'USDCAD-Week'!G151*'USDCAD-Week'!E151</f>
        <v>200.10000000000002</v>
      </c>
      <c r="BD161" s="13">
        <f>'USDJPY-Week'!H151*'USDJPY-Week'!F151/'USDJPY-Week'!E151</f>
        <v>12.439358129120537</v>
      </c>
      <c r="BE161" s="24">
        <f>'USDCHF-Week'!F151/'USDCHF-Week'!G151*'USDCHF-Week'!E151</f>
        <v>189.37</v>
      </c>
      <c r="BF161" s="13">
        <f>'USDJPY-Week'!H151*'USDJPY-Week'!F151/'USDJPY-Week'!E151</f>
        <v>12.439358129120537</v>
      </c>
    </row>
    <row r="162" spans="4:58" x14ac:dyDescent="0.25">
      <c r="D162" s="11">
        <v>41231</v>
      </c>
      <c r="E162" s="13">
        <f>'EURUSD-Week'!F152*'EURUSD-Week'!E152/'EURUSD-Week'!G152</f>
        <v>257.20999999999998</v>
      </c>
      <c r="F162" s="16">
        <f>'EURUSD-Week'!H152*'EURUSD-Week'!F152/1</f>
        <v>10</v>
      </c>
      <c r="G162" s="13">
        <f>'USDJPY-Week'!F152/'USDJPY-Week'!G152</f>
        <v>200</v>
      </c>
      <c r="H162" s="19">
        <f>'USDJPY-Week'!H152*'USDJPY-Week'!F152/'USDJPY-Week'!E152</f>
        <v>12.213740458015268</v>
      </c>
      <c r="I162" s="19">
        <f>'EURUSD-Week'!F152/('EURUSD-Week'!G152*'EURUSD-Week'!E152)</f>
        <v>155.51494887446057</v>
      </c>
      <c r="J162" s="19">
        <f>'USDJPY-Week'!H152*'USDJPY-Week'!F152/'USDJPY-Week'!E152</f>
        <v>12.213740458015268</v>
      </c>
      <c r="K162" s="15">
        <f>'GBPUSD-Week'!F152*'GBPUSD-Week'!E152/'GBPUSD-Week'!G152</f>
        <v>319.13</v>
      </c>
      <c r="L162" s="13">
        <f>'GBPUSD-Week'!H152*'GBPUSD-Week'!F152/1</f>
        <v>10</v>
      </c>
      <c r="M162" s="24">
        <f>'NZDUSD-Week'!F152*'NZDUSD-Week'!E152/'NZDUSD-Week'!G152</f>
        <v>163.66999999999999</v>
      </c>
      <c r="N162" s="13">
        <f>'NZDUSD-Week'!H152*'NZDUSD-Week'!F152/1</f>
        <v>10</v>
      </c>
      <c r="O162" s="13">
        <f>'USDCAD-Week'!F152/'USDCAD-Week'!G152</f>
        <v>200</v>
      </c>
      <c r="P162" s="24">
        <f>'USDCAD-Week'!F152*'USDCAD-Week'!H152/'USDCAD-Week'!E152</f>
        <v>10.033612602217428</v>
      </c>
      <c r="Q162" s="24">
        <f>'AUDUSD-Week'!F152*'AUDUSD-Week'!E152/'AUDUSD-Week'!G152</f>
        <v>208.1</v>
      </c>
      <c r="R162" s="24">
        <f>'AUDUSD-Week'!H152*'AUDUSD-Week'!F152/1</f>
        <v>10</v>
      </c>
      <c r="S162" s="13">
        <f>'USDCHF-Week'!F152/'USDCHF-Week'!G152</f>
        <v>200</v>
      </c>
      <c r="T162" s="16">
        <f>'USDCHF-Week'!F152*'USDCHF-Week'!H152/'USDCHF-Week'!E152</f>
        <v>10.68090787716956</v>
      </c>
      <c r="U162" s="13">
        <f>'EURUSD-Week'!F152/'EURUSD-Week'!G152*'EURUSD-Week'!E152</f>
        <v>257.20999999999998</v>
      </c>
      <c r="V162" s="13">
        <f>'USDCHF-Week'!H152*'USDCHF-Week'!F152/'USDCHF-Week'!E152</f>
        <v>10.68090787716956</v>
      </c>
      <c r="W162" s="16">
        <f>'EURUSD-Week'!F152/'EURUSD-Week'!G152*'EURUSD-Week'!E152</f>
        <v>257.20999999999998</v>
      </c>
      <c r="X162" s="13">
        <f>'GBPUSD-Week'!H152*'GBPUSD-Week'!F152/'GBPUSD-Week'!I152</f>
        <v>15.956499999999998</v>
      </c>
      <c r="Y162" s="24">
        <f>'EURUSD-Week'!F152/'EURUSD-Week'!G152*'EURUSD-Week'!E152</f>
        <v>257.20999999999998</v>
      </c>
      <c r="Z162" s="13">
        <f>'AUDUSD-Week'!H152*'AUDUSD-Week'!F152/'AUDUSD-Week'!I152</f>
        <v>10.405000000000001</v>
      </c>
      <c r="AA162" s="24">
        <f>'EURUSD-Week'!F152/'EURUSD-Week'!G152*'EURUSD-Week'!E152</f>
        <v>257.20999999999998</v>
      </c>
      <c r="AB162" s="13">
        <f>'USDCAD-Week'!H152*'USDCAD-Week'!F152/'USDCAD-Week'!E152</f>
        <v>10.033612602217428</v>
      </c>
      <c r="AC162" s="24">
        <f>'EURUSD-Week'!F152/'EURUSD-Week'!G152*'EURUSD-Week'!E152</f>
        <v>257.20999999999998</v>
      </c>
      <c r="AD162" s="13">
        <f>'NZDUSD-Week'!H152*'NZDUSD-Week'!F152/'NZDUSD-Week'!I152</f>
        <v>8.1835000000000004</v>
      </c>
      <c r="AE162" s="24">
        <f>'GBPUSD-Week'!F152/'GBPUSD-Week'!G152*'GBPUSD-Week'!E152</f>
        <v>319.13</v>
      </c>
      <c r="AF162" s="13">
        <f>'USDJPY-Week'!H152*'USDJPY-Week'!F152/'USDJPY-Week'!E152</f>
        <v>12.213740458015268</v>
      </c>
      <c r="AG162" s="24">
        <f>'GBPUSD-Week'!F152/'GBPUSD-Week'!G152*'GBPUSD-Week'!E152</f>
        <v>319.13</v>
      </c>
      <c r="AH162" s="13">
        <f>'USDCHF-Week'!H152*'USDCHF-Week'!F152/'USDCHF-Week'!E152</f>
        <v>10.68090787716956</v>
      </c>
      <c r="AI162" s="24">
        <f>'GBPUSD-Week'!F152/'GBPUSD-Week'!G152*'GBPUSD-Week'!E152</f>
        <v>319.13</v>
      </c>
      <c r="AJ162" s="13">
        <f>'AUDUSD-Week'!H152*'AUDUSD-Week'!F152/'AUDUSD-Week'!I152</f>
        <v>10.405000000000001</v>
      </c>
      <c r="AK162" s="24">
        <f>'GBPUSD-Week'!F152/'GBPUSD-Week'!G152*'GBPUSD-Week'!E152</f>
        <v>319.13</v>
      </c>
      <c r="AL162" s="13">
        <f>'USDCAD-Week'!H152*'USDCAD-Week'!F152/'USDCAD-Week'!E152</f>
        <v>10.033612602217428</v>
      </c>
      <c r="AM162" s="24">
        <f>'GBPUSD-Week'!F152/'GBPUSD-Week'!G152*'GBPUSD-Week'!E152</f>
        <v>319.13</v>
      </c>
      <c r="AN162" s="13">
        <f>'NZDUSD-Week'!H152*'NZDUSD-Week'!F152/'NZDUSD-Week'!I152</f>
        <v>8.1835000000000004</v>
      </c>
      <c r="AO162" s="24">
        <f>'AUDUSD-Week'!F152/'AUDUSD-Week'!G152*'AUDUSD-Week'!E152</f>
        <v>208.1</v>
      </c>
      <c r="AP162" s="13">
        <f>'USDJPY-Week'!H152*'USDJPY-Week'!F152/'USDJPY-Week'!E152</f>
        <v>12.213740458015268</v>
      </c>
      <c r="AQ162" s="24">
        <f>'AUDUSD-Week'!F152/'AUDUSD-Week'!G152*'AUDUSD-Week'!E152</f>
        <v>208.1</v>
      </c>
      <c r="AR162" s="13">
        <f>'USDCHF-Week'!H152*'USDCHF-Week'!F152/'USDCHF-Week'!E152</f>
        <v>10.68090787716956</v>
      </c>
      <c r="AS162" s="24">
        <f>'AUDUSD-Week'!F152/'AUDUSD-Week'!G152*'AUDUSD-Week'!E152</f>
        <v>208.1</v>
      </c>
      <c r="AT162" s="13">
        <f>'USDCAD-Week'!H152*'USDCAD-Week'!F152/'USDCAD-Week'!E152</f>
        <v>10.033612602217428</v>
      </c>
      <c r="AU162" s="24">
        <f>'AUDUSD-Week'!F152/'AUDUSD-Week'!G152*'AUDUSD-Week'!E152</f>
        <v>208.1</v>
      </c>
      <c r="AV162" s="13">
        <f>'NZDUSD-Week'!H152*'NZDUSD-Week'!F152/'NZDUSD-Week'!I152</f>
        <v>8.1835000000000004</v>
      </c>
      <c r="AW162" s="24">
        <f>'NZDUSD-Week'!F152/'NZDUSD-Week'!G152*'NZDUSD-Week'!E152</f>
        <v>163.67000000000002</v>
      </c>
      <c r="AX162" s="13">
        <f>'USDJPY-Week'!H152*'USDJPY-Week'!F152/'USDJPY-Week'!E152</f>
        <v>12.213740458015268</v>
      </c>
      <c r="AY162" s="24">
        <f>'NZDUSD-Week'!F152/'NZDUSD-Week'!G152*'NZDUSD-Week'!E152</f>
        <v>163.67000000000002</v>
      </c>
      <c r="AZ162" s="13">
        <f>'USDCHF-Week'!H152*'USDCHF-Week'!F152/'USDCHF-Week'!E152</f>
        <v>10.68090787716956</v>
      </c>
      <c r="BA162" s="24">
        <f>'NZDUSD-Week'!F152/'NZDUSD-Week'!G152*'NZDUSD-Week'!E152</f>
        <v>163.67000000000002</v>
      </c>
      <c r="BB162" s="13">
        <f>'USDCAD-Week'!H152*'USDCAD-Week'!F152/'USDCAD-Week'!E152</f>
        <v>10.033612602217428</v>
      </c>
      <c r="BC162" s="24">
        <f>'USDCAD-Week'!F152/'USDCAD-Week'!G152*'USDCAD-Week'!E152</f>
        <v>199.33</v>
      </c>
      <c r="BD162" s="13">
        <f>'USDJPY-Week'!H152*'USDJPY-Week'!F152/'USDJPY-Week'!E152</f>
        <v>12.213740458015268</v>
      </c>
      <c r="BE162" s="24">
        <f>'USDCHF-Week'!F152/'USDCHF-Week'!G152*'USDCHF-Week'!E152</f>
        <v>187.25</v>
      </c>
      <c r="BF162" s="13">
        <f>'USDJPY-Week'!H152*'USDJPY-Week'!F152/'USDJPY-Week'!E152</f>
        <v>12.213740458015268</v>
      </c>
    </row>
    <row r="163" spans="4:58" x14ac:dyDescent="0.25">
      <c r="D163" s="11">
        <v>41238</v>
      </c>
      <c r="E163" s="13">
        <f>'EURUSD-Week'!F153*'EURUSD-Week'!E153/'EURUSD-Week'!G153</f>
        <v>259.52000000000004</v>
      </c>
      <c r="F163" s="16">
        <f>'EURUSD-Week'!H153*'EURUSD-Week'!F153/1</f>
        <v>10</v>
      </c>
      <c r="G163" s="13">
        <f>'USDJPY-Week'!F153/'USDJPY-Week'!G153</f>
        <v>200</v>
      </c>
      <c r="H163" s="19">
        <f>'USDJPY-Week'!H153*'USDJPY-Week'!F153/'USDJPY-Week'!E153</f>
        <v>12.135922330097086</v>
      </c>
      <c r="I163" s="19">
        <f>'EURUSD-Week'!F153/('EURUSD-Week'!G153*'EURUSD-Week'!E153)</f>
        <v>154.13070283600493</v>
      </c>
      <c r="J163" s="19">
        <f>'USDJPY-Week'!H153*'USDJPY-Week'!F153/'USDJPY-Week'!E153</f>
        <v>12.135922330097086</v>
      </c>
      <c r="K163" s="15">
        <f>'GBPUSD-Week'!F153*'GBPUSD-Week'!E153/'GBPUSD-Week'!G153</f>
        <v>320.45</v>
      </c>
      <c r="L163" s="13">
        <f>'GBPUSD-Week'!H153*'GBPUSD-Week'!F153/1</f>
        <v>10</v>
      </c>
      <c r="M163" s="24">
        <f>'NZDUSD-Week'!F153*'NZDUSD-Week'!E153/'NZDUSD-Week'!G153</f>
        <v>164.34000000000003</v>
      </c>
      <c r="N163" s="13">
        <f>'NZDUSD-Week'!H153*'NZDUSD-Week'!F153/1</f>
        <v>10</v>
      </c>
      <c r="O163" s="13">
        <f>'USDCAD-Week'!F153/'USDCAD-Week'!G153</f>
        <v>200</v>
      </c>
      <c r="P163" s="24">
        <f>'USDCAD-Week'!F153*'USDCAD-Week'!H153/'USDCAD-Week'!E153</f>
        <v>10.067958721369243</v>
      </c>
      <c r="Q163" s="24">
        <f>'AUDUSD-Week'!F153*'AUDUSD-Week'!E153/'AUDUSD-Week'!G153</f>
        <v>208.82</v>
      </c>
      <c r="R163" s="24">
        <f>'AUDUSD-Week'!H153*'AUDUSD-Week'!F153/1</f>
        <v>10</v>
      </c>
      <c r="S163" s="13">
        <f>'USDCHF-Week'!F153/'USDCHF-Week'!G153</f>
        <v>200</v>
      </c>
      <c r="T163" s="16">
        <f>'USDCHF-Week'!F153*'USDCHF-Week'!H153/'USDCHF-Week'!E153</f>
        <v>10.77354018530489</v>
      </c>
      <c r="U163" s="13">
        <f>'EURUSD-Week'!F153/'EURUSD-Week'!G153*'EURUSD-Week'!E153</f>
        <v>259.52000000000004</v>
      </c>
      <c r="V163" s="13">
        <f>'USDCHF-Week'!H153*'USDCHF-Week'!F153/'USDCHF-Week'!E153</f>
        <v>10.77354018530489</v>
      </c>
      <c r="W163" s="16">
        <f>'EURUSD-Week'!F153/'EURUSD-Week'!G153*'EURUSD-Week'!E153</f>
        <v>259.52000000000004</v>
      </c>
      <c r="X163" s="13">
        <f>'GBPUSD-Week'!H153*'GBPUSD-Week'!F153/'GBPUSD-Week'!I153</f>
        <v>16.022499999999997</v>
      </c>
      <c r="Y163" s="24">
        <f>'EURUSD-Week'!F153/'EURUSD-Week'!G153*'EURUSD-Week'!E153</f>
        <v>259.52000000000004</v>
      </c>
      <c r="Z163" s="13">
        <f>'AUDUSD-Week'!H153*'AUDUSD-Week'!F153/'AUDUSD-Week'!I153</f>
        <v>10.441000000000001</v>
      </c>
      <c r="AA163" s="24">
        <f>'EURUSD-Week'!F153/'EURUSD-Week'!G153*'EURUSD-Week'!E153</f>
        <v>259.52000000000004</v>
      </c>
      <c r="AB163" s="13">
        <f>'USDCAD-Week'!H153*'USDCAD-Week'!F153/'USDCAD-Week'!E153</f>
        <v>10.067958721369243</v>
      </c>
      <c r="AC163" s="24">
        <f>'EURUSD-Week'!F153/'EURUSD-Week'!G153*'EURUSD-Week'!E153</f>
        <v>259.52000000000004</v>
      </c>
      <c r="AD163" s="13">
        <f>'NZDUSD-Week'!H153*'NZDUSD-Week'!F153/'NZDUSD-Week'!I153</f>
        <v>8.2170000000000005</v>
      </c>
      <c r="AE163" s="24">
        <f>'GBPUSD-Week'!F153/'GBPUSD-Week'!G153*'GBPUSD-Week'!E153</f>
        <v>320.45</v>
      </c>
      <c r="AF163" s="13">
        <f>'USDJPY-Week'!H153*'USDJPY-Week'!F153/'USDJPY-Week'!E153</f>
        <v>12.135922330097086</v>
      </c>
      <c r="AG163" s="24">
        <f>'GBPUSD-Week'!F153/'GBPUSD-Week'!G153*'GBPUSD-Week'!E153</f>
        <v>320.45</v>
      </c>
      <c r="AH163" s="13">
        <f>'USDCHF-Week'!H153*'USDCHF-Week'!F153/'USDCHF-Week'!E153</f>
        <v>10.77354018530489</v>
      </c>
      <c r="AI163" s="24">
        <f>'GBPUSD-Week'!F153/'GBPUSD-Week'!G153*'GBPUSD-Week'!E153</f>
        <v>320.45</v>
      </c>
      <c r="AJ163" s="13">
        <f>'AUDUSD-Week'!H153*'AUDUSD-Week'!F153/'AUDUSD-Week'!I153</f>
        <v>10.441000000000001</v>
      </c>
      <c r="AK163" s="24">
        <f>'GBPUSD-Week'!F153/'GBPUSD-Week'!G153*'GBPUSD-Week'!E153</f>
        <v>320.45</v>
      </c>
      <c r="AL163" s="13">
        <f>'USDCAD-Week'!H153*'USDCAD-Week'!F153/'USDCAD-Week'!E153</f>
        <v>10.067958721369243</v>
      </c>
      <c r="AM163" s="24">
        <f>'GBPUSD-Week'!F153/'GBPUSD-Week'!G153*'GBPUSD-Week'!E153</f>
        <v>320.45</v>
      </c>
      <c r="AN163" s="13">
        <f>'NZDUSD-Week'!H153*'NZDUSD-Week'!F153/'NZDUSD-Week'!I153</f>
        <v>8.2170000000000005</v>
      </c>
      <c r="AO163" s="24">
        <f>'AUDUSD-Week'!F153/'AUDUSD-Week'!G153*'AUDUSD-Week'!E153</f>
        <v>208.82</v>
      </c>
      <c r="AP163" s="13">
        <f>'USDJPY-Week'!H153*'USDJPY-Week'!F153/'USDJPY-Week'!E153</f>
        <v>12.135922330097086</v>
      </c>
      <c r="AQ163" s="24">
        <f>'AUDUSD-Week'!F153/'AUDUSD-Week'!G153*'AUDUSD-Week'!E153</f>
        <v>208.82</v>
      </c>
      <c r="AR163" s="13">
        <f>'USDCHF-Week'!H153*'USDCHF-Week'!F153/'USDCHF-Week'!E153</f>
        <v>10.77354018530489</v>
      </c>
      <c r="AS163" s="24">
        <f>'AUDUSD-Week'!F153/'AUDUSD-Week'!G153*'AUDUSD-Week'!E153</f>
        <v>208.82</v>
      </c>
      <c r="AT163" s="13">
        <f>'USDCAD-Week'!H153*'USDCAD-Week'!F153/'USDCAD-Week'!E153</f>
        <v>10.067958721369243</v>
      </c>
      <c r="AU163" s="24">
        <f>'AUDUSD-Week'!F153/'AUDUSD-Week'!G153*'AUDUSD-Week'!E153</f>
        <v>208.82</v>
      </c>
      <c r="AV163" s="13">
        <f>'NZDUSD-Week'!H153*'NZDUSD-Week'!F153/'NZDUSD-Week'!I153</f>
        <v>8.2170000000000005</v>
      </c>
      <c r="AW163" s="24">
        <f>'NZDUSD-Week'!F153/'NZDUSD-Week'!G153*'NZDUSD-Week'!E153</f>
        <v>164.34000000000003</v>
      </c>
      <c r="AX163" s="13">
        <f>'USDJPY-Week'!H153*'USDJPY-Week'!F153/'USDJPY-Week'!E153</f>
        <v>12.135922330097086</v>
      </c>
      <c r="AY163" s="24">
        <f>'NZDUSD-Week'!F153/'NZDUSD-Week'!G153*'NZDUSD-Week'!E153</f>
        <v>164.34000000000003</v>
      </c>
      <c r="AZ163" s="13">
        <f>'USDCHF-Week'!H153*'USDCHF-Week'!F153/'USDCHF-Week'!E153</f>
        <v>10.77354018530489</v>
      </c>
      <c r="BA163" s="24">
        <f>'NZDUSD-Week'!F153/'NZDUSD-Week'!G153*'NZDUSD-Week'!E153</f>
        <v>164.34000000000003</v>
      </c>
      <c r="BB163" s="13">
        <f>'USDCAD-Week'!H153*'USDCAD-Week'!F153/'USDCAD-Week'!E153</f>
        <v>10.067958721369243</v>
      </c>
      <c r="BC163" s="24">
        <f>'USDCAD-Week'!F153/'USDCAD-Week'!G153*'USDCAD-Week'!E153</f>
        <v>198.65</v>
      </c>
      <c r="BD163" s="13">
        <f>'USDJPY-Week'!H153*'USDJPY-Week'!F153/'USDJPY-Week'!E153</f>
        <v>12.135922330097086</v>
      </c>
      <c r="BE163" s="24">
        <f>'USDCHF-Week'!F153/'USDCHF-Week'!G153*'USDCHF-Week'!E153</f>
        <v>185.64000000000001</v>
      </c>
      <c r="BF163" s="13">
        <f>'USDJPY-Week'!H153*'USDJPY-Week'!F153/'USDJPY-Week'!E153</f>
        <v>12.135922330097086</v>
      </c>
    </row>
    <row r="164" spans="4:58" x14ac:dyDescent="0.25">
      <c r="D164" s="11">
        <v>41245</v>
      </c>
      <c r="E164" s="13">
        <f>'EURUSD-Week'!F154*'EURUSD-Week'!E154/'EURUSD-Week'!G154</f>
        <v>259.08999999999997</v>
      </c>
      <c r="F164" s="16">
        <f>'EURUSD-Week'!H154*'EURUSD-Week'!F154/1</f>
        <v>10</v>
      </c>
      <c r="G164" s="13">
        <f>'USDJPY-Week'!F154/'USDJPY-Week'!G154</f>
        <v>200</v>
      </c>
      <c r="H164" s="19">
        <f>'USDJPY-Week'!H154*'USDJPY-Week'!F154/'USDJPY-Week'!E154</f>
        <v>12.130769697337296</v>
      </c>
      <c r="I164" s="19">
        <f>'EURUSD-Week'!F154/('EURUSD-Week'!G154*'EURUSD-Week'!E154)</f>
        <v>154.38650661932147</v>
      </c>
      <c r="J164" s="19">
        <f>'USDJPY-Week'!H154*'USDJPY-Week'!F154/'USDJPY-Week'!E154</f>
        <v>12.130769697337296</v>
      </c>
      <c r="K164" s="15">
        <f>'GBPUSD-Week'!F154*'GBPUSD-Week'!E154/'GBPUSD-Week'!G154</f>
        <v>320.60000000000002</v>
      </c>
      <c r="L164" s="13">
        <f>'GBPUSD-Week'!H154*'GBPUSD-Week'!F154/1</f>
        <v>10</v>
      </c>
      <c r="M164" s="24">
        <f>'NZDUSD-Week'!F154*'NZDUSD-Week'!E154/'NZDUSD-Week'!G154</f>
        <v>165.27</v>
      </c>
      <c r="N164" s="13">
        <f>'NZDUSD-Week'!H154*'NZDUSD-Week'!F154/1</f>
        <v>10</v>
      </c>
      <c r="O164" s="13">
        <f>'USDCAD-Week'!F154/'USDCAD-Week'!G154</f>
        <v>200</v>
      </c>
      <c r="P164" s="24">
        <f>'USDCAD-Week'!F154*'USDCAD-Week'!H154/'USDCAD-Week'!E154</f>
        <v>10.093873019077421</v>
      </c>
      <c r="Q164" s="24">
        <f>'AUDUSD-Week'!F154*'AUDUSD-Week'!E154/'AUDUSD-Week'!G154</f>
        <v>209.15999999999997</v>
      </c>
      <c r="R164" s="24">
        <f>'AUDUSD-Week'!H154*'AUDUSD-Week'!F154/1</f>
        <v>10</v>
      </c>
      <c r="S164" s="13">
        <f>'USDCHF-Week'!F154/'USDCHF-Week'!G154</f>
        <v>200</v>
      </c>
      <c r="T164" s="16">
        <f>'USDCHF-Week'!F154*'USDCHF-Week'!H154/'USDCHF-Week'!E154</f>
        <v>10.737678513905294</v>
      </c>
      <c r="U164" s="13">
        <f>'EURUSD-Week'!F154/'EURUSD-Week'!G154*'EURUSD-Week'!E154</f>
        <v>259.08999999999997</v>
      </c>
      <c r="V164" s="13">
        <f>'USDCHF-Week'!H154*'USDCHF-Week'!F154/'USDCHF-Week'!E154</f>
        <v>10.737678513905294</v>
      </c>
      <c r="W164" s="16">
        <f>'EURUSD-Week'!F154/'EURUSD-Week'!G154*'EURUSD-Week'!E154</f>
        <v>259.08999999999997</v>
      </c>
      <c r="X164" s="13">
        <f>'GBPUSD-Week'!H154*'GBPUSD-Week'!F154/'GBPUSD-Week'!I154</f>
        <v>16.03</v>
      </c>
      <c r="Y164" s="24">
        <f>'EURUSD-Week'!F154/'EURUSD-Week'!G154*'EURUSD-Week'!E154</f>
        <v>259.08999999999997</v>
      </c>
      <c r="Z164" s="13">
        <f>'AUDUSD-Week'!H154*'AUDUSD-Week'!F154/'AUDUSD-Week'!I154</f>
        <v>10.457999999999998</v>
      </c>
      <c r="AA164" s="24">
        <f>'EURUSD-Week'!F154/'EURUSD-Week'!G154*'EURUSD-Week'!E154</f>
        <v>259.08999999999997</v>
      </c>
      <c r="AB164" s="13">
        <f>'USDCAD-Week'!H154*'USDCAD-Week'!F154/'USDCAD-Week'!E154</f>
        <v>10.093873019077421</v>
      </c>
      <c r="AC164" s="24">
        <f>'EURUSD-Week'!F154/'EURUSD-Week'!G154*'EURUSD-Week'!E154</f>
        <v>259.08999999999997</v>
      </c>
      <c r="AD164" s="13">
        <f>'NZDUSD-Week'!H154*'NZDUSD-Week'!F154/'NZDUSD-Week'!I154</f>
        <v>8.2635000000000005</v>
      </c>
      <c r="AE164" s="24">
        <f>'GBPUSD-Week'!F154/'GBPUSD-Week'!G154*'GBPUSD-Week'!E154</f>
        <v>320.60000000000002</v>
      </c>
      <c r="AF164" s="13">
        <f>'USDJPY-Week'!H154*'USDJPY-Week'!F154/'USDJPY-Week'!E154</f>
        <v>12.130769697337296</v>
      </c>
      <c r="AG164" s="24">
        <f>'GBPUSD-Week'!F154/'GBPUSD-Week'!G154*'GBPUSD-Week'!E154</f>
        <v>320.60000000000002</v>
      </c>
      <c r="AH164" s="13">
        <f>'USDCHF-Week'!H154*'USDCHF-Week'!F154/'USDCHF-Week'!E154</f>
        <v>10.737678513905294</v>
      </c>
      <c r="AI164" s="24">
        <f>'GBPUSD-Week'!F154/'GBPUSD-Week'!G154*'GBPUSD-Week'!E154</f>
        <v>320.60000000000002</v>
      </c>
      <c r="AJ164" s="13">
        <f>'AUDUSD-Week'!H154*'AUDUSD-Week'!F154/'AUDUSD-Week'!I154</f>
        <v>10.457999999999998</v>
      </c>
      <c r="AK164" s="24">
        <f>'GBPUSD-Week'!F154/'GBPUSD-Week'!G154*'GBPUSD-Week'!E154</f>
        <v>320.60000000000002</v>
      </c>
      <c r="AL164" s="13">
        <f>'USDCAD-Week'!H154*'USDCAD-Week'!F154/'USDCAD-Week'!E154</f>
        <v>10.093873019077421</v>
      </c>
      <c r="AM164" s="24">
        <f>'GBPUSD-Week'!F154/'GBPUSD-Week'!G154*'GBPUSD-Week'!E154</f>
        <v>320.60000000000002</v>
      </c>
      <c r="AN164" s="13">
        <f>'NZDUSD-Week'!H154*'NZDUSD-Week'!F154/'NZDUSD-Week'!I154</f>
        <v>8.2635000000000005</v>
      </c>
      <c r="AO164" s="24">
        <f>'AUDUSD-Week'!F154/'AUDUSD-Week'!G154*'AUDUSD-Week'!E154</f>
        <v>209.15999999999997</v>
      </c>
      <c r="AP164" s="13">
        <f>'USDJPY-Week'!H154*'USDJPY-Week'!F154/'USDJPY-Week'!E154</f>
        <v>12.130769697337296</v>
      </c>
      <c r="AQ164" s="24">
        <f>'AUDUSD-Week'!F154/'AUDUSD-Week'!G154*'AUDUSD-Week'!E154</f>
        <v>209.15999999999997</v>
      </c>
      <c r="AR164" s="13">
        <f>'USDCHF-Week'!H154*'USDCHF-Week'!F154/'USDCHF-Week'!E154</f>
        <v>10.737678513905294</v>
      </c>
      <c r="AS164" s="24">
        <f>'AUDUSD-Week'!F154/'AUDUSD-Week'!G154*'AUDUSD-Week'!E154</f>
        <v>209.15999999999997</v>
      </c>
      <c r="AT164" s="13">
        <f>'USDCAD-Week'!H154*'USDCAD-Week'!F154/'USDCAD-Week'!E154</f>
        <v>10.093873019077421</v>
      </c>
      <c r="AU164" s="24">
        <f>'AUDUSD-Week'!F154/'AUDUSD-Week'!G154*'AUDUSD-Week'!E154</f>
        <v>209.15999999999997</v>
      </c>
      <c r="AV164" s="13">
        <f>'NZDUSD-Week'!H154*'NZDUSD-Week'!F154/'NZDUSD-Week'!I154</f>
        <v>8.2635000000000005</v>
      </c>
      <c r="AW164" s="24">
        <f>'NZDUSD-Week'!F154/'NZDUSD-Week'!G154*'NZDUSD-Week'!E154</f>
        <v>165.27</v>
      </c>
      <c r="AX164" s="13">
        <f>'USDJPY-Week'!H154*'USDJPY-Week'!F154/'USDJPY-Week'!E154</f>
        <v>12.130769697337296</v>
      </c>
      <c r="AY164" s="24">
        <f>'NZDUSD-Week'!F154/'NZDUSD-Week'!G154*'NZDUSD-Week'!E154</f>
        <v>165.27</v>
      </c>
      <c r="AZ164" s="13">
        <f>'USDCHF-Week'!H154*'USDCHF-Week'!F154/'USDCHF-Week'!E154</f>
        <v>10.737678513905294</v>
      </c>
      <c r="BA164" s="24">
        <f>'NZDUSD-Week'!F154/'NZDUSD-Week'!G154*'NZDUSD-Week'!E154</f>
        <v>165.27</v>
      </c>
      <c r="BB164" s="13">
        <f>'USDCAD-Week'!H154*'USDCAD-Week'!F154/'USDCAD-Week'!E154</f>
        <v>10.093873019077421</v>
      </c>
      <c r="BC164" s="24">
        <f>'USDCAD-Week'!F154/'USDCAD-Week'!G154*'USDCAD-Week'!E154</f>
        <v>198.14</v>
      </c>
      <c r="BD164" s="13">
        <f>'USDJPY-Week'!H154*'USDJPY-Week'!F154/'USDJPY-Week'!E154</f>
        <v>12.130769697337296</v>
      </c>
      <c r="BE164" s="24">
        <f>'USDCHF-Week'!F154/'USDCHF-Week'!G154*'USDCHF-Week'!E154</f>
        <v>186.26</v>
      </c>
      <c r="BF164" s="13">
        <f>'USDJPY-Week'!H154*'USDJPY-Week'!F154/'USDJPY-Week'!E154</f>
        <v>12.130769697337296</v>
      </c>
    </row>
    <row r="165" spans="4:58" x14ac:dyDescent="0.25">
      <c r="D165" s="11">
        <v>41252</v>
      </c>
      <c r="E165" s="13">
        <f>'EURUSD-Week'!F155*'EURUSD-Week'!E155/'EURUSD-Week'!G155</f>
        <v>260.5</v>
      </c>
      <c r="F165" s="16">
        <f>'EURUSD-Week'!H155*'EURUSD-Week'!F155/1</f>
        <v>10</v>
      </c>
      <c r="G165" s="13">
        <f>'USDJPY-Week'!F155/'USDJPY-Week'!G155</f>
        <v>200</v>
      </c>
      <c r="H165" s="19">
        <f>'USDJPY-Week'!H155*'USDJPY-Week'!F155/'USDJPY-Week'!E155</f>
        <v>12.048192771084338</v>
      </c>
      <c r="I165" s="19">
        <f>'EURUSD-Week'!F155/('EURUSD-Week'!G155*'EURUSD-Week'!E155)</f>
        <v>153.55086372360844</v>
      </c>
      <c r="J165" s="19">
        <f>'USDJPY-Week'!H155*'USDJPY-Week'!F155/'USDJPY-Week'!E155</f>
        <v>12.048192771084338</v>
      </c>
      <c r="K165" s="15">
        <f>'GBPUSD-Week'!F155*'GBPUSD-Week'!E155/'GBPUSD-Week'!G155</f>
        <v>322.11</v>
      </c>
      <c r="L165" s="13">
        <f>'GBPUSD-Week'!H155*'GBPUSD-Week'!F155/1</f>
        <v>10</v>
      </c>
      <c r="M165" s="24">
        <f>'NZDUSD-Week'!F155*'NZDUSD-Week'!E155/'NZDUSD-Week'!G155</f>
        <v>167.85</v>
      </c>
      <c r="N165" s="13">
        <f>'NZDUSD-Week'!H155*'NZDUSD-Week'!F155/1</f>
        <v>10</v>
      </c>
      <c r="O165" s="13">
        <f>'USDCAD-Week'!F155/'USDCAD-Week'!G155</f>
        <v>200</v>
      </c>
      <c r="P165" s="24">
        <f>'USDCAD-Week'!F155*'USDCAD-Week'!H155/'USDCAD-Week'!E155</f>
        <v>10.13684744044602</v>
      </c>
      <c r="Q165" s="24">
        <f>'AUDUSD-Week'!F155*'AUDUSD-Week'!E155/'AUDUSD-Week'!G155</f>
        <v>210.5</v>
      </c>
      <c r="R165" s="24">
        <f>'AUDUSD-Week'!H155*'AUDUSD-Week'!F155/1</f>
        <v>10</v>
      </c>
      <c r="S165" s="13">
        <f>'USDCHF-Week'!F155/'USDCHF-Week'!G155</f>
        <v>200</v>
      </c>
      <c r="T165" s="16">
        <f>'USDCHF-Week'!F155*'USDCHF-Week'!H155/'USDCHF-Week'!E155</f>
        <v>10.785741250067412</v>
      </c>
      <c r="U165" s="13">
        <f>'EURUSD-Week'!F155/'EURUSD-Week'!G155*'EURUSD-Week'!E155</f>
        <v>260.5</v>
      </c>
      <c r="V165" s="13">
        <f>'USDCHF-Week'!H155*'USDCHF-Week'!F155/'USDCHF-Week'!E155</f>
        <v>10.785741250067412</v>
      </c>
      <c r="W165" s="16">
        <f>'EURUSD-Week'!F155/'EURUSD-Week'!G155*'EURUSD-Week'!E155</f>
        <v>260.5</v>
      </c>
      <c r="X165" s="13">
        <f>'GBPUSD-Week'!H155*'GBPUSD-Week'!F155/'GBPUSD-Week'!I155</f>
        <v>16.105499999999999</v>
      </c>
      <c r="Y165" s="24">
        <f>'EURUSD-Week'!F155/'EURUSD-Week'!G155*'EURUSD-Week'!E155</f>
        <v>260.5</v>
      </c>
      <c r="Z165" s="13">
        <f>'AUDUSD-Week'!H155*'AUDUSD-Week'!F155/'AUDUSD-Week'!I155</f>
        <v>10.524999999999999</v>
      </c>
      <c r="AA165" s="24">
        <f>'EURUSD-Week'!F155/'EURUSD-Week'!G155*'EURUSD-Week'!E155</f>
        <v>260.5</v>
      </c>
      <c r="AB165" s="13">
        <f>'USDCAD-Week'!H155*'USDCAD-Week'!F155/'USDCAD-Week'!E155</f>
        <v>10.13684744044602</v>
      </c>
      <c r="AC165" s="24">
        <f>'EURUSD-Week'!F155/'EURUSD-Week'!G155*'EURUSD-Week'!E155</f>
        <v>260.5</v>
      </c>
      <c r="AD165" s="13">
        <f>'NZDUSD-Week'!H155*'NZDUSD-Week'!F155/'NZDUSD-Week'!I155</f>
        <v>8.3925000000000001</v>
      </c>
      <c r="AE165" s="24">
        <f>'GBPUSD-Week'!F155/'GBPUSD-Week'!G155*'GBPUSD-Week'!E155</f>
        <v>322.11</v>
      </c>
      <c r="AF165" s="13">
        <f>'USDJPY-Week'!H155*'USDJPY-Week'!F155/'USDJPY-Week'!E155</f>
        <v>12.048192771084338</v>
      </c>
      <c r="AG165" s="24">
        <f>'GBPUSD-Week'!F155/'GBPUSD-Week'!G155*'GBPUSD-Week'!E155</f>
        <v>322.11</v>
      </c>
      <c r="AH165" s="13">
        <f>'USDCHF-Week'!H155*'USDCHF-Week'!F155/'USDCHF-Week'!E155</f>
        <v>10.785741250067412</v>
      </c>
      <c r="AI165" s="24">
        <f>'GBPUSD-Week'!F155/'GBPUSD-Week'!G155*'GBPUSD-Week'!E155</f>
        <v>322.11</v>
      </c>
      <c r="AJ165" s="13">
        <f>'AUDUSD-Week'!H155*'AUDUSD-Week'!F155/'AUDUSD-Week'!I155</f>
        <v>10.524999999999999</v>
      </c>
      <c r="AK165" s="24">
        <f>'GBPUSD-Week'!F155/'GBPUSD-Week'!G155*'GBPUSD-Week'!E155</f>
        <v>322.11</v>
      </c>
      <c r="AL165" s="13">
        <f>'USDCAD-Week'!H155*'USDCAD-Week'!F155/'USDCAD-Week'!E155</f>
        <v>10.13684744044602</v>
      </c>
      <c r="AM165" s="24">
        <f>'GBPUSD-Week'!F155/'GBPUSD-Week'!G155*'GBPUSD-Week'!E155</f>
        <v>322.11</v>
      </c>
      <c r="AN165" s="13">
        <f>'NZDUSD-Week'!H155*'NZDUSD-Week'!F155/'NZDUSD-Week'!I155</f>
        <v>8.3925000000000001</v>
      </c>
      <c r="AO165" s="24">
        <f>'AUDUSD-Week'!F155/'AUDUSD-Week'!G155*'AUDUSD-Week'!E155</f>
        <v>210.5</v>
      </c>
      <c r="AP165" s="13">
        <f>'USDJPY-Week'!H155*'USDJPY-Week'!F155/'USDJPY-Week'!E155</f>
        <v>12.048192771084338</v>
      </c>
      <c r="AQ165" s="24">
        <f>'AUDUSD-Week'!F155/'AUDUSD-Week'!G155*'AUDUSD-Week'!E155</f>
        <v>210.5</v>
      </c>
      <c r="AR165" s="13">
        <f>'USDCHF-Week'!H155*'USDCHF-Week'!F155/'USDCHF-Week'!E155</f>
        <v>10.785741250067412</v>
      </c>
      <c r="AS165" s="24">
        <f>'AUDUSD-Week'!F155/'AUDUSD-Week'!G155*'AUDUSD-Week'!E155</f>
        <v>210.5</v>
      </c>
      <c r="AT165" s="13">
        <f>'USDCAD-Week'!H155*'USDCAD-Week'!F155/'USDCAD-Week'!E155</f>
        <v>10.13684744044602</v>
      </c>
      <c r="AU165" s="24">
        <f>'AUDUSD-Week'!F155/'AUDUSD-Week'!G155*'AUDUSD-Week'!E155</f>
        <v>210.5</v>
      </c>
      <c r="AV165" s="13">
        <f>'NZDUSD-Week'!H155*'NZDUSD-Week'!F155/'NZDUSD-Week'!I155</f>
        <v>8.3925000000000001</v>
      </c>
      <c r="AW165" s="24">
        <f>'NZDUSD-Week'!F155/'NZDUSD-Week'!G155*'NZDUSD-Week'!E155</f>
        <v>167.85000000000002</v>
      </c>
      <c r="AX165" s="13">
        <f>'USDJPY-Week'!H155*'USDJPY-Week'!F155/'USDJPY-Week'!E155</f>
        <v>12.048192771084338</v>
      </c>
      <c r="AY165" s="24">
        <f>'NZDUSD-Week'!F155/'NZDUSD-Week'!G155*'NZDUSD-Week'!E155</f>
        <v>167.85000000000002</v>
      </c>
      <c r="AZ165" s="13">
        <f>'USDCHF-Week'!H155*'USDCHF-Week'!F155/'USDCHF-Week'!E155</f>
        <v>10.785741250067412</v>
      </c>
      <c r="BA165" s="24">
        <f>'NZDUSD-Week'!F155/'NZDUSD-Week'!G155*'NZDUSD-Week'!E155</f>
        <v>167.85000000000002</v>
      </c>
      <c r="BB165" s="13">
        <f>'USDCAD-Week'!H155*'USDCAD-Week'!F155/'USDCAD-Week'!E155</f>
        <v>10.13684744044602</v>
      </c>
      <c r="BC165" s="24">
        <f>'USDCAD-Week'!F155/'USDCAD-Week'!G155*'USDCAD-Week'!E155</f>
        <v>197.3</v>
      </c>
      <c r="BD165" s="13">
        <f>'USDJPY-Week'!H155*'USDJPY-Week'!F155/'USDJPY-Week'!E155</f>
        <v>12.048192771084338</v>
      </c>
      <c r="BE165" s="24">
        <f>'USDCHF-Week'!F155/'USDCHF-Week'!G155*'USDCHF-Week'!E155</f>
        <v>185.42999999999998</v>
      </c>
      <c r="BF165" s="13">
        <f>'USDJPY-Week'!H155*'USDJPY-Week'!F155/'USDJPY-Week'!E155</f>
        <v>12.048192771084338</v>
      </c>
    </row>
    <row r="166" spans="4:58" x14ac:dyDescent="0.25">
      <c r="D166" s="11">
        <v>41259</v>
      </c>
      <c r="E166" s="13">
        <f>'EURUSD-Week'!F156*'EURUSD-Week'!E156/'EURUSD-Week'!G156</f>
        <v>263.60700000000003</v>
      </c>
      <c r="F166" s="16">
        <f>'EURUSD-Week'!H156*'EURUSD-Week'!F156/1</f>
        <v>10</v>
      </c>
      <c r="G166" s="13">
        <f>'USDJPY-Week'!F156/'USDJPY-Week'!G156</f>
        <v>200</v>
      </c>
      <c r="H166" s="19">
        <f>'USDJPY-Week'!H156*'USDJPY-Week'!F156/'USDJPY-Week'!E156</f>
        <v>11.865915158706615</v>
      </c>
      <c r="I166" s="19">
        <f>'EURUSD-Week'!F156/('EURUSD-Week'!G156*'EURUSD-Week'!E156)</f>
        <v>151.74103874328071</v>
      </c>
      <c r="J166" s="19">
        <f>'USDJPY-Week'!H156*'USDJPY-Week'!F156/'USDJPY-Week'!E156</f>
        <v>11.865915158706615</v>
      </c>
      <c r="K166" s="15">
        <f>'GBPUSD-Week'!F156*'GBPUSD-Week'!E156/'GBPUSD-Week'!G156</f>
        <v>323.39</v>
      </c>
      <c r="L166" s="13">
        <f>'GBPUSD-Week'!H156*'GBPUSD-Week'!F156/1</f>
        <v>10</v>
      </c>
      <c r="M166" s="24">
        <f>'NZDUSD-Week'!F156*'NZDUSD-Week'!E156/'NZDUSD-Week'!G156</f>
        <v>166.93</v>
      </c>
      <c r="N166" s="13">
        <f>'NZDUSD-Week'!H156*'NZDUSD-Week'!F156/1</f>
        <v>10</v>
      </c>
      <c r="O166" s="13">
        <f>'USDCAD-Week'!F156/'USDCAD-Week'!G156</f>
        <v>200</v>
      </c>
      <c r="P166" s="24">
        <f>'USDCAD-Week'!F156*'USDCAD-Week'!H156/'USDCAD-Week'!E156</f>
        <v>10.104582428131158</v>
      </c>
      <c r="Q166" s="24">
        <f>'AUDUSD-Week'!F156*'AUDUSD-Week'!E156/'AUDUSD-Week'!G156</f>
        <v>209.47</v>
      </c>
      <c r="R166" s="24">
        <f>'AUDUSD-Week'!H156*'AUDUSD-Week'!F156/1</f>
        <v>10</v>
      </c>
      <c r="S166" s="13">
        <f>'USDCHF-Week'!F156/'USDCHF-Week'!G156</f>
        <v>200</v>
      </c>
      <c r="T166" s="16">
        <f>'USDCHF-Week'!F156*'USDCHF-Week'!H156/'USDCHF-Week'!E156</f>
        <v>10.921203516627532</v>
      </c>
      <c r="U166" s="13">
        <f>'EURUSD-Week'!F156/'EURUSD-Week'!G156*'EURUSD-Week'!E156</f>
        <v>263.60700000000003</v>
      </c>
      <c r="V166" s="13">
        <f>'USDCHF-Week'!H156*'USDCHF-Week'!F156/'USDCHF-Week'!E156</f>
        <v>10.921203516627532</v>
      </c>
      <c r="W166" s="16">
        <f>'EURUSD-Week'!F156/'EURUSD-Week'!G156*'EURUSD-Week'!E156</f>
        <v>263.60700000000003</v>
      </c>
      <c r="X166" s="13">
        <f>'GBPUSD-Week'!H156*'GBPUSD-Week'!F156/'GBPUSD-Week'!I156</f>
        <v>16.169500000000003</v>
      </c>
      <c r="Y166" s="24">
        <f>'EURUSD-Week'!F156/'EURUSD-Week'!G156*'EURUSD-Week'!E156</f>
        <v>263.60700000000003</v>
      </c>
      <c r="Z166" s="13">
        <f>'AUDUSD-Week'!H156*'AUDUSD-Week'!F156/'AUDUSD-Week'!I156</f>
        <v>10.4735</v>
      </c>
      <c r="AA166" s="24">
        <f>'EURUSD-Week'!F156/'EURUSD-Week'!G156*'EURUSD-Week'!E156</f>
        <v>263.60700000000003</v>
      </c>
      <c r="AB166" s="13">
        <f>'USDCAD-Week'!H156*'USDCAD-Week'!F156/'USDCAD-Week'!E156</f>
        <v>10.104582428131158</v>
      </c>
      <c r="AC166" s="24">
        <f>'EURUSD-Week'!F156/'EURUSD-Week'!G156*'EURUSD-Week'!E156</f>
        <v>263.60700000000003</v>
      </c>
      <c r="AD166" s="13">
        <f>'NZDUSD-Week'!H156*'NZDUSD-Week'!F156/'NZDUSD-Week'!I156</f>
        <v>8.3464999999999989</v>
      </c>
      <c r="AE166" s="24">
        <f>'GBPUSD-Week'!F156/'GBPUSD-Week'!G156*'GBPUSD-Week'!E156</f>
        <v>323.39000000000004</v>
      </c>
      <c r="AF166" s="13">
        <f>'USDJPY-Week'!H156*'USDJPY-Week'!F156/'USDJPY-Week'!E156</f>
        <v>11.865915158706615</v>
      </c>
      <c r="AG166" s="24">
        <f>'GBPUSD-Week'!F156/'GBPUSD-Week'!G156*'GBPUSD-Week'!E156</f>
        <v>323.39000000000004</v>
      </c>
      <c r="AH166" s="13">
        <f>'USDCHF-Week'!H156*'USDCHF-Week'!F156/'USDCHF-Week'!E156</f>
        <v>10.921203516627532</v>
      </c>
      <c r="AI166" s="24">
        <f>'GBPUSD-Week'!F156/'GBPUSD-Week'!G156*'GBPUSD-Week'!E156</f>
        <v>323.39000000000004</v>
      </c>
      <c r="AJ166" s="13">
        <f>'AUDUSD-Week'!H156*'AUDUSD-Week'!F156/'AUDUSD-Week'!I156</f>
        <v>10.4735</v>
      </c>
      <c r="AK166" s="24">
        <f>'GBPUSD-Week'!F156/'GBPUSD-Week'!G156*'GBPUSD-Week'!E156</f>
        <v>323.39000000000004</v>
      </c>
      <c r="AL166" s="13">
        <f>'USDCAD-Week'!H156*'USDCAD-Week'!F156/'USDCAD-Week'!E156</f>
        <v>10.104582428131158</v>
      </c>
      <c r="AM166" s="24">
        <f>'GBPUSD-Week'!F156/'GBPUSD-Week'!G156*'GBPUSD-Week'!E156</f>
        <v>323.39000000000004</v>
      </c>
      <c r="AN166" s="13">
        <f>'NZDUSD-Week'!H156*'NZDUSD-Week'!F156/'NZDUSD-Week'!I156</f>
        <v>8.3464999999999989</v>
      </c>
      <c r="AO166" s="24">
        <f>'AUDUSD-Week'!F156/'AUDUSD-Week'!G156*'AUDUSD-Week'!E156</f>
        <v>209.47</v>
      </c>
      <c r="AP166" s="13">
        <f>'USDJPY-Week'!H156*'USDJPY-Week'!F156/'USDJPY-Week'!E156</f>
        <v>11.865915158706615</v>
      </c>
      <c r="AQ166" s="24">
        <f>'AUDUSD-Week'!F156/'AUDUSD-Week'!G156*'AUDUSD-Week'!E156</f>
        <v>209.47</v>
      </c>
      <c r="AR166" s="13">
        <f>'USDCHF-Week'!H156*'USDCHF-Week'!F156/'USDCHF-Week'!E156</f>
        <v>10.921203516627532</v>
      </c>
      <c r="AS166" s="24">
        <f>'AUDUSD-Week'!F156/'AUDUSD-Week'!G156*'AUDUSD-Week'!E156</f>
        <v>209.47</v>
      </c>
      <c r="AT166" s="13">
        <f>'USDCAD-Week'!H156*'USDCAD-Week'!F156/'USDCAD-Week'!E156</f>
        <v>10.104582428131158</v>
      </c>
      <c r="AU166" s="24">
        <f>'AUDUSD-Week'!F156/'AUDUSD-Week'!G156*'AUDUSD-Week'!E156</f>
        <v>209.47</v>
      </c>
      <c r="AV166" s="13">
        <f>'NZDUSD-Week'!H156*'NZDUSD-Week'!F156/'NZDUSD-Week'!I156</f>
        <v>8.3464999999999989</v>
      </c>
      <c r="AW166" s="24">
        <f>'NZDUSD-Week'!F156/'NZDUSD-Week'!G156*'NZDUSD-Week'!E156</f>
        <v>166.93</v>
      </c>
      <c r="AX166" s="13">
        <f>'USDJPY-Week'!H156*'USDJPY-Week'!F156/'USDJPY-Week'!E156</f>
        <v>11.865915158706615</v>
      </c>
      <c r="AY166" s="24">
        <f>'NZDUSD-Week'!F156/'NZDUSD-Week'!G156*'NZDUSD-Week'!E156</f>
        <v>166.93</v>
      </c>
      <c r="AZ166" s="13">
        <f>'USDCHF-Week'!H156*'USDCHF-Week'!F156/'USDCHF-Week'!E156</f>
        <v>10.921203516627532</v>
      </c>
      <c r="BA166" s="24">
        <f>'NZDUSD-Week'!F156/'NZDUSD-Week'!G156*'NZDUSD-Week'!E156</f>
        <v>166.93</v>
      </c>
      <c r="BB166" s="13">
        <f>'USDCAD-Week'!H156*'USDCAD-Week'!F156/'USDCAD-Week'!E156</f>
        <v>10.104582428131158</v>
      </c>
      <c r="BC166" s="24">
        <f>'USDCAD-Week'!F156/'USDCAD-Week'!G156*'USDCAD-Week'!E156</f>
        <v>197.92999999999998</v>
      </c>
      <c r="BD166" s="13">
        <f>'USDJPY-Week'!H156*'USDJPY-Week'!F156/'USDJPY-Week'!E156</f>
        <v>11.865915158706615</v>
      </c>
      <c r="BE166" s="24">
        <f>'USDCHF-Week'!F156/'USDCHF-Week'!G156*'USDCHF-Week'!E156</f>
        <v>183.13000000000002</v>
      </c>
      <c r="BF166" s="13">
        <f>'USDJPY-Week'!H156*'USDJPY-Week'!F156/'USDJPY-Week'!E156</f>
        <v>11.865915158706615</v>
      </c>
    </row>
    <row r="167" spans="4:58" x14ac:dyDescent="0.25">
      <c r="D167" s="11">
        <v>41266</v>
      </c>
      <c r="E167" s="13">
        <f>'EURUSD-Week'!F157*'EURUSD-Week'!E157/'EURUSD-Week'!G157</f>
        <v>263.88999999999993</v>
      </c>
      <c r="F167" s="16">
        <f>'EURUSD-Week'!H157*'EURUSD-Week'!F157/1</f>
        <v>10</v>
      </c>
      <c r="G167" s="13">
        <f>'USDJPY-Week'!F157/'USDJPY-Week'!G157</f>
        <v>200</v>
      </c>
      <c r="H167" s="19">
        <f>'USDJPY-Week'!H157*'USDJPY-Week'!F157/'USDJPY-Week'!E157</f>
        <v>11.748810432943664</v>
      </c>
      <c r="I167" s="19">
        <f>'EURUSD-Week'!F157/('EURUSD-Week'!G157*'EURUSD-Week'!E157)</f>
        <v>151.57830914396152</v>
      </c>
      <c r="J167" s="19">
        <f>'USDJPY-Week'!H157*'USDJPY-Week'!F157/'USDJPY-Week'!E157</f>
        <v>11.748810432943664</v>
      </c>
      <c r="K167" s="15">
        <f>'GBPUSD-Week'!F157*'GBPUSD-Week'!E157/'GBPUSD-Week'!G157</f>
        <v>323.16000000000003</v>
      </c>
      <c r="L167" s="13">
        <f>'GBPUSD-Week'!H157*'GBPUSD-Week'!F157/1</f>
        <v>10</v>
      </c>
      <c r="M167" s="24">
        <f>'NZDUSD-Week'!F157*'NZDUSD-Week'!E157/'NZDUSD-Week'!G157</f>
        <v>164.35</v>
      </c>
      <c r="N167" s="13">
        <f>'NZDUSD-Week'!H157*'NZDUSD-Week'!F157/1</f>
        <v>10</v>
      </c>
      <c r="O167" s="13">
        <f>'USDCAD-Week'!F157/'USDCAD-Week'!G157</f>
        <v>200</v>
      </c>
      <c r="P167" s="24">
        <f>'USDCAD-Week'!F157*'USDCAD-Week'!H157/'USDCAD-Week'!E157</f>
        <v>10.049746243907341</v>
      </c>
      <c r="Q167" s="24">
        <f>'AUDUSD-Week'!F157*'AUDUSD-Week'!E157/'AUDUSD-Week'!G157</f>
        <v>207.74</v>
      </c>
      <c r="R167" s="24">
        <f>'AUDUSD-Week'!H157*'AUDUSD-Week'!F157/1</f>
        <v>10</v>
      </c>
      <c r="S167" s="13">
        <f>'USDCHF-Week'!F157/'USDCHF-Week'!G157</f>
        <v>200</v>
      </c>
      <c r="T167" s="16">
        <f>'USDCHF-Week'!F157*'USDCHF-Week'!H157/'USDCHF-Week'!E157</f>
        <v>10.930156301235106</v>
      </c>
      <c r="U167" s="13">
        <f>'EURUSD-Week'!F157/'EURUSD-Week'!G157*'EURUSD-Week'!E157</f>
        <v>263.89</v>
      </c>
      <c r="V167" s="13">
        <f>'USDCHF-Week'!H157*'USDCHF-Week'!F157/'USDCHF-Week'!E157</f>
        <v>10.930156301235106</v>
      </c>
      <c r="W167" s="16">
        <f>'EURUSD-Week'!F157/'EURUSD-Week'!G157*'EURUSD-Week'!E157</f>
        <v>263.89</v>
      </c>
      <c r="X167" s="13">
        <f>'GBPUSD-Week'!H157*'GBPUSD-Week'!F157/'GBPUSD-Week'!I157</f>
        <v>16.158000000000001</v>
      </c>
      <c r="Y167" s="24">
        <f>'EURUSD-Week'!F157/'EURUSD-Week'!G157*'EURUSD-Week'!E157</f>
        <v>263.89</v>
      </c>
      <c r="Z167" s="13">
        <f>'AUDUSD-Week'!H157*'AUDUSD-Week'!F157/'AUDUSD-Week'!I157</f>
        <v>10.387</v>
      </c>
      <c r="AA167" s="24">
        <f>'EURUSD-Week'!F157/'EURUSD-Week'!G157*'EURUSD-Week'!E157</f>
        <v>263.89</v>
      </c>
      <c r="AB167" s="13">
        <f>'USDCAD-Week'!H157*'USDCAD-Week'!F157/'USDCAD-Week'!E157</f>
        <v>10.049746243907341</v>
      </c>
      <c r="AC167" s="24">
        <f>'EURUSD-Week'!F157/'EURUSD-Week'!G157*'EURUSD-Week'!E157</f>
        <v>263.89</v>
      </c>
      <c r="AD167" s="13">
        <f>'NZDUSD-Week'!H157*'NZDUSD-Week'!F157/'NZDUSD-Week'!I157</f>
        <v>8.2175000000000011</v>
      </c>
      <c r="AE167" s="24">
        <f>'GBPUSD-Week'!F157/'GBPUSD-Week'!G157*'GBPUSD-Week'!E157</f>
        <v>323.16000000000003</v>
      </c>
      <c r="AF167" s="13">
        <f>'USDJPY-Week'!H157*'USDJPY-Week'!F157/'USDJPY-Week'!E157</f>
        <v>11.748810432943664</v>
      </c>
      <c r="AG167" s="24">
        <f>'GBPUSD-Week'!F157/'GBPUSD-Week'!G157*'GBPUSD-Week'!E157</f>
        <v>323.16000000000003</v>
      </c>
      <c r="AH167" s="13">
        <f>'USDCHF-Week'!H157*'USDCHF-Week'!F157/'USDCHF-Week'!E157</f>
        <v>10.930156301235106</v>
      </c>
      <c r="AI167" s="24">
        <f>'GBPUSD-Week'!F157/'GBPUSD-Week'!G157*'GBPUSD-Week'!E157</f>
        <v>323.16000000000003</v>
      </c>
      <c r="AJ167" s="13">
        <f>'AUDUSD-Week'!H157*'AUDUSD-Week'!F157/'AUDUSD-Week'!I157</f>
        <v>10.387</v>
      </c>
      <c r="AK167" s="24">
        <f>'GBPUSD-Week'!F157/'GBPUSD-Week'!G157*'GBPUSD-Week'!E157</f>
        <v>323.16000000000003</v>
      </c>
      <c r="AL167" s="13">
        <f>'USDCAD-Week'!H157*'USDCAD-Week'!F157/'USDCAD-Week'!E157</f>
        <v>10.049746243907341</v>
      </c>
      <c r="AM167" s="24">
        <f>'GBPUSD-Week'!F157/'GBPUSD-Week'!G157*'GBPUSD-Week'!E157</f>
        <v>323.16000000000003</v>
      </c>
      <c r="AN167" s="13">
        <f>'NZDUSD-Week'!H157*'NZDUSD-Week'!F157/'NZDUSD-Week'!I157</f>
        <v>8.2175000000000011</v>
      </c>
      <c r="AO167" s="24">
        <f>'AUDUSD-Week'!F157/'AUDUSD-Week'!G157*'AUDUSD-Week'!E157</f>
        <v>207.73999999999998</v>
      </c>
      <c r="AP167" s="13">
        <f>'USDJPY-Week'!H157*'USDJPY-Week'!F157/'USDJPY-Week'!E157</f>
        <v>11.748810432943664</v>
      </c>
      <c r="AQ167" s="24">
        <f>'AUDUSD-Week'!F157/'AUDUSD-Week'!G157*'AUDUSD-Week'!E157</f>
        <v>207.73999999999998</v>
      </c>
      <c r="AR167" s="13">
        <f>'USDCHF-Week'!H157*'USDCHF-Week'!F157/'USDCHF-Week'!E157</f>
        <v>10.930156301235106</v>
      </c>
      <c r="AS167" s="24">
        <f>'AUDUSD-Week'!F157/'AUDUSD-Week'!G157*'AUDUSD-Week'!E157</f>
        <v>207.73999999999998</v>
      </c>
      <c r="AT167" s="13">
        <f>'USDCAD-Week'!H157*'USDCAD-Week'!F157/'USDCAD-Week'!E157</f>
        <v>10.049746243907341</v>
      </c>
      <c r="AU167" s="24">
        <f>'AUDUSD-Week'!F157/'AUDUSD-Week'!G157*'AUDUSD-Week'!E157</f>
        <v>207.73999999999998</v>
      </c>
      <c r="AV167" s="13">
        <f>'NZDUSD-Week'!H157*'NZDUSD-Week'!F157/'NZDUSD-Week'!I157</f>
        <v>8.2175000000000011</v>
      </c>
      <c r="AW167" s="24">
        <f>'NZDUSD-Week'!F157/'NZDUSD-Week'!G157*'NZDUSD-Week'!E157</f>
        <v>164.35</v>
      </c>
      <c r="AX167" s="13">
        <f>'USDJPY-Week'!H157*'USDJPY-Week'!F157/'USDJPY-Week'!E157</f>
        <v>11.748810432943664</v>
      </c>
      <c r="AY167" s="24">
        <f>'NZDUSD-Week'!F157/'NZDUSD-Week'!G157*'NZDUSD-Week'!E157</f>
        <v>164.35</v>
      </c>
      <c r="AZ167" s="13">
        <f>'USDCHF-Week'!H157*'USDCHF-Week'!F157/'USDCHF-Week'!E157</f>
        <v>10.930156301235106</v>
      </c>
      <c r="BA167" s="24">
        <f>'NZDUSD-Week'!F157/'NZDUSD-Week'!G157*'NZDUSD-Week'!E157</f>
        <v>164.35</v>
      </c>
      <c r="BB167" s="13">
        <f>'USDCAD-Week'!H157*'USDCAD-Week'!F157/'USDCAD-Week'!E157</f>
        <v>10.049746243907341</v>
      </c>
      <c r="BC167" s="24">
        <f>'USDCAD-Week'!F157/'USDCAD-Week'!G157*'USDCAD-Week'!E157</f>
        <v>199.01</v>
      </c>
      <c r="BD167" s="13">
        <f>'USDJPY-Week'!H157*'USDJPY-Week'!F157/'USDJPY-Week'!E157</f>
        <v>11.748810432943664</v>
      </c>
      <c r="BE167" s="24">
        <f>'USDCHF-Week'!F157/'USDCHF-Week'!G157*'USDCHF-Week'!E157</f>
        <v>182.98000000000002</v>
      </c>
      <c r="BF167" s="13">
        <f>'USDJPY-Week'!H157*'USDJPY-Week'!F157/'USDJPY-Week'!E157</f>
        <v>11.748810432943664</v>
      </c>
    </row>
    <row r="168" spans="4:58" x14ac:dyDescent="0.25">
      <c r="D168" s="11">
        <v>41273</v>
      </c>
      <c r="E168" s="13">
        <f>'EURUSD-Week'!F158*'EURUSD-Week'!E158/'EURUSD-Week'!G158</f>
        <v>262.81999999999994</v>
      </c>
      <c r="F168" s="16">
        <f>'EURUSD-Week'!H158*'EURUSD-Week'!F158/1</f>
        <v>10</v>
      </c>
      <c r="G168" s="13">
        <f>'USDJPY-Week'!F158/'USDJPY-Week'!G158</f>
        <v>200</v>
      </c>
      <c r="H168" s="19">
        <f>'USDJPY-Week'!H158*'USDJPY-Week'!F158/'USDJPY-Week'!E158</f>
        <v>11.495574203931485</v>
      </c>
      <c r="I168" s="19">
        <f>'EURUSD-Week'!F158/('EURUSD-Week'!G158*'EURUSD-Week'!E158)</f>
        <v>152.19541891789058</v>
      </c>
      <c r="J168" s="19">
        <f>'USDJPY-Week'!H158*'USDJPY-Week'!F158/'USDJPY-Week'!E158</f>
        <v>11.495574203931485</v>
      </c>
      <c r="K168" s="15">
        <f>'GBPUSD-Week'!F158*'GBPUSD-Week'!E158/'GBPUSD-Week'!G158</f>
        <v>322.33</v>
      </c>
      <c r="L168" s="13">
        <f>'GBPUSD-Week'!H158*'GBPUSD-Week'!F158/1</f>
        <v>10</v>
      </c>
      <c r="M168" s="24">
        <f>'NZDUSD-Week'!F158*'NZDUSD-Week'!E158/'NZDUSD-Week'!G158</f>
        <v>165.11</v>
      </c>
      <c r="N168" s="13">
        <f>'NZDUSD-Week'!H158*'NZDUSD-Week'!F158/1</f>
        <v>10</v>
      </c>
      <c r="O168" s="13">
        <f>'USDCAD-Week'!F158/'USDCAD-Week'!G158</f>
        <v>200</v>
      </c>
      <c r="P168" s="24">
        <f>'USDCAD-Week'!F158*'USDCAD-Week'!H158/'USDCAD-Week'!E158</f>
        <v>10.082169682915763</v>
      </c>
      <c r="Q168" s="24">
        <f>'AUDUSD-Week'!F158*'AUDUSD-Week'!E158/'AUDUSD-Week'!G158</f>
        <v>208.48</v>
      </c>
      <c r="R168" s="24">
        <f>'AUDUSD-Week'!H158*'AUDUSD-Week'!F158/1</f>
        <v>10</v>
      </c>
      <c r="S168" s="13">
        <f>'USDCHF-Week'!F158/'USDCHF-Week'!G158</f>
        <v>200</v>
      </c>
      <c r="T168" s="16">
        <f>'USDCHF-Week'!F158*'USDCHF-Week'!H158/'USDCHF-Week'!E158</f>
        <v>10.881984874041025</v>
      </c>
      <c r="U168" s="13">
        <f>'EURUSD-Week'!F158/'EURUSD-Week'!G158*'EURUSD-Week'!E158</f>
        <v>262.81999999999994</v>
      </c>
      <c r="V168" s="13">
        <f>'USDCHF-Week'!H158*'USDCHF-Week'!F158/'USDCHF-Week'!E158</f>
        <v>10.881984874041025</v>
      </c>
      <c r="W168" s="16">
        <f>'EURUSD-Week'!F158/'EURUSD-Week'!G158*'EURUSD-Week'!E158</f>
        <v>262.81999999999994</v>
      </c>
      <c r="X168" s="13">
        <f>'GBPUSD-Week'!H158*'GBPUSD-Week'!F158/'GBPUSD-Week'!I158</f>
        <v>16.116499999999998</v>
      </c>
      <c r="Y168" s="24">
        <f>'EURUSD-Week'!F158/'EURUSD-Week'!G158*'EURUSD-Week'!E158</f>
        <v>262.81999999999994</v>
      </c>
      <c r="Z168" s="13">
        <f>'AUDUSD-Week'!H158*'AUDUSD-Week'!F158/'AUDUSD-Week'!I158</f>
        <v>10.424000000000001</v>
      </c>
      <c r="AA168" s="24">
        <f>'EURUSD-Week'!F158/'EURUSD-Week'!G158*'EURUSD-Week'!E158</f>
        <v>262.81999999999994</v>
      </c>
      <c r="AB168" s="13">
        <f>'USDCAD-Week'!H158*'USDCAD-Week'!F158/'USDCAD-Week'!E158</f>
        <v>10.082169682915763</v>
      </c>
      <c r="AC168" s="24">
        <f>'EURUSD-Week'!F158/'EURUSD-Week'!G158*'EURUSD-Week'!E158</f>
        <v>262.81999999999994</v>
      </c>
      <c r="AD168" s="13">
        <f>'NZDUSD-Week'!H158*'NZDUSD-Week'!F158/'NZDUSD-Week'!I158</f>
        <v>8.2555000000000014</v>
      </c>
      <c r="AE168" s="24">
        <f>'GBPUSD-Week'!F158/'GBPUSD-Week'!G158*'GBPUSD-Week'!E158</f>
        <v>322.33</v>
      </c>
      <c r="AF168" s="13">
        <f>'USDJPY-Week'!H158*'USDJPY-Week'!F158/'USDJPY-Week'!E158</f>
        <v>11.495574203931485</v>
      </c>
      <c r="AG168" s="24">
        <f>'GBPUSD-Week'!F158/'GBPUSD-Week'!G158*'GBPUSD-Week'!E158</f>
        <v>322.33</v>
      </c>
      <c r="AH168" s="13">
        <f>'USDCHF-Week'!H158*'USDCHF-Week'!F158/'USDCHF-Week'!E158</f>
        <v>10.881984874041025</v>
      </c>
      <c r="AI168" s="24">
        <f>'GBPUSD-Week'!F158/'GBPUSD-Week'!G158*'GBPUSD-Week'!E158</f>
        <v>322.33</v>
      </c>
      <c r="AJ168" s="13">
        <f>'AUDUSD-Week'!H158*'AUDUSD-Week'!F158/'AUDUSD-Week'!I158</f>
        <v>10.424000000000001</v>
      </c>
      <c r="AK168" s="24">
        <f>'GBPUSD-Week'!F158/'GBPUSD-Week'!G158*'GBPUSD-Week'!E158</f>
        <v>322.33</v>
      </c>
      <c r="AL168" s="13">
        <f>'USDCAD-Week'!H158*'USDCAD-Week'!F158/'USDCAD-Week'!E158</f>
        <v>10.082169682915763</v>
      </c>
      <c r="AM168" s="24">
        <f>'GBPUSD-Week'!F158/'GBPUSD-Week'!G158*'GBPUSD-Week'!E158</f>
        <v>322.33</v>
      </c>
      <c r="AN168" s="13">
        <f>'NZDUSD-Week'!H158*'NZDUSD-Week'!F158/'NZDUSD-Week'!I158</f>
        <v>8.2555000000000014</v>
      </c>
      <c r="AO168" s="24">
        <f>'AUDUSD-Week'!F158/'AUDUSD-Week'!G158*'AUDUSD-Week'!E158</f>
        <v>208.48</v>
      </c>
      <c r="AP168" s="13">
        <f>'USDJPY-Week'!H158*'USDJPY-Week'!F158/'USDJPY-Week'!E158</f>
        <v>11.495574203931485</v>
      </c>
      <c r="AQ168" s="24">
        <f>'AUDUSD-Week'!F158/'AUDUSD-Week'!G158*'AUDUSD-Week'!E158</f>
        <v>208.48</v>
      </c>
      <c r="AR168" s="13">
        <f>'USDCHF-Week'!H158*'USDCHF-Week'!F158/'USDCHF-Week'!E158</f>
        <v>10.881984874041025</v>
      </c>
      <c r="AS168" s="24">
        <f>'AUDUSD-Week'!F158/'AUDUSD-Week'!G158*'AUDUSD-Week'!E158</f>
        <v>208.48</v>
      </c>
      <c r="AT168" s="13">
        <f>'USDCAD-Week'!H158*'USDCAD-Week'!F158/'USDCAD-Week'!E158</f>
        <v>10.082169682915763</v>
      </c>
      <c r="AU168" s="24">
        <f>'AUDUSD-Week'!F158/'AUDUSD-Week'!G158*'AUDUSD-Week'!E158</f>
        <v>208.48</v>
      </c>
      <c r="AV168" s="13">
        <f>'NZDUSD-Week'!H158*'NZDUSD-Week'!F158/'NZDUSD-Week'!I158</f>
        <v>8.2555000000000014</v>
      </c>
      <c r="AW168" s="24">
        <f>'NZDUSD-Week'!F158/'NZDUSD-Week'!G158*'NZDUSD-Week'!E158</f>
        <v>165.11</v>
      </c>
      <c r="AX168" s="13">
        <f>'USDJPY-Week'!H158*'USDJPY-Week'!F158/'USDJPY-Week'!E158</f>
        <v>11.495574203931485</v>
      </c>
      <c r="AY168" s="24">
        <f>'NZDUSD-Week'!F158/'NZDUSD-Week'!G158*'NZDUSD-Week'!E158</f>
        <v>165.11</v>
      </c>
      <c r="AZ168" s="13">
        <f>'USDCHF-Week'!H158*'USDCHF-Week'!F158/'USDCHF-Week'!E158</f>
        <v>10.881984874041025</v>
      </c>
      <c r="BA168" s="24">
        <f>'NZDUSD-Week'!F158/'NZDUSD-Week'!G158*'NZDUSD-Week'!E158</f>
        <v>165.11</v>
      </c>
      <c r="BB168" s="13">
        <f>'USDCAD-Week'!H158*'USDCAD-Week'!F158/'USDCAD-Week'!E158</f>
        <v>10.082169682915763</v>
      </c>
      <c r="BC168" s="24">
        <f>'USDCAD-Week'!F158/'USDCAD-Week'!G158*'USDCAD-Week'!E158</f>
        <v>198.37</v>
      </c>
      <c r="BD168" s="13">
        <f>'USDJPY-Week'!H158*'USDJPY-Week'!F158/'USDJPY-Week'!E158</f>
        <v>11.495574203931485</v>
      </c>
      <c r="BE168" s="24">
        <f>'USDCHF-Week'!F158/'USDCHF-Week'!G158*'USDCHF-Week'!E158</f>
        <v>183.79</v>
      </c>
      <c r="BF168" s="13">
        <f>'USDJPY-Week'!H158*'USDJPY-Week'!F158/'USDJPY-Week'!E158</f>
        <v>11.495574203931485</v>
      </c>
    </row>
    <row r="169" spans="4:58" x14ac:dyDescent="0.25">
      <c r="D169" s="11">
        <v>41280</v>
      </c>
      <c r="E169" s="13">
        <f>'EURUSD-Week'!F159*'EURUSD-Week'!E159/'EURUSD-Week'!G159</f>
        <v>264.18</v>
      </c>
      <c r="F169" s="16">
        <f>'EURUSD-Week'!H159*'EURUSD-Week'!F159/1</f>
        <v>10</v>
      </c>
      <c r="G169" s="13">
        <f>'USDJPY-Week'!F159/'USDJPY-Week'!G159</f>
        <v>200</v>
      </c>
      <c r="H169" s="19">
        <f>'USDJPY-Week'!H159*'USDJPY-Week'!F159/'USDJPY-Week'!E159</f>
        <v>11.280952112358282</v>
      </c>
      <c r="I169" s="19">
        <f>'EURUSD-Week'!F159/('EURUSD-Week'!G159*'EURUSD-Week'!E159)</f>
        <v>151.41191611779848</v>
      </c>
      <c r="J169" s="19">
        <f>'USDJPY-Week'!H159*'USDJPY-Week'!F159/'USDJPY-Week'!E159</f>
        <v>11.280952112358282</v>
      </c>
      <c r="K169" s="15">
        <f>'GBPUSD-Week'!F159*'GBPUSD-Week'!E159/'GBPUSD-Week'!G159</f>
        <v>322.05</v>
      </c>
      <c r="L169" s="13">
        <f>'GBPUSD-Week'!H159*'GBPUSD-Week'!F159/1</f>
        <v>10</v>
      </c>
      <c r="M169" s="24">
        <f>'NZDUSD-Week'!F159*'NZDUSD-Week'!E159/'NZDUSD-Week'!G159</f>
        <v>166.64</v>
      </c>
      <c r="N169" s="13">
        <f>'NZDUSD-Week'!H159*'NZDUSD-Week'!F159/1</f>
        <v>10</v>
      </c>
      <c r="O169" s="13">
        <f>'USDCAD-Week'!F159/'USDCAD-Week'!G159</f>
        <v>200</v>
      </c>
      <c r="P169" s="24">
        <f>'USDCAD-Week'!F159*'USDCAD-Week'!H159/'USDCAD-Week'!E159</f>
        <v>10.147133434804667</v>
      </c>
      <c r="Q169" s="24">
        <f>'AUDUSD-Week'!F159*'AUDUSD-Week'!E159/'AUDUSD-Week'!G159</f>
        <v>210.10999999999996</v>
      </c>
      <c r="R169" s="24">
        <f>'AUDUSD-Week'!H159*'AUDUSD-Week'!F159/1</f>
        <v>10</v>
      </c>
      <c r="S169" s="13">
        <f>'USDCHF-Week'!F159/'USDCHF-Week'!G159</f>
        <v>200</v>
      </c>
      <c r="T169" s="16">
        <f>'USDCHF-Week'!F159*'USDCHF-Week'!H159/'USDCHF-Week'!E159</f>
        <v>10.883761427949498</v>
      </c>
      <c r="U169" s="13">
        <f>'EURUSD-Week'!F159/'EURUSD-Week'!G159*'EURUSD-Week'!E159</f>
        <v>264.18</v>
      </c>
      <c r="V169" s="13">
        <f>'USDCHF-Week'!H159*'USDCHF-Week'!F159/'USDCHF-Week'!E159</f>
        <v>10.883761427949498</v>
      </c>
      <c r="W169" s="16">
        <f>'EURUSD-Week'!F159/'EURUSD-Week'!G159*'EURUSD-Week'!E159</f>
        <v>264.18</v>
      </c>
      <c r="X169" s="13">
        <f>'GBPUSD-Week'!H159*'GBPUSD-Week'!F159/'GBPUSD-Week'!I159</f>
        <v>16.102499999999999</v>
      </c>
      <c r="Y169" s="24">
        <f>'EURUSD-Week'!F159/'EURUSD-Week'!G159*'EURUSD-Week'!E159</f>
        <v>264.18</v>
      </c>
      <c r="Z169" s="13">
        <f>'AUDUSD-Week'!H159*'AUDUSD-Week'!F159/'AUDUSD-Week'!I159</f>
        <v>10.5055</v>
      </c>
      <c r="AA169" s="24">
        <f>'EURUSD-Week'!F159/'EURUSD-Week'!G159*'EURUSD-Week'!E159</f>
        <v>264.18</v>
      </c>
      <c r="AB169" s="13">
        <f>'USDCAD-Week'!H159*'USDCAD-Week'!F159/'USDCAD-Week'!E159</f>
        <v>10.147133434804667</v>
      </c>
      <c r="AC169" s="24">
        <f>'EURUSD-Week'!F159/'EURUSD-Week'!G159*'EURUSD-Week'!E159</f>
        <v>264.18</v>
      </c>
      <c r="AD169" s="13">
        <f>'NZDUSD-Week'!H159*'NZDUSD-Week'!F159/'NZDUSD-Week'!I159</f>
        <v>8.331999999999999</v>
      </c>
      <c r="AE169" s="24">
        <f>'GBPUSD-Week'!F159/'GBPUSD-Week'!G159*'GBPUSD-Week'!E159</f>
        <v>322.05</v>
      </c>
      <c r="AF169" s="13">
        <f>'USDJPY-Week'!H159*'USDJPY-Week'!F159/'USDJPY-Week'!E159</f>
        <v>11.280952112358282</v>
      </c>
      <c r="AG169" s="24">
        <f>'GBPUSD-Week'!F159/'GBPUSD-Week'!G159*'GBPUSD-Week'!E159</f>
        <v>322.05</v>
      </c>
      <c r="AH169" s="13">
        <f>'USDCHF-Week'!H159*'USDCHF-Week'!F159/'USDCHF-Week'!E159</f>
        <v>10.883761427949498</v>
      </c>
      <c r="AI169" s="24">
        <f>'GBPUSD-Week'!F159/'GBPUSD-Week'!G159*'GBPUSD-Week'!E159</f>
        <v>322.05</v>
      </c>
      <c r="AJ169" s="13">
        <f>'AUDUSD-Week'!H159*'AUDUSD-Week'!F159/'AUDUSD-Week'!I159</f>
        <v>10.5055</v>
      </c>
      <c r="AK169" s="24">
        <f>'GBPUSD-Week'!F159/'GBPUSD-Week'!G159*'GBPUSD-Week'!E159</f>
        <v>322.05</v>
      </c>
      <c r="AL169" s="13">
        <f>'USDCAD-Week'!H159*'USDCAD-Week'!F159/'USDCAD-Week'!E159</f>
        <v>10.147133434804667</v>
      </c>
      <c r="AM169" s="24">
        <f>'GBPUSD-Week'!F159/'GBPUSD-Week'!G159*'GBPUSD-Week'!E159</f>
        <v>322.05</v>
      </c>
      <c r="AN169" s="13">
        <f>'NZDUSD-Week'!H159*'NZDUSD-Week'!F159/'NZDUSD-Week'!I159</f>
        <v>8.331999999999999</v>
      </c>
      <c r="AO169" s="24">
        <f>'AUDUSD-Week'!F159/'AUDUSD-Week'!G159*'AUDUSD-Week'!E159</f>
        <v>210.10999999999999</v>
      </c>
      <c r="AP169" s="13">
        <f>'USDJPY-Week'!H159*'USDJPY-Week'!F159/'USDJPY-Week'!E159</f>
        <v>11.280952112358282</v>
      </c>
      <c r="AQ169" s="24">
        <f>'AUDUSD-Week'!F159/'AUDUSD-Week'!G159*'AUDUSD-Week'!E159</f>
        <v>210.10999999999999</v>
      </c>
      <c r="AR169" s="13">
        <f>'USDCHF-Week'!H159*'USDCHF-Week'!F159/'USDCHF-Week'!E159</f>
        <v>10.883761427949498</v>
      </c>
      <c r="AS169" s="24">
        <f>'AUDUSD-Week'!F159/'AUDUSD-Week'!G159*'AUDUSD-Week'!E159</f>
        <v>210.10999999999999</v>
      </c>
      <c r="AT169" s="13">
        <f>'USDCAD-Week'!H159*'USDCAD-Week'!F159/'USDCAD-Week'!E159</f>
        <v>10.147133434804667</v>
      </c>
      <c r="AU169" s="24">
        <f>'AUDUSD-Week'!F159/'AUDUSD-Week'!G159*'AUDUSD-Week'!E159</f>
        <v>210.10999999999999</v>
      </c>
      <c r="AV169" s="13">
        <f>'NZDUSD-Week'!H159*'NZDUSD-Week'!F159/'NZDUSD-Week'!I159</f>
        <v>8.331999999999999</v>
      </c>
      <c r="AW169" s="24">
        <f>'NZDUSD-Week'!F159/'NZDUSD-Week'!G159*'NZDUSD-Week'!E159</f>
        <v>166.64</v>
      </c>
      <c r="AX169" s="13">
        <f>'USDJPY-Week'!H159*'USDJPY-Week'!F159/'USDJPY-Week'!E159</f>
        <v>11.280952112358282</v>
      </c>
      <c r="AY169" s="24">
        <f>'NZDUSD-Week'!F159/'NZDUSD-Week'!G159*'NZDUSD-Week'!E159</f>
        <v>166.64</v>
      </c>
      <c r="AZ169" s="13">
        <f>'USDCHF-Week'!H159*'USDCHF-Week'!F159/'USDCHF-Week'!E159</f>
        <v>10.883761427949498</v>
      </c>
      <c r="BA169" s="24">
        <f>'NZDUSD-Week'!F159/'NZDUSD-Week'!G159*'NZDUSD-Week'!E159</f>
        <v>166.64</v>
      </c>
      <c r="BB169" s="13">
        <f>'USDCAD-Week'!H159*'USDCAD-Week'!F159/'USDCAD-Week'!E159</f>
        <v>10.147133434804667</v>
      </c>
      <c r="BC169" s="24">
        <f>'USDCAD-Week'!F159/'USDCAD-Week'!G159*'USDCAD-Week'!E159</f>
        <v>197.10000000000002</v>
      </c>
      <c r="BD169" s="13">
        <f>'USDJPY-Week'!H159*'USDJPY-Week'!F159/'USDJPY-Week'!E159</f>
        <v>11.280952112358282</v>
      </c>
      <c r="BE169" s="24">
        <f>'USDCHF-Week'!F159/'USDCHF-Week'!G159*'USDCHF-Week'!E159</f>
        <v>183.76000000000002</v>
      </c>
      <c r="BF169" s="13">
        <f>'USDJPY-Week'!H159*'USDJPY-Week'!F159/'USDJPY-Week'!E159</f>
        <v>11.280952112358282</v>
      </c>
    </row>
    <row r="170" spans="4:58" x14ac:dyDescent="0.25">
      <c r="D170" s="11">
        <v>41287</v>
      </c>
      <c r="E170" s="13">
        <f>'EURUSD-Week'!F160*'EURUSD-Week'!E160/'EURUSD-Week'!G160</f>
        <v>266.79000000000008</v>
      </c>
      <c r="F170" s="16">
        <f>'EURUSD-Week'!H160*'EURUSD-Week'!F160/1</f>
        <v>10</v>
      </c>
      <c r="G170" s="13">
        <f>'USDJPY-Week'!F160/'USDJPY-Week'!G160</f>
        <v>200</v>
      </c>
      <c r="H170" s="19">
        <f>'USDJPY-Week'!H160*'USDJPY-Week'!F160/'USDJPY-Week'!E160</f>
        <v>11.15137998327293</v>
      </c>
      <c r="I170" s="19">
        <f>'EURUSD-Week'!F160/('EURUSD-Week'!G160*'EURUSD-Week'!E160)</f>
        <v>149.93065707110458</v>
      </c>
      <c r="J170" s="19">
        <f>'USDJPY-Week'!H160*'USDJPY-Week'!F160/'USDJPY-Week'!E160</f>
        <v>11.15137998327293</v>
      </c>
      <c r="K170" s="15">
        <f>'GBPUSD-Week'!F160*'GBPUSD-Week'!E160/'GBPUSD-Week'!G160</f>
        <v>319.95999999999998</v>
      </c>
      <c r="L170" s="13">
        <f>'GBPUSD-Week'!H160*'GBPUSD-Week'!F160/1</f>
        <v>10</v>
      </c>
      <c r="M170" s="24">
        <f>'NZDUSD-Week'!F160*'NZDUSD-Week'!E160/'NZDUSD-Week'!G160</f>
        <v>167.52</v>
      </c>
      <c r="N170" s="13">
        <f>'NZDUSD-Week'!H160*'NZDUSD-Week'!F160/1</f>
        <v>10</v>
      </c>
      <c r="O170" s="13">
        <f>'USDCAD-Week'!F160/'USDCAD-Week'!G160</f>
        <v>200</v>
      </c>
      <c r="P170" s="24">
        <f>'USDCAD-Week'!F160*'USDCAD-Week'!H160/'USDCAD-Week'!E160</f>
        <v>10.122994381738119</v>
      </c>
      <c r="Q170" s="24">
        <f>'AUDUSD-Week'!F160*'AUDUSD-Week'!E160/'AUDUSD-Week'!G160</f>
        <v>210.56</v>
      </c>
      <c r="R170" s="24">
        <f>'AUDUSD-Week'!H160*'AUDUSD-Week'!F160/1</f>
        <v>10</v>
      </c>
      <c r="S170" s="13">
        <f>'USDCHF-Week'!F160/'USDCHF-Week'!G160</f>
        <v>200</v>
      </c>
      <c r="T170" s="16">
        <f>'USDCHF-Week'!F160*'USDCHF-Week'!H160/'USDCHF-Week'!E160</f>
        <v>10.828956630028697</v>
      </c>
      <c r="U170" s="13">
        <f>'EURUSD-Week'!F160/'EURUSD-Week'!G160*'EURUSD-Week'!E160</f>
        <v>266.79000000000002</v>
      </c>
      <c r="V170" s="13">
        <f>'USDCHF-Week'!H160*'USDCHF-Week'!F160/'USDCHF-Week'!E160</f>
        <v>10.828956630028697</v>
      </c>
      <c r="W170" s="16">
        <f>'EURUSD-Week'!F160/'EURUSD-Week'!G160*'EURUSD-Week'!E160</f>
        <v>266.79000000000002</v>
      </c>
      <c r="X170" s="13">
        <f>'GBPUSD-Week'!H160*'GBPUSD-Week'!F160/'GBPUSD-Week'!I160</f>
        <v>15.998000000000001</v>
      </c>
      <c r="Y170" s="24">
        <f>'EURUSD-Week'!F160/'EURUSD-Week'!G160*'EURUSD-Week'!E160</f>
        <v>266.79000000000002</v>
      </c>
      <c r="Z170" s="13">
        <f>'AUDUSD-Week'!H160*'AUDUSD-Week'!F160/'AUDUSD-Week'!I160</f>
        <v>10.527999999999999</v>
      </c>
      <c r="AA170" s="24">
        <f>'EURUSD-Week'!F160/'EURUSD-Week'!G160*'EURUSD-Week'!E160</f>
        <v>266.79000000000002</v>
      </c>
      <c r="AB170" s="13">
        <f>'USDCAD-Week'!H160*'USDCAD-Week'!F160/'USDCAD-Week'!E160</f>
        <v>10.122994381738119</v>
      </c>
      <c r="AC170" s="24">
        <f>'EURUSD-Week'!F160/'EURUSD-Week'!G160*'EURUSD-Week'!E160</f>
        <v>266.79000000000002</v>
      </c>
      <c r="AD170" s="13">
        <f>'NZDUSD-Week'!H160*'NZDUSD-Week'!F160/'NZDUSD-Week'!I160</f>
        <v>8.3760000000000012</v>
      </c>
      <c r="AE170" s="24">
        <f>'GBPUSD-Week'!F160/'GBPUSD-Week'!G160*'GBPUSD-Week'!E160</f>
        <v>319.96000000000004</v>
      </c>
      <c r="AF170" s="13">
        <f>'USDJPY-Week'!H160*'USDJPY-Week'!F160/'USDJPY-Week'!E160</f>
        <v>11.15137998327293</v>
      </c>
      <c r="AG170" s="24">
        <f>'GBPUSD-Week'!F160/'GBPUSD-Week'!G160*'GBPUSD-Week'!E160</f>
        <v>319.96000000000004</v>
      </c>
      <c r="AH170" s="13">
        <f>'USDCHF-Week'!H160*'USDCHF-Week'!F160/'USDCHF-Week'!E160</f>
        <v>10.828956630028697</v>
      </c>
      <c r="AI170" s="24">
        <f>'GBPUSD-Week'!F160/'GBPUSD-Week'!G160*'GBPUSD-Week'!E160</f>
        <v>319.96000000000004</v>
      </c>
      <c r="AJ170" s="13">
        <f>'AUDUSD-Week'!H160*'AUDUSD-Week'!F160/'AUDUSD-Week'!I160</f>
        <v>10.527999999999999</v>
      </c>
      <c r="AK170" s="24">
        <f>'GBPUSD-Week'!F160/'GBPUSD-Week'!G160*'GBPUSD-Week'!E160</f>
        <v>319.96000000000004</v>
      </c>
      <c r="AL170" s="13">
        <f>'USDCAD-Week'!H160*'USDCAD-Week'!F160/'USDCAD-Week'!E160</f>
        <v>10.122994381738119</v>
      </c>
      <c r="AM170" s="24">
        <f>'GBPUSD-Week'!F160/'GBPUSD-Week'!G160*'GBPUSD-Week'!E160</f>
        <v>319.96000000000004</v>
      </c>
      <c r="AN170" s="13">
        <f>'NZDUSD-Week'!H160*'NZDUSD-Week'!F160/'NZDUSD-Week'!I160</f>
        <v>8.3760000000000012</v>
      </c>
      <c r="AO170" s="24">
        <f>'AUDUSD-Week'!F160/'AUDUSD-Week'!G160*'AUDUSD-Week'!E160</f>
        <v>210.56</v>
      </c>
      <c r="AP170" s="13">
        <f>'USDJPY-Week'!H160*'USDJPY-Week'!F160/'USDJPY-Week'!E160</f>
        <v>11.15137998327293</v>
      </c>
      <c r="AQ170" s="24">
        <f>'AUDUSD-Week'!F160/'AUDUSD-Week'!G160*'AUDUSD-Week'!E160</f>
        <v>210.56</v>
      </c>
      <c r="AR170" s="13">
        <f>'USDCHF-Week'!H160*'USDCHF-Week'!F160/'USDCHF-Week'!E160</f>
        <v>10.828956630028697</v>
      </c>
      <c r="AS170" s="24">
        <f>'AUDUSD-Week'!F160/'AUDUSD-Week'!G160*'AUDUSD-Week'!E160</f>
        <v>210.56</v>
      </c>
      <c r="AT170" s="13">
        <f>'USDCAD-Week'!H160*'USDCAD-Week'!F160/'USDCAD-Week'!E160</f>
        <v>10.122994381738119</v>
      </c>
      <c r="AU170" s="24">
        <f>'AUDUSD-Week'!F160/'AUDUSD-Week'!G160*'AUDUSD-Week'!E160</f>
        <v>210.56</v>
      </c>
      <c r="AV170" s="13">
        <f>'NZDUSD-Week'!H160*'NZDUSD-Week'!F160/'NZDUSD-Week'!I160</f>
        <v>8.3760000000000012</v>
      </c>
      <c r="AW170" s="24">
        <f>'NZDUSD-Week'!F160/'NZDUSD-Week'!G160*'NZDUSD-Week'!E160</f>
        <v>167.52</v>
      </c>
      <c r="AX170" s="13">
        <f>'USDJPY-Week'!H160*'USDJPY-Week'!F160/'USDJPY-Week'!E160</f>
        <v>11.15137998327293</v>
      </c>
      <c r="AY170" s="24">
        <f>'NZDUSD-Week'!F160/'NZDUSD-Week'!G160*'NZDUSD-Week'!E160</f>
        <v>167.52</v>
      </c>
      <c r="AZ170" s="13">
        <f>'USDCHF-Week'!H160*'USDCHF-Week'!F160/'USDCHF-Week'!E160</f>
        <v>10.828956630028697</v>
      </c>
      <c r="BA170" s="24">
        <f>'NZDUSD-Week'!F160/'NZDUSD-Week'!G160*'NZDUSD-Week'!E160</f>
        <v>167.52</v>
      </c>
      <c r="BB170" s="13">
        <f>'USDCAD-Week'!H160*'USDCAD-Week'!F160/'USDCAD-Week'!E160</f>
        <v>10.122994381738119</v>
      </c>
      <c r="BC170" s="24">
        <f>'USDCAD-Week'!F160/'USDCAD-Week'!G160*'USDCAD-Week'!E160</f>
        <v>197.57</v>
      </c>
      <c r="BD170" s="13">
        <f>'USDJPY-Week'!H160*'USDJPY-Week'!F160/'USDJPY-Week'!E160</f>
        <v>11.15137998327293</v>
      </c>
      <c r="BE170" s="24">
        <f>'USDCHF-Week'!F160/'USDCHF-Week'!G160*'USDCHF-Week'!E160</f>
        <v>184.69</v>
      </c>
      <c r="BF170" s="13">
        <f>'USDJPY-Week'!H160*'USDJPY-Week'!F160/'USDJPY-Week'!E160</f>
        <v>11.15137998327293</v>
      </c>
    </row>
    <row r="171" spans="4:58" x14ac:dyDescent="0.25">
      <c r="D171" s="11">
        <v>41294</v>
      </c>
      <c r="E171" s="13">
        <f>'EURUSD-Week'!F161*'EURUSD-Week'!E161/'EURUSD-Week'!G161</f>
        <v>267.72000000000003</v>
      </c>
      <c r="F171" s="16">
        <f>'EURUSD-Week'!H161*'EURUSD-Week'!F161/1</f>
        <v>10</v>
      </c>
      <c r="G171" s="13">
        <f>'USDJPY-Week'!F161/'USDJPY-Week'!G161</f>
        <v>200</v>
      </c>
      <c r="H171" s="19">
        <f>'USDJPY-Week'!H161*'USDJPY-Week'!F161/'USDJPY-Week'!E161</f>
        <v>11.050334272611746</v>
      </c>
      <c r="I171" s="19">
        <f>'EURUSD-Week'!F161/('EURUSD-Week'!G161*'EURUSD-Week'!E161)</f>
        <v>149.4098311668908</v>
      </c>
      <c r="J171" s="19">
        <f>'USDJPY-Week'!H161*'USDJPY-Week'!F161/'USDJPY-Week'!E161</f>
        <v>11.050334272611746</v>
      </c>
      <c r="K171" s="15">
        <f>'GBPUSD-Week'!F161*'GBPUSD-Week'!E161/'GBPUSD-Week'!G161</f>
        <v>316.5</v>
      </c>
      <c r="L171" s="13">
        <f>'GBPUSD-Week'!H161*'GBPUSD-Week'!F161/1</f>
        <v>10</v>
      </c>
      <c r="M171" s="24">
        <f>'NZDUSD-Week'!F161*'NZDUSD-Week'!E161/'NZDUSD-Week'!G161</f>
        <v>167.35</v>
      </c>
      <c r="N171" s="13">
        <f>'NZDUSD-Week'!H161*'NZDUSD-Week'!F161/1</f>
        <v>10</v>
      </c>
      <c r="O171" s="13">
        <f>'USDCAD-Week'!F161/'USDCAD-Week'!G161</f>
        <v>200</v>
      </c>
      <c r="P171" s="24">
        <f>'USDCAD-Week'!F161*'USDCAD-Week'!H161/'USDCAD-Week'!E161</f>
        <v>10.013167315019249</v>
      </c>
      <c r="Q171" s="24">
        <f>'AUDUSD-Week'!F161*'AUDUSD-Week'!E161/'AUDUSD-Week'!G161</f>
        <v>209.28</v>
      </c>
      <c r="R171" s="24">
        <f>'AUDUSD-Week'!H161*'AUDUSD-Week'!F161/1</f>
        <v>10</v>
      </c>
      <c r="S171" s="13">
        <f>'USDCHF-Week'!F161/'USDCHF-Week'!G161</f>
        <v>200</v>
      </c>
      <c r="T171" s="16">
        <f>'USDCHF-Week'!F161*'USDCHF-Week'!H161/'USDCHF-Week'!E161</f>
        <v>10.746332813927248</v>
      </c>
      <c r="U171" s="13">
        <f>'EURUSD-Week'!F161/'EURUSD-Week'!G161*'EURUSD-Week'!E161</f>
        <v>267.72000000000003</v>
      </c>
      <c r="V171" s="13">
        <f>'USDCHF-Week'!H161*'USDCHF-Week'!F161/'USDCHF-Week'!E161</f>
        <v>10.746332813927248</v>
      </c>
      <c r="W171" s="16">
        <f>'EURUSD-Week'!F161/'EURUSD-Week'!G161*'EURUSD-Week'!E161</f>
        <v>267.72000000000003</v>
      </c>
      <c r="X171" s="13">
        <f>'GBPUSD-Week'!H161*'GBPUSD-Week'!F161/'GBPUSD-Week'!I161</f>
        <v>15.824999999999999</v>
      </c>
      <c r="Y171" s="24">
        <f>'EURUSD-Week'!F161/'EURUSD-Week'!G161*'EURUSD-Week'!E161</f>
        <v>267.72000000000003</v>
      </c>
      <c r="Z171" s="13">
        <f>'AUDUSD-Week'!H161*'AUDUSD-Week'!F161/'AUDUSD-Week'!I161</f>
        <v>10.464</v>
      </c>
      <c r="AA171" s="24">
        <f>'EURUSD-Week'!F161/'EURUSD-Week'!G161*'EURUSD-Week'!E161</f>
        <v>267.72000000000003</v>
      </c>
      <c r="AB171" s="13">
        <f>'USDCAD-Week'!H161*'USDCAD-Week'!F161/'USDCAD-Week'!E161</f>
        <v>10.013167315019249</v>
      </c>
      <c r="AC171" s="24">
        <f>'EURUSD-Week'!F161/'EURUSD-Week'!G161*'EURUSD-Week'!E161</f>
        <v>267.72000000000003</v>
      </c>
      <c r="AD171" s="13">
        <f>'NZDUSD-Week'!H161*'NZDUSD-Week'!F161/'NZDUSD-Week'!I161</f>
        <v>8.3674999999999997</v>
      </c>
      <c r="AE171" s="24">
        <f>'GBPUSD-Week'!F161/'GBPUSD-Week'!G161*'GBPUSD-Week'!E161</f>
        <v>316.5</v>
      </c>
      <c r="AF171" s="13">
        <f>'USDJPY-Week'!H161*'USDJPY-Week'!F161/'USDJPY-Week'!E161</f>
        <v>11.050334272611746</v>
      </c>
      <c r="AG171" s="24">
        <f>'GBPUSD-Week'!F161/'GBPUSD-Week'!G161*'GBPUSD-Week'!E161</f>
        <v>316.5</v>
      </c>
      <c r="AH171" s="13">
        <f>'USDCHF-Week'!H161*'USDCHF-Week'!F161/'USDCHF-Week'!E161</f>
        <v>10.746332813927248</v>
      </c>
      <c r="AI171" s="24">
        <f>'GBPUSD-Week'!F161/'GBPUSD-Week'!G161*'GBPUSD-Week'!E161</f>
        <v>316.5</v>
      </c>
      <c r="AJ171" s="13">
        <f>'AUDUSD-Week'!H161*'AUDUSD-Week'!F161/'AUDUSD-Week'!I161</f>
        <v>10.464</v>
      </c>
      <c r="AK171" s="24">
        <f>'GBPUSD-Week'!F161/'GBPUSD-Week'!G161*'GBPUSD-Week'!E161</f>
        <v>316.5</v>
      </c>
      <c r="AL171" s="13">
        <f>'USDCAD-Week'!H161*'USDCAD-Week'!F161/'USDCAD-Week'!E161</f>
        <v>10.013167315019249</v>
      </c>
      <c r="AM171" s="24">
        <f>'GBPUSD-Week'!F161/'GBPUSD-Week'!G161*'GBPUSD-Week'!E161</f>
        <v>316.5</v>
      </c>
      <c r="AN171" s="13">
        <f>'NZDUSD-Week'!H161*'NZDUSD-Week'!F161/'NZDUSD-Week'!I161</f>
        <v>8.3674999999999997</v>
      </c>
      <c r="AO171" s="24">
        <f>'AUDUSD-Week'!F161/'AUDUSD-Week'!G161*'AUDUSD-Week'!E161</f>
        <v>209.28</v>
      </c>
      <c r="AP171" s="13">
        <f>'USDJPY-Week'!H161*'USDJPY-Week'!F161/'USDJPY-Week'!E161</f>
        <v>11.050334272611746</v>
      </c>
      <c r="AQ171" s="24">
        <f>'AUDUSD-Week'!F161/'AUDUSD-Week'!G161*'AUDUSD-Week'!E161</f>
        <v>209.28</v>
      </c>
      <c r="AR171" s="13">
        <f>'USDCHF-Week'!H161*'USDCHF-Week'!F161/'USDCHF-Week'!E161</f>
        <v>10.746332813927248</v>
      </c>
      <c r="AS171" s="24">
        <f>'AUDUSD-Week'!F161/'AUDUSD-Week'!G161*'AUDUSD-Week'!E161</f>
        <v>209.28</v>
      </c>
      <c r="AT171" s="13">
        <f>'USDCAD-Week'!H161*'USDCAD-Week'!F161/'USDCAD-Week'!E161</f>
        <v>10.013167315019249</v>
      </c>
      <c r="AU171" s="24">
        <f>'AUDUSD-Week'!F161/'AUDUSD-Week'!G161*'AUDUSD-Week'!E161</f>
        <v>209.28</v>
      </c>
      <c r="AV171" s="13">
        <f>'NZDUSD-Week'!H161*'NZDUSD-Week'!F161/'NZDUSD-Week'!I161</f>
        <v>8.3674999999999997</v>
      </c>
      <c r="AW171" s="24">
        <f>'NZDUSD-Week'!F161/'NZDUSD-Week'!G161*'NZDUSD-Week'!E161</f>
        <v>167.35</v>
      </c>
      <c r="AX171" s="13">
        <f>'USDJPY-Week'!H161*'USDJPY-Week'!F161/'USDJPY-Week'!E161</f>
        <v>11.050334272611746</v>
      </c>
      <c r="AY171" s="24">
        <f>'NZDUSD-Week'!F161/'NZDUSD-Week'!G161*'NZDUSD-Week'!E161</f>
        <v>167.35</v>
      </c>
      <c r="AZ171" s="13">
        <f>'USDCHF-Week'!H161*'USDCHF-Week'!F161/'USDCHF-Week'!E161</f>
        <v>10.746332813927248</v>
      </c>
      <c r="BA171" s="24">
        <f>'NZDUSD-Week'!F161/'NZDUSD-Week'!G161*'NZDUSD-Week'!E161</f>
        <v>167.35</v>
      </c>
      <c r="BB171" s="13">
        <f>'USDCAD-Week'!H161*'USDCAD-Week'!F161/'USDCAD-Week'!E161</f>
        <v>10.013167315019249</v>
      </c>
      <c r="BC171" s="24">
        <f>'USDCAD-Week'!F161/'USDCAD-Week'!G161*'USDCAD-Week'!E161</f>
        <v>199.73700000000002</v>
      </c>
      <c r="BD171" s="13">
        <f>'USDJPY-Week'!H161*'USDJPY-Week'!F161/'USDJPY-Week'!E161</f>
        <v>11.050334272611746</v>
      </c>
      <c r="BE171" s="24">
        <f>'USDCHF-Week'!F161/'USDCHF-Week'!G161*'USDCHF-Week'!E161</f>
        <v>186.10999999999999</v>
      </c>
      <c r="BF171" s="13">
        <f>'USDJPY-Week'!H161*'USDJPY-Week'!F161/'USDJPY-Week'!E161</f>
        <v>11.050334272611746</v>
      </c>
    </row>
    <row r="172" spans="4:58" x14ac:dyDescent="0.25">
      <c r="D172" s="11">
        <v>41301</v>
      </c>
      <c r="E172" s="13">
        <f>'EURUSD-Week'!F162*'EURUSD-Week'!E162/'EURUSD-Week'!G162</f>
        <v>271.08</v>
      </c>
      <c r="F172" s="16">
        <f>'EURUSD-Week'!H162*'EURUSD-Week'!F162/1</f>
        <v>10</v>
      </c>
      <c r="G172" s="13">
        <f>'USDJPY-Week'!F162/'USDJPY-Week'!G162</f>
        <v>200</v>
      </c>
      <c r="H172" s="19">
        <f>'USDJPY-Week'!H162*'USDJPY-Week'!F162/'USDJPY-Week'!E162</f>
        <v>10.890873448050534</v>
      </c>
      <c r="I172" s="19">
        <f>'EURUSD-Week'!F162/('EURUSD-Week'!G162*'EURUSD-Week'!E162)</f>
        <v>147.5579164822193</v>
      </c>
      <c r="J172" s="19">
        <f>'USDJPY-Week'!H162*'USDJPY-Week'!F162/'USDJPY-Week'!E162</f>
        <v>10.890873448050534</v>
      </c>
      <c r="K172" s="15">
        <f>'GBPUSD-Week'!F162*'GBPUSD-Week'!E162/'GBPUSD-Week'!G162</f>
        <v>314.54000000000002</v>
      </c>
      <c r="L172" s="13">
        <f>'GBPUSD-Week'!H162*'GBPUSD-Week'!F162/1</f>
        <v>10</v>
      </c>
      <c r="M172" s="24">
        <f>'NZDUSD-Week'!F162*'NZDUSD-Week'!E162/'NZDUSD-Week'!G162</f>
        <v>168.18</v>
      </c>
      <c r="N172" s="13">
        <f>'NZDUSD-Week'!H162*'NZDUSD-Week'!F162/1</f>
        <v>10</v>
      </c>
      <c r="O172" s="13">
        <f>'USDCAD-Week'!F162/'USDCAD-Week'!G162</f>
        <v>200</v>
      </c>
      <c r="P172" s="24">
        <f>'USDCAD-Week'!F162*'USDCAD-Week'!H162/'USDCAD-Week'!E162</f>
        <v>10.004502025911661</v>
      </c>
      <c r="Q172" s="24">
        <f>'AUDUSD-Week'!F162*'AUDUSD-Week'!E162/'AUDUSD-Week'!G162</f>
        <v>208.17</v>
      </c>
      <c r="R172" s="24">
        <f>'AUDUSD-Week'!H162*'AUDUSD-Week'!F162/1</f>
        <v>10</v>
      </c>
      <c r="S172" s="13">
        <f>'USDCHF-Week'!F162/'USDCHF-Week'!G162</f>
        <v>200</v>
      </c>
      <c r="T172" s="16">
        <f>'USDCHF-Week'!F162*'USDCHF-Week'!H162/'USDCHF-Week'!E162</f>
        <v>10.903936321011885</v>
      </c>
      <c r="U172" s="13">
        <f>'EURUSD-Week'!F162/'EURUSD-Week'!G162*'EURUSD-Week'!E162</f>
        <v>271.08</v>
      </c>
      <c r="V172" s="13">
        <f>'USDCHF-Week'!H162*'USDCHF-Week'!F162/'USDCHF-Week'!E162</f>
        <v>10.903936321011885</v>
      </c>
      <c r="W172" s="16">
        <f>'EURUSD-Week'!F162/'EURUSD-Week'!G162*'EURUSD-Week'!E162</f>
        <v>271.08</v>
      </c>
      <c r="X172" s="13">
        <f>'GBPUSD-Week'!H162*'GBPUSD-Week'!F162/'GBPUSD-Week'!I162</f>
        <v>15.726999999999999</v>
      </c>
      <c r="Y172" s="24">
        <f>'EURUSD-Week'!F162/'EURUSD-Week'!G162*'EURUSD-Week'!E162</f>
        <v>271.08</v>
      </c>
      <c r="Z172" s="13">
        <f>'AUDUSD-Week'!H162*'AUDUSD-Week'!F162/'AUDUSD-Week'!I162</f>
        <v>10.4085</v>
      </c>
      <c r="AA172" s="24">
        <f>'EURUSD-Week'!F162/'EURUSD-Week'!G162*'EURUSD-Week'!E162</f>
        <v>271.08</v>
      </c>
      <c r="AB172" s="13">
        <f>'USDCAD-Week'!H162*'USDCAD-Week'!F162/'USDCAD-Week'!E162</f>
        <v>10.004502025911661</v>
      </c>
      <c r="AC172" s="24">
        <f>'EURUSD-Week'!F162/'EURUSD-Week'!G162*'EURUSD-Week'!E162</f>
        <v>271.08</v>
      </c>
      <c r="AD172" s="13">
        <f>'NZDUSD-Week'!H162*'NZDUSD-Week'!F162/'NZDUSD-Week'!I162</f>
        <v>8.4090000000000007</v>
      </c>
      <c r="AE172" s="24">
        <f>'GBPUSD-Week'!F162/'GBPUSD-Week'!G162*'GBPUSD-Week'!E162</f>
        <v>314.54000000000002</v>
      </c>
      <c r="AF172" s="13">
        <f>'USDJPY-Week'!H162*'USDJPY-Week'!F162/'USDJPY-Week'!E162</f>
        <v>10.890873448050534</v>
      </c>
      <c r="AG172" s="24">
        <f>'GBPUSD-Week'!F162/'GBPUSD-Week'!G162*'GBPUSD-Week'!E162</f>
        <v>314.54000000000002</v>
      </c>
      <c r="AH172" s="13">
        <f>'USDCHF-Week'!H162*'USDCHF-Week'!F162/'USDCHF-Week'!E162</f>
        <v>10.903936321011885</v>
      </c>
      <c r="AI172" s="24">
        <f>'GBPUSD-Week'!F162/'GBPUSD-Week'!G162*'GBPUSD-Week'!E162</f>
        <v>314.54000000000002</v>
      </c>
      <c r="AJ172" s="13">
        <f>'AUDUSD-Week'!H162*'AUDUSD-Week'!F162/'AUDUSD-Week'!I162</f>
        <v>10.4085</v>
      </c>
      <c r="AK172" s="24">
        <f>'GBPUSD-Week'!F162/'GBPUSD-Week'!G162*'GBPUSD-Week'!E162</f>
        <v>314.54000000000002</v>
      </c>
      <c r="AL172" s="13">
        <f>'USDCAD-Week'!H162*'USDCAD-Week'!F162/'USDCAD-Week'!E162</f>
        <v>10.004502025911661</v>
      </c>
      <c r="AM172" s="24">
        <f>'GBPUSD-Week'!F162/'GBPUSD-Week'!G162*'GBPUSD-Week'!E162</f>
        <v>314.54000000000002</v>
      </c>
      <c r="AN172" s="13">
        <f>'NZDUSD-Week'!H162*'NZDUSD-Week'!F162/'NZDUSD-Week'!I162</f>
        <v>8.4090000000000007</v>
      </c>
      <c r="AO172" s="24">
        <f>'AUDUSD-Week'!F162/'AUDUSD-Week'!G162*'AUDUSD-Week'!E162</f>
        <v>208.17000000000002</v>
      </c>
      <c r="AP172" s="13">
        <f>'USDJPY-Week'!H162*'USDJPY-Week'!F162/'USDJPY-Week'!E162</f>
        <v>10.890873448050534</v>
      </c>
      <c r="AQ172" s="24">
        <f>'AUDUSD-Week'!F162/'AUDUSD-Week'!G162*'AUDUSD-Week'!E162</f>
        <v>208.17000000000002</v>
      </c>
      <c r="AR172" s="13">
        <f>'USDCHF-Week'!H162*'USDCHF-Week'!F162/'USDCHF-Week'!E162</f>
        <v>10.903936321011885</v>
      </c>
      <c r="AS172" s="24">
        <f>'AUDUSD-Week'!F162/'AUDUSD-Week'!G162*'AUDUSD-Week'!E162</f>
        <v>208.17000000000002</v>
      </c>
      <c r="AT172" s="13">
        <f>'USDCAD-Week'!H162*'USDCAD-Week'!F162/'USDCAD-Week'!E162</f>
        <v>10.004502025911661</v>
      </c>
      <c r="AU172" s="24">
        <f>'AUDUSD-Week'!F162/'AUDUSD-Week'!G162*'AUDUSD-Week'!E162</f>
        <v>208.17000000000002</v>
      </c>
      <c r="AV172" s="13">
        <f>'NZDUSD-Week'!H162*'NZDUSD-Week'!F162/'NZDUSD-Week'!I162</f>
        <v>8.4090000000000007</v>
      </c>
      <c r="AW172" s="24">
        <f>'NZDUSD-Week'!F162/'NZDUSD-Week'!G162*'NZDUSD-Week'!E162</f>
        <v>168.18</v>
      </c>
      <c r="AX172" s="13">
        <f>'USDJPY-Week'!H162*'USDJPY-Week'!F162/'USDJPY-Week'!E162</f>
        <v>10.890873448050534</v>
      </c>
      <c r="AY172" s="24">
        <f>'NZDUSD-Week'!F162/'NZDUSD-Week'!G162*'NZDUSD-Week'!E162</f>
        <v>168.18</v>
      </c>
      <c r="AZ172" s="13">
        <f>'USDCHF-Week'!H162*'USDCHF-Week'!F162/'USDCHF-Week'!E162</f>
        <v>10.903936321011885</v>
      </c>
      <c r="BA172" s="24">
        <f>'NZDUSD-Week'!F162/'NZDUSD-Week'!G162*'NZDUSD-Week'!E162</f>
        <v>168.18</v>
      </c>
      <c r="BB172" s="13">
        <f>'USDCAD-Week'!H162*'USDCAD-Week'!F162/'USDCAD-Week'!E162</f>
        <v>10.004502025911661</v>
      </c>
      <c r="BC172" s="24">
        <f>'USDCAD-Week'!F162/'USDCAD-Week'!G162*'USDCAD-Week'!E162</f>
        <v>199.91</v>
      </c>
      <c r="BD172" s="13">
        <f>'USDJPY-Week'!H162*'USDJPY-Week'!F162/'USDJPY-Week'!E162</f>
        <v>10.890873448050534</v>
      </c>
      <c r="BE172" s="24">
        <f>'USDCHF-Week'!F162/'USDCHF-Week'!G162*'USDCHF-Week'!E162</f>
        <v>183.42000000000002</v>
      </c>
      <c r="BF172" s="13">
        <f>'USDJPY-Week'!H162*'USDJPY-Week'!F162/'USDJPY-Week'!E162</f>
        <v>10.890873448050534</v>
      </c>
    </row>
    <row r="173" spans="4:58" x14ac:dyDescent="0.25">
      <c r="D173" s="11">
        <v>41308</v>
      </c>
      <c r="E173" s="13">
        <f>'EURUSD-Week'!F163*'EURUSD-Week'!E163/'EURUSD-Week'!G163</f>
        <v>270.19</v>
      </c>
      <c r="F173" s="16">
        <f>'EURUSD-Week'!H163*'EURUSD-Week'!F163/1</f>
        <v>10</v>
      </c>
      <c r="G173" s="13">
        <f>'USDJPY-Week'!F163/'USDJPY-Week'!G163</f>
        <v>200</v>
      </c>
      <c r="H173" s="19">
        <f>'USDJPY-Week'!H163*'USDJPY-Week'!F163/'USDJPY-Week'!E163</f>
        <v>10.792143319663285</v>
      </c>
      <c r="I173" s="19">
        <f>'EURUSD-Week'!F163/('EURUSD-Week'!G163*'EURUSD-Week'!E163)</f>
        <v>148.04396905881046</v>
      </c>
      <c r="J173" s="19">
        <f>'USDJPY-Week'!H163*'USDJPY-Week'!F163/'USDJPY-Week'!E163</f>
        <v>10.792143319663285</v>
      </c>
      <c r="K173" s="15">
        <f>'GBPUSD-Week'!F163*'GBPUSD-Week'!E163/'GBPUSD-Week'!G163</f>
        <v>314.87</v>
      </c>
      <c r="L173" s="13">
        <f>'GBPUSD-Week'!H163*'GBPUSD-Week'!F163/1</f>
        <v>10</v>
      </c>
      <c r="M173" s="24">
        <f>'NZDUSD-Week'!F163*'NZDUSD-Week'!E163/'NZDUSD-Week'!G163</f>
        <v>168.33</v>
      </c>
      <c r="N173" s="13">
        <f>'NZDUSD-Week'!H163*'NZDUSD-Week'!F163/1</f>
        <v>10</v>
      </c>
      <c r="O173" s="13">
        <f>'USDCAD-Week'!F163/'USDCAD-Week'!G163</f>
        <v>200</v>
      </c>
      <c r="P173" s="24">
        <f>'USDCAD-Week'!F163*'USDCAD-Week'!H163/'USDCAD-Week'!E163</f>
        <v>10.011513240226259</v>
      </c>
      <c r="Q173" s="24">
        <f>'AUDUSD-Week'!F163*'AUDUSD-Week'!E163/'AUDUSD-Week'!G163</f>
        <v>207.31000000000003</v>
      </c>
      <c r="R173" s="24">
        <f>'AUDUSD-Week'!H163*'AUDUSD-Week'!F163/1</f>
        <v>10</v>
      </c>
      <c r="S173" s="13">
        <f>'USDCHF-Week'!F163/'USDCHF-Week'!G163</f>
        <v>200</v>
      </c>
      <c r="T173" s="16">
        <f>'USDCHF-Week'!F163*'USDCHF-Week'!H163/'USDCHF-Week'!E163</f>
        <v>10.957703265395573</v>
      </c>
      <c r="U173" s="13">
        <f>'EURUSD-Week'!F163/'EURUSD-Week'!G163*'EURUSD-Week'!E163</f>
        <v>270.19</v>
      </c>
      <c r="V173" s="13">
        <f>'USDCHF-Week'!H163*'USDCHF-Week'!F163/'USDCHF-Week'!E163</f>
        <v>10.957703265395573</v>
      </c>
      <c r="W173" s="16">
        <f>'EURUSD-Week'!F163/'EURUSD-Week'!G163*'EURUSD-Week'!E163</f>
        <v>270.19</v>
      </c>
      <c r="X173" s="13">
        <f>'GBPUSD-Week'!H163*'GBPUSD-Week'!F163/'GBPUSD-Week'!I163</f>
        <v>15.743499999999997</v>
      </c>
      <c r="Y173" s="24">
        <f>'EURUSD-Week'!F163/'EURUSD-Week'!G163*'EURUSD-Week'!E163</f>
        <v>270.19</v>
      </c>
      <c r="Z173" s="13">
        <f>'AUDUSD-Week'!H163*'AUDUSD-Week'!F163/'AUDUSD-Week'!I163</f>
        <v>10.365500000000001</v>
      </c>
      <c r="AA173" s="24">
        <f>'EURUSD-Week'!F163/'EURUSD-Week'!G163*'EURUSD-Week'!E163</f>
        <v>270.19</v>
      </c>
      <c r="AB173" s="13">
        <f>'USDCAD-Week'!H163*'USDCAD-Week'!F163/'USDCAD-Week'!E163</f>
        <v>10.011513240226259</v>
      </c>
      <c r="AC173" s="24">
        <f>'EURUSD-Week'!F163/'EURUSD-Week'!G163*'EURUSD-Week'!E163</f>
        <v>270.19</v>
      </c>
      <c r="AD173" s="13">
        <f>'NZDUSD-Week'!H163*'NZDUSD-Week'!F163/'NZDUSD-Week'!I163</f>
        <v>8.416500000000001</v>
      </c>
      <c r="AE173" s="24">
        <f>'GBPUSD-Week'!F163/'GBPUSD-Week'!G163*'GBPUSD-Week'!E163</f>
        <v>314.87</v>
      </c>
      <c r="AF173" s="13">
        <f>'USDJPY-Week'!H163*'USDJPY-Week'!F163/'USDJPY-Week'!E163</f>
        <v>10.792143319663285</v>
      </c>
      <c r="AG173" s="24">
        <f>'GBPUSD-Week'!F163/'GBPUSD-Week'!G163*'GBPUSD-Week'!E163</f>
        <v>314.87</v>
      </c>
      <c r="AH173" s="13">
        <f>'USDCHF-Week'!H163*'USDCHF-Week'!F163/'USDCHF-Week'!E163</f>
        <v>10.957703265395573</v>
      </c>
      <c r="AI173" s="24">
        <f>'GBPUSD-Week'!F163/'GBPUSD-Week'!G163*'GBPUSD-Week'!E163</f>
        <v>314.87</v>
      </c>
      <c r="AJ173" s="13">
        <f>'AUDUSD-Week'!H163*'AUDUSD-Week'!F163/'AUDUSD-Week'!I163</f>
        <v>10.365500000000001</v>
      </c>
      <c r="AK173" s="24">
        <f>'GBPUSD-Week'!F163/'GBPUSD-Week'!G163*'GBPUSD-Week'!E163</f>
        <v>314.87</v>
      </c>
      <c r="AL173" s="13">
        <f>'USDCAD-Week'!H163*'USDCAD-Week'!F163/'USDCAD-Week'!E163</f>
        <v>10.011513240226259</v>
      </c>
      <c r="AM173" s="24">
        <f>'GBPUSD-Week'!F163/'GBPUSD-Week'!G163*'GBPUSD-Week'!E163</f>
        <v>314.87</v>
      </c>
      <c r="AN173" s="13">
        <f>'NZDUSD-Week'!H163*'NZDUSD-Week'!F163/'NZDUSD-Week'!I163</f>
        <v>8.416500000000001</v>
      </c>
      <c r="AO173" s="24">
        <f>'AUDUSD-Week'!F163/'AUDUSD-Week'!G163*'AUDUSD-Week'!E163</f>
        <v>207.31</v>
      </c>
      <c r="AP173" s="13">
        <f>'USDJPY-Week'!H163*'USDJPY-Week'!F163/'USDJPY-Week'!E163</f>
        <v>10.792143319663285</v>
      </c>
      <c r="AQ173" s="24">
        <f>'AUDUSD-Week'!F163/'AUDUSD-Week'!G163*'AUDUSD-Week'!E163</f>
        <v>207.31</v>
      </c>
      <c r="AR173" s="13">
        <f>'USDCHF-Week'!H163*'USDCHF-Week'!F163/'USDCHF-Week'!E163</f>
        <v>10.957703265395573</v>
      </c>
      <c r="AS173" s="24">
        <f>'AUDUSD-Week'!F163/'AUDUSD-Week'!G163*'AUDUSD-Week'!E163</f>
        <v>207.31</v>
      </c>
      <c r="AT173" s="13">
        <f>'USDCAD-Week'!H163*'USDCAD-Week'!F163/'USDCAD-Week'!E163</f>
        <v>10.011513240226259</v>
      </c>
      <c r="AU173" s="24">
        <f>'AUDUSD-Week'!F163/'AUDUSD-Week'!G163*'AUDUSD-Week'!E163</f>
        <v>207.31</v>
      </c>
      <c r="AV173" s="13">
        <f>'NZDUSD-Week'!H163*'NZDUSD-Week'!F163/'NZDUSD-Week'!I163</f>
        <v>8.416500000000001</v>
      </c>
      <c r="AW173" s="24">
        <f>'NZDUSD-Week'!F163/'NZDUSD-Week'!G163*'NZDUSD-Week'!E163</f>
        <v>168.33</v>
      </c>
      <c r="AX173" s="13">
        <f>'USDJPY-Week'!H163*'USDJPY-Week'!F163/'USDJPY-Week'!E163</f>
        <v>10.792143319663285</v>
      </c>
      <c r="AY173" s="24">
        <f>'NZDUSD-Week'!F163/'NZDUSD-Week'!G163*'NZDUSD-Week'!E163</f>
        <v>168.33</v>
      </c>
      <c r="AZ173" s="13">
        <f>'USDCHF-Week'!H163*'USDCHF-Week'!F163/'USDCHF-Week'!E163</f>
        <v>10.957703265395573</v>
      </c>
      <c r="BA173" s="24">
        <f>'NZDUSD-Week'!F163/'NZDUSD-Week'!G163*'NZDUSD-Week'!E163</f>
        <v>168.33</v>
      </c>
      <c r="BB173" s="13">
        <f>'USDCAD-Week'!H163*'USDCAD-Week'!F163/'USDCAD-Week'!E163</f>
        <v>10.011513240226259</v>
      </c>
      <c r="BC173" s="24">
        <f>'USDCAD-Week'!F163/'USDCAD-Week'!G163*'USDCAD-Week'!E163</f>
        <v>199.77</v>
      </c>
      <c r="BD173" s="13">
        <f>'USDJPY-Week'!H163*'USDJPY-Week'!F163/'USDJPY-Week'!E163</f>
        <v>10.792143319663285</v>
      </c>
      <c r="BE173" s="24">
        <f>'USDCHF-Week'!F163/'USDCHF-Week'!G163*'USDCHF-Week'!E163</f>
        <v>182.52</v>
      </c>
      <c r="BF173" s="13">
        <f>'USDJPY-Week'!H163*'USDJPY-Week'!F163/'USDJPY-Week'!E163</f>
        <v>10.792143319663285</v>
      </c>
    </row>
    <row r="174" spans="4:58" x14ac:dyDescent="0.25">
      <c r="D174" s="11">
        <v>41315</v>
      </c>
      <c r="E174" s="13">
        <f>'EURUSD-Week'!F164*'EURUSD-Week'!E164/'EURUSD-Week'!G164</f>
        <v>267.29000000000002</v>
      </c>
      <c r="F174" s="16">
        <f>'EURUSD-Week'!H164*'EURUSD-Week'!F164/1</f>
        <v>10</v>
      </c>
      <c r="G174" s="13">
        <f>'USDJPY-Week'!F164/'USDJPY-Week'!G164</f>
        <v>200</v>
      </c>
      <c r="H174" s="19">
        <f>'USDJPY-Week'!H164*'USDJPY-Week'!F164/'USDJPY-Week'!E164</f>
        <v>10.739984964021051</v>
      </c>
      <c r="I174" s="19">
        <f>'EURUSD-Week'!F164/('EURUSD-Week'!G164*'EURUSD-Week'!E164)</f>
        <v>149.65019267462307</v>
      </c>
      <c r="J174" s="19">
        <f>'USDJPY-Week'!H164*'USDJPY-Week'!F164/'USDJPY-Week'!E164</f>
        <v>10.739984964021051</v>
      </c>
      <c r="K174" s="15">
        <f>'GBPUSD-Week'!F164*'GBPUSD-Week'!E164/'GBPUSD-Week'!G164</f>
        <v>313.14</v>
      </c>
      <c r="L174" s="13">
        <f>'GBPUSD-Week'!H164*'GBPUSD-Week'!F164/1</f>
        <v>10</v>
      </c>
      <c r="M174" s="24">
        <f>'NZDUSD-Week'!F164*'NZDUSD-Week'!E164/'NZDUSD-Week'!G164</f>
        <v>168.14</v>
      </c>
      <c r="N174" s="13">
        <f>'NZDUSD-Week'!H164*'NZDUSD-Week'!F164/1</f>
        <v>10</v>
      </c>
      <c r="O174" s="13">
        <f>'USDCAD-Week'!F164/'USDCAD-Week'!G164</f>
        <v>200</v>
      </c>
      <c r="P174" s="24">
        <f>'USDCAD-Week'!F164*'USDCAD-Week'!H164/'USDCAD-Week'!E164</f>
        <v>9.9566884054363509</v>
      </c>
      <c r="Q174" s="24">
        <f>'AUDUSD-Week'!F164*'AUDUSD-Week'!E164/'AUDUSD-Week'!G164</f>
        <v>206.14</v>
      </c>
      <c r="R174" s="24">
        <f>'AUDUSD-Week'!H164*'AUDUSD-Week'!F164/1</f>
        <v>10</v>
      </c>
      <c r="S174" s="13">
        <f>'USDCHF-Week'!F164/'USDCHF-Week'!G164</f>
        <v>200</v>
      </c>
      <c r="T174" s="16">
        <f>'USDCHF-Week'!F164*'USDCHF-Week'!H164/'USDCHF-Week'!E164</f>
        <v>10.871928680147859</v>
      </c>
      <c r="U174" s="13">
        <f>'EURUSD-Week'!F164/'EURUSD-Week'!G164*'EURUSD-Week'!E164</f>
        <v>267.29000000000002</v>
      </c>
      <c r="V174" s="13">
        <f>'USDCHF-Week'!H164*'USDCHF-Week'!F164/'USDCHF-Week'!E164</f>
        <v>10.871928680147859</v>
      </c>
      <c r="W174" s="16">
        <f>'EURUSD-Week'!F164/'EURUSD-Week'!G164*'EURUSD-Week'!E164</f>
        <v>267.29000000000002</v>
      </c>
      <c r="X174" s="13">
        <f>'GBPUSD-Week'!H164*'GBPUSD-Week'!F164/'GBPUSD-Week'!I164</f>
        <v>15.657</v>
      </c>
      <c r="Y174" s="24">
        <f>'EURUSD-Week'!F164/'EURUSD-Week'!G164*'EURUSD-Week'!E164</f>
        <v>267.29000000000002</v>
      </c>
      <c r="Z174" s="13">
        <f>'AUDUSD-Week'!H164*'AUDUSD-Week'!F164/'AUDUSD-Week'!I164</f>
        <v>10.307</v>
      </c>
      <c r="AA174" s="24">
        <f>'EURUSD-Week'!F164/'EURUSD-Week'!G164*'EURUSD-Week'!E164</f>
        <v>267.29000000000002</v>
      </c>
      <c r="AB174" s="13">
        <f>'USDCAD-Week'!H164*'USDCAD-Week'!F164/'USDCAD-Week'!E164</f>
        <v>9.9566884054363509</v>
      </c>
      <c r="AC174" s="24">
        <f>'EURUSD-Week'!F164/'EURUSD-Week'!G164*'EURUSD-Week'!E164</f>
        <v>267.29000000000002</v>
      </c>
      <c r="AD174" s="13">
        <f>'NZDUSD-Week'!H164*'NZDUSD-Week'!F164/'NZDUSD-Week'!I164</f>
        <v>8.407</v>
      </c>
      <c r="AE174" s="24">
        <f>'GBPUSD-Week'!F164/'GBPUSD-Week'!G164*'GBPUSD-Week'!E164</f>
        <v>313.14000000000004</v>
      </c>
      <c r="AF174" s="13">
        <f>'USDJPY-Week'!H164*'USDJPY-Week'!F164/'USDJPY-Week'!E164</f>
        <v>10.739984964021051</v>
      </c>
      <c r="AG174" s="24">
        <f>'GBPUSD-Week'!F164/'GBPUSD-Week'!G164*'GBPUSD-Week'!E164</f>
        <v>313.14000000000004</v>
      </c>
      <c r="AH174" s="13">
        <f>'USDCHF-Week'!H164*'USDCHF-Week'!F164/'USDCHF-Week'!E164</f>
        <v>10.871928680147859</v>
      </c>
      <c r="AI174" s="24">
        <f>'GBPUSD-Week'!F164/'GBPUSD-Week'!G164*'GBPUSD-Week'!E164</f>
        <v>313.14000000000004</v>
      </c>
      <c r="AJ174" s="13">
        <f>'AUDUSD-Week'!H164*'AUDUSD-Week'!F164/'AUDUSD-Week'!I164</f>
        <v>10.307</v>
      </c>
      <c r="AK174" s="24">
        <f>'GBPUSD-Week'!F164/'GBPUSD-Week'!G164*'GBPUSD-Week'!E164</f>
        <v>313.14000000000004</v>
      </c>
      <c r="AL174" s="13">
        <f>'USDCAD-Week'!H164*'USDCAD-Week'!F164/'USDCAD-Week'!E164</f>
        <v>9.9566884054363509</v>
      </c>
      <c r="AM174" s="24">
        <f>'GBPUSD-Week'!F164/'GBPUSD-Week'!G164*'GBPUSD-Week'!E164</f>
        <v>313.14000000000004</v>
      </c>
      <c r="AN174" s="13">
        <f>'NZDUSD-Week'!H164*'NZDUSD-Week'!F164/'NZDUSD-Week'!I164</f>
        <v>8.407</v>
      </c>
      <c r="AO174" s="24">
        <f>'AUDUSD-Week'!F164/'AUDUSD-Week'!G164*'AUDUSD-Week'!E164</f>
        <v>206.14</v>
      </c>
      <c r="AP174" s="13">
        <f>'USDJPY-Week'!H164*'USDJPY-Week'!F164/'USDJPY-Week'!E164</f>
        <v>10.739984964021051</v>
      </c>
      <c r="AQ174" s="24">
        <f>'AUDUSD-Week'!F164/'AUDUSD-Week'!G164*'AUDUSD-Week'!E164</f>
        <v>206.14</v>
      </c>
      <c r="AR174" s="13">
        <f>'USDCHF-Week'!H164*'USDCHF-Week'!F164/'USDCHF-Week'!E164</f>
        <v>10.871928680147859</v>
      </c>
      <c r="AS174" s="24">
        <f>'AUDUSD-Week'!F164/'AUDUSD-Week'!G164*'AUDUSD-Week'!E164</f>
        <v>206.14</v>
      </c>
      <c r="AT174" s="13">
        <f>'USDCAD-Week'!H164*'USDCAD-Week'!F164/'USDCAD-Week'!E164</f>
        <v>9.9566884054363509</v>
      </c>
      <c r="AU174" s="24">
        <f>'AUDUSD-Week'!F164/'AUDUSD-Week'!G164*'AUDUSD-Week'!E164</f>
        <v>206.14</v>
      </c>
      <c r="AV174" s="13">
        <f>'NZDUSD-Week'!H164*'NZDUSD-Week'!F164/'NZDUSD-Week'!I164</f>
        <v>8.407</v>
      </c>
      <c r="AW174" s="24">
        <f>'NZDUSD-Week'!F164/'NZDUSD-Week'!G164*'NZDUSD-Week'!E164</f>
        <v>168.14</v>
      </c>
      <c r="AX174" s="13">
        <f>'USDJPY-Week'!H164*'USDJPY-Week'!F164/'USDJPY-Week'!E164</f>
        <v>10.739984964021051</v>
      </c>
      <c r="AY174" s="24">
        <f>'NZDUSD-Week'!F164/'NZDUSD-Week'!G164*'NZDUSD-Week'!E164</f>
        <v>168.14</v>
      </c>
      <c r="AZ174" s="13">
        <f>'USDCHF-Week'!H164*'USDCHF-Week'!F164/'USDCHF-Week'!E164</f>
        <v>10.871928680147859</v>
      </c>
      <c r="BA174" s="24">
        <f>'NZDUSD-Week'!F164/'NZDUSD-Week'!G164*'NZDUSD-Week'!E164</f>
        <v>168.14</v>
      </c>
      <c r="BB174" s="13">
        <f>'USDCAD-Week'!H164*'USDCAD-Week'!F164/'USDCAD-Week'!E164</f>
        <v>9.9566884054363509</v>
      </c>
      <c r="BC174" s="24">
        <f>'USDCAD-Week'!F164/'USDCAD-Week'!G164*'USDCAD-Week'!E164</f>
        <v>200.87</v>
      </c>
      <c r="BD174" s="13">
        <f>'USDJPY-Week'!H164*'USDJPY-Week'!F164/'USDJPY-Week'!E164</f>
        <v>10.739984964021051</v>
      </c>
      <c r="BE174" s="24">
        <f>'USDCHF-Week'!F164/'USDCHF-Week'!G164*'USDCHF-Week'!E164</f>
        <v>183.95999999999998</v>
      </c>
      <c r="BF174" s="13">
        <f>'USDJPY-Week'!H164*'USDJPY-Week'!F164/'USDJPY-Week'!E164</f>
        <v>10.739984964021051</v>
      </c>
    </row>
    <row r="175" spans="4:58" x14ac:dyDescent="0.25">
      <c r="D175" s="11">
        <v>41322</v>
      </c>
      <c r="E175" s="13">
        <f>'EURUSD-Week'!F165*'EURUSD-Week'!E165/'EURUSD-Week'!G165</f>
        <v>265.39</v>
      </c>
      <c r="F175" s="16">
        <f>'EURUSD-Week'!H165*'EURUSD-Week'!F165/1</f>
        <v>10</v>
      </c>
      <c r="G175" s="13">
        <f>'USDJPY-Week'!F165/'USDJPY-Week'!G165</f>
        <v>200</v>
      </c>
      <c r="H175" s="19">
        <f>'USDJPY-Week'!H165*'USDJPY-Week'!F165/'USDJPY-Week'!E165</f>
        <v>10.690042225666792</v>
      </c>
      <c r="I175" s="19">
        <f>'EURUSD-Week'!F165/('EURUSD-Week'!G165*'EURUSD-Week'!E165)</f>
        <v>150.72157956215381</v>
      </c>
      <c r="J175" s="19">
        <f>'USDJPY-Week'!H165*'USDJPY-Week'!F165/'USDJPY-Week'!E165</f>
        <v>10.690042225666792</v>
      </c>
      <c r="K175" s="15">
        <f>'GBPUSD-Week'!F165*'GBPUSD-Week'!E165/'GBPUSD-Week'!G165</f>
        <v>306.77000000000004</v>
      </c>
      <c r="L175" s="13">
        <f>'GBPUSD-Week'!H165*'GBPUSD-Week'!F165/1</f>
        <v>10</v>
      </c>
      <c r="M175" s="24">
        <f>'NZDUSD-Week'!F165*'NZDUSD-Week'!E165/'NZDUSD-Week'!G165</f>
        <v>168.22</v>
      </c>
      <c r="N175" s="13">
        <f>'NZDUSD-Week'!H165*'NZDUSD-Week'!F165/1</f>
        <v>10</v>
      </c>
      <c r="O175" s="13">
        <f>'USDCAD-Week'!F165/'USDCAD-Week'!G165</f>
        <v>200</v>
      </c>
      <c r="P175" s="24">
        <f>'USDCAD-Week'!F165*'USDCAD-Week'!H165/'USDCAD-Week'!E165</f>
        <v>9.8595020951441938</v>
      </c>
      <c r="Q175" s="24">
        <f>'AUDUSD-Week'!F165*'AUDUSD-Week'!E165/'AUDUSD-Week'!G165</f>
        <v>206.09000000000003</v>
      </c>
      <c r="R175" s="24">
        <f>'AUDUSD-Week'!H165*'AUDUSD-Week'!F165/1</f>
        <v>10</v>
      </c>
      <c r="S175" s="13">
        <f>'USDCHF-Week'!F165/'USDCHF-Week'!G165</f>
        <v>200</v>
      </c>
      <c r="T175" s="16">
        <f>'USDCHF-Week'!F165*'USDCHF-Week'!H165/'USDCHF-Week'!E165</f>
        <v>10.79971920730061</v>
      </c>
      <c r="U175" s="13">
        <f>'EURUSD-Week'!F165/'EURUSD-Week'!G165*'EURUSD-Week'!E165</f>
        <v>265.39</v>
      </c>
      <c r="V175" s="13">
        <f>'USDCHF-Week'!H165*'USDCHF-Week'!F165/'USDCHF-Week'!E165</f>
        <v>10.79971920730061</v>
      </c>
      <c r="W175" s="16">
        <f>'EURUSD-Week'!F165/'EURUSD-Week'!G165*'EURUSD-Week'!E165</f>
        <v>265.39</v>
      </c>
      <c r="X175" s="13">
        <f>'GBPUSD-Week'!H165*'GBPUSD-Week'!F165/'GBPUSD-Week'!I165</f>
        <v>15.338500000000002</v>
      </c>
      <c r="Y175" s="24">
        <f>'EURUSD-Week'!F165/'EURUSD-Week'!G165*'EURUSD-Week'!E165</f>
        <v>265.39</v>
      </c>
      <c r="Z175" s="13">
        <f>'AUDUSD-Week'!H165*'AUDUSD-Week'!F165/'AUDUSD-Week'!I165</f>
        <v>10.304500000000001</v>
      </c>
      <c r="AA175" s="24">
        <f>'EURUSD-Week'!F165/'EURUSD-Week'!G165*'EURUSD-Week'!E165</f>
        <v>265.39</v>
      </c>
      <c r="AB175" s="13">
        <f>'USDCAD-Week'!H165*'USDCAD-Week'!F165/'USDCAD-Week'!E165</f>
        <v>9.8595020951441938</v>
      </c>
      <c r="AC175" s="24">
        <f>'EURUSD-Week'!F165/'EURUSD-Week'!G165*'EURUSD-Week'!E165</f>
        <v>265.39</v>
      </c>
      <c r="AD175" s="13">
        <f>'NZDUSD-Week'!H165*'NZDUSD-Week'!F165/'NZDUSD-Week'!I165</f>
        <v>8.4109999999999996</v>
      </c>
      <c r="AE175" s="24">
        <f>'GBPUSD-Week'!F165/'GBPUSD-Week'!G165*'GBPUSD-Week'!E165</f>
        <v>306.77000000000004</v>
      </c>
      <c r="AF175" s="13">
        <f>'USDJPY-Week'!H165*'USDJPY-Week'!F165/'USDJPY-Week'!E165</f>
        <v>10.690042225666792</v>
      </c>
      <c r="AG175" s="24">
        <f>'GBPUSD-Week'!F165/'GBPUSD-Week'!G165*'GBPUSD-Week'!E165</f>
        <v>306.77000000000004</v>
      </c>
      <c r="AH175" s="13">
        <f>'USDCHF-Week'!H165*'USDCHF-Week'!F165/'USDCHF-Week'!E165</f>
        <v>10.79971920730061</v>
      </c>
      <c r="AI175" s="24">
        <f>'GBPUSD-Week'!F165/'GBPUSD-Week'!G165*'GBPUSD-Week'!E165</f>
        <v>306.77000000000004</v>
      </c>
      <c r="AJ175" s="13">
        <f>'AUDUSD-Week'!H165*'AUDUSD-Week'!F165/'AUDUSD-Week'!I165</f>
        <v>10.304500000000001</v>
      </c>
      <c r="AK175" s="24">
        <f>'GBPUSD-Week'!F165/'GBPUSD-Week'!G165*'GBPUSD-Week'!E165</f>
        <v>306.77000000000004</v>
      </c>
      <c r="AL175" s="13">
        <f>'USDCAD-Week'!H165*'USDCAD-Week'!F165/'USDCAD-Week'!E165</f>
        <v>9.8595020951441938</v>
      </c>
      <c r="AM175" s="24">
        <f>'GBPUSD-Week'!F165/'GBPUSD-Week'!G165*'GBPUSD-Week'!E165</f>
        <v>306.77000000000004</v>
      </c>
      <c r="AN175" s="13">
        <f>'NZDUSD-Week'!H165*'NZDUSD-Week'!F165/'NZDUSD-Week'!I165</f>
        <v>8.4109999999999996</v>
      </c>
      <c r="AO175" s="24">
        <f>'AUDUSD-Week'!F165/'AUDUSD-Week'!G165*'AUDUSD-Week'!E165</f>
        <v>206.09000000000003</v>
      </c>
      <c r="AP175" s="13">
        <f>'USDJPY-Week'!H165*'USDJPY-Week'!F165/'USDJPY-Week'!E165</f>
        <v>10.690042225666792</v>
      </c>
      <c r="AQ175" s="24">
        <f>'AUDUSD-Week'!F165/'AUDUSD-Week'!G165*'AUDUSD-Week'!E165</f>
        <v>206.09000000000003</v>
      </c>
      <c r="AR175" s="13">
        <f>'USDCHF-Week'!H165*'USDCHF-Week'!F165/'USDCHF-Week'!E165</f>
        <v>10.79971920730061</v>
      </c>
      <c r="AS175" s="24">
        <f>'AUDUSD-Week'!F165/'AUDUSD-Week'!G165*'AUDUSD-Week'!E165</f>
        <v>206.09000000000003</v>
      </c>
      <c r="AT175" s="13">
        <f>'USDCAD-Week'!H165*'USDCAD-Week'!F165/'USDCAD-Week'!E165</f>
        <v>9.8595020951441938</v>
      </c>
      <c r="AU175" s="24">
        <f>'AUDUSD-Week'!F165/'AUDUSD-Week'!G165*'AUDUSD-Week'!E165</f>
        <v>206.09000000000003</v>
      </c>
      <c r="AV175" s="13">
        <f>'NZDUSD-Week'!H165*'NZDUSD-Week'!F165/'NZDUSD-Week'!I165</f>
        <v>8.4109999999999996</v>
      </c>
      <c r="AW175" s="24">
        <f>'NZDUSD-Week'!F165/'NZDUSD-Week'!G165*'NZDUSD-Week'!E165</f>
        <v>168.22</v>
      </c>
      <c r="AX175" s="13">
        <f>'USDJPY-Week'!H165*'USDJPY-Week'!F165/'USDJPY-Week'!E165</f>
        <v>10.690042225666792</v>
      </c>
      <c r="AY175" s="24">
        <f>'NZDUSD-Week'!F165/'NZDUSD-Week'!G165*'NZDUSD-Week'!E165</f>
        <v>168.22</v>
      </c>
      <c r="AZ175" s="13">
        <f>'USDCHF-Week'!H165*'USDCHF-Week'!F165/'USDCHF-Week'!E165</f>
        <v>10.79971920730061</v>
      </c>
      <c r="BA175" s="24">
        <f>'NZDUSD-Week'!F165/'NZDUSD-Week'!G165*'NZDUSD-Week'!E165</f>
        <v>168.22</v>
      </c>
      <c r="BB175" s="13">
        <f>'USDCAD-Week'!H165*'USDCAD-Week'!F165/'USDCAD-Week'!E165</f>
        <v>9.8595020951441938</v>
      </c>
      <c r="BC175" s="24">
        <f>'USDCAD-Week'!F165/'USDCAD-Week'!G165*'USDCAD-Week'!E165</f>
        <v>202.85000000000002</v>
      </c>
      <c r="BD175" s="13">
        <f>'USDJPY-Week'!H165*'USDJPY-Week'!F165/'USDJPY-Week'!E165</f>
        <v>10.690042225666792</v>
      </c>
      <c r="BE175" s="24">
        <f>'USDCHF-Week'!F165/'USDCHF-Week'!G165*'USDCHF-Week'!E165</f>
        <v>185.19</v>
      </c>
      <c r="BF175" s="13">
        <f>'USDJPY-Week'!H165*'USDJPY-Week'!F165/'USDJPY-Week'!E165</f>
        <v>10.690042225666792</v>
      </c>
    </row>
    <row r="176" spans="4:58" x14ac:dyDescent="0.25">
      <c r="D176" s="11">
        <v>41329</v>
      </c>
      <c r="E176" s="13">
        <f>'EURUSD-Week'!F166*'EURUSD-Week'!E166/'EURUSD-Week'!G166</f>
        <v>262.35000000000002</v>
      </c>
      <c r="F176" s="16">
        <f>'EURUSD-Week'!H166*'EURUSD-Week'!F166/1</f>
        <v>10</v>
      </c>
      <c r="G176" s="13">
        <f>'USDJPY-Week'!F166/'USDJPY-Week'!G166</f>
        <v>200</v>
      </c>
      <c r="H176" s="19">
        <f>'USDJPY-Week'!H166*'USDJPY-Week'!F166/'USDJPY-Week'!E166</f>
        <v>10.632076976237308</v>
      </c>
      <c r="I176" s="19">
        <f>'EURUSD-Week'!F166/('EURUSD-Week'!G166*'EURUSD-Week'!E166)</f>
        <v>152.46807699637887</v>
      </c>
      <c r="J176" s="19">
        <f>'USDJPY-Week'!H166*'USDJPY-Week'!F166/'USDJPY-Week'!E166</f>
        <v>10.632076976237308</v>
      </c>
      <c r="K176" s="15">
        <f>'GBPUSD-Week'!F166*'GBPUSD-Week'!E166/'GBPUSD-Week'!G166</f>
        <v>301.14</v>
      </c>
      <c r="L176" s="13">
        <f>'GBPUSD-Week'!H166*'GBPUSD-Week'!F166/1</f>
        <v>10</v>
      </c>
      <c r="M176" s="24">
        <f>'NZDUSD-Week'!F166*'NZDUSD-Week'!E166/'NZDUSD-Week'!G166</f>
        <v>166.1</v>
      </c>
      <c r="N176" s="13">
        <f>'NZDUSD-Week'!H166*'NZDUSD-Week'!F166/1</f>
        <v>10</v>
      </c>
      <c r="O176" s="13">
        <f>'USDCAD-Week'!F166/'USDCAD-Week'!G166</f>
        <v>200</v>
      </c>
      <c r="P176" s="24">
        <f>'USDCAD-Week'!F166*'USDCAD-Week'!H166/'USDCAD-Week'!E166</f>
        <v>9.7632413961435205</v>
      </c>
      <c r="Q176" s="24">
        <f>'AUDUSD-Week'!F166*'AUDUSD-Week'!E166/'AUDUSD-Week'!G166</f>
        <v>205.03</v>
      </c>
      <c r="R176" s="24">
        <f>'AUDUSD-Week'!H166*'AUDUSD-Week'!F166/1</f>
        <v>10</v>
      </c>
      <c r="S176" s="13">
        <f>'USDCHF-Week'!F166/'USDCHF-Week'!G166</f>
        <v>200</v>
      </c>
      <c r="T176" s="16">
        <f>'USDCHF-Week'!F166*'USDCHF-Week'!H166/'USDCHF-Week'!E166</f>
        <v>10.682048816963093</v>
      </c>
      <c r="U176" s="13">
        <f>'EURUSD-Week'!F166/'EURUSD-Week'!G166*'EURUSD-Week'!E166</f>
        <v>262.35000000000002</v>
      </c>
      <c r="V176" s="13">
        <f>'USDCHF-Week'!H166*'USDCHF-Week'!F166/'USDCHF-Week'!E166</f>
        <v>10.682048816963093</v>
      </c>
      <c r="W176" s="16">
        <f>'EURUSD-Week'!F166/'EURUSD-Week'!G166*'EURUSD-Week'!E166</f>
        <v>262.35000000000002</v>
      </c>
      <c r="X176" s="13">
        <f>'GBPUSD-Week'!H166*'GBPUSD-Week'!F166/'GBPUSD-Week'!I166</f>
        <v>15.057000000000002</v>
      </c>
      <c r="Y176" s="24">
        <f>'EURUSD-Week'!F166/'EURUSD-Week'!G166*'EURUSD-Week'!E166</f>
        <v>262.35000000000002</v>
      </c>
      <c r="Z176" s="13">
        <f>'AUDUSD-Week'!H166*'AUDUSD-Week'!F166/'AUDUSD-Week'!I166</f>
        <v>10.2515</v>
      </c>
      <c r="AA176" s="24">
        <f>'EURUSD-Week'!F166/'EURUSD-Week'!G166*'EURUSD-Week'!E166</f>
        <v>262.35000000000002</v>
      </c>
      <c r="AB176" s="13">
        <f>'USDCAD-Week'!H166*'USDCAD-Week'!F166/'USDCAD-Week'!E166</f>
        <v>9.7632413961435205</v>
      </c>
      <c r="AC176" s="24">
        <f>'EURUSD-Week'!F166/'EURUSD-Week'!G166*'EURUSD-Week'!E166</f>
        <v>262.35000000000002</v>
      </c>
      <c r="AD176" s="13">
        <f>'NZDUSD-Week'!H166*'NZDUSD-Week'!F166/'NZDUSD-Week'!I166</f>
        <v>8.3049999999999997</v>
      </c>
      <c r="AE176" s="24">
        <f>'GBPUSD-Week'!F166/'GBPUSD-Week'!G166*'GBPUSD-Week'!E166</f>
        <v>301.14</v>
      </c>
      <c r="AF176" s="13">
        <f>'USDJPY-Week'!H166*'USDJPY-Week'!F166/'USDJPY-Week'!E166</f>
        <v>10.632076976237308</v>
      </c>
      <c r="AG176" s="24">
        <f>'GBPUSD-Week'!F166/'GBPUSD-Week'!G166*'GBPUSD-Week'!E166</f>
        <v>301.14</v>
      </c>
      <c r="AH176" s="13">
        <f>'USDCHF-Week'!H166*'USDCHF-Week'!F166/'USDCHF-Week'!E166</f>
        <v>10.682048816963093</v>
      </c>
      <c r="AI176" s="24">
        <f>'GBPUSD-Week'!F166/'GBPUSD-Week'!G166*'GBPUSD-Week'!E166</f>
        <v>301.14</v>
      </c>
      <c r="AJ176" s="13">
        <f>'AUDUSD-Week'!H166*'AUDUSD-Week'!F166/'AUDUSD-Week'!I166</f>
        <v>10.2515</v>
      </c>
      <c r="AK176" s="24">
        <f>'GBPUSD-Week'!F166/'GBPUSD-Week'!G166*'GBPUSD-Week'!E166</f>
        <v>301.14</v>
      </c>
      <c r="AL176" s="13">
        <f>'USDCAD-Week'!H166*'USDCAD-Week'!F166/'USDCAD-Week'!E166</f>
        <v>9.7632413961435205</v>
      </c>
      <c r="AM176" s="24">
        <f>'GBPUSD-Week'!F166/'GBPUSD-Week'!G166*'GBPUSD-Week'!E166</f>
        <v>301.14</v>
      </c>
      <c r="AN176" s="13">
        <f>'NZDUSD-Week'!H166*'NZDUSD-Week'!F166/'NZDUSD-Week'!I166</f>
        <v>8.3049999999999997</v>
      </c>
      <c r="AO176" s="24">
        <f>'AUDUSD-Week'!F166/'AUDUSD-Week'!G166*'AUDUSD-Week'!E166</f>
        <v>205.03</v>
      </c>
      <c r="AP176" s="13">
        <f>'USDJPY-Week'!H166*'USDJPY-Week'!F166/'USDJPY-Week'!E166</f>
        <v>10.632076976237308</v>
      </c>
      <c r="AQ176" s="24">
        <f>'AUDUSD-Week'!F166/'AUDUSD-Week'!G166*'AUDUSD-Week'!E166</f>
        <v>205.03</v>
      </c>
      <c r="AR176" s="13">
        <f>'USDCHF-Week'!H166*'USDCHF-Week'!F166/'USDCHF-Week'!E166</f>
        <v>10.682048816963093</v>
      </c>
      <c r="AS176" s="24">
        <f>'AUDUSD-Week'!F166/'AUDUSD-Week'!G166*'AUDUSD-Week'!E166</f>
        <v>205.03</v>
      </c>
      <c r="AT176" s="13">
        <f>'USDCAD-Week'!H166*'USDCAD-Week'!F166/'USDCAD-Week'!E166</f>
        <v>9.7632413961435205</v>
      </c>
      <c r="AU176" s="24">
        <f>'AUDUSD-Week'!F166/'AUDUSD-Week'!G166*'AUDUSD-Week'!E166</f>
        <v>205.03</v>
      </c>
      <c r="AV176" s="13">
        <f>'NZDUSD-Week'!H166*'NZDUSD-Week'!F166/'NZDUSD-Week'!I166</f>
        <v>8.3049999999999997</v>
      </c>
      <c r="AW176" s="24">
        <f>'NZDUSD-Week'!F166/'NZDUSD-Week'!G166*'NZDUSD-Week'!E166</f>
        <v>166.1</v>
      </c>
      <c r="AX176" s="13">
        <f>'USDJPY-Week'!H166*'USDJPY-Week'!F166/'USDJPY-Week'!E166</f>
        <v>10.632076976237308</v>
      </c>
      <c r="AY176" s="24">
        <f>'NZDUSD-Week'!F166/'NZDUSD-Week'!G166*'NZDUSD-Week'!E166</f>
        <v>166.1</v>
      </c>
      <c r="AZ176" s="13">
        <f>'USDCHF-Week'!H166*'USDCHF-Week'!F166/'USDCHF-Week'!E166</f>
        <v>10.682048816963093</v>
      </c>
      <c r="BA176" s="24">
        <f>'NZDUSD-Week'!F166/'NZDUSD-Week'!G166*'NZDUSD-Week'!E166</f>
        <v>166.1</v>
      </c>
      <c r="BB176" s="13">
        <f>'USDCAD-Week'!H166*'USDCAD-Week'!F166/'USDCAD-Week'!E166</f>
        <v>9.7632413961435205</v>
      </c>
      <c r="BC176" s="24">
        <f>'USDCAD-Week'!F166/'USDCAD-Week'!G166*'USDCAD-Week'!E166</f>
        <v>204.84999999999997</v>
      </c>
      <c r="BD176" s="13">
        <f>'USDJPY-Week'!H166*'USDJPY-Week'!F166/'USDJPY-Week'!E166</f>
        <v>10.632076976237308</v>
      </c>
      <c r="BE176" s="24">
        <f>'USDCHF-Week'!F166/'USDCHF-Week'!G166*'USDCHF-Week'!E166</f>
        <v>187.23000000000002</v>
      </c>
      <c r="BF176" s="13">
        <f>'USDJPY-Week'!H166*'USDJPY-Week'!F166/'USDJPY-Week'!E166</f>
        <v>10.632076976237308</v>
      </c>
    </row>
    <row r="177" spans="4:58" x14ac:dyDescent="0.25">
      <c r="D177" s="11">
        <v>41336</v>
      </c>
      <c r="E177" s="13">
        <f>'EURUSD-Week'!F167*'EURUSD-Week'!E167/'EURUSD-Week'!G167</f>
        <v>260.16000000000003</v>
      </c>
      <c r="F177" s="16">
        <f>'EURUSD-Week'!H167*'EURUSD-Week'!F167/1</f>
        <v>10</v>
      </c>
      <c r="G177" s="13">
        <f>'USDJPY-Week'!F167/'USDJPY-Week'!G167</f>
        <v>200</v>
      </c>
      <c r="H177" s="19">
        <f>'USDJPY-Week'!H167*'USDJPY-Week'!F167/'USDJPY-Week'!E167</f>
        <v>10.546854400674999</v>
      </c>
      <c r="I177" s="19">
        <f>'EURUSD-Week'!F167/('EURUSD-Week'!G167*'EURUSD-Week'!E167)</f>
        <v>153.75153751537516</v>
      </c>
      <c r="J177" s="19">
        <f>'USDJPY-Week'!H167*'USDJPY-Week'!F167/'USDJPY-Week'!E167</f>
        <v>10.546854400674999</v>
      </c>
      <c r="K177" s="15">
        <f>'GBPUSD-Week'!F167*'GBPUSD-Week'!E167/'GBPUSD-Week'!G167</f>
        <v>299.64999999999998</v>
      </c>
      <c r="L177" s="13">
        <f>'GBPUSD-Week'!H167*'GBPUSD-Week'!F167/1</f>
        <v>10</v>
      </c>
      <c r="M177" s="24">
        <f>'NZDUSD-Week'!F167*'NZDUSD-Week'!E167/'NZDUSD-Week'!G167</f>
        <v>164.48999999999998</v>
      </c>
      <c r="N177" s="13">
        <f>'NZDUSD-Week'!H167*'NZDUSD-Week'!F167/1</f>
        <v>10</v>
      </c>
      <c r="O177" s="13">
        <f>'USDCAD-Week'!F167/'USDCAD-Week'!G167</f>
        <v>200</v>
      </c>
      <c r="P177" s="24">
        <f>'USDCAD-Week'!F167*'USDCAD-Week'!H167/'USDCAD-Week'!E167</f>
        <v>9.7295193617435292</v>
      </c>
      <c r="Q177" s="24">
        <f>'AUDUSD-Week'!F167*'AUDUSD-Week'!E167/'AUDUSD-Week'!G167</f>
        <v>204.33000000000004</v>
      </c>
      <c r="R177" s="24">
        <f>'AUDUSD-Week'!H167*'AUDUSD-Week'!F167/1</f>
        <v>10</v>
      </c>
      <c r="S177" s="13">
        <f>'USDCHF-Week'!F167/'USDCHF-Week'!G167</f>
        <v>200</v>
      </c>
      <c r="T177" s="16">
        <f>'USDCHF-Week'!F167*'USDCHF-Week'!H167/'USDCHF-Week'!E167</f>
        <v>10.561892691170257</v>
      </c>
      <c r="U177" s="13">
        <f>'EURUSD-Week'!F167/'EURUSD-Week'!G167*'EURUSD-Week'!E167</f>
        <v>260.15999999999997</v>
      </c>
      <c r="V177" s="13">
        <f>'USDCHF-Week'!H167*'USDCHF-Week'!F167/'USDCHF-Week'!E167</f>
        <v>10.561892691170257</v>
      </c>
      <c r="W177" s="16">
        <f>'EURUSD-Week'!F167/'EURUSD-Week'!G167*'EURUSD-Week'!E167</f>
        <v>260.15999999999997</v>
      </c>
      <c r="X177" s="13">
        <f>'GBPUSD-Week'!H167*'GBPUSD-Week'!F167/'GBPUSD-Week'!I167</f>
        <v>14.9825</v>
      </c>
      <c r="Y177" s="24">
        <f>'EURUSD-Week'!F167/'EURUSD-Week'!G167*'EURUSD-Week'!E167</f>
        <v>260.15999999999997</v>
      </c>
      <c r="Z177" s="13">
        <f>'AUDUSD-Week'!H167*'AUDUSD-Week'!F167/'AUDUSD-Week'!I167</f>
        <v>10.216500000000002</v>
      </c>
      <c r="AA177" s="24">
        <f>'EURUSD-Week'!F167/'EURUSD-Week'!G167*'EURUSD-Week'!E167</f>
        <v>260.15999999999997</v>
      </c>
      <c r="AB177" s="13">
        <f>'USDCAD-Week'!H167*'USDCAD-Week'!F167/'USDCAD-Week'!E167</f>
        <v>9.7295193617435292</v>
      </c>
      <c r="AC177" s="24">
        <f>'EURUSD-Week'!F167/'EURUSD-Week'!G167*'EURUSD-Week'!E167</f>
        <v>260.15999999999997</v>
      </c>
      <c r="AD177" s="13">
        <f>'NZDUSD-Week'!H167*'NZDUSD-Week'!F167/'NZDUSD-Week'!I167</f>
        <v>8.224499999999999</v>
      </c>
      <c r="AE177" s="24">
        <f>'GBPUSD-Week'!F167/'GBPUSD-Week'!G167*'GBPUSD-Week'!E167</f>
        <v>299.65000000000003</v>
      </c>
      <c r="AF177" s="13">
        <f>'USDJPY-Week'!H167*'USDJPY-Week'!F167/'USDJPY-Week'!E167</f>
        <v>10.546854400674999</v>
      </c>
      <c r="AG177" s="24">
        <f>'GBPUSD-Week'!F167/'GBPUSD-Week'!G167*'GBPUSD-Week'!E167</f>
        <v>299.65000000000003</v>
      </c>
      <c r="AH177" s="13">
        <f>'USDCHF-Week'!H167*'USDCHF-Week'!F167/'USDCHF-Week'!E167</f>
        <v>10.561892691170257</v>
      </c>
      <c r="AI177" s="24">
        <f>'GBPUSD-Week'!F167/'GBPUSD-Week'!G167*'GBPUSD-Week'!E167</f>
        <v>299.65000000000003</v>
      </c>
      <c r="AJ177" s="13">
        <f>'AUDUSD-Week'!H167*'AUDUSD-Week'!F167/'AUDUSD-Week'!I167</f>
        <v>10.216500000000002</v>
      </c>
      <c r="AK177" s="24">
        <f>'GBPUSD-Week'!F167/'GBPUSD-Week'!G167*'GBPUSD-Week'!E167</f>
        <v>299.65000000000003</v>
      </c>
      <c r="AL177" s="13">
        <f>'USDCAD-Week'!H167*'USDCAD-Week'!F167/'USDCAD-Week'!E167</f>
        <v>9.7295193617435292</v>
      </c>
      <c r="AM177" s="24">
        <f>'GBPUSD-Week'!F167/'GBPUSD-Week'!G167*'GBPUSD-Week'!E167</f>
        <v>299.65000000000003</v>
      </c>
      <c r="AN177" s="13">
        <f>'NZDUSD-Week'!H167*'NZDUSD-Week'!F167/'NZDUSD-Week'!I167</f>
        <v>8.224499999999999</v>
      </c>
      <c r="AO177" s="24">
        <f>'AUDUSD-Week'!F167/'AUDUSD-Week'!G167*'AUDUSD-Week'!E167</f>
        <v>204.33000000000004</v>
      </c>
      <c r="AP177" s="13">
        <f>'USDJPY-Week'!H167*'USDJPY-Week'!F167/'USDJPY-Week'!E167</f>
        <v>10.546854400674999</v>
      </c>
      <c r="AQ177" s="24">
        <f>'AUDUSD-Week'!F167/'AUDUSD-Week'!G167*'AUDUSD-Week'!E167</f>
        <v>204.33000000000004</v>
      </c>
      <c r="AR177" s="13">
        <f>'USDCHF-Week'!H167*'USDCHF-Week'!F167/'USDCHF-Week'!E167</f>
        <v>10.561892691170257</v>
      </c>
      <c r="AS177" s="24">
        <f>'AUDUSD-Week'!F167/'AUDUSD-Week'!G167*'AUDUSD-Week'!E167</f>
        <v>204.33000000000004</v>
      </c>
      <c r="AT177" s="13">
        <f>'USDCAD-Week'!H167*'USDCAD-Week'!F167/'USDCAD-Week'!E167</f>
        <v>9.7295193617435292</v>
      </c>
      <c r="AU177" s="24">
        <f>'AUDUSD-Week'!F167/'AUDUSD-Week'!G167*'AUDUSD-Week'!E167</f>
        <v>204.33000000000004</v>
      </c>
      <c r="AV177" s="13">
        <f>'NZDUSD-Week'!H167*'NZDUSD-Week'!F167/'NZDUSD-Week'!I167</f>
        <v>8.224499999999999</v>
      </c>
      <c r="AW177" s="24">
        <f>'NZDUSD-Week'!F167/'NZDUSD-Week'!G167*'NZDUSD-Week'!E167</f>
        <v>164.48999999999998</v>
      </c>
      <c r="AX177" s="13">
        <f>'USDJPY-Week'!H167*'USDJPY-Week'!F167/'USDJPY-Week'!E167</f>
        <v>10.546854400674999</v>
      </c>
      <c r="AY177" s="24">
        <f>'NZDUSD-Week'!F167/'NZDUSD-Week'!G167*'NZDUSD-Week'!E167</f>
        <v>164.48999999999998</v>
      </c>
      <c r="AZ177" s="13">
        <f>'USDCHF-Week'!H167*'USDCHF-Week'!F167/'USDCHF-Week'!E167</f>
        <v>10.561892691170257</v>
      </c>
      <c r="BA177" s="24">
        <f>'NZDUSD-Week'!F167/'NZDUSD-Week'!G167*'NZDUSD-Week'!E167</f>
        <v>164.48999999999998</v>
      </c>
      <c r="BB177" s="13">
        <f>'USDCAD-Week'!H167*'USDCAD-Week'!F167/'USDCAD-Week'!E167</f>
        <v>9.7295193617435292</v>
      </c>
      <c r="BC177" s="24">
        <f>'USDCAD-Week'!F167/'USDCAD-Week'!G167*'USDCAD-Week'!E167</f>
        <v>205.56</v>
      </c>
      <c r="BD177" s="13">
        <f>'USDJPY-Week'!H167*'USDJPY-Week'!F167/'USDJPY-Week'!E167</f>
        <v>10.546854400674999</v>
      </c>
      <c r="BE177" s="24">
        <f>'USDCHF-Week'!F167/'USDCHF-Week'!G167*'USDCHF-Week'!E167</f>
        <v>189.36</v>
      </c>
      <c r="BF177" s="13">
        <f>'USDJPY-Week'!H167*'USDJPY-Week'!F167/'USDJPY-Week'!E167</f>
        <v>10.546854400674999</v>
      </c>
    </row>
    <row r="178" spans="4:58" x14ac:dyDescent="0.25">
      <c r="D178" s="11">
        <v>41343</v>
      </c>
      <c r="E178" s="13">
        <f>'EURUSD-Week'!F168*'EURUSD-Week'!E168/'EURUSD-Week'!G168</f>
        <v>260.69</v>
      </c>
      <c r="F178" s="16">
        <f>'EURUSD-Week'!H168*'EURUSD-Week'!F168/1</f>
        <v>10</v>
      </c>
      <c r="G178" s="13">
        <f>'USDJPY-Week'!F168/'USDJPY-Week'!G168</f>
        <v>200</v>
      </c>
      <c r="H178" s="19">
        <f>'USDJPY-Week'!H168*'USDJPY-Week'!F168/'USDJPY-Week'!E168</f>
        <v>10.457516339869281</v>
      </c>
      <c r="I178" s="19">
        <f>'EURUSD-Week'!F168/('EURUSD-Week'!G168*'EURUSD-Week'!E168)</f>
        <v>153.43895047757871</v>
      </c>
      <c r="J178" s="19">
        <f>'USDJPY-Week'!H168*'USDJPY-Week'!F168/'USDJPY-Week'!E168</f>
        <v>10.457516339869281</v>
      </c>
      <c r="K178" s="15">
        <f>'GBPUSD-Week'!F168*'GBPUSD-Week'!E168/'GBPUSD-Week'!G168</f>
        <v>300.32</v>
      </c>
      <c r="L178" s="13">
        <f>'GBPUSD-Week'!H168*'GBPUSD-Week'!F168/1</f>
        <v>10</v>
      </c>
      <c r="M178" s="24">
        <f>'NZDUSD-Week'!F168*'NZDUSD-Week'!E168/'NZDUSD-Week'!G168</f>
        <v>164.75</v>
      </c>
      <c r="N178" s="13">
        <f>'NZDUSD-Week'!H168*'NZDUSD-Week'!F168/1</f>
        <v>10</v>
      </c>
      <c r="O178" s="13">
        <f>'USDCAD-Week'!F168/'USDCAD-Week'!G168</f>
        <v>200</v>
      </c>
      <c r="P178" s="24">
        <f>'USDCAD-Week'!F168*'USDCAD-Week'!H168/'USDCAD-Week'!E168</f>
        <v>9.7684868613851705</v>
      </c>
      <c r="Q178" s="24">
        <f>'AUDUSD-Week'!F168*'AUDUSD-Week'!E168/'AUDUSD-Week'!G168</f>
        <v>206.19</v>
      </c>
      <c r="R178" s="24">
        <f>'AUDUSD-Week'!H168*'AUDUSD-Week'!F168/1</f>
        <v>10</v>
      </c>
      <c r="S178" s="13">
        <f>'USDCHF-Week'!F168/'USDCHF-Week'!G168</f>
        <v>200</v>
      </c>
      <c r="T178" s="16">
        <f>'USDCHF-Week'!F168*'USDCHF-Week'!H168/'USDCHF-Week'!E168</f>
        <v>10.581450716893286</v>
      </c>
      <c r="U178" s="13">
        <f>'EURUSD-Week'!F168/'EURUSD-Week'!G168*'EURUSD-Week'!E168</f>
        <v>260.69</v>
      </c>
      <c r="V178" s="13">
        <f>'USDCHF-Week'!H168*'USDCHF-Week'!F168/'USDCHF-Week'!E168</f>
        <v>10.581450716893286</v>
      </c>
      <c r="W178" s="16">
        <f>'EURUSD-Week'!F168/'EURUSD-Week'!G168*'EURUSD-Week'!E168</f>
        <v>260.69</v>
      </c>
      <c r="X178" s="13">
        <f>'GBPUSD-Week'!H168*'GBPUSD-Week'!F168/'GBPUSD-Week'!I168</f>
        <v>15.016000000000002</v>
      </c>
      <c r="Y178" s="24">
        <f>'EURUSD-Week'!F168/'EURUSD-Week'!G168*'EURUSD-Week'!E168</f>
        <v>260.69</v>
      </c>
      <c r="Z178" s="13">
        <f>'AUDUSD-Week'!H168*'AUDUSD-Week'!F168/'AUDUSD-Week'!I168</f>
        <v>10.3095</v>
      </c>
      <c r="AA178" s="24">
        <f>'EURUSD-Week'!F168/'EURUSD-Week'!G168*'EURUSD-Week'!E168</f>
        <v>260.69</v>
      </c>
      <c r="AB178" s="13">
        <f>'USDCAD-Week'!H168*'USDCAD-Week'!F168/'USDCAD-Week'!E168</f>
        <v>9.7684868613851705</v>
      </c>
      <c r="AC178" s="24">
        <f>'EURUSD-Week'!F168/'EURUSD-Week'!G168*'EURUSD-Week'!E168</f>
        <v>260.69</v>
      </c>
      <c r="AD178" s="13">
        <f>'NZDUSD-Week'!H168*'NZDUSD-Week'!F168/'NZDUSD-Week'!I168</f>
        <v>8.2375000000000007</v>
      </c>
      <c r="AE178" s="24">
        <f>'GBPUSD-Week'!F168/'GBPUSD-Week'!G168*'GBPUSD-Week'!E168</f>
        <v>300.32</v>
      </c>
      <c r="AF178" s="13">
        <f>'USDJPY-Week'!H168*'USDJPY-Week'!F168/'USDJPY-Week'!E168</f>
        <v>10.457516339869281</v>
      </c>
      <c r="AG178" s="24">
        <f>'GBPUSD-Week'!F168/'GBPUSD-Week'!G168*'GBPUSD-Week'!E168</f>
        <v>300.32</v>
      </c>
      <c r="AH178" s="13">
        <f>'USDCHF-Week'!H168*'USDCHF-Week'!F168/'USDCHF-Week'!E168</f>
        <v>10.581450716893286</v>
      </c>
      <c r="AI178" s="24">
        <f>'GBPUSD-Week'!F168/'GBPUSD-Week'!G168*'GBPUSD-Week'!E168</f>
        <v>300.32</v>
      </c>
      <c r="AJ178" s="13">
        <f>'AUDUSD-Week'!H168*'AUDUSD-Week'!F168/'AUDUSD-Week'!I168</f>
        <v>10.3095</v>
      </c>
      <c r="AK178" s="24">
        <f>'GBPUSD-Week'!F168/'GBPUSD-Week'!G168*'GBPUSD-Week'!E168</f>
        <v>300.32</v>
      </c>
      <c r="AL178" s="13">
        <f>'USDCAD-Week'!H168*'USDCAD-Week'!F168/'USDCAD-Week'!E168</f>
        <v>9.7684868613851705</v>
      </c>
      <c r="AM178" s="24">
        <f>'GBPUSD-Week'!F168/'GBPUSD-Week'!G168*'GBPUSD-Week'!E168</f>
        <v>300.32</v>
      </c>
      <c r="AN178" s="13">
        <f>'NZDUSD-Week'!H168*'NZDUSD-Week'!F168/'NZDUSD-Week'!I168</f>
        <v>8.2375000000000007</v>
      </c>
      <c r="AO178" s="24">
        <f>'AUDUSD-Week'!F168/'AUDUSD-Week'!G168*'AUDUSD-Week'!E168</f>
        <v>206.19</v>
      </c>
      <c r="AP178" s="13">
        <f>'USDJPY-Week'!H168*'USDJPY-Week'!F168/'USDJPY-Week'!E168</f>
        <v>10.457516339869281</v>
      </c>
      <c r="AQ178" s="24">
        <f>'AUDUSD-Week'!F168/'AUDUSD-Week'!G168*'AUDUSD-Week'!E168</f>
        <v>206.19</v>
      </c>
      <c r="AR178" s="13">
        <f>'USDCHF-Week'!H168*'USDCHF-Week'!F168/'USDCHF-Week'!E168</f>
        <v>10.581450716893286</v>
      </c>
      <c r="AS178" s="24">
        <f>'AUDUSD-Week'!F168/'AUDUSD-Week'!G168*'AUDUSD-Week'!E168</f>
        <v>206.19</v>
      </c>
      <c r="AT178" s="13">
        <f>'USDCAD-Week'!H168*'USDCAD-Week'!F168/'USDCAD-Week'!E168</f>
        <v>9.7684868613851705</v>
      </c>
      <c r="AU178" s="24">
        <f>'AUDUSD-Week'!F168/'AUDUSD-Week'!G168*'AUDUSD-Week'!E168</f>
        <v>206.19</v>
      </c>
      <c r="AV178" s="13">
        <f>'NZDUSD-Week'!H168*'NZDUSD-Week'!F168/'NZDUSD-Week'!I168</f>
        <v>8.2375000000000007</v>
      </c>
      <c r="AW178" s="24">
        <f>'NZDUSD-Week'!F168/'NZDUSD-Week'!G168*'NZDUSD-Week'!E168</f>
        <v>164.75</v>
      </c>
      <c r="AX178" s="13">
        <f>'USDJPY-Week'!H168*'USDJPY-Week'!F168/'USDJPY-Week'!E168</f>
        <v>10.457516339869281</v>
      </c>
      <c r="AY178" s="24">
        <f>'NZDUSD-Week'!F168/'NZDUSD-Week'!G168*'NZDUSD-Week'!E168</f>
        <v>164.75</v>
      </c>
      <c r="AZ178" s="13">
        <f>'USDCHF-Week'!H168*'USDCHF-Week'!F168/'USDCHF-Week'!E168</f>
        <v>10.581450716893286</v>
      </c>
      <c r="BA178" s="24">
        <f>'NZDUSD-Week'!F168/'NZDUSD-Week'!G168*'NZDUSD-Week'!E168</f>
        <v>164.75</v>
      </c>
      <c r="BB178" s="13">
        <f>'USDCAD-Week'!H168*'USDCAD-Week'!F168/'USDCAD-Week'!E168</f>
        <v>9.7684868613851705</v>
      </c>
      <c r="BC178" s="24">
        <f>'USDCAD-Week'!F168/'USDCAD-Week'!G168*'USDCAD-Week'!E168</f>
        <v>204.74</v>
      </c>
      <c r="BD178" s="13">
        <f>'USDJPY-Week'!H168*'USDJPY-Week'!F168/'USDJPY-Week'!E168</f>
        <v>10.457516339869281</v>
      </c>
      <c r="BE178" s="24">
        <f>'USDCHF-Week'!F168/'USDCHF-Week'!G168*'USDCHF-Week'!E168</f>
        <v>189.01</v>
      </c>
      <c r="BF178" s="13">
        <f>'USDJPY-Week'!H168*'USDJPY-Week'!F168/'USDJPY-Week'!E168</f>
        <v>10.457516339869281</v>
      </c>
    </row>
    <row r="179" spans="4:58" x14ac:dyDescent="0.25">
      <c r="D179" s="11">
        <v>41350</v>
      </c>
      <c r="E179" s="13">
        <f>'EURUSD-Week'!F169*'EURUSD-Week'!E169/'EURUSD-Week'!G169</f>
        <v>258.98</v>
      </c>
      <c r="F179" s="16">
        <f>'EURUSD-Week'!H169*'EURUSD-Week'!F169/1</f>
        <v>10</v>
      </c>
      <c r="G179" s="13">
        <f>'USDJPY-Week'!F169/'USDJPY-Week'!G169</f>
        <v>200</v>
      </c>
      <c r="H179" s="19">
        <f>'USDJPY-Week'!H169*'USDJPY-Week'!F169/'USDJPY-Week'!E169</f>
        <v>10.57921184871727</v>
      </c>
      <c r="I179" s="19">
        <f>'EURUSD-Week'!F169/('EURUSD-Week'!G169*'EURUSD-Week'!E169)</f>
        <v>154.45208124179476</v>
      </c>
      <c r="J179" s="19">
        <f>'USDJPY-Week'!H169*'USDJPY-Week'!F169/'USDJPY-Week'!E169</f>
        <v>10.57921184871727</v>
      </c>
      <c r="K179" s="15">
        <f>'GBPUSD-Week'!F169*'GBPUSD-Week'!E169/'GBPUSD-Week'!G169</f>
        <v>303.5</v>
      </c>
      <c r="L179" s="13">
        <f>'GBPUSD-Week'!H169*'GBPUSD-Week'!F169/1</f>
        <v>10</v>
      </c>
      <c r="M179" s="24">
        <f>'NZDUSD-Week'!F169*'NZDUSD-Week'!E169/'NZDUSD-Week'!G169</f>
        <v>165.87</v>
      </c>
      <c r="N179" s="13">
        <f>'NZDUSD-Week'!H169*'NZDUSD-Week'!F169/1</f>
        <v>10</v>
      </c>
      <c r="O179" s="13">
        <f>'USDCAD-Week'!F169/'USDCAD-Week'!G169</f>
        <v>200</v>
      </c>
      <c r="P179" s="24">
        <f>'USDCAD-Week'!F169*'USDCAD-Week'!H169/'USDCAD-Week'!E169</f>
        <v>9.778038525471791</v>
      </c>
      <c r="Q179" s="24">
        <f>'AUDUSD-Week'!F169*'AUDUSD-Week'!E169/'AUDUSD-Week'!G169</f>
        <v>207.96</v>
      </c>
      <c r="R179" s="24">
        <f>'AUDUSD-Week'!H169*'AUDUSD-Week'!F169/1</f>
        <v>10</v>
      </c>
      <c r="S179" s="13">
        <f>'USDCHF-Week'!F169/'USDCHF-Week'!G169</f>
        <v>200</v>
      </c>
      <c r="T179" s="16">
        <f>'USDCHF-Week'!F169*'USDCHF-Week'!H169/'USDCHF-Week'!E169</f>
        <v>10.619093129446746</v>
      </c>
      <c r="U179" s="13">
        <f>'EURUSD-Week'!F169/'EURUSD-Week'!G169*'EURUSD-Week'!E169</f>
        <v>258.97999999999996</v>
      </c>
      <c r="V179" s="13">
        <f>'USDCHF-Week'!H169*'USDCHF-Week'!F169/'USDCHF-Week'!E169</f>
        <v>10.619093129446746</v>
      </c>
      <c r="W179" s="16">
        <f>'EURUSD-Week'!F169/'EURUSD-Week'!G169*'EURUSD-Week'!E169</f>
        <v>258.97999999999996</v>
      </c>
      <c r="X179" s="13">
        <f>'GBPUSD-Week'!H169*'GBPUSD-Week'!F169/'GBPUSD-Week'!I169</f>
        <v>15.175000000000001</v>
      </c>
      <c r="Y179" s="24">
        <f>'EURUSD-Week'!F169/'EURUSD-Week'!G169*'EURUSD-Week'!E169</f>
        <v>258.97999999999996</v>
      </c>
      <c r="Z179" s="13">
        <f>'AUDUSD-Week'!H169*'AUDUSD-Week'!F169/'AUDUSD-Week'!I169</f>
        <v>10.398</v>
      </c>
      <c r="AA179" s="24">
        <f>'EURUSD-Week'!F169/'EURUSD-Week'!G169*'EURUSD-Week'!E169</f>
        <v>258.97999999999996</v>
      </c>
      <c r="AB179" s="13">
        <f>'USDCAD-Week'!H169*'USDCAD-Week'!F169/'USDCAD-Week'!E169</f>
        <v>9.778038525471791</v>
      </c>
      <c r="AC179" s="24">
        <f>'EURUSD-Week'!F169/'EURUSD-Week'!G169*'EURUSD-Week'!E169</f>
        <v>258.97999999999996</v>
      </c>
      <c r="AD179" s="13">
        <f>'NZDUSD-Week'!H169*'NZDUSD-Week'!F169/'NZDUSD-Week'!I169</f>
        <v>8.2934999999999999</v>
      </c>
      <c r="AE179" s="24">
        <f>'GBPUSD-Week'!F169/'GBPUSD-Week'!G169*'GBPUSD-Week'!E169</f>
        <v>303.5</v>
      </c>
      <c r="AF179" s="13">
        <f>'USDJPY-Week'!H169*'USDJPY-Week'!F169/'USDJPY-Week'!E169</f>
        <v>10.57921184871727</v>
      </c>
      <c r="AG179" s="24">
        <f>'GBPUSD-Week'!F169/'GBPUSD-Week'!G169*'GBPUSD-Week'!E169</f>
        <v>303.5</v>
      </c>
      <c r="AH179" s="13">
        <f>'USDCHF-Week'!H169*'USDCHF-Week'!F169/'USDCHF-Week'!E169</f>
        <v>10.619093129446746</v>
      </c>
      <c r="AI179" s="24">
        <f>'GBPUSD-Week'!F169/'GBPUSD-Week'!G169*'GBPUSD-Week'!E169</f>
        <v>303.5</v>
      </c>
      <c r="AJ179" s="13">
        <f>'AUDUSD-Week'!H169*'AUDUSD-Week'!F169/'AUDUSD-Week'!I169</f>
        <v>10.398</v>
      </c>
      <c r="AK179" s="24">
        <f>'GBPUSD-Week'!F169/'GBPUSD-Week'!G169*'GBPUSD-Week'!E169</f>
        <v>303.5</v>
      </c>
      <c r="AL179" s="13">
        <f>'USDCAD-Week'!H169*'USDCAD-Week'!F169/'USDCAD-Week'!E169</f>
        <v>9.778038525471791</v>
      </c>
      <c r="AM179" s="24">
        <f>'GBPUSD-Week'!F169/'GBPUSD-Week'!G169*'GBPUSD-Week'!E169</f>
        <v>303.5</v>
      </c>
      <c r="AN179" s="13">
        <f>'NZDUSD-Week'!H169*'NZDUSD-Week'!F169/'NZDUSD-Week'!I169</f>
        <v>8.2934999999999999</v>
      </c>
      <c r="AO179" s="24">
        <f>'AUDUSD-Week'!F169/'AUDUSD-Week'!G169*'AUDUSD-Week'!E169</f>
        <v>207.96</v>
      </c>
      <c r="AP179" s="13">
        <f>'USDJPY-Week'!H169*'USDJPY-Week'!F169/'USDJPY-Week'!E169</f>
        <v>10.57921184871727</v>
      </c>
      <c r="AQ179" s="24">
        <f>'AUDUSD-Week'!F169/'AUDUSD-Week'!G169*'AUDUSD-Week'!E169</f>
        <v>207.96</v>
      </c>
      <c r="AR179" s="13">
        <f>'USDCHF-Week'!H169*'USDCHF-Week'!F169/'USDCHF-Week'!E169</f>
        <v>10.619093129446746</v>
      </c>
      <c r="AS179" s="24">
        <f>'AUDUSD-Week'!F169/'AUDUSD-Week'!G169*'AUDUSD-Week'!E169</f>
        <v>207.96</v>
      </c>
      <c r="AT179" s="13">
        <f>'USDCAD-Week'!H169*'USDCAD-Week'!F169/'USDCAD-Week'!E169</f>
        <v>9.778038525471791</v>
      </c>
      <c r="AU179" s="24">
        <f>'AUDUSD-Week'!F169/'AUDUSD-Week'!G169*'AUDUSD-Week'!E169</f>
        <v>207.96</v>
      </c>
      <c r="AV179" s="13">
        <f>'NZDUSD-Week'!H169*'NZDUSD-Week'!F169/'NZDUSD-Week'!I169</f>
        <v>8.2934999999999999</v>
      </c>
      <c r="AW179" s="24">
        <f>'NZDUSD-Week'!F169/'NZDUSD-Week'!G169*'NZDUSD-Week'!E169</f>
        <v>165.87</v>
      </c>
      <c r="AX179" s="13">
        <f>'USDJPY-Week'!H169*'USDJPY-Week'!F169/'USDJPY-Week'!E169</f>
        <v>10.57921184871727</v>
      </c>
      <c r="AY179" s="24">
        <f>'NZDUSD-Week'!F169/'NZDUSD-Week'!G169*'NZDUSD-Week'!E169</f>
        <v>165.87</v>
      </c>
      <c r="AZ179" s="13">
        <f>'USDCHF-Week'!H169*'USDCHF-Week'!F169/'USDCHF-Week'!E169</f>
        <v>10.619093129446746</v>
      </c>
      <c r="BA179" s="24">
        <f>'NZDUSD-Week'!F169/'NZDUSD-Week'!G169*'NZDUSD-Week'!E169</f>
        <v>165.87</v>
      </c>
      <c r="BB179" s="13">
        <f>'USDCAD-Week'!H169*'USDCAD-Week'!F169/'USDCAD-Week'!E169</f>
        <v>9.778038525471791</v>
      </c>
      <c r="BC179" s="24">
        <f>'USDCAD-Week'!F169/'USDCAD-Week'!G169*'USDCAD-Week'!E169</f>
        <v>204.54</v>
      </c>
      <c r="BD179" s="13">
        <f>'USDJPY-Week'!H169*'USDJPY-Week'!F169/'USDJPY-Week'!E169</f>
        <v>10.57921184871727</v>
      </c>
      <c r="BE179" s="24">
        <f>'USDCHF-Week'!F169/'USDCHF-Week'!G169*'USDCHF-Week'!E169</f>
        <v>188.34</v>
      </c>
      <c r="BF179" s="13">
        <f>'USDJPY-Week'!H169*'USDJPY-Week'!F169/'USDJPY-Week'!E169</f>
        <v>10.57921184871727</v>
      </c>
    </row>
    <row r="180" spans="4:58" x14ac:dyDescent="0.25">
      <c r="D180" s="11">
        <v>41357</v>
      </c>
      <c r="E180" s="13">
        <f>'EURUSD-Week'!F170*'EURUSD-Week'!E170/'EURUSD-Week'!G170</f>
        <v>257.81</v>
      </c>
      <c r="F180" s="16">
        <f>'EURUSD-Week'!H170*'EURUSD-Week'!F170/1</f>
        <v>10</v>
      </c>
      <c r="G180" s="13">
        <f>'USDJPY-Week'!F170/'USDJPY-Week'!G170</f>
        <v>200</v>
      </c>
      <c r="H180" s="19">
        <f>'USDJPY-Week'!H170*'USDJPY-Week'!F170/'USDJPY-Week'!E170</f>
        <v>10.599395834437438</v>
      </c>
      <c r="I180" s="19">
        <f>'EURUSD-Week'!F170/('EURUSD-Week'!G170*'EURUSD-Week'!E170)</f>
        <v>155.15301966564525</v>
      </c>
      <c r="J180" s="19">
        <f>'USDJPY-Week'!H170*'USDJPY-Week'!F170/'USDJPY-Week'!E170</f>
        <v>10.599395834437438</v>
      </c>
      <c r="K180" s="15">
        <f>'GBPUSD-Week'!F170*'GBPUSD-Week'!E170/'GBPUSD-Week'!G170</f>
        <v>304.27</v>
      </c>
      <c r="L180" s="13">
        <f>'GBPUSD-Week'!H170*'GBPUSD-Week'!F170/1</f>
        <v>10</v>
      </c>
      <c r="M180" s="24">
        <f>'NZDUSD-Week'!F170*'NZDUSD-Week'!E170/'NZDUSD-Week'!G170</f>
        <v>167.13</v>
      </c>
      <c r="N180" s="13">
        <f>'NZDUSD-Week'!H170*'NZDUSD-Week'!F170/1</f>
        <v>10</v>
      </c>
      <c r="O180" s="13">
        <f>'USDCAD-Week'!F170/'USDCAD-Week'!G170</f>
        <v>200</v>
      </c>
      <c r="P180" s="24">
        <f>'USDCAD-Week'!F170*'USDCAD-Week'!H170/'USDCAD-Week'!E170</f>
        <v>9.8024800274469435</v>
      </c>
      <c r="Q180" s="24">
        <f>'AUDUSD-Week'!F170*'AUDUSD-Week'!E170/'AUDUSD-Week'!G170</f>
        <v>208.63</v>
      </c>
      <c r="R180" s="24">
        <f>'AUDUSD-Week'!H170*'AUDUSD-Week'!F170/1</f>
        <v>10</v>
      </c>
      <c r="S180" s="13">
        <f>'USDCHF-Week'!F170/'USDCHF-Week'!G170</f>
        <v>200</v>
      </c>
      <c r="T180" s="16">
        <f>'USDCHF-Week'!F170*'USDCHF-Week'!H170/'USDCHF-Week'!E170</f>
        <v>10.576973927759267</v>
      </c>
      <c r="U180" s="13">
        <f>'EURUSD-Week'!F170/'EURUSD-Week'!G170*'EURUSD-Week'!E170</f>
        <v>257.81</v>
      </c>
      <c r="V180" s="13">
        <f>'USDCHF-Week'!H170*'USDCHF-Week'!F170/'USDCHF-Week'!E170</f>
        <v>10.576973927759267</v>
      </c>
      <c r="W180" s="16">
        <f>'EURUSD-Week'!F170/'EURUSD-Week'!G170*'EURUSD-Week'!E170</f>
        <v>257.81</v>
      </c>
      <c r="X180" s="13">
        <f>'GBPUSD-Week'!H170*'GBPUSD-Week'!F170/'GBPUSD-Week'!I170</f>
        <v>15.2135</v>
      </c>
      <c r="Y180" s="24">
        <f>'EURUSD-Week'!F170/'EURUSD-Week'!G170*'EURUSD-Week'!E170</f>
        <v>257.81</v>
      </c>
      <c r="Z180" s="13">
        <f>'AUDUSD-Week'!H170*'AUDUSD-Week'!F170/'AUDUSD-Week'!I170</f>
        <v>10.4315</v>
      </c>
      <c r="AA180" s="24">
        <f>'EURUSD-Week'!F170/'EURUSD-Week'!G170*'EURUSD-Week'!E170</f>
        <v>257.81</v>
      </c>
      <c r="AB180" s="13">
        <f>'USDCAD-Week'!H170*'USDCAD-Week'!F170/'USDCAD-Week'!E170</f>
        <v>9.8024800274469435</v>
      </c>
      <c r="AC180" s="24">
        <f>'EURUSD-Week'!F170/'EURUSD-Week'!G170*'EURUSD-Week'!E170</f>
        <v>257.81</v>
      </c>
      <c r="AD180" s="13">
        <f>'NZDUSD-Week'!H170*'NZDUSD-Week'!F170/'NZDUSD-Week'!I170</f>
        <v>8.3565000000000005</v>
      </c>
      <c r="AE180" s="24">
        <f>'GBPUSD-Week'!F170/'GBPUSD-Week'!G170*'GBPUSD-Week'!E170</f>
        <v>304.27</v>
      </c>
      <c r="AF180" s="13">
        <f>'USDJPY-Week'!H170*'USDJPY-Week'!F170/'USDJPY-Week'!E170</f>
        <v>10.599395834437438</v>
      </c>
      <c r="AG180" s="24">
        <f>'GBPUSD-Week'!F170/'GBPUSD-Week'!G170*'GBPUSD-Week'!E170</f>
        <v>304.27</v>
      </c>
      <c r="AH180" s="13">
        <f>'USDCHF-Week'!H170*'USDCHF-Week'!F170/'USDCHF-Week'!E170</f>
        <v>10.576973927759267</v>
      </c>
      <c r="AI180" s="24">
        <f>'GBPUSD-Week'!F170/'GBPUSD-Week'!G170*'GBPUSD-Week'!E170</f>
        <v>304.27</v>
      </c>
      <c r="AJ180" s="13">
        <f>'AUDUSD-Week'!H170*'AUDUSD-Week'!F170/'AUDUSD-Week'!I170</f>
        <v>10.4315</v>
      </c>
      <c r="AK180" s="24">
        <f>'GBPUSD-Week'!F170/'GBPUSD-Week'!G170*'GBPUSD-Week'!E170</f>
        <v>304.27</v>
      </c>
      <c r="AL180" s="13">
        <f>'USDCAD-Week'!H170*'USDCAD-Week'!F170/'USDCAD-Week'!E170</f>
        <v>9.8024800274469435</v>
      </c>
      <c r="AM180" s="24">
        <f>'GBPUSD-Week'!F170/'GBPUSD-Week'!G170*'GBPUSD-Week'!E170</f>
        <v>304.27</v>
      </c>
      <c r="AN180" s="13">
        <f>'NZDUSD-Week'!H170*'NZDUSD-Week'!F170/'NZDUSD-Week'!I170</f>
        <v>8.3565000000000005</v>
      </c>
      <c r="AO180" s="24">
        <f>'AUDUSD-Week'!F170/'AUDUSD-Week'!G170*'AUDUSD-Week'!E170</f>
        <v>208.63</v>
      </c>
      <c r="AP180" s="13">
        <f>'USDJPY-Week'!H170*'USDJPY-Week'!F170/'USDJPY-Week'!E170</f>
        <v>10.599395834437438</v>
      </c>
      <c r="AQ180" s="24">
        <f>'AUDUSD-Week'!F170/'AUDUSD-Week'!G170*'AUDUSD-Week'!E170</f>
        <v>208.63</v>
      </c>
      <c r="AR180" s="13">
        <f>'USDCHF-Week'!H170*'USDCHF-Week'!F170/'USDCHF-Week'!E170</f>
        <v>10.576973927759267</v>
      </c>
      <c r="AS180" s="24">
        <f>'AUDUSD-Week'!F170/'AUDUSD-Week'!G170*'AUDUSD-Week'!E170</f>
        <v>208.63</v>
      </c>
      <c r="AT180" s="13">
        <f>'USDCAD-Week'!H170*'USDCAD-Week'!F170/'USDCAD-Week'!E170</f>
        <v>9.8024800274469435</v>
      </c>
      <c r="AU180" s="24">
        <f>'AUDUSD-Week'!F170/'AUDUSD-Week'!G170*'AUDUSD-Week'!E170</f>
        <v>208.63</v>
      </c>
      <c r="AV180" s="13">
        <f>'NZDUSD-Week'!H170*'NZDUSD-Week'!F170/'NZDUSD-Week'!I170</f>
        <v>8.3565000000000005</v>
      </c>
      <c r="AW180" s="24">
        <f>'NZDUSD-Week'!F170/'NZDUSD-Week'!G170*'NZDUSD-Week'!E170</f>
        <v>167.13</v>
      </c>
      <c r="AX180" s="13">
        <f>'USDJPY-Week'!H170*'USDJPY-Week'!F170/'USDJPY-Week'!E170</f>
        <v>10.599395834437438</v>
      </c>
      <c r="AY180" s="24">
        <f>'NZDUSD-Week'!F170/'NZDUSD-Week'!G170*'NZDUSD-Week'!E170</f>
        <v>167.13</v>
      </c>
      <c r="AZ180" s="13">
        <f>'USDCHF-Week'!H170*'USDCHF-Week'!F170/'USDCHF-Week'!E170</f>
        <v>10.576973927759267</v>
      </c>
      <c r="BA180" s="24">
        <f>'NZDUSD-Week'!F170/'NZDUSD-Week'!G170*'NZDUSD-Week'!E170</f>
        <v>167.13</v>
      </c>
      <c r="BB180" s="13">
        <f>'USDCAD-Week'!H170*'USDCAD-Week'!F170/'USDCAD-Week'!E170</f>
        <v>9.8024800274469435</v>
      </c>
      <c r="BC180" s="24">
        <f>'USDCAD-Week'!F170/'USDCAD-Week'!G170*'USDCAD-Week'!E170</f>
        <v>204.03000000000003</v>
      </c>
      <c r="BD180" s="13">
        <f>'USDJPY-Week'!H170*'USDJPY-Week'!F170/'USDJPY-Week'!E170</f>
        <v>10.599395834437438</v>
      </c>
      <c r="BE180" s="24">
        <f>'USDCHF-Week'!F170/'USDCHF-Week'!G170*'USDCHF-Week'!E170</f>
        <v>189.09</v>
      </c>
      <c r="BF180" s="13">
        <f>'USDJPY-Week'!H170*'USDJPY-Week'!F170/'USDJPY-Week'!E170</f>
        <v>10.599395834437438</v>
      </c>
    </row>
    <row r="181" spans="4:58" x14ac:dyDescent="0.25">
      <c r="D181" s="11">
        <v>41364</v>
      </c>
      <c r="E181" s="13">
        <f>'EURUSD-Week'!F171*'EURUSD-Week'!E171/'EURUSD-Week'!G171</f>
        <v>257.95</v>
      </c>
      <c r="F181" s="16">
        <f>'EURUSD-Week'!H171*'EURUSD-Week'!F171/1</f>
        <v>10</v>
      </c>
      <c r="G181" s="13">
        <f>'USDJPY-Week'!F171/'USDJPY-Week'!G171</f>
        <v>200</v>
      </c>
      <c r="H181" s="19">
        <f>'USDJPY-Week'!H171*'USDJPY-Week'!F171/'USDJPY-Week'!E171</f>
        <v>10.426441455531227</v>
      </c>
      <c r="I181" s="19">
        <f>'EURUSD-Week'!F171/('EURUSD-Week'!G171*'EURUSD-Week'!E171)</f>
        <v>155.06881178522968</v>
      </c>
      <c r="J181" s="19">
        <f>'USDJPY-Week'!H171*'USDJPY-Week'!F171/'USDJPY-Week'!E171</f>
        <v>10.426441455531227</v>
      </c>
      <c r="K181" s="15">
        <f>'GBPUSD-Week'!F171*'GBPUSD-Week'!E171/'GBPUSD-Week'!G171</f>
        <v>305.28000000000009</v>
      </c>
      <c r="L181" s="13">
        <f>'GBPUSD-Week'!H171*'GBPUSD-Week'!F171/1</f>
        <v>10</v>
      </c>
      <c r="M181" s="24">
        <f>'NZDUSD-Week'!F171*'NZDUSD-Week'!E171/'NZDUSD-Week'!G171</f>
        <v>167.89</v>
      </c>
      <c r="N181" s="13">
        <f>'NZDUSD-Week'!H171*'NZDUSD-Week'!F171/1</f>
        <v>10</v>
      </c>
      <c r="O181" s="13">
        <f>'USDCAD-Week'!F171/'USDCAD-Week'!G171</f>
        <v>200</v>
      </c>
      <c r="P181" s="24">
        <f>'USDCAD-Week'!F171*'USDCAD-Week'!H171/'USDCAD-Week'!E171</f>
        <v>9.8280098280098276</v>
      </c>
      <c r="Q181" s="24">
        <f>'AUDUSD-Week'!F171*'AUDUSD-Week'!E171/'AUDUSD-Week'!G171</f>
        <v>208.02</v>
      </c>
      <c r="R181" s="24">
        <f>'AUDUSD-Week'!H171*'AUDUSD-Week'!F171/1</f>
        <v>10</v>
      </c>
      <c r="S181" s="13">
        <f>'USDCHF-Week'!F171/'USDCHF-Week'!G171</f>
        <v>200</v>
      </c>
      <c r="T181" s="16">
        <f>'USDCHF-Week'!F171*'USDCHF-Week'!H171/'USDCHF-Week'!E171</f>
        <v>10.612894667020429</v>
      </c>
      <c r="U181" s="13">
        <f>'EURUSD-Week'!F171/'EURUSD-Week'!G171*'EURUSD-Week'!E171</f>
        <v>257.95</v>
      </c>
      <c r="V181" s="13">
        <f>'USDCHF-Week'!H171*'USDCHF-Week'!F171/'USDCHF-Week'!E171</f>
        <v>10.612894667020429</v>
      </c>
      <c r="W181" s="16">
        <f>'EURUSD-Week'!F171/'EURUSD-Week'!G171*'EURUSD-Week'!E171</f>
        <v>257.95</v>
      </c>
      <c r="X181" s="13">
        <f>'GBPUSD-Week'!H171*'GBPUSD-Week'!F171/'GBPUSD-Week'!I171</f>
        <v>15.264000000000001</v>
      </c>
      <c r="Y181" s="24">
        <f>'EURUSD-Week'!F171/'EURUSD-Week'!G171*'EURUSD-Week'!E171</f>
        <v>257.95</v>
      </c>
      <c r="Z181" s="13">
        <f>'AUDUSD-Week'!H171*'AUDUSD-Week'!F171/'AUDUSD-Week'!I171</f>
        <v>10.401</v>
      </c>
      <c r="AA181" s="24">
        <f>'EURUSD-Week'!F171/'EURUSD-Week'!G171*'EURUSD-Week'!E171</f>
        <v>257.95</v>
      </c>
      <c r="AB181" s="13">
        <f>'USDCAD-Week'!H171*'USDCAD-Week'!F171/'USDCAD-Week'!E171</f>
        <v>9.8280098280098276</v>
      </c>
      <c r="AC181" s="24">
        <f>'EURUSD-Week'!F171/'EURUSD-Week'!G171*'EURUSD-Week'!E171</f>
        <v>257.95</v>
      </c>
      <c r="AD181" s="13">
        <f>'NZDUSD-Week'!H171*'NZDUSD-Week'!F171/'NZDUSD-Week'!I171</f>
        <v>8.3945000000000007</v>
      </c>
      <c r="AE181" s="24">
        <f>'GBPUSD-Week'!F171/'GBPUSD-Week'!G171*'GBPUSD-Week'!E171</f>
        <v>305.28000000000003</v>
      </c>
      <c r="AF181" s="13">
        <f>'USDJPY-Week'!H171*'USDJPY-Week'!F171/'USDJPY-Week'!E171</f>
        <v>10.426441455531227</v>
      </c>
      <c r="AG181" s="24">
        <f>'GBPUSD-Week'!F171/'GBPUSD-Week'!G171*'GBPUSD-Week'!E171</f>
        <v>305.28000000000003</v>
      </c>
      <c r="AH181" s="13">
        <f>'USDCHF-Week'!H171*'USDCHF-Week'!F171/'USDCHF-Week'!E171</f>
        <v>10.612894667020429</v>
      </c>
      <c r="AI181" s="24">
        <f>'GBPUSD-Week'!F171/'GBPUSD-Week'!G171*'GBPUSD-Week'!E171</f>
        <v>305.28000000000003</v>
      </c>
      <c r="AJ181" s="13">
        <f>'AUDUSD-Week'!H171*'AUDUSD-Week'!F171/'AUDUSD-Week'!I171</f>
        <v>10.401</v>
      </c>
      <c r="AK181" s="24">
        <f>'GBPUSD-Week'!F171/'GBPUSD-Week'!G171*'GBPUSD-Week'!E171</f>
        <v>305.28000000000003</v>
      </c>
      <c r="AL181" s="13">
        <f>'USDCAD-Week'!H171*'USDCAD-Week'!F171/'USDCAD-Week'!E171</f>
        <v>9.8280098280098276</v>
      </c>
      <c r="AM181" s="24">
        <f>'GBPUSD-Week'!F171/'GBPUSD-Week'!G171*'GBPUSD-Week'!E171</f>
        <v>305.28000000000003</v>
      </c>
      <c r="AN181" s="13">
        <f>'NZDUSD-Week'!H171*'NZDUSD-Week'!F171/'NZDUSD-Week'!I171</f>
        <v>8.3945000000000007</v>
      </c>
      <c r="AO181" s="24">
        <f>'AUDUSD-Week'!F171/'AUDUSD-Week'!G171*'AUDUSD-Week'!E171</f>
        <v>208.02</v>
      </c>
      <c r="AP181" s="13">
        <f>'USDJPY-Week'!H171*'USDJPY-Week'!F171/'USDJPY-Week'!E171</f>
        <v>10.426441455531227</v>
      </c>
      <c r="AQ181" s="24">
        <f>'AUDUSD-Week'!F171/'AUDUSD-Week'!G171*'AUDUSD-Week'!E171</f>
        <v>208.02</v>
      </c>
      <c r="AR181" s="13">
        <f>'USDCHF-Week'!H171*'USDCHF-Week'!F171/'USDCHF-Week'!E171</f>
        <v>10.612894667020429</v>
      </c>
      <c r="AS181" s="24">
        <f>'AUDUSD-Week'!F171/'AUDUSD-Week'!G171*'AUDUSD-Week'!E171</f>
        <v>208.02</v>
      </c>
      <c r="AT181" s="13">
        <f>'USDCAD-Week'!H171*'USDCAD-Week'!F171/'USDCAD-Week'!E171</f>
        <v>9.8280098280098276</v>
      </c>
      <c r="AU181" s="24">
        <f>'AUDUSD-Week'!F171/'AUDUSD-Week'!G171*'AUDUSD-Week'!E171</f>
        <v>208.02</v>
      </c>
      <c r="AV181" s="13">
        <f>'NZDUSD-Week'!H171*'NZDUSD-Week'!F171/'NZDUSD-Week'!I171</f>
        <v>8.3945000000000007</v>
      </c>
      <c r="AW181" s="24">
        <f>'NZDUSD-Week'!F171/'NZDUSD-Week'!G171*'NZDUSD-Week'!E171</f>
        <v>167.89000000000001</v>
      </c>
      <c r="AX181" s="13">
        <f>'USDJPY-Week'!H171*'USDJPY-Week'!F171/'USDJPY-Week'!E171</f>
        <v>10.426441455531227</v>
      </c>
      <c r="AY181" s="24">
        <f>'NZDUSD-Week'!F171/'NZDUSD-Week'!G171*'NZDUSD-Week'!E171</f>
        <v>167.89000000000001</v>
      </c>
      <c r="AZ181" s="13">
        <f>'USDCHF-Week'!H171*'USDCHF-Week'!F171/'USDCHF-Week'!E171</f>
        <v>10.612894667020429</v>
      </c>
      <c r="BA181" s="24">
        <f>'NZDUSD-Week'!F171/'NZDUSD-Week'!G171*'NZDUSD-Week'!E171</f>
        <v>167.89000000000001</v>
      </c>
      <c r="BB181" s="13">
        <f>'USDCAD-Week'!H171*'USDCAD-Week'!F171/'USDCAD-Week'!E171</f>
        <v>9.8280098280098276</v>
      </c>
      <c r="BC181" s="24">
        <f>'USDCAD-Week'!F171/'USDCAD-Week'!G171*'USDCAD-Week'!E171</f>
        <v>203.5</v>
      </c>
      <c r="BD181" s="13">
        <f>'USDJPY-Week'!H171*'USDJPY-Week'!F171/'USDJPY-Week'!E171</f>
        <v>10.426441455531227</v>
      </c>
      <c r="BE181" s="24">
        <f>'USDCHF-Week'!F171/'USDCHF-Week'!G171*'USDCHF-Week'!E171</f>
        <v>188.45000000000002</v>
      </c>
      <c r="BF181" s="13">
        <f>'USDJPY-Week'!H171*'USDJPY-Week'!F171/'USDJPY-Week'!E171</f>
        <v>10.426441455531227</v>
      </c>
    </row>
    <row r="182" spans="4:58" x14ac:dyDescent="0.25">
      <c r="D182" s="11">
        <v>41371</v>
      </c>
      <c r="E182" s="13">
        <f>'EURUSD-Week'!F172*'EURUSD-Week'!E172/'EURUSD-Week'!G172</f>
        <v>261.02</v>
      </c>
      <c r="F182" s="16">
        <f>'EURUSD-Week'!H172*'EURUSD-Week'!F172/1</f>
        <v>10</v>
      </c>
      <c r="G182" s="13">
        <f>'USDJPY-Week'!F172/'USDJPY-Week'!G172</f>
        <v>200</v>
      </c>
      <c r="H182" s="19">
        <f>'USDJPY-Week'!H172*'USDJPY-Week'!F172/'USDJPY-Week'!E172</f>
        <v>10.177081213108082</v>
      </c>
      <c r="I182" s="19">
        <f>'EURUSD-Week'!F172/('EURUSD-Week'!G172*'EURUSD-Week'!E172)</f>
        <v>153.2449620718719</v>
      </c>
      <c r="J182" s="19">
        <f>'USDJPY-Week'!H172*'USDJPY-Week'!F172/'USDJPY-Week'!E172</f>
        <v>10.177081213108082</v>
      </c>
      <c r="K182" s="15">
        <f>'GBPUSD-Week'!F172*'GBPUSD-Week'!E172/'GBPUSD-Week'!G172</f>
        <v>306.52</v>
      </c>
      <c r="L182" s="13">
        <f>'GBPUSD-Week'!H172*'GBPUSD-Week'!F172/1</f>
        <v>10</v>
      </c>
      <c r="M182" s="24">
        <f>'NZDUSD-Week'!F172*'NZDUSD-Week'!E172/'NZDUSD-Week'!G172</f>
        <v>170.01</v>
      </c>
      <c r="N182" s="13">
        <f>'NZDUSD-Week'!H172*'NZDUSD-Week'!F172/1</f>
        <v>10</v>
      </c>
      <c r="O182" s="13">
        <f>'USDCAD-Week'!F172/'USDCAD-Week'!G172</f>
        <v>200</v>
      </c>
      <c r="P182" s="24">
        <f>'USDCAD-Week'!F172*'USDCAD-Week'!H172/'USDCAD-Week'!E172</f>
        <v>9.8459114852557477</v>
      </c>
      <c r="Q182" s="24">
        <f>'AUDUSD-Week'!F172*'AUDUSD-Week'!E172/'AUDUSD-Week'!G172</f>
        <v>208.73</v>
      </c>
      <c r="R182" s="24">
        <f>'AUDUSD-Week'!H172*'AUDUSD-Week'!F172/1</f>
        <v>10</v>
      </c>
      <c r="S182" s="13">
        <f>'USDCHF-Week'!F172/'USDCHF-Week'!G172</f>
        <v>200</v>
      </c>
      <c r="T182" s="16">
        <f>'USDCHF-Week'!F172*'USDCHF-Week'!H172/'USDCHF-Week'!E172</f>
        <v>10.738831615120274</v>
      </c>
      <c r="U182" s="13">
        <f>'EURUSD-Week'!F172/'EURUSD-Week'!G172*'EURUSD-Week'!E172</f>
        <v>261.02</v>
      </c>
      <c r="V182" s="13">
        <f>'USDCHF-Week'!H172*'USDCHF-Week'!F172/'USDCHF-Week'!E172</f>
        <v>10.738831615120274</v>
      </c>
      <c r="W182" s="16">
        <f>'EURUSD-Week'!F172/'EURUSD-Week'!G172*'EURUSD-Week'!E172</f>
        <v>261.02</v>
      </c>
      <c r="X182" s="13">
        <f>'GBPUSD-Week'!H172*'GBPUSD-Week'!F172/'GBPUSD-Week'!I172</f>
        <v>15.325999999999999</v>
      </c>
      <c r="Y182" s="24">
        <f>'EURUSD-Week'!F172/'EURUSD-Week'!G172*'EURUSD-Week'!E172</f>
        <v>261.02</v>
      </c>
      <c r="Z182" s="13">
        <f>'AUDUSD-Week'!H172*'AUDUSD-Week'!F172/'AUDUSD-Week'!I172</f>
        <v>10.436499999999999</v>
      </c>
      <c r="AA182" s="24">
        <f>'EURUSD-Week'!F172/'EURUSD-Week'!G172*'EURUSD-Week'!E172</f>
        <v>261.02</v>
      </c>
      <c r="AB182" s="13">
        <f>'USDCAD-Week'!H172*'USDCAD-Week'!F172/'USDCAD-Week'!E172</f>
        <v>9.8459114852557477</v>
      </c>
      <c r="AC182" s="24">
        <f>'EURUSD-Week'!F172/'EURUSD-Week'!G172*'EURUSD-Week'!E172</f>
        <v>261.02</v>
      </c>
      <c r="AD182" s="13">
        <f>'NZDUSD-Week'!H172*'NZDUSD-Week'!F172/'NZDUSD-Week'!I172</f>
        <v>8.5004999999999988</v>
      </c>
      <c r="AE182" s="24">
        <f>'GBPUSD-Week'!F172/'GBPUSD-Week'!G172*'GBPUSD-Week'!E172</f>
        <v>306.52</v>
      </c>
      <c r="AF182" s="13">
        <f>'USDJPY-Week'!H172*'USDJPY-Week'!F172/'USDJPY-Week'!E172</f>
        <v>10.177081213108082</v>
      </c>
      <c r="AG182" s="24">
        <f>'GBPUSD-Week'!F172/'GBPUSD-Week'!G172*'GBPUSD-Week'!E172</f>
        <v>306.52</v>
      </c>
      <c r="AH182" s="13">
        <f>'USDCHF-Week'!H172*'USDCHF-Week'!F172/'USDCHF-Week'!E172</f>
        <v>10.738831615120274</v>
      </c>
      <c r="AI182" s="24">
        <f>'GBPUSD-Week'!F172/'GBPUSD-Week'!G172*'GBPUSD-Week'!E172</f>
        <v>306.52</v>
      </c>
      <c r="AJ182" s="13">
        <f>'AUDUSD-Week'!H172*'AUDUSD-Week'!F172/'AUDUSD-Week'!I172</f>
        <v>10.436499999999999</v>
      </c>
      <c r="AK182" s="24">
        <f>'GBPUSD-Week'!F172/'GBPUSD-Week'!G172*'GBPUSD-Week'!E172</f>
        <v>306.52</v>
      </c>
      <c r="AL182" s="13">
        <f>'USDCAD-Week'!H172*'USDCAD-Week'!F172/'USDCAD-Week'!E172</f>
        <v>9.8459114852557477</v>
      </c>
      <c r="AM182" s="24">
        <f>'GBPUSD-Week'!F172/'GBPUSD-Week'!G172*'GBPUSD-Week'!E172</f>
        <v>306.52</v>
      </c>
      <c r="AN182" s="13">
        <f>'NZDUSD-Week'!H172*'NZDUSD-Week'!F172/'NZDUSD-Week'!I172</f>
        <v>8.5004999999999988</v>
      </c>
      <c r="AO182" s="24">
        <f>'AUDUSD-Week'!F172/'AUDUSD-Week'!G172*'AUDUSD-Week'!E172</f>
        <v>208.73</v>
      </c>
      <c r="AP182" s="13">
        <f>'USDJPY-Week'!H172*'USDJPY-Week'!F172/'USDJPY-Week'!E172</f>
        <v>10.177081213108082</v>
      </c>
      <c r="AQ182" s="24">
        <f>'AUDUSD-Week'!F172/'AUDUSD-Week'!G172*'AUDUSD-Week'!E172</f>
        <v>208.73</v>
      </c>
      <c r="AR182" s="13">
        <f>'USDCHF-Week'!H172*'USDCHF-Week'!F172/'USDCHF-Week'!E172</f>
        <v>10.738831615120274</v>
      </c>
      <c r="AS182" s="24">
        <f>'AUDUSD-Week'!F172/'AUDUSD-Week'!G172*'AUDUSD-Week'!E172</f>
        <v>208.73</v>
      </c>
      <c r="AT182" s="13">
        <f>'USDCAD-Week'!H172*'USDCAD-Week'!F172/'USDCAD-Week'!E172</f>
        <v>9.8459114852557477</v>
      </c>
      <c r="AU182" s="24">
        <f>'AUDUSD-Week'!F172/'AUDUSD-Week'!G172*'AUDUSD-Week'!E172</f>
        <v>208.73</v>
      </c>
      <c r="AV182" s="13">
        <f>'NZDUSD-Week'!H172*'NZDUSD-Week'!F172/'NZDUSD-Week'!I172</f>
        <v>8.5004999999999988</v>
      </c>
      <c r="AW182" s="24">
        <f>'NZDUSD-Week'!F172/'NZDUSD-Week'!G172*'NZDUSD-Week'!E172</f>
        <v>170.01</v>
      </c>
      <c r="AX182" s="13">
        <f>'USDJPY-Week'!H172*'USDJPY-Week'!F172/'USDJPY-Week'!E172</f>
        <v>10.177081213108082</v>
      </c>
      <c r="AY182" s="24">
        <f>'NZDUSD-Week'!F172/'NZDUSD-Week'!G172*'NZDUSD-Week'!E172</f>
        <v>170.01</v>
      </c>
      <c r="AZ182" s="13">
        <f>'USDCHF-Week'!H172*'USDCHF-Week'!F172/'USDCHF-Week'!E172</f>
        <v>10.738831615120274</v>
      </c>
      <c r="BA182" s="24">
        <f>'NZDUSD-Week'!F172/'NZDUSD-Week'!G172*'NZDUSD-Week'!E172</f>
        <v>170.01</v>
      </c>
      <c r="BB182" s="13">
        <f>'USDCAD-Week'!H172*'USDCAD-Week'!F172/'USDCAD-Week'!E172</f>
        <v>9.8459114852557477</v>
      </c>
      <c r="BC182" s="24">
        <f>'USDCAD-Week'!F172/'USDCAD-Week'!G172*'USDCAD-Week'!E172</f>
        <v>203.13</v>
      </c>
      <c r="BD182" s="13">
        <f>'USDJPY-Week'!H172*'USDJPY-Week'!F172/'USDJPY-Week'!E172</f>
        <v>10.177081213108082</v>
      </c>
      <c r="BE182" s="24">
        <f>'USDCHF-Week'!F172/'USDCHF-Week'!G172*'USDCHF-Week'!E172</f>
        <v>186.24</v>
      </c>
      <c r="BF182" s="13">
        <f>'USDJPY-Week'!H172*'USDJPY-Week'!F172/'USDJPY-Week'!E172</f>
        <v>10.177081213108082</v>
      </c>
    </row>
    <row r="183" spans="4:58" x14ac:dyDescent="0.25">
      <c r="D183" s="11">
        <v>41378</v>
      </c>
      <c r="E183" s="13">
        <f>'EURUSD-Week'!F173*'EURUSD-Week'!E173/'EURUSD-Week'!G173</f>
        <v>261.64</v>
      </c>
      <c r="F183" s="16">
        <f>'EURUSD-Week'!H173*'EURUSD-Week'!F173/1</f>
        <v>10</v>
      </c>
      <c r="G183" s="13">
        <f>'USDJPY-Week'!F173/'USDJPY-Week'!G173</f>
        <v>200</v>
      </c>
      <c r="H183" s="19">
        <f>'USDJPY-Week'!H173*'USDJPY-Week'!F173/'USDJPY-Week'!E173</f>
        <v>10.115314586283633</v>
      </c>
      <c r="I183" s="19">
        <f>'EURUSD-Week'!F173/('EURUSD-Week'!G173*'EURUSD-Week'!E173)</f>
        <v>152.88182235132246</v>
      </c>
      <c r="J183" s="19">
        <f>'USDJPY-Week'!H173*'USDJPY-Week'!F173/'USDJPY-Week'!E173</f>
        <v>10.115314586283633</v>
      </c>
      <c r="K183" s="15">
        <f>'GBPUSD-Week'!F173*'GBPUSD-Week'!E173/'GBPUSD-Week'!G173</f>
        <v>305.72999999999996</v>
      </c>
      <c r="L183" s="13">
        <f>'GBPUSD-Week'!H173*'GBPUSD-Week'!F173/1</f>
        <v>10</v>
      </c>
      <c r="M183" s="24">
        <f>'NZDUSD-Week'!F173*'NZDUSD-Week'!E173/'NZDUSD-Week'!G173</f>
        <v>169.85</v>
      </c>
      <c r="N183" s="13">
        <f>'NZDUSD-Week'!H173*'NZDUSD-Week'!F173/1</f>
        <v>10</v>
      </c>
      <c r="O183" s="13">
        <f>'USDCAD-Week'!F173/'USDCAD-Week'!G173</f>
        <v>200</v>
      </c>
      <c r="P183" s="24">
        <f>'USDCAD-Week'!F173*'USDCAD-Week'!H173/'USDCAD-Week'!E173</f>
        <v>9.8010389101244737</v>
      </c>
      <c r="Q183" s="24">
        <f>'AUDUSD-Week'!F173*'AUDUSD-Week'!E173/'AUDUSD-Week'!G173</f>
        <v>207.79</v>
      </c>
      <c r="R183" s="24">
        <f>'AUDUSD-Week'!H173*'AUDUSD-Week'!F173/1</f>
        <v>10</v>
      </c>
      <c r="S183" s="13">
        <f>'USDCHF-Week'!F173/'USDCHF-Week'!G173</f>
        <v>200</v>
      </c>
      <c r="T183" s="16">
        <f>'USDCHF-Week'!F173*'USDCHF-Week'!H173/'USDCHF-Week'!E173</f>
        <v>10.750954147180561</v>
      </c>
      <c r="U183" s="13">
        <f>'EURUSD-Week'!F173/'EURUSD-Week'!G173*'EURUSD-Week'!E173</f>
        <v>261.64</v>
      </c>
      <c r="V183" s="13">
        <f>'USDCHF-Week'!H173*'USDCHF-Week'!F173/'USDCHF-Week'!E173</f>
        <v>10.750954147180561</v>
      </c>
      <c r="W183" s="16">
        <f>'EURUSD-Week'!F173/'EURUSD-Week'!G173*'EURUSD-Week'!E173</f>
        <v>261.64</v>
      </c>
      <c r="X183" s="13">
        <f>'GBPUSD-Week'!H173*'GBPUSD-Week'!F173/'GBPUSD-Week'!I173</f>
        <v>15.2865</v>
      </c>
      <c r="Y183" s="24">
        <f>'EURUSD-Week'!F173/'EURUSD-Week'!G173*'EURUSD-Week'!E173</f>
        <v>261.64</v>
      </c>
      <c r="Z183" s="13">
        <f>'AUDUSD-Week'!H173*'AUDUSD-Week'!F173/'AUDUSD-Week'!I173</f>
        <v>10.3895</v>
      </c>
      <c r="AA183" s="24">
        <f>'EURUSD-Week'!F173/'EURUSD-Week'!G173*'EURUSD-Week'!E173</f>
        <v>261.64</v>
      </c>
      <c r="AB183" s="13">
        <f>'USDCAD-Week'!H173*'USDCAD-Week'!F173/'USDCAD-Week'!E173</f>
        <v>9.8010389101244737</v>
      </c>
      <c r="AC183" s="24">
        <f>'EURUSD-Week'!F173/'EURUSD-Week'!G173*'EURUSD-Week'!E173</f>
        <v>261.64</v>
      </c>
      <c r="AD183" s="13">
        <f>'NZDUSD-Week'!H173*'NZDUSD-Week'!F173/'NZDUSD-Week'!I173</f>
        <v>8.4924999999999997</v>
      </c>
      <c r="AE183" s="24">
        <f>'GBPUSD-Week'!F173/'GBPUSD-Week'!G173*'GBPUSD-Week'!E173</f>
        <v>305.72999999999996</v>
      </c>
      <c r="AF183" s="13">
        <f>'USDJPY-Week'!H173*'USDJPY-Week'!F173/'USDJPY-Week'!E173</f>
        <v>10.115314586283633</v>
      </c>
      <c r="AG183" s="24">
        <f>'GBPUSD-Week'!F173/'GBPUSD-Week'!G173*'GBPUSD-Week'!E173</f>
        <v>305.72999999999996</v>
      </c>
      <c r="AH183" s="13">
        <f>'USDCHF-Week'!H173*'USDCHF-Week'!F173/'USDCHF-Week'!E173</f>
        <v>10.750954147180561</v>
      </c>
      <c r="AI183" s="24">
        <f>'GBPUSD-Week'!F173/'GBPUSD-Week'!G173*'GBPUSD-Week'!E173</f>
        <v>305.72999999999996</v>
      </c>
      <c r="AJ183" s="13">
        <f>'AUDUSD-Week'!H173*'AUDUSD-Week'!F173/'AUDUSD-Week'!I173</f>
        <v>10.3895</v>
      </c>
      <c r="AK183" s="24">
        <f>'GBPUSD-Week'!F173/'GBPUSD-Week'!G173*'GBPUSD-Week'!E173</f>
        <v>305.72999999999996</v>
      </c>
      <c r="AL183" s="13">
        <f>'USDCAD-Week'!H173*'USDCAD-Week'!F173/'USDCAD-Week'!E173</f>
        <v>9.8010389101244737</v>
      </c>
      <c r="AM183" s="24">
        <f>'GBPUSD-Week'!F173/'GBPUSD-Week'!G173*'GBPUSD-Week'!E173</f>
        <v>305.72999999999996</v>
      </c>
      <c r="AN183" s="13">
        <f>'NZDUSD-Week'!H173*'NZDUSD-Week'!F173/'NZDUSD-Week'!I173</f>
        <v>8.4924999999999997</v>
      </c>
      <c r="AO183" s="24">
        <f>'AUDUSD-Week'!F173/'AUDUSD-Week'!G173*'AUDUSD-Week'!E173</f>
        <v>207.79000000000002</v>
      </c>
      <c r="AP183" s="13">
        <f>'USDJPY-Week'!H173*'USDJPY-Week'!F173/'USDJPY-Week'!E173</f>
        <v>10.115314586283633</v>
      </c>
      <c r="AQ183" s="24">
        <f>'AUDUSD-Week'!F173/'AUDUSD-Week'!G173*'AUDUSD-Week'!E173</f>
        <v>207.79000000000002</v>
      </c>
      <c r="AR183" s="13">
        <f>'USDCHF-Week'!H173*'USDCHF-Week'!F173/'USDCHF-Week'!E173</f>
        <v>10.750954147180561</v>
      </c>
      <c r="AS183" s="24">
        <f>'AUDUSD-Week'!F173/'AUDUSD-Week'!G173*'AUDUSD-Week'!E173</f>
        <v>207.79000000000002</v>
      </c>
      <c r="AT183" s="13">
        <f>'USDCAD-Week'!H173*'USDCAD-Week'!F173/'USDCAD-Week'!E173</f>
        <v>9.8010389101244737</v>
      </c>
      <c r="AU183" s="24">
        <f>'AUDUSD-Week'!F173/'AUDUSD-Week'!G173*'AUDUSD-Week'!E173</f>
        <v>207.79000000000002</v>
      </c>
      <c r="AV183" s="13">
        <f>'NZDUSD-Week'!H173*'NZDUSD-Week'!F173/'NZDUSD-Week'!I173</f>
        <v>8.4924999999999997</v>
      </c>
      <c r="AW183" s="24">
        <f>'NZDUSD-Week'!F173/'NZDUSD-Week'!G173*'NZDUSD-Week'!E173</f>
        <v>169.85000000000002</v>
      </c>
      <c r="AX183" s="13">
        <f>'USDJPY-Week'!H173*'USDJPY-Week'!F173/'USDJPY-Week'!E173</f>
        <v>10.115314586283633</v>
      </c>
      <c r="AY183" s="24">
        <f>'NZDUSD-Week'!F173/'NZDUSD-Week'!G173*'NZDUSD-Week'!E173</f>
        <v>169.85000000000002</v>
      </c>
      <c r="AZ183" s="13">
        <f>'USDCHF-Week'!H173*'USDCHF-Week'!F173/'USDCHF-Week'!E173</f>
        <v>10.750954147180561</v>
      </c>
      <c r="BA183" s="24">
        <f>'NZDUSD-Week'!F173/'NZDUSD-Week'!G173*'NZDUSD-Week'!E173</f>
        <v>169.85000000000002</v>
      </c>
      <c r="BB183" s="13">
        <f>'USDCAD-Week'!H173*'USDCAD-Week'!F173/'USDCAD-Week'!E173</f>
        <v>9.8010389101244737</v>
      </c>
      <c r="BC183" s="24">
        <f>'USDCAD-Week'!F173/'USDCAD-Week'!G173*'USDCAD-Week'!E173</f>
        <v>204.06</v>
      </c>
      <c r="BD183" s="13">
        <f>'USDJPY-Week'!H173*'USDJPY-Week'!F173/'USDJPY-Week'!E173</f>
        <v>10.115314586283633</v>
      </c>
      <c r="BE183" s="24">
        <f>'USDCHF-Week'!F173/'USDCHF-Week'!G173*'USDCHF-Week'!E173</f>
        <v>186.03</v>
      </c>
      <c r="BF183" s="13">
        <f>'USDJPY-Week'!H173*'USDJPY-Week'!F173/'USDJPY-Week'!E173</f>
        <v>10.115314586283633</v>
      </c>
    </row>
    <row r="184" spans="4:58" x14ac:dyDescent="0.25">
      <c r="D184" s="11">
        <v>41385</v>
      </c>
      <c r="E184" s="13">
        <f>'EURUSD-Week'!F174*'EURUSD-Week'!E174/'EURUSD-Week'!G174</f>
        <v>261.05999999999995</v>
      </c>
      <c r="F184" s="16">
        <f>'EURUSD-Week'!H174*'EURUSD-Week'!F174/1</f>
        <v>10</v>
      </c>
      <c r="G184" s="13">
        <f>'USDJPY-Week'!F174/'USDJPY-Week'!G174</f>
        <v>200</v>
      </c>
      <c r="H184" s="19">
        <f>'USDJPY-Week'!H174*'USDJPY-Week'!F174/'USDJPY-Week'!E174</f>
        <v>10.108668182966893</v>
      </c>
      <c r="I184" s="19">
        <f>'EURUSD-Week'!F174/('EURUSD-Week'!G174*'EURUSD-Week'!E174)</f>
        <v>153.22148165172757</v>
      </c>
      <c r="J184" s="19">
        <f>'USDJPY-Week'!H174*'USDJPY-Week'!F174/'USDJPY-Week'!E174</f>
        <v>10.108668182966893</v>
      </c>
      <c r="K184" s="15">
        <f>'GBPUSD-Week'!F174*'GBPUSD-Week'!E174/'GBPUSD-Week'!G174</f>
        <v>307.07000000000005</v>
      </c>
      <c r="L184" s="13">
        <f>'GBPUSD-Week'!H174*'GBPUSD-Week'!F174/1</f>
        <v>10</v>
      </c>
      <c r="M184" s="24">
        <f>'NZDUSD-Week'!F174*'NZDUSD-Week'!E174/'NZDUSD-Week'!G174</f>
        <v>168.76</v>
      </c>
      <c r="N184" s="13">
        <f>'NZDUSD-Week'!H174*'NZDUSD-Week'!F174/1</f>
        <v>10</v>
      </c>
      <c r="O184" s="13">
        <f>'USDCAD-Week'!F174/'USDCAD-Week'!G174</f>
        <v>200</v>
      </c>
      <c r="P184" s="24">
        <f>'USDCAD-Week'!F174*'USDCAD-Week'!H174/'USDCAD-Week'!E174</f>
        <v>9.7947989617513098</v>
      </c>
      <c r="Q184" s="24">
        <f>'AUDUSD-Week'!F174*'AUDUSD-Week'!E174/'AUDUSD-Week'!G174</f>
        <v>205.55000000000004</v>
      </c>
      <c r="R184" s="24">
        <f>'AUDUSD-Week'!H174*'AUDUSD-Week'!F174/1</f>
        <v>10</v>
      </c>
      <c r="S184" s="13">
        <f>'USDCHF-Week'!F174/'USDCHF-Week'!G174</f>
        <v>200</v>
      </c>
      <c r="T184" s="16">
        <f>'USDCHF-Week'!F174*'USDCHF-Week'!H174/'USDCHF-Week'!E174</f>
        <v>10.671789125446882</v>
      </c>
      <c r="U184" s="13">
        <f>'EURUSD-Week'!F174/'EURUSD-Week'!G174*'EURUSD-Week'!E174</f>
        <v>261.06</v>
      </c>
      <c r="V184" s="13">
        <f>'USDCHF-Week'!H174*'USDCHF-Week'!F174/'USDCHF-Week'!E174</f>
        <v>10.671789125446882</v>
      </c>
      <c r="W184" s="16">
        <f>'EURUSD-Week'!F174/'EURUSD-Week'!G174*'EURUSD-Week'!E174</f>
        <v>261.06</v>
      </c>
      <c r="X184" s="13">
        <f>'GBPUSD-Week'!H174*'GBPUSD-Week'!F174/'GBPUSD-Week'!I174</f>
        <v>15.353500000000004</v>
      </c>
      <c r="Y184" s="24">
        <f>'EURUSD-Week'!F174/'EURUSD-Week'!G174*'EURUSD-Week'!E174</f>
        <v>261.06</v>
      </c>
      <c r="Z184" s="13">
        <f>'AUDUSD-Week'!H174*'AUDUSD-Week'!F174/'AUDUSD-Week'!I174</f>
        <v>10.277500000000002</v>
      </c>
      <c r="AA184" s="24">
        <f>'EURUSD-Week'!F174/'EURUSD-Week'!G174*'EURUSD-Week'!E174</f>
        <v>261.06</v>
      </c>
      <c r="AB184" s="13">
        <f>'USDCAD-Week'!H174*'USDCAD-Week'!F174/'USDCAD-Week'!E174</f>
        <v>9.7947989617513098</v>
      </c>
      <c r="AC184" s="24">
        <f>'EURUSD-Week'!F174/'EURUSD-Week'!G174*'EURUSD-Week'!E174</f>
        <v>261.06</v>
      </c>
      <c r="AD184" s="13">
        <f>'NZDUSD-Week'!H174*'NZDUSD-Week'!F174/'NZDUSD-Week'!I174</f>
        <v>8.4380000000000006</v>
      </c>
      <c r="AE184" s="24">
        <f>'GBPUSD-Week'!F174/'GBPUSD-Week'!G174*'GBPUSD-Week'!E174</f>
        <v>307.07000000000005</v>
      </c>
      <c r="AF184" s="13">
        <f>'USDJPY-Week'!H174*'USDJPY-Week'!F174/'USDJPY-Week'!E174</f>
        <v>10.108668182966893</v>
      </c>
      <c r="AG184" s="24">
        <f>'GBPUSD-Week'!F174/'GBPUSD-Week'!G174*'GBPUSD-Week'!E174</f>
        <v>307.07000000000005</v>
      </c>
      <c r="AH184" s="13">
        <f>'USDCHF-Week'!H174*'USDCHF-Week'!F174/'USDCHF-Week'!E174</f>
        <v>10.671789125446882</v>
      </c>
      <c r="AI184" s="24">
        <f>'GBPUSD-Week'!F174/'GBPUSD-Week'!G174*'GBPUSD-Week'!E174</f>
        <v>307.07000000000005</v>
      </c>
      <c r="AJ184" s="13">
        <f>'AUDUSD-Week'!H174*'AUDUSD-Week'!F174/'AUDUSD-Week'!I174</f>
        <v>10.277500000000002</v>
      </c>
      <c r="AK184" s="24">
        <f>'GBPUSD-Week'!F174/'GBPUSD-Week'!G174*'GBPUSD-Week'!E174</f>
        <v>307.07000000000005</v>
      </c>
      <c r="AL184" s="13">
        <f>'USDCAD-Week'!H174*'USDCAD-Week'!F174/'USDCAD-Week'!E174</f>
        <v>9.7947989617513098</v>
      </c>
      <c r="AM184" s="24">
        <f>'GBPUSD-Week'!F174/'GBPUSD-Week'!G174*'GBPUSD-Week'!E174</f>
        <v>307.07000000000005</v>
      </c>
      <c r="AN184" s="13">
        <f>'NZDUSD-Week'!H174*'NZDUSD-Week'!F174/'NZDUSD-Week'!I174</f>
        <v>8.4380000000000006</v>
      </c>
      <c r="AO184" s="24">
        <f>'AUDUSD-Week'!F174/'AUDUSD-Week'!G174*'AUDUSD-Week'!E174</f>
        <v>205.55000000000004</v>
      </c>
      <c r="AP184" s="13">
        <f>'USDJPY-Week'!H174*'USDJPY-Week'!F174/'USDJPY-Week'!E174</f>
        <v>10.108668182966893</v>
      </c>
      <c r="AQ184" s="24">
        <f>'AUDUSD-Week'!F174/'AUDUSD-Week'!G174*'AUDUSD-Week'!E174</f>
        <v>205.55000000000004</v>
      </c>
      <c r="AR184" s="13">
        <f>'USDCHF-Week'!H174*'USDCHF-Week'!F174/'USDCHF-Week'!E174</f>
        <v>10.671789125446882</v>
      </c>
      <c r="AS184" s="24">
        <f>'AUDUSD-Week'!F174/'AUDUSD-Week'!G174*'AUDUSD-Week'!E174</f>
        <v>205.55000000000004</v>
      </c>
      <c r="AT184" s="13">
        <f>'USDCAD-Week'!H174*'USDCAD-Week'!F174/'USDCAD-Week'!E174</f>
        <v>9.7947989617513098</v>
      </c>
      <c r="AU184" s="24">
        <f>'AUDUSD-Week'!F174/'AUDUSD-Week'!G174*'AUDUSD-Week'!E174</f>
        <v>205.55000000000004</v>
      </c>
      <c r="AV184" s="13">
        <f>'NZDUSD-Week'!H174*'NZDUSD-Week'!F174/'NZDUSD-Week'!I174</f>
        <v>8.4380000000000006</v>
      </c>
      <c r="AW184" s="24">
        <f>'NZDUSD-Week'!F174/'NZDUSD-Week'!G174*'NZDUSD-Week'!E174</f>
        <v>168.76</v>
      </c>
      <c r="AX184" s="13">
        <f>'USDJPY-Week'!H174*'USDJPY-Week'!F174/'USDJPY-Week'!E174</f>
        <v>10.108668182966893</v>
      </c>
      <c r="AY184" s="24">
        <f>'NZDUSD-Week'!F174/'NZDUSD-Week'!G174*'NZDUSD-Week'!E174</f>
        <v>168.76</v>
      </c>
      <c r="AZ184" s="13">
        <f>'USDCHF-Week'!H174*'USDCHF-Week'!F174/'USDCHF-Week'!E174</f>
        <v>10.671789125446882</v>
      </c>
      <c r="BA184" s="24">
        <f>'NZDUSD-Week'!F174/'NZDUSD-Week'!G174*'NZDUSD-Week'!E174</f>
        <v>168.76</v>
      </c>
      <c r="BB184" s="13">
        <f>'USDCAD-Week'!H174*'USDCAD-Week'!F174/'USDCAD-Week'!E174</f>
        <v>9.7947989617513098</v>
      </c>
      <c r="BC184" s="24">
        <f>'USDCAD-Week'!F174/'USDCAD-Week'!G174*'USDCAD-Week'!E174</f>
        <v>204.19</v>
      </c>
      <c r="BD184" s="13">
        <f>'USDJPY-Week'!H174*'USDJPY-Week'!F174/'USDJPY-Week'!E174</f>
        <v>10.108668182966893</v>
      </c>
      <c r="BE184" s="24">
        <f>'USDCHF-Week'!F174/'USDCHF-Week'!G174*'USDCHF-Week'!E174</f>
        <v>187.41</v>
      </c>
      <c r="BF184" s="13">
        <f>'USDJPY-Week'!H174*'USDJPY-Week'!F174/'USDJPY-Week'!E174</f>
        <v>10.108668182966893</v>
      </c>
    </row>
    <row r="185" spans="4:58" x14ac:dyDescent="0.25">
      <c r="D185" s="11">
        <v>41392</v>
      </c>
      <c r="E185" s="13">
        <f>'EURUSD-Week'!F175*'EURUSD-Week'!E175/'EURUSD-Week'!G175</f>
        <v>261.62</v>
      </c>
      <c r="F185" s="16">
        <f>'EURUSD-Week'!H175*'EURUSD-Week'!F175/1</f>
        <v>10</v>
      </c>
      <c r="G185" s="13">
        <f>'USDJPY-Week'!F175/'USDJPY-Week'!G175</f>
        <v>200</v>
      </c>
      <c r="H185" s="19">
        <f>'USDJPY-Week'!H175*'USDJPY-Week'!F175/'USDJPY-Week'!E175</f>
        <v>10.156408693885842</v>
      </c>
      <c r="I185" s="19">
        <f>'EURUSD-Week'!F175/('EURUSD-Week'!G175*'EURUSD-Week'!E175)</f>
        <v>152.89350967051448</v>
      </c>
      <c r="J185" s="19">
        <f>'USDJPY-Week'!H175*'USDJPY-Week'!F175/'USDJPY-Week'!E175</f>
        <v>10.156408693885842</v>
      </c>
      <c r="K185" s="15">
        <f>'GBPUSD-Week'!F175*'GBPUSD-Week'!E175/'GBPUSD-Week'!G175</f>
        <v>310.60000000000002</v>
      </c>
      <c r="L185" s="13">
        <f>'GBPUSD-Week'!H175*'GBPUSD-Week'!F175/1</f>
        <v>10</v>
      </c>
      <c r="M185" s="24">
        <f>'NZDUSD-Week'!F175*'NZDUSD-Week'!E175/'NZDUSD-Week'!G175</f>
        <v>170.12999999999997</v>
      </c>
      <c r="N185" s="13">
        <f>'NZDUSD-Week'!H175*'NZDUSD-Week'!F175/1</f>
        <v>10</v>
      </c>
      <c r="O185" s="13">
        <f>'USDCAD-Week'!F175/'USDCAD-Week'!G175</f>
        <v>200</v>
      </c>
      <c r="P185" s="24">
        <f>'USDCAD-Week'!F175*'USDCAD-Week'!H175/'USDCAD-Week'!E175</f>
        <v>9.8799585041742812</v>
      </c>
      <c r="Q185" s="24">
        <f>'AUDUSD-Week'!F175*'AUDUSD-Week'!E175/'AUDUSD-Week'!G175</f>
        <v>205.96</v>
      </c>
      <c r="R185" s="24">
        <f>'AUDUSD-Week'!H175*'AUDUSD-Week'!F175/1</f>
        <v>10</v>
      </c>
      <c r="S185" s="13">
        <f>'USDCHF-Week'!F175/'USDCHF-Week'!G175</f>
        <v>200</v>
      </c>
      <c r="T185" s="16">
        <f>'USDCHF-Week'!F175*'USDCHF-Week'!H175/'USDCHF-Week'!E175</f>
        <v>10.660980810234543</v>
      </c>
      <c r="U185" s="13">
        <f>'EURUSD-Week'!F175/'EURUSD-Week'!G175*'EURUSD-Week'!E175</f>
        <v>261.62</v>
      </c>
      <c r="V185" s="13">
        <f>'USDCHF-Week'!H175*'USDCHF-Week'!F175/'USDCHF-Week'!E175</f>
        <v>10.660980810234543</v>
      </c>
      <c r="W185" s="16">
        <f>'EURUSD-Week'!F175/'EURUSD-Week'!G175*'EURUSD-Week'!E175</f>
        <v>261.62</v>
      </c>
      <c r="X185" s="13">
        <f>'GBPUSD-Week'!H175*'GBPUSD-Week'!F175/'GBPUSD-Week'!I175</f>
        <v>15.53</v>
      </c>
      <c r="Y185" s="24">
        <f>'EURUSD-Week'!F175/'EURUSD-Week'!G175*'EURUSD-Week'!E175</f>
        <v>261.62</v>
      </c>
      <c r="Z185" s="13">
        <f>'AUDUSD-Week'!H175*'AUDUSD-Week'!F175/'AUDUSD-Week'!I175</f>
        <v>10.298</v>
      </c>
      <c r="AA185" s="24">
        <f>'EURUSD-Week'!F175/'EURUSD-Week'!G175*'EURUSD-Week'!E175</f>
        <v>261.62</v>
      </c>
      <c r="AB185" s="13">
        <f>'USDCAD-Week'!H175*'USDCAD-Week'!F175/'USDCAD-Week'!E175</f>
        <v>9.8799585041742812</v>
      </c>
      <c r="AC185" s="24">
        <f>'EURUSD-Week'!F175/'EURUSD-Week'!G175*'EURUSD-Week'!E175</f>
        <v>261.62</v>
      </c>
      <c r="AD185" s="13">
        <f>'NZDUSD-Week'!H175*'NZDUSD-Week'!F175/'NZDUSD-Week'!I175</f>
        <v>8.5064999999999991</v>
      </c>
      <c r="AE185" s="24">
        <f>'GBPUSD-Week'!F175/'GBPUSD-Week'!G175*'GBPUSD-Week'!E175</f>
        <v>310.59999999999997</v>
      </c>
      <c r="AF185" s="13">
        <f>'USDJPY-Week'!H175*'USDJPY-Week'!F175/'USDJPY-Week'!E175</f>
        <v>10.156408693885842</v>
      </c>
      <c r="AG185" s="24">
        <f>'GBPUSD-Week'!F175/'GBPUSD-Week'!G175*'GBPUSD-Week'!E175</f>
        <v>310.59999999999997</v>
      </c>
      <c r="AH185" s="13">
        <f>'USDCHF-Week'!H175*'USDCHF-Week'!F175/'USDCHF-Week'!E175</f>
        <v>10.660980810234543</v>
      </c>
      <c r="AI185" s="24">
        <f>'GBPUSD-Week'!F175/'GBPUSD-Week'!G175*'GBPUSD-Week'!E175</f>
        <v>310.59999999999997</v>
      </c>
      <c r="AJ185" s="13">
        <f>'AUDUSD-Week'!H175*'AUDUSD-Week'!F175/'AUDUSD-Week'!I175</f>
        <v>10.298</v>
      </c>
      <c r="AK185" s="24">
        <f>'GBPUSD-Week'!F175/'GBPUSD-Week'!G175*'GBPUSD-Week'!E175</f>
        <v>310.59999999999997</v>
      </c>
      <c r="AL185" s="13">
        <f>'USDCAD-Week'!H175*'USDCAD-Week'!F175/'USDCAD-Week'!E175</f>
        <v>9.8799585041742812</v>
      </c>
      <c r="AM185" s="24">
        <f>'GBPUSD-Week'!F175/'GBPUSD-Week'!G175*'GBPUSD-Week'!E175</f>
        <v>310.59999999999997</v>
      </c>
      <c r="AN185" s="13">
        <f>'NZDUSD-Week'!H175*'NZDUSD-Week'!F175/'NZDUSD-Week'!I175</f>
        <v>8.5064999999999991</v>
      </c>
      <c r="AO185" s="24">
        <f>'AUDUSD-Week'!F175/'AUDUSD-Week'!G175*'AUDUSD-Week'!E175</f>
        <v>205.96</v>
      </c>
      <c r="AP185" s="13">
        <f>'USDJPY-Week'!H175*'USDJPY-Week'!F175/'USDJPY-Week'!E175</f>
        <v>10.156408693885842</v>
      </c>
      <c r="AQ185" s="24">
        <f>'AUDUSD-Week'!F175/'AUDUSD-Week'!G175*'AUDUSD-Week'!E175</f>
        <v>205.96</v>
      </c>
      <c r="AR185" s="13">
        <f>'USDCHF-Week'!H175*'USDCHF-Week'!F175/'USDCHF-Week'!E175</f>
        <v>10.660980810234543</v>
      </c>
      <c r="AS185" s="24">
        <f>'AUDUSD-Week'!F175/'AUDUSD-Week'!G175*'AUDUSD-Week'!E175</f>
        <v>205.96</v>
      </c>
      <c r="AT185" s="13">
        <f>'USDCAD-Week'!H175*'USDCAD-Week'!F175/'USDCAD-Week'!E175</f>
        <v>9.8799585041742812</v>
      </c>
      <c r="AU185" s="24">
        <f>'AUDUSD-Week'!F175/'AUDUSD-Week'!G175*'AUDUSD-Week'!E175</f>
        <v>205.96</v>
      </c>
      <c r="AV185" s="13">
        <f>'NZDUSD-Week'!H175*'NZDUSD-Week'!F175/'NZDUSD-Week'!I175</f>
        <v>8.5064999999999991</v>
      </c>
      <c r="AW185" s="24">
        <f>'NZDUSD-Week'!F175/'NZDUSD-Week'!G175*'NZDUSD-Week'!E175</f>
        <v>170.13</v>
      </c>
      <c r="AX185" s="13">
        <f>'USDJPY-Week'!H175*'USDJPY-Week'!F175/'USDJPY-Week'!E175</f>
        <v>10.156408693885842</v>
      </c>
      <c r="AY185" s="24">
        <f>'NZDUSD-Week'!F175/'NZDUSD-Week'!G175*'NZDUSD-Week'!E175</f>
        <v>170.13</v>
      </c>
      <c r="AZ185" s="13">
        <f>'USDCHF-Week'!H175*'USDCHF-Week'!F175/'USDCHF-Week'!E175</f>
        <v>10.660980810234543</v>
      </c>
      <c r="BA185" s="24">
        <f>'NZDUSD-Week'!F175/'NZDUSD-Week'!G175*'NZDUSD-Week'!E175</f>
        <v>170.13</v>
      </c>
      <c r="BB185" s="13">
        <f>'USDCAD-Week'!H175*'USDCAD-Week'!F175/'USDCAD-Week'!E175</f>
        <v>9.8799585041742812</v>
      </c>
      <c r="BC185" s="24">
        <f>'USDCAD-Week'!F175/'USDCAD-Week'!G175*'USDCAD-Week'!E175</f>
        <v>202.43</v>
      </c>
      <c r="BD185" s="13">
        <f>'USDJPY-Week'!H175*'USDJPY-Week'!F175/'USDJPY-Week'!E175</f>
        <v>10.156408693885842</v>
      </c>
      <c r="BE185" s="24">
        <f>'USDCHF-Week'!F175/'USDCHF-Week'!G175*'USDCHF-Week'!E175</f>
        <v>187.6</v>
      </c>
      <c r="BF185" s="13">
        <f>'USDJPY-Week'!H175*'USDJPY-Week'!F175/'USDJPY-Week'!E175</f>
        <v>10.156408693885842</v>
      </c>
    </row>
    <row r="186" spans="4:58" x14ac:dyDescent="0.25">
      <c r="D186" s="11">
        <v>41399</v>
      </c>
      <c r="E186" s="13">
        <f>'EURUSD-Week'!F176*'EURUSD-Week'!E176/'EURUSD-Week'!G176</f>
        <v>261.11</v>
      </c>
      <c r="F186" s="16">
        <f>'EURUSD-Week'!H176*'EURUSD-Week'!F176/1</f>
        <v>10</v>
      </c>
      <c r="G186" s="13">
        <f>'USDJPY-Week'!F176/'USDJPY-Week'!G176</f>
        <v>200</v>
      </c>
      <c r="H186" s="19">
        <f>'USDJPY-Week'!H176*'USDJPY-Week'!F176/'USDJPY-Week'!E176</f>
        <v>9.9621438533572437</v>
      </c>
      <c r="I186" s="19">
        <f>'EURUSD-Week'!F176/('EURUSD-Week'!G176*'EURUSD-Week'!E176)</f>
        <v>153.19214124315423</v>
      </c>
      <c r="J186" s="19">
        <f>'USDJPY-Week'!H176*'USDJPY-Week'!F176/'USDJPY-Week'!E176</f>
        <v>9.9621438533572437</v>
      </c>
      <c r="K186" s="15">
        <f>'GBPUSD-Week'!F176*'GBPUSD-Week'!E176/'GBPUSD-Week'!G176</f>
        <v>309.04000000000002</v>
      </c>
      <c r="L186" s="13">
        <f>'GBPUSD-Week'!H176*'GBPUSD-Week'!F176/1</f>
        <v>10</v>
      </c>
      <c r="M186" s="24">
        <f>'NZDUSD-Week'!F176*'NZDUSD-Week'!E176/'NZDUSD-Week'!G176</f>
        <v>168.01</v>
      </c>
      <c r="N186" s="13">
        <f>'NZDUSD-Week'!H176*'NZDUSD-Week'!F176/1</f>
        <v>10</v>
      </c>
      <c r="O186" s="13">
        <f>'USDCAD-Week'!F176/'USDCAD-Week'!G176</f>
        <v>200</v>
      </c>
      <c r="P186" s="24">
        <f>'USDCAD-Week'!F176*'USDCAD-Week'!H176/'USDCAD-Week'!E176</f>
        <v>9.9142418083577049</v>
      </c>
      <c r="Q186" s="24">
        <f>'AUDUSD-Week'!F176*'AUDUSD-Week'!E176/'AUDUSD-Week'!G176</f>
        <v>203.28</v>
      </c>
      <c r="R186" s="24">
        <f>'AUDUSD-Week'!H176*'AUDUSD-Week'!F176/1</f>
        <v>10</v>
      </c>
      <c r="S186" s="13">
        <f>'USDCHF-Week'!F176/'USDCHF-Week'!G176</f>
        <v>200</v>
      </c>
      <c r="T186" s="16">
        <f>'USDCHF-Week'!F176*'USDCHF-Week'!H176/'USDCHF-Week'!E176</f>
        <v>10.576973927759267</v>
      </c>
      <c r="U186" s="13">
        <f>'EURUSD-Week'!F176/'EURUSD-Week'!G176*'EURUSD-Week'!E176</f>
        <v>261.11</v>
      </c>
      <c r="V186" s="13">
        <f>'USDCHF-Week'!H176*'USDCHF-Week'!F176/'USDCHF-Week'!E176</f>
        <v>10.576973927759267</v>
      </c>
      <c r="W186" s="16">
        <f>'EURUSD-Week'!F176/'EURUSD-Week'!G176*'EURUSD-Week'!E176</f>
        <v>261.11</v>
      </c>
      <c r="X186" s="13">
        <f>'GBPUSD-Week'!H176*'GBPUSD-Week'!F176/'GBPUSD-Week'!I176</f>
        <v>15.451999999999998</v>
      </c>
      <c r="Y186" s="24">
        <f>'EURUSD-Week'!F176/'EURUSD-Week'!G176*'EURUSD-Week'!E176</f>
        <v>261.11</v>
      </c>
      <c r="Z186" s="13">
        <f>'AUDUSD-Week'!H176*'AUDUSD-Week'!F176/'AUDUSD-Week'!I176</f>
        <v>10.164</v>
      </c>
      <c r="AA186" s="24">
        <f>'EURUSD-Week'!F176/'EURUSD-Week'!G176*'EURUSD-Week'!E176</f>
        <v>261.11</v>
      </c>
      <c r="AB186" s="13">
        <f>'USDCAD-Week'!H176*'USDCAD-Week'!F176/'USDCAD-Week'!E176</f>
        <v>9.9142418083577049</v>
      </c>
      <c r="AC186" s="24">
        <f>'EURUSD-Week'!F176/'EURUSD-Week'!G176*'EURUSD-Week'!E176</f>
        <v>261.11</v>
      </c>
      <c r="AD186" s="13">
        <f>'NZDUSD-Week'!H176*'NZDUSD-Week'!F176/'NZDUSD-Week'!I176</f>
        <v>8.4004999999999992</v>
      </c>
      <c r="AE186" s="24">
        <f>'GBPUSD-Week'!F176/'GBPUSD-Week'!G176*'GBPUSD-Week'!E176</f>
        <v>309.03999999999996</v>
      </c>
      <c r="AF186" s="13">
        <f>'USDJPY-Week'!H176*'USDJPY-Week'!F176/'USDJPY-Week'!E176</f>
        <v>9.9621438533572437</v>
      </c>
      <c r="AG186" s="24">
        <f>'GBPUSD-Week'!F176/'GBPUSD-Week'!G176*'GBPUSD-Week'!E176</f>
        <v>309.03999999999996</v>
      </c>
      <c r="AH186" s="13">
        <f>'USDCHF-Week'!H176*'USDCHF-Week'!F176/'USDCHF-Week'!E176</f>
        <v>10.576973927759267</v>
      </c>
      <c r="AI186" s="24">
        <f>'GBPUSD-Week'!F176/'GBPUSD-Week'!G176*'GBPUSD-Week'!E176</f>
        <v>309.03999999999996</v>
      </c>
      <c r="AJ186" s="13">
        <f>'AUDUSD-Week'!H176*'AUDUSD-Week'!F176/'AUDUSD-Week'!I176</f>
        <v>10.164</v>
      </c>
      <c r="AK186" s="24">
        <f>'GBPUSD-Week'!F176/'GBPUSD-Week'!G176*'GBPUSD-Week'!E176</f>
        <v>309.03999999999996</v>
      </c>
      <c r="AL186" s="13">
        <f>'USDCAD-Week'!H176*'USDCAD-Week'!F176/'USDCAD-Week'!E176</f>
        <v>9.9142418083577049</v>
      </c>
      <c r="AM186" s="24">
        <f>'GBPUSD-Week'!F176/'GBPUSD-Week'!G176*'GBPUSD-Week'!E176</f>
        <v>309.03999999999996</v>
      </c>
      <c r="AN186" s="13">
        <f>'NZDUSD-Week'!H176*'NZDUSD-Week'!F176/'NZDUSD-Week'!I176</f>
        <v>8.4004999999999992</v>
      </c>
      <c r="AO186" s="24">
        <f>'AUDUSD-Week'!F176/'AUDUSD-Week'!G176*'AUDUSD-Week'!E176</f>
        <v>203.28</v>
      </c>
      <c r="AP186" s="13">
        <f>'USDJPY-Week'!H176*'USDJPY-Week'!F176/'USDJPY-Week'!E176</f>
        <v>9.9621438533572437</v>
      </c>
      <c r="AQ186" s="24">
        <f>'AUDUSD-Week'!F176/'AUDUSD-Week'!G176*'AUDUSD-Week'!E176</f>
        <v>203.28</v>
      </c>
      <c r="AR186" s="13">
        <f>'USDCHF-Week'!H176*'USDCHF-Week'!F176/'USDCHF-Week'!E176</f>
        <v>10.576973927759267</v>
      </c>
      <c r="AS186" s="24">
        <f>'AUDUSD-Week'!F176/'AUDUSD-Week'!G176*'AUDUSD-Week'!E176</f>
        <v>203.28</v>
      </c>
      <c r="AT186" s="13">
        <f>'USDCAD-Week'!H176*'USDCAD-Week'!F176/'USDCAD-Week'!E176</f>
        <v>9.9142418083577049</v>
      </c>
      <c r="AU186" s="24">
        <f>'AUDUSD-Week'!F176/'AUDUSD-Week'!G176*'AUDUSD-Week'!E176</f>
        <v>203.28</v>
      </c>
      <c r="AV186" s="13">
        <f>'NZDUSD-Week'!H176*'NZDUSD-Week'!F176/'NZDUSD-Week'!I176</f>
        <v>8.4004999999999992</v>
      </c>
      <c r="AW186" s="24">
        <f>'NZDUSD-Week'!F176/'NZDUSD-Week'!G176*'NZDUSD-Week'!E176</f>
        <v>168.01</v>
      </c>
      <c r="AX186" s="13">
        <f>'USDJPY-Week'!H176*'USDJPY-Week'!F176/'USDJPY-Week'!E176</f>
        <v>9.9621438533572437</v>
      </c>
      <c r="AY186" s="24">
        <f>'NZDUSD-Week'!F176/'NZDUSD-Week'!G176*'NZDUSD-Week'!E176</f>
        <v>168.01</v>
      </c>
      <c r="AZ186" s="13">
        <f>'USDCHF-Week'!H176*'USDCHF-Week'!F176/'USDCHF-Week'!E176</f>
        <v>10.576973927759267</v>
      </c>
      <c r="BA186" s="24">
        <f>'NZDUSD-Week'!F176/'NZDUSD-Week'!G176*'NZDUSD-Week'!E176</f>
        <v>168.01</v>
      </c>
      <c r="BB186" s="13">
        <f>'USDCAD-Week'!H176*'USDCAD-Week'!F176/'USDCAD-Week'!E176</f>
        <v>9.9142418083577049</v>
      </c>
      <c r="BC186" s="24">
        <f>'USDCAD-Week'!F176/'USDCAD-Week'!G176*'USDCAD-Week'!E176</f>
        <v>201.73000000000002</v>
      </c>
      <c r="BD186" s="13">
        <f>'USDJPY-Week'!H176*'USDJPY-Week'!F176/'USDJPY-Week'!E176</f>
        <v>9.9621438533572437</v>
      </c>
      <c r="BE186" s="24">
        <f>'USDCHF-Week'!F176/'USDCHF-Week'!G176*'USDCHF-Week'!E176</f>
        <v>189.09</v>
      </c>
      <c r="BF186" s="13">
        <f>'USDJPY-Week'!H176*'USDJPY-Week'!F176/'USDJPY-Week'!E176</f>
        <v>9.9621438533572437</v>
      </c>
    </row>
    <row r="187" spans="4:58" x14ac:dyDescent="0.25">
      <c r="D187" s="11">
        <v>41406</v>
      </c>
      <c r="E187" s="13">
        <f>'EURUSD-Week'!F177*'EURUSD-Week'!E177/'EURUSD-Week'!G177</f>
        <v>258.07000000000005</v>
      </c>
      <c r="F187" s="16">
        <f>'EURUSD-Week'!H177*'EURUSD-Week'!F177/1</f>
        <v>10</v>
      </c>
      <c r="G187" s="13">
        <f>'USDJPY-Week'!F177/'USDJPY-Week'!G177</f>
        <v>200</v>
      </c>
      <c r="H187" s="19">
        <f>'USDJPY-Week'!H177*'USDJPY-Week'!F177/'USDJPY-Week'!E177</f>
        <v>9.7522917885703144</v>
      </c>
      <c r="I187" s="19">
        <f>'EURUSD-Week'!F177/('EURUSD-Week'!G177*'EURUSD-Week'!E177)</f>
        <v>154.99670631999069</v>
      </c>
      <c r="J187" s="19">
        <f>'USDJPY-Week'!H177*'USDJPY-Week'!F177/'USDJPY-Week'!E177</f>
        <v>9.7522917885703144</v>
      </c>
      <c r="K187" s="15">
        <f>'GBPUSD-Week'!F177*'GBPUSD-Week'!E177/'GBPUSD-Week'!G177</f>
        <v>305.2</v>
      </c>
      <c r="L187" s="13">
        <f>'GBPUSD-Week'!H177*'GBPUSD-Week'!F177/1</f>
        <v>10</v>
      </c>
      <c r="M187" s="24">
        <f>'NZDUSD-Week'!F177*'NZDUSD-Week'!E177/'NZDUSD-Week'!G177</f>
        <v>163.44999999999999</v>
      </c>
      <c r="N187" s="13">
        <f>'NZDUSD-Week'!H177*'NZDUSD-Week'!F177/1</f>
        <v>10</v>
      </c>
      <c r="O187" s="13">
        <f>'USDCAD-Week'!F177/'USDCAD-Week'!G177</f>
        <v>200</v>
      </c>
      <c r="P187" s="24">
        <f>'USDCAD-Week'!F177*'USDCAD-Week'!H177/'USDCAD-Week'!E177</f>
        <v>9.8053635338530185</v>
      </c>
      <c r="Q187" s="24">
        <f>'AUDUSD-Week'!F177*'AUDUSD-Week'!E177/'AUDUSD-Week'!G177</f>
        <v>197.29</v>
      </c>
      <c r="R187" s="24">
        <f>'AUDUSD-Week'!H177*'AUDUSD-Week'!F177/1</f>
        <v>10</v>
      </c>
      <c r="S187" s="13">
        <f>'USDCHF-Week'!F177/'USDCHF-Week'!G177</f>
        <v>200</v>
      </c>
      <c r="T187" s="16">
        <f>'USDCHF-Week'!F177*'USDCHF-Week'!H177/'USDCHF-Week'!E177</f>
        <v>10.354646647683147</v>
      </c>
      <c r="U187" s="13">
        <f>'EURUSD-Week'!F177/'EURUSD-Week'!G177*'EURUSD-Week'!E177</f>
        <v>258.07000000000005</v>
      </c>
      <c r="V187" s="13">
        <f>'USDCHF-Week'!H177*'USDCHF-Week'!F177/'USDCHF-Week'!E177</f>
        <v>10.354646647683147</v>
      </c>
      <c r="W187" s="16">
        <f>'EURUSD-Week'!F177/'EURUSD-Week'!G177*'EURUSD-Week'!E177</f>
        <v>258.07000000000005</v>
      </c>
      <c r="X187" s="13">
        <f>'GBPUSD-Week'!H177*'GBPUSD-Week'!F177/'GBPUSD-Week'!I177</f>
        <v>15.260000000000002</v>
      </c>
      <c r="Y187" s="24">
        <f>'EURUSD-Week'!F177/'EURUSD-Week'!G177*'EURUSD-Week'!E177</f>
        <v>258.07000000000005</v>
      </c>
      <c r="Z187" s="13">
        <f>'AUDUSD-Week'!H177*'AUDUSD-Week'!F177/'AUDUSD-Week'!I177</f>
        <v>9.8645000000000014</v>
      </c>
      <c r="AA187" s="24">
        <f>'EURUSD-Week'!F177/'EURUSD-Week'!G177*'EURUSD-Week'!E177</f>
        <v>258.07000000000005</v>
      </c>
      <c r="AB187" s="13">
        <f>'USDCAD-Week'!H177*'USDCAD-Week'!F177/'USDCAD-Week'!E177</f>
        <v>9.8053635338530185</v>
      </c>
      <c r="AC187" s="24">
        <f>'EURUSD-Week'!F177/'EURUSD-Week'!G177*'EURUSD-Week'!E177</f>
        <v>258.07000000000005</v>
      </c>
      <c r="AD187" s="13">
        <f>'NZDUSD-Week'!H177*'NZDUSD-Week'!F177/'NZDUSD-Week'!I177</f>
        <v>8.1725000000000012</v>
      </c>
      <c r="AE187" s="24">
        <f>'GBPUSD-Week'!F177/'GBPUSD-Week'!G177*'GBPUSD-Week'!E177</f>
        <v>305.2</v>
      </c>
      <c r="AF187" s="13">
        <f>'USDJPY-Week'!H177*'USDJPY-Week'!F177/'USDJPY-Week'!E177</f>
        <v>9.7522917885703144</v>
      </c>
      <c r="AG187" s="24">
        <f>'GBPUSD-Week'!F177/'GBPUSD-Week'!G177*'GBPUSD-Week'!E177</f>
        <v>305.2</v>
      </c>
      <c r="AH187" s="13">
        <f>'USDCHF-Week'!H177*'USDCHF-Week'!F177/'USDCHF-Week'!E177</f>
        <v>10.354646647683147</v>
      </c>
      <c r="AI187" s="24">
        <f>'GBPUSD-Week'!F177/'GBPUSD-Week'!G177*'GBPUSD-Week'!E177</f>
        <v>305.2</v>
      </c>
      <c r="AJ187" s="13">
        <f>'AUDUSD-Week'!H177*'AUDUSD-Week'!F177/'AUDUSD-Week'!I177</f>
        <v>9.8645000000000014</v>
      </c>
      <c r="AK187" s="24">
        <f>'GBPUSD-Week'!F177/'GBPUSD-Week'!G177*'GBPUSD-Week'!E177</f>
        <v>305.2</v>
      </c>
      <c r="AL187" s="13">
        <f>'USDCAD-Week'!H177*'USDCAD-Week'!F177/'USDCAD-Week'!E177</f>
        <v>9.8053635338530185</v>
      </c>
      <c r="AM187" s="24">
        <f>'GBPUSD-Week'!F177/'GBPUSD-Week'!G177*'GBPUSD-Week'!E177</f>
        <v>305.2</v>
      </c>
      <c r="AN187" s="13">
        <f>'NZDUSD-Week'!H177*'NZDUSD-Week'!F177/'NZDUSD-Week'!I177</f>
        <v>8.1725000000000012</v>
      </c>
      <c r="AO187" s="24">
        <f>'AUDUSD-Week'!F177/'AUDUSD-Week'!G177*'AUDUSD-Week'!E177</f>
        <v>197.29000000000002</v>
      </c>
      <c r="AP187" s="13">
        <f>'USDJPY-Week'!H177*'USDJPY-Week'!F177/'USDJPY-Week'!E177</f>
        <v>9.7522917885703144</v>
      </c>
      <c r="AQ187" s="24">
        <f>'AUDUSD-Week'!F177/'AUDUSD-Week'!G177*'AUDUSD-Week'!E177</f>
        <v>197.29000000000002</v>
      </c>
      <c r="AR187" s="13">
        <f>'USDCHF-Week'!H177*'USDCHF-Week'!F177/'USDCHF-Week'!E177</f>
        <v>10.354646647683147</v>
      </c>
      <c r="AS187" s="24">
        <f>'AUDUSD-Week'!F177/'AUDUSD-Week'!G177*'AUDUSD-Week'!E177</f>
        <v>197.29000000000002</v>
      </c>
      <c r="AT187" s="13">
        <f>'USDCAD-Week'!H177*'USDCAD-Week'!F177/'USDCAD-Week'!E177</f>
        <v>9.8053635338530185</v>
      </c>
      <c r="AU187" s="24">
        <f>'AUDUSD-Week'!F177/'AUDUSD-Week'!G177*'AUDUSD-Week'!E177</f>
        <v>197.29000000000002</v>
      </c>
      <c r="AV187" s="13">
        <f>'NZDUSD-Week'!H177*'NZDUSD-Week'!F177/'NZDUSD-Week'!I177</f>
        <v>8.1725000000000012</v>
      </c>
      <c r="AW187" s="24">
        <f>'NZDUSD-Week'!F177/'NZDUSD-Week'!G177*'NZDUSD-Week'!E177</f>
        <v>163.45000000000002</v>
      </c>
      <c r="AX187" s="13">
        <f>'USDJPY-Week'!H177*'USDJPY-Week'!F177/'USDJPY-Week'!E177</f>
        <v>9.7522917885703144</v>
      </c>
      <c r="AY187" s="24">
        <f>'NZDUSD-Week'!F177/'NZDUSD-Week'!G177*'NZDUSD-Week'!E177</f>
        <v>163.45000000000002</v>
      </c>
      <c r="AZ187" s="13">
        <f>'USDCHF-Week'!H177*'USDCHF-Week'!F177/'USDCHF-Week'!E177</f>
        <v>10.354646647683147</v>
      </c>
      <c r="BA187" s="24">
        <f>'NZDUSD-Week'!F177/'NZDUSD-Week'!G177*'NZDUSD-Week'!E177</f>
        <v>163.45000000000002</v>
      </c>
      <c r="BB187" s="13">
        <f>'USDCAD-Week'!H177*'USDCAD-Week'!F177/'USDCAD-Week'!E177</f>
        <v>9.8053635338530185</v>
      </c>
      <c r="BC187" s="24">
        <f>'USDCAD-Week'!F177/'USDCAD-Week'!G177*'USDCAD-Week'!E177</f>
        <v>203.96999999999997</v>
      </c>
      <c r="BD187" s="13">
        <f>'USDJPY-Week'!H177*'USDJPY-Week'!F177/'USDJPY-Week'!E177</f>
        <v>9.7522917885703144</v>
      </c>
      <c r="BE187" s="24">
        <f>'USDCHF-Week'!F177/'USDCHF-Week'!G177*'USDCHF-Week'!E177</f>
        <v>193.15000000000003</v>
      </c>
      <c r="BF187" s="13">
        <f>'USDJPY-Week'!H177*'USDJPY-Week'!F177/'USDJPY-Week'!E177</f>
        <v>9.7522917885703144</v>
      </c>
    </row>
    <row r="188" spans="4:58" x14ac:dyDescent="0.25">
      <c r="D188" s="11">
        <v>41413</v>
      </c>
      <c r="E188" s="13">
        <f>'EURUSD-Week'!F178*'EURUSD-Week'!E178/'EURUSD-Week'!G178</f>
        <v>257.73</v>
      </c>
      <c r="F188" s="16">
        <f>'EURUSD-Week'!H178*'EURUSD-Week'!F178/1</f>
        <v>10</v>
      </c>
      <c r="G188" s="13">
        <f>'USDJPY-Week'!F178/'USDJPY-Week'!G178</f>
        <v>200</v>
      </c>
      <c r="H188" s="19">
        <f>'USDJPY-Week'!H178*'USDJPY-Week'!F178/'USDJPY-Week'!E178</f>
        <v>9.8044021765772822</v>
      </c>
      <c r="I188" s="19">
        <f>'EURUSD-Week'!F178/('EURUSD-Week'!G178*'EURUSD-Week'!E178)</f>
        <v>155.20117952896442</v>
      </c>
      <c r="J188" s="19">
        <f>'USDJPY-Week'!H178*'USDJPY-Week'!F178/'USDJPY-Week'!E178</f>
        <v>9.8044021765772822</v>
      </c>
      <c r="K188" s="15">
        <f>'GBPUSD-Week'!F178*'GBPUSD-Week'!E178/'GBPUSD-Week'!G178</f>
        <v>303.14999999999998</v>
      </c>
      <c r="L188" s="13">
        <f>'GBPUSD-Week'!H178*'GBPUSD-Week'!F178/1</f>
        <v>10</v>
      </c>
      <c r="M188" s="24">
        <f>'NZDUSD-Week'!F178*'NZDUSD-Week'!E178/'NZDUSD-Week'!G178</f>
        <v>161.82</v>
      </c>
      <c r="N188" s="13">
        <f>'NZDUSD-Week'!H178*'NZDUSD-Week'!F178/1</f>
        <v>10</v>
      </c>
      <c r="O188" s="13">
        <f>'USDCAD-Week'!F178/'USDCAD-Week'!G178</f>
        <v>200</v>
      </c>
      <c r="P188" s="24">
        <f>'USDCAD-Week'!F178*'USDCAD-Week'!H178/'USDCAD-Week'!E178</f>
        <v>9.7087378640776691</v>
      </c>
      <c r="Q188" s="24">
        <f>'AUDUSD-Week'!F178*'AUDUSD-Week'!E178/'AUDUSD-Week'!G178</f>
        <v>193.99000000000004</v>
      </c>
      <c r="R188" s="24">
        <f>'AUDUSD-Week'!H178*'AUDUSD-Week'!F178/1</f>
        <v>10</v>
      </c>
      <c r="S188" s="13">
        <f>'USDCHF-Week'!F178/'USDCHF-Week'!G178</f>
        <v>200</v>
      </c>
      <c r="T188" s="16">
        <f>'USDCHF-Week'!F178*'USDCHF-Week'!H178/'USDCHF-Week'!E178</f>
        <v>10.355718945787812</v>
      </c>
      <c r="U188" s="13">
        <f>'EURUSD-Week'!F178/'EURUSD-Week'!G178*'EURUSD-Week'!E178</f>
        <v>257.73</v>
      </c>
      <c r="V188" s="13">
        <f>'USDCHF-Week'!H178*'USDCHF-Week'!F178/'USDCHF-Week'!E178</f>
        <v>10.355718945787812</v>
      </c>
      <c r="W188" s="16">
        <f>'EURUSD-Week'!F178/'EURUSD-Week'!G178*'EURUSD-Week'!E178</f>
        <v>257.73</v>
      </c>
      <c r="X188" s="13">
        <f>'GBPUSD-Week'!H178*'GBPUSD-Week'!F178/'GBPUSD-Week'!I178</f>
        <v>15.157500000000001</v>
      </c>
      <c r="Y188" s="24">
        <f>'EURUSD-Week'!F178/'EURUSD-Week'!G178*'EURUSD-Week'!E178</f>
        <v>257.73</v>
      </c>
      <c r="Z188" s="13">
        <f>'AUDUSD-Week'!H178*'AUDUSD-Week'!F178/'AUDUSD-Week'!I178</f>
        <v>9.6995000000000005</v>
      </c>
      <c r="AA188" s="24">
        <f>'EURUSD-Week'!F178/'EURUSD-Week'!G178*'EURUSD-Week'!E178</f>
        <v>257.73</v>
      </c>
      <c r="AB188" s="13">
        <f>'USDCAD-Week'!H178*'USDCAD-Week'!F178/'USDCAD-Week'!E178</f>
        <v>9.7087378640776691</v>
      </c>
      <c r="AC188" s="24">
        <f>'EURUSD-Week'!F178/'EURUSD-Week'!G178*'EURUSD-Week'!E178</f>
        <v>257.73</v>
      </c>
      <c r="AD188" s="13">
        <f>'NZDUSD-Week'!H178*'NZDUSD-Week'!F178/'NZDUSD-Week'!I178</f>
        <v>8.0909999999999993</v>
      </c>
      <c r="AE188" s="24">
        <f>'GBPUSD-Week'!F178/'GBPUSD-Week'!G178*'GBPUSD-Week'!E178</f>
        <v>303.14999999999998</v>
      </c>
      <c r="AF188" s="13">
        <f>'USDJPY-Week'!H178*'USDJPY-Week'!F178/'USDJPY-Week'!E178</f>
        <v>9.8044021765772822</v>
      </c>
      <c r="AG188" s="24">
        <f>'GBPUSD-Week'!F178/'GBPUSD-Week'!G178*'GBPUSD-Week'!E178</f>
        <v>303.14999999999998</v>
      </c>
      <c r="AH188" s="13">
        <f>'USDCHF-Week'!H178*'USDCHF-Week'!F178/'USDCHF-Week'!E178</f>
        <v>10.355718945787812</v>
      </c>
      <c r="AI188" s="24">
        <f>'GBPUSD-Week'!F178/'GBPUSD-Week'!G178*'GBPUSD-Week'!E178</f>
        <v>303.14999999999998</v>
      </c>
      <c r="AJ188" s="13">
        <f>'AUDUSD-Week'!H178*'AUDUSD-Week'!F178/'AUDUSD-Week'!I178</f>
        <v>9.6995000000000005</v>
      </c>
      <c r="AK188" s="24">
        <f>'GBPUSD-Week'!F178/'GBPUSD-Week'!G178*'GBPUSD-Week'!E178</f>
        <v>303.14999999999998</v>
      </c>
      <c r="AL188" s="13">
        <f>'USDCAD-Week'!H178*'USDCAD-Week'!F178/'USDCAD-Week'!E178</f>
        <v>9.7087378640776691</v>
      </c>
      <c r="AM188" s="24">
        <f>'GBPUSD-Week'!F178/'GBPUSD-Week'!G178*'GBPUSD-Week'!E178</f>
        <v>303.14999999999998</v>
      </c>
      <c r="AN188" s="13">
        <f>'NZDUSD-Week'!H178*'NZDUSD-Week'!F178/'NZDUSD-Week'!I178</f>
        <v>8.0909999999999993</v>
      </c>
      <c r="AO188" s="24">
        <f>'AUDUSD-Week'!F178/'AUDUSD-Week'!G178*'AUDUSD-Week'!E178</f>
        <v>193.99</v>
      </c>
      <c r="AP188" s="13">
        <f>'USDJPY-Week'!H178*'USDJPY-Week'!F178/'USDJPY-Week'!E178</f>
        <v>9.8044021765772822</v>
      </c>
      <c r="AQ188" s="24">
        <f>'AUDUSD-Week'!F178/'AUDUSD-Week'!G178*'AUDUSD-Week'!E178</f>
        <v>193.99</v>
      </c>
      <c r="AR188" s="13">
        <f>'USDCHF-Week'!H178*'USDCHF-Week'!F178/'USDCHF-Week'!E178</f>
        <v>10.355718945787812</v>
      </c>
      <c r="AS188" s="24">
        <f>'AUDUSD-Week'!F178/'AUDUSD-Week'!G178*'AUDUSD-Week'!E178</f>
        <v>193.99</v>
      </c>
      <c r="AT188" s="13">
        <f>'USDCAD-Week'!H178*'USDCAD-Week'!F178/'USDCAD-Week'!E178</f>
        <v>9.7087378640776691</v>
      </c>
      <c r="AU188" s="24">
        <f>'AUDUSD-Week'!F178/'AUDUSD-Week'!G178*'AUDUSD-Week'!E178</f>
        <v>193.99</v>
      </c>
      <c r="AV188" s="13">
        <f>'NZDUSD-Week'!H178*'NZDUSD-Week'!F178/'NZDUSD-Week'!I178</f>
        <v>8.0909999999999993</v>
      </c>
      <c r="AW188" s="24">
        <f>'NZDUSD-Week'!F178/'NZDUSD-Week'!G178*'NZDUSD-Week'!E178</f>
        <v>161.82</v>
      </c>
      <c r="AX188" s="13">
        <f>'USDJPY-Week'!H178*'USDJPY-Week'!F178/'USDJPY-Week'!E178</f>
        <v>9.8044021765772822</v>
      </c>
      <c r="AY188" s="24">
        <f>'NZDUSD-Week'!F178/'NZDUSD-Week'!G178*'NZDUSD-Week'!E178</f>
        <v>161.82</v>
      </c>
      <c r="AZ188" s="13">
        <f>'USDCHF-Week'!H178*'USDCHF-Week'!F178/'USDCHF-Week'!E178</f>
        <v>10.355718945787812</v>
      </c>
      <c r="BA188" s="24">
        <f>'NZDUSD-Week'!F178/'NZDUSD-Week'!G178*'NZDUSD-Week'!E178</f>
        <v>161.82</v>
      </c>
      <c r="BB188" s="13">
        <f>'USDCAD-Week'!H178*'USDCAD-Week'!F178/'USDCAD-Week'!E178</f>
        <v>9.7087378640776691</v>
      </c>
      <c r="BC188" s="24">
        <f>'USDCAD-Week'!F178/'USDCAD-Week'!G178*'USDCAD-Week'!E178</f>
        <v>206</v>
      </c>
      <c r="BD188" s="13">
        <f>'USDJPY-Week'!H178*'USDJPY-Week'!F178/'USDJPY-Week'!E178</f>
        <v>9.8044021765772822</v>
      </c>
      <c r="BE188" s="24">
        <f>'USDCHF-Week'!F178/'USDCHF-Week'!G178*'USDCHF-Week'!E178</f>
        <v>193.13</v>
      </c>
      <c r="BF188" s="13">
        <f>'USDJPY-Week'!H178*'USDJPY-Week'!F178/'USDJPY-Week'!E178</f>
        <v>9.8044021765772822</v>
      </c>
    </row>
    <row r="189" spans="4:58" x14ac:dyDescent="0.25">
      <c r="D189" s="11">
        <v>41420</v>
      </c>
      <c r="E189" s="13">
        <f>'EURUSD-Week'!F179*'EURUSD-Week'!E179/'EURUSD-Week'!G179</f>
        <v>259.32000000000005</v>
      </c>
      <c r="F189" s="16">
        <f>'EURUSD-Week'!H179*'EURUSD-Week'!F179/1</f>
        <v>10</v>
      </c>
      <c r="G189" s="13">
        <f>'USDJPY-Week'!F179/'USDJPY-Week'!G179</f>
        <v>200</v>
      </c>
      <c r="H189" s="19">
        <f>'USDJPY-Week'!H179*'USDJPY-Week'!F179/'USDJPY-Week'!E179</f>
        <v>9.926050920641222</v>
      </c>
      <c r="I189" s="19">
        <f>'EURUSD-Week'!F179/('EURUSD-Week'!G179*'EURUSD-Week'!E179)</f>
        <v>154.2495758136665</v>
      </c>
      <c r="J189" s="19">
        <f>'USDJPY-Week'!H179*'USDJPY-Week'!F179/'USDJPY-Week'!E179</f>
        <v>9.926050920641222</v>
      </c>
      <c r="K189" s="15">
        <f>'GBPUSD-Week'!F179*'GBPUSD-Week'!E179/'GBPUSD-Week'!G179</f>
        <v>303.30000000000007</v>
      </c>
      <c r="L189" s="13">
        <f>'GBPUSD-Week'!H179*'GBPUSD-Week'!F179/1</f>
        <v>10</v>
      </c>
      <c r="M189" s="24">
        <f>'NZDUSD-Week'!F179*'NZDUSD-Week'!E179/'NZDUSD-Week'!G179</f>
        <v>160.44</v>
      </c>
      <c r="N189" s="13">
        <f>'NZDUSD-Week'!H179*'NZDUSD-Week'!F179/1</f>
        <v>10</v>
      </c>
      <c r="O189" s="13">
        <f>'USDCAD-Week'!F179/'USDCAD-Week'!G179</f>
        <v>200</v>
      </c>
      <c r="P189" s="24">
        <f>'USDCAD-Week'!F179*'USDCAD-Week'!H179/'USDCAD-Week'!E179</f>
        <v>9.6721152916142756</v>
      </c>
      <c r="Q189" s="24">
        <f>'AUDUSD-Week'!F179*'AUDUSD-Week'!E179/'AUDUSD-Week'!G179</f>
        <v>192.09999999999997</v>
      </c>
      <c r="R189" s="24">
        <f>'AUDUSD-Week'!H179*'AUDUSD-Week'!F179/1</f>
        <v>10</v>
      </c>
      <c r="S189" s="13">
        <f>'USDCHF-Week'!F179/'USDCHF-Week'!G179</f>
        <v>200</v>
      </c>
      <c r="T189" s="16">
        <f>'USDCHF-Week'!F179*'USDCHF-Week'!H179/'USDCHF-Week'!E179</f>
        <v>10.435145570280707</v>
      </c>
      <c r="U189" s="13">
        <f>'EURUSD-Week'!F179/'EURUSD-Week'!G179*'EURUSD-Week'!E179</f>
        <v>259.32000000000005</v>
      </c>
      <c r="V189" s="13">
        <f>'USDCHF-Week'!H179*'USDCHF-Week'!F179/'USDCHF-Week'!E179</f>
        <v>10.435145570280707</v>
      </c>
      <c r="W189" s="16">
        <f>'EURUSD-Week'!F179/'EURUSD-Week'!G179*'EURUSD-Week'!E179</f>
        <v>259.32000000000005</v>
      </c>
      <c r="X189" s="13">
        <f>'GBPUSD-Week'!H179*'GBPUSD-Week'!F179/'GBPUSD-Week'!I179</f>
        <v>15.165000000000001</v>
      </c>
      <c r="Y189" s="24">
        <f>'EURUSD-Week'!F179/'EURUSD-Week'!G179*'EURUSD-Week'!E179</f>
        <v>259.32000000000005</v>
      </c>
      <c r="Z189" s="13">
        <f>'AUDUSD-Week'!H179*'AUDUSD-Week'!F179/'AUDUSD-Week'!I179</f>
        <v>9.6049999999999986</v>
      </c>
      <c r="AA189" s="24">
        <f>'EURUSD-Week'!F179/'EURUSD-Week'!G179*'EURUSD-Week'!E179</f>
        <v>259.32000000000005</v>
      </c>
      <c r="AB189" s="13">
        <f>'USDCAD-Week'!H179*'USDCAD-Week'!F179/'USDCAD-Week'!E179</f>
        <v>9.6721152916142756</v>
      </c>
      <c r="AC189" s="24">
        <f>'EURUSD-Week'!F179/'EURUSD-Week'!G179*'EURUSD-Week'!E179</f>
        <v>259.32000000000005</v>
      </c>
      <c r="AD189" s="13">
        <f>'NZDUSD-Week'!H179*'NZDUSD-Week'!F179/'NZDUSD-Week'!I179</f>
        <v>8.0220000000000002</v>
      </c>
      <c r="AE189" s="24">
        <f>'GBPUSD-Week'!F179/'GBPUSD-Week'!G179*'GBPUSD-Week'!E179</f>
        <v>303.3</v>
      </c>
      <c r="AF189" s="13">
        <f>'USDJPY-Week'!H179*'USDJPY-Week'!F179/'USDJPY-Week'!E179</f>
        <v>9.926050920641222</v>
      </c>
      <c r="AG189" s="24">
        <f>'GBPUSD-Week'!F179/'GBPUSD-Week'!G179*'GBPUSD-Week'!E179</f>
        <v>303.3</v>
      </c>
      <c r="AH189" s="13">
        <f>'USDCHF-Week'!H179*'USDCHF-Week'!F179/'USDCHF-Week'!E179</f>
        <v>10.435145570280707</v>
      </c>
      <c r="AI189" s="24">
        <f>'GBPUSD-Week'!F179/'GBPUSD-Week'!G179*'GBPUSD-Week'!E179</f>
        <v>303.3</v>
      </c>
      <c r="AJ189" s="13">
        <f>'AUDUSD-Week'!H179*'AUDUSD-Week'!F179/'AUDUSD-Week'!I179</f>
        <v>9.6049999999999986</v>
      </c>
      <c r="AK189" s="24">
        <f>'GBPUSD-Week'!F179/'GBPUSD-Week'!G179*'GBPUSD-Week'!E179</f>
        <v>303.3</v>
      </c>
      <c r="AL189" s="13">
        <f>'USDCAD-Week'!H179*'USDCAD-Week'!F179/'USDCAD-Week'!E179</f>
        <v>9.6721152916142756</v>
      </c>
      <c r="AM189" s="24">
        <f>'GBPUSD-Week'!F179/'GBPUSD-Week'!G179*'GBPUSD-Week'!E179</f>
        <v>303.3</v>
      </c>
      <c r="AN189" s="13">
        <f>'NZDUSD-Week'!H179*'NZDUSD-Week'!F179/'NZDUSD-Week'!I179</f>
        <v>8.0220000000000002</v>
      </c>
      <c r="AO189" s="24">
        <f>'AUDUSD-Week'!F179/'AUDUSD-Week'!G179*'AUDUSD-Week'!E179</f>
        <v>192.1</v>
      </c>
      <c r="AP189" s="13">
        <f>'USDJPY-Week'!H179*'USDJPY-Week'!F179/'USDJPY-Week'!E179</f>
        <v>9.926050920641222</v>
      </c>
      <c r="AQ189" s="24">
        <f>'AUDUSD-Week'!F179/'AUDUSD-Week'!G179*'AUDUSD-Week'!E179</f>
        <v>192.1</v>
      </c>
      <c r="AR189" s="13">
        <f>'USDCHF-Week'!H179*'USDCHF-Week'!F179/'USDCHF-Week'!E179</f>
        <v>10.435145570280707</v>
      </c>
      <c r="AS189" s="24">
        <f>'AUDUSD-Week'!F179/'AUDUSD-Week'!G179*'AUDUSD-Week'!E179</f>
        <v>192.1</v>
      </c>
      <c r="AT189" s="13">
        <f>'USDCAD-Week'!H179*'USDCAD-Week'!F179/'USDCAD-Week'!E179</f>
        <v>9.6721152916142756</v>
      </c>
      <c r="AU189" s="24">
        <f>'AUDUSD-Week'!F179/'AUDUSD-Week'!G179*'AUDUSD-Week'!E179</f>
        <v>192.1</v>
      </c>
      <c r="AV189" s="13">
        <f>'NZDUSD-Week'!H179*'NZDUSD-Week'!F179/'NZDUSD-Week'!I179</f>
        <v>8.0220000000000002</v>
      </c>
      <c r="AW189" s="24">
        <f>'NZDUSD-Week'!F179/'NZDUSD-Week'!G179*'NZDUSD-Week'!E179</f>
        <v>160.44</v>
      </c>
      <c r="AX189" s="13">
        <f>'USDJPY-Week'!H179*'USDJPY-Week'!F179/'USDJPY-Week'!E179</f>
        <v>9.926050920641222</v>
      </c>
      <c r="AY189" s="24">
        <f>'NZDUSD-Week'!F179/'NZDUSD-Week'!G179*'NZDUSD-Week'!E179</f>
        <v>160.44</v>
      </c>
      <c r="AZ189" s="13">
        <f>'USDCHF-Week'!H179*'USDCHF-Week'!F179/'USDCHF-Week'!E179</f>
        <v>10.435145570280707</v>
      </c>
      <c r="BA189" s="24">
        <f>'NZDUSD-Week'!F179/'NZDUSD-Week'!G179*'NZDUSD-Week'!E179</f>
        <v>160.44</v>
      </c>
      <c r="BB189" s="13">
        <f>'USDCAD-Week'!H179*'USDCAD-Week'!F179/'USDCAD-Week'!E179</f>
        <v>9.6721152916142756</v>
      </c>
      <c r="BC189" s="24">
        <f>'USDCAD-Week'!F179/'USDCAD-Week'!G179*'USDCAD-Week'!E179</f>
        <v>206.78</v>
      </c>
      <c r="BD189" s="13">
        <f>'USDJPY-Week'!H179*'USDJPY-Week'!F179/'USDJPY-Week'!E179</f>
        <v>9.926050920641222</v>
      </c>
      <c r="BE189" s="24">
        <f>'USDCHF-Week'!F179/'USDCHF-Week'!G179*'USDCHF-Week'!E179</f>
        <v>191.66</v>
      </c>
      <c r="BF189" s="13">
        <f>'USDJPY-Week'!H179*'USDJPY-Week'!F179/'USDJPY-Week'!E179</f>
        <v>9.926050920641222</v>
      </c>
    </row>
    <row r="190" spans="4:58" x14ac:dyDescent="0.25">
      <c r="D190" s="11">
        <v>41427</v>
      </c>
      <c r="E190" s="13">
        <f>'EURUSD-Week'!F180*'EURUSD-Week'!E180/'EURUSD-Week'!G180</f>
        <v>262.11</v>
      </c>
      <c r="F190" s="16">
        <f>'EURUSD-Week'!H180*'EURUSD-Week'!F180/1</f>
        <v>10</v>
      </c>
      <c r="G190" s="13">
        <f>'USDJPY-Week'!F180/'USDJPY-Week'!G180</f>
        <v>200</v>
      </c>
      <c r="H190" s="19">
        <f>'USDJPY-Week'!H180*'USDJPY-Week'!F180/'USDJPY-Week'!E180</f>
        <v>10.102030508132133</v>
      </c>
      <c r="I190" s="19">
        <f>'EURUSD-Week'!F180/('EURUSD-Week'!G180*'EURUSD-Week'!E180)</f>
        <v>152.60768379687914</v>
      </c>
      <c r="J190" s="19">
        <f>'USDJPY-Week'!H180*'USDJPY-Week'!F180/'USDJPY-Week'!E180</f>
        <v>10.102030508132133</v>
      </c>
      <c r="K190" s="15">
        <f>'GBPUSD-Week'!F180*'GBPUSD-Week'!E180/'GBPUSD-Week'!G180</f>
        <v>307.64</v>
      </c>
      <c r="L190" s="13">
        <f>'GBPUSD-Week'!H180*'GBPUSD-Week'!F180/1</f>
        <v>10</v>
      </c>
      <c r="M190" s="24">
        <f>'NZDUSD-Week'!F180*'NZDUSD-Week'!E180/'NZDUSD-Week'!G180</f>
        <v>158.59</v>
      </c>
      <c r="N190" s="13">
        <f>'NZDUSD-Week'!H180*'NZDUSD-Week'!F180/1</f>
        <v>10</v>
      </c>
      <c r="O190" s="13">
        <f>'USDCAD-Week'!F180/'USDCAD-Week'!G180</f>
        <v>200</v>
      </c>
      <c r="P190" s="24">
        <f>'USDCAD-Week'!F180*'USDCAD-Week'!H180/'USDCAD-Week'!E180</f>
        <v>9.723842862699339</v>
      </c>
      <c r="Q190" s="24">
        <f>'AUDUSD-Week'!F180*'AUDUSD-Week'!E180/'AUDUSD-Week'!G180</f>
        <v>191.16</v>
      </c>
      <c r="R190" s="24">
        <f>'AUDUSD-Week'!H180*'AUDUSD-Week'!F180/1</f>
        <v>10</v>
      </c>
      <c r="S190" s="13">
        <f>'USDCHF-Week'!F180/'USDCHF-Week'!G180</f>
        <v>200</v>
      </c>
      <c r="T190" s="16">
        <f>'USDCHF-Week'!F180*'USDCHF-Week'!H180/'USDCHF-Week'!E180</f>
        <v>10.573059843518715</v>
      </c>
      <c r="U190" s="13">
        <f>'EURUSD-Week'!F180/'EURUSD-Week'!G180*'EURUSD-Week'!E180</f>
        <v>262.11</v>
      </c>
      <c r="V190" s="13">
        <f>'USDCHF-Week'!H180*'USDCHF-Week'!F180/'USDCHF-Week'!E180</f>
        <v>10.573059843518715</v>
      </c>
      <c r="W190" s="16">
        <f>'EURUSD-Week'!F180/'EURUSD-Week'!G180*'EURUSD-Week'!E180</f>
        <v>262.11</v>
      </c>
      <c r="X190" s="13">
        <f>'GBPUSD-Week'!H180*'GBPUSD-Week'!F180/'GBPUSD-Week'!I180</f>
        <v>15.382</v>
      </c>
      <c r="Y190" s="24">
        <f>'EURUSD-Week'!F180/'EURUSD-Week'!G180*'EURUSD-Week'!E180</f>
        <v>262.11</v>
      </c>
      <c r="Z190" s="13">
        <f>'AUDUSD-Week'!H180*'AUDUSD-Week'!F180/'AUDUSD-Week'!I180</f>
        <v>9.5579999999999998</v>
      </c>
      <c r="AA190" s="24">
        <f>'EURUSD-Week'!F180/'EURUSD-Week'!G180*'EURUSD-Week'!E180</f>
        <v>262.11</v>
      </c>
      <c r="AB190" s="13">
        <f>'USDCAD-Week'!H180*'USDCAD-Week'!F180/'USDCAD-Week'!E180</f>
        <v>9.723842862699339</v>
      </c>
      <c r="AC190" s="24">
        <f>'EURUSD-Week'!F180/'EURUSD-Week'!G180*'EURUSD-Week'!E180</f>
        <v>262.11</v>
      </c>
      <c r="AD190" s="13">
        <f>'NZDUSD-Week'!H180*'NZDUSD-Week'!F180/'NZDUSD-Week'!I180</f>
        <v>7.9295</v>
      </c>
      <c r="AE190" s="24">
        <f>'GBPUSD-Week'!F180/'GBPUSD-Week'!G180*'GBPUSD-Week'!E180</f>
        <v>307.64</v>
      </c>
      <c r="AF190" s="13">
        <f>'USDJPY-Week'!H180*'USDJPY-Week'!F180/'USDJPY-Week'!E180</f>
        <v>10.102030508132133</v>
      </c>
      <c r="AG190" s="24">
        <f>'GBPUSD-Week'!F180/'GBPUSD-Week'!G180*'GBPUSD-Week'!E180</f>
        <v>307.64</v>
      </c>
      <c r="AH190" s="13">
        <f>'USDCHF-Week'!H180*'USDCHF-Week'!F180/'USDCHF-Week'!E180</f>
        <v>10.573059843518715</v>
      </c>
      <c r="AI190" s="24">
        <f>'GBPUSD-Week'!F180/'GBPUSD-Week'!G180*'GBPUSD-Week'!E180</f>
        <v>307.64</v>
      </c>
      <c r="AJ190" s="13">
        <f>'AUDUSD-Week'!H180*'AUDUSD-Week'!F180/'AUDUSD-Week'!I180</f>
        <v>9.5579999999999998</v>
      </c>
      <c r="AK190" s="24">
        <f>'GBPUSD-Week'!F180/'GBPUSD-Week'!G180*'GBPUSD-Week'!E180</f>
        <v>307.64</v>
      </c>
      <c r="AL190" s="13">
        <f>'USDCAD-Week'!H180*'USDCAD-Week'!F180/'USDCAD-Week'!E180</f>
        <v>9.723842862699339</v>
      </c>
      <c r="AM190" s="24">
        <f>'GBPUSD-Week'!F180/'GBPUSD-Week'!G180*'GBPUSD-Week'!E180</f>
        <v>307.64</v>
      </c>
      <c r="AN190" s="13">
        <f>'NZDUSD-Week'!H180*'NZDUSD-Week'!F180/'NZDUSD-Week'!I180</f>
        <v>7.9295</v>
      </c>
      <c r="AO190" s="24">
        <f>'AUDUSD-Week'!F180/'AUDUSD-Week'!G180*'AUDUSD-Week'!E180</f>
        <v>191.16</v>
      </c>
      <c r="AP190" s="13">
        <f>'USDJPY-Week'!H180*'USDJPY-Week'!F180/'USDJPY-Week'!E180</f>
        <v>10.102030508132133</v>
      </c>
      <c r="AQ190" s="24">
        <f>'AUDUSD-Week'!F180/'AUDUSD-Week'!G180*'AUDUSD-Week'!E180</f>
        <v>191.16</v>
      </c>
      <c r="AR190" s="13">
        <f>'USDCHF-Week'!H180*'USDCHF-Week'!F180/'USDCHF-Week'!E180</f>
        <v>10.573059843518715</v>
      </c>
      <c r="AS190" s="24">
        <f>'AUDUSD-Week'!F180/'AUDUSD-Week'!G180*'AUDUSD-Week'!E180</f>
        <v>191.16</v>
      </c>
      <c r="AT190" s="13">
        <f>'USDCAD-Week'!H180*'USDCAD-Week'!F180/'USDCAD-Week'!E180</f>
        <v>9.723842862699339</v>
      </c>
      <c r="AU190" s="24">
        <f>'AUDUSD-Week'!F180/'AUDUSD-Week'!G180*'AUDUSD-Week'!E180</f>
        <v>191.16</v>
      </c>
      <c r="AV190" s="13">
        <f>'NZDUSD-Week'!H180*'NZDUSD-Week'!F180/'NZDUSD-Week'!I180</f>
        <v>7.9295</v>
      </c>
      <c r="AW190" s="24">
        <f>'NZDUSD-Week'!F180/'NZDUSD-Week'!G180*'NZDUSD-Week'!E180</f>
        <v>158.59</v>
      </c>
      <c r="AX190" s="13">
        <f>'USDJPY-Week'!H180*'USDJPY-Week'!F180/'USDJPY-Week'!E180</f>
        <v>10.102030508132133</v>
      </c>
      <c r="AY190" s="24">
        <f>'NZDUSD-Week'!F180/'NZDUSD-Week'!G180*'NZDUSD-Week'!E180</f>
        <v>158.59</v>
      </c>
      <c r="AZ190" s="13">
        <f>'USDCHF-Week'!H180*'USDCHF-Week'!F180/'USDCHF-Week'!E180</f>
        <v>10.573059843518715</v>
      </c>
      <c r="BA190" s="24">
        <f>'NZDUSD-Week'!F180/'NZDUSD-Week'!G180*'NZDUSD-Week'!E180</f>
        <v>158.59</v>
      </c>
      <c r="BB190" s="13">
        <f>'USDCAD-Week'!H180*'USDCAD-Week'!F180/'USDCAD-Week'!E180</f>
        <v>9.723842862699339</v>
      </c>
      <c r="BC190" s="24">
        <f>'USDCAD-Week'!F180/'USDCAD-Week'!G180*'USDCAD-Week'!E180</f>
        <v>205.68</v>
      </c>
      <c r="BD190" s="13">
        <f>'USDJPY-Week'!H180*'USDJPY-Week'!F180/'USDJPY-Week'!E180</f>
        <v>10.102030508132133</v>
      </c>
      <c r="BE190" s="24">
        <f>'USDCHF-Week'!F180/'USDCHF-Week'!G180*'USDCHF-Week'!E180</f>
        <v>189.16</v>
      </c>
      <c r="BF190" s="13">
        <f>'USDJPY-Week'!H180*'USDJPY-Week'!F180/'USDJPY-Week'!E180</f>
        <v>10.102030508132133</v>
      </c>
    </row>
    <row r="191" spans="4:58" x14ac:dyDescent="0.25">
      <c r="D191" s="11">
        <v>41434</v>
      </c>
      <c r="E191" s="13">
        <f>'EURUSD-Week'!F181*'EURUSD-Week'!E181/'EURUSD-Week'!G181</f>
        <v>265.37</v>
      </c>
      <c r="F191" s="16">
        <f>'EURUSD-Week'!H181*'EURUSD-Week'!F181/1</f>
        <v>10</v>
      </c>
      <c r="G191" s="13">
        <f>'USDJPY-Week'!F181/'USDJPY-Week'!G181</f>
        <v>200</v>
      </c>
      <c r="H191" s="19">
        <f>'USDJPY-Week'!H181*'USDJPY-Week'!F181/'USDJPY-Week'!E181</f>
        <v>10.421008753647353</v>
      </c>
      <c r="I191" s="19">
        <f>'EURUSD-Week'!F181/('EURUSD-Week'!G181*'EURUSD-Week'!E181)</f>
        <v>150.73293891547652</v>
      </c>
      <c r="J191" s="19">
        <f>'USDJPY-Week'!H181*'USDJPY-Week'!F181/'USDJPY-Week'!E181</f>
        <v>10.421008753647353</v>
      </c>
      <c r="K191" s="15">
        <f>'GBPUSD-Week'!F181*'GBPUSD-Week'!E181/'GBPUSD-Week'!G181</f>
        <v>312.20999999999998</v>
      </c>
      <c r="L191" s="13">
        <f>'GBPUSD-Week'!H181*'GBPUSD-Week'!F181/1</f>
        <v>10</v>
      </c>
      <c r="M191" s="24">
        <f>'NZDUSD-Week'!F181*'NZDUSD-Week'!E181/'NZDUSD-Week'!G181</f>
        <v>158.76</v>
      </c>
      <c r="N191" s="13">
        <f>'NZDUSD-Week'!H181*'NZDUSD-Week'!F181/1</f>
        <v>10</v>
      </c>
      <c r="O191" s="13">
        <f>'USDCAD-Week'!F181/'USDCAD-Week'!G181</f>
        <v>200</v>
      </c>
      <c r="P191" s="24">
        <f>'USDCAD-Week'!F181*'USDCAD-Week'!H181/'USDCAD-Week'!E181</f>
        <v>9.8111356389502085</v>
      </c>
      <c r="Q191" s="24">
        <f>'AUDUSD-Week'!F181*'AUDUSD-Week'!E181/'AUDUSD-Week'!G181</f>
        <v>189.71</v>
      </c>
      <c r="R191" s="24">
        <f>'AUDUSD-Week'!H181*'AUDUSD-Week'!F181/1</f>
        <v>10</v>
      </c>
      <c r="S191" s="13">
        <f>'USDCHF-Week'!F181/'USDCHF-Week'!G181</f>
        <v>200</v>
      </c>
      <c r="T191" s="16">
        <f>'USDCHF-Week'!F181*'USDCHF-Week'!H181/'USDCHF-Week'!E181</f>
        <v>10.766000968940087</v>
      </c>
      <c r="U191" s="13">
        <f>'EURUSD-Week'!F181/'EURUSD-Week'!G181*'EURUSD-Week'!E181</f>
        <v>265.36999999999995</v>
      </c>
      <c r="V191" s="13">
        <f>'USDCHF-Week'!H181*'USDCHF-Week'!F181/'USDCHF-Week'!E181</f>
        <v>10.766000968940087</v>
      </c>
      <c r="W191" s="16">
        <f>'EURUSD-Week'!F181/'EURUSD-Week'!G181*'EURUSD-Week'!E181</f>
        <v>265.36999999999995</v>
      </c>
      <c r="X191" s="13">
        <f>'GBPUSD-Week'!H181*'GBPUSD-Week'!F181/'GBPUSD-Week'!I181</f>
        <v>15.6105</v>
      </c>
      <c r="Y191" s="24">
        <f>'EURUSD-Week'!F181/'EURUSD-Week'!G181*'EURUSD-Week'!E181</f>
        <v>265.36999999999995</v>
      </c>
      <c r="Z191" s="13">
        <f>'AUDUSD-Week'!H181*'AUDUSD-Week'!F181/'AUDUSD-Week'!I181</f>
        <v>9.4855</v>
      </c>
      <c r="AA191" s="24">
        <f>'EURUSD-Week'!F181/'EURUSD-Week'!G181*'EURUSD-Week'!E181</f>
        <v>265.36999999999995</v>
      </c>
      <c r="AB191" s="13">
        <f>'USDCAD-Week'!H181*'USDCAD-Week'!F181/'USDCAD-Week'!E181</f>
        <v>9.8111356389502085</v>
      </c>
      <c r="AC191" s="24">
        <f>'EURUSD-Week'!F181/'EURUSD-Week'!G181*'EURUSD-Week'!E181</f>
        <v>265.36999999999995</v>
      </c>
      <c r="AD191" s="13">
        <f>'NZDUSD-Week'!H181*'NZDUSD-Week'!F181/'NZDUSD-Week'!I181</f>
        <v>7.9380000000000015</v>
      </c>
      <c r="AE191" s="24">
        <f>'GBPUSD-Week'!F181/'GBPUSD-Week'!G181*'GBPUSD-Week'!E181</f>
        <v>312.21000000000004</v>
      </c>
      <c r="AF191" s="13">
        <f>'USDJPY-Week'!H181*'USDJPY-Week'!F181/'USDJPY-Week'!E181</f>
        <v>10.421008753647353</v>
      </c>
      <c r="AG191" s="24">
        <f>'GBPUSD-Week'!F181/'GBPUSD-Week'!G181*'GBPUSD-Week'!E181</f>
        <v>312.21000000000004</v>
      </c>
      <c r="AH191" s="13">
        <f>'USDCHF-Week'!H181*'USDCHF-Week'!F181/'USDCHF-Week'!E181</f>
        <v>10.766000968940087</v>
      </c>
      <c r="AI191" s="24">
        <f>'GBPUSD-Week'!F181/'GBPUSD-Week'!G181*'GBPUSD-Week'!E181</f>
        <v>312.21000000000004</v>
      </c>
      <c r="AJ191" s="13">
        <f>'AUDUSD-Week'!H181*'AUDUSD-Week'!F181/'AUDUSD-Week'!I181</f>
        <v>9.4855</v>
      </c>
      <c r="AK191" s="24">
        <f>'GBPUSD-Week'!F181/'GBPUSD-Week'!G181*'GBPUSD-Week'!E181</f>
        <v>312.21000000000004</v>
      </c>
      <c r="AL191" s="13">
        <f>'USDCAD-Week'!H181*'USDCAD-Week'!F181/'USDCAD-Week'!E181</f>
        <v>9.8111356389502085</v>
      </c>
      <c r="AM191" s="24">
        <f>'GBPUSD-Week'!F181/'GBPUSD-Week'!G181*'GBPUSD-Week'!E181</f>
        <v>312.21000000000004</v>
      </c>
      <c r="AN191" s="13">
        <f>'NZDUSD-Week'!H181*'NZDUSD-Week'!F181/'NZDUSD-Week'!I181</f>
        <v>7.9380000000000015</v>
      </c>
      <c r="AO191" s="24">
        <f>'AUDUSD-Week'!F181/'AUDUSD-Week'!G181*'AUDUSD-Week'!E181</f>
        <v>189.71</v>
      </c>
      <c r="AP191" s="13">
        <f>'USDJPY-Week'!H181*'USDJPY-Week'!F181/'USDJPY-Week'!E181</f>
        <v>10.421008753647353</v>
      </c>
      <c r="AQ191" s="24">
        <f>'AUDUSD-Week'!F181/'AUDUSD-Week'!G181*'AUDUSD-Week'!E181</f>
        <v>189.71</v>
      </c>
      <c r="AR191" s="13">
        <f>'USDCHF-Week'!H181*'USDCHF-Week'!F181/'USDCHF-Week'!E181</f>
        <v>10.766000968940087</v>
      </c>
      <c r="AS191" s="24">
        <f>'AUDUSD-Week'!F181/'AUDUSD-Week'!G181*'AUDUSD-Week'!E181</f>
        <v>189.71</v>
      </c>
      <c r="AT191" s="13">
        <f>'USDCAD-Week'!H181*'USDCAD-Week'!F181/'USDCAD-Week'!E181</f>
        <v>9.8111356389502085</v>
      </c>
      <c r="AU191" s="24">
        <f>'AUDUSD-Week'!F181/'AUDUSD-Week'!G181*'AUDUSD-Week'!E181</f>
        <v>189.71</v>
      </c>
      <c r="AV191" s="13">
        <f>'NZDUSD-Week'!H181*'NZDUSD-Week'!F181/'NZDUSD-Week'!I181</f>
        <v>7.9380000000000015</v>
      </c>
      <c r="AW191" s="24">
        <f>'NZDUSD-Week'!F181/'NZDUSD-Week'!G181*'NZDUSD-Week'!E181</f>
        <v>158.76000000000002</v>
      </c>
      <c r="AX191" s="13">
        <f>'USDJPY-Week'!H181*'USDJPY-Week'!F181/'USDJPY-Week'!E181</f>
        <v>10.421008753647353</v>
      </c>
      <c r="AY191" s="24">
        <f>'NZDUSD-Week'!F181/'NZDUSD-Week'!G181*'NZDUSD-Week'!E181</f>
        <v>158.76000000000002</v>
      </c>
      <c r="AZ191" s="13">
        <f>'USDCHF-Week'!H181*'USDCHF-Week'!F181/'USDCHF-Week'!E181</f>
        <v>10.766000968940087</v>
      </c>
      <c r="BA191" s="24">
        <f>'NZDUSD-Week'!F181/'NZDUSD-Week'!G181*'NZDUSD-Week'!E181</f>
        <v>158.76000000000002</v>
      </c>
      <c r="BB191" s="13">
        <f>'USDCAD-Week'!H181*'USDCAD-Week'!F181/'USDCAD-Week'!E181</f>
        <v>9.8111356389502085</v>
      </c>
      <c r="BC191" s="24">
        <f>'USDCAD-Week'!F181/'USDCAD-Week'!G181*'USDCAD-Week'!E181</f>
        <v>203.85</v>
      </c>
      <c r="BD191" s="13">
        <f>'USDJPY-Week'!H181*'USDJPY-Week'!F181/'USDJPY-Week'!E181</f>
        <v>10.421008753647353</v>
      </c>
      <c r="BE191" s="24">
        <f>'USDCHF-Week'!F181/'USDCHF-Week'!G181*'USDCHF-Week'!E181</f>
        <v>185.76999999999998</v>
      </c>
      <c r="BF191" s="13">
        <f>'USDJPY-Week'!H181*'USDJPY-Week'!F181/'USDJPY-Week'!E181</f>
        <v>10.421008753647353</v>
      </c>
    </row>
    <row r="192" spans="4:58" x14ac:dyDescent="0.25">
      <c r="D192" s="11">
        <v>41441</v>
      </c>
      <c r="E192" s="13">
        <f>'EURUSD-Week'!F182*'EURUSD-Week'!E182/'EURUSD-Week'!G182</f>
        <v>264.67</v>
      </c>
      <c r="F192" s="16">
        <f>'EURUSD-Week'!H182*'EURUSD-Week'!F182/1</f>
        <v>10</v>
      </c>
      <c r="G192" s="13">
        <f>'USDJPY-Week'!F182/'USDJPY-Week'!G182</f>
        <v>200</v>
      </c>
      <c r="H192" s="19">
        <f>'USDJPY-Week'!H182*'USDJPY-Week'!F182/'USDJPY-Week'!E182</f>
        <v>10.413954699297058</v>
      </c>
      <c r="I192" s="19">
        <f>'EURUSD-Week'!F182/('EURUSD-Week'!G182*'EURUSD-Week'!E182)</f>
        <v>151.13159783881812</v>
      </c>
      <c r="J192" s="19">
        <f>'USDJPY-Week'!H182*'USDJPY-Week'!F182/'USDJPY-Week'!E182</f>
        <v>10.413954699297058</v>
      </c>
      <c r="K192" s="15">
        <f>'GBPUSD-Week'!F182*'GBPUSD-Week'!E182/'GBPUSD-Week'!G182</f>
        <v>311.41000000000003</v>
      </c>
      <c r="L192" s="13">
        <f>'GBPUSD-Week'!H182*'GBPUSD-Week'!F182/1</f>
        <v>10</v>
      </c>
      <c r="M192" s="24">
        <f>'NZDUSD-Week'!F182*'NZDUSD-Week'!E182/'NZDUSD-Week'!G182</f>
        <v>157.97999999999999</v>
      </c>
      <c r="N192" s="13">
        <f>'NZDUSD-Week'!H182*'NZDUSD-Week'!F182/1</f>
        <v>10</v>
      </c>
      <c r="O192" s="13">
        <f>'USDCAD-Week'!F182/'USDCAD-Week'!G182</f>
        <v>200</v>
      </c>
      <c r="P192" s="24">
        <f>'USDCAD-Week'!F182*'USDCAD-Week'!H182/'USDCAD-Week'!E182</f>
        <v>9.6955594337793283</v>
      </c>
      <c r="Q192" s="24">
        <f>'AUDUSD-Week'!F182*'AUDUSD-Week'!E182/'AUDUSD-Week'!G182</f>
        <v>187.72000000000003</v>
      </c>
      <c r="R192" s="24">
        <f>'AUDUSD-Week'!H182*'AUDUSD-Week'!F182/1</f>
        <v>10</v>
      </c>
      <c r="S192" s="13">
        <f>'USDCHF-Week'!F182/'USDCHF-Week'!G182</f>
        <v>200</v>
      </c>
      <c r="T192" s="16">
        <f>'USDCHF-Week'!F182*'USDCHF-Week'!H182/'USDCHF-Week'!E182</f>
        <v>10.775281504229298</v>
      </c>
      <c r="U192" s="13">
        <f>'EURUSD-Week'!F182/'EURUSD-Week'!G182*'EURUSD-Week'!E182</f>
        <v>264.67</v>
      </c>
      <c r="V192" s="13">
        <f>'USDCHF-Week'!H182*'USDCHF-Week'!F182/'USDCHF-Week'!E182</f>
        <v>10.775281504229298</v>
      </c>
      <c r="W192" s="16">
        <f>'EURUSD-Week'!F182/'EURUSD-Week'!G182*'EURUSD-Week'!E182</f>
        <v>264.67</v>
      </c>
      <c r="X192" s="13">
        <f>'GBPUSD-Week'!H182*'GBPUSD-Week'!F182/'GBPUSD-Week'!I182</f>
        <v>15.570500000000001</v>
      </c>
      <c r="Y192" s="24">
        <f>'EURUSD-Week'!F182/'EURUSD-Week'!G182*'EURUSD-Week'!E182</f>
        <v>264.67</v>
      </c>
      <c r="Z192" s="13">
        <f>'AUDUSD-Week'!H182*'AUDUSD-Week'!F182/'AUDUSD-Week'!I182</f>
        <v>9.386000000000001</v>
      </c>
      <c r="AA192" s="24">
        <f>'EURUSD-Week'!F182/'EURUSD-Week'!G182*'EURUSD-Week'!E182</f>
        <v>264.67</v>
      </c>
      <c r="AB192" s="13">
        <f>'USDCAD-Week'!H182*'USDCAD-Week'!F182/'USDCAD-Week'!E182</f>
        <v>9.6955594337793283</v>
      </c>
      <c r="AC192" s="24">
        <f>'EURUSD-Week'!F182/'EURUSD-Week'!G182*'EURUSD-Week'!E182</f>
        <v>264.67</v>
      </c>
      <c r="AD192" s="13">
        <f>'NZDUSD-Week'!H182*'NZDUSD-Week'!F182/'NZDUSD-Week'!I182</f>
        <v>7.899</v>
      </c>
      <c r="AE192" s="24">
        <f>'GBPUSD-Week'!F182/'GBPUSD-Week'!G182*'GBPUSD-Week'!E182</f>
        <v>311.41000000000003</v>
      </c>
      <c r="AF192" s="13">
        <f>'USDJPY-Week'!H182*'USDJPY-Week'!F182/'USDJPY-Week'!E182</f>
        <v>10.413954699297058</v>
      </c>
      <c r="AG192" s="24">
        <f>'GBPUSD-Week'!F182/'GBPUSD-Week'!G182*'GBPUSD-Week'!E182</f>
        <v>311.41000000000003</v>
      </c>
      <c r="AH192" s="13">
        <f>'USDCHF-Week'!H182*'USDCHF-Week'!F182/'USDCHF-Week'!E182</f>
        <v>10.775281504229298</v>
      </c>
      <c r="AI192" s="24">
        <f>'GBPUSD-Week'!F182/'GBPUSD-Week'!G182*'GBPUSD-Week'!E182</f>
        <v>311.41000000000003</v>
      </c>
      <c r="AJ192" s="13">
        <f>'AUDUSD-Week'!H182*'AUDUSD-Week'!F182/'AUDUSD-Week'!I182</f>
        <v>9.386000000000001</v>
      </c>
      <c r="AK192" s="24">
        <f>'GBPUSD-Week'!F182/'GBPUSD-Week'!G182*'GBPUSD-Week'!E182</f>
        <v>311.41000000000003</v>
      </c>
      <c r="AL192" s="13">
        <f>'USDCAD-Week'!H182*'USDCAD-Week'!F182/'USDCAD-Week'!E182</f>
        <v>9.6955594337793283</v>
      </c>
      <c r="AM192" s="24">
        <f>'GBPUSD-Week'!F182/'GBPUSD-Week'!G182*'GBPUSD-Week'!E182</f>
        <v>311.41000000000003</v>
      </c>
      <c r="AN192" s="13">
        <f>'NZDUSD-Week'!H182*'NZDUSD-Week'!F182/'NZDUSD-Week'!I182</f>
        <v>7.899</v>
      </c>
      <c r="AO192" s="24">
        <f>'AUDUSD-Week'!F182/'AUDUSD-Week'!G182*'AUDUSD-Week'!E182</f>
        <v>187.72000000000003</v>
      </c>
      <c r="AP192" s="13">
        <f>'USDJPY-Week'!H182*'USDJPY-Week'!F182/'USDJPY-Week'!E182</f>
        <v>10.413954699297058</v>
      </c>
      <c r="AQ192" s="24">
        <f>'AUDUSD-Week'!F182/'AUDUSD-Week'!G182*'AUDUSD-Week'!E182</f>
        <v>187.72000000000003</v>
      </c>
      <c r="AR192" s="13">
        <f>'USDCHF-Week'!H182*'USDCHF-Week'!F182/'USDCHF-Week'!E182</f>
        <v>10.775281504229298</v>
      </c>
      <c r="AS192" s="24">
        <f>'AUDUSD-Week'!F182/'AUDUSD-Week'!G182*'AUDUSD-Week'!E182</f>
        <v>187.72000000000003</v>
      </c>
      <c r="AT192" s="13">
        <f>'USDCAD-Week'!H182*'USDCAD-Week'!F182/'USDCAD-Week'!E182</f>
        <v>9.6955594337793283</v>
      </c>
      <c r="AU192" s="24">
        <f>'AUDUSD-Week'!F182/'AUDUSD-Week'!G182*'AUDUSD-Week'!E182</f>
        <v>187.72000000000003</v>
      </c>
      <c r="AV192" s="13">
        <f>'NZDUSD-Week'!H182*'NZDUSD-Week'!F182/'NZDUSD-Week'!I182</f>
        <v>7.899</v>
      </c>
      <c r="AW192" s="24">
        <f>'NZDUSD-Week'!F182/'NZDUSD-Week'!G182*'NZDUSD-Week'!E182</f>
        <v>157.98000000000002</v>
      </c>
      <c r="AX192" s="13">
        <f>'USDJPY-Week'!H182*'USDJPY-Week'!F182/'USDJPY-Week'!E182</f>
        <v>10.413954699297058</v>
      </c>
      <c r="AY192" s="24">
        <f>'NZDUSD-Week'!F182/'NZDUSD-Week'!G182*'NZDUSD-Week'!E182</f>
        <v>157.98000000000002</v>
      </c>
      <c r="AZ192" s="13">
        <f>'USDCHF-Week'!H182*'USDCHF-Week'!F182/'USDCHF-Week'!E182</f>
        <v>10.775281504229298</v>
      </c>
      <c r="BA192" s="24">
        <f>'NZDUSD-Week'!F182/'NZDUSD-Week'!G182*'NZDUSD-Week'!E182</f>
        <v>157.98000000000002</v>
      </c>
      <c r="BB192" s="13">
        <f>'USDCAD-Week'!H182*'USDCAD-Week'!F182/'USDCAD-Week'!E182</f>
        <v>9.6955594337793283</v>
      </c>
      <c r="BC192" s="24">
        <f>'USDCAD-Week'!F182/'USDCAD-Week'!G182*'USDCAD-Week'!E182</f>
        <v>206.28000000000003</v>
      </c>
      <c r="BD192" s="13">
        <f>'USDJPY-Week'!H182*'USDJPY-Week'!F182/'USDJPY-Week'!E182</f>
        <v>10.413954699297058</v>
      </c>
      <c r="BE192" s="24">
        <f>'USDCHF-Week'!F182/'USDCHF-Week'!G182*'USDCHF-Week'!E182</f>
        <v>185.61</v>
      </c>
      <c r="BF192" s="13">
        <f>'USDJPY-Week'!H182*'USDJPY-Week'!F182/'USDJPY-Week'!E182</f>
        <v>10.413954699297058</v>
      </c>
    </row>
    <row r="193" spans="4:58" x14ac:dyDescent="0.25">
      <c r="D193" s="11">
        <v>41448</v>
      </c>
      <c r="E193" s="13">
        <f>'EURUSD-Week'!F183*'EURUSD-Week'!E183/'EURUSD-Week'!G183</f>
        <v>261</v>
      </c>
      <c r="F193" s="16">
        <f>'EURUSD-Week'!H183*'EURUSD-Week'!F183/1</f>
        <v>10</v>
      </c>
      <c r="G193" s="13">
        <f>'USDJPY-Week'!F183/'USDJPY-Week'!G183</f>
        <v>200</v>
      </c>
      <c r="H193" s="19">
        <f>'USDJPY-Week'!H183*'USDJPY-Week'!F183/'USDJPY-Week'!E183</f>
        <v>10.150223304912709</v>
      </c>
      <c r="I193" s="19">
        <f>'EURUSD-Week'!F183/('EURUSD-Week'!G183*'EURUSD-Week'!E183)</f>
        <v>153.25670498084293</v>
      </c>
      <c r="J193" s="19">
        <f>'USDJPY-Week'!H183*'USDJPY-Week'!F183/'USDJPY-Week'!E183</f>
        <v>10.150223304912709</v>
      </c>
      <c r="K193" s="15">
        <f>'GBPUSD-Week'!F183*'GBPUSD-Week'!E183/'GBPUSD-Week'!G183</f>
        <v>305.86</v>
      </c>
      <c r="L193" s="13">
        <f>'GBPUSD-Week'!H183*'GBPUSD-Week'!F183/1</f>
        <v>10</v>
      </c>
      <c r="M193" s="24">
        <f>'NZDUSD-Week'!F183*'NZDUSD-Week'!E183/'NZDUSD-Week'!G183</f>
        <v>154.65</v>
      </c>
      <c r="N193" s="13">
        <f>'NZDUSD-Week'!H183*'NZDUSD-Week'!F183/1</f>
        <v>10</v>
      </c>
      <c r="O193" s="13">
        <f>'USDCAD-Week'!F183/'USDCAD-Week'!G183</f>
        <v>200</v>
      </c>
      <c r="P193" s="24">
        <f>'USDCAD-Week'!F183*'USDCAD-Week'!H183/'USDCAD-Week'!E183</f>
        <v>9.5256239283673079</v>
      </c>
      <c r="Q193" s="24">
        <f>'AUDUSD-Week'!F183*'AUDUSD-Week'!E183/'AUDUSD-Week'!G183</f>
        <v>183.42999999999998</v>
      </c>
      <c r="R193" s="24">
        <f>'AUDUSD-Week'!H183*'AUDUSD-Week'!F183/1</f>
        <v>10</v>
      </c>
      <c r="S193" s="13">
        <f>'USDCHF-Week'!F183/'USDCHF-Week'!G183</f>
        <v>200</v>
      </c>
      <c r="T193" s="16">
        <f>'USDCHF-Week'!F183*'USDCHF-Week'!H183/'USDCHF-Week'!E183</f>
        <v>10.632076976237308</v>
      </c>
      <c r="U193" s="13">
        <f>'EURUSD-Week'!F183/'EURUSD-Week'!G183*'EURUSD-Week'!E183</f>
        <v>261</v>
      </c>
      <c r="V193" s="13">
        <f>'USDCHF-Week'!H183*'USDCHF-Week'!F183/'USDCHF-Week'!E183</f>
        <v>10.632076976237308</v>
      </c>
      <c r="W193" s="16">
        <f>'EURUSD-Week'!F183/'EURUSD-Week'!G183*'EURUSD-Week'!E183</f>
        <v>261</v>
      </c>
      <c r="X193" s="13">
        <f>'GBPUSD-Week'!H183*'GBPUSD-Week'!F183/'GBPUSD-Week'!I183</f>
        <v>15.293000000000001</v>
      </c>
      <c r="Y193" s="24">
        <f>'EURUSD-Week'!F183/'EURUSD-Week'!G183*'EURUSD-Week'!E183</f>
        <v>261</v>
      </c>
      <c r="Z193" s="13">
        <f>'AUDUSD-Week'!H183*'AUDUSD-Week'!F183/'AUDUSD-Week'!I183</f>
        <v>9.1715</v>
      </c>
      <c r="AA193" s="24">
        <f>'EURUSD-Week'!F183/'EURUSD-Week'!G183*'EURUSD-Week'!E183</f>
        <v>261</v>
      </c>
      <c r="AB193" s="13">
        <f>'USDCAD-Week'!H183*'USDCAD-Week'!F183/'USDCAD-Week'!E183</f>
        <v>9.5256239283673079</v>
      </c>
      <c r="AC193" s="24">
        <f>'EURUSD-Week'!F183/'EURUSD-Week'!G183*'EURUSD-Week'!E183</f>
        <v>261</v>
      </c>
      <c r="AD193" s="13">
        <f>'NZDUSD-Week'!H183*'NZDUSD-Week'!F183/'NZDUSD-Week'!I183</f>
        <v>7.7324999999999999</v>
      </c>
      <c r="AE193" s="24">
        <f>'GBPUSD-Week'!F183/'GBPUSD-Week'!G183*'GBPUSD-Week'!E183</f>
        <v>305.86</v>
      </c>
      <c r="AF193" s="13">
        <f>'USDJPY-Week'!H183*'USDJPY-Week'!F183/'USDJPY-Week'!E183</f>
        <v>10.150223304912709</v>
      </c>
      <c r="AG193" s="24">
        <f>'GBPUSD-Week'!F183/'GBPUSD-Week'!G183*'GBPUSD-Week'!E183</f>
        <v>305.86</v>
      </c>
      <c r="AH193" s="13">
        <f>'USDCHF-Week'!H183*'USDCHF-Week'!F183/'USDCHF-Week'!E183</f>
        <v>10.632076976237308</v>
      </c>
      <c r="AI193" s="24">
        <f>'GBPUSD-Week'!F183/'GBPUSD-Week'!G183*'GBPUSD-Week'!E183</f>
        <v>305.86</v>
      </c>
      <c r="AJ193" s="13">
        <f>'AUDUSD-Week'!H183*'AUDUSD-Week'!F183/'AUDUSD-Week'!I183</f>
        <v>9.1715</v>
      </c>
      <c r="AK193" s="24">
        <f>'GBPUSD-Week'!F183/'GBPUSD-Week'!G183*'GBPUSD-Week'!E183</f>
        <v>305.86</v>
      </c>
      <c r="AL193" s="13">
        <f>'USDCAD-Week'!H183*'USDCAD-Week'!F183/'USDCAD-Week'!E183</f>
        <v>9.5256239283673079</v>
      </c>
      <c r="AM193" s="24">
        <f>'GBPUSD-Week'!F183/'GBPUSD-Week'!G183*'GBPUSD-Week'!E183</f>
        <v>305.86</v>
      </c>
      <c r="AN193" s="13">
        <f>'NZDUSD-Week'!H183*'NZDUSD-Week'!F183/'NZDUSD-Week'!I183</f>
        <v>7.7324999999999999</v>
      </c>
      <c r="AO193" s="24">
        <f>'AUDUSD-Week'!F183/'AUDUSD-Week'!G183*'AUDUSD-Week'!E183</f>
        <v>183.42999999999998</v>
      </c>
      <c r="AP193" s="13">
        <f>'USDJPY-Week'!H183*'USDJPY-Week'!F183/'USDJPY-Week'!E183</f>
        <v>10.150223304912709</v>
      </c>
      <c r="AQ193" s="24">
        <f>'AUDUSD-Week'!F183/'AUDUSD-Week'!G183*'AUDUSD-Week'!E183</f>
        <v>183.42999999999998</v>
      </c>
      <c r="AR193" s="13">
        <f>'USDCHF-Week'!H183*'USDCHF-Week'!F183/'USDCHF-Week'!E183</f>
        <v>10.632076976237308</v>
      </c>
      <c r="AS193" s="24">
        <f>'AUDUSD-Week'!F183/'AUDUSD-Week'!G183*'AUDUSD-Week'!E183</f>
        <v>183.42999999999998</v>
      </c>
      <c r="AT193" s="13">
        <f>'USDCAD-Week'!H183*'USDCAD-Week'!F183/'USDCAD-Week'!E183</f>
        <v>9.5256239283673079</v>
      </c>
      <c r="AU193" s="24">
        <f>'AUDUSD-Week'!F183/'AUDUSD-Week'!G183*'AUDUSD-Week'!E183</f>
        <v>183.42999999999998</v>
      </c>
      <c r="AV193" s="13">
        <f>'NZDUSD-Week'!H183*'NZDUSD-Week'!F183/'NZDUSD-Week'!I183</f>
        <v>7.7324999999999999</v>
      </c>
      <c r="AW193" s="24">
        <f>'NZDUSD-Week'!F183/'NZDUSD-Week'!G183*'NZDUSD-Week'!E183</f>
        <v>154.65</v>
      </c>
      <c r="AX193" s="13">
        <f>'USDJPY-Week'!H183*'USDJPY-Week'!F183/'USDJPY-Week'!E183</f>
        <v>10.150223304912709</v>
      </c>
      <c r="AY193" s="24">
        <f>'NZDUSD-Week'!F183/'NZDUSD-Week'!G183*'NZDUSD-Week'!E183</f>
        <v>154.65</v>
      </c>
      <c r="AZ193" s="13">
        <f>'USDCHF-Week'!H183*'USDCHF-Week'!F183/'USDCHF-Week'!E183</f>
        <v>10.632076976237308</v>
      </c>
      <c r="BA193" s="24">
        <f>'NZDUSD-Week'!F183/'NZDUSD-Week'!G183*'NZDUSD-Week'!E183</f>
        <v>154.65</v>
      </c>
      <c r="BB193" s="13">
        <f>'USDCAD-Week'!H183*'USDCAD-Week'!F183/'USDCAD-Week'!E183</f>
        <v>9.5256239283673079</v>
      </c>
      <c r="BC193" s="24">
        <f>'USDCAD-Week'!F183/'USDCAD-Week'!G183*'USDCAD-Week'!E183</f>
        <v>209.96</v>
      </c>
      <c r="BD193" s="13">
        <f>'USDJPY-Week'!H183*'USDJPY-Week'!F183/'USDJPY-Week'!E183</f>
        <v>10.150223304912709</v>
      </c>
      <c r="BE193" s="24">
        <f>'USDCHF-Week'!F183/'USDCHF-Week'!G183*'USDCHF-Week'!E183</f>
        <v>188.11</v>
      </c>
      <c r="BF193" s="13">
        <f>'USDJPY-Week'!H183*'USDJPY-Week'!F183/'USDJPY-Week'!E183</f>
        <v>10.150223304912709</v>
      </c>
    </row>
    <row r="194" spans="4:58" x14ac:dyDescent="0.25">
      <c r="D194" s="11">
        <v>41455</v>
      </c>
      <c r="E194" s="13">
        <f>'EURUSD-Week'!F184*'EURUSD-Week'!E184/'EURUSD-Week'!G184</f>
        <v>258.42</v>
      </c>
      <c r="F194" s="16">
        <f>'EURUSD-Week'!H184*'EURUSD-Week'!F184/1</f>
        <v>10</v>
      </c>
      <c r="G194" s="13">
        <f>'USDJPY-Week'!F184/'USDJPY-Week'!G184</f>
        <v>200</v>
      </c>
      <c r="H194" s="19">
        <f>'USDJPY-Week'!H184*'USDJPY-Week'!F184/'USDJPY-Week'!E184</f>
        <v>9.9795419390249975</v>
      </c>
      <c r="I194" s="19">
        <f>'EURUSD-Week'!F184/('EURUSD-Week'!G184*'EURUSD-Week'!E184)</f>
        <v>154.78678120888475</v>
      </c>
      <c r="J194" s="19">
        <f>'USDJPY-Week'!H184*'USDJPY-Week'!F184/'USDJPY-Week'!E184</f>
        <v>9.9795419390249975</v>
      </c>
      <c r="K194" s="15">
        <f>'GBPUSD-Week'!F184*'GBPUSD-Week'!E184/'GBPUSD-Week'!G184</f>
        <v>300.89999999999998</v>
      </c>
      <c r="L194" s="13">
        <f>'GBPUSD-Week'!H184*'GBPUSD-Week'!F184/1</f>
        <v>10</v>
      </c>
      <c r="M194" s="24">
        <f>'NZDUSD-Week'!F184*'NZDUSD-Week'!E184/'NZDUSD-Week'!G184</f>
        <v>154.22999999999999</v>
      </c>
      <c r="N194" s="13">
        <f>'NZDUSD-Week'!H184*'NZDUSD-Week'!F184/1</f>
        <v>10</v>
      </c>
      <c r="O194" s="13">
        <f>'USDCAD-Week'!F184/'USDCAD-Week'!G184</f>
        <v>200</v>
      </c>
      <c r="P194" s="24">
        <f>'USDCAD-Week'!F184*'USDCAD-Week'!H184/'USDCAD-Week'!E184</f>
        <v>9.4737340722845911</v>
      </c>
      <c r="Q194" s="24">
        <f>'AUDUSD-Week'!F184*'AUDUSD-Week'!E184/'AUDUSD-Week'!G184</f>
        <v>181.77</v>
      </c>
      <c r="R194" s="24">
        <f>'AUDUSD-Week'!H184*'AUDUSD-Week'!F184/1</f>
        <v>10</v>
      </c>
      <c r="S194" s="13">
        <f>'USDCHF-Week'!F184/'USDCHF-Week'!G184</f>
        <v>200</v>
      </c>
      <c r="T194" s="16">
        <f>'USDCHF-Week'!F184*'USDCHF-Week'!H184/'USDCHF-Week'!E184</f>
        <v>10.47504320955324</v>
      </c>
      <c r="U194" s="13">
        <f>'EURUSD-Week'!F184/'EURUSD-Week'!G184*'EURUSD-Week'!E184</f>
        <v>258.42</v>
      </c>
      <c r="V194" s="13">
        <f>'USDCHF-Week'!H184*'USDCHF-Week'!F184/'USDCHF-Week'!E184</f>
        <v>10.47504320955324</v>
      </c>
      <c r="W194" s="16">
        <f>'EURUSD-Week'!F184/'EURUSD-Week'!G184*'EURUSD-Week'!E184</f>
        <v>258.42</v>
      </c>
      <c r="X194" s="13">
        <f>'GBPUSD-Week'!H184*'GBPUSD-Week'!F184/'GBPUSD-Week'!I184</f>
        <v>15.045</v>
      </c>
      <c r="Y194" s="24">
        <f>'EURUSD-Week'!F184/'EURUSD-Week'!G184*'EURUSD-Week'!E184</f>
        <v>258.42</v>
      </c>
      <c r="Z194" s="13">
        <f>'AUDUSD-Week'!H184*'AUDUSD-Week'!F184/'AUDUSD-Week'!I184</f>
        <v>9.0884999999999998</v>
      </c>
      <c r="AA194" s="24">
        <f>'EURUSD-Week'!F184/'EURUSD-Week'!G184*'EURUSD-Week'!E184</f>
        <v>258.42</v>
      </c>
      <c r="AB194" s="13">
        <f>'USDCAD-Week'!H184*'USDCAD-Week'!F184/'USDCAD-Week'!E184</f>
        <v>9.4737340722845911</v>
      </c>
      <c r="AC194" s="24">
        <f>'EURUSD-Week'!F184/'EURUSD-Week'!G184*'EURUSD-Week'!E184</f>
        <v>258.42</v>
      </c>
      <c r="AD194" s="13">
        <f>'NZDUSD-Week'!H184*'NZDUSD-Week'!F184/'NZDUSD-Week'!I184</f>
        <v>7.7115000000000009</v>
      </c>
      <c r="AE194" s="24">
        <f>'GBPUSD-Week'!F184/'GBPUSD-Week'!G184*'GBPUSD-Week'!E184</f>
        <v>300.89999999999998</v>
      </c>
      <c r="AF194" s="13">
        <f>'USDJPY-Week'!H184*'USDJPY-Week'!F184/'USDJPY-Week'!E184</f>
        <v>9.9795419390249975</v>
      </c>
      <c r="AG194" s="24">
        <f>'GBPUSD-Week'!F184/'GBPUSD-Week'!G184*'GBPUSD-Week'!E184</f>
        <v>300.89999999999998</v>
      </c>
      <c r="AH194" s="13">
        <f>'USDCHF-Week'!H184*'USDCHF-Week'!F184/'USDCHF-Week'!E184</f>
        <v>10.47504320955324</v>
      </c>
      <c r="AI194" s="24">
        <f>'GBPUSD-Week'!F184/'GBPUSD-Week'!G184*'GBPUSD-Week'!E184</f>
        <v>300.89999999999998</v>
      </c>
      <c r="AJ194" s="13">
        <f>'AUDUSD-Week'!H184*'AUDUSD-Week'!F184/'AUDUSD-Week'!I184</f>
        <v>9.0884999999999998</v>
      </c>
      <c r="AK194" s="24">
        <f>'GBPUSD-Week'!F184/'GBPUSD-Week'!G184*'GBPUSD-Week'!E184</f>
        <v>300.89999999999998</v>
      </c>
      <c r="AL194" s="13">
        <f>'USDCAD-Week'!H184*'USDCAD-Week'!F184/'USDCAD-Week'!E184</f>
        <v>9.4737340722845911</v>
      </c>
      <c r="AM194" s="24">
        <f>'GBPUSD-Week'!F184/'GBPUSD-Week'!G184*'GBPUSD-Week'!E184</f>
        <v>300.89999999999998</v>
      </c>
      <c r="AN194" s="13">
        <f>'NZDUSD-Week'!H184*'NZDUSD-Week'!F184/'NZDUSD-Week'!I184</f>
        <v>7.7115000000000009</v>
      </c>
      <c r="AO194" s="24">
        <f>'AUDUSD-Week'!F184/'AUDUSD-Week'!G184*'AUDUSD-Week'!E184</f>
        <v>181.76999999999998</v>
      </c>
      <c r="AP194" s="13">
        <f>'USDJPY-Week'!H184*'USDJPY-Week'!F184/'USDJPY-Week'!E184</f>
        <v>9.9795419390249975</v>
      </c>
      <c r="AQ194" s="24">
        <f>'AUDUSD-Week'!F184/'AUDUSD-Week'!G184*'AUDUSD-Week'!E184</f>
        <v>181.76999999999998</v>
      </c>
      <c r="AR194" s="13">
        <f>'USDCHF-Week'!H184*'USDCHF-Week'!F184/'USDCHF-Week'!E184</f>
        <v>10.47504320955324</v>
      </c>
      <c r="AS194" s="24">
        <f>'AUDUSD-Week'!F184/'AUDUSD-Week'!G184*'AUDUSD-Week'!E184</f>
        <v>181.76999999999998</v>
      </c>
      <c r="AT194" s="13">
        <f>'USDCAD-Week'!H184*'USDCAD-Week'!F184/'USDCAD-Week'!E184</f>
        <v>9.4737340722845911</v>
      </c>
      <c r="AU194" s="24">
        <f>'AUDUSD-Week'!F184/'AUDUSD-Week'!G184*'AUDUSD-Week'!E184</f>
        <v>181.76999999999998</v>
      </c>
      <c r="AV194" s="13">
        <f>'NZDUSD-Week'!H184*'NZDUSD-Week'!F184/'NZDUSD-Week'!I184</f>
        <v>7.7115000000000009</v>
      </c>
      <c r="AW194" s="24">
        <f>'NZDUSD-Week'!F184/'NZDUSD-Week'!G184*'NZDUSD-Week'!E184</f>
        <v>154.22999999999999</v>
      </c>
      <c r="AX194" s="13">
        <f>'USDJPY-Week'!H184*'USDJPY-Week'!F184/'USDJPY-Week'!E184</f>
        <v>9.9795419390249975</v>
      </c>
      <c r="AY194" s="24">
        <f>'NZDUSD-Week'!F184/'NZDUSD-Week'!G184*'NZDUSD-Week'!E184</f>
        <v>154.22999999999999</v>
      </c>
      <c r="AZ194" s="13">
        <f>'USDCHF-Week'!H184*'USDCHF-Week'!F184/'USDCHF-Week'!E184</f>
        <v>10.47504320955324</v>
      </c>
      <c r="BA194" s="24">
        <f>'NZDUSD-Week'!F184/'NZDUSD-Week'!G184*'NZDUSD-Week'!E184</f>
        <v>154.22999999999999</v>
      </c>
      <c r="BB194" s="13">
        <f>'USDCAD-Week'!H184*'USDCAD-Week'!F184/'USDCAD-Week'!E184</f>
        <v>9.4737340722845911</v>
      </c>
      <c r="BC194" s="24">
        <f>'USDCAD-Week'!F184/'USDCAD-Week'!G184*'USDCAD-Week'!E184</f>
        <v>211.10999999999999</v>
      </c>
      <c r="BD194" s="13">
        <f>'USDJPY-Week'!H184*'USDJPY-Week'!F184/'USDJPY-Week'!E184</f>
        <v>9.9795419390249975</v>
      </c>
      <c r="BE194" s="24">
        <f>'USDCHF-Week'!F184/'USDCHF-Week'!G184*'USDCHF-Week'!E184</f>
        <v>190.93</v>
      </c>
      <c r="BF194" s="13">
        <f>'USDJPY-Week'!H184*'USDJPY-Week'!F184/'USDJPY-Week'!E184</f>
        <v>9.9795419390249975</v>
      </c>
    </row>
    <row r="195" spans="4:58" x14ac:dyDescent="0.25">
      <c r="D195" s="11">
        <v>41462</v>
      </c>
      <c r="E195" s="13">
        <f>'EURUSD-Week'!F185*'EURUSD-Week'!E185/'EURUSD-Week'!G185</f>
        <v>258.77999999999997</v>
      </c>
      <c r="F195" s="16">
        <f>'EURUSD-Week'!H185*'EURUSD-Week'!F185/1</f>
        <v>10</v>
      </c>
      <c r="G195" s="13">
        <f>'USDJPY-Week'!F185/'USDJPY-Week'!G185</f>
        <v>200</v>
      </c>
      <c r="H195" s="19">
        <f>'USDJPY-Week'!H185*'USDJPY-Week'!F185/'USDJPY-Week'!E185</f>
        <v>9.9775505113494649</v>
      </c>
      <c r="I195" s="19">
        <f>'EURUSD-Week'!F185/('EURUSD-Week'!G185*'EURUSD-Week'!E185)</f>
        <v>154.5714506530644</v>
      </c>
      <c r="J195" s="19">
        <f>'USDJPY-Week'!H185*'USDJPY-Week'!F185/'USDJPY-Week'!E185</f>
        <v>9.9775505113494649</v>
      </c>
      <c r="K195" s="15">
        <f>'GBPUSD-Week'!F185*'GBPUSD-Week'!E185/'GBPUSD-Week'!G185</f>
        <v>299.8</v>
      </c>
      <c r="L195" s="13">
        <f>'GBPUSD-Week'!H185*'GBPUSD-Week'!F185/1</f>
        <v>10</v>
      </c>
      <c r="M195" s="24">
        <f>'NZDUSD-Week'!F185*'NZDUSD-Week'!E185/'NZDUSD-Week'!G185</f>
        <v>154.91</v>
      </c>
      <c r="N195" s="13">
        <f>'NZDUSD-Week'!H185*'NZDUSD-Week'!F185/1</f>
        <v>10</v>
      </c>
      <c r="O195" s="13">
        <f>'USDCAD-Week'!F185/'USDCAD-Week'!G185</f>
        <v>200</v>
      </c>
      <c r="P195" s="24">
        <f>'USDCAD-Week'!F185*'USDCAD-Week'!H185/'USDCAD-Week'!E185</f>
        <v>9.5347063310450046</v>
      </c>
      <c r="Q195" s="24">
        <f>'AUDUSD-Week'!F185*'AUDUSD-Week'!E185/'AUDUSD-Week'!G185</f>
        <v>180.98</v>
      </c>
      <c r="R195" s="24">
        <f>'AUDUSD-Week'!H185*'AUDUSD-Week'!F185/1</f>
        <v>10</v>
      </c>
      <c r="S195" s="13">
        <f>'USDCHF-Week'!F185/'USDCHF-Week'!G185</f>
        <v>200</v>
      </c>
      <c r="T195" s="16">
        <f>'USDCHF-Week'!F185*'USDCHF-Week'!H185/'USDCHF-Week'!E185</f>
        <v>10.462439840970914</v>
      </c>
      <c r="U195" s="13">
        <f>'EURUSD-Week'!F185/'EURUSD-Week'!G185*'EURUSD-Week'!E185</f>
        <v>258.77999999999997</v>
      </c>
      <c r="V195" s="13">
        <f>'USDCHF-Week'!H185*'USDCHF-Week'!F185/'USDCHF-Week'!E185</f>
        <v>10.462439840970914</v>
      </c>
      <c r="W195" s="16">
        <f>'EURUSD-Week'!F185/'EURUSD-Week'!G185*'EURUSD-Week'!E185</f>
        <v>258.77999999999997</v>
      </c>
      <c r="X195" s="13">
        <f>'GBPUSD-Week'!H185*'GBPUSD-Week'!F185/'GBPUSD-Week'!I185</f>
        <v>14.99</v>
      </c>
      <c r="Y195" s="24">
        <f>'EURUSD-Week'!F185/'EURUSD-Week'!G185*'EURUSD-Week'!E185</f>
        <v>258.77999999999997</v>
      </c>
      <c r="Z195" s="13">
        <f>'AUDUSD-Week'!H185*'AUDUSD-Week'!F185/'AUDUSD-Week'!I185</f>
        <v>9.0489999999999995</v>
      </c>
      <c r="AA195" s="24">
        <f>'EURUSD-Week'!F185/'EURUSD-Week'!G185*'EURUSD-Week'!E185</f>
        <v>258.77999999999997</v>
      </c>
      <c r="AB195" s="13">
        <f>'USDCAD-Week'!H185*'USDCAD-Week'!F185/'USDCAD-Week'!E185</f>
        <v>9.5347063310450046</v>
      </c>
      <c r="AC195" s="24">
        <f>'EURUSD-Week'!F185/'EURUSD-Week'!G185*'EURUSD-Week'!E185</f>
        <v>258.77999999999997</v>
      </c>
      <c r="AD195" s="13">
        <f>'NZDUSD-Week'!H185*'NZDUSD-Week'!F185/'NZDUSD-Week'!I185</f>
        <v>7.7455000000000007</v>
      </c>
      <c r="AE195" s="24">
        <f>'GBPUSD-Week'!F185/'GBPUSD-Week'!G185*'GBPUSD-Week'!E185</f>
        <v>299.8</v>
      </c>
      <c r="AF195" s="13">
        <f>'USDJPY-Week'!H185*'USDJPY-Week'!F185/'USDJPY-Week'!E185</f>
        <v>9.9775505113494649</v>
      </c>
      <c r="AG195" s="24">
        <f>'GBPUSD-Week'!F185/'GBPUSD-Week'!G185*'GBPUSD-Week'!E185</f>
        <v>299.8</v>
      </c>
      <c r="AH195" s="13">
        <f>'USDCHF-Week'!H185*'USDCHF-Week'!F185/'USDCHF-Week'!E185</f>
        <v>10.462439840970914</v>
      </c>
      <c r="AI195" s="24">
        <f>'GBPUSD-Week'!F185/'GBPUSD-Week'!G185*'GBPUSD-Week'!E185</f>
        <v>299.8</v>
      </c>
      <c r="AJ195" s="13">
        <f>'AUDUSD-Week'!H185*'AUDUSD-Week'!F185/'AUDUSD-Week'!I185</f>
        <v>9.0489999999999995</v>
      </c>
      <c r="AK195" s="24">
        <f>'GBPUSD-Week'!F185/'GBPUSD-Week'!G185*'GBPUSD-Week'!E185</f>
        <v>299.8</v>
      </c>
      <c r="AL195" s="13">
        <f>'USDCAD-Week'!H185*'USDCAD-Week'!F185/'USDCAD-Week'!E185</f>
        <v>9.5347063310450046</v>
      </c>
      <c r="AM195" s="24">
        <f>'GBPUSD-Week'!F185/'GBPUSD-Week'!G185*'GBPUSD-Week'!E185</f>
        <v>299.8</v>
      </c>
      <c r="AN195" s="13">
        <f>'NZDUSD-Week'!H185*'NZDUSD-Week'!F185/'NZDUSD-Week'!I185</f>
        <v>7.7455000000000007</v>
      </c>
      <c r="AO195" s="24">
        <f>'AUDUSD-Week'!F185/'AUDUSD-Week'!G185*'AUDUSD-Week'!E185</f>
        <v>180.98000000000002</v>
      </c>
      <c r="AP195" s="13">
        <f>'USDJPY-Week'!H185*'USDJPY-Week'!F185/'USDJPY-Week'!E185</f>
        <v>9.9775505113494649</v>
      </c>
      <c r="AQ195" s="24">
        <f>'AUDUSD-Week'!F185/'AUDUSD-Week'!G185*'AUDUSD-Week'!E185</f>
        <v>180.98000000000002</v>
      </c>
      <c r="AR195" s="13">
        <f>'USDCHF-Week'!H185*'USDCHF-Week'!F185/'USDCHF-Week'!E185</f>
        <v>10.462439840970914</v>
      </c>
      <c r="AS195" s="24">
        <f>'AUDUSD-Week'!F185/'AUDUSD-Week'!G185*'AUDUSD-Week'!E185</f>
        <v>180.98000000000002</v>
      </c>
      <c r="AT195" s="13">
        <f>'USDCAD-Week'!H185*'USDCAD-Week'!F185/'USDCAD-Week'!E185</f>
        <v>9.5347063310450046</v>
      </c>
      <c r="AU195" s="24">
        <f>'AUDUSD-Week'!F185/'AUDUSD-Week'!G185*'AUDUSD-Week'!E185</f>
        <v>180.98000000000002</v>
      </c>
      <c r="AV195" s="13">
        <f>'NZDUSD-Week'!H185*'NZDUSD-Week'!F185/'NZDUSD-Week'!I185</f>
        <v>7.7455000000000007</v>
      </c>
      <c r="AW195" s="24">
        <f>'NZDUSD-Week'!F185/'NZDUSD-Week'!G185*'NZDUSD-Week'!E185</f>
        <v>154.91000000000003</v>
      </c>
      <c r="AX195" s="13">
        <f>'USDJPY-Week'!H185*'USDJPY-Week'!F185/'USDJPY-Week'!E185</f>
        <v>9.9775505113494649</v>
      </c>
      <c r="AY195" s="24">
        <f>'NZDUSD-Week'!F185/'NZDUSD-Week'!G185*'NZDUSD-Week'!E185</f>
        <v>154.91000000000003</v>
      </c>
      <c r="AZ195" s="13">
        <f>'USDCHF-Week'!H185*'USDCHF-Week'!F185/'USDCHF-Week'!E185</f>
        <v>10.462439840970914</v>
      </c>
      <c r="BA195" s="24">
        <f>'NZDUSD-Week'!F185/'NZDUSD-Week'!G185*'NZDUSD-Week'!E185</f>
        <v>154.91000000000003</v>
      </c>
      <c r="BB195" s="13">
        <f>'USDCAD-Week'!H185*'USDCAD-Week'!F185/'USDCAD-Week'!E185</f>
        <v>9.5347063310450046</v>
      </c>
      <c r="BC195" s="24">
        <f>'USDCAD-Week'!F185/'USDCAD-Week'!G185*'USDCAD-Week'!E185</f>
        <v>209.76</v>
      </c>
      <c r="BD195" s="13">
        <f>'USDJPY-Week'!H185*'USDJPY-Week'!F185/'USDJPY-Week'!E185</f>
        <v>9.9775505113494649</v>
      </c>
      <c r="BE195" s="24">
        <f>'USDCHF-Week'!F185/'USDCHF-Week'!G185*'USDCHF-Week'!E185</f>
        <v>191.16</v>
      </c>
      <c r="BF195" s="13">
        <f>'USDJPY-Week'!H185*'USDJPY-Week'!F185/'USDJPY-Week'!E185</f>
        <v>9.9775505113494649</v>
      </c>
    </row>
    <row r="196" spans="4:58" x14ac:dyDescent="0.25">
      <c r="D196" s="11">
        <v>41469</v>
      </c>
      <c r="E196" s="13">
        <f>'EURUSD-Week'!F186*'EURUSD-Week'!E186/'EURUSD-Week'!G186</f>
        <v>262.13</v>
      </c>
      <c r="F196" s="16">
        <f>'EURUSD-Week'!H186*'EURUSD-Week'!F186/1</f>
        <v>10</v>
      </c>
      <c r="G196" s="13">
        <f>'USDJPY-Week'!F186/'USDJPY-Week'!G186</f>
        <v>200</v>
      </c>
      <c r="H196" s="19">
        <f>'USDJPY-Week'!H186*'USDJPY-Week'!F186/'USDJPY-Week'!E186</f>
        <v>10</v>
      </c>
      <c r="I196" s="19">
        <f>'EURUSD-Week'!F186/('EURUSD-Week'!G186*'EURUSD-Week'!E186)</f>
        <v>152.59604013275856</v>
      </c>
      <c r="J196" s="19">
        <f>'USDJPY-Week'!H186*'USDJPY-Week'!F186/'USDJPY-Week'!E186</f>
        <v>10</v>
      </c>
      <c r="K196" s="15">
        <f>'GBPUSD-Week'!F186*'GBPUSD-Week'!E186/'GBPUSD-Week'!G186</f>
        <v>303.74</v>
      </c>
      <c r="L196" s="13">
        <f>'GBPUSD-Week'!H186*'GBPUSD-Week'!F186/1</f>
        <v>10</v>
      </c>
      <c r="M196" s="24">
        <f>'NZDUSD-Week'!F186*'NZDUSD-Week'!E186/'NZDUSD-Week'!G186</f>
        <v>157.16</v>
      </c>
      <c r="N196" s="13">
        <f>'NZDUSD-Week'!H186*'NZDUSD-Week'!F186/1</f>
        <v>10</v>
      </c>
      <c r="O196" s="13">
        <f>'USDCAD-Week'!F186/'USDCAD-Week'!G186</f>
        <v>200</v>
      </c>
      <c r="P196" s="24">
        <f>'USDCAD-Week'!F186*'USDCAD-Week'!H186/'USDCAD-Week'!E186</f>
        <v>9.636696540425941</v>
      </c>
      <c r="Q196" s="24">
        <f>'AUDUSD-Week'!F186*'AUDUSD-Week'!E186/'AUDUSD-Week'!G186</f>
        <v>182.38</v>
      </c>
      <c r="R196" s="24">
        <f>'AUDUSD-Week'!H186*'AUDUSD-Week'!F186/1</f>
        <v>10</v>
      </c>
      <c r="S196" s="13">
        <f>'USDCHF-Week'!F186/'USDCHF-Week'!G186</f>
        <v>200</v>
      </c>
      <c r="T196" s="16">
        <f>'USDCHF-Week'!F186*'USDCHF-Week'!H186/'USDCHF-Week'!E186</f>
        <v>10.599957600169599</v>
      </c>
      <c r="U196" s="13">
        <f>'EURUSD-Week'!F186/'EURUSD-Week'!G186*'EURUSD-Week'!E186</f>
        <v>262.13</v>
      </c>
      <c r="V196" s="13">
        <f>'USDCHF-Week'!H186*'USDCHF-Week'!F186/'USDCHF-Week'!E186</f>
        <v>10.599957600169599</v>
      </c>
      <c r="W196" s="16">
        <f>'EURUSD-Week'!F186/'EURUSD-Week'!G186*'EURUSD-Week'!E186</f>
        <v>262.13</v>
      </c>
      <c r="X196" s="13">
        <f>'GBPUSD-Week'!H186*'GBPUSD-Week'!F186/'GBPUSD-Week'!I186</f>
        <v>15.186999999999999</v>
      </c>
      <c r="Y196" s="24">
        <f>'EURUSD-Week'!F186/'EURUSD-Week'!G186*'EURUSD-Week'!E186</f>
        <v>262.13</v>
      </c>
      <c r="Z196" s="13">
        <f>'AUDUSD-Week'!H186*'AUDUSD-Week'!F186/'AUDUSD-Week'!I186</f>
        <v>9.118999999999998</v>
      </c>
      <c r="AA196" s="24">
        <f>'EURUSD-Week'!F186/'EURUSD-Week'!G186*'EURUSD-Week'!E186</f>
        <v>262.13</v>
      </c>
      <c r="AB196" s="13">
        <f>'USDCAD-Week'!H186*'USDCAD-Week'!F186/'USDCAD-Week'!E186</f>
        <v>9.636696540425941</v>
      </c>
      <c r="AC196" s="24">
        <f>'EURUSD-Week'!F186/'EURUSD-Week'!G186*'EURUSD-Week'!E186</f>
        <v>262.13</v>
      </c>
      <c r="AD196" s="13">
        <f>'NZDUSD-Week'!H186*'NZDUSD-Week'!F186/'NZDUSD-Week'!I186</f>
        <v>7.8580000000000005</v>
      </c>
      <c r="AE196" s="24">
        <f>'GBPUSD-Week'!F186/'GBPUSD-Week'!G186*'GBPUSD-Week'!E186</f>
        <v>303.74</v>
      </c>
      <c r="AF196" s="13">
        <f>'USDJPY-Week'!H186*'USDJPY-Week'!F186/'USDJPY-Week'!E186</f>
        <v>10</v>
      </c>
      <c r="AG196" s="24">
        <f>'GBPUSD-Week'!F186/'GBPUSD-Week'!G186*'GBPUSD-Week'!E186</f>
        <v>303.74</v>
      </c>
      <c r="AH196" s="13">
        <f>'USDCHF-Week'!H186*'USDCHF-Week'!F186/'USDCHF-Week'!E186</f>
        <v>10.599957600169599</v>
      </c>
      <c r="AI196" s="24">
        <f>'GBPUSD-Week'!F186/'GBPUSD-Week'!G186*'GBPUSD-Week'!E186</f>
        <v>303.74</v>
      </c>
      <c r="AJ196" s="13">
        <f>'AUDUSD-Week'!H186*'AUDUSD-Week'!F186/'AUDUSD-Week'!I186</f>
        <v>9.118999999999998</v>
      </c>
      <c r="AK196" s="24">
        <f>'GBPUSD-Week'!F186/'GBPUSD-Week'!G186*'GBPUSD-Week'!E186</f>
        <v>303.74</v>
      </c>
      <c r="AL196" s="13">
        <f>'USDCAD-Week'!H186*'USDCAD-Week'!F186/'USDCAD-Week'!E186</f>
        <v>9.636696540425941</v>
      </c>
      <c r="AM196" s="24">
        <f>'GBPUSD-Week'!F186/'GBPUSD-Week'!G186*'GBPUSD-Week'!E186</f>
        <v>303.74</v>
      </c>
      <c r="AN196" s="13">
        <f>'NZDUSD-Week'!H186*'NZDUSD-Week'!F186/'NZDUSD-Week'!I186</f>
        <v>7.8580000000000005</v>
      </c>
      <c r="AO196" s="24">
        <f>'AUDUSD-Week'!F186/'AUDUSD-Week'!G186*'AUDUSD-Week'!E186</f>
        <v>182.38</v>
      </c>
      <c r="AP196" s="13">
        <f>'USDJPY-Week'!H186*'USDJPY-Week'!F186/'USDJPY-Week'!E186</f>
        <v>10</v>
      </c>
      <c r="AQ196" s="24">
        <f>'AUDUSD-Week'!F186/'AUDUSD-Week'!G186*'AUDUSD-Week'!E186</f>
        <v>182.38</v>
      </c>
      <c r="AR196" s="13">
        <f>'USDCHF-Week'!H186*'USDCHF-Week'!F186/'USDCHF-Week'!E186</f>
        <v>10.599957600169599</v>
      </c>
      <c r="AS196" s="24">
        <f>'AUDUSD-Week'!F186/'AUDUSD-Week'!G186*'AUDUSD-Week'!E186</f>
        <v>182.38</v>
      </c>
      <c r="AT196" s="13">
        <f>'USDCAD-Week'!H186*'USDCAD-Week'!F186/'USDCAD-Week'!E186</f>
        <v>9.636696540425941</v>
      </c>
      <c r="AU196" s="24">
        <f>'AUDUSD-Week'!F186/'AUDUSD-Week'!G186*'AUDUSD-Week'!E186</f>
        <v>182.38</v>
      </c>
      <c r="AV196" s="13">
        <f>'NZDUSD-Week'!H186*'NZDUSD-Week'!F186/'NZDUSD-Week'!I186</f>
        <v>7.8580000000000005</v>
      </c>
      <c r="AW196" s="24">
        <f>'NZDUSD-Week'!F186/'NZDUSD-Week'!G186*'NZDUSD-Week'!E186</f>
        <v>157.16000000000003</v>
      </c>
      <c r="AX196" s="13">
        <f>'USDJPY-Week'!H186*'USDJPY-Week'!F186/'USDJPY-Week'!E186</f>
        <v>10</v>
      </c>
      <c r="AY196" s="24">
        <f>'NZDUSD-Week'!F186/'NZDUSD-Week'!G186*'NZDUSD-Week'!E186</f>
        <v>157.16000000000003</v>
      </c>
      <c r="AZ196" s="13">
        <f>'USDCHF-Week'!H186*'USDCHF-Week'!F186/'USDCHF-Week'!E186</f>
        <v>10.599957600169599</v>
      </c>
      <c r="BA196" s="24">
        <f>'NZDUSD-Week'!F186/'NZDUSD-Week'!G186*'NZDUSD-Week'!E186</f>
        <v>157.16000000000003</v>
      </c>
      <c r="BB196" s="13">
        <f>'USDCAD-Week'!H186*'USDCAD-Week'!F186/'USDCAD-Week'!E186</f>
        <v>9.636696540425941</v>
      </c>
      <c r="BC196" s="24">
        <f>'USDCAD-Week'!F186/'USDCAD-Week'!G186*'USDCAD-Week'!E186</f>
        <v>207.54000000000002</v>
      </c>
      <c r="BD196" s="13">
        <f>'USDJPY-Week'!H186*'USDJPY-Week'!F186/'USDJPY-Week'!E186</f>
        <v>10</v>
      </c>
      <c r="BE196" s="24">
        <f>'USDCHF-Week'!F186/'USDCHF-Week'!G186*'USDCHF-Week'!E186</f>
        <v>188.68</v>
      </c>
      <c r="BF196" s="13">
        <f>'USDJPY-Week'!H186*'USDJPY-Week'!F186/'USDJPY-Week'!E186</f>
        <v>10</v>
      </c>
    </row>
    <row r="197" spans="4:58" x14ac:dyDescent="0.25">
      <c r="D197" s="11">
        <v>41476</v>
      </c>
      <c r="E197" s="13">
        <f>'EURUSD-Week'!F187*'EURUSD-Week'!E187/'EURUSD-Week'!G187</f>
        <v>264.16000000000008</v>
      </c>
      <c r="F197" s="16">
        <f>'EURUSD-Week'!H187*'EURUSD-Week'!F187/1</f>
        <v>10</v>
      </c>
      <c r="G197" s="13">
        <f>'USDJPY-Week'!F187/'USDJPY-Week'!G187</f>
        <v>200</v>
      </c>
      <c r="H197" s="19">
        <f>'USDJPY-Week'!H187*'USDJPY-Week'!F187/'USDJPY-Week'!E187</f>
        <v>10.063399416322833</v>
      </c>
      <c r="I197" s="19">
        <f>'EURUSD-Week'!F187/('EURUSD-Week'!G187*'EURUSD-Week'!E187)</f>
        <v>151.42337976983643</v>
      </c>
      <c r="J197" s="19">
        <f>'USDJPY-Week'!H187*'USDJPY-Week'!F187/'USDJPY-Week'!E187</f>
        <v>10.063399416322833</v>
      </c>
      <c r="K197" s="15">
        <f>'GBPUSD-Week'!F187*'GBPUSD-Week'!E187/'GBPUSD-Week'!G187</f>
        <v>306.52999999999992</v>
      </c>
      <c r="L197" s="13">
        <f>'GBPUSD-Week'!H187*'GBPUSD-Week'!F187/1</f>
        <v>10</v>
      </c>
      <c r="M197" s="24">
        <f>'NZDUSD-Week'!F187*'NZDUSD-Week'!E187/'NZDUSD-Week'!G187</f>
        <v>159.82</v>
      </c>
      <c r="N197" s="13">
        <f>'NZDUSD-Week'!H187*'NZDUSD-Week'!F187/1</f>
        <v>10</v>
      </c>
      <c r="O197" s="13">
        <f>'USDCAD-Week'!F187/'USDCAD-Week'!G187</f>
        <v>200</v>
      </c>
      <c r="P197" s="24">
        <f>'USDCAD-Week'!F187*'USDCAD-Week'!H187/'USDCAD-Week'!E187</f>
        <v>9.6908615175889139</v>
      </c>
      <c r="Q197" s="24">
        <f>'AUDUSD-Week'!F187*'AUDUSD-Week'!E187/'AUDUSD-Week'!G187</f>
        <v>184.41</v>
      </c>
      <c r="R197" s="24">
        <f>'AUDUSD-Week'!H187*'AUDUSD-Week'!F187/1</f>
        <v>10</v>
      </c>
      <c r="S197" s="13">
        <f>'USDCHF-Week'!F187/'USDCHF-Week'!G187</f>
        <v>200</v>
      </c>
      <c r="T197" s="16">
        <f>'USDCHF-Week'!F187*'USDCHF-Week'!H187/'USDCHF-Week'!E187</f>
        <v>10.699192210988071</v>
      </c>
      <c r="U197" s="13">
        <f>'EURUSD-Week'!F187/'EURUSD-Week'!G187*'EURUSD-Week'!E187</f>
        <v>264.16000000000003</v>
      </c>
      <c r="V197" s="13">
        <f>'USDCHF-Week'!H187*'USDCHF-Week'!F187/'USDCHF-Week'!E187</f>
        <v>10.699192210988071</v>
      </c>
      <c r="W197" s="16">
        <f>'EURUSD-Week'!F187/'EURUSD-Week'!G187*'EURUSD-Week'!E187</f>
        <v>264.16000000000003</v>
      </c>
      <c r="X197" s="13">
        <f>'GBPUSD-Week'!H187*'GBPUSD-Week'!F187/'GBPUSD-Week'!I187</f>
        <v>15.326499999999998</v>
      </c>
      <c r="Y197" s="24">
        <f>'EURUSD-Week'!F187/'EURUSD-Week'!G187*'EURUSD-Week'!E187</f>
        <v>264.16000000000003</v>
      </c>
      <c r="Z197" s="13">
        <f>'AUDUSD-Week'!H187*'AUDUSD-Week'!F187/'AUDUSD-Week'!I187</f>
        <v>9.2204999999999995</v>
      </c>
      <c r="AA197" s="24">
        <f>'EURUSD-Week'!F187/'EURUSD-Week'!G187*'EURUSD-Week'!E187</f>
        <v>264.16000000000003</v>
      </c>
      <c r="AB197" s="13">
        <f>'USDCAD-Week'!H187*'USDCAD-Week'!F187/'USDCAD-Week'!E187</f>
        <v>9.6908615175889139</v>
      </c>
      <c r="AC197" s="24">
        <f>'EURUSD-Week'!F187/'EURUSD-Week'!G187*'EURUSD-Week'!E187</f>
        <v>264.16000000000003</v>
      </c>
      <c r="AD197" s="13">
        <f>'NZDUSD-Week'!H187*'NZDUSD-Week'!F187/'NZDUSD-Week'!I187</f>
        <v>7.9909999999999997</v>
      </c>
      <c r="AE197" s="24">
        <f>'GBPUSD-Week'!F187/'GBPUSD-Week'!G187*'GBPUSD-Week'!E187</f>
        <v>306.52999999999997</v>
      </c>
      <c r="AF197" s="13">
        <f>'USDJPY-Week'!H187*'USDJPY-Week'!F187/'USDJPY-Week'!E187</f>
        <v>10.063399416322833</v>
      </c>
      <c r="AG197" s="24">
        <f>'GBPUSD-Week'!F187/'GBPUSD-Week'!G187*'GBPUSD-Week'!E187</f>
        <v>306.52999999999997</v>
      </c>
      <c r="AH197" s="13">
        <f>'USDCHF-Week'!H187*'USDCHF-Week'!F187/'USDCHF-Week'!E187</f>
        <v>10.699192210988071</v>
      </c>
      <c r="AI197" s="24">
        <f>'GBPUSD-Week'!F187/'GBPUSD-Week'!G187*'GBPUSD-Week'!E187</f>
        <v>306.52999999999997</v>
      </c>
      <c r="AJ197" s="13">
        <f>'AUDUSD-Week'!H187*'AUDUSD-Week'!F187/'AUDUSD-Week'!I187</f>
        <v>9.2204999999999995</v>
      </c>
      <c r="AK197" s="24">
        <f>'GBPUSD-Week'!F187/'GBPUSD-Week'!G187*'GBPUSD-Week'!E187</f>
        <v>306.52999999999997</v>
      </c>
      <c r="AL197" s="13">
        <f>'USDCAD-Week'!H187*'USDCAD-Week'!F187/'USDCAD-Week'!E187</f>
        <v>9.6908615175889139</v>
      </c>
      <c r="AM197" s="24">
        <f>'GBPUSD-Week'!F187/'GBPUSD-Week'!G187*'GBPUSD-Week'!E187</f>
        <v>306.52999999999997</v>
      </c>
      <c r="AN197" s="13">
        <f>'NZDUSD-Week'!H187*'NZDUSD-Week'!F187/'NZDUSD-Week'!I187</f>
        <v>7.9909999999999997</v>
      </c>
      <c r="AO197" s="24">
        <f>'AUDUSD-Week'!F187/'AUDUSD-Week'!G187*'AUDUSD-Week'!E187</f>
        <v>184.41</v>
      </c>
      <c r="AP197" s="13">
        <f>'USDJPY-Week'!H187*'USDJPY-Week'!F187/'USDJPY-Week'!E187</f>
        <v>10.063399416322833</v>
      </c>
      <c r="AQ197" s="24">
        <f>'AUDUSD-Week'!F187/'AUDUSD-Week'!G187*'AUDUSD-Week'!E187</f>
        <v>184.41</v>
      </c>
      <c r="AR197" s="13">
        <f>'USDCHF-Week'!H187*'USDCHF-Week'!F187/'USDCHF-Week'!E187</f>
        <v>10.699192210988071</v>
      </c>
      <c r="AS197" s="24">
        <f>'AUDUSD-Week'!F187/'AUDUSD-Week'!G187*'AUDUSD-Week'!E187</f>
        <v>184.41</v>
      </c>
      <c r="AT197" s="13">
        <f>'USDCAD-Week'!H187*'USDCAD-Week'!F187/'USDCAD-Week'!E187</f>
        <v>9.6908615175889139</v>
      </c>
      <c r="AU197" s="24">
        <f>'AUDUSD-Week'!F187/'AUDUSD-Week'!G187*'AUDUSD-Week'!E187</f>
        <v>184.41</v>
      </c>
      <c r="AV197" s="13">
        <f>'NZDUSD-Week'!H187*'NZDUSD-Week'!F187/'NZDUSD-Week'!I187</f>
        <v>7.9909999999999997</v>
      </c>
      <c r="AW197" s="24">
        <f>'NZDUSD-Week'!F187/'NZDUSD-Week'!G187*'NZDUSD-Week'!E187</f>
        <v>159.82</v>
      </c>
      <c r="AX197" s="13">
        <f>'USDJPY-Week'!H187*'USDJPY-Week'!F187/'USDJPY-Week'!E187</f>
        <v>10.063399416322833</v>
      </c>
      <c r="AY197" s="24">
        <f>'NZDUSD-Week'!F187/'NZDUSD-Week'!G187*'NZDUSD-Week'!E187</f>
        <v>159.82</v>
      </c>
      <c r="AZ197" s="13">
        <f>'USDCHF-Week'!H187*'USDCHF-Week'!F187/'USDCHF-Week'!E187</f>
        <v>10.699192210988071</v>
      </c>
      <c r="BA197" s="24">
        <f>'NZDUSD-Week'!F187/'NZDUSD-Week'!G187*'NZDUSD-Week'!E187</f>
        <v>159.82</v>
      </c>
      <c r="BB197" s="13">
        <f>'USDCAD-Week'!H187*'USDCAD-Week'!F187/'USDCAD-Week'!E187</f>
        <v>9.6908615175889139</v>
      </c>
      <c r="BC197" s="24">
        <f>'USDCAD-Week'!F187/'USDCAD-Week'!G187*'USDCAD-Week'!E187</f>
        <v>206.38</v>
      </c>
      <c r="BD197" s="13">
        <f>'USDJPY-Week'!H187*'USDJPY-Week'!F187/'USDJPY-Week'!E187</f>
        <v>10.063399416322833</v>
      </c>
      <c r="BE197" s="24">
        <f>'USDCHF-Week'!F187/'USDCHF-Week'!G187*'USDCHF-Week'!E187</f>
        <v>186.93</v>
      </c>
      <c r="BF197" s="13">
        <f>'USDJPY-Week'!H187*'USDJPY-Week'!F187/'USDJPY-Week'!E187</f>
        <v>10.063399416322833</v>
      </c>
    </row>
    <row r="198" spans="4:58" x14ac:dyDescent="0.25">
      <c r="D198" s="11">
        <v>41483</v>
      </c>
      <c r="E198" s="13">
        <f>'EURUSD-Week'!F188*'EURUSD-Week'!E188/'EURUSD-Week'!G188</f>
        <v>265.64</v>
      </c>
      <c r="F198" s="16">
        <f>'EURUSD-Week'!H188*'EURUSD-Week'!F188/1</f>
        <v>10</v>
      </c>
      <c r="G198" s="13">
        <f>'USDJPY-Week'!F188/'USDJPY-Week'!G188</f>
        <v>200</v>
      </c>
      <c r="H198" s="19">
        <f>'USDJPY-Week'!H188*'USDJPY-Week'!F188/'USDJPY-Week'!E188</f>
        <v>10.152284263959391</v>
      </c>
      <c r="I198" s="19">
        <f>'EURUSD-Week'!F188/('EURUSD-Week'!G188*'EURUSD-Week'!E188)</f>
        <v>150.57973196807708</v>
      </c>
      <c r="J198" s="19">
        <f>'USDJPY-Week'!H188*'USDJPY-Week'!F188/'USDJPY-Week'!E188</f>
        <v>10.152284263959391</v>
      </c>
      <c r="K198" s="15">
        <f>'GBPUSD-Week'!F188*'GBPUSD-Week'!E188/'GBPUSD-Week'!G188</f>
        <v>306.64999999999998</v>
      </c>
      <c r="L198" s="13">
        <f>'GBPUSD-Week'!H188*'GBPUSD-Week'!F188/1</f>
        <v>10</v>
      </c>
      <c r="M198" s="24">
        <f>'NZDUSD-Week'!F188*'NZDUSD-Week'!E188/'NZDUSD-Week'!G188</f>
        <v>159.13</v>
      </c>
      <c r="N198" s="13">
        <f>'NZDUSD-Week'!H188*'NZDUSD-Week'!F188/1</f>
        <v>10</v>
      </c>
      <c r="O198" s="13">
        <f>'USDCAD-Week'!F188/'USDCAD-Week'!G188</f>
        <v>200</v>
      </c>
      <c r="P198" s="24">
        <f>'USDCAD-Week'!F188*'USDCAD-Week'!H188/'USDCAD-Week'!E188</f>
        <v>9.6767950454809384</v>
      </c>
      <c r="Q198" s="24">
        <f>'AUDUSD-Week'!F188*'AUDUSD-Week'!E188/'AUDUSD-Week'!G188</f>
        <v>181.54</v>
      </c>
      <c r="R198" s="24">
        <f>'AUDUSD-Week'!H188*'AUDUSD-Week'!F188/1</f>
        <v>10</v>
      </c>
      <c r="S198" s="13">
        <f>'USDCHF-Week'!F188/'USDCHF-Week'!G188</f>
        <v>200</v>
      </c>
      <c r="T198" s="16">
        <f>'USDCHF-Week'!F188*'USDCHF-Week'!H188/'USDCHF-Week'!E188</f>
        <v>10.76889941847943</v>
      </c>
      <c r="U198" s="13">
        <f>'EURUSD-Week'!F188/'EURUSD-Week'!G188*'EURUSD-Week'!E188</f>
        <v>265.64</v>
      </c>
      <c r="V198" s="13">
        <f>'USDCHF-Week'!H188*'USDCHF-Week'!F188/'USDCHF-Week'!E188</f>
        <v>10.76889941847943</v>
      </c>
      <c r="W198" s="16">
        <f>'EURUSD-Week'!F188/'EURUSD-Week'!G188*'EURUSD-Week'!E188</f>
        <v>265.64</v>
      </c>
      <c r="X198" s="13">
        <f>'GBPUSD-Week'!H188*'GBPUSD-Week'!F188/'GBPUSD-Week'!I188</f>
        <v>15.332500000000001</v>
      </c>
      <c r="Y198" s="24">
        <f>'EURUSD-Week'!F188/'EURUSD-Week'!G188*'EURUSD-Week'!E188</f>
        <v>265.64</v>
      </c>
      <c r="Z198" s="13">
        <f>'AUDUSD-Week'!H188*'AUDUSD-Week'!F188/'AUDUSD-Week'!I188</f>
        <v>9.077</v>
      </c>
      <c r="AA198" s="24">
        <f>'EURUSD-Week'!F188/'EURUSD-Week'!G188*'EURUSD-Week'!E188</f>
        <v>265.64</v>
      </c>
      <c r="AB198" s="13">
        <f>'USDCAD-Week'!H188*'USDCAD-Week'!F188/'USDCAD-Week'!E188</f>
        <v>9.6767950454809384</v>
      </c>
      <c r="AC198" s="24">
        <f>'EURUSD-Week'!F188/'EURUSD-Week'!G188*'EURUSD-Week'!E188</f>
        <v>265.64</v>
      </c>
      <c r="AD198" s="13">
        <f>'NZDUSD-Week'!H188*'NZDUSD-Week'!F188/'NZDUSD-Week'!I188</f>
        <v>7.9564999999999992</v>
      </c>
      <c r="AE198" s="24">
        <f>'GBPUSD-Week'!F188/'GBPUSD-Week'!G188*'GBPUSD-Week'!E188</f>
        <v>306.64999999999998</v>
      </c>
      <c r="AF198" s="13">
        <f>'USDJPY-Week'!H188*'USDJPY-Week'!F188/'USDJPY-Week'!E188</f>
        <v>10.152284263959391</v>
      </c>
      <c r="AG198" s="24">
        <f>'GBPUSD-Week'!F188/'GBPUSD-Week'!G188*'GBPUSD-Week'!E188</f>
        <v>306.64999999999998</v>
      </c>
      <c r="AH198" s="13">
        <f>'USDCHF-Week'!H188*'USDCHF-Week'!F188/'USDCHF-Week'!E188</f>
        <v>10.76889941847943</v>
      </c>
      <c r="AI198" s="24">
        <f>'GBPUSD-Week'!F188/'GBPUSD-Week'!G188*'GBPUSD-Week'!E188</f>
        <v>306.64999999999998</v>
      </c>
      <c r="AJ198" s="13">
        <f>'AUDUSD-Week'!H188*'AUDUSD-Week'!F188/'AUDUSD-Week'!I188</f>
        <v>9.077</v>
      </c>
      <c r="AK198" s="24">
        <f>'GBPUSD-Week'!F188/'GBPUSD-Week'!G188*'GBPUSD-Week'!E188</f>
        <v>306.64999999999998</v>
      </c>
      <c r="AL198" s="13">
        <f>'USDCAD-Week'!H188*'USDCAD-Week'!F188/'USDCAD-Week'!E188</f>
        <v>9.6767950454809384</v>
      </c>
      <c r="AM198" s="24">
        <f>'GBPUSD-Week'!F188/'GBPUSD-Week'!G188*'GBPUSD-Week'!E188</f>
        <v>306.64999999999998</v>
      </c>
      <c r="AN198" s="13">
        <f>'NZDUSD-Week'!H188*'NZDUSD-Week'!F188/'NZDUSD-Week'!I188</f>
        <v>7.9564999999999992</v>
      </c>
      <c r="AO198" s="24">
        <f>'AUDUSD-Week'!F188/'AUDUSD-Week'!G188*'AUDUSD-Week'!E188</f>
        <v>181.54</v>
      </c>
      <c r="AP198" s="13">
        <f>'USDJPY-Week'!H188*'USDJPY-Week'!F188/'USDJPY-Week'!E188</f>
        <v>10.152284263959391</v>
      </c>
      <c r="AQ198" s="24">
        <f>'AUDUSD-Week'!F188/'AUDUSD-Week'!G188*'AUDUSD-Week'!E188</f>
        <v>181.54</v>
      </c>
      <c r="AR198" s="13">
        <f>'USDCHF-Week'!H188*'USDCHF-Week'!F188/'USDCHF-Week'!E188</f>
        <v>10.76889941847943</v>
      </c>
      <c r="AS198" s="24">
        <f>'AUDUSD-Week'!F188/'AUDUSD-Week'!G188*'AUDUSD-Week'!E188</f>
        <v>181.54</v>
      </c>
      <c r="AT198" s="13">
        <f>'USDCAD-Week'!H188*'USDCAD-Week'!F188/'USDCAD-Week'!E188</f>
        <v>9.6767950454809384</v>
      </c>
      <c r="AU198" s="24">
        <f>'AUDUSD-Week'!F188/'AUDUSD-Week'!G188*'AUDUSD-Week'!E188</f>
        <v>181.54</v>
      </c>
      <c r="AV198" s="13">
        <f>'NZDUSD-Week'!H188*'NZDUSD-Week'!F188/'NZDUSD-Week'!I188</f>
        <v>7.9564999999999992</v>
      </c>
      <c r="AW198" s="24">
        <f>'NZDUSD-Week'!F188/'NZDUSD-Week'!G188*'NZDUSD-Week'!E188</f>
        <v>159.13</v>
      </c>
      <c r="AX198" s="13">
        <f>'USDJPY-Week'!H188*'USDJPY-Week'!F188/'USDJPY-Week'!E188</f>
        <v>10.152284263959391</v>
      </c>
      <c r="AY198" s="24">
        <f>'NZDUSD-Week'!F188/'NZDUSD-Week'!G188*'NZDUSD-Week'!E188</f>
        <v>159.13</v>
      </c>
      <c r="AZ198" s="13">
        <f>'USDCHF-Week'!H188*'USDCHF-Week'!F188/'USDCHF-Week'!E188</f>
        <v>10.76889941847943</v>
      </c>
      <c r="BA198" s="24">
        <f>'NZDUSD-Week'!F188/'NZDUSD-Week'!G188*'NZDUSD-Week'!E188</f>
        <v>159.13</v>
      </c>
      <c r="BB198" s="13">
        <f>'USDCAD-Week'!H188*'USDCAD-Week'!F188/'USDCAD-Week'!E188</f>
        <v>9.6767950454809384</v>
      </c>
      <c r="BC198" s="24">
        <f>'USDCAD-Week'!F188/'USDCAD-Week'!G188*'USDCAD-Week'!E188</f>
        <v>206.67999999999998</v>
      </c>
      <c r="BD198" s="13">
        <f>'USDJPY-Week'!H188*'USDJPY-Week'!F188/'USDJPY-Week'!E188</f>
        <v>10.152284263959391</v>
      </c>
      <c r="BE198" s="24">
        <f>'USDCHF-Week'!F188/'USDCHF-Week'!G188*'USDCHF-Week'!E188</f>
        <v>185.72000000000003</v>
      </c>
      <c r="BF198" s="13">
        <f>'USDJPY-Week'!H188*'USDJPY-Week'!F188/'USDJPY-Week'!E188</f>
        <v>10.152284263959391</v>
      </c>
    </row>
    <row r="199" spans="4:58" x14ac:dyDescent="0.25">
      <c r="D199" s="11">
        <v>41490</v>
      </c>
      <c r="E199" s="13">
        <f>'EURUSD-Week'!F189*'EURUSD-Week'!E189/'EURUSD-Week'!G189</f>
        <v>266.2</v>
      </c>
      <c r="F199" s="16">
        <f>'EURUSD-Week'!H189*'EURUSD-Week'!F189/1</f>
        <v>10</v>
      </c>
      <c r="G199" s="13">
        <f>'USDJPY-Week'!F189/'USDJPY-Week'!G189</f>
        <v>200</v>
      </c>
      <c r="H199" s="19">
        <f>'USDJPY-Week'!H189*'USDJPY-Week'!F189/'USDJPY-Week'!E189</f>
        <v>10.250627850955871</v>
      </c>
      <c r="I199" s="19">
        <f>'EURUSD-Week'!F189/('EURUSD-Week'!G189*'EURUSD-Week'!E189)</f>
        <v>150.26296018031556</v>
      </c>
      <c r="J199" s="19">
        <f>'USDJPY-Week'!H189*'USDJPY-Week'!F189/'USDJPY-Week'!E189</f>
        <v>10.250627850955871</v>
      </c>
      <c r="K199" s="15">
        <f>'GBPUSD-Week'!F189*'GBPUSD-Week'!E189/'GBPUSD-Week'!G189</f>
        <v>307.99</v>
      </c>
      <c r="L199" s="13">
        <f>'GBPUSD-Week'!H189*'GBPUSD-Week'!F189/1</f>
        <v>10</v>
      </c>
      <c r="M199" s="24">
        <f>'NZDUSD-Week'!F189*'NZDUSD-Week'!E189/'NZDUSD-Week'!G189</f>
        <v>157.85</v>
      </c>
      <c r="N199" s="13">
        <f>'NZDUSD-Week'!H189*'NZDUSD-Week'!F189/1</f>
        <v>10</v>
      </c>
      <c r="O199" s="13">
        <f>'USDCAD-Week'!F189/'USDCAD-Week'!G189</f>
        <v>200</v>
      </c>
      <c r="P199" s="24">
        <f>'USDCAD-Week'!F189*'USDCAD-Week'!H189/'USDCAD-Week'!E189</f>
        <v>9.6735187424425639</v>
      </c>
      <c r="Q199" s="24">
        <f>'AUDUSD-Week'!F189*'AUDUSD-Week'!E189/'AUDUSD-Week'!G189</f>
        <v>181.16</v>
      </c>
      <c r="R199" s="24">
        <f>'AUDUSD-Week'!H189*'AUDUSD-Week'!F189/1</f>
        <v>10</v>
      </c>
      <c r="S199" s="13">
        <f>'USDCHF-Week'!F189/'USDCHF-Week'!G189</f>
        <v>200</v>
      </c>
      <c r="T199" s="16">
        <f>'USDCHF-Week'!F189*'USDCHF-Week'!H189/'USDCHF-Week'!E189</f>
        <v>10.8038029386344</v>
      </c>
      <c r="U199" s="13">
        <f>'EURUSD-Week'!F189/'EURUSD-Week'!G189*'EURUSD-Week'!E189</f>
        <v>266.2</v>
      </c>
      <c r="V199" s="13">
        <f>'USDCHF-Week'!H189*'USDCHF-Week'!F189/'USDCHF-Week'!E189</f>
        <v>10.8038029386344</v>
      </c>
      <c r="W199" s="16">
        <f>'EURUSD-Week'!F189/'EURUSD-Week'!G189*'EURUSD-Week'!E189</f>
        <v>266.2</v>
      </c>
      <c r="X199" s="13">
        <f>'GBPUSD-Week'!H189*'GBPUSD-Week'!F189/'GBPUSD-Week'!I189</f>
        <v>15.399499999999998</v>
      </c>
      <c r="Y199" s="24">
        <f>'EURUSD-Week'!F189/'EURUSD-Week'!G189*'EURUSD-Week'!E189</f>
        <v>266.2</v>
      </c>
      <c r="Z199" s="13">
        <f>'AUDUSD-Week'!H189*'AUDUSD-Week'!F189/'AUDUSD-Week'!I189</f>
        <v>9.0579999999999998</v>
      </c>
      <c r="AA199" s="24">
        <f>'EURUSD-Week'!F189/'EURUSD-Week'!G189*'EURUSD-Week'!E189</f>
        <v>266.2</v>
      </c>
      <c r="AB199" s="13">
        <f>'USDCAD-Week'!H189*'USDCAD-Week'!F189/'USDCAD-Week'!E189</f>
        <v>9.6735187424425639</v>
      </c>
      <c r="AC199" s="24">
        <f>'EURUSD-Week'!F189/'EURUSD-Week'!G189*'EURUSD-Week'!E189</f>
        <v>266.2</v>
      </c>
      <c r="AD199" s="13">
        <f>'NZDUSD-Week'!H189*'NZDUSD-Week'!F189/'NZDUSD-Week'!I189</f>
        <v>7.8925000000000001</v>
      </c>
      <c r="AE199" s="24">
        <f>'GBPUSD-Week'!F189/'GBPUSD-Week'!G189*'GBPUSD-Week'!E189</f>
        <v>307.99</v>
      </c>
      <c r="AF199" s="13">
        <f>'USDJPY-Week'!H189*'USDJPY-Week'!F189/'USDJPY-Week'!E189</f>
        <v>10.250627850955871</v>
      </c>
      <c r="AG199" s="24">
        <f>'GBPUSD-Week'!F189/'GBPUSD-Week'!G189*'GBPUSD-Week'!E189</f>
        <v>307.99</v>
      </c>
      <c r="AH199" s="13">
        <f>'USDCHF-Week'!H189*'USDCHF-Week'!F189/'USDCHF-Week'!E189</f>
        <v>10.8038029386344</v>
      </c>
      <c r="AI199" s="24">
        <f>'GBPUSD-Week'!F189/'GBPUSD-Week'!G189*'GBPUSD-Week'!E189</f>
        <v>307.99</v>
      </c>
      <c r="AJ199" s="13">
        <f>'AUDUSD-Week'!H189*'AUDUSD-Week'!F189/'AUDUSD-Week'!I189</f>
        <v>9.0579999999999998</v>
      </c>
      <c r="AK199" s="24">
        <f>'GBPUSD-Week'!F189/'GBPUSD-Week'!G189*'GBPUSD-Week'!E189</f>
        <v>307.99</v>
      </c>
      <c r="AL199" s="13">
        <f>'USDCAD-Week'!H189*'USDCAD-Week'!F189/'USDCAD-Week'!E189</f>
        <v>9.6735187424425639</v>
      </c>
      <c r="AM199" s="24">
        <f>'GBPUSD-Week'!F189/'GBPUSD-Week'!G189*'GBPUSD-Week'!E189</f>
        <v>307.99</v>
      </c>
      <c r="AN199" s="13">
        <f>'NZDUSD-Week'!H189*'NZDUSD-Week'!F189/'NZDUSD-Week'!I189</f>
        <v>7.8925000000000001</v>
      </c>
      <c r="AO199" s="24">
        <f>'AUDUSD-Week'!F189/'AUDUSD-Week'!G189*'AUDUSD-Week'!E189</f>
        <v>181.16</v>
      </c>
      <c r="AP199" s="13">
        <f>'USDJPY-Week'!H189*'USDJPY-Week'!F189/'USDJPY-Week'!E189</f>
        <v>10.250627850955871</v>
      </c>
      <c r="AQ199" s="24">
        <f>'AUDUSD-Week'!F189/'AUDUSD-Week'!G189*'AUDUSD-Week'!E189</f>
        <v>181.16</v>
      </c>
      <c r="AR199" s="13">
        <f>'USDCHF-Week'!H189*'USDCHF-Week'!F189/'USDCHF-Week'!E189</f>
        <v>10.8038029386344</v>
      </c>
      <c r="AS199" s="24">
        <f>'AUDUSD-Week'!F189/'AUDUSD-Week'!G189*'AUDUSD-Week'!E189</f>
        <v>181.16</v>
      </c>
      <c r="AT199" s="13">
        <f>'USDCAD-Week'!H189*'USDCAD-Week'!F189/'USDCAD-Week'!E189</f>
        <v>9.6735187424425639</v>
      </c>
      <c r="AU199" s="24">
        <f>'AUDUSD-Week'!F189/'AUDUSD-Week'!G189*'AUDUSD-Week'!E189</f>
        <v>181.16</v>
      </c>
      <c r="AV199" s="13">
        <f>'NZDUSD-Week'!H189*'NZDUSD-Week'!F189/'NZDUSD-Week'!I189</f>
        <v>7.8925000000000001</v>
      </c>
      <c r="AW199" s="24">
        <f>'NZDUSD-Week'!F189/'NZDUSD-Week'!G189*'NZDUSD-Week'!E189</f>
        <v>157.85</v>
      </c>
      <c r="AX199" s="13">
        <f>'USDJPY-Week'!H189*'USDJPY-Week'!F189/'USDJPY-Week'!E189</f>
        <v>10.250627850955871</v>
      </c>
      <c r="AY199" s="24">
        <f>'NZDUSD-Week'!F189/'NZDUSD-Week'!G189*'NZDUSD-Week'!E189</f>
        <v>157.85</v>
      </c>
      <c r="AZ199" s="13">
        <f>'USDCHF-Week'!H189*'USDCHF-Week'!F189/'USDCHF-Week'!E189</f>
        <v>10.8038029386344</v>
      </c>
      <c r="BA199" s="24">
        <f>'NZDUSD-Week'!F189/'NZDUSD-Week'!G189*'NZDUSD-Week'!E189</f>
        <v>157.85</v>
      </c>
      <c r="BB199" s="13">
        <f>'USDCAD-Week'!H189*'USDCAD-Week'!F189/'USDCAD-Week'!E189</f>
        <v>9.6735187424425639</v>
      </c>
      <c r="BC199" s="24">
        <f>'USDCAD-Week'!F189/'USDCAD-Week'!G189*'USDCAD-Week'!E189</f>
        <v>206.75</v>
      </c>
      <c r="BD199" s="13">
        <f>'USDJPY-Week'!H189*'USDJPY-Week'!F189/'USDJPY-Week'!E189</f>
        <v>10.250627850955871</v>
      </c>
      <c r="BE199" s="24">
        <f>'USDCHF-Week'!F189/'USDCHF-Week'!G189*'USDCHF-Week'!E189</f>
        <v>185.12</v>
      </c>
      <c r="BF199" s="13">
        <f>'USDJPY-Week'!H189*'USDJPY-Week'!F189/'USDJPY-Week'!E189</f>
        <v>10.250627850955871</v>
      </c>
    </row>
    <row r="200" spans="4:58" x14ac:dyDescent="0.25">
      <c r="D200" s="11">
        <v>41497</v>
      </c>
      <c r="E200" s="13">
        <f>'EURUSD-Week'!F190*'EURUSD-Week'!E190/'EURUSD-Week'!G190</f>
        <v>266.48</v>
      </c>
      <c r="F200" s="16">
        <f>'EURUSD-Week'!H190*'EURUSD-Week'!F190/1</f>
        <v>10</v>
      </c>
      <c r="G200" s="13">
        <f>'USDJPY-Week'!F190/'USDJPY-Week'!G190</f>
        <v>200</v>
      </c>
      <c r="H200" s="19">
        <f>'USDJPY-Week'!H190*'USDJPY-Week'!F190/'USDJPY-Week'!E190</f>
        <v>10.318320177475108</v>
      </c>
      <c r="I200" s="19">
        <f>'EURUSD-Week'!F190/('EURUSD-Week'!G190*'EURUSD-Week'!E190)</f>
        <v>150.10507355148604</v>
      </c>
      <c r="J200" s="19">
        <f>'USDJPY-Week'!H190*'USDJPY-Week'!F190/'USDJPY-Week'!E190</f>
        <v>10.318320177475108</v>
      </c>
      <c r="K200" s="15">
        <f>'GBPUSD-Week'!F190*'GBPUSD-Week'!E190/'GBPUSD-Week'!G190</f>
        <v>311.14</v>
      </c>
      <c r="L200" s="13">
        <f>'GBPUSD-Week'!H190*'GBPUSD-Week'!F190/1</f>
        <v>10</v>
      </c>
      <c r="M200" s="24">
        <f>'NZDUSD-Week'!F190*'NZDUSD-Week'!E190/'NZDUSD-Week'!G190</f>
        <v>161.29</v>
      </c>
      <c r="N200" s="13">
        <f>'NZDUSD-Week'!H190*'NZDUSD-Week'!F190/1</f>
        <v>10</v>
      </c>
      <c r="O200" s="13">
        <f>'USDCAD-Week'!F190/'USDCAD-Week'!G190</f>
        <v>200</v>
      </c>
      <c r="P200" s="24">
        <f>'USDCAD-Week'!F190*'USDCAD-Week'!H190/'USDCAD-Week'!E190</f>
        <v>9.6918007365768553</v>
      </c>
      <c r="Q200" s="24">
        <f>'AUDUSD-Week'!F190*'AUDUSD-Week'!E190/'AUDUSD-Week'!G190</f>
        <v>183.71</v>
      </c>
      <c r="R200" s="24">
        <f>'AUDUSD-Week'!H190*'AUDUSD-Week'!F190/1</f>
        <v>10</v>
      </c>
      <c r="S200" s="13">
        <f>'USDCHF-Week'!F190/'USDCHF-Week'!G190</f>
        <v>200</v>
      </c>
      <c r="T200" s="16">
        <f>'USDCHF-Week'!F190*'USDCHF-Week'!H190/'USDCHF-Week'!E190</f>
        <v>10.809642200843152</v>
      </c>
      <c r="U200" s="13">
        <f>'EURUSD-Week'!F190/'EURUSD-Week'!G190*'EURUSD-Week'!E190</f>
        <v>266.48</v>
      </c>
      <c r="V200" s="13">
        <f>'USDCHF-Week'!H190*'USDCHF-Week'!F190/'USDCHF-Week'!E190</f>
        <v>10.809642200843152</v>
      </c>
      <c r="W200" s="16">
        <f>'EURUSD-Week'!F190/'EURUSD-Week'!G190*'EURUSD-Week'!E190</f>
        <v>266.48</v>
      </c>
      <c r="X200" s="13">
        <f>'GBPUSD-Week'!H190*'GBPUSD-Week'!F190/'GBPUSD-Week'!I190</f>
        <v>15.556999999999999</v>
      </c>
      <c r="Y200" s="24">
        <f>'EURUSD-Week'!F190/'EURUSD-Week'!G190*'EURUSD-Week'!E190</f>
        <v>266.48</v>
      </c>
      <c r="Z200" s="13">
        <f>'AUDUSD-Week'!H190*'AUDUSD-Week'!F190/'AUDUSD-Week'!I190</f>
        <v>9.1854999999999993</v>
      </c>
      <c r="AA200" s="24">
        <f>'EURUSD-Week'!F190/'EURUSD-Week'!G190*'EURUSD-Week'!E190</f>
        <v>266.48</v>
      </c>
      <c r="AB200" s="13">
        <f>'USDCAD-Week'!H190*'USDCAD-Week'!F190/'USDCAD-Week'!E190</f>
        <v>9.6918007365768553</v>
      </c>
      <c r="AC200" s="24">
        <f>'EURUSD-Week'!F190/'EURUSD-Week'!G190*'EURUSD-Week'!E190</f>
        <v>266.48</v>
      </c>
      <c r="AD200" s="13">
        <f>'NZDUSD-Week'!H190*'NZDUSD-Week'!F190/'NZDUSD-Week'!I190</f>
        <v>8.0644999999999989</v>
      </c>
      <c r="AE200" s="24">
        <f>'GBPUSD-Week'!F190/'GBPUSD-Week'!G190*'GBPUSD-Week'!E190</f>
        <v>311.14</v>
      </c>
      <c r="AF200" s="13">
        <f>'USDJPY-Week'!H190*'USDJPY-Week'!F190/'USDJPY-Week'!E190</f>
        <v>10.318320177475108</v>
      </c>
      <c r="AG200" s="24">
        <f>'GBPUSD-Week'!F190/'GBPUSD-Week'!G190*'GBPUSD-Week'!E190</f>
        <v>311.14</v>
      </c>
      <c r="AH200" s="13">
        <f>'USDCHF-Week'!H190*'USDCHF-Week'!F190/'USDCHF-Week'!E190</f>
        <v>10.809642200843152</v>
      </c>
      <c r="AI200" s="24">
        <f>'GBPUSD-Week'!F190/'GBPUSD-Week'!G190*'GBPUSD-Week'!E190</f>
        <v>311.14</v>
      </c>
      <c r="AJ200" s="13">
        <f>'AUDUSD-Week'!H190*'AUDUSD-Week'!F190/'AUDUSD-Week'!I190</f>
        <v>9.1854999999999993</v>
      </c>
      <c r="AK200" s="24">
        <f>'GBPUSD-Week'!F190/'GBPUSD-Week'!G190*'GBPUSD-Week'!E190</f>
        <v>311.14</v>
      </c>
      <c r="AL200" s="13">
        <f>'USDCAD-Week'!H190*'USDCAD-Week'!F190/'USDCAD-Week'!E190</f>
        <v>9.6918007365768553</v>
      </c>
      <c r="AM200" s="24">
        <f>'GBPUSD-Week'!F190/'GBPUSD-Week'!G190*'GBPUSD-Week'!E190</f>
        <v>311.14</v>
      </c>
      <c r="AN200" s="13">
        <f>'NZDUSD-Week'!H190*'NZDUSD-Week'!F190/'NZDUSD-Week'!I190</f>
        <v>8.0644999999999989</v>
      </c>
      <c r="AO200" s="24">
        <f>'AUDUSD-Week'!F190/'AUDUSD-Week'!G190*'AUDUSD-Week'!E190</f>
        <v>183.71</v>
      </c>
      <c r="AP200" s="13">
        <f>'USDJPY-Week'!H190*'USDJPY-Week'!F190/'USDJPY-Week'!E190</f>
        <v>10.318320177475108</v>
      </c>
      <c r="AQ200" s="24">
        <f>'AUDUSD-Week'!F190/'AUDUSD-Week'!G190*'AUDUSD-Week'!E190</f>
        <v>183.71</v>
      </c>
      <c r="AR200" s="13">
        <f>'USDCHF-Week'!H190*'USDCHF-Week'!F190/'USDCHF-Week'!E190</f>
        <v>10.809642200843152</v>
      </c>
      <c r="AS200" s="24">
        <f>'AUDUSD-Week'!F190/'AUDUSD-Week'!G190*'AUDUSD-Week'!E190</f>
        <v>183.71</v>
      </c>
      <c r="AT200" s="13">
        <f>'USDCAD-Week'!H190*'USDCAD-Week'!F190/'USDCAD-Week'!E190</f>
        <v>9.6918007365768553</v>
      </c>
      <c r="AU200" s="24">
        <f>'AUDUSD-Week'!F190/'AUDUSD-Week'!G190*'AUDUSD-Week'!E190</f>
        <v>183.71</v>
      </c>
      <c r="AV200" s="13">
        <f>'NZDUSD-Week'!H190*'NZDUSD-Week'!F190/'NZDUSD-Week'!I190</f>
        <v>8.0644999999999989</v>
      </c>
      <c r="AW200" s="24">
        <f>'NZDUSD-Week'!F190/'NZDUSD-Week'!G190*'NZDUSD-Week'!E190</f>
        <v>161.29</v>
      </c>
      <c r="AX200" s="13">
        <f>'USDJPY-Week'!H190*'USDJPY-Week'!F190/'USDJPY-Week'!E190</f>
        <v>10.318320177475108</v>
      </c>
      <c r="AY200" s="24">
        <f>'NZDUSD-Week'!F190/'NZDUSD-Week'!G190*'NZDUSD-Week'!E190</f>
        <v>161.29</v>
      </c>
      <c r="AZ200" s="13">
        <f>'USDCHF-Week'!H190*'USDCHF-Week'!F190/'USDCHF-Week'!E190</f>
        <v>10.809642200843152</v>
      </c>
      <c r="BA200" s="24">
        <f>'NZDUSD-Week'!F190/'NZDUSD-Week'!G190*'NZDUSD-Week'!E190</f>
        <v>161.29</v>
      </c>
      <c r="BB200" s="13">
        <f>'USDCAD-Week'!H190*'USDCAD-Week'!F190/'USDCAD-Week'!E190</f>
        <v>9.6918007365768553</v>
      </c>
      <c r="BC200" s="24">
        <f>'USDCAD-Week'!F190/'USDCAD-Week'!G190*'USDCAD-Week'!E190</f>
        <v>206.36</v>
      </c>
      <c r="BD200" s="13">
        <f>'USDJPY-Week'!H190*'USDJPY-Week'!F190/'USDJPY-Week'!E190</f>
        <v>10.318320177475108</v>
      </c>
      <c r="BE200" s="24">
        <f>'USDCHF-Week'!F190/'USDCHF-Week'!G190*'USDCHF-Week'!E190</f>
        <v>185.02</v>
      </c>
      <c r="BF200" s="13">
        <f>'USDJPY-Week'!H190*'USDJPY-Week'!F190/'USDJPY-Week'!E190</f>
        <v>10.318320177475108</v>
      </c>
    </row>
    <row r="201" spans="4:58" x14ac:dyDescent="0.25">
      <c r="D201" s="11">
        <v>41504</v>
      </c>
      <c r="E201" s="13">
        <f>'EURUSD-Week'!F191*'EURUSD-Week'!E191/'EURUSD-Week'!G191</f>
        <v>267.12</v>
      </c>
      <c r="F201" s="16">
        <f>'EURUSD-Week'!H191*'EURUSD-Week'!F191/1</f>
        <v>10</v>
      </c>
      <c r="G201" s="13">
        <f>'USDJPY-Week'!F191/'USDJPY-Week'!G191</f>
        <v>200</v>
      </c>
      <c r="H201" s="19">
        <f>'USDJPY-Week'!H191*'USDJPY-Week'!F191/'USDJPY-Week'!E191</f>
        <v>10.187449062754686</v>
      </c>
      <c r="I201" s="19">
        <f>'EURUSD-Week'!F191/('EURUSD-Week'!G191*'EURUSD-Week'!E191)</f>
        <v>149.74543276430069</v>
      </c>
      <c r="J201" s="19">
        <f>'USDJPY-Week'!H191*'USDJPY-Week'!F191/'USDJPY-Week'!E191</f>
        <v>10.187449062754686</v>
      </c>
      <c r="K201" s="15">
        <f>'GBPUSD-Week'!F191*'GBPUSD-Week'!E191/'GBPUSD-Week'!G191</f>
        <v>311.85000000000002</v>
      </c>
      <c r="L201" s="13">
        <f>'GBPUSD-Week'!H191*'GBPUSD-Week'!F191/1</f>
        <v>10</v>
      </c>
      <c r="M201" s="24">
        <f>'NZDUSD-Week'!F191*'NZDUSD-Week'!E191/'NZDUSD-Week'!G191</f>
        <v>159.04</v>
      </c>
      <c r="N201" s="13">
        <f>'NZDUSD-Week'!H191*'NZDUSD-Week'!F191/1</f>
        <v>10</v>
      </c>
      <c r="O201" s="13">
        <f>'USDCAD-Week'!F191/'USDCAD-Week'!G191</f>
        <v>200</v>
      </c>
      <c r="P201" s="24">
        <f>'USDCAD-Week'!F191*'USDCAD-Week'!H191/'USDCAD-Week'!E191</f>
        <v>9.5978500815817256</v>
      </c>
      <c r="Q201" s="24">
        <f>'AUDUSD-Week'!F191*'AUDUSD-Week'!E191/'AUDUSD-Week'!G191</f>
        <v>182.09</v>
      </c>
      <c r="R201" s="24">
        <f>'AUDUSD-Week'!H191*'AUDUSD-Week'!F191/1</f>
        <v>10</v>
      </c>
      <c r="S201" s="13">
        <f>'USDCHF-Week'!F191/'USDCHF-Week'!G191</f>
        <v>200</v>
      </c>
      <c r="T201" s="16">
        <f>'USDCHF-Week'!F191*'USDCHF-Week'!H191/'USDCHF-Week'!E191</f>
        <v>10.82485386447283</v>
      </c>
      <c r="U201" s="13">
        <f>'EURUSD-Week'!F191/'EURUSD-Week'!G191*'EURUSD-Week'!E191</f>
        <v>267.12</v>
      </c>
      <c r="V201" s="13">
        <f>'USDCHF-Week'!H191*'USDCHF-Week'!F191/'USDCHF-Week'!E191</f>
        <v>10.82485386447283</v>
      </c>
      <c r="W201" s="16">
        <f>'EURUSD-Week'!F191/'EURUSD-Week'!G191*'EURUSD-Week'!E191</f>
        <v>267.12</v>
      </c>
      <c r="X201" s="13">
        <f>'GBPUSD-Week'!H191*'GBPUSD-Week'!F191/'GBPUSD-Week'!I191</f>
        <v>15.592499999999999</v>
      </c>
      <c r="Y201" s="24">
        <f>'EURUSD-Week'!F191/'EURUSD-Week'!G191*'EURUSD-Week'!E191</f>
        <v>267.12</v>
      </c>
      <c r="Z201" s="13">
        <f>'AUDUSD-Week'!H191*'AUDUSD-Week'!F191/'AUDUSD-Week'!I191</f>
        <v>9.1044999999999998</v>
      </c>
      <c r="AA201" s="24">
        <f>'EURUSD-Week'!F191/'EURUSD-Week'!G191*'EURUSD-Week'!E191</f>
        <v>267.12</v>
      </c>
      <c r="AB201" s="13">
        <f>'USDCAD-Week'!H191*'USDCAD-Week'!F191/'USDCAD-Week'!E191</f>
        <v>9.5978500815817256</v>
      </c>
      <c r="AC201" s="24">
        <f>'EURUSD-Week'!F191/'EURUSD-Week'!G191*'EURUSD-Week'!E191</f>
        <v>267.12</v>
      </c>
      <c r="AD201" s="13">
        <f>'NZDUSD-Week'!H191*'NZDUSD-Week'!F191/'NZDUSD-Week'!I191</f>
        <v>7.9520000000000008</v>
      </c>
      <c r="AE201" s="24">
        <f>'GBPUSD-Week'!F191/'GBPUSD-Week'!G191*'GBPUSD-Week'!E191</f>
        <v>311.85000000000002</v>
      </c>
      <c r="AF201" s="13">
        <f>'USDJPY-Week'!H191*'USDJPY-Week'!F191/'USDJPY-Week'!E191</f>
        <v>10.187449062754686</v>
      </c>
      <c r="AG201" s="24">
        <f>'GBPUSD-Week'!F191/'GBPUSD-Week'!G191*'GBPUSD-Week'!E191</f>
        <v>311.85000000000002</v>
      </c>
      <c r="AH201" s="13">
        <f>'USDCHF-Week'!H191*'USDCHF-Week'!F191/'USDCHF-Week'!E191</f>
        <v>10.82485386447283</v>
      </c>
      <c r="AI201" s="24">
        <f>'GBPUSD-Week'!F191/'GBPUSD-Week'!G191*'GBPUSD-Week'!E191</f>
        <v>311.85000000000002</v>
      </c>
      <c r="AJ201" s="13">
        <f>'AUDUSD-Week'!H191*'AUDUSD-Week'!F191/'AUDUSD-Week'!I191</f>
        <v>9.1044999999999998</v>
      </c>
      <c r="AK201" s="24">
        <f>'GBPUSD-Week'!F191/'GBPUSD-Week'!G191*'GBPUSD-Week'!E191</f>
        <v>311.85000000000002</v>
      </c>
      <c r="AL201" s="13">
        <f>'USDCAD-Week'!H191*'USDCAD-Week'!F191/'USDCAD-Week'!E191</f>
        <v>9.5978500815817256</v>
      </c>
      <c r="AM201" s="24">
        <f>'GBPUSD-Week'!F191/'GBPUSD-Week'!G191*'GBPUSD-Week'!E191</f>
        <v>311.85000000000002</v>
      </c>
      <c r="AN201" s="13">
        <f>'NZDUSD-Week'!H191*'NZDUSD-Week'!F191/'NZDUSD-Week'!I191</f>
        <v>7.9520000000000008</v>
      </c>
      <c r="AO201" s="24">
        <f>'AUDUSD-Week'!F191/'AUDUSD-Week'!G191*'AUDUSD-Week'!E191</f>
        <v>182.09</v>
      </c>
      <c r="AP201" s="13">
        <f>'USDJPY-Week'!H191*'USDJPY-Week'!F191/'USDJPY-Week'!E191</f>
        <v>10.187449062754686</v>
      </c>
      <c r="AQ201" s="24">
        <f>'AUDUSD-Week'!F191/'AUDUSD-Week'!G191*'AUDUSD-Week'!E191</f>
        <v>182.09</v>
      </c>
      <c r="AR201" s="13">
        <f>'USDCHF-Week'!H191*'USDCHF-Week'!F191/'USDCHF-Week'!E191</f>
        <v>10.82485386447283</v>
      </c>
      <c r="AS201" s="24">
        <f>'AUDUSD-Week'!F191/'AUDUSD-Week'!G191*'AUDUSD-Week'!E191</f>
        <v>182.09</v>
      </c>
      <c r="AT201" s="13">
        <f>'USDCAD-Week'!H191*'USDCAD-Week'!F191/'USDCAD-Week'!E191</f>
        <v>9.5978500815817256</v>
      </c>
      <c r="AU201" s="24">
        <f>'AUDUSD-Week'!F191/'AUDUSD-Week'!G191*'AUDUSD-Week'!E191</f>
        <v>182.09</v>
      </c>
      <c r="AV201" s="13">
        <f>'NZDUSD-Week'!H191*'NZDUSD-Week'!F191/'NZDUSD-Week'!I191</f>
        <v>7.9520000000000008</v>
      </c>
      <c r="AW201" s="24">
        <f>'NZDUSD-Week'!F191/'NZDUSD-Week'!G191*'NZDUSD-Week'!E191</f>
        <v>159.04</v>
      </c>
      <c r="AX201" s="13">
        <f>'USDJPY-Week'!H191*'USDJPY-Week'!F191/'USDJPY-Week'!E191</f>
        <v>10.187449062754686</v>
      </c>
      <c r="AY201" s="24">
        <f>'NZDUSD-Week'!F191/'NZDUSD-Week'!G191*'NZDUSD-Week'!E191</f>
        <v>159.04</v>
      </c>
      <c r="AZ201" s="13">
        <f>'USDCHF-Week'!H191*'USDCHF-Week'!F191/'USDCHF-Week'!E191</f>
        <v>10.82485386447283</v>
      </c>
      <c r="BA201" s="24">
        <f>'NZDUSD-Week'!F191/'NZDUSD-Week'!G191*'NZDUSD-Week'!E191</f>
        <v>159.04</v>
      </c>
      <c r="BB201" s="13">
        <f>'USDCAD-Week'!H191*'USDCAD-Week'!F191/'USDCAD-Week'!E191</f>
        <v>9.5978500815817256</v>
      </c>
      <c r="BC201" s="24">
        <f>'USDCAD-Week'!F191/'USDCAD-Week'!G191*'USDCAD-Week'!E191</f>
        <v>208.38</v>
      </c>
      <c r="BD201" s="13">
        <f>'USDJPY-Week'!H191*'USDJPY-Week'!F191/'USDJPY-Week'!E191</f>
        <v>10.187449062754686</v>
      </c>
      <c r="BE201" s="24">
        <f>'USDCHF-Week'!F191/'USDCHF-Week'!G191*'USDCHF-Week'!E191</f>
        <v>184.76</v>
      </c>
      <c r="BF201" s="13">
        <f>'USDJPY-Week'!H191*'USDJPY-Week'!F191/'USDJPY-Week'!E191</f>
        <v>10.187449062754686</v>
      </c>
    </row>
    <row r="202" spans="4:58" x14ac:dyDescent="0.25">
      <c r="D202" s="11">
        <v>41511</v>
      </c>
      <c r="E202" s="13">
        <f>'EURUSD-Week'!F192*'EURUSD-Week'!E192/'EURUSD-Week'!G192</f>
        <v>266.06</v>
      </c>
      <c r="F202" s="16">
        <f>'EURUSD-Week'!H192*'EURUSD-Week'!F192/1</f>
        <v>10</v>
      </c>
      <c r="G202" s="13">
        <f>'USDJPY-Week'!F192/'USDJPY-Week'!G192</f>
        <v>200</v>
      </c>
      <c r="H202" s="19">
        <f>'USDJPY-Week'!H192*'USDJPY-Week'!F192/'USDJPY-Week'!E192</f>
        <v>10.167768174885612</v>
      </c>
      <c r="I202" s="19">
        <f>'EURUSD-Week'!F192/('EURUSD-Week'!G192*'EURUSD-Week'!E192)</f>
        <v>150.34202811395926</v>
      </c>
      <c r="J202" s="19">
        <f>'USDJPY-Week'!H192*'USDJPY-Week'!F192/'USDJPY-Week'!E192</f>
        <v>10.167768174885612</v>
      </c>
      <c r="K202" s="15">
        <f>'GBPUSD-Week'!F192*'GBPUSD-Week'!E192/'GBPUSD-Week'!G192</f>
        <v>310.66000000000003</v>
      </c>
      <c r="L202" s="13">
        <f>'GBPUSD-Week'!H192*'GBPUSD-Week'!F192/1</f>
        <v>10</v>
      </c>
      <c r="M202" s="24">
        <f>'NZDUSD-Week'!F192*'NZDUSD-Week'!E192/'NZDUSD-Week'!G192</f>
        <v>155.29</v>
      </c>
      <c r="N202" s="13">
        <f>'NZDUSD-Week'!H192*'NZDUSD-Week'!F192/1</f>
        <v>10</v>
      </c>
      <c r="O202" s="13">
        <f>'USDCAD-Week'!F192/'USDCAD-Week'!G192</f>
        <v>200</v>
      </c>
      <c r="P202" s="24">
        <f>'USDCAD-Week'!F192*'USDCAD-Week'!H192/'USDCAD-Week'!E192</f>
        <v>9.5034449988120695</v>
      </c>
      <c r="Q202" s="24">
        <f>'AUDUSD-Week'!F192*'AUDUSD-Week'!E192/'AUDUSD-Week'!G192</f>
        <v>179.38</v>
      </c>
      <c r="R202" s="24">
        <f>'AUDUSD-Week'!H192*'AUDUSD-Week'!F192/1</f>
        <v>10</v>
      </c>
      <c r="S202" s="13">
        <f>'USDCHF-Week'!F192/'USDCHF-Week'!G192</f>
        <v>200</v>
      </c>
      <c r="T202" s="16">
        <f>'USDCHF-Week'!F192*'USDCHF-Week'!H192/'USDCHF-Week'!E192</f>
        <v>10.808473843493298</v>
      </c>
      <c r="U202" s="13">
        <f>'EURUSD-Week'!F192/'EURUSD-Week'!G192*'EURUSD-Week'!E192</f>
        <v>266.06</v>
      </c>
      <c r="V202" s="13">
        <f>'USDCHF-Week'!H192*'USDCHF-Week'!F192/'USDCHF-Week'!E192</f>
        <v>10.808473843493298</v>
      </c>
      <c r="W202" s="16">
        <f>'EURUSD-Week'!F192/'EURUSD-Week'!G192*'EURUSD-Week'!E192</f>
        <v>266.06</v>
      </c>
      <c r="X202" s="13">
        <f>'GBPUSD-Week'!H192*'GBPUSD-Week'!F192/'GBPUSD-Week'!I192</f>
        <v>15.533000000000001</v>
      </c>
      <c r="Y202" s="24">
        <f>'EURUSD-Week'!F192/'EURUSD-Week'!G192*'EURUSD-Week'!E192</f>
        <v>266.06</v>
      </c>
      <c r="Z202" s="13">
        <f>'AUDUSD-Week'!H192*'AUDUSD-Week'!F192/'AUDUSD-Week'!I192</f>
        <v>8.9690000000000012</v>
      </c>
      <c r="AA202" s="24">
        <f>'EURUSD-Week'!F192/'EURUSD-Week'!G192*'EURUSD-Week'!E192</f>
        <v>266.06</v>
      </c>
      <c r="AB202" s="13">
        <f>'USDCAD-Week'!H192*'USDCAD-Week'!F192/'USDCAD-Week'!E192</f>
        <v>9.5034449988120695</v>
      </c>
      <c r="AC202" s="24">
        <f>'EURUSD-Week'!F192/'EURUSD-Week'!G192*'EURUSD-Week'!E192</f>
        <v>266.06</v>
      </c>
      <c r="AD202" s="13">
        <f>'NZDUSD-Week'!H192*'NZDUSD-Week'!F192/'NZDUSD-Week'!I192</f>
        <v>7.7645</v>
      </c>
      <c r="AE202" s="24">
        <f>'GBPUSD-Week'!F192/'GBPUSD-Week'!G192*'GBPUSD-Week'!E192</f>
        <v>310.66000000000003</v>
      </c>
      <c r="AF202" s="13">
        <f>'USDJPY-Week'!H192*'USDJPY-Week'!F192/'USDJPY-Week'!E192</f>
        <v>10.167768174885612</v>
      </c>
      <c r="AG202" s="24">
        <f>'GBPUSD-Week'!F192/'GBPUSD-Week'!G192*'GBPUSD-Week'!E192</f>
        <v>310.66000000000003</v>
      </c>
      <c r="AH202" s="13">
        <f>'USDCHF-Week'!H192*'USDCHF-Week'!F192/'USDCHF-Week'!E192</f>
        <v>10.808473843493298</v>
      </c>
      <c r="AI202" s="24">
        <f>'GBPUSD-Week'!F192/'GBPUSD-Week'!G192*'GBPUSD-Week'!E192</f>
        <v>310.66000000000003</v>
      </c>
      <c r="AJ202" s="13">
        <f>'AUDUSD-Week'!H192*'AUDUSD-Week'!F192/'AUDUSD-Week'!I192</f>
        <v>8.9690000000000012</v>
      </c>
      <c r="AK202" s="24">
        <f>'GBPUSD-Week'!F192/'GBPUSD-Week'!G192*'GBPUSD-Week'!E192</f>
        <v>310.66000000000003</v>
      </c>
      <c r="AL202" s="13">
        <f>'USDCAD-Week'!H192*'USDCAD-Week'!F192/'USDCAD-Week'!E192</f>
        <v>9.5034449988120695</v>
      </c>
      <c r="AM202" s="24">
        <f>'GBPUSD-Week'!F192/'GBPUSD-Week'!G192*'GBPUSD-Week'!E192</f>
        <v>310.66000000000003</v>
      </c>
      <c r="AN202" s="13">
        <f>'NZDUSD-Week'!H192*'NZDUSD-Week'!F192/'NZDUSD-Week'!I192</f>
        <v>7.7645</v>
      </c>
      <c r="AO202" s="24">
        <f>'AUDUSD-Week'!F192/'AUDUSD-Week'!G192*'AUDUSD-Week'!E192</f>
        <v>179.38</v>
      </c>
      <c r="AP202" s="13">
        <f>'USDJPY-Week'!H192*'USDJPY-Week'!F192/'USDJPY-Week'!E192</f>
        <v>10.167768174885612</v>
      </c>
      <c r="AQ202" s="24">
        <f>'AUDUSD-Week'!F192/'AUDUSD-Week'!G192*'AUDUSD-Week'!E192</f>
        <v>179.38</v>
      </c>
      <c r="AR202" s="13">
        <f>'USDCHF-Week'!H192*'USDCHF-Week'!F192/'USDCHF-Week'!E192</f>
        <v>10.808473843493298</v>
      </c>
      <c r="AS202" s="24">
        <f>'AUDUSD-Week'!F192/'AUDUSD-Week'!G192*'AUDUSD-Week'!E192</f>
        <v>179.38</v>
      </c>
      <c r="AT202" s="13">
        <f>'USDCAD-Week'!H192*'USDCAD-Week'!F192/'USDCAD-Week'!E192</f>
        <v>9.5034449988120695</v>
      </c>
      <c r="AU202" s="24">
        <f>'AUDUSD-Week'!F192/'AUDUSD-Week'!G192*'AUDUSD-Week'!E192</f>
        <v>179.38</v>
      </c>
      <c r="AV202" s="13">
        <f>'NZDUSD-Week'!H192*'NZDUSD-Week'!F192/'NZDUSD-Week'!I192</f>
        <v>7.7645</v>
      </c>
      <c r="AW202" s="24">
        <f>'NZDUSD-Week'!F192/'NZDUSD-Week'!G192*'NZDUSD-Week'!E192</f>
        <v>155.29</v>
      </c>
      <c r="AX202" s="13">
        <f>'USDJPY-Week'!H192*'USDJPY-Week'!F192/'USDJPY-Week'!E192</f>
        <v>10.167768174885612</v>
      </c>
      <c r="AY202" s="24">
        <f>'NZDUSD-Week'!F192/'NZDUSD-Week'!G192*'NZDUSD-Week'!E192</f>
        <v>155.29</v>
      </c>
      <c r="AZ202" s="13">
        <f>'USDCHF-Week'!H192*'USDCHF-Week'!F192/'USDCHF-Week'!E192</f>
        <v>10.808473843493298</v>
      </c>
      <c r="BA202" s="24">
        <f>'NZDUSD-Week'!F192/'NZDUSD-Week'!G192*'NZDUSD-Week'!E192</f>
        <v>155.29</v>
      </c>
      <c r="BB202" s="13">
        <f>'USDCAD-Week'!H192*'USDCAD-Week'!F192/'USDCAD-Week'!E192</f>
        <v>9.5034449988120695</v>
      </c>
      <c r="BC202" s="24">
        <f>'USDCAD-Week'!F192/'USDCAD-Week'!G192*'USDCAD-Week'!E192</f>
        <v>210.45</v>
      </c>
      <c r="BD202" s="13">
        <f>'USDJPY-Week'!H192*'USDJPY-Week'!F192/'USDJPY-Week'!E192</f>
        <v>10.167768174885612</v>
      </c>
      <c r="BE202" s="24">
        <f>'USDCHF-Week'!F192/'USDCHF-Week'!G192*'USDCHF-Week'!E192</f>
        <v>185.04</v>
      </c>
      <c r="BF202" s="13">
        <f>'USDJPY-Week'!H192*'USDJPY-Week'!F192/'USDJPY-Week'!E192</f>
        <v>10.167768174885612</v>
      </c>
    </row>
    <row r="203" spans="4:58" x14ac:dyDescent="0.25">
      <c r="D203" s="11">
        <v>41518</v>
      </c>
      <c r="E203" s="13">
        <f>'EURUSD-Week'!F193*'EURUSD-Week'!E193/'EURUSD-Week'!G193</f>
        <v>263.92</v>
      </c>
      <c r="F203" s="16">
        <f>'EURUSD-Week'!H193*'EURUSD-Week'!F193/1</f>
        <v>10</v>
      </c>
      <c r="G203" s="13">
        <f>'USDJPY-Week'!F193/'USDJPY-Week'!G193</f>
        <v>200</v>
      </c>
      <c r="H203" s="19">
        <f>'USDJPY-Week'!H193*'USDJPY-Week'!F193/'USDJPY-Week'!E193</f>
        <v>10.124531740407004</v>
      </c>
      <c r="I203" s="19">
        <f>'EURUSD-Week'!F193/('EURUSD-Week'!G193*'EURUSD-Week'!E193)</f>
        <v>151.56107911488331</v>
      </c>
      <c r="J203" s="19">
        <f>'USDJPY-Week'!H193*'USDJPY-Week'!F193/'USDJPY-Week'!E193</f>
        <v>10.124531740407004</v>
      </c>
      <c r="K203" s="15">
        <f>'GBPUSD-Week'!F193*'GBPUSD-Week'!E193/'GBPUSD-Week'!G193</f>
        <v>311.63</v>
      </c>
      <c r="L203" s="13">
        <f>'GBPUSD-Week'!H193*'GBPUSD-Week'!F193/1</f>
        <v>10</v>
      </c>
      <c r="M203" s="24">
        <f>'NZDUSD-Week'!F193*'NZDUSD-Week'!E193/'NZDUSD-Week'!G193</f>
        <v>157.6</v>
      </c>
      <c r="N203" s="13">
        <f>'NZDUSD-Week'!H193*'NZDUSD-Week'!F193/1</f>
        <v>10</v>
      </c>
      <c r="O203" s="13">
        <f>'USDCAD-Week'!F193/'USDCAD-Week'!G193</f>
        <v>200</v>
      </c>
      <c r="P203" s="24">
        <f>'USDCAD-Week'!F193*'USDCAD-Week'!H193/'USDCAD-Week'!E193</f>
        <v>9.5515545154973989</v>
      </c>
      <c r="Q203" s="24">
        <f>'AUDUSD-Week'!F193*'AUDUSD-Week'!E193/'AUDUSD-Week'!G193</f>
        <v>181.26</v>
      </c>
      <c r="R203" s="24">
        <f>'AUDUSD-Week'!H193*'AUDUSD-Week'!F193/1</f>
        <v>10</v>
      </c>
      <c r="S203" s="13">
        <f>'USDCHF-Week'!F193/'USDCHF-Week'!G193</f>
        <v>200</v>
      </c>
      <c r="T203" s="16">
        <f>'USDCHF-Week'!F193*'USDCHF-Week'!H193/'USDCHF-Week'!E193</f>
        <v>10.700909577314071</v>
      </c>
      <c r="U203" s="13">
        <f>'EURUSD-Week'!F193/'EURUSD-Week'!G193*'EURUSD-Week'!E193</f>
        <v>263.91999999999996</v>
      </c>
      <c r="V203" s="13">
        <f>'USDCHF-Week'!H193*'USDCHF-Week'!F193/'USDCHF-Week'!E193</f>
        <v>10.700909577314071</v>
      </c>
      <c r="W203" s="16">
        <f>'EURUSD-Week'!F193/'EURUSD-Week'!G193*'EURUSD-Week'!E193</f>
        <v>263.91999999999996</v>
      </c>
      <c r="X203" s="13">
        <f>'GBPUSD-Week'!H193*'GBPUSD-Week'!F193/'GBPUSD-Week'!I193</f>
        <v>15.5815</v>
      </c>
      <c r="Y203" s="24">
        <f>'EURUSD-Week'!F193/'EURUSD-Week'!G193*'EURUSD-Week'!E193</f>
        <v>263.91999999999996</v>
      </c>
      <c r="Z203" s="13">
        <f>'AUDUSD-Week'!H193*'AUDUSD-Week'!F193/'AUDUSD-Week'!I193</f>
        <v>9.0630000000000006</v>
      </c>
      <c r="AA203" s="24">
        <f>'EURUSD-Week'!F193/'EURUSD-Week'!G193*'EURUSD-Week'!E193</f>
        <v>263.91999999999996</v>
      </c>
      <c r="AB203" s="13">
        <f>'USDCAD-Week'!H193*'USDCAD-Week'!F193/'USDCAD-Week'!E193</f>
        <v>9.5515545154973989</v>
      </c>
      <c r="AC203" s="24">
        <f>'EURUSD-Week'!F193/'EURUSD-Week'!G193*'EURUSD-Week'!E193</f>
        <v>263.91999999999996</v>
      </c>
      <c r="AD203" s="13">
        <f>'NZDUSD-Week'!H193*'NZDUSD-Week'!F193/'NZDUSD-Week'!I193</f>
        <v>7.88</v>
      </c>
      <c r="AE203" s="24">
        <f>'GBPUSD-Week'!F193/'GBPUSD-Week'!G193*'GBPUSD-Week'!E193</f>
        <v>311.63</v>
      </c>
      <c r="AF203" s="13">
        <f>'USDJPY-Week'!H193*'USDJPY-Week'!F193/'USDJPY-Week'!E193</f>
        <v>10.124531740407004</v>
      </c>
      <c r="AG203" s="24">
        <f>'GBPUSD-Week'!F193/'GBPUSD-Week'!G193*'GBPUSD-Week'!E193</f>
        <v>311.63</v>
      </c>
      <c r="AH203" s="13">
        <f>'USDCHF-Week'!H193*'USDCHF-Week'!F193/'USDCHF-Week'!E193</f>
        <v>10.700909577314071</v>
      </c>
      <c r="AI203" s="24">
        <f>'GBPUSD-Week'!F193/'GBPUSD-Week'!G193*'GBPUSD-Week'!E193</f>
        <v>311.63</v>
      </c>
      <c r="AJ203" s="13">
        <f>'AUDUSD-Week'!H193*'AUDUSD-Week'!F193/'AUDUSD-Week'!I193</f>
        <v>9.0630000000000006</v>
      </c>
      <c r="AK203" s="24">
        <f>'GBPUSD-Week'!F193/'GBPUSD-Week'!G193*'GBPUSD-Week'!E193</f>
        <v>311.63</v>
      </c>
      <c r="AL203" s="13">
        <f>'USDCAD-Week'!H193*'USDCAD-Week'!F193/'USDCAD-Week'!E193</f>
        <v>9.5515545154973989</v>
      </c>
      <c r="AM203" s="24">
        <f>'GBPUSD-Week'!F193/'GBPUSD-Week'!G193*'GBPUSD-Week'!E193</f>
        <v>311.63</v>
      </c>
      <c r="AN203" s="13">
        <f>'NZDUSD-Week'!H193*'NZDUSD-Week'!F193/'NZDUSD-Week'!I193</f>
        <v>7.88</v>
      </c>
      <c r="AO203" s="24">
        <f>'AUDUSD-Week'!F193/'AUDUSD-Week'!G193*'AUDUSD-Week'!E193</f>
        <v>181.26</v>
      </c>
      <c r="AP203" s="13">
        <f>'USDJPY-Week'!H193*'USDJPY-Week'!F193/'USDJPY-Week'!E193</f>
        <v>10.124531740407004</v>
      </c>
      <c r="AQ203" s="24">
        <f>'AUDUSD-Week'!F193/'AUDUSD-Week'!G193*'AUDUSD-Week'!E193</f>
        <v>181.26</v>
      </c>
      <c r="AR203" s="13">
        <f>'USDCHF-Week'!H193*'USDCHF-Week'!F193/'USDCHF-Week'!E193</f>
        <v>10.700909577314071</v>
      </c>
      <c r="AS203" s="24">
        <f>'AUDUSD-Week'!F193/'AUDUSD-Week'!G193*'AUDUSD-Week'!E193</f>
        <v>181.26</v>
      </c>
      <c r="AT203" s="13">
        <f>'USDCAD-Week'!H193*'USDCAD-Week'!F193/'USDCAD-Week'!E193</f>
        <v>9.5515545154973989</v>
      </c>
      <c r="AU203" s="24">
        <f>'AUDUSD-Week'!F193/'AUDUSD-Week'!G193*'AUDUSD-Week'!E193</f>
        <v>181.26</v>
      </c>
      <c r="AV203" s="13">
        <f>'NZDUSD-Week'!H193*'NZDUSD-Week'!F193/'NZDUSD-Week'!I193</f>
        <v>7.88</v>
      </c>
      <c r="AW203" s="24">
        <f>'NZDUSD-Week'!F193/'NZDUSD-Week'!G193*'NZDUSD-Week'!E193</f>
        <v>157.6</v>
      </c>
      <c r="AX203" s="13">
        <f>'USDJPY-Week'!H193*'USDJPY-Week'!F193/'USDJPY-Week'!E193</f>
        <v>10.124531740407004</v>
      </c>
      <c r="AY203" s="24">
        <f>'NZDUSD-Week'!F193/'NZDUSD-Week'!G193*'NZDUSD-Week'!E193</f>
        <v>157.6</v>
      </c>
      <c r="AZ203" s="13">
        <f>'USDCHF-Week'!H193*'USDCHF-Week'!F193/'USDCHF-Week'!E193</f>
        <v>10.700909577314071</v>
      </c>
      <c r="BA203" s="24">
        <f>'NZDUSD-Week'!F193/'NZDUSD-Week'!G193*'NZDUSD-Week'!E193</f>
        <v>157.6</v>
      </c>
      <c r="BB203" s="13">
        <f>'USDCAD-Week'!H193*'USDCAD-Week'!F193/'USDCAD-Week'!E193</f>
        <v>9.5515545154973989</v>
      </c>
      <c r="BC203" s="24">
        <f>'USDCAD-Week'!F193/'USDCAD-Week'!G193*'USDCAD-Week'!E193</f>
        <v>209.38999999999996</v>
      </c>
      <c r="BD203" s="13">
        <f>'USDJPY-Week'!H193*'USDJPY-Week'!F193/'USDJPY-Week'!E193</f>
        <v>10.124531740407004</v>
      </c>
      <c r="BE203" s="24">
        <f>'USDCHF-Week'!F193/'USDCHF-Week'!G193*'USDCHF-Week'!E193</f>
        <v>186.9</v>
      </c>
      <c r="BF203" s="13">
        <f>'USDJPY-Week'!H193*'USDJPY-Week'!F193/'USDJPY-Week'!E193</f>
        <v>10.124531740407004</v>
      </c>
    </row>
    <row r="204" spans="4:58" x14ac:dyDescent="0.25">
      <c r="D204" s="11">
        <v>41525</v>
      </c>
      <c r="E204" s="13">
        <f>'EURUSD-Week'!F194*'EURUSD-Week'!E194/'EURUSD-Week'!G194</f>
        <v>264.61</v>
      </c>
      <c r="F204" s="16">
        <f>'EURUSD-Week'!H194*'EURUSD-Week'!F194/1</f>
        <v>10</v>
      </c>
      <c r="G204" s="13">
        <f>'USDJPY-Week'!F194/'USDJPY-Week'!G194</f>
        <v>200</v>
      </c>
      <c r="H204" s="19">
        <f>'USDJPY-Week'!H194*'USDJPY-Week'!F194/'USDJPY-Week'!E194</f>
        <v>10.047221943132724</v>
      </c>
      <c r="I204" s="19">
        <f>'EURUSD-Week'!F194/('EURUSD-Week'!G194*'EURUSD-Week'!E194)</f>
        <v>151.16586674728848</v>
      </c>
      <c r="J204" s="19">
        <f>'USDJPY-Week'!H194*'USDJPY-Week'!F194/'USDJPY-Week'!E194</f>
        <v>10.047221943132724</v>
      </c>
      <c r="K204" s="15">
        <f>'GBPUSD-Week'!F194*'GBPUSD-Week'!E194/'GBPUSD-Week'!G194</f>
        <v>315</v>
      </c>
      <c r="L204" s="13">
        <f>'GBPUSD-Week'!H194*'GBPUSD-Week'!F194/1</f>
        <v>10</v>
      </c>
      <c r="M204" s="24">
        <f>'NZDUSD-Week'!F194*'NZDUSD-Week'!E194/'NZDUSD-Week'!G194</f>
        <v>161.33000000000004</v>
      </c>
      <c r="N204" s="13">
        <f>'NZDUSD-Week'!H194*'NZDUSD-Week'!F194/1</f>
        <v>10</v>
      </c>
      <c r="O204" s="13">
        <f>'USDCAD-Week'!F194/'USDCAD-Week'!G194</f>
        <v>200</v>
      </c>
      <c r="P204" s="24">
        <f>'USDCAD-Week'!F194*'USDCAD-Week'!H194/'USDCAD-Week'!E194</f>
        <v>9.6320554806395702</v>
      </c>
      <c r="Q204" s="24">
        <f>'AUDUSD-Week'!F194*'AUDUSD-Week'!E194/'AUDUSD-Week'!G194</f>
        <v>184.53</v>
      </c>
      <c r="R204" s="24">
        <f>'AUDUSD-Week'!H194*'AUDUSD-Week'!F194/1</f>
        <v>10</v>
      </c>
      <c r="S204" s="13">
        <f>'USDCHF-Week'!F194/'USDCHF-Week'!G194</f>
        <v>200</v>
      </c>
      <c r="T204" s="16">
        <f>'USDCHF-Week'!F194*'USDCHF-Week'!H194/'USDCHF-Week'!E194</f>
        <v>10.706064985814463</v>
      </c>
      <c r="U204" s="13">
        <f>'EURUSD-Week'!F194/'EURUSD-Week'!G194*'EURUSD-Week'!E194</f>
        <v>264.61</v>
      </c>
      <c r="V204" s="13">
        <f>'USDCHF-Week'!H194*'USDCHF-Week'!F194/'USDCHF-Week'!E194</f>
        <v>10.706064985814463</v>
      </c>
      <c r="W204" s="16">
        <f>'EURUSD-Week'!F194/'EURUSD-Week'!G194*'EURUSD-Week'!E194</f>
        <v>264.61</v>
      </c>
      <c r="X204" s="13">
        <f>'GBPUSD-Week'!H194*'GBPUSD-Week'!F194/'GBPUSD-Week'!I194</f>
        <v>15.75</v>
      </c>
      <c r="Y204" s="24">
        <f>'EURUSD-Week'!F194/'EURUSD-Week'!G194*'EURUSD-Week'!E194</f>
        <v>264.61</v>
      </c>
      <c r="Z204" s="13">
        <f>'AUDUSD-Week'!H194*'AUDUSD-Week'!F194/'AUDUSD-Week'!I194</f>
        <v>9.2264999999999997</v>
      </c>
      <c r="AA204" s="24">
        <f>'EURUSD-Week'!F194/'EURUSD-Week'!G194*'EURUSD-Week'!E194</f>
        <v>264.61</v>
      </c>
      <c r="AB204" s="13">
        <f>'USDCAD-Week'!H194*'USDCAD-Week'!F194/'USDCAD-Week'!E194</f>
        <v>9.6320554806395702</v>
      </c>
      <c r="AC204" s="24">
        <f>'EURUSD-Week'!F194/'EURUSD-Week'!G194*'EURUSD-Week'!E194</f>
        <v>264.61</v>
      </c>
      <c r="AD204" s="13">
        <f>'NZDUSD-Week'!H194*'NZDUSD-Week'!F194/'NZDUSD-Week'!I194</f>
        <v>8.0664999999999996</v>
      </c>
      <c r="AE204" s="24">
        <f>'GBPUSD-Week'!F194/'GBPUSD-Week'!G194*'GBPUSD-Week'!E194</f>
        <v>315</v>
      </c>
      <c r="AF204" s="13">
        <f>'USDJPY-Week'!H194*'USDJPY-Week'!F194/'USDJPY-Week'!E194</f>
        <v>10.047221943132724</v>
      </c>
      <c r="AG204" s="24">
        <f>'GBPUSD-Week'!F194/'GBPUSD-Week'!G194*'GBPUSD-Week'!E194</f>
        <v>315</v>
      </c>
      <c r="AH204" s="13">
        <f>'USDCHF-Week'!H194*'USDCHF-Week'!F194/'USDCHF-Week'!E194</f>
        <v>10.706064985814463</v>
      </c>
      <c r="AI204" s="24">
        <f>'GBPUSD-Week'!F194/'GBPUSD-Week'!G194*'GBPUSD-Week'!E194</f>
        <v>315</v>
      </c>
      <c r="AJ204" s="13">
        <f>'AUDUSD-Week'!H194*'AUDUSD-Week'!F194/'AUDUSD-Week'!I194</f>
        <v>9.2264999999999997</v>
      </c>
      <c r="AK204" s="24">
        <f>'GBPUSD-Week'!F194/'GBPUSD-Week'!G194*'GBPUSD-Week'!E194</f>
        <v>315</v>
      </c>
      <c r="AL204" s="13">
        <f>'USDCAD-Week'!H194*'USDCAD-Week'!F194/'USDCAD-Week'!E194</f>
        <v>9.6320554806395702</v>
      </c>
      <c r="AM204" s="24">
        <f>'GBPUSD-Week'!F194/'GBPUSD-Week'!G194*'GBPUSD-Week'!E194</f>
        <v>315</v>
      </c>
      <c r="AN204" s="13">
        <f>'NZDUSD-Week'!H194*'NZDUSD-Week'!F194/'NZDUSD-Week'!I194</f>
        <v>8.0664999999999996</v>
      </c>
      <c r="AO204" s="24">
        <f>'AUDUSD-Week'!F194/'AUDUSD-Week'!G194*'AUDUSD-Week'!E194</f>
        <v>184.53</v>
      </c>
      <c r="AP204" s="13">
        <f>'USDJPY-Week'!H194*'USDJPY-Week'!F194/'USDJPY-Week'!E194</f>
        <v>10.047221943132724</v>
      </c>
      <c r="AQ204" s="24">
        <f>'AUDUSD-Week'!F194/'AUDUSD-Week'!G194*'AUDUSD-Week'!E194</f>
        <v>184.53</v>
      </c>
      <c r="AR204" s="13">
        <f>'USDCHF-Week'!H194*'USDCHF-Week'!F194/'USDCHF-Week'!E194</f>
        <v>10.706064985814463</v>
      </c>
      <c r="AS204" s="24">
        <f>'AUDUSD-Week'!F194/'AUDUSD-Week'!G194*'AUDUSD-Week'!E194</f>
        <v>184.53</v>
      </c>
      <c r="AT204" s="13">
        <f>'USDCAD-Week'!H194*'USDCAD-Week'!F194/'USDCAD-Week'!E194</f>
        <v>9.6320554806395702</v>
      </c>
      <c r="AU204" s="24">
        <f>'AUDUSD-Week'!F194/'AUDUSD-Week'!G194*'AUDUSD-Week'!E194</f>
        <v>184.53</v>
      </c>
      <c r="AV204" s="13">
        <f>'NZDUSD-Week'!H194*'NZDUSD-Week'!F194/'NZDUSD-Week'!I194</f>
        <v>8.0664999999999996</v>
      </c>
      <c r="AW204" s="24">
        <f>'NZDUSD-Week'!F194/'NZDUSD-Week'!G194*'NZDUSD-Week'!E194</f>
        <v>161.33000000000001</v>
      </c>
      <c r="AX204" s="13">
        <f>'USDJPY-Week'!H194*'USDJPY-Week'!F194/'USDJPY-Week'!E194</f>
        <v>10.047221943132724</v>
      </c>
      <c r="AY204" s="24">
        <f>'NZDUSD-Week'!F194/'NZDUSD-Week'!G194*'NZDUSD-Week'!E194</f>
        <v>161.33000000000001</v>
      </c>
      <c r="AZ204" s="13">
        <f>'USDCHF-Week'!H194*'USDCHF-Week'!F194/'USDCHF-Week'!E194</f>
        <v>10.706064985814463</v>
      </c>
      <c r="BA204" s="24">
        <f>'NZDUSD-Week'!F194/'NZDUSD-Week'!G194*'NZDUSD-Week'!E194</f>
        <v>161.33000000000001</v>
      </c>
      <c r="BB204" s="13">
        <f>'USDCAD-Week'!H194*'USDCAD-Week'!F194/'USDCAD-Week'!E194</f>
        <v>9.6320554806395702</v>
      </c>
      <c r="BC204" s="24">
        <f>'USDCAD-Week'!F194/'USDCAD-Week'!G194*'USDCAD-Week'!E194</f>
        <v>207.63999999999996</v>
      </c>
      <c r="BD204" s="13">
        <f>'USDJPY-Week'!H194*'USDJPY-Week'!F194/'USDJPY-Week'!E194</f>
        <v>10.047221943132724</v>
      </c>
      <c r="BE204" s="24">
        <f>'USDCHF-Week'!F194/'USDCHF-Week'!G194*'USDCHF-Week'!E194</f>
        <v>186.81</v>
      </c>
      <c r="BF204" s="13">
        <f>'USDJPY-Week'!H194*'USDJPY-Week'!F194/'USDJPY-Week'!E194</f>
        <v>10.047221943132724</v>
      </c>
    </row>
    <row r="205" spans="4:58" x14ac:dyDescent="0.25">
      <c r="D205" s="11">
        <v>41532</v>
      </c>
      <c r="E205" s="13">
        <f>'EURUSD-Week'!F195*'EURUSD-Week'!E195/'EURUSD-Week'!G195</f>
        <v>268.82</v>
      </c>
      <c r="F205" s="16">
        <f>'EURUSD-Week'!H195*'EURUSD-Week'!F195/1</f>
        <v>10</v>
      </c>
      <c r="G205" s="13">
        <f>'USDJPY-Week'!F195/'USDJPY-Week'!G195</f>
        <v>200</v>
      </c>
      <c r="H205" s="19">
        <f>'USDJPY-Week'!H195*'USDJPY-Week'!F195/'USDJPY-Week'!E195</f>
        <v>10.1010101010101</v>
      </c>
      <c r="I205" s="19">
        <f>'EURUSD-Week'!F195/('EURUSD-Week'!G195*'EURUSD-Week'!E195)</f>
        <v>148.79845249609403</v>
      </c>
      <c r="J205" s="19">
        <f>'USDJPY-Week'!H195*'USDJPY-Week'!F195/'USDJPY-Week'!E195</f>
        <v>10.1010101010101</v>
      </c>
      <c r="K205" s="15">
        <f>'GBPUSD-Week'!F195*'GBPUSD-Week'!E195/'GBPUSD-Week'!G195</f>
        <v>319.45</v>
      </c>
      <c r="L205" s="13">
        <f>'GBPUSD-Week'!H195*'GBPUSD-Week'!F195/1</f>
        <v>10</v>
      </c>
      <c r="M205" s="24">
        <f>'NZDUSD-Week'!F195*'NZDUSD-Week'!E195/'NZDUSD-Week'!G195</f>
        <v>165.82</v>
      </c>
      <c r="N205" s="13">
        <f>'NZDUSD-Week'!H195*'NZDUSD-Week'!F195/1</f>
        <v>10</v>
      </c>
      <c r="O205" s="13">
        <f>'USDCAD-Week'!F195/'USDCAD-Week'!G195</f>
        <v>200</v>
      </c>
      <c r="P205" s="24">
        <f>'USDCAD-Week'!F195*'USDCAD-Week'!H195/'USDCAD-Week'!E195</f>
        <v>9.6983803704781302</v>
      </c>
      <c r="Q205" s="24">
        <f>'AUDUSD-Week'!F195*'AUDUSD-Week'!E195/'AUDUSD-Week'!G195</f>
        <v>187.26</v>
      </c>
      <c r="R205" s="24">
        <f>'AUDUSD-Week'!H195*'AUDUSD-Week'!F195/1</f>
        <v>10</v>
      </c>
      <c r="S205" s="13">
        <f>'USDCHF-Week'!F195/'USDCHF-Week'!G195</f>
        <v>200</v>
      </c>
      <c r="T205" s="16">
        <f>'USDCHF-Week'!F195*'USDCHF-Week'!H195/'USDCHF-Week'!E195</f>
        <v>10.906909527185473</v>
      </c>
      <c r="U205" s="13">
        <f>'EURUSD-Week'!F195/'EURUSD-Week'!G195*'EURUSD-Week'!E195</f>
        <v>268.82</v>
      </c>
      <c r="V205" s="13">
        <f>'USDCHF-Week'!H195*'USDCHF-Week'!F195/'USDCHF-Week'!E195</f>
        <v>10.906909527185473</v>
      </c>
      <c r="W205" s="16">
        <f>'EURUSD-Week'!F195/'EURUSD-Week'!G195*'EURUSD-Week'!E195</f>
        <v>268.82</v>
      </c>
      <c r="X205" s="13">
        <f>'GBPUSD-Week'!H195*'GBPUSD-Week'!F195/'GBPUSD-Week'!I195</f>
        <v>15.9725</v>
      </c>
      <c r="Y205" s="24">
        <f>'EURUSD-Week'!F195/'EURUSD-Week'!G195*'EURUSD-Week'!E195</f>
        <v>268.82</v>
      </c>
      <c r="Z205" s="13">
        <f>'AUDUSD-Week'!H195*'AUDUSD-Week'!F195/'AUDUSD-Week'!I195</f>
        <v>9.3629999999999995</v>
      </c>
      <c r="AA205" s="24">
        <f>'EURUSD-Week'!F195/'EURUSD-Week'!G195*'EURUSD-Week'!E195</f>
        <v>268.82</v>
      </c>
      <c r="AB205" s="13">
        <f>'USDCAD-Week'!H195*'USDCAD-Week'!F195/'USDCAD-Week'!E195</f>
        <v>9.6983803704781302</v>
      </c>
      <c r="AC205" s="24">
        <f>'EURUSD-Week'!F195/'EURUSD-Week'!G195*'EURUSD-Week'!E195</f>
        <v>268.82</v>
      </c>
      <c r="AD205" s="13">
        <f>'NZDUSD-Week'!H195*'NZDUSD-Week'!F195/'NZDUSD-Week'!I195</f>
        <v>8.2909999999999986</v>
      </c>
      <c r="AE205" s="24">
        <f>'GBPUSD-Week'!F195/'GBPUSD-Week'!G195*'GBPUSD-Week'!E195</f>
        <v>319.45</v>
      </c>
      <c r="AF205" s="13">
        <f>'USDJPY-Week'!H195*'USDJPY-Week'!F195/'USDJPY-Week'!E195</f>
        <v>10.1010101010101</v>
      </c>
      <c r="AG205" s="24">
        <f>'GBPUSD-Week'!F195/'GBPUSD-Week'!G195*'GBPUSD-Week'!E195</f>
        <v>319.45</v>
      </c>
      <c r="AH205" s="13">
        <f>'USDCHF-Week'!H195*'USDCHF-Week'!F195/'USDCHF-Week'!E195</f>
        <v>10.906909527185473</v>
      </c>
      <c r="AI205" s="24">
        <f>'GBPUSD-Week'!F195/'GBPUSD-Week'!G195*'GBPUSD-Week'!E195</f>
        <v>319.45</v>
      </c>
      <c r="AJ205" s="13">
        <f>'AUDUSD-Week'!H195*'AUDUSD-Week'!F195/'AUDUSD-Week'!I195</f>
        <v>9.3629999999999995</v>
      </c>
      <c r="AK205" s="24">
        <f>'GBPUSD-Week'!F195/'GBPUSD-Week'!G195*'GBPUSD-Week'!E195</f>
        <v>319.45</v>
      </c>
      <c r="AL205" s="13">
        <f>'USDCAD-Week'!H195*'USDCAD-Week'!F195/'USDCAD-Week'!E195</f>
        <v>9.6983803704781302</v>
      </c>
      <c r="AM205" s="24">
        <f>'GBPUSD-Week'!F195/'GBPUSD-Week'!G195*'GBPUSD-Week'!E195</f>
        <v>319.45</v>
      </c>
      <c r="AN205" s="13">
        <f>'NZDUSD-Week'!H195*'NZDUSD-Week'!F195/'NZDUSD-Week'!I195</f>
        <v>8.2909999999999986</v>
      </c>
      <c r="AO205" s="24">
        <f>'AUDUSD-Week'!F195/'AUDUSD-Week'!G195*'AUDUSD-Week'!E195</f>
        <v>187.26</v>
      </c>
      <c r="AP205" s="13">
        <f>'USDJPY-Week'!H195*'USDJPY-Week'!F195/'USDJPY-Week'!E195</f>
        <v>10.1010101010101</v>
      </c>
      <c r="AQ205" s="24">
        <f>'AUDUSD-Week'!F195/'AUDUSD-Week'!G195*'AUDUSD-Week'!E195</f>
        <v>187.26</v>
      </c>
      <c r="AR205" s="13">
        <f>'USDCHF-Week'!H195*'USDCHF-Week'!F195/'USDCHF-Week'!E195</f>
        <v>10.906909527185473</v>
      </c>
      <c r="AS205" s="24">
        <f>'AUDUSD-Week'!F195/'AUDUSD-Week'!G195*'AUDUSD-Week'!E195</f>
        <v>187.26</v>
      </c>
      <c r="AT205" s="13">
        <f>'USDCAD-Week'!H195*'USDCAD-Week'!F195/'USDCAD-Week'!E195</f>
        <v>9.6983803704781302</v>
      </c>
      <c r="AU205" s="24">
        <f>'AUDUSD-Week'!F195/'AUDUSD-Week'!G195*'AUDUSD-Week'!E195</f>
        <v>187.26</v>
      </c>
      <c r="AV205" s="13">
        <f>'NZDUSD-Week'!H195*'NZDUSD-Week'!F195/'NZDUSD-Week'!I195</f>
        <v>8.2909999999999986</v>
      </c>
      <c r="AW205" s="24">
        <f>'NZDUSD-Week'!F195/'NZDUSD-Week'!G195*'NZDUSD-Week'!E195</f>
        <v>165.82</v>
      </c>
      <c r="AX205" s="13">
        <f>'USDJPY-Week'!H195*'USDJPY-Week'!F195/'USDJPY-Week'!E195</f>
        <v>10.1010101010101</v>
      </c>
      <c r="AY205" s="24">
        <f>'NZDUSD-Week'!F195/'NZDUSD-Week'!G195*'NZDUSD-Week'!E195</f>
        <v>165.82</v>
      </c>
      <c r="AZ205" s="13">
        <f>'USDCHF-Week'!H195*'USDCHF-Week'!F195/'USDCHF-Week'!E195</f>
        <v>10.906909527185473</v>
      </c>
      <c r="BA205" s="24">
        <f>'NZDUSD-Week'!F195/'NZDUSD-Week'!G195*'NZDUSD-Week'!E195</f>
        <v>165.82</v>
      </c>
      <c r="BB205" s="13">
        <f>'USDCAD-Week'!H195*'USDCAD-Week'!F195/'USDCAD-Week'!E195</f>
        <v>9.6983803704781302</v>
      </c>
      <c r="BC205" s="24">
        <f>'USDCAD-Week'!F195/'USDCAD-Week'!G195*'USDCAD-Week'!E195</f>
        <v>206.21999999999997</v>
      </c>
      <c r="BD205" s="13">
        <f>'USDJPY-Week'!H195*'USDJPY-Week'!F195/'USDJPY-Week'!E195</f>
        <v>10.1010101010101</v>
      </c>
      <c r="BE205" s="24">
        <f>'USDCHF-Week'!F195/'USDCHF-Week'!G195*'USDCHF-Week'!E195</f>
        <v>183.36999999999998</v>
      </c>
      <c r="BF205" s="13">
        <f>'USDJPY-Week'!H195*'USDJPY-Week'!F195/'USDJPY-Week'!E195</f>
        <v>10.1010101010101</v>
      </c>
    </row>
    <row r="206" spans="4:58" x14ac:dyDescent="0.25">
      <c r="D206" s="11">
        <v>41539</v>
      </c>
      <c r="E206" s="13">
        <f>'EURUSD-Week'!F196*'EURUSD-Week'!E196/'EURUSD-Week'!G196</f>
        <v>270.69</v>
      </c>
      <c r="F206" s="16">
        <f>'EURUSD-Week'!H196*'EURUSD-Week'!F196/1</f>
        <v>10</v>
      </c>
      <c r="G206" s="13">
        <f>'USDJPY-Week'!F196/'USDJPY-Week'!G196</f>
        <v>200</v>
      </c>
      <c r="H206" s="19">
        <f>'USDJPY-Week'!H196*'USDJPY-Week'!F196/'USDJPY-Week'!E196</f>
        <v>10.128120727199068</v>
      </c>
      <c r="I206" s="19">
        <f>'EURUSD-Week'!F196/('EURUSD-Week'!G196*'EURUSD-Week'!E196)</f>
        <v>147.77051239425171</v>
      </c>
      <c r="J206" s="19">
        <f>'USDJPY-Week'!H196*'USDJPY-Week'!F196/'USDJPY-Week'!E196</f>
        <v>10.128120727199068</v>
      </c>
      <c r="K206" s="15">
        <f>'GBPUSD-Week'!F196*'GBPUSD-Week'!E196/'GBPUSD-Week'!G196</f>
        <v>321.43</v>
      </c>
      <c r="L206" s="13">
        <f>'GBPUSD-Week'!H196*'GBPUSD-Week'!F196/1</f>
        <v>10</v>
      </c>
      <c r="M206" s="24">
        <f>'NZDUSD-Week'!F196*'NZDUSD-Week'!E196/'NZDUSD-Week'!G196</f>
        <v>166.23</v>
      </c>
      <c r="N206" s="13">
        <f>'NZDUSD-Week'!H196*'NZDUSD-Week'!F196/1</f>
        <v>10</v>
      </c>
      <c r="O206" s="13">
        <f>'USDCAD-Week'!F196/'USDCAD-Week'!G196</f>
        <v>200</v>
      </c>
      <c r="P206" s="24">
        <f>'USDCAD-Week'!F196*'USDCAD-Week'!H196/'USDCAD-Week'!E196</f>
        <v>9.7044980348391476</v>
      </c>
      <c r="Q206" s="24">
        <f>'AUDUSD-Week'!F196*'AUDUSD-Week'!E196/'AUDUSD-Week'!G196</f>
        <v>186.82</v>
      </c>
      <c r="R206" s="24">
        <f>'AUDUSD-Week'!H196*'AUDUSD-Week'!F196/1</f>
        <v>10</v>
      </c>
      <c r="S206" s="13">
        <f>'USDCHF-Week'!F196/'USDCHF-Week'!G196</f>
        <v>200</v>
      </c>
      <c r="T206" s="16">
        <f>'USDCHF-Week'!F196*'USDCHF-Week'!H196/'USDCHF-Week'!E196</f>
        <v>11.024750565018467</v>
      </c>
      <c r="U206" s="13">
        <f>'EURUSD-Week'!F196/'EURUSD-Week'!G196*'EURUSD-Week'!E196</f>
        <v>270.69</v>
      </c>
      <c r="V206" s="13">
        <f>'USDCHF-Week'!H196*'USDCHF-Week'!F196/'USDCHF-Week'!E196</f>
        <v>11.024750565018467</v>
      </c>
      <c r="W206" s="16">
        <f>'EURUSD-Week'!F196/'EURUSD-Week'!G196*'EURUSD-Week'!E196</f>
        <v>270.69</v>
      </c>
      <c r="X206" s="13">
        <f>'GBPUSD-Week'!H196*'GBPUSD-Week'!F196/'GBPUSD-Week'!I196</f>
        <v>16.071499999999997</v>
      </c>
      <c r="Y206" s="24">
        <f>'EURUSD-Week'!F196/'EURUSD-Week'!G196*'EURUSD-Week'!E196</f>
        <v>270.69</v>
      </c>
      <c r="Z206" s="13">
        <f>'AUDUSD-Week'!H196*'AUDUSD-Week'!F196/'AUDUSD-Week'!I196</f>
        <v>9.3409999999999993</v>
      </c>
      <c r="AA206" s="24">
        <f>'EURUSD-Week'!F196/'EURUSD-Week'!G196*'EURUSD-Week'!E196</f>
        <v>270.69</v>
      </c>
      <c r="AB206" s="13">
        <f>'USDCAD-Week'!H196*'USDCAD-Week'!F196/'USDCAD-Week'!E196</f>
        <v>9.7044980348391476</v>
      </c>
      <c r="AC206" s="24">
        <f>'EURUSD-Week'!F196/'EURUSD-Week'!G196*'EURUSD-Week'!E196</f>
        <v>270.69</v>
      </c>
      <c r="AD206" s="13">
        <f>'NZDUSD-Week'!H196*'NZDUSD-Week'!F196/'NZDUSD-Week'!I196</f>
        <v>8.3115000000000006</v>
      </c>
      <c r="AE206" s="24">
        <f>'GBPUSD-Week'!F196/'GBPUSD-Week'!G196*'GBPUSD-Week'!E196</f>
        <v>321.42999999999995</v>
      </c>
      <c r="AF206" s="13">
        <f>'USDJPY-Week'!H196*'USDJPY-Week'!F196/'USDJPY-Week'!E196</f>
        <v>10.128120727199068</v>
      </c>
      <c r="AG206" s="24">
        <f>'GBPUSD-Week'!F196/'GBPUSD-Week'!G196*'GBPUSD-Week'!E196</f>
        <v>321.42999999999995</v>
      </c>
      <c r="AH206" s="13">
        <f>'USDCHF-Week'!H196*'USDCHF-Week'!F196/'USDCHF-Week'!E196</f>
        <v>11.024750565018467</v>
      </c>
      <c r="AI206" s="24">
        <f>'GBPUSD-Week'!F196/'GBPUSD-Week'!G196*'GBPUSD-Week'!E196</f>
        <v>321.42999999999995</v>
      </c>
      <c r="AJ206" s="13">
        <f>'AUDUSD-Week'!H196*'AUDUSD-Week'!F196/'AUDUSD-Week'!I196</f>
        <v>9.3409999999999993</v>
      </c>
      <c r="AK206" s="24">
        <f>'GBPUSD-Week'!F196/'GBPUSD-Week'!G196*'GBPUSD-Week'!E196</f>
        <v>321.42999999999995</v>
      </c>
      <c r="AL206" s="13">
        <f>'USDCAD-Week'!H196*'USDCAD-Week'!F196/'USDCAD-Week'!E196</f>
        <v>9.7044980348391476</v>
      </c>
      <c r="AM206" s="24">
        <f>'GBPUSD-Week'!F196/'GBPUSD-Week'!G196*'GBPUSD-Week'!E196</f>
        <v>321.42999999999995</v>
      </c>
      <c r="AN206" s="13">
        <f>'NZDUSD-Week'!H196*'NZDUSD-Week'!F196/'NZDUSD-Week'!I196</f>
        <v>8.3115000000000006</v>
      </c>
      <c r="AO206" s="24">
        <f>'AUDUSD-Week'!F196/'AUDUSD-Week'!G196*'AUDUSD-Week'!E196</f>
        <v>186.82</v>
      </c>
      <c r="AP206" s="13">
        <f>'USDJPY-Week'!H196*'USDJPY-Week'!F196/'USDJPY-Week'!E196</f>
        <v>10.128120727199068</v>
      </c>
      <c r="AQ206" s="24">
        <f>'AUDUSD-Week'!F196/'AUDUSD-Week'!G196*'AUDUSD-Week'!E196</f>
        <v>186.82</v>
      </c>
      <c r="AR206" s="13">
        <f>'USDCHF-Week'!H196*'USDCHF-Week'!F196/'USDCHF-Week'!E196</f>
        <v>11.024750565018467</v>
      </c>
      <c r="AS206" s="24">
        <f>'AUDUSD-Week'!F196/'AUDUSD-Week'!G196*'AUDUSD-Week'!E196</f>
        <v>186.82</v>
      </c>
      <c r="AT206" s="13">
        <f>'USDCAD-Week'!H196*'USDCAD-Week'!F196/'USDCAD-Week'!E196</f>
        <v>9.7044980348391476</v>
      </c>
      <c r="AU206" s="24">
        <f>'AUDUSD-Week'!F196/'AUDUSD-Week'!G196*'AUDUSD-Week'!E196</f>
        <v>186.82</v>
      </c>
      <c r="AV206" s="13">
        <f>'NZDUSD-Week'!H196*'NZDUSD-Week'!F196/'NZDUSD-Week'!I196</f>
        <v>8.3115000000000006</v>
      </c>
      <c r="AW206" s="24">
        <f>'NZDUSD-Week'!F196/'NZDUSD-Week'!G196*'NZDUSD-Week'!E196</f>
        <v>166.23000000000002</v>
      </c>
      <c r="AX206" s="13">
        <f>'USDJPY-Week'!H196*'USDJPY-Week'!F196/'USDJPY-Week'!E196</f>
        <v>10.128120727199068</v>
      </c>
      <c r="AY206" s="24">
        <f>'NZDUSD-Week'!F196/'NZDUSD-Week'!G196*'NZDUSD-Week'!E196</f>
        <v>166.23000000000002</v>
      </c>
      <c r="AZ206" s="13">
        <f>'USDCHF-Week'!H196*'USDCHF-Week'!F196/'USDCHF-Week'!E196</f>
        <v>11.024750565018467</v>
      </c>
      <c r="BA206" s="24">
        <f>'NZDUSD-Week'!F196/'NZDUSD-Week'!G196*'NZDUSD-Week'!E196</f>
        <v>166.23000000000002</v>
      </c>
      <c r="BB206" s="13">
        <f>'USDCAD-Week'!H196*'USDCAD-Week'!F196/'USDCAD-Week'!E196</f>
        <v>9.7044980348391476</v>
      </c>
      <c r="BC206" s="24">
        <f>'USDCAD-Week'!F196/'USDCAD-Week'!G196*'USDCAD-Week'!E196</f>
        <v>206.09000000000003</v>
      </c>
      <c r="BD206" s="13">
        <f>'USDJPY-Week'!H196*'USDJPY-Week'!F196/'USDJPY-Week'!E196</f>
        <v>10.128120727199068</v>
      </c>
      <c r="BE206" s="24">
        <f>'USDCHF-Week'!F196/'USDCHF-Week'!G196*'USDCHF-Week'!E196</f>
        <v>181.40999999999997</v>
      </c>
      <c r="BF206" s="13">
        <f>'USDJPY-Week'!H196*'USDJPY-Week'!F196/'USDJPY-Week'!E196</f>
        <v>10.128120727199068</v>
      </c>
    </row>
    <row r="207" spans="4:58" x14ac:dyDescent="0.25">
      <c r="D207" s="11">
        <v>41546</v>
      </c>
      <c r="E207" s="13">
        <f>'EURUSD-Week'!F197*'EURUSD-Week'!E197/'EURUSD-Week'!G197</f>
        <v>270.49</v>
      </c>
      <c r="F207" s="16">
        <f>'EURUSD-Week'!H197*'EURUSD-Week'!F197/1</f>
        <v>10</v>
      </c>
      <c r="G207" s="13">
        <f>'USDJPY-Week'!F197/'USDJPY-Week'!G197</f>
        <v>200</v>
      </c>
      <c r="H207" s="19">
        <f>'USDJPY-Week'!H197*'USDJPY-Week'!F197/'USDJPY-Week'!E197</f>
        <v>10.25010250102501</v>
      </c>
      <c r="I207" s="19">
        <f>'EURUSD-Week'!F197/('EURUSD-Week'!G197*'EURUSD-Week'!E197)</f>
        <v>147.8797737439462</v>
      </c>
      <c r="J207" s="19">
        <f>'USDJPY-Week'!H197*'USDJPY-Week'!F197/'USDJPY-Week'!E197</f>
        <v>10.25010250102501</v>
      </c>
      <c r="K207" s="15">
        <f>'GBPUSD-Week'!F197*'GBPUSD-Week'!E197/'GBPUSD-Week'!G197</f>
        <v>321.52999999999997</v>
      </c>
      <c r="L207" s="13">
        <f>'GBPUSD-Week'!H197*'GBPUSD-Week'!F197/1</f>
        <v>10</v>
      </c>
      <c r="M207" s="24">
        <f>'NZDUSD-Week'!F197*'NZDUSD-Week'!E197/'NZDUSD-Week'!G197</f>
        <v>165.93</v>
      </c>
      <c r="N207" s="13">
        <f>'NZDUSD-Week'!H197*'NZDUSD-Week'!F197/1</f>
        <v>10</v>
      </c>
      <c r="O207" s="13">
        <f>'USDCAD-Week'!F197/'USDCAD-Week'!G197</f>
        <v>200</v>
      </c>
      <c r="P207" s="24">
        <f>'USDCAD-Week'!F197*'USDCAD-Week'!H197/'USDCAD-Week'!E197</f>
        <v>9.7040271712760795</v>
      </c>
      <c r="Q207" s="24">
        <f>'AUDUSD-Week'!F197*'AUDUSD-Week'!E197/'AUDUSD-Week'!G197</f>
        <v>187.41</v>
      </c>
      <c r="R207" s="24">
        <f>'AUDUSD-Week'!H197*'AUDUSD-Week'!F197/1</f>
        <v>10</v>
      </c>
      <c r="S207" s="13">
        <f>'USDCHF-Week'!F197/'USDCHF-Week'!G197</f>
        <v>200</v>
      </c>
      <c r="T207" s="16">
        <f>'USDCHF-Week'!F197*'USDCHF-Week'!H197/'USDCHF-Week'!E197</f>
        <v>11.030831173128895</v>
      </c>
      <c r="U207" s="13">
        <f>'EURUSD-Week'!F197/'EURUSD-Week'!G197*'EURUSD-Week'!E197</f>
        <v>270.49</v>
      </c>
      <c r="V207" s="13">
        <f>'USDCHF-Week'!H197*'USDCHF-Week'!F197/'USDCHF-Week'!E197</f>
        <v>11.030831173128895</v>
      </c>
      <c r="W207" s="16">
        <f>'EURUSD-Week'!F197/'EURUSD-Week'!G197*'EURUSD-Week'!E197</f>
        <v>270.49</v>
      </c>
      <c r="X207" s="13">
        <f>'GBPUSD-Week'!H197*'GBPUSD-Week'!F197/'GBPUSD-Week'!I197</f>
        <v>16.076499999999999</v>
      </c>
      <c r="Y207" s="24">
        <f>'EURUSD-Week'!F197/'EURUSD-Week'!G197*'EURUSD-Week'!E197</f>
        <v>270.49</v>
      </c>
      <c r="Z207" s="13">
        <f>'AUDUSD-Week'!H197*'AUDUSD-Week'!F197/'AUDUSD-Week'!I197</f>
        <v>9.3704999999999998</v>
      </c>
      <c r="AA207" s="24">
        <f>'EURUSD-Week'!F197/'EURUSD-Week'!G197*'EURUSD-Week'!E197</f>
        <v>270.49</v>
      </c>
      <c r="AB207" s="13">
        <f>'USDCAD-Week'!H197*'USDCAD-Week'!F197/'USDCAD-Week'!E197</f>
        <v>9.7040271712760795</v>
      </c>
      <c r="AC207" s="24">
        <f>'EURUSD-Week'!F197/'EURUSD-Week'!G197*'EURUSD-Week'!E197</f>
        <v>270.49</v>
      </c>
      <c r="AD207" s="13">
        <f>'NZDUSD-Week'!H197*'NZDUSD-Week'!F197/'NZDUSD-Week'!I197</f>
        <v>8.2965</v>
      </c>
      <c r="AE207" s="24">
        <f>'GBPUSD-Week'!F197/'GBPUSD-Week'!G197*'GBPUSD-Week'!E197</f>
        <v>321.53000000000003</v>
      </c>
      <c r="AF207" s="13">
        <f>'USDJPY-Week'!H197*'USDJPY-Week'!F197/'USDJPY-Week'!E197</f>
        <v>10.25010250102501</v>
      </c>
      <c r="AG207" s="24">
        <f>'GBPUSD-Week'!F197/'GBPUSD-Week'!G197*'GBPUSD-Week'!E197</f>
        <v>321.53000000000003</v>
      </c>
      <c r="AH207" s="13">
        <f>'USDCHF-Week'!H197*'USDCHF-Week'!F197/'USDCHF-Week'!E197</f>
        <v>11.030831173128895</v>
      </c>
      <c r="AI207" s="24">
        <f>'GBPUSD-Week'!F197/'GBPUSD-Week'!G197*'GBPUSD-Week'!E197</f>
        <v>321.53000000000003</v>
      </c>
      <c r="AJ207" s="13">
        <f>'AUDUSD-Week'!H197*'AUDUSD-Week'!F197/'AUDUSD-Week'!I197</f>
        <v>9.3704999999999998</v>
      </c>
      <c r="AK207" s="24">
        <f>'GBPUSD-Week'!F197/'GBPUSD-Week'!G197*'GBPUSD-Week'!E197</f>
        <v>321.53000000000003</v>
      </c>
      <c r="AL207" s="13">
        <f>'USDCAD-Week'!H197*'USDCAD-Week'!F197/'USDCAD-Week'!E197</f>
        <v>9.7040271712760795</v>
      </c>
      <c r="AM207" s="24">
        <f>'GBPUSD-Week'!F197/'GBPUSD-Week'!G197*'GBPUSD-Week'!E197</f>
        <v>321.53000000000003</v>
      </c>
      <c r="AN207" s="13">
        <f>'NZDUSD-Week'!H197*'NZDUSD-Week'!F197/'NZDUSD-Week'!I197</f>
        <v>8.2965</v>
      </c>
      <c r="AO207" s="24">
        <f>'AUDUSD-Week'!F197/'AUDUSD-Week'!G197*'AUDUSD-Week'!E197</f>
        <v>187.41</v>
      </c>
      <c r="AP207" s="13">
        <f>'USDJPY-Week'!H197*'USDJPY-Week'!F197/'USDJPY-Week'!E197</f>
        <v>10.25010250102501</v>
      </c>
      <c r="AQ207" s="24">
        <f>'AUDUSD-Week'!F197/'AUDUSD-Week'!G197*'AUDUSD-Week'!E197</f>
        <v>187.41</v>
      </c>
      <c r="AR207" s="13">
        <f>'USDCHF-Week'!H197*'USDCHF-Week'!F197/'USDCHF-Week'!E197</f>
        <v>11.030831173128895</v>
      </c>
      <c r="AS207" s="24">
        <f>'AUDUSD-Week'!F197/'AUDUSD-Week'!G197*'AUDUSD-Week'!E197</f>
        <v>187.41</v>
      </c>
      <c r="AT207" s="13">
        <f>'USDCAD-Week'!H197*'USDCAD-Week'!F197/'USDCAD-Week'!E197</f>
        <v>9.7040271712760795</v>
      </c>
      <c r="AU207" s="24">
        <f>'AUDUSD-Week'!F197/'AUDUSD-Week'!G197*'AUDUSD-Week'!E197</f>
        <v>187.41</v>
      </c>
      <c r="AV207" s="13">
        <f>'NZDUSD-Week'!H197*'NZDUSD-Week'!F197/'NZDUSD-Week'!I197</f>
        <v>8.2965</v>
      </c>
      <c r="AW207" s="24">
        <f>'NZDUSD-Week'!F197/'NZDUSD-Week'!G197*'NZDUSD-Week'!E197</f>
        <v>165.93</v>
      </c>
      <c r="AX207" s="13">
        <f>'USDJPY-Week'!H197*'USDJPY-Week'!F197/'USDJPY-Week'!E197</f>
        <v>10.25010250102501</v>
      </c>
      <c r="AY207" s="24">
        <f>'NZDUSD-Week'!F197/'NZDUSD-Week'!G197*'NZDUSD-Week'!E197</f>
        <v>165.93</v>
      </c>
      <c r="AZ207" s="13">
        <f>'USDCHF-Week'!H197*'USDCHF-Week'!F197/'USDCHF-Week'!E197</f>
        <v>11.030831173128895</v>
      </c>
      <c r="BA207" s="24">
        <f>'NZDUSD-Week'!F197/'NZDUSD-Week'!G197*'NZDUSD-Week'!E197</f>
        <v>165.93</v>
      </c>
      <c r="BB207" s="13">
        <f>'USDCAD-Week'!H197*'USDCAD-Week'!F197/'USDCAD-Week'!E197</f>
        <v>9.7040271712760795</v>
      </c>
      <c r="BC207" s="24">
        <f>'USDCAD-Week'!F197/'USDCAD-Week'!G197*'USDCAD-Week'!E197</f>
        <v>206.1</v>
      </c>
      <c r="BD207" s="13">
        <f>'USDJPY-Week'!H197*'USDJPY-Week'!F197/'USDJPY-Week'!E197</f>
        <v>10.25010250102501</v>
      </c>
      <c r="BE207" s="24">
        <f>'USDCHF-Week'!F197/'USDCHF-Week'!G197*'USDCHF-Week'!E197</f>
        <v>181.31</v>
      </c>
      <c r="BF207" s="13">
        <f>'USDJPY-Week'!H197*'USDJPY-Week'!F197/'USDJPY-Week'!E197</f>
        <v>10.25010250102501</v>
      </c>
    </row>
    <row r="208" spans="4:58" x14ac:dyDescent="0.25">
      <c r="D208" s="11">
        <v>41553</v>
      </c>
      <c r="E208" s="13">
        <f>'EURUSD-Week'!F198*'EURUSD-Week'!E198/'EURUSD-Week'!G198</f>
        <v>271.05</v>
      </c>
      <c r="F208" s="16">
        <f>'EURUSD-Week'!H198*'EURUSD-Week'!F198/1</f>
        <v>10</v>
      </c>
      <c r="G208" s="13">
        <f>'USDJPY-Week'!F198/'USDJPY-Week'!G198</f>
        <v>200</v>
      </c>
      <c r="H208" s="19">
        <f>'USDJPY-Week'!H198*'USDJPY-Week'!F198/'USDJPY-Week'!E198</f>
        <v>10.215548064153642</v>
      </c>
      <c r="I208" s="19">
        <f>'EURUSD-Week'!F198/('EURUSD-Week'!G198*'EURUSD-Week'!E198)</f>
        <v>147.57424829367275</v>
      </c>
      <c r="J208" s="19">
        <f>'USDJPY-Week'!H198*'USDJPY-Week'!F198/'USDJPY-Week'!E198</f>
        <v>10.215548064153642</v>
      </c>
      <c r="K208" s="15">
        <f>'GBPUSD-Week'!F198*'GBPUSD-Week'!E198/'GBPUSD-Week'!G198</f>
        <v>319.75</v>
      </c>
      <c r="L208" s="13">
        <f>'GBPUSD-Week'!H198*'GBPUSD-Week'!F198/1</f>
        <v>10</v>
      </c>
      <c r="M208" s="24">
        <f>'NZDUSD-Week'!F198*'NZDUSD-Week'!E198/'NZDUSD-Week'!G198</f>
        <v>166.38</v>
      </c>
      <c r="N208" s="13">
        <f>'NZDUSD-Week'!H198*'NZDUSD-Week'!F198/1</f>
        <v>10</v>
      </c>
      <c r="O208" s="13">
        <f>'USDCAD-Week'!F198/'USDCAD-Week'!G198</f>
        <v>200</v>
      </c>
      <c r="P208" s="24">
        <f>'USDCAD-Week'!F198*'USDCAD-Week'!H198/'USDCAD-Week'!E198</f>
        <v>9.6871064613000097</v>
      </c>
      <c r="Q208" s="24">
        <f>'AUDUSD-Week'!F198*'AUDUSD-Week'!E198/'AUDUSD-Week'!G198</f>
        <v>189.02</v>
      </c>
      <c r="R208" s="24">
        <f>'AUDUSD-Week'!H198*'AUDUSD-Week'!F198/1</f>
        <v>10</v>
      </c>
      <c r="S208" s="13">
        <f>'USDCHF-Week'!F198/'USDCHF-Week'!G198</f>
        <v>200</v>
      </c>
      <c r="T208" s="16">
        <f>'USDCHF-Week'!F198*'USDCHF-Week'!H198/'USDCHF-Week'!E198</f>
        <v>10.99928504647198</v>
      </c>
      <c r="U208" s="13">
        <f>'EURUSD-Week'!F198/'EURUSD-Week'!G198*'EURUSD-Week'!E198</f>
        <v>271.05</v>
      </c>
      <c r="V208" s="13">
        <f>'USDCHF-Week'!H198*'USDCHF-Week'!F198/'USDCHF-Week'!E198</f>
        <v>10.99928504647198</v>
      </c>
      <c r="W208" s="16">
        <f>'EURUSD-Week'!F198/'EURUSD-Week'!G198*'EURUSD-Week'!E198</f>
        <v>271.05</v>
      </c>
      <c r="X208" s="13">
        <f>'GBPUSD-Week'!H198*'GBPUSD-Week'!F198/'GBPUSD-Week'!I198</f>
        <v>15.987499999999997</v>
      </c>
      <c r="Y208" s="24">
        <f>'EURUSD-Week'!F198/'EURUSD-Week'!G198*'EURUSD-Week'!E198</f>
        <v>271.05</v>
      </c>
      <c r="Z208" s="13">
        <f>'AUDUSD-Week'!H198*'AUDUSD-Week'!F198/'AUDUSD-Week'!I198</f>
        <v>9.4510000000000005</v>
      </c>
      <c r="AA208" s="24">
        <f>'EURUSD-Week'!F198/'EURUSD-Week'!G198*'EURUSD-Week'!E198</f>
        <v>271.05</v>
      </c>
      <c r="AB208" s="13">
        <f>'USDCAD-Week'!H198*'USDCAD-Week'!F198/'USDCAD-Week'!E198</f>
        <v>9.6871064613000097</v>
      </c>
      <c r="AC208" s="24">
        <f>'EURUSD-Week'!F198/'EURUSD-Week'!G198*'EURUSD-Week'!E198</f>
        <v>271.05</v>
      </c>
      <c r="AD208" s="13">
        <f>'NZDUSD-Week'!H198*'NZDUSD-Week'!F198/'NZDUSD-Week'!I198</f>
        <v>8.3189999999999991</v>
      </c>
      <c r="AE208" s="24">
        <f>'GBPUSD-Week'!F198/'GBPUSD-Week'!G198*'GBPUSD-Week'!E198</f>
        <v>319.75</v>
      </c>
      <c r="AF208" s="13">
        <f>'USDJPY-Week'!H198*'USDJPY-Week'!F198/'USDJPY-Week'!E198</f>
        <v>10.215548064153642</v>
      </c>
      <c r="AG208" s="24">
        <f>'GBPUSD-Week'!F198/'GBPUSD-Week'!G198*'GBPUSD-Week'!E198</f>
        <v>319.75</v>
      </c>
      <c r="AH208" s="13">
        <f>'USDCHF-Week'!H198*'USDCHF-Week'!F198/'USDCHF-Week'!E198</f>
        <v>10.99928504647198</v>
      </c>
      <c r="AI208" s="24">
        <f>'GBPUSD-Week'!F198/'GBPUSD-Week'!G198*'GBPUSD-Week'!E198</f>
        <v>319.75</v>
      </c>
      <c r="AJ208" s="13">
        <f>'AUDUSD-Week'!H198*'AUDUSD-Week'!F198/'AUDUSD-Week'!I198</f>
        <v>9.4510000000000005</v>
      </c>
      <c r="AK208" s="24">
        <f>'GBPUSD-Week'!F198/'GBPUSD-Week'!G198*'GBPUSD-Week'!E198</f>
        <v>319.75</v>
      </c>
      <c r="AL208" s="13">
        <f>'USDCAD-Week'!H198*'USDCAD-Week'!F198/'USDCAD-Week'!E198</f>
        <v>9.6871064613000097</v>
      </c>
      <c r="AM208" s="24">
        <f>'GBPUSD-Week'!F198/'GBPUSD-Week'!G198*'GBPUSD-Week'!E198</f>
        <v>319.75</v>
      </c>
      <c r="AN208" s="13">
        <f>'NZDUSD-Week'!H198*'NZDUSD-Week'!F198/'NZDUSD-Week'!I198</f>
        <v>8.3189999999999991</v>
      </c>
      <c r="AO208" s="24">
        <f>'AUDUSD-Week'!F198/'AUDUSD-Week'!G198*'AUDUSD-Week'!E198</f>
        <v>189.02</v>
      </c>
      <c r="AP208" s="13">
        <f>'USDJPY-Week'!H198*'USDJPY-Week'!F198/'USDJPY-Week'!E198</f>
        <v>10.215548064153642</v>
      </c>
      <c r="AQ208" s="24">
        <f>'AUDUSD-Week'!F198/'AUDUSD-Week'!G198*'AUDUSD-Week'!E198</f>
        <v>189.02</v>
      </c>
      <c r="AR208" s="13">
        <f>'USDCHF-Week'!H198*'USDCHF-Week'!F198/'USDCHF-Week'!E198</f>
        <v>10.99928504647198</v>
      </c>
      <c r="AS208" s="24">
        <f>'AUDUSD-Week'!F198/'AUDUSD-Week'!G198*'AUDUSD-Week'!E198</f>
        <v>189.02</v>
      </c>
      <c r="AT208" s="13">
        <f>'USDCAD-Week'!H198*'USDCAD-Week'!F198/'USDCAD-Week'!E198</f>
        <v>9.6871064613000097</v>
      </c>
      <c r="AU208" s="24">
        <f>'AUDUSD-Week'!F198/'AUDUSD-Week'!G198*'AUDUSD-Week'!E198</f>
        <v>189.02</v>
      </c>
      <c r="AV208" s="13">
        <f>'NZDUSD-Week'!H198*'NZDUSD-Week'!F198/'NZDUSD-Week'!I198</f>
        <v>8.3189999999999991</v>
      </c>
      <c r="AW208" s="24">
        <f>'NZDUSD-Week'!F198/'NZDUSD-Week'!G198*'NZDUSD-Week'!E198</f>
        <v>166.38</v>
      </c>
      <c r="AX208" s="13">
        <f>'USDJPY-Week'!H198*'USDJPY-Week'!F198/'USDJPY-Week'!E198</f>
        <v>10.215548064153642</v>
      </c>
      <c r="AY208" s="24">
        <f>'NZDUSD-Week'!F198/'NZDUSD-Week'!G198*'NZDUSD-Week'!E198</f>
        <v>166.38</v>
      </c>
      <c r="AZ208" s="13">
        <f>'USDCHF-Week'!H198*'USDCHF-Week'!F198/'USDCHF-Week'!E198</f>
        <v>10.99928504647198</v>
      </c>
      <c r="BA208" s="24">
        <f>'NZDUSD-Week'!F198/'NZDUSD-Week'!G198*'NZDUSD-Week'!E198</f>
        <v>166.38</v>
      </c>
      <c r="BB208" s="13">
        <f>'USDCAD-Week'!H198*'USDCAD-Week'!F198/'USDCAD-Week'!E198</f>
        <v>9.6871064613000097</v>
      </c>
      <c r="BC208" s="24">
        <f>'USDCAD-Week'!F198/'USDCAD-Week'!G198*'USDCAD-Week'!E198</f>
        <v>206.46</v>
      </c>
      <c r="BD208" s="13">
        <f>'USDJPY-Week'!H198*'USDJPY-Week'!F198/'USDJPY-Week'!E198</f>
        <v>10.215548064153642</v>
      </c>
      <c r="BE208" s="24">
        <f>'USDCHF-Week'!F198/'USDCHF-Week'!G198*'USDCHF-Week'!E198</f>
        <v>181.82999999999998</v>
      </c>
      <c r="BF208" s="13">
        <f>'USDJPY-Week'!H198*'USDJPY-Week'!F198/'USDJPY-Week'!E198</f>
        <v>10.215548064153642</v>
      </c>
    </row>
    <row r="209" spans="4:58" x14ac:dyDescent="0.25">
      <c r="D209" s="11">
        <v>41560</v>
      </c>
      <c r="E209" s="13">
        <f>'EURUSD-Week'!F199*'EURUSD-Week'!E199/'EURUSD-Week'!G199</f>
        <v>272.45999999999998</v>
      </c>
      <c r="F209" s="16">
        <f>'EURUSD-Week'!H199*'EURUSD-Week'!F199/1</f>
        <v>10</v>
      </c>
      <c r="G209" s="13">
        <f>'USDJPY-Week'!F199/'USDJPY-Week'!G199</f>
        <v>200</v>
      </c>
      <c r="H209" s="19">
        <f>'USDJPY-Week'!H199*'USDJPY-Week'!F199/'USDJPY-Week'!E199</f>
        <v>10.201999591920016</v>
      </c>
      <c r="I209" s="19">
        <f>'EURUSD-Week'!F199/('EURUSD-Week'!G199*'EURUSD-Week'!E199)</f>
        <v>146.81054099684357</v>
      </c>
      <c r="J209" s="19">
        <f>'USDJPY-Week'!H199*'USDJPY-Week'!F199/'USDJPY-Week'!E199</f>
        <v>10.201999591920016</v>
      </c>
      <c r="K209" s="15">
        <f>'GBPUSD-Week'!F199*'GBPUSD-Week'!E199/'GBPUSD-Week'!G199</f>
        <v>321.36</v>
      </c>
      <c r="L209" s="13">
        <f>'GBPUSD-Week'!H199*'GBPUSD-Week'!F199/1</f>
        <v>10</v>
      </c>
      <c r="M209" s="24">
        <f>'NZDUSD-Week'!F199*'NZDUSD-Week'!E199/'NZDUSD-Week'!G199</f>
        <v>168.12</v>
      </c>
      <c r="N209" s="13">
        <f>'NZDUSD-Week'!H199*'NZDUSD-Week'!F199/1</f>
        <v>10</v>
      </c>
      <c r="O209" s="13">
        <f>'USDCAD-Week'!F199/'USDCAD-Week'!G199</f>
        <v>200</v>
      </c>
      <c r="P209" s="24">
        <f>'USDCAD-Week'!F199*'USDCAD-Week'!H199/'USDCAD-Week'!E199</f>
        <v>9.6824167312161116</v>
      </c>
      <c r="Q209" s="24">
        <f>'AUDUSD-Week'!F199*'AUDUSD-Week'!E199/'AUDUSD-Week'!G199</f>
        <v>191</v>
      </c>
      <c r="R209" s="24">
        <f>'AUDUSD-Week'!H199*'AUDUSD-Week'!F199/1</f>
        <v>10</v>
      </c>
      <c r="S209" s="13">
        <f>'USDCHF-Week'!F199/'USDCHF-Week'!G199</f>
        <v>200</v>
      </c>
      <c r="T209" s="16">
        <f>'USDCHF-Week'!F199*'USDCHF-Week'!H199/'USDCHF-Week'!E199</f>
        <v>11.043622308117063</v>
      </c>
      <c r="U209" s="13">
        <f>'EURUSD-Week'!F199/'EURUSD-Week'!G199*'EURUSD-Week'!E199</f>
        <v>272.46000000000004</v>
      </c>
      <c r="V209" s="13">
        <f>'USDCHF-Week'!H199*'USDCHF-Week'!F199/'USDCHF-Week'!E199</f>
        <v>11.043622308117063</v>
      </c>
      <c r="W209" s="16">
        <f>'EURUSD-Week'!F199/'EURUSD-Week'!G199*'EURUSD-Week'!E199</f>
        <v>272.46000000000004</v>
      </c>
      <c r="X209" s="13">
        <f>'GBPUSD-Week'!H199*'GBPUSD-Week'!F199/'GBPUSD-Week'!I199</f>
        <v>16.068000000000001</v>
      </c>
      <c r="Y209" s="24">
        <f>'EURUSD-Week'!F199/'EURUSD-Week'!G199*'EURUSD-Week'!E199</f>
        <v>272.46000000000004</v>
      </c>
      <c r="Z209" s="13">
        <f>'AUDUSD-Week'!H199*'AUDUSD-Week'!F199/'AUDUSD-Week'!I199</f>
        <v>9.5500000000000007</v>
      </c>
      <c r="AA209" s="24">
        <f>'EURUSD-Week'!F199/'EURUSD-Week'!G199*'EURUSD-Week'!E199</f>
        <v>272.46000000000004</v>
      </c>
      <c r="AB209" s="13">
        <f>'USDCAD-Week'!H199*'USDCAD-Week'!F199/'USDCAD-Week'!E199</f>
        <v>9.6824167312161116</v>
      </c>
      <c r="AC209" s="24">
        <f>'EURUSD-Week'!F199/'EURUSD-Week'!G199*'EURUSD-Week'!E199</f>
        <v>272.46000000000004</v>
      </c>
      <c r="AD209" s="13">
        <f>'NZDUSD-Week'!H199*'NZDUSD-Week'!F199/'NZDUSD-Week'!I199</f>
        <v>8.4059999999999988</v>
      </c>
      <c r="AE209" s="24">
        <f>'GBPUSD-Week'!F199/'GBPUSD-Week'!G199*'GBPUSD-Week'!E199</f>
        <v>321.36</v>
      </c>
      <c r="AF209" s="13">
        <f>'USDJPY-Week'!H199*'USDJPY-Week'!F199/'USDJPY-Week'!E199</f>
        <v>10.201999591920016</v>
      </c>
      <c r="AG209" s="24">
        <f>'GBPUSD-Week'!F199/'GBPUSD-Week'!G199*'GBPUSD-Week'!E199</f>
        <v>321.36</v>
      </c>
      <c r="AH209" s="13">
        <f>'USDCHF-Week'!H199*'USDCHF-Week'!F199/'USDCHF-Week'!E199</f>
        <v>11.043622308117063</v>
      </c>
      <c r="AI209" s="24">
        <f>'GBPUSD-Week'!F199/'GBPUSD-Week'!G199*'GBPUSD-Week'!E199</f>
        <v>321.36</v>
      </c>
      <c r="AJ209" s="13">
        <f>'AUDUSD-Week'!H199*'AUDUSD-Week'!F199/'AUDUSD-Week'!I199</f>
        <v>9.5500000000000007</v>
      </c>
      <c r="AK209" s="24">
        <f>'GBPUSD-Week'!F199/'GBPUSD-Week'!G199*'GBPUSD-Week'!E199</f>
        <v>321.36</v>
      </c>
      <c r="AL209" s="13">
        <f>'USDCAD-Week'!H199*'USDCAD-Week'!F199/'USDCAD-Week'!E199</f>
        <v>9.6824167312161116</v>
      </c>
      <c r="AM209" s="24">
        <f>'GBPUSD-Week'!F199/'GBPUSD-Week'!G199*'GBPUSD-Week'!E199</f>
        <v>321.36</v>
      </c>
      <c r="AN209" s="13">
        <f>'NZDUSD-Week'!H199*'NZDUSD-Week'!F199/'NZDUSD-Week'!I199</f>
        <v>8.4059999999999988</v>
      </c>
      <c r="AO209" s="24">
        <f>'AUDUSD-Week'!F199/'AUDUSD-Week'!G199*'AUDUSD-Week'!E199</f>
        <v>191</v>
      </c>
      <c r="AP209" s="13">
        <f>'USDJPY-Week'!H199*'USDJPY-Week'!F199/'USDJPY-Week'!E199</f>
        <v>10.201999591920016</v>
      </c>
      <c r="AQ209" s="24">
        <f>'AUDUSD-Week'!F199/'AUDUSD-Week'!G199*'AUDUSD-Week'!E199</f>
        <v>191</v>
      </c>
      <c r="AR209" s="13">
        <f>'USDCHF-Week'!H199*'USDCHF-Week'!F199/'USDCHF-Week'!E199</f>
        <v>11.043622308117063</v>
      </c>
      <c r="AS209" s="24">
        <f>'AUDUSD-Week'!F199/'AUDUSD-Week'!G199*'AUDUSD-Week'!E199</f>
        <v>191</v>
      </c>
      <c r="AT209" s="13">
        <f>'USDCAD-Week'!H199*'USDCAD-Week'!F199/'USDCAD-Week'!E199</f>
        <v>9.6824167312161116</v>
      </c>
      <c r="AU209" s="24">
        <f>'AUDUSD-Week'!F199/'AUDUSD-Week'!G199*'AUDUSD-Week'!E199</f>
        <v>191</v>
      </c>
      <c r="AV209" s="13">
        <f>'NZDUSD-Week'!H199*'NZDUSD-Week'!F199/'NZDUSD-Week'!I199</f>
        <v>8.4059999999999988</v>
      </c>
      <c r="AW209" s="24">
        <f>'NZDUSD-Week'!F199/'NZDUSD-Week'!G199*'NZDUSD-Week'!E199</f>
        <v>168.12</v>
      </c>
      <c r="AX209" s="13">
        <f>'USDJPY-Week'!H199*'USDJPY-Week'!F199/'USDJPY-Week'!E199</f>
        <v>10.201999591920016</v>
      </c>
      <c r="AY209" s="24">
        <f>'NZDUSD-Week'!F199/'NZDUSD-Week'!G199*'NZDUSD-Week'!E199</f>
        <v>168.12</v>
      </c>
      <c r="AZ209" s="13">
        <f>'USDCHF-Week'!H199*'USDCHF-Week'!F199/'USDCHF-Week'!E199</f>
        <v>11.043622308117063</v>
      </c>
      <c r="BA209" s="24">
        <f>'NZDUSD-Week'!F199/'NZDUSD-Week'!G199*'NZDUSD-Week'!E199</f>
        <v>168.12</v>
      </c>
      <c r="BB209" s="13">
        <f>'USDCAD-Week'!H199*'USDCAD-Week'!F199/'USDCAD-Week'!E199</f>
        <v>9.6824167312161116</v>
      </c>
      <c r="BC209" s="24">
        <f>'USDCAD-Week'!F199/'USDCAD-Week'!G199*'USDCAD-Week'!E199</f>
        <v>206.56</v>
      </c>
      <c r="BD209" s="13">
        <f>'USDJPY-Week'!H199*'USDJPY-Week'!F199/'USDJPY-Week'!E199</f>
        <v>10.201999591920016</v>
      </c>
      <c r="BE209" s="24">
        <f>'USDCHF-Week'!F199/'USDCHF-Week'!G199*'USDCHF-Week'!E199</f>
        <v>181.1</v>
      </c>
      <c r="BF209" s="13">
        <f>'USDJPY-Week'!H199*'USDJPY-Week'!F199/'USDJPY-Week'!E199</f>
        <v>10.201999591920016</v>
      </c>
    </row>
    <row r="210" spans="4:58" x14ac:dyDescent="0.25">
      <c r="D210" s="11">
        <v>41567</v>
      </c>
      <c r="E210" s="13">
        <f>'EURUSD-Week'!F200*'EURUSD-Week'!E200/'EURUSD-Week'!G200</f>
        <v>274.86</v>
      </c>
      <c r="F210" s="16">
        <f>'EURUSD-Week'!H200*'EURUSD-Week'!F200/1</f>
        <v>10</v>
      </c>
      <c r="G210" s="13">
        <f>'USDJPY-Week'!F200/'USDJPY-Week'!G200</f>
        <v>200</v>
      </c>
      <c r="H210" s="19">
        <f>'USDJPY-Week'!H200*'USDJPY-Week'!F200/'USDJPY-Week'!E200</f>
        <v>10.243277848911651</v>
      </c>
      <c r="I210" s="19">
        <f>'EURUSD-Week'!F200/('EURUSD-Week'!G200*'EURUSD-Week'!E200)</f>
        <v>145.52863275849521</v>
      </c>
      <c r="J210" s="19">
        <f>'USDJPY-Week'!H200*'USDJPY-Week'!F200/'USDJPY-Week'!E200</f>
        <v>10.243277848911651</v>
      </c>
      <c r="K210" s="15">
        <f>'GBPUSD-Week'!F200*'GBPUSD-Week'!E200/'GBPUSD-Week'!G200</f>
        <v>323.37</v>
      </c>
      <c r="L210" s="13">
        <f>'GBPUSD-Week'!H200*'GBPUSD-Week'!F200/1</f>
        <v>10</v>
      </c>
      <c r="M210" s="24">
        <f>'NZDUSD-Week'!F200*'NZDUSD-Week'!E200/'NZDUSD-Week'!G200</f>
        <v>167.67</v>
      </c>
      <c r="N210" s="13">
        <f>'NZDUSD-Week'!H200*'NZDUSD-Week'!F200/1</f>
        <v>10</v>
      </c>
      <c r="O210" s="13">
        <f>'USDCAD-Week'!F200/'USDCAD-Week'!G200</f>
        <v>200</v>
      </c>
      <c r="P210" s="24">
        <f>'USDCAD-Week'!F200*'USDCAD-Week'!H200/'USDCAD-Week'!E200</f>
        <v>9.6441315459542878</v>
      </c>
      <c r="Q210" s="24">
        <f>'AUDUSD-Week'!F200*'AUDUSD-Week'!E200/'AUDUSD-Week'!G200</f>
        <v>192.54</v>
      </c>
      <c r="R210" s="24">
        <f>'AUDUSD-Week'!H200*'AUDUSD-Week'!F200/1</f>
        <v>10</v>
      </c>
      <c r="S210" s="13">
        <f>'USDCHF-Week'!F200/'USDCHF-Week'!G200</f>
        <v>200</v>
      </c>
      <c r="T210" s="16">
        <f>'USDCHF-Week'!F200*'USDCHF-Week'!H200/'USDCHF-Week'!E200</f>
        <v>11.145165784341041</v>
      </c>
      <c r="U210" s="13">
        <f>'EURUSD-Week'!F200/'EURUSD-Week'!G200*'EURUSD-Week'!E200</f>
        <v>274.86</v>
      </c>
      <c r="V210" s="13">
        <f>'USDCHF-Week'!H200*'USDCHF-Week'!F200/'USDCHF-Week'!E200</f>
        <v>11.145165784341041</v>
      </c>
      <c r="W210" s="16">
        <f>'EURUSD-Week'!F200/'EURUSD-Week'!G200*'EURUSD-Week'!E200</f>
        <v>274.86</v>
      </c>
      <c r="X210" s="13">
        <f>'GBPUSD-Week'!H200*'GBPUSD-Week'!F200/'GBPUSD-Week'!I200</f>
        <v>16.168499999999998</v>
      </c>
      <c r="Y210" s="24">
        <f>'EURUSD-Week'!F200/'EURUSD-Week'!G200*'EURUSD-Week'!E200</f>
        <v>274.86</v>
      </c>
      <c r="Z210" s="13">
        <f>'AUDUSD-Week'!H200*'AUDUSD-Week'!F200/'AUDUSD-Week'!I200</f>
        <v>9.6269999999999989</v>
      </c>
      <c r="AA210" s="24">
        <f>'EURUSD-Week'!F200/'EURUSD-Week'!G200*'EURUSD-Week'!E200</f>
        <v>274.86</v>
      </c>
      <c r="AB210" s="13">
        <f>'USDCAD-Week'!H200*'USDCAD-Week'!F200/'USDCAD-Week'!E200</f>
        <v>9.6441315459542878</v>
      </c>
      <c r="AC210" s="24">
        <f>'EURUSD-Week'!F200/'EURUSD-Week'!G200*'EURUSD-Week'!E200</f>
        <v>274.86</v>
      </c>
      <c r="AD210" s="13">
        <f>'NZDUSD-Week'!H200*'NZDUSD-Week'!F200/'NZDUSD-Week'!I200</f>
        <v>8.3834999999999997</v>
      </c>
      <c r="AE210" s="24">
        <f>'GBPUSD-Week'!F200/'GBPUSD-Week'!G200*'GBPUSD-Week'!E200</f>
        <v>323.37</v>
      </c>
      <c r="AF210" s="13">
        <f>'USDJPY-Week'!H200*'USDJPY-Week'!F200/'USDJPY-Week'!E200</f>
        <v>10.243277848911651</v>
      </c>
      <c r="AG210" s="24">
        <f>'GBPUSD-Week'!F200/'GBPUSD-Week'!G200*'GBPUSD-Week'!E200</f>
        <v>323.37</v>
      </c>
      <c r="AH210" s="13">
        <f>'USDCHF-Week'!H200*'USDCHF-Week'!F200/'USDCHF-Week'!E200</f>
        <v>11.145165784341041</v>
      </c>
      <c r="AI210" s="24">
        <f>'GBPUSD-Week'!F200/'GBPUSD-Week'!G200*'GBPUSD-Week'!E200</f>
        <v>323.37</v>
      </c>
      <c r="AJ210" s="13">
        <f>'AUDUSD-Week'!H200*'AUDUSD-Week'!F200/'AUDUSD-Week'!I200</f>
        <v>9.6269999999999989</v>
      </c>
      <c r="AK210" s="24">
        <f>'GBPUSD-Week'!F200/'GBPUSD-Week'!G200*'GBPUSD-Week'!E200</f>
        <v>323.37</v>
      </c>
      <c r="AL210" s="13">
        <f>'USDCAD-Week'!H200*'USDCAD-Week'!F200/'USDCAD-Week'!E200</f>
        <v>9.6441315459542878</v>
      </c>
      <c r="AM210" s="24">
        <f>'GBPUSD-Week'!F200/'GBPUSD-Week'!G200*'GBPUSD-Week'!E200</f>
        <v>323.37</v>
      </c>
      <c r="AN210" s="13">
        <f>'NZDUSD-Week'!H200*'NZDUSD-Week'!F200/'NZDUSD-Week'!I200</f>
        <v>8.3834999999999997</v>
      </c>
      <c r="AO210" s="24">
        <f>'AUDUSD-Week'!F200/'AUDUSD-Week'!G200*'AUDUSD-Week'!E200</f>
        <v>192.54</v>
      </c>
      <c r="AP210" s="13">
        <f>'USDJPY-Week'!H200*'USDJPY-Week'!F200/'USDJPY-Week'!E200</f>
        <v>10.243277848911651</v>
      </c>
      <c r="AQ210" s="24">
        <f>'AUDUSD-Week'!F200/'AUDUSD-Week'!G200*'AUDUSD-Week'!E200</f>
        <v>192.54</v>
      </c>
      <c r="AR210" s="13">
        <f>'USDCHF-Week'!H200*'USDCHF-Week'!F200/'USDCHF-Week'!E200</f>
        <v>11.145165784341041</v>
      </c>
      <c r="AS210" s="24">
        <f>'AUDUSD-Week'!F200/'AUDUSD-Week'!G200*'AUDUSD-Week'!E200</f>
        <v>192.54</v>
      </c>
      <c r="AT210" s="13">
        <f>'USDCAD-Week'!H200*'USDCAD-Week'!F200/'USDCAD-Week'!E200</f>
        <v>9.6441315459542878</v>
      </c>
      <c r="AU210" s="24">
        <f>'AUDUSD-Week'!F200/'AUDUSD-Week'!G200*'AUDUSD-Week'!E200</f>
        <v>192.54</v>
      </c>
      <c r="AV210" s="13">
        <f>'NZDUSD-Week'!H200*'NZDUSD-Week'!F200/'NZDUSD-Week'!I200</f>
        <v>8.3834999999999997</v>
      </c>
      <c r="AW210" s="24">
        <f>'NZDUSD-Week'!F200/'NZDUSD-Week'!G200*'NZDUSD-Week'!E200</f>
        <v>167.67</v>
      </c>
      <c r="AX210" s="13">
        <f>'USDJPY-Week'!H200*'USDJPY-Week'!F200/'USDJPY-Week'!E200</f>
        <v>10.243277848911651</v>
      </c>
      <c r="AY210" s="24">
        <f>'NZDUSD-Week'!F200/'NZDUSD-Week'!G200*'NZDUSD-Week'!E200</f>
        <v>167.67</v>
      </c>
      <c r="AZ210" s="13">
        <f>'USDCHF-Week'!H200*'USDCHF-Week'!F200/'USDCHF-Week'!E200</f>
        <v>11.145165784341041</v>
      </c>
      <c r="BA210" s="24">
        <f>'NZDUSD-Week'!F200/'NZDUSD-Week'!G200*'NZDUSD-Week'!E200</f>
        <v>167.67</v>
      </c>
      <c r="BB210" s="13">
        <f>'USDCAD-Week'!H200*'USDCAD-Week'!F200/'USDCAD-Week'!E200</f>
        <v>9.6441315459542878</v>
      </c>
      <c r="BC210" s="24">
        <f>'USDCAD-Week'!F200/'USDCAD-Week'!G200*'USDCAD-Week'!E200</f>
        <v>207.38</v>
      </c>
      <c r="BD210" s="13">
        <f>'USDJPY-Week'!H200*'USDJPY-Week'!F200/'USDJPY-Week'!E200</f>
        <v>10.243277848911651</v>
      </c>
      <c r="BE210" s="24">
        <f>'USDCHF-Week'!F200/'USDCHF-Week'!G200*'USDCHF-Week'!E200</f>
        <v>179.45000000000002</v>
      </c>
      <c r="BF210" s="13">
        <f>'USDJPY-Week'!H200*'USDJPY-Week'!F200/'USDJPY-Week'!E200</f>
        <v>10.243277848911651</v>
      </c>
    </row>
    <row r="211" spans="4:58" x14ac:dyDescent="0.25">
      <c r="D211" s="11">
        <v>41574</v>
      </c>
      <c r="E211" s="13">
        <f>'EURUSD-Week'!F201*'EURUSD-Week'!E201/'EURUSD-Week'!G201</f>
        <v>272.93</v>
      </c>
      <c r="F211" s="16">
        <f>'EURUSD-Week'!H201*'EURUSD-Week'!F201/1</f>
        <v>10</v>
      </c>
      <c r="G211" s="13">
        <f>'USDJPY-Week'!F201/'USDJPY-Week'!G201</f>
        <v>200</v>
      </c>
      <c r="H211" s="19">
        <f>'USDJPY-Week'!H201*'USDJPY-Week'!F201/'USDJPY-Week'!E201</f>
        <v>10.187449062754686</v>
      </c>
      <c r="I211" s="19">
        <f>'EURUSD-Week'!F201/('EURUSD-Week'!G201*'EURUSD-Week'!E201)</f>
        <v>146.55772542410142</v>
      </c>
      <c r="J211" s="19">
        <f>'USDJPY-Week'!H201*'USDJPY-Week'!F201/'USDJPY-Week'!E201</f>
        <v>10.187449062754686</v>
      </c>
      <c r="K211" s="15">
        <f>'GBPUSD-Week'!F201*'GBPUSD-Week'!E201/'GBPUSD-Week'!G201</f>
        <v>320.95999999999998</v>
      </c>
      <c r="L211" s="13">
        <f>'GBPUSD-Week'!H201*'GBPUSD-Week'!F201/1</f>
        <v>10</v>
      </c>
      <c r="M211" s="24">
        <f>'NZDUSD-Week'!F201*'NZDUSD-Week'!E201/'NZDUSD-Week'!G201</f>
        <v>165.48</v>
      </c>
      <c r="N211" s="13">
        <f>'NZDUSD-Week'!H201*'NZDUSD-Week'!F201/1</f>
        <v>10</v>
      </c>
      <c r="O211" s="13">
        <f>'USDCAD-Week'!F201/'USDCAD-Week'!G201</f>
        <v>200</v>
      </c>
      <c r="P211" s="24">
        <f>'USDCAD-Week'!F201*'USDCAD-Week'!H201/'USDCAD-Week'!E201</f>
        <v>9.584052137243626</v>
      </c>
      <c r="Q211" s="24">
        <f>'AUDUSD-Week'!F201*'AUDUSD-Week'!E201/'AUDUSD-Week'!G201</f>
        <v>190.21</v>
      </c>
      <c r="R211" s="24">
        <f>'AUDUSD-Week'!H201*'AUDUSD-Week'!F201/1</f>
        <v>10</v>
      </c>
      <c r="S211" s="13">
        <f>'USDCHF-Week'!F201/'USDCHF-Week'!G201</f>
        <v>200</v>
      </c>
      <c r="T211" s="16">
        <f>'USDCHF-Week'!F201*'USDCHF-Week'!H201/'USDCHF-Week'!E201</f>
        <v>11.084016847705609</v>
      </c>
      <c r="U211" s="13">
        <f>'EURUSD-Week'!F201/'EURUSD-Week'!G201*'EURUSD-Week'!E201</f>
        <v>272.93</v>
      </c>
      <c r="V211" s="13">
        <f>'USDCHF-Week'!H201*'USDCHF-Week'!F201/'USDCHF-Week'!E201</f>
        <v>11.084016847705609</v>
      </c>
      <c r="W211" s="16">
        <f>'EURUSD-Week'!F201/'EURUSD-Week'!G201*'EURUSD-Week'!E201</f>
        <v>272.93</v>
      </c>
      <c r="X211" s="13">
        <f>'GBPUSD-Week'!H201*'GBPUSD-Week'!F201/'GBPUSD-Week'!I201</f>
        <v>16.047999999999998</v>
      </c>
      <c r="Y211" s="24">
        <f>'EURUSD-Week'!F201/'EURUSD-Week'!G201*'EURUSD-Week'!E201</f>
        <v>272.93</v>
      </c>
      <c r="Z211" s="13">
        <f>'AUDUSD-Week'!H201*'AUDUSD-Week'!F201/'AUDUSD-Week'!I201</f>
        <v>9.5104999999999986</v>
      </c>
      <c r="AA211" s="24">
        <f>'EURUSD-Week'!F201/'EURUSD-Week'!G201*'EURUSD-Week'!E201</f>
        <v>272.93</v>
      </c>
      <c r="AB211" s="13">
        <f>'USDCAD-Week'!H201*'USDCAD-Week'!F201/'USDCAD-Week'!E201</f>
        <v>9.584052137243626</v>
      </c>
      <c r="AC211" s="24">
        <f>'EURUSD-Week'!F201/'EURUSD-Week'!G201*'EURUSD-Week'!E201</f>
        <v>272.93</v>
      </c>
      <c r="AD211" s="13">
        <f>'NZDUSD-Week'!H201*'NZDUSD-Week'!F201/'NZDUSD-Week'!I201</f>
        <v>8.2740000000000009</v>
      </c>
      <c r="AE211" s="24">
        <f>'GBPUSD-Week'!F201/'GBPUSD-Week'!G201*'GBPUSD-Week'!E201</f>
        <v>320.95999999999998</v>
      </c>
      <c r="AF211" s="13">
        <f>'USDJPY-Week'!H201*'USDJPY-Week'!F201/'USDJPY-Week'!E201</f>
        <v>10.187449062754686</v>
      </c>
      <c r="AG211" s="24">
        <f>'GBPUSD-Week'!F201/'GBPUSD-Week'!G201*'GBPUSD-Week'!E201</f>
        <v>320.95999999999998</v>
      </c>
      <c r="AH211" s="13">
        <f>'USDCHF-Week'!H201*'USDCHF-Week'!F201/'USDCHF-Week'!E201</f>
        <v>11.084016847705609</v>
      </c>
      <c r="AI211" s="24">
        <f>'GBPUSD-Week'!F201/'GBPUSD-Week'!G201*'GBPUSD-Week'!E201</f>
        <v>320.95999999999998</v>
      </c>
      <c r="AJ211" s="13">
        <f>'AUDUSD-Week'!H201*'AUDUSD-Week'!F201/'AUDUSD-Week'!I201</f>
        <v>9.5104999999999986</v>
      </c>
      <c r="AK211" s="24">
        <f>'GBPUSD-Week'!F201/'GBPUSD-Week'!G201*'GBPUSD-Week'!E201</f>
        <v>320.95999999999998</v>
      </c>
      <c r="AL211" s="13">
        <f>'USDCAD-Week'!H201*'USDCAD-Week'!F201/'USDCAD-Week'!E201</f>
        <v>9.584052137243626</v>
      </c>
      <c r="AM211" s="24">
        <f>'GBPUSD-Week'!F201/'GBPUSD-Week'!G201*'GBPUSD-Week'!E201</f>
        <v>320.95999999999998</v>
      </c>
      <c r="AN211" s="13">
        <f>'NZDUSD-Week'!H201*'NZDUSD-Week'!F201/'NZDUSD-Week'!I201</f>
        <v>8.2740000000000009</v>
      </c>
      <c r="AO211" s="24">
        <f>'AUDUSD-Week'!F201/'AUDUSD-Week'!G201*'AUDUSD-Week'!E201</f>
        <v>190.20999999999998</v>
      </c>
      <c r="AP211" s="13">
        <f>'USDJPY-Week'!H201*'USDJPY-Week'!F201/'USDJPY-Week'!E201</f>
        <v>10.187449062754686</v>
      </c>
      <c r="AQ211" s="24">
        <f>'AUDUSD-Week'!F201/'AUDUSD-Week'!G201*'AUDUSD-Week'!E201</f>
        <v>190.20999999999998</v>
      </c>
      <c r="AR211" s="13">
        <f>'USDCHF-Week'!H201*'USDCHF-Week'!F201/'USDCHF-Week'!E201</f>
        <v>11.084016847705609</v>
      </c>
      <c r="AS211" s="24">
        <f>'AUDUSD-Week'!F201/'AUDUSD-Week'!G201*'AUDUSD-Week'!E201</f>
        <v>190.20999999999998</v>
      </c>
      <c r="AT211" s="13">
        <f>'USDCAD-Week'!H201*'USDCAD-Week'!F201/'USDCAD-Week'!E201</f>
        <v>9.584052137243626</v>
      </c>
      <c r="AU211" s="24">
        <f>'AUDUSD-Week'!F201/'AUDUSD-Week'!G201*'AUDUSD-Week'!E201</f>
        <v>190.20999999999998</v>
      </c>
      <c r="AV211" s="13">
        <f>'NZDUSD-Week'!H201*'NZDUSD-Week'!F201/'NZDUSD-Week'!I201</f>
        <v>8.2740000000000009</v>
      </c>
      <c r="AW211" s="24">
        <f>'NZDUSD-Week'!F201/'NZDUSD-Week'!G201*'NZDUSD-Week'!E201</f>
        <v>165.48000000000002</v>
      </c>
      <c r="AX211" s="13">
        <f>'USDJPY-Week'!H201*'USDJPY-Week'!F201/'USDJPY-Week'!E201</f>
        <v>10.187449062754686</v>
      </c>
      <c r="AY211" s="24">
        <f>'NZDUSD-Week'!F201/'NZDUSD-Week'!G201*'NZDUSD-Week'!E201</f>
        <v>165.48000000000002</v>
      </c>
      <c r="AZ211" s="13">
        <f>'USDCHF-Week'!H201*'USDCHF-Week'!F201/'USDCHF-Week'!E201</f>
        <v>11.084016847705609</v>
      </c>
      <c r="BA211" s="24">
        <f>'NZDUSD-Week'!F201/'NZDUSD-Week'!G201*'NZDUSD-Week'!E201</f>
        <v>165.48000000000002</v>
      </c>
      <c r="BB211" s="13">
        <f>'USDCAD-Week'!H201*'USDCAD-Week'!F201/'USDCAD-Week'!E201</f>
        <v>9.584052137243626</v>
      </c>
      <c r="BC211" s="24">
        <f>'USDCAD-Week'!F201/'USDCAD-Week'!G201*'USDCAD-Week'!E201</f>
        <v>208.68</v>
      </c>
      <c r="BD211" s="13">
        <f>'USDJPY-Week'!H201*'USDJPY-Week'!F201/'USDJPY-Week'!E201</f>
        <v>10.187449062754686</v>
      </c>
      <c r="BE211" s="24">
        <f>'USDCHF-Week'!F201/'USDCHF-Week'!G201*'USDCHF-Week'!E201</f>
        <v>180.44</v>
      </c>
      <c r="BF211" s="13">
        <f>'USDJPY-Week'!H201*'USDJPY-Week'!F201/'USDJPY-Week'!E201</f>
        <v>10.187449062754686</v>
      </c>
    </row>
    <row r="212" spans="4:58" x14ac:dyDescent="0.25">
      <c r="D212" s="11">
        <v>41581</v>
      </c>
      <c r="E212" s="13">
        <f>'EURUSD-Week'!F202*'EURUSD-Week'!E202/'EURUSD-Week'!G202</f>
        <v>268.58999999999997</v>
      </c>
      <c r="F212" s="16">
        <f>'EURUSD-Week'!H202*'EURUSD-Week'!F202/1</f>
        <v>10</v>
      </c>
      <c r="G212" s="13">
        <f>'USDJPY-Week'!F202/'USDJPY-Week'!G202</f>
        <v>200</v>
      </c>
      <c r="H212" s="19">
        <f>'USDJPY-Week'!H202*'USDJPY-Week'!F202/'USDJPY-Week'!E202</f>
        <v>10.103051121438675</v>
      </c>
      <c r="I212" s="19">
        <f>'EURUSD-Week'!F202/('EURUSD-Week'!G202*'EURUSD-Week'!E202)</f>
        <v>148.92587214713876</v>
      </c>
      <c r="J212" s="19">
        <f>'USDJPY-Week'!H202*'USDJPY-Week'!F202/'USDJPY-Week'!E202</f>
        <v>10.103051121438675</v>
      </c>
      <c r="K212" s="15">
        <f>'GBPUSD-Week'!F202*'GBPUSD-Week'!E202/'GBPUSD-Week'!G202</f>
        <v>319.43</v>
      </c>
      <c r="L212" s="13">
        <f>'GBPUSD-Week'!H202*'GBPUSD-Week'!F202/1</f>
        <v>10</v>
      </c>
      <c r="M212" s="24">
        <f>'NZDUSD-Week'!F202*'NZDUSD-Week'!E202/'NZDUSD-Week'!G202</f>
        <v>165</v>
      </c>
      <c r="N212" s="13">
        <f>'NZDUSD-Week'!H202*'NZDUSD-Week'!F202/1</f>
        <v>10</v>
      </c>
      <c r="O212" s="13">
        <f>'USDCAD-Week'!F202/'USDCAD-Week'!G202</f>
        <v>200</v>
      </c>
      <c r="P212" s="24">
        <f>'USDCAD-Week'!F202*'USDCAD-Week'!H202/'USDCAD-Week'!E202</f>
        <v>9.5716678631251497</v>
      </c>
      <c r="Q212" s="24">
        <f>'AUDUSD-Week'!F202*'AUDUSD-Week'!E202/'AUDUSD-Week'!G202</f>
        <v>188.38</v>
      </c>
      <c r="R212" s="24">
        <f>'AUDUSD-Week'!H202*'AUDUSD-Week'!F202/1</f>
        <v>10</v>
      </c>
      <c r="S212" s="13">
        <f>'USDCHF-Week'!F202/'USDCHF-Week'!G202</f>
        <v>200</v>
      </c>
      <c r="T212" s="16">
        <f>'USDCHF-Week'!F202*'USDCHF-Week'!H202/'USDCHF-Week'!E202</f>
        <v>10.909884355225834</v>
      </c>
      <c r="U212" s="13">
        <f>'EURUSD-Week'!F202/'EURUSD-Week'!G202*'EURUSD-Week'!E202</f>
        <v>268.59000000000003</v>
      </c>
      <c r="V212" s="13">
        <f>'USDCHF-Week'!H202*'USDCHF-Week'!F202/'USDCHF-Week'!E202</f>
        <v>10.909884355225834</v>
      </c>
      <c r="W212" s="16">
        <f>'EURUSD-Week'!F202/'EURUSD-Week'!G202*'EURUSD-Week'!E202</f>
        <v>268.59000000000003</v>
      </c>
      <c r="X212" s="13">
        <f>'GBPUSD-Week'!H202*'GBPUSD-Week'!F202/'GBPUSD-Week'!I202</f>
        <v>15.971500000000002</v>
      </c>
      <c r="Y212" s="24">
        <f>'EURUSD-Week'!F202/'EURUSD-Week'!G202*'EURUSD-Week'!E202</f>
        <v>268.59000000000003</v>
      </c>
      <c r="Z212" s="13">
        <f>'AUDUSD-Week'!H202*'AUDUSD-Week'!F202/'AUDUSD-Week'!I202</f>
        <v>9.4189999999999987</v>
      </c>
      <c r="AA212" s="24">
        <f>'EURUSD-Week'!F202/'EURUSD-Week'!G202*'EURUSD-Week'!E202</f>
        <v>268.59000000000003</v>
      </c>
      <c r="AB212" s="13">
        <f>'USDCAD-Week'!H202*'USDCAD-Week'!F202/'USDCAD-Week'!E202</f>
        <v>9.5716678631251497</v>
      </c>
      <c r="AC212" s="24">
        <f>'EURUSD-Week'!F202/'EURUSD-Week'!G202*'EURUSD-Week'!E202</f>
        <v>268.59000000000003</v>
      </c>
      <c r="AD212" s="13">
        <f>'NZDUSD-Week'!H202*'NZDUSD-Week'!F202/'NZDUSD-Week'!I202</f>
        <v>8.25</v>
      </c>
      <c r="AE212" s="24">
        <f>'GBPUSD-Week'!F202/'GBPUSD-Week'!G202*'GBPUSD-Week'!E202</f>
        <v>319.43</v>
      </c>
      <c r="AF212" s="13">
        <f>'USDJPY-Week'!H202*'USDJPY-Week'!F202/'USDJPY-Week'!E202</f>
        <v>10.103051121438675</v>
      </c>
      <c r="AG212" s="24">
        <f>'GBPUSD-Week'!F202/'GBPUSD-Week'!G202*'GBPUSD-Week'!E202</f>
        <v>319.43</v>
      </c>
      <c r="AH212" s="13">
        <f>'USDCHF-Week'!H202*'USDCHF-Week'!F202/'USDCHF-Week'!E202</f>
        <v>10.909884355225834</v>
      </c>
      <c r="AI212" s="24">
        <f>'GBPUSD-Week'!F202/'GBPUSD-Week'!G202*'GBPUSD-Week'!E202</f>
        <v>319.43</v>
      </c>
      <c r="AJ212" s="13">
        <f>'AUDUSD-Week'!H202*'AUDUSD-Week'!F202/'AUDUSD-Week'!I202</f>
        <v>9.4189999999999987</v>
      </c>
      <c r="AK212" s="24">
        <f>'GBPUSD-Week'!F202/'GBPUSD-Week'!G202*'GBPUSD-Week'!E202</f>
        <v>319.43</v>
      </c>
      <c r="AL212" s="13">
        <f>'USDCAD-Week'!H202*'USDCAD-Week'!F202/'USDCAD-Week'!E202</f>
        <v>9.5716678631251497</v>
      </c>
      <c r="AM212" s="24">
        <f>'GBPUSD-Week'!F202/'GBPUSD-Week'!G202*'GBPUSD-Week'!E202</f>
        <v>319.43</v>
      </c>
      <c r="AN212" s="13">
        <f>'NZDUSD-Week'!H202*'NZDUSD-Week'!F202/'NZDUSD-Week'!I202</f>
        <v>8.25</v>
      </c>
      <c r="AO212" s="24">
        <f>'AUDUSD-Week'!F202/'AUDUSD-Week'!G202*'AUDUSD-Week'!E202</f>
        <v>188.38</v>
      </c>
      <c r="AP212" s="13">
        <f>'USDJPY-Week'!H202*'USDJPY-Week'!F202/'USDJPY-Week'!E202</f>
        <v>10.103051121438675</v>
      </c>
      <c r="AQ212" s="24">
        <f>'AUDUSD-Week'!F202/'AUDUSD-Week'!G202*'AUDUSD-Week'!E202</f>
        <v>188.38</v>
      </c>
      <c r="AR212" s="13">
        <f>'USDCHF-Week'!H202*'USDCHF-Week'!F202/'USDCHF-Week'!E202</f>
        <v>10.909884355225834</v>
      </c>
      <c r="AS212" s="24">
        <f>'AUDUSD-Week'!F202/'AUDUSD-Week'!G202*'AUDUSD-Week'!E202</f>
        <v>188.38</v>
      </c>
      <c r="AT212" s="13">
        <f>'USDCAD-Week'!H202*'USDCAD-Week'!F202/'USDCAD-Week'!E202</f>
        <v>9.5716678631251497</v>
      </c>
      <c r="AU212" s="24">
        <f>'AUDUSD-Week'!F202/'AUDUSD-Week'!G202*'AUDUSD-Week'!E202</f>
        <v>188.38</v>
      </c>
      <c r="AV212" s="13">
        <f>'NZDUSD-Week'!H202*'NZDUSD-Week'!F202/'NZDUSD-Week'!I202</f>
        <v>8.25</v>
      </c>
      <c r="AW212" s="24">
        <f>'NZDUSD-Week'!F202/'NZDUSD-Week'!G202*'NZDUSD-Week'!E202</f>
        <v>165</v>
      </c>
      <c r="AX212" s="13">
        <f>'USDJPY-Week'!H202*'USDJPY-Week'!F202/'USDJPY-Week'!E202</f>
        <v>10.103051121438675</v>
      </c>
      <c r="AY212" s="24">
        <f>'NZDUSD-Week'!F202/'NZDUSD-Week'!G202*'NZDUSD-Week'!E202</f>
        <v>165</v>
      </c>
      <c r="AZ212" s="13">
        <f>'USDCHF-Week'!H202*'USDCHF-Week'!F202/'USDCHF-Week'!E202</f>
        <v>10.909884355225834</v>
      </c>
      <c r="BA212" s="24">
        <f>'NZDUSD-Week'!F202/'NZDUSD-Week'!G202*'NZDUSD-Week'!E202</f>
        <v>165</v>
      </c>
      <c r="BB212" s="13">
        <f>'USDCAD-Week'!H202*'USDCAD-Week'!F202/'USDCAD-Week'!E202</f>
        <v>9.5716678631251497</v>
      </c>
      <c r="BC212" s="24">
        <f>'USDCAD-Week'!F202/'USDCAD-Week'!G202*'USDCAD-Week'!E202</f>
        <v>208.95000000000002</v>
      </c>
      <c r="BD212" s="13">
        <f>'USDJPY-Week'!H202*'USDJPY-Week'!F202/'USDJPY-Week'!E202</f>
        <v>10.103051121438675</v>
      </c>
      <c r="BE212" s="24">
        <f>'USDCHF-Week'!F202/'USDCHF-Week'!G202*'USDCHF-Week'!E202</f>
        <v>183.32000000000002</v>
      </c>
      <c r="BF212" s="13">
        <f>'USDJPY-Week'!H202*'USDJPY-Week'!F202/'USDJPY-Week'!E202</f>
        <v>10.103051121438675</v>
      </c>
    </row>
    <row r="213" spans="4:58" x14ac:dyDescent="0.25">
      <c r="D213" s="11">
        <v>41588</v>
      </c>
      <c r="E213" s="13">
        <f>'EURUSD-Week'!F203*'EURUSD-Week'!E203/'EURUSD-Week'!G203</f>
        <v>268.52</v>
      </c>
      <c r="F213" s="16">
        <f>'EURUSD-Week'!H203*'EURUSD-Week'!F203/1</f>
        <v>10</v>
      </c>
      <c r="G213" s="13">
        <f>'USDJPY-Week'!F203/'USDJPY-Week'!G203</f>
        <v>200</v>
      </c>
      <c r="H213" s="19">
        <f>'USDJPY-Week'!H203*'USDJPY-Week'!F203/'USDJPY-Week'!E203</f>
        <v>10.031599538546422</v>
      </c>
      <c r="I213" s="19">
        <f>'EURUSD-Week'!F203/('EURUSD-Week'!G203*'EURUSD-Week'!E203)</f>
        <v>148.96469536719798</v>
      </c>
      <c r="J213" s="19">
        <f>'USDJPY-Week'!H203*'USDJPY-Week'!F203/'USDJPY-Week'!E203</f>
        <v>10.031599538546422</v>
      </c>
      <c r="K213" s="15">
        <f>'GBPUSD-Week'!F203*'GBPUSD-Week'!E203/'GBPUSD-Week'!G203</f>
        <v>321.18</v>
      </c>
      <c r="L213" s="13">
        <f>'GBPUSD-Week'!H203*'GBPUSD-Week'!F203/1</f>
        <v>10</v>
      </c>
      <c r="M213" s="24">
        <f>'NZDUSD-Week'!F203*'NZDUSD-Week'!E203/'NZDUSD-Week'!G203</f>
        <v>165.76</v>
      </c>
      <c r="N213" s="13">
        <f>'NZDUSD-Week'!H203*'NZDUSD-Week'!F203/1</f>
        <v>10</v>
      </c>
      <c r="O213" s="13">
        <f>'USDCAD-Week'!F203/'USDCAD-Week'!G203</f>
        <v>200</v>
      </c>
      <c r="P213" s="24">
        <f>'USDCAD-Week'!F203*'USDCAD-Week'!H203/'USDCAD-Week'!E203</f>
        <v>9.5616006119424384</v>
      </c>
      <c r="Q213" s="24">
        <f>'AUDUSD-Week'!F203*'AUDUSD-Week'!E203/'AUDUSD-Week'!G203</f>
        <v>187.52</v>
      </c>
      <c r="R213" s="24">
        <f>'AUDUSD-Week'!H203*'AUDUSD-Week'!F203/1</f>
        <v>10</v>
      </c>
      <c r="S213" s="13">
        <f>'USDCHF-Week'!F203/'USDCHF-Week'!G203</f>
        <v>200</v>
      </c>
      <c r="T213" s="16">
        <f>'USDCHF-Week'!F203*'USDCHF-Week'!H203/'USDCHF-Week'!E203</f>
        <v>10.885538562020356</v>
      </c>
      <c r="U213" s="13">
        <f>'EURUSD-Week'!F203/'EURUSD-Week'!G203*'EURUSD-Week'!E203</f>
        <v>268.52</v>
      </c>
      <c r="V213" s="13">
        <f>'USDCHF-Week'!H203*'USDCHF-Week'!F203/'USDCHF-Week'!E203</f>
        <v>10.885538562020356</v>
      </c>
      <c r="W213" s="16">
        <f>'EURUSD-Week'!F203/'EURUSD-Week'!G203*'EURUSD-Week'!E203</f>
        <v>268.52</v>
      </c>
      <c r="X213" s="13">
        <f>'GBPUSD-Week'!H203*'GBPUSD-Week'!F203/'GBPUSD-Week'!I203</f>
        <v>16.059000000000001</v>
      </c>
      <c r="Y213" s="24">
        <f>'EURUSD-Week'!F203/'EURUSD-Week'!G203*'EURUSD-Week'!E203</f>
        <v>268.52</v>
      </c>
      <c r="Z213" s="13">
        <f>'AUDUSD-Week'!H203*'AUDUSD-Week'!F203/'AUDUSD-Week'!I203</f>
        <v>9.3759999999999994</v>
      </c>
      <c r="AA213" s="24">
        <f>'EURUSD-Week'!F203/'EURUSD-Week'!G203*'EURUSD-Week'!E203</f>
        <v>268.52</v>
      </c>
      <c r="AB213" s="13">
        <f>'USDCAD-Week'!H203*'USDCAD-Week'!F203/'USDCAD-Week'!E203</f>
        <v>9.5616006119424384</v>
      </c>
      <c r="AC213" s="24">
        <f>'EURUSD-Week'!F203/'EURUSD-Week'!G203*'EURUSD-Week'!E203</f>
        <v>268.52</v>
      </c>
      <c r="AD213" s="13">
        <f>'NZDUSD-Week'!H203*'NZDUSD-Week'!F203/'NZDUSD-Week'!I203</f>
        <v>8.2880000000000003</v>
      </c>
      <c r="AE213" s="24">
        <f>'GBPUSD-Week'!F203/'GBPUSD-Week'!G203*'GBPUSD-Week'!E203</f>
        <v>321.18</v>
      </c>
      <c r="AF213" s="13">
        <f>'USDJPY-Week'!H203*'USDJPY-Week'!F203/'USDJPY-Week'!E203</f>
        <v>10.031599538546422</v>
      </c>
      <c r="AG213" s="24">
        <f>'GBPUSD-Week'!F203/'GBPUSD-Week'!G203*'GBPUSD-Week'!E203</f>
        <v>321.18</v>
      </c>
      <c r="AH213" s="13">
        <f>'USDCHF-Week'!H203*'USDCHF-Week'!F203/'USDCHF-Week'!E203</f>
        <v>10.885538562020356</v>
      </c>
      <c r="AI213" s="24">
        <f>'GBPUSD-Week'!F203/'GBPUSD-Week'!G203*'GBPUSD-Week'!E203</f>
        <v>321.18</v>
      </c>
      <c r="AJ213" s="13">
        <f>'AUDUSD-Week'!H203*'AUDUSD-Week'!F203/'AUDUSD-Week'!I203</f>
        <v>9.3759999999999994</v>
      </c>
      <c r="AK213" s="24">
        <f>'GBPUSD-Week'!F203/'GBPUSD-Week'!G203*'GBPUSD-Week'!E203</f>
        <v>321.18</v>
      </c>
      <c r="AL213" s="13">
        <f>'USDCAD-Week'!H203*'USDCAD-Week'!F203/'USDCAD-Week'!E203</f>
        <v>9.5616006119424384</v>
      </c>
      <c r="AM213" s="24">
        <f>'GBPUSD-Week'!F203/'GBPUSD-Week'!G203*'GBPUSD-Week'!E203</f>
        <v>321.18</v>
      </c>
      <c r="AN213" s="13">
        <f>'NZDUSD-Week'!H203*'NZDUSD-Week'!F203/'NZDUSD-Week'!I203</f>
        <v>8.2880000000000003</v>
      </c>
      <c r="AO213" s="24">
        <f>'AUDUSD-Week'!F203/'AUDUSD-Week'!G203*'AUDUSD-Week'!E203</f>
        <v>187.52</v>
      </c>
      <c r="AP213" s="13">
        <f>'USDJPY-Week'!H203*'USDJPY-Week'!F203/'USDJPY-Week'!E203</f>
        <v>10.031599538546422</v>
      </c>
      <c r="AQ213" s="24">
        <f>'AUDUSD-Week'!F203/'AUDUSD-Week'!G203*'AUDUSD-Week'!E203</f>
        <v>187.52</v>
      </c>
      <c r="AR213" s="13">
        <f>'USDCHF-Week'!H203*'USDCHF-Week'!F203/'USDCHF-Week'!E203</f>
        <v>10.885538562020356</v>
      </c>
      <c r="AS213" s="24">
        <f>'AUDUSD-Week'!F203/'AUDUSD-Week'!G203*'AUDUSD-Week'!E203</f>
        <v>187.52</v>
      </c>
      <c r="AT213" s="13">
        <f>'USDCAD-Week'!H203*'USDCAD-Week'!F203/'USDCAD-Week'!E203</f>
        <v>9.5616006119424384</v>
      </c>
      <c r="AU213" s="24">
        <f>'AUDUSD-Week'!F203/'AUDUSD-Week'!G203*'AUDUSD-Week'!E203</f>
        <v>187.52</v>
      </c>
      <c r="AV213" s="13">
        <f>'NZDUSD-Week'!H203*'NZDUSD-Week'!F203/'NZDUSD-Week'!I203</f>
        <v>8.2880000000000003</v>
      </c>
      <c r="AW213" s="24">
        <f>'NZDUSD-Week'!F203/'NZDUSD-Week'!G203*'NZDUSD-Week'!E203</f>
        <v>165.76</v>
      </c>
      <c r="AX213" s="13">
        <f>'USDJPY-Week'!H203*'USDJPY-Week'!F203/'USDJPY-Week'!E203</f>
        <v>10.031599538546422</v>
      </c>
      <c r="AY213" s="24">
        <f>'NZDUSD-Week'!F203/'NZDUSD-Week'!G203*'NZDUSD-Week'!E203</f>
        <v>165.76</v>
      </c>
      <c r="AZ213" s="13">
        <f>'USDCHF-Week'!H203*'USDCHF-Week'!F203/'USDCHF-Week'!E203</f>
        <v>10.885538562020356</v>
      </c>
      <c r="BA213" s="24">
        <f>'NZDUSD-Week'!F203/'NZDUSD-Week'!G203*'NZDUSD-Week'!E203</f>
        <v>165.76</v>
      </c>
      <c r="BB213" s="13">
        <f>'USDCAD-Week'!H203*'USDCAD-Week'!F203/'USDCAD-Week'!E203</f>
        <v>9.5616006119424384</v>
      </c>
      <c r="BC213" s="24">
        <f>'USDCAD-Week'!F203/'USDCAD-Week'!G203*'USDCAD-Week'!E203</f>
        <v>209.17000000000004</v>
      </c>
      <c r="BD213" s="13">
        <f>'USDJPY-Week'!H203*'USDJPY-Week'!F203/'USDJPY-Week'!E203</f>
        <v>10.031599538546422</v>
      </c>
      <c r="BE213" s="24">
        <f>'USDCHF-Week'!F203/'USDCHF-Week'!G203*'USDCHF-Week'!E203</f>
        <v>183.73</v>
      </c>
      <c r="BF213" s="13">
        <f>'USDJPY-Week'!H203*'USDJPY-Week'!F203/'USDJPY-Week'!E203</f>
        <v>10.031599538546422</v>
      </c>
    </row>
    <row r="214" spans="4:58" x14ac:dyDescent="0.25">
      <c r="D214" s="11">
        <v>41595</v>
      </c>
      <c r="E214" s="13">
        <f>'EURUSD-Week'!F204*'EURUSD-Week'!E204/'EURUSD-Week'!G204</f>
        <v>270.51999999999992</v>
      </c>
      <c r="F214" s="16">
        <f>'EURUSD-Week'!H204*'EURUSD-Week'!F204/1</f>
        <v>10</v>
      </c>
      <c r="G214" s="13">
        <f>'USDJPY-Week'!F204/'USDJPY-Week'!G204</f>
        <v>200</v>
      </c>
      <c r="H214" s="19">
        <f>'USDJPY-Week'!H204*'USDJPY-Week'!F204/'USDJPY-Week'!E204</f>
        <v>9.9245732433505367</v>
      </c>
      <c r="I214" s="19">
        <f>'EURUSD-Week'!F204/('EURUSD-Week'!G204*'EURUSD-Week'!E204)</f>
        <v>147.86337424220022</v>
      </c>
      <c r="J214" s="19">
        <f>'USDJPY-Week'!H204*'USDJPY-Week'!F204/'USDJPY-Week'!E204</f>
        <v>9.9245732433505367</v>
      </c>
      <c r="K214" s="15">
        <f>'GBPUSD-Week'!F204*'GBPUSD-Week'!E204/'GBPUSD-Week'!G204</f>
        <v>323.48</v>
      </c>
      <c r="L214" s="13">
        <f>'GBPUSD-Week'!H204*'GBPUSD-Week'!F204/1</f>
        <v>10</v>
      </c>
      <c r="M214" s="24">
        <f>'NZDUSD-Week'!F204*'NZDUSD-Week'!E204/'NZDUSD-Week'!G204</f>
        <v>165.44</v>
      </c>
      <c r="N214" s="13">
        <f>'NZDUSD-Week'!H204*'NZDUSD-Week'!F204/1</f>
        <v>10</v>
      </c>
      <c r="O214" s="13">
        <f>'USDCAD-Week'!F204/'USDCAD-Week'!G204</f>
        <v>200</v>
      </c>
      <c r="P214" s="24">
        <f>'USDCAD-Week'!F204*'USDCAD-Week'!H204/'USDCAD-Week'!E204</f>
        <v>9.5465393794749414</v>
      </c>
      <c r="Q214" s="24">
        <f>'AUDUSD-Week'!F204*'AUDUSD-Week'!E204/'AUDUSD-Week'!G204</f>
        <v>185.45</v>
      </c>
      <c r="R214" s="24">
        <f>'AUDUSD-Week'!H204*'AUDUSD-Week'!F204/1</f>
        <v>10</v>
      </c>
      <c r="S214" s="13">
        <f>'USDCHF-Week'!F204/'USDCHF-Week'!G204</f>
        <v>200</v>
      </c>
      <c r="T214" s="16">
        <f>'USDCHF-Week'!F204*'USDCHF-Week'!H204/'USDCHF-Week'!E204</f>
        <v>10.98357954857488</v>
      </c>
      <c r="U214" s="13">
        <f>'EURUSD-Week'!F204/'EURUSD-Week'!G204*'EURUSD-Week'!E204</f>
        <v>270.52</v>
      </c>
      <c r="V214" s="13">
        <f>'USDCHF-Week'!H204*'USDCHF-Week'!F204/'USDCHF-Week'!E204</f>
        <v>10.98357954857488</v>
      </c>
      <c r="W214" s="16">
        <f>'EURUSD-Week'!F204/'EURUSD-Week'!G204*'EURUSD-Week'!E204</f>
        <v>270.52</v>
      </c>
      <c r="X214" s="13">
        <f>'GBPUSD-Week'!H204*'GBPUSD-Week'!F204/'GBPUSD-Week'!I204</f>
        <v>16.173999999999999</v>
      </c>
      <c r="Y214" s="24">
        <f>'EURUSD-Week'!F204/'EURUSD-Week'!G204*'EURUSD-Week'!E204</f>
        <v>270.52</v>
      </c>
      <c r="Z214" s="13">
        <f>'AUDUSD-Week'!H204*'AUDUSD-Week'!F204/'AUDUSD-Week'!I204</f>
        <v>9.2724999999999991</v>
      </c>
      <c r="AA214" s="24">
        <f>'EURUSD-Week'!F204/'EURUSD-Week'!G204*'EURUSD-Week'!E204</f>
        <v>270.52</v>
      </c>
      <c r="AB214" s="13">
        <f>'USDCAD-Week'!H204*'USDCAD-Week'!F204/'USDCAD-Week'!E204</f>
        <v>9.5465393794749414</v>
      </c>
      <c r="AC214" s="24">
        <f>'EURUSD-Week'!F204/'EURUSD-Week'!G204*'EURUSD-Week'!E204</f>
        <v>270.52</v>
      </c>
      <c r="AD214" s="13">
        <f>'NZDUSD-Week'!H204*'NZDUSD-Week'!F204/'NZDUSD-Week'!I204</f>
        <v>8.2720000000000002</v>
      </c>
      <c r="AE214" s="24">
        <f>'GBPUSD-Week'!F204/'GBPUSD-Week'!G204*'GBPUSD-Week'!E204</f>
        <v>323.48</v>
      </c>
      <c r="AF214" s="13">
        <f>'USDJPY-Week'!H204*'USDJPY-Week'!F204/'USDJPY-Week'!E204</f>
        <v>9.9245732433505367</v>
      </c>
      <c r="AG214" s="24">
        <f>'GBPUSD-Week'!F204/'GBPUSD-Week'!G204*'GBPUSD-Week'!E204</f>
        <v>323.48</v>
      </c>
      <c r="AH214" s="13">
        <f>'USDCHF-Week'!H204*'USDCHF-Week'!F204/'USDCHF-Week'!E204</f>
        <v>10.98357954857488</v>
      </c>
      <c r="AI214" s="24">
        <f>'GBPUSD-Week'!F204/'GBPUSD-Week'!G204*'GBPUSD-Week'!E204</f>
        <v>323.48</v>
      </c>
      <c r="AJ214" s="13">
        <f>'AUDUSD-Week'!H204*'AUDUSD-Week'!F204/'AUDUSD-Week'!I204</f>
        <v>9.2724999999999991</v>
      </c>
      <c r="AK214" s="24">
        <f>'GBPUSD-Week'!F204/'GBPUSD-Week'!G204*'GBPUSD-Week'!E204</f>
        <v>323.48</v>
      </c>
      <c r="AL214" s="13">
        <f>'USDCAD-Week'!H204*'USDCAD-Week'!F204/'USDCAD-Week'!E204</f>
        <v>9.5465393794749414</v>
      </c>
      <c r="AM214" s="24">
        <f>'GBPUSD-Week'!F204/'GBPUSD-Week'!G204*'GBPUSD-Week'!E204</f>
        <v>323.48</v>
      </c>
      <c r="AN214" s="13">
        <f>'NZDUSD-Week'!H204*'NZDUSD-Week'!F204/'NZDUSD-Week'!I204</f>
        <v>8.2720000000000002</v>
      </c>
      <c r="AO214" s="24">
        <f>'AUDUSD-Week'!F204/'AUDUSD-Week'!G204*'AUDUSD-Week'!E204</f>
        <v>185.45000000000002</v>
      </c>
      <c r="AP214" s="13">
        <f>'USDJPY-Week'!H204*'USDJPY-Week'!F204/'USDJPY-Week'!E204</f>
        <v>9.9245732433505367</v>
      </c>
      <c r="AQ214" s="24">
        <f>'AUDUSD-Week'!F204/'AUDUSD-Week'!G204*'AUDUSD-Week'!E204</f>
        <v>185.45000000000002</v>
      </c>
      <c r="AR214" s="13">
        <f>'USDCHF-Week'!H204*'USDCHF-Week'!F204/'USDCHF-Week'!E204</f>
        <v>10.98357954857488</v>
      </c>
      <c r="AS214" s="24">
        <f>'AUDUSD-Week'!F204/'AUDUSD-Week'!G204*'AUDUSD-Week'!E204</f>
        <v>185.45000000000002</v>
      </c>
      <c r="AT214" s="13">
        <f>'USDCAD-Week'!H204*'USDCAD-Week'!F204/'USDCAD-Week'!E204</f>
        <v>9.5465393794749414</v>
      </c>
      <c r="AU214" s="24">
        <f>'AUDUSD-Week'!F204/'AUDUSD-Week'!G204*'AUDUSD-Week'!E204</f>
        <v>185.45000000000002</v>
      </c>
      <c r="AV214" s="13">
        <f>'NZDUSD-Week'!H204*'NZDUSD-Week'!F204/'NZDUSD-Week'!I204</f>
        <v>8.2720000000000002</v>
      </c>
      <c r="AW214" s="24">
        <f>'NZDUSD-Week'!F204/'NZDUSD-Week'!G204*'NZDUSD-Week'!E204</f>
        <v>165.44</v>
      </c>
      <c r="AX214" s="13">
        <f>'USDJPY-Week'!H204*'USDJPY-Week'!F204/'USDJPY-Week'!E204</f>
        <v>9.9245732433505367</v>
      </c>
      <c r="AY214" s="24">
        <f>'NZDUSD-Week'!F204/'NZDUSD-Week'!G204*'NZDUSD-Week'!E204</f>
        <v>165.44</v>
      </c>
      <c r="AZ214" s="13">
        <f>'USDCHF-Week'!H204*'USDCHF-Week'!F204/'USDCHF-Week'!E204</f>
        <v>10.98357954857488</v>
      </c>
      <c r="BA214" s="24">
        <f>'NZDUSD-Week'!F204/'NZDUSD-Week'!G204*'NZDUSD-Week'!E204</f>
        <v>165.44</v>
      </c>
      <c r="BB214" s="13">
        <f>'USDCAD-Week'!H204*'USDCAD-Week'!F204/'USDCAD-Week'!E204</f>
        <v>9.5465393794749414</v>
      </c>
      <c r="BC214" s="24">
        <f>'USDCAD-Week'!F204/'USDCAD-Week'!G204*'USDCAD-Week'!E204</f>
        <v>209.49999999999997</v>
      </c>
      <c r="BD214" s="13">
        <f>'USDJPY-Week'!H204*'USDJPY-Week'!F204/'USDJPY-Week'!E204</f>
        <v>9.9245732433505367</v>
      </c>
      <c r="BE214" s="24">
        <f>'USDCHF-Week'!F204/'USDCHF-Week'!G204*'USDCHF-Week'!E204</f>
        <v>182.09</v>
      </c>
      <c r="BF214" s="13">
        <f>'USDJPY-Week'!H204*'USDJPY-Week'!F204/'USDJPY-Week'!E204</f>
        <v>9.9245732433505367</v>
      </c>
    </row>
    <row r="215" spans="4:58" x14ac:dyDescent="0.25">
      <c r="D215" s="11">
        <v>41602</v>
      </c>
      <c r="E215" s="13">
        <f>'EURUSD-Week'!F205*'EURUSD-Week'!E205/'EURUSD-Week'!G205</f>
        <v>271.39999999999998</v>
      </c>
      <c r="F215" s="16">
        <f>'EURUSD-Week'!H205*'EURUSD-Week'!F205/1</f>
        <v>10</v>
      </c>
      <c r="G215" s="13">
        <f>'USDJPY-Week'!F205/'USDJPY-Week'!G205</f>
        <v>200</v>
      </c>
      <c r="H215" s="19">
        <f>'USDJPY-Week'!H205*'USDJPY-Week'!F205/'USDJPY-Week'!E205</f>
        <v>9.818360333824252</v>
      </c>
      <c r="I215" s="19">
        <f>'EURUSD-Week'!F205/('EURUSD-Week'!G205*'EURUSD-Week'!E205)</f>
        <v>147.38393515106853</v>
      </c>
      <c r="J215" s="19">
        <f>'USDJPY-Week'!H205*'USDJPY-Week'!F205/'USDJPY-Week'!E205</f>
        <v>9.818360333824252</v>
      </c>
      <c r="K215" s="15">
        <f>'GBPUSD-Week'!F205*'GBPUSD-Week'!E205/'GBPUSD-Week'!G205</f>
        <v>325.90000000000003</v>
      </c>
      <c r="L215" s="13">
        <f>'GBPUSD-Week'!H205*'GBPUSD-Week'!F205/1</f>
        <v>10</v>
      </c>
      <c r="M215" s="24">
        <f>'NZDUSD-Week'!F205*'NZDUSD-Week'!E205/'NZDUSD-Week'!G205</f>
        <v>163.05000000000001</v>
      </c>
      <c r="N215" s="13">
        <f>'NZDUSD-Week'!H205*'NZDUSD-Week'!F205/1</f>
        <v>10</v>
      </c>
      <c r="O215" s="13">
        <f>'USDCAD-Week'!F205/'USDCAD-Week'!G205</f>
        <v>200</v>
      </c>
      <c r="P215" s="24">
        <f>'USDCAD-Week'!F205*'USDCAD-Week'!H205/'USDCAD-Week'!E205</f>
        <v>9.459395544624698</v>
      </c>
      <c r="Q215" s="24">
        <f>'AUDUSD-Week'!F205*'AUDUSD-Week'!E205/'AUDUSD-Week'!G205</f>
        <v>182.7</v>
      </c>
      <c r="R215" s="24">
        <f>'AUDUSD-Week'!H205*'AUDUSD-Week'!F205/1</f>
        <v>10</v>
      </c>
      <c r="S215" s="13">
        <f>'USDCHF-Week'!F205/'USDCHF-Week'!G205</f>
        <v>200</v>
      </c>
      <c r="T215" s="16">
        <f>'USDCHF-Week'!F205*'USDCHF-Week'!H205/'USDCHF-Week'!E205</f>
        <v>11.030831173128895</v>
      </c>
      <c r="U215" s="13">
        <f>'EURUSD-Week'!F205/'EURUSD-Week'!G205*'EURUSD-Week'!E205</f>
        <v>271.39999999999998</v>
      </c>
      <c r="V215" s="13">
        <f>'USDCHF-Week'!H205*'USDCHF-Week'!F205/'USDCHF-Week'!E205</f>
        <v>11.030831173128895</v>
      </c>
      <c r="W215" s="16">
        <f>'EURUSD-Week'!F205/'EURUSD-Week'!G205*'EURUSD-Week'!E205</f>
        <v>271.39999999999998</v>
      </c>
      <c r="X215" s="13">
        <f>'GBPUSD-Week'!H205*'GBPUSD-Week'!F205/'GBPUSD-Week'!I205</f>
        <v>16.295000000000002</v>
      </c>
      <c r="Y215" s="24">
        <f>'EURUSD-Week'!F205/'EURUSD-Week'!G205*'EURUSD-Week'!E205</f>
        <v>271.39999999999998</v>
      </c>
      <c r="Z215" s="13">
        <f>'AUDUSD-Week'!H205*'AUDUSD-Week'!F205/'AUDUSD-Week'!I205</f>
        <v>9.1349999999999998</v>
      </c>
      <c r="AA215" s="24">
        <f>'EURUSD-Week'!F205/'EURUSD-Week'!G205*'EURUSD-Week'!E205</f>
        <v>271.39999999999998</v>
      </c>
      <c r="AB215" s="13">
        <f>'USDCAD-Week'!H205*'USDCAD-Week'!F205/'USDCAD-Week'!E205</f>
        <v>9.459395544624698</v>
      </c>
      <c r="AC215" s="24">
        <f>'EURUSD-Week'!F205/'EURUSD-Week'!G205*'EURUSD-Week'!E205</f>
        <v>271.39999999999998</v>
      </c>
      <c r="AD215" s="13">
        <f>'NZDUSD-Week'!H205*'NZDUSD-Week'!F205/'NZDUSD-Week'!I205</f>
        <v>8.1524999999999999</v>
      </c>
      <c r="AE215" s="24">
        <f>'GBPUSD-Week'!F205/'GBPUSD-Week'!G205*'GBPUSD-Week'!E205</f>
        <v>325.90000000000003</v>
      </c>
      <c r="AF215" s="13">
        <f>'USDJPY-Week'!H205*'USDJPY-Week'!F205/'USDJPY-Week'!E205</f>
        <v>9.818360333824252</v>
      </c>
      <c r="AG215" s="24">
        <f>'GBPUSD-Week'!F205/'GBPUSD-Week'!G205*'GBPUSD-Week'!E205</f>
        <v>325.90000000000003</v>
      </c>
      <c r="AH215" s="13">
        <f>'USDCHF-Week'!H205*'USDCHF-Week'!F205/'USDCHF-Week'!E205</f>
        <v>11.030831173128895</v>
      </c>
      <c r="AI215" s="24">
        <f>'GBPUSD-Week'!F205/'GBPUSD-Week'!G205*'GBPUSD-Week'!E205</f>
        <v>325.90000000000003</v>
      </c>
      <c r="AJ215" s="13">
        <f>'AUDUSD-Week'!H205*'AUDUSD-Week'!F205/'AUDUSD-Week'!I205</f>
        <v>9.1349999999999998</v>
      </c>
      <c r="AK215" s="24">
        <f>'GBPUSD-Week'!F205/'GBPUSD-Week'!G205*'GBPUSD-Week'!E205</f>
        <v>325.90000000000003</v>
      </c>
      <c r="AL215" s="13">
        <f>'USDCAD-Week'!H205*'USDCAD-Week'!F205/'USDCAD-Week'!E205</f>
        <v>9.459395544624698</v>
      </c>
      <c r="AM215" s="24">
        <f>'GBPUSD-Week'!F205/'GBPUSD-Week'!G205*'GBPUSD-Week'!E205</f>
        <v>325.90000000000003</v>
      </c>
      <c r="AN215" s="13">
        <f>'NZDUSD-Week'!H205*'NZDUSD-Week'!F205/'NZDUSD-Week'!I205</f>
        <v>8.1524999999999999</v>
      </c>
      <c r="AO215" s="24">
        <f>'AUDUSD-Week'!F205/'AUDUSD-Week'!G205*'AUDUSD-Week'!E205</f>
        <v>182.7</v>
      </c>
      <c r="AP215" s="13">
        <f>'USDJPY-Week'!H205*'USDJPY-Week'!F205/'USDJPY-Week'!E205</f>
        <v>9.818360333824252</v>
      </c>
      <c r="AQ215" s="24">
        <f>'AUDUSD-Week'!F205/'AUDUSD-Week'!G205*'AUDUSD-Week'!E205</f>
        <v>182.7</v>
      </c>
      <c r="AR215" s="13">
        <f>'USDCHF-Week'!H205*'USDCHF-Week'!F205/'USDCHF-Week'!E205</f>
        <v>11.030831173128895</v>
      </c>
      <c r="AS215" s="24">
        <f>'AUDUSD-Week'!F205/'AUDUSD-Week'!G205*'AUDUSD-Week'!E205</f>
        <v>182.7</v>
      </c>
      <c r="AT215" s="13">
        <f>'USDCAD-Week'!H205*'USDCAD-Week'!F205/'USDCAD-Week'!E205</f>
        <v>9.459395544624698</v>
      </c>
      <c r="AU215" s="24">
        <f>'AUDUSD-Week'!F205/'AUDUSD-Week'!G205*'AUDUSD-Week'!E205</f>
        <v>182.7</v>
      </c>
      <c r="AV215" s="13">
        <f>'NZDUSD-Week'!H205*'NZDUSD-Week'!F205/'NZDUSD-Week'!I205</f>
        <v>8.1524999999999999</v>
      </c>
      <c r="AW215" s="24">
        <f>'NZDUSD-Week'!F205/'NZDUSD-Week'!G205*'NZDUSD-Week'!E205</f>
        <v>163.05000000000001</v>
      </c>
      <c r="AX215" s="13">
        <f>'USDJPY-Week'!H205*'USDJPY-Week'!F205/'USDJPY-Week'!E205</f>
        <v>9.818360333824252</v>
      </c>
      <c r="AY215" s="24">
        <f>'NZDUSD-Week'!F205/'NZDUSD-Week'!G205*'NZDUSD-Week'!E205</f>
        <v>163.05000000000001</v>
      </c>
      <c r="AZ215" s="13">
        <f>'USDCHF-Week'!H205*'USDCHF-Week'!F205/'USDCHF-Week'!E205</f>
        <v>11.030831173128895</v>
      </c>
      <c r="BA215" s="24">
        <f>'NZDUSD-Week'!F205/'NZDUSD-Week'!G205*'NZDUSD-Week'!E205</f>
        <v>163.05000000000001</v>
      </c>
      <c r="BB215" s="13">
        <f>'USDCAD-Week'!H205*'USDCAD-Week'!F205/'USDCAD-Week'!E205</f>
        <v>9.459395544624698</v>
      </c>
      <c r="BC215" s="24">
        <f>'USDCAD-Week'!F205/'USDCAD-Week'!G205*'USDCAD-Week'!E205</f>
        <v>211.43</v>
      </c>
      <c r="BD215" s="13">
        <f>'USDJPY-Week'!H205*'USDJPY-Week'!F205/'USDJPY-Week'!E205</f>
        <v>9.818360333824252</v>
      </c>
      <c r="BE215" s="24">
        <f>'USDCHF-Week'!F205/'USDCHF-Week'!G205*'USDCHF-Week'!E205</f>
        <v>181.31</v>
      </c>
      <c r="BF215" s="13">
        <f>'USDJPY-Week'!H205*'USDJPY-Week'!F205/'USDJPY-Week'!E205</f>
        <v>9.818360333824252</v>
      </c>
    </row>
    <row r="216" spans="4:58" x14ac:dyDescent="0.25">
      <c r="D216" s="11">
        <v>41609</v>
      </c>
      <c r="E216" s="13">
        <f>'EURUSD-Week'!F206*'EURUSD-Week'!E206/'EURUSD-Week'!G206</f>
        <v>272.91000000000003</v>
      </c>
      <c r="F216" s="16">
        <f>'EURUSD-Week'!H206*'EURUSD-Week'!F206/1</f>
        <v>10</v>
      </c>
      <c r="G216" s="13">
        <f>'USDJPY-Week'!F206/'USDJPY-Week'!G206</f>
        <v>200</v>
      </c>
      <c r="H216" s="19">
        <f>'USDJPY-Week'!H206*'USDJPY-Week'!F206/'USDJPY-Week'!E206</f>
        <v>9.7380465478624991</v>
      </c>
      <c r="I216" s="19">
        <f>'EURUSD-Week'!F206/('EURUSD-Week'!G206*'EURUSD-Week'!E206)</f>
        <v>146.56846579458431</v>
      </c>
      <c r="J216" s="19">
        <f>'USDJPY-Week'!H206*'USDJPY-Week'!F206/'USDJPY-Week'!E206</f>
        <v>9.7380465478624991</v>
      </c>
      <c r="K216" s="15">
        <f>'GBPUSD-Week'!F206*'GBPUSD-Week'!E206/'GBPUSD-Week'!G206</f>
        <v>327.17</v>
      </c>
      <c r="L216" s="13">
        <f>'GBPUSD-Week'!H206*'GBPUSD-Week'!F206/1</f>
        <v>10</v>
      </c>
      <c r="M216" s="24">
        <f>'NZDUSD-Week'!F206*'NZDUSD-Week'!E206/'NZDUSD-Week'!G206</f>
        <v>164.35</v>
      </c>
      <c r="N216" s="13">
        <f>'NZDUSD-Week'!H206*'NZDUSD-Week'!F206/1</f>
        <v>10</v>
      </c>
      <c r="O216" s="13">
        <f>'USDCAD-Week'!F206/'USDCAD-Week'!G206</f>
        <v>200</v>
      </c>
      <c r="P216" s="24">
        <f>'USDCAD-Week'!F206*'USDCAD-Week'!H206/'USDCAD-Week'!E206</f>
        <v>9.4091080165600278</v>
      </c>
      <c r="Q216" s="24">
        <f>'AUDUSD-Week'!F206*'AUDUSD-Week'!E206/'AUDUSD-Week'!G206</f>
        <v>182.28</v>
      </c>
      <c r="R216" s="24">
        <f>'AUDUSD-Week'!H206*'AUDUSD-Week'!F206/1</f>
        <v>10</v>
      </c>
      <c r="S216" s="13">
        <f>'USDCHF-Week'!F206/'USDCHF-Week'!G206</f>
        <v>200</v>
      </c>
      <c r="T216" s="16">
        <f>'USDCHF-Week'!F206*'USDCHF-Week'!H206/'USDCHF-Week'!E206</f>
        <v>11.12532680647494</v>
      </c>
      <c r="U216" s="13">
        <f>'EURUSD-Week'!F206/'EURUSD-Week'!G206*'EURUSD-Week'!E206</f>
        <v>272.90999999999997</v>
      </c>
      <c r="V216" s="13">
        <f>'USDCHF-Week'!H206*'USDCHF-Week'!F206/'USDCHF-Week'!E206</f>
        <v>11.12532680647494</v>
      </c>
      <c r="W216" s="16">
        <f>'EURUSD-Week'!F206/'EURUSD-Week'!G206*'EURUSD-Week'!E206</f>
        <v>272.90999999999997</v>
      </c>
      <c r="X216" s="13">
        <f>'GBPUSD-Week'!H206*'GBPUSD-Week'!F206/'GBPUSD-Week'!I206</f>
        <v>16.358499999999999</v>
      </c>
      <c r="Y216" s="24">
        <f>'EURUSD-Week'!F206/'EURUSD-Week'!G206*'EURUSD-Week'!E206</f>
        <v>272.90999999999997</v>
      </c>
      <c r="Z216" s="13">
        <f>'AUDUSD-Week'!H206*'AUDUSD-Week'!F206/'AUDUSD-Week'!I206</f>
        <v>9.1140000000000008</v>
      </c>
      <c r="AA216" s="24">
        <f>'EURUSD-Week'!F206/'EURUSD-Week'!G206*'EURUSD-Week'!E206</f>
        <v>272.90999999999997</v>
      </c>
      <c r="AB216" s="13">
        <f>'USDCAD-Week'!H206*'USDCAD-Week'!F206/'USDCAD-Week'!E206</f>
        <v>9.4091080165600278</v>
      </c>
      <c r="AC216" s="24">
        <f>'EURUSD-Week'!F206/'EURUSD-Week'!G206*'EURUSD-Week'!E206</f>
        <v>272.90999999999997</v>
      </c>
      <c r="AD216" s="13">
        <f>'NZDUSD-Week'!H206*'NZDUSD-Week'!F206/'NZDUSD-Week'!I206</f>
        <v>8.2175000000000011</v>
      </c>
      <c r="AE216" s="24">
        <f>'GBPUSD-Week'!F206/'GBPUSD-Week'!G206*'GBPUSD-Week'!E206</f>
        <v>327.17</v>
      </c>
      <c r="AF216" s="13">
        <f>'USDJPY-Week'!H206*'USDJPY-Week'!F206/'USDJPY-Week'!E206</f>
        <v>9.7380465478624991</v>
      </c>
      <c r="AG216" s="24">
        <f>'GBPUSD-Week'!F206/'GBPUSD-Week'!G206*'GBPUSD-Week'!E206</f>
        <v>327.17</v>
      </c>
      <c r="AH216" s="13">
        <f>'USDCHF-Week'!H206*'USDCHF-Week'!F206/'USDCHF-Week'!E206</f>
        <v>11.12532680647494</v>
      </c>
      <c r="AI216" s="24">
        <f>'GBPUSD-Week'!F206/'GBPUSD-Week'!G206*'GBPUSD-Week'!E206</f>
        <v>327.17</v>
      </c>
      <c r="AJ216" s="13">
        <f>'AUDUSD-Week'!H206*'AUDUSD-Week'!F206/'AUDUSD-Week'!I206</f>
        <v>9.1140000000000008</v>
      </c>
      <c r="AK216" s="24">
        <f>'GBPUSD-Week'!F206/'GBPUSD-Week'!G206*'GBPUSD-Week'!E206</f>
        <v>327.17</v>
      </c>
      <c r="AL216" s="13">
        <f>'USDCAD-Week'!H206*'USDCAD-Week'!F206/'USDCAD-Week'!E206</f>
        <v>9.4091080165600278</v>
      </c>
      <c r="AM216" s="24">
        <f>'GBPUSD-Week'!F206/'GBPUSD-Week'!G206*'GBPUSD-Week'!E206</f>
        <v>327.17</v>
      </c>
      <c r="AN216" s="13">
        <f>'NZDUSD-Week'!H206*'NZDUSD-Week'!F206/'NZDUSD-Week'!I206</f>
        <v>8.2175000000000011</v>
      </c>
      <c r="AO216" s="24">
        <f>'AUDUSD-Week'!F206/'AUDUSD-Week'!G206*'AUDUSD-Week'!E206</f>
        <v>182.28</v>
      </c>
      <c r="AP216" s="13">
        <f>'USDJPY-Week'!H206*'USDJPY-Week'!F206/'USDJPY-Week'!E206</f>
        <v>9.7380465478624991</v>
      </c>
      <c r="AQ216" s="24">
        <f>'AUDUSD-Week'!F206/'AUDUSD-Week'!G206*'AUDUSD-Week'!E206</f>
        <v>182.28</v>
      </c>
      <c r="AR216" s="13">
        <f>'USDCHF-Week'!H206*'USDCHF-Week'!F206/'USDCHF-Week'!E206</f>
        <v>11.12532680647494</v>
      </c>
      <c r="AS216" s="24">
        <f>'AUDUSD-Week'!F206/'AUDUSD-Week'!G206*'AUDUSD-Week'!E206</f>
        <v>182.28</v>
      </c>
      <c r="AT216" s="13">
        <f>'USDCAD-Week'!H206*'USDCAD-Week'!F206/'USDCAD-Week'!E206</f>
        <v>9.4091080165600278</v>
      </c>
      <c r="AU216" s="24">
        <f>'AUDUSD-Week'!F206/'AUDUSD-Week'!G206*'AUDUSD-Week'!E206</f>
        <v>182.28</v>
      </c>
      <c r="AV216" s="13">
        <f>'NZDUSD-Week'!H206*'NZDUSD-Week'!F206/'NZDUSD-Week'!I206</f>
        <v>8.2175000000000011</v>
      </c>
      <c r="AW216" s="24">
        <f>'NZDUSD-Week'!F206/'NZDUSD-Week'!G206*'NZDUSD-Week'!E206</f>
        <v>164.35</v>
      </c>
      <c r="AX216" s="13">
        <f>'USDJPY-Week'!H206*'USDJPY-Week'!F206/'USDJPY-Week'!E206</f>
        <v>9.7380465478624991</v>
      </c>
      <c r="AY216" s="24">
        <f>'NZDUSD-Week'!F206/'NZDUSD-Week'!G206*'NZDUSD-Week'!E206</f>
        <v>164.35</v>
      </c>
      <c r="AZ216" s="13">
        <f>'USDCHF-Week'!H206*'USDCHF-Week'!F206/'USDCHF-Week'!E206</f>
        <v>11.12532680647494</v>
      </c>
      <c r="BA216" s="24">
        <f>'NZDUSD-Week'!F206/'NZDUSD-Week'!G206*'NZDUSD-Week'!E206</f>
        <v>164.35</v>
      </c>
      <c r="BB216" s="13">
        <f>'USDCAD-Week'!H206*'USDCAD-Week'!F206/'USDCAD-Week'!E206</f>
        <v>9.4091080165600278</v>
      </c>
      <c r="BC216" s="24">
        <f>'USDCAD-Week'!F206/'USDCAD-Week'!G206*'USDCAD-Week'!E206</f>
        <v>212.56000000000003</v>
      </c>
      <c r="BD216" s="13">
        <f>'USDJPY-Week'!H206*'USDJPY-Week'!F206/'USDJPY-Week'!E206</f>
        <v>9.7380465478624991</v>
      </c>
      <c r="BE216" s="24">
        <f>'USDCHF-Week'!F206/'USDCHF-Week'!G206*'USDCHF-Week'!E206</f>
        <v>179.77</v>
      </c>
      <c r="BF216" s="13">
        <f>'USDJPY-Week'!H206*'USDJPY-Week'!F206/'USDJPY-Week'!E206</f>
        <v>9.7380465478624991</v>
      </c>
    </row>
    <row r="217" spans="4:58" x14ac:dyDescent="0.25">
      <c r="D217" s="11">
        <v>41616</v>
      </c>
      <c r="E217" s="13">
        <f>'EURUSD-Week'!F207*'EURUSD-Week'!E207/'EURUSD-Week'!G207</f>
        <v>274.55</v>
      </c>
      <c r="F217" s="16">
        <f>'EURUSD-Week'!H207*'EURUSD-Week'!F207/1</f>
        <v>10</v>
      </c>
      <c r="G217" s="13">
        <f>'USDJPY-Week'!F207/'USDJPY-Week'!G207</f>
        <v>200</v>
      </c>
      <c r="H217" s="19">
        <f>'USDJPY-Week'!H207*'USDJPY-Week'!F207/'USDJPY-Week'!E207</f>
        <v>9.6979101003733685</v>
      </c>
      <c r="I217" s="19">
        <f>'EURUSD-Week'!F207/('EURUSD-Week'!G207*'EURUSD-Week'!E207)</f>
        <v>145.692952103442</v>
      </c>
      <c r="J217" s="19">
        <f>'USDJPY-Week'!H207*'USDJPY-Week'!F207/'USDJPY-Week'!E207</f>
        <v>9.6979101003733685</v>
      </c>
      <c r="K217" s="15">
        <f>'GBPUSD-Week'!F207*'GBPUSD-Week'!E207/'GBPUSD-Week'!G207</f>
        <v>326.45999999999998</v>
      </c>
      <c r="L217" s="13">
        <f>'GBPUSD-Week'!H207*'GBPUSD-Week'!F207/1</f>
        <v>10</v>
      </c>
      <c r="M217" s="24">
        <f>'NZDUSD-Week'!F207*'NZDUSD-Week'!E207/'NZDUSD-Week'!G207</f>
        <v>165.51</v>
      </c>
      <c r="N217" s="13">
        <f>'NZDUSD-Week'!H207*'NZDUSD-Week'!F207/1</f>
        <v>10</v>
      </c>
      <c r="O217" s="13">
        <f>'USDCAD-Week'!F207/'USDCAD-Week'!G207</f>
        <v>200</v>
      </c>
      <c r="P217" s="24">
        <f>'USDCAD-Week'!F207*'USDCAD-Week'!H207/'USDCAD-Week'!E207</f>
        <v>9.4219625948084982</v>
      </c>
      <c r="Q217" s="24">
        <f>'AUDUSD-Week'!F207*'AUDUSD-Week'!E207/'AUDUSD-Week'!G207</f>
        <v>180.83</v>
      </c>
      <c r="R217" s="24">
        <f>'AUDUSD-Week'!H207*'AUDUSD-Week'!F207/1</f>
        <v>10</v>
      </c>
      <c r="S217" s="13">
        <f>'USDCHF-Week'!F207/'USDCHF-Week'!G207</f>
        <v>200</v>
      </c>
      <c r="T217" s="16">
        <f>'USDCHF-Week'!F207*'USDCHF-Week'!H207/'USDCHF-Week'!E207</f>
        <v>11.231538159150896</v>
      </c>
      <c r="U217" s="13">
        <f>'EURUSD-Week'!F207/'EURUSD-Week'!G207*'EURUSD-Week'!E207</f>
        <v>274.54999999999995</v>
      </c>
      <c r="V217" s="13">
        <f>'USDCHF-Week'!H207*'USDCHF-Week'!F207/'USDCHF-Week'!E207</f>
        <v>11.231538159150896</v>
      </c>
      <c r="W217" s="16">
        <f>'EURUSD-Week'!F207/'EURUSD-Week'!G207*'EURUSD-Week'!E207</f>
        <v>274.54999999999995</v>
      </c>
      <c r="X217" s="13">
        <f>'GBPUSD-Week'!H207*'GBPUSD-Week'!F207/'GBPUSD-Week'!I207</f>
        <v>16.322999999999997</v>
      </c>
      <c r="Y217" s="24">
        <f>'EURUSD-Week'!F207/'EURUSD-Week'!G207*'EURUSD-Week'!E207</f>
        <v>274.54999999999995</v>
      </c>
      <c r="Z217" s="13">
        <f>'AUDUSD-Week'!H207*'AUDUSD-Week'!F207/'AUDUSD-Week'!I207</f>
        <v>9.041500000000001</v>
      </c>
      <c r="AA217" s="24">
        <f>'EURUSD-Week'!F207/'EURUSD-Week'!G207*'EURUSD-Week'!E207</f>
        <v>274.54999999999995</v>
      </c>
      <c r="AB217" s="13">
        <f>'USDCAD-Week'!H207*'USDCAD-Week'!F207/'USDCAD-Week'!E207</f>
        <v>9.4219625948084982</v>
      </c>
      <c r="AC217" s="24">
        <f>'EURUSD-Week'!F207/'EURUSD-Week'!G207*'EURUSD-Week'!E207</f>
        <v>274.54999999999995</v>
      </c>
      <c r="AD217" s="13">
        <f>'NZDUSD-Week'!H207*'NZDUSD-Week'!F207/'NZDUSD-Week'!I207</f>
        <v>8.275500000000001</v>
      </c>
      <c r="AE217" s="24">
        <f>'GBPUSD-Week'!F207/'GBPUSD-Week'!G207*'GBPUSD-Week'!E207</f>
        <v>326.45999999999998</v>
      </c>
      <c r="AF217" s="13">
        <f>'USDJPY-Week'!H207*'USDJPY-Week'!F207/'USDJPY-Week'!E207</f>
        <v>9.6979101003733685</v>
      </c>
      <c r="AG217" s="24">
        <f>'GBPUSD-Week'!F207/'GBPUSD-Week'!G207*'GBPUSD-Week'!E207</f>
        <v>326.45999999999998</v>
      </c>
      <c r="AH217" s="13">
        <f>'USDCHF-Week'!H207*'USDCHF-Week'!F207/'USDCHF-Week'!E207</f>
        <v>11.231538159150896</v>
      </c>
      <c r="AI217" s="24">
        <f>'GBPUSD-Week'!F207/'GBPUSD-Week'!G207*'GBPUSD-Week'!E207</f>
        <v>326.45999999999998</v>
      </c>
      <c r="AJ217" s="13">
        <f>'AUDUSD-Week'!H207*'AUDUSD-Week'!F207/'AUDUSD-Week'!I207</f>
        <v>9.041500000000001</v>
      </c>
      <c r="AK217" s="24">
        <f>'GBPUSD-Week'!F207/'GBPUSD-Week'!G207*'GBPUSD-Week'!E207</f>
        <v>326.45999999999998</v>
      </c>
      <c r="AL217" s="13">
        <f>'USDCAD-Week'!H207*'USDCAD-Week'!F207/'USDCAD-Week'!E207</f>
        <v>9.4219625948084982</v>
      </c>
      <c r="AM217" s="24">
        <f>'GBPUSD-Week'!F207/'GBPUSD-Week'!G207*'GBPUSD-Week'!E207</f>
        <v>326.45999999999998</v>
      </c>
      <c r="AN217" s="13">
        <f>'NZDUSD-Week'!H207*'NZDUSD-Week'!F207/'NZDUSD-Week'!I207</f>
        <v>8.275500000000001</v>
      </c>
      <c r="AO217" s="24">
        <f>'AUDUSD-Week'!F207/'AUDUSD-Week'!G207*'AUDUSD-Week'!E207</f>
        <v>180.83</v>
      </c>
      <c r="AP217" s="13">
        <f>'USDJPY-Week'!H207*'USDJPY-Week'!F207/'USDJPY-Week'!E207</f>
        <v>9.6979101003733685</v>
      </c>
      <c r="AQ217" s="24">
        <f>'AUDUSD-Week'!F207/'AUDUSD-Week'!G207*'AUDUSD-Week'!E207</f>
        <v>180.83</v>
      </c>
      <c r="AR217" s="13">
        <f>'USDCHF-Week'!H207*'USDCHF-Week'!F207/'USDCHF-Week'!E207</f>
        <v>11.231538159150896</v>
      </c>
      <c r="AS217" s="24">
        <f>'AUDUSD-Week'!F207/'AUDUSD-Week'!G207*'AUDUSD-Week'!E207</f>
        <v>180.83</v>
      </c>
      <c r="AT217" s="13">
        <f>'USDCAD-Week'!H207*'USDCAD-Week'!F207/'USDCAD-Week'!E207</f>
        <v>9.4219625948084982</v>
      </c>
      <c r="AU217" s="24">
        <f>'AUDUSD-Week'!F207/'AUDUSD-Week'!G207*'AUDUSD-Week'!E207</f>
        <v>180.83</v>
      </c>
      <c r="AV217" s="13">
        <f>'NZDUSD-Week'!H207*'NZDUSD-Week'!F207/'NZDUSD-Week'!I207</f>
        <v>8.275500000000001</v>
      </c>
      <c r="AW217" s="24">
        <f>'NZDUSD-Week'!F207/'NZDUSD-Week'!G207*'NZDUSD-Week'!E207</f>
        <v>165.51</v>
      </c>
      <c r="AX217" s="13">
        <f>'USDJPY-Week'!H207*'USDJPY-Week'!F207/'USDJPY-Week'!E207</f>
        <v>9.6979101003733685</v>
      </c>
      <c r="AY217" s="24">
        <f>'NZDUSD-Week'!F207/'NZDUSD-Week'!G207*'NZDUSD-Week'!E207</f>
        <v>165.51</v>
      </c>
      <c r="AZ217" s="13">
        <f>'USDCHF-Week'!H207*'USDCHF-Week'!F207/'USDCHF-Week'!E207</f>
        <v>11.231538159150896</v>
      </c>
      <c r="BA217" s="24">
        <f>'NZDUSD-Week'!F207/'NZDUSD-Week'!G207*'NZDUSD-Week'!E207</f>
        <v>165.51</v>
      </c>
      <c r="BB217" s="13">
        <f>'USDCAD-Week'!H207*'USDCAD-Week'!F207/'USDCAD-Week'!E207</f>
        <v>9.4219625948084982</v>
      </c>
      <c r="BC217" s="24">
        <f>'USDCAD-Week'!F207/'USDCAD-Week'!G207*'USDCAD-Week'!E207</f>
        <v>212.27</v>
      </c>
      <c r="BD217" s="13">
        <f>'USDJPY-Week'!H207*'USDJPY-Week'!F207/'USDJPY-Week'!E207</f>
        <v>9.6979101003733685</v>
      </c>
      <c r="BE217" s="24">
        <f>'USDCHF-Week'!F207/'USDCHF-Week'!G207*'USDCHF-Week'!E207</f>
        <v>178.07</v>
      </c>
      <c r="BF217" s="13">
        <f>'USDJPY-Week'!H207*'USDJPY-Week'!F207/'USDJPY-Week'!E207</f>
        <v>9.6979101003733685</v>
      </c>
    </row>
    <row r="218" spans="4:58" x14ac:dyDescent="0.25">
      <c r="D218" s="11">
        <v>41623</v>
      </c>
      <c r="E218" s="13">
        <f>'EURUSD-Week'!F208*'EURUSD-Week'!E208/'EURUSD-Week'!G208</f>
        <v>274</v>
      </c>
      <c r="F218" s="16">
        <f>'EURUSD-Week'!H208*'EURUSD-Week'!F208/1</f>
        <v>10</v>
      </c>
      <c r="G218" s="13">
        <f>'USDJPY-Week'!F208/'USDJPY-Week'!G208</f>
        <v>200</v>
      </c>
      <c r="H218" s="19">
        <f>'USDJPY-Week'!H208*'USDJPY-Week'!F208/'USDJPY-Week'!E208</f>
        <v>9.6459920902864855</v>
      </c>
      <c r="I218" s="19">
        <f>'EURUSD-Week'!F208/('EURUSD-Week'!G208*'EURUSD-Week'!E208)</f>
        <v>145.98540145985402</v>
      </c>
      <c r="J218" s="19">
        <f>'USDJPY-Week'!H208*'USDJPY-Week'!F208/'USDJPY-Week'!E208</f>
        <v>9.6459920902864855</v>
      </c>
      <c r="K218" s="15">
        <f>'GBPUSD-Week'!F208*'GBPUSD-Week'!E208/'GBPUSD-Week'!G208</f>
        <v>326.27999999999997</v>
      </c>
      <c r="L218" s="13">
        <f>'GBPUSD-Week'!H208*'GBPUSD-Week'!F208/1</f>
        <v>10</v>
      </c>
      <c r="M218" s="24">
        <f>'NZDUSD-Week'!F208*'NZDUSD-Week'!E208/'NZDUSD-Week'!G208</f>
        <v>166.58</v>
      </c>
      <c r="N218" s="13">
        <f>'NZDUSD-Week'!H208*'NZDUSD-Week'!F208/1</f>
        <v>10</v>
      </c>
      <c r="O218" s="13">
        <f>'USDCAD-Week'!F208/'USDCAD-Week'!G208</f>
        <v>200</v>
      </c>
      <c r="P218" s="24">
        <f>'USDCAD-Week'!F208*'USDCAD-Week'!H208/'USDCAD-Week'!E208</f>
        <v>9.4197437829691051</v>
      </c>
      <c r="Q218" s="24">
        <f>'AUDUSD-Week'!F208*'AUDUSD-Week'!E208/'AUDUSD-Week'!G208</f>
        <v>178.77</v>
      </c>
      <c r="R218" s="24">
        <f>'AUDUSD-Week'!H208*'AUDUSD-Week'!F208/1</f>
        <v>10</v>
      </c>
      <c r="S218" s="13">
        <f>'USDCHF-Week'!F208/'USDCHF-Week'!G208</f>
        <v>200</v>
      </c>
      <c r="T218" s="16">
        <f>'USDCHF-Week'!F208*'USDCHF-Week'!H208/'USDCHF-Week'!E208</f>
        <v>11.196954428395477</v>
      </c>
      <c r="U218" s="13">
        <f>'EURUSD-Week'!F208/'EURUSD-Week'!G208*'EURUSD-Week'!E208</f>
        <v>274</v>
      </c>
      <c r="V218" s="13">
        <f>'USDCHF-Week'!H208*'USDCHF-Week'!F208/'USDCHF-Week'!E208</f>
        <v>11.196954428395477</v>
      </c>
      <c r="W218" s="16">
        <f>'EURUSD-Week'!F208/'EURUSD-Week'!G208*'EURUSD-Week'!E208</f>
        <v>274</v>
      </c>
      <c r="X218" s="13">
        <f>'GBPUSD-Week'!H208*'GBPUSD-Week'!F208/'GBPUSD-Week'!I208</f>
        <v>16.314</v>
      </c>
      <c r="Y218" s="24">
        <f>'EURUSD-Week'!F208/'EURUSD-Week'!G208*'EURUSD-Week'!E208</f>
        <v>274</v>
      </c>
      <c r="Z218" s="13">
        <f>'AUDUSD-Week'!H208*'AUDUSD-Week'!F208/'AUDUSD-Week'!I208</f>
        <v>8.9384999999999994</v>
      </c>
      <c r="AA218" s="24">
        <f>'EURUSD-Week'!F208/'EURUSD-Week'!G208*'EURUSD-Week'!E208</f>
        <v>274</v>
      </c>
      <c r="AB218" s="13">
        <f>'USDCAD-Week'!H208*'USDCAD-Week'!F208/'USDCAD-Week'!E208</f>
        <v>9.4197437829691051</v>
      </c>
      <c r="AC218" s="24">
        <f>'EURUSD-Week'!F208/'EURUSD-Week'!G208*'EURUSD-Week'!E208</f>
        <v>274</v>
      </c>
      <c r="AD218" s="13">
        <f>'NZDUSD-Week'!H208*'NZDUSD-Week'!F208/'NZDUSD-Week'!I208</f>
        <v>8.3289999999999988</v>
      </c>
      <c r="AE218" s="24">
        <f>'GBPUSD-Week'!F208/'GBPUSD-Week'!G208*'GBPUSD-Week'!E208</f>
        <v>326.27999999999997</v>
      </c>
      <c r="AF218" s="13">
        <f>'USDJPY-Week'!H208*'USDJPY-Week'!F208/'USDJPY-Week'!E208</f>
        <v>9.6459920902864855</v>
      </c>
      <c r="AG218" s="24">
        <f>'GBPUSD-Week'!F208/'GBPUSD-Week'!G208*'GBPUSD-Week'!E208</f>
        <v>326.27999999999997</v>
      </c>
      <c r="AH218" s="13">
        <f>'USDCHF-Week'!H208*'USDCHF-Week'!F208/'USDCHF-Week'!E208</f>
        <v>11.196954428395477</v>
      </c>
      <c r="AI218" s="24">
        <f>'GBPUSD-Week'!F208/'GBPUSD-Week'!G208*'GBPUSD-Week'!E208</f>
        <v>326.27999999999997</v>
      </c>
      <c r="AJ218" s="13">
        <f>'AUDUSD-Week'!H208*'AUDUSD-Week'!F208/'AUDUSD-Week'!I208</f>
        <v>8.9384999999999994</v>
      </c>
      <c r="AK218" s="24">
        <f>'GBPUSD-Week'!F208/'GBPUSD-Week'!G208*'GBPUSD-Week'!E208</f>
        <v>326.27999999999997</v>
      </c>
      <c r="AL218" s="13">
        <f>'USDCAD-Week'!H208*'USDCAD-Week'!F208/'USDCAD-Week'!E208</f>
        <v>9.4197437829691051</v>
      </c>
      <c r="AM218" s="24">
        <f>'GBPUSD-Week'!F208/'GBPUSD-Week'!G208*'GBPUSD-Week'!E208</f>
        <v>326.27999999999997</v>
      </c>
      <c r="AN218" s="13">
        <f>'NZDUSD-Week'!H208*'NZDUSD-Week'!F208/'NZDUSD-Week'!I208</f>
        <v>8.3289999999999988</v>
      </c>
      <c r="AO218" s="24">
        <f>'AUDUSD-Week'!F208/'AUDUSD-Week'!G208*'AUDUSD-Week'!E208</f>
        <v>178.77</v>
      </c>
      <c r="AP218" s="13">
        <f>'USDJPY-Week'!H208*'USDJPY-Week'!F208/'USDJPY-Week'!E208</f>
        <v>9.6459920902864855</v>
      </c>
      <c r="AQ218" s="24">
        <f>'AUDUSD-Week'!F208/'AUDUSD-Week'!G208*'AUDUSD-Week'!E208</f>
        <v>178.77</v>
      </c>
      <c r="AR218" s="13">
        <f>'USDCHF-Week'!H208*'USDCHF-Week'!F208/'USDCHF-Week'!E208</f>
        <v>11.196954428395477</v>
      </c>
      <c r="AS218" s="24">
        <f>'AUDUSD-Week'!F208/'AUDUSD-Week'!G208*'AUDUSD-Week'!E208</f>
        <v>178.77</v>
      </c>
      <c r="AT218" s="13">
        <f>'USDCAD-Week'!H208*'USDCAD-Week'!F208/'USDCAD-Week'!E208</f>
        <v>9.4197437829691051</v>
      </c>
      <c r="AU218" s="24">
        <f>'AUDUSD-Week'!F208/'AUDUSD-Week'!G208*'AUDUSD-Week'!E208</f>
        <v>178.77</v>
      </c>
      <c r="AV218" s="13">
        <f>'NZDUSD-Week'!H208*'NZDUSD-Week'!F208/'NZDUSD-Week'!I208</f>
        <v>8.3289999999999988</v>
      </c>
      <c r="AW218" s="24">
        <f>'NZDUSD-Week'!F208/'NZDUSD-Week'!G208*'NZDUSD-Week'!E208</f>
        <v>166.57999999999998</v>
      </c>
      <c r="AX218" s="13">
        <f>'USDJPY-Week'!H208*'USDJPY-Week'!F208/'USDJPY-Week'!E208</f>
        <v>9.6459920902864855</v>
      </c>
      <c r="AY218" s="24">
        <f>'NZDUSD-Week'!F208/'NZDUSD-Week'!G208*'NZDUSD-Week'!E208</f>
        <v>166.57999999999998</v>
      </c>
      <c r="AZ218" s="13">
        <f>'USDCHF-Week'!H208*'USDCHF-Week'!F208/'USDCHF-Week'!E208</f>
        <v>11.196954428395477</v>
      </c>
      <c r="BA218" s="24">
        <f>'NZDUSD-Week'!F208/'NZDUSD-Week'!G208*'NZDUSD-Week'!E208</f>
        <v>166.57999999999998</v>
      </c>
      <c r="BB218" s="13">
        <f>'USDCAD-Week'!H208*'USDCAD-Week'!F208/'USDCAD-Week'!E208</f>
        <v>9.4197437829691051</v>
      </c>
      <c r="BC218" s="24">
        <f>'USDCAD-Week'!F208/'USDCAD-Week'!G208*'USDCAD-Week'!E208</f>
        <v>212.31999999999996</v>
      </c>
      <c r="BD218" s="13">
        <f>'USDJPY-Week'!H208*'USDJPY-Week'!F208/'USDJPY-Week'!E208</f>
        <v>9.6459920902864855</v>
      </c>
      <c r="BE218" s="24">
        <f>'USDCHF-Week'!F208/'USDCHF-Week'!G208*'USDCHF-Week'!E208</f>
        <v>178.62</v>
      </c>
      <c r="BF218" s="13">
        <f>'USDJPY-Week'!H208*'USDJPY-Week'!F208/'USDJPY-Week'!E208</f>
        <v>9.6459920902864855</v>
      </c>
    </row>
    <row r="219" spans="4:58" x14ac:dyDescent="0.25">
      <c r="D219" s="11">
        <v>41630</v>
      </c>
      <c r="E219" s="13">
        <f>'EURUSD-Week'!F209*'EURUSD-Week'!E209/'EURUSD-Week'!G209</f>
        <v>274.2</v>
      </c>
      <c r="F219" s="16">
        <f>'EURUSD-Week'!H209*'EURUSD-Week'!F209/1</f>
        <v>10</v>
      </c>
      <c r="G219" s="13">
        <f>'USDJPY-Week'!F209/'USDJPY-Week'!G209</f>
        <v>200</v>
      </c>
      <c r="H219" s="19">
        <f>'USDJPY-Week'!H209*'USDJPY-Week'!F209/'USDJPY-Week'!E209</f>
        <v>9.5620577548288388</v>
      </c>
      <c r="I219" s="19">
        <f>'EURUSD-Week'!F209/('EURUSD-Week'!G209*'EURUSD-Week'!E209)</f>
        <v>145.87892049598833</v>
      </c>
      <c r="J219" s="19">
        <f>'USDJPY-Week'!H209*'USDJPY-Week'!F209/'USDJPY-Week'!E209</f>
        <v>9.5620577548288388</v>
      </c>
      <c r="K219" s="15">
        <f>'GBPUSD-Week'!F209*'GBPUSD-Week'!E209/'GBPUSD-Week'!G209</f>
        <v>328.17999999999995</v>
      </c>
      <c r="L219" s="13">
        <f>'GBPUSD-Week'!H209*'GBPUSD-Week'!F209/1</f>
        <v>10</v>
      </c>
      <c r="M219" s="24">
        <f>'NZDUSD-Week'!F209*'NZDUSD-Week'!E209/'NZDUSD-Week'!G209</f>
        <v>163.6</v>
      </c>
      <c r="N219" s="13">
        <f>'NZDUSD-Week'!H209*'NZDUSD-Week'!F209/1</f>
        <v>10</v>
      </c>
      <c r="O219" s="13">
        <f>'USDCAD-Week'!F209/'USDCAD-Week'!G209</f>
        <v>200</v>
      </c>
      <c r="P219" s="24">
        <f>'USDCAD-Week'!F209*'USDCAD-Week'!H209/'USDCAD-Week'!E209</f>
        <v>9.3707538771494168</v>
      </c>
      <c r="Q219" s="24">
        <f>'AUDUSD-Week'!F209*'AUDUSD-Week'!E209/'AUDUSD-Week'!G209</f>
        <v>177.87000000000003</v>
      </c>
      <c r="R219" s="24">
        <f>'AUDUSD-Week'!H209*'AUDUSD-Week'!F209/1</f>
        <v>10</v>
      </c>
      <c r="S219" s="13">
        <f>'USDCHF-Week'!F209/'USDCHF-Week'!G209</f>
        <v>200</v>
      </c>
      <c r="T219" s="16">
        <f>'USDCHF-Week'!F209*'USDCHF-Week'!H209/'USDCHF-Week'!E209</f>
        <v>11.191941801902631</v>
      </c>
      <c r="U219" s="13">
        <f>'EURUSD-Week'!F209/'EURUSD-Week'!G209*'EURUSD-Week'!E209</f>
        <v>274.2</v>
      </c>
      <c r="V219" s="13">
        <f>'USDCHF-Week'!H209*'USDCHF-Week'!F209/'USDCHF-Week'!E209</f>
        <v>11.191941801902631</v>
      </c>
      <c r="W219" s="16">
        <f>'EURUSD-Week'!F209/'EURUSD-Week'!G209*'EURUSD-Week'!E209</f>
        <v>274.2</v>
      </c>
      <c r="X219" s="13">
        <f>'GBPUSD-Week'!H209*'GBPUSD-Week'!F209/'GBPUSD-Week'!I209</f>
        <v>16.408999999999995</v>
      </c>
      <c r="Y219" s="24">
        <f>'EURUSD-Week'!F209/'EURUSD-Week'!G209*'EURUSD-Week'!E209</f>
        <v>274.2</v>
      </c>
      <c r="Z219" s="13">
        <f>'AUDUSD-Week'!H209*'AUDUSD-Week'!F209/'AUDUSD-Week'!I209</f>
        <v>8.8935000000000013</v>
      </c>
      <c r="AA219" s="24">
        <f>'EURUSD-Week'!F209/'EURUSD-Week'!G209*'EURUSD-Week'!E209</f>
        <v>274.2</v>
      </c>
      <c r="AB219" s="13">
        <f>'USDCAD-Week'!H209*'USDCAD-Week'!F209/'USDCAD-Week'!E209</f>
        <v>9.3707538771494168</v>
      </c>
      <c r="AC219" s="24">
        <f>'EURUSD-Week'!F209/'EURUSD-Week'!G209*'EURUSD-Week'!E209</f>
        <v>274.2</v>
      </c>
      <c r="AD219" s="13">
        <f>'NZDUSD-Week'!H209*'NZDUSD-Week'!F209/'NZDUSD-Week'!I209</f>
        <v>8.1800000000000015</v>
      </c>
      <c r="AE219" s="24">
        <f>'GBPUSD-Week'!F209/'GBPUSD-Week'!G209*'GBPUSD-Week'!E209</f>
        <v>328.17999999999995</v>
      </c>
      <c r="AF219" s="13">
        <f>'USDJPY-Week'!H209*'USDJPY-Week'!F209/'USDJPY-Week'!E209</f>
        <v>9.5620577548288388</v>
      </c>
      <c r="AG219" s="24">
        <f>'GBPUSD-Week'!F209/'GBPUSD-Week'!G209*'GBPUSD-Week'!E209</f>
        <v>328.17999999999995</v>
      </c>
      <c r="AH219" s="13">
        <f>'USDCHF-Week'!H209*'USDCHF-Week'!F209/'USDCHF-Week'!E209</f>
        <v>11.191941801902631</v>
      </c>
      <c r="AI219" s="24">
        <f>'GBPUSD-Week'!F209/'GBPUSD-Week'!G209*'GBPUSD-Week'!E209</f>
        <v>328.17999999999995</v>
      </c>
      <c r="AJ219" s="13">
        <f>'AUDUSD-Week'!H209*'AUDUSD-Week'!F209/'AUDUSD-Week'!I209</f>
        <v>8.8935000000000013</v>
      </c>
      <c r="AK219" s="24">
        <f>'GBPUSD-Week'!F209/'GBPUSD-Week'!G209*'GBPUSD-Week'!E209</f>
        <v>328.17999999999995</v>
      </c>
      <c r="AL219" s="13">
        <f>'USDCAD-Week'!H209*'USDCAD-Week'!F209/'USDCAD-Week'!E209</f>
        <v>9.3707538771494168</v>
      </c>
      <c r="AM219" s="24">
        <f>'GBPUSD-Week'!F209/'GBPUSD-Week'!G209*'GBPUSD-Week'!E209</f>
        <v>328.17999999999995</v>
      </c>
      <c r="AN219" s="13">
        <f>'NZDUSD-Week'!H209*'NZDUSD-Week'!F209/'NZDUSD-Week'!I209</f>
        <v>8.1800000000000015</v>
      </c>
      <c r="AO219" s="24">
        <f>'AUDUSD-Week'!F209/'AUDUSD-Week'!G209*'AUDUSD-Week'!E209</f>
        <v>177.87</v>
      </c>
      <c r="AP219" s="13">
        <f>'USDJPY-Week'!H209*'USDJPY-Week'!F209/'USDJPY-Week'!E209</f>
        <v>9.5620577548288388</v>
      </c>
      <c r="AQ219" s="24">
        <f>'AUDUSD-Week'!F209/'AUDUSD-Week'!G209*'AUDUSD-Week'!E209</f>
        <v>177.87</v>
      </c>
      <c r="AR219" s="13">
        <f>'USDCHF-Week'!H209*'USDCHF-Week'!F209/'USDCHF-Week'!E209</f>
        <v>11.191941801902631</v>
      </c>
      <c r="AS219" s="24">
        <f>'AUDUSD-Week'!F209/'AUDUSD-Week'!G209*'AUDUSD-Week'!E209</f>
        <v>177.87</v>
      </c>
      <c r="AT219" s="13">
        <f>'USDCAD-Week'!H209*'USDCAD-Week'!F209/'USDCAD-Week'!E209</f>
        <v>9.3707538771494168</v>
      </c>
      <c r="AU219" s="24">
        <f>'AUDUSD-Week'!F209/'AUDUSD-Week'!G209*'AUDUSD-Week'!E209</f>
        <v>177.87</v>
      </c>
      <c r="AV219" s="13">
        <f>'NZDUSD-Week'!H209*'NZDUSD-Week'!F209/'NZDUSD-Week'!I209</f>
        <v>8.1800000000000015</v>
      </c>
      <c r="AW219" s="24">
        <f>'NZDUSD-Week'!F209/'NZDUSD-Week'!G209*'NZDUSD-Week'!E209</f>
        <v>163.60000000000002</v>
      </c>
      <c r="AX219" s="13">
        <f>'USDJPY-Week'!H209*'USDJPY-Week'!F209/'USDJPY-Week'!E209</f>
        <v>9.5620577548288388</v>
      </c>
      <c r="AY219" s="24">
        <f>'NZDUSD-Week'!F209/'NZDUSD-Week'!G209*'NZDUSD-Week'!E209</f>
        <v>163.60000000000002</v>
      </c>
      <c r="AZ219" s="13">
        <f>'USDCHF-Week'!H209*'USDCHF-Week'!F209/'USDCHF-Week'!E209</f>
        <v>11.191941801902631</v>
      </c>
      <c r="BA219" s="24">
        <f>'NZDUSD-Week'!F209/'NZDUSD-Week'!G209*'NZDUSD-Week'!E209</f>
        <v>163.60000000000002</v>
      </c>
      <c r="BB219" s="13">
        <f>'USDCAD-Week'!H209*'USDCAD-Week'!F209/'USDCAD-Week'!E209</f>
        <v>9.3707538771494168</v>
      </c>
      <c r="BC219" s="24">
        <f>'USDCAD-Week'!F209/'USDCAD-Week'!G209*'USDCAD-Week'!E209</f>
        <v>213.43</v>
      </c>
      <c r="BD219" s="13">
        <f>'USDJPY-Week'!H209*'USDJPY-Week'!F209/'USDJPY-Week'!E209</f>
        <v>9.5620577548288388</v>
      </c>
      <c r="BE219" s="24">
        <f>'USDCHF-Week'!F209/'USDCHF-Week'!G209*'USDCHF-Week'!E209</f>
        <v>178.7</v>
      </c>
      <c r="BF219" s="13">
        <f>'USDJPY-Week'!H209*'USDJPY-Week'!F209/'USDJPY-Week'!E209</f>
        <v>9.5620577548288388</v>
      </c>
    </row>
    <row r="220" spans="4:58" x14ac:dyDescent="0.25">
      <c r="D220" s="11">
        <v>41637</v>
      </c>
      <c r="E220" s="13">
        <f>'EURUSD-Week'!F210*'EURUSD-Week'!E210/'EURUSD-Week'!G210</f>
        <v>273.43</v>
      </c>
      <c r="F220" s="16">
        <f>'EURUSD-Week'!H210*'EURUSD-Week'!F210/1</f>
        <v>10</v>
      </c>
      <c r="G220" s="13">
        <f>'USDJPY-Week'!F210/'USDJPY-Week'!G210</f>
        <v>200</v>
      </c>
      <c r="H220" s="19">
        <f>'USDJPY-Week'!H210*'USDJPY-Week'!F210/'USDJPY-Week'!E210</f>
        <v>9.5229025807065995</v>
      </c>
      <c r="I220" s="19">
        <f>'EURUSD-Week'!F210/('EURUSD-Week'!G210*'EURUSD-Week'!E210)</f>
        <v>146.2897268039352</v>
      </c>
      <c r="J220" s="19">
        <f>'USDJPY-Week'!H210*'USDJPY-Week'!F210/'USDJPY-Week'!E210</f>
        <v>9.5229025807065995</v>
      </c>
      <c r="K220" s="15">
        <f>'GBPUSD-Week'!F210*'GBPUSD-Week'!E210/'GBPUSD-Week'!G210</f>
        <v>328.97</v>
      </c>
      <c r="L220" s="13">
        <f>'GBPUSD-Week'!H210*'GBPUSD-Week'!F210/1</f>
        <v>10</v>
      </c>
      <c r="M220" s="24">
        <f>'NZDUSD-Week'!F210*'NZDUSD-Week'!E210/'NZDUSD-Week'!G210</f>
        <v>164.29999999999998</v>
      </c>
      <c r="N220" s="13">
        <f>'NZDUSD-Week'!H210*'NZDUSD-Week'!F210/1</f>
        <v>10</v>
      </c>
      <c r="O220" s="13">
        <f>'USDCAD-Week'!F210/'USDCAD-Week'!G210</f>
        <v>200</v>
      </c>
      <c r="P220" s="24">
        <f>'USDCAD-Week'!F210*'USDCAD-Week'!H210/'USDCAD-Week'!E210</f>
        <v>9.3747070404049868</v>
      </c>
      <c r="Q220" s="24">
        <f>'AUDUSD-Week'!F210*'AUDUSD-Week'!E210/'AUDUSD-Week'!G210</f>
        <v>178.06</v>
      </c>
      <c r="R220" s="24">
        <f>'AUDUSD-Week'!H210*'AUDUSD-Week'!F210/1</f>
        <v>10</v>
      </c>
      <c r="S220" s="13">
        <f>'USDCHF-Week'!F210/'USDCHF-Week'!G210</f>
        <v>200</v>
      </c>
      <c r="T220" s="16">
        <f>'USDCHF-Week'!F210*'USDCHF-Week'!H210/'USDCHF-Week'!E210</f>
        <v>11.135857461024498</v>
      </c>
      <c r="U220" s="13">
        <f>'EURUSD-Week'!F210/'EURUSD-Week'!G210*'EURUSD-Week'!E210</f>
        <v>273.43</v>
      </c>
      <c r="V220" s="13">
        <f>'USDCHF-Week'!H210*'USDCHF-Week'!F210/'USDCHF-Week'!E210</f>
        <v>11.135857461024498</v>
      </c>
      <c r="W220" s="16">
        <f>'EURUSD-Week'!F210/'EURUSD-Week'!G210*'EURUSD-Week'!E210</f>
        <v>273.43</v>
      </c>
      <c r="X220" s="13">
        <f>'GBPUSD-Week'!H210*'GBPUSD-Week'!F210/'GBPUSD-Week'!I210</f>
        <v>16.448499999999999</v>
      </c>
      <c r="Y220" s="24">
        <f>'EURUSD-Week'!F210/'EURUSD-Week'!G210*'EURUSD-Week'!E210</f>
        <v>273.43</v>
      </c>
      <c r="Z220" s="13">
        <f>'AUDUSD-Week'!H210*'AUDUSD-Week'!F210/'AUDUSD-Week'!I210</f>
        <v>8.9030000000000005</v>
      </c>
      <c r="AA220" s="24">
        <f>'EURUSD-Week'!F210/'EURUSD-Week'!G210*'EURUSD-Week'!E210</f>
        <v>273.43</v>
      </c>
      <c r="AB220" s="13">
        <f>'USDCAD-Week'!H210*'USDCAD-Week'!F210/'USDCAD-Week'!E210</f>
        <v>9.3747070404049868</v>
      </c>
      <c r="AC220" s="24">
        <f>'EURUSD-Week'!F210/'EURUSD-Week'!G210*'EURUSD-Week'!E210</f>
        <v>273.43</v>
      </c>
      <c r="AD220" s="13">
        <f>'NZDUSD-Week'!H210*'NZDUSD-Week'!F210/'NZDUSD-Week'!I210</f>
        <v>8.2149999999999999</v>
      </c>
      <c r="AE220" s="24">
        <f>'GBPUSD-Week'!F210/'GBPUSD-Week'!G210*'GBPUSD-Week'!E210</f>
        <v>328.96999999999997</v>
      </c>
      <c r="AF220" s="13">
        <f>'USDJPY-Week'!H210*'USDJPY-Week'!F210/'USDJPY-Week'!E210</f>
        <v>9.5229025807065995</v>
      </c>
      <c r="AG220" s="24">
        <f>'GBPUSD-Week'!F210/'GBPUSD-Week'!G210*'GBPUSD-Week'!E210</f>
        <v>328.96999999999997</v>
      </c>
      <c r="AH220" s="13">
        <f>'USDCHF-Week'!H210*'USDCHF-Week'!F210/'USDCHF-Week'!E210</f>
        <v>11.135857461024498</v>
      </c>
      <c r="AI220" s="24">
        <f>'GBPUSD-Week'!F210/'GBPUSD-Week'!G210*'GBPUSD-Week'!E210</f>
        <v>328.96999999999997</v>
      </c>
      <c r="AJ220" s="13">
        <f>'AUDUSD-Week'!H210*'AUDUSD-Week'!F210/'AUDUSD-Week'!I210</f>
        <v>8.9030000000000005</v>
      </c>
      <c r="AK220" s="24">
        <f>'GBPUSD-Week'!F210/'GBPUSD-Week'!G210*'GBPUSD-Week'!E210</f>
        <v>328.96999999999997</v>
      </c>
      <c r="AL220" s="13">
        <f>'USDCAD-Week'!H210*'USDCAD-Week'!F210/'USDCAD-Week'!E210</f>
        <v>9.3747070404049868</v>
      </c>
      <c r="AM220" s="24">
        <f>'GBPUSD-Week'!F210/'GBPUSD-Week'!G210*'GBPUSD-Week'!E210</f>
        <v>328.96999999999997</v>
      </c>
      <c r="AN220" s="13">
        <f>'NZDUSD-Week'!H210*'NZDUSD-Week'!F210/'NZDUSD-Week'!I210</f>
        <v>8.2149999999999999</v>
      </c>
      <c r="AO220" s="24">
        <f>'AUDUSD-Week'!F210/'AUDUSD-Week'!G210*'AUDUSD-Week'!E210</f>
        <v>178.06</v>
      </c>
      <c r="AP220" s="13">
        <f>'USDJPY-Week'!H210*'USDJPY-Week'!F210/'USDJPY-Week'!E210</f>
        <v>9.5229025807065995</v>
      </c>
      <c r="AQ220" s="24">
        <f>'AUDUSD-Week'!F210/'AUDUSD-Week'!G210*'AUDUSD-Week'!E210</f>
        <v>178.06</v>
      </c>
      <c r="AR220" s="13">
        <f>'USDCHF-Week'!H210*'USDCHF-Week'!F210/'USDCHF-Week'!E210</f>
        <v>11.135857461024498</v>
      </c>
      <c r="AS220" s="24">
        <f>'AUDUSD-Week'!F210/'AUDUSD-Week'!G210*'AUDUSD-Week'!E210</f>
        <v>178.06</v>
      </c>
      <c r="AT220" s="13">
        <f>'USDCAD-Week'!H210*'USDCAD-Week'!F210/'USDCAD-Week'!E210</f>
        <v>9.3747070404049868</v>
      </c>
      <c r="AU220" s="24">
        <f>'AUDUSD-Week'!F210/'AUDUSD-Week'!G210*'AUDUSD-Week'!E210</f>
        <v>178.06</v>
      </c>
      <c r="AV220" s="13">
        <f>'NZDUSD-Week'!H210*'NZDUSD-Week'!F210/'NZDUSD-Week'!I210</f>
        <v>8.2149999999999999</v>
      </c>
      <c r="AW220" s="24">
        <f>'NZDUSD-Week'!F210/'NZDUSD-Week'!G210*'NZDUSD-Week'!E210</f>
        <v>164.29999999999998</v>
      </c>
      <c r="AX220" s="13">
        <f>'USDJPY-Week'!H210*'USDJPY-Week'!F210/'USDJPY-Week'!E210</f>
        <v>9.5229025807065995</v>
      </c>
      <c r="AY220" s="24">
        <f>'NZDUSD-Week'!F210/'NZDUSD-Week'!G210*'NZDUSD-Week'!E210</f>
        <v>164.29999999999998</v>
      </c>
      <c r="AZ220" s="13">
        <f>'USDCHF-Week'!H210*'USDCHF-Week'!F210/'USDCHF-Week'!E210</f>
        <v>11.135857461024498</v>
      </c>
      <c r="BA220" s="24">
        <f>'NZDUSD-Week'!F210/'NZDUSD-Week'!G210*'NZDUSD-Week'!E210</f>
        <v>164.29999999999998</v>
      </c>
      <c r="BB220" s="13">
        <f>'USDCAD-Week'!H210*'USDCAD-Week'!F210/'USDCAD-Week'!E210</f>
        <v>9.3747070404049868</v>
      </c>
      <c r="BC220" s="24">
        <f>'USDCAD-Week'!F210/'USDCAD-Week'!G210*'USDCAD-Week'!E210</f>
        <v>213.34</v>
      </c>
      <c r="BD220" s="13">
        <f>'USDJPY-Week'!H210*'USDJPY-Week'!F210/'USDJPY-Week'!E210</f>
        <v>9.5229025807065995</v>
      </c>
      <c r="BE220" s="24">
        <f>'USDCHF-Week'!F210/'USDCHF-Week'!G210*'USDCHF-Week'!E210</f>
        <v>179.6</v>
      </c>
      <c r="BF220" s="13">
        <f>'USDJPY-Week'!H210*'USDJPY-Week'!F210/'USDJPY-Week'!E210</f>
        <v>9.5229025807065995</v>
      </c>
    </row>
    <row r="221" spans="4:58" x14ac:dyDescent="0.25">
      <c r="D221" s="11">
        <v>41644</v>
      </c>
      <c r="E221" s="13">
        <f>'EURUSD-Week'!F211*'EURUSD-Week'!E211/'EURUSD-Week'!G211</f>
        <v>272.61</v>
      </c>
      <c r="F221" s="16">
        <f>'EURUSD-Week'!H211*'EURUSD-Week'!F211/1</f>
        <v>10</v>
      </c>
      <c r="G221" s="13">
        <f>'USDJPY-Week'!F211/'USDJPY-Week'!G211</f>
        <v>200</v>
      </c>
      <c r="H221" s="19">
        <f>'USDJPY-Week'!H211*'USDJPY-Week'!F211/'USDJPY-Week'!E211</f>
        <v>9.5712098009188367</v>
      </c>
      <c r="I221" s="19">
        <f>'EURUSD-Week'!F211/('EURUSD-Week'!G211*'EURUSD-Week'!E211)</f>
        <v>146.72976046366605</v>
      </c>
      <c r="J221" s="19">
        <f>'USDJPY-Week'!H211*'USDJPY-Week'!F211/'USDJPY-Week'!E211</f>
        <v>9.5712098009188367</v>
      </c>
      <c r="K221" s="15">
        <f>'GBPUSD-Week'!F211*'GBPUSD-Week'!E211/'GBPUSD-Week'!G211</f>
        <v>328.79</v>
      </c>
      <c r="L221" s="13">
        <f>'GBPUSD-Week'!H211*'GBPUSD-Week'!F211/1</f>
        <v>10</v>
      </c>
      <c r="M221" s="24">
        <f>'NZDUSD-Week'!F211*'NZDUSD-Week'!E211/'NZDUSD-Week'!G211</f>
        <v>165.74</v>
      </c>
      <c r="N221" s="13">
        <f>'NZDUSD-Week'!H211*'NZDUSD-Week'!F211/1</f>
        <v>10</v>
      </c>
      <c r="O221" s="13">
        <f>'USDCAD-Week'!F211/'USDCAD-Week'!G211</f>
        <v>200</v>
      </c>
      <c r="P221" s="24">
        <f>'USDCAD-Week'!F211*'USDCAD-Week'!H211/'USDCAD-Week'!E211</f>
        <v>9.2889322372393277</v>
      </c>
      <c r="Q221" s="24">
        <f>'AUDUSD-Week'!F211*'AUDUSD-Week'!E211/'AUDUSD-Week'!G211</f>
        <v>179.52</v>
      </c>
      <c r="R221" s="24">
        <f>'AUDUSD-Week'!H211*'AUDUSD-Week'!F211/1</f>
        <v>10</v>
      </c>
      <c r="S221" s="13">
        <f>'USDCHF-Week'!F211/'USDCHF-Week'!G211</f>
        <v>200</v>
      </c>
      <c r="T221" s="16">
        <f>'USDCHF-Week'!F211*'USDCHF-Week'!H211/'USDCHF-Week'!E211</f>
        <v>11.065006915629322</v>
      </c>
      <c r="U221" s="13">
        <f>'EURUSD-Week'!F211/'EURUSD-Week'!G211*'EURUSD-Week'!E211</f>
        <v>272.60999999999996</v>
      </c>
      <c r="V221" s="13">
        <f>'USDCHF-Week'!H211*'USDCHF-Week'!F211/'USDCHF-Week'!E211</f>
        <v>11.065006915629322</v>
      </c>
      <c r="W221" s="16">
        <f>'EURUSD-Week'!F211/'EURUSD-Week'!G211*'EURUSD-Week'!E211</f>
        <v>272.60999999999996</v>
      </c>
      <c r="X221" s="13">
        <f>'GBPUSD-Week'!H211*'GBPUSD-Week'!F211/'GBPUSD-Week'!I211</f>
        <v>16.439499999999999</v>
      </c>
      <c r="Y221" s="24">
        <f>'EURUSD-Week'!F211/'EURUSD-Week'!G211*'EURUSD-Week'!E211</f>
        <v>272.60999999999996</v>
      </c>
      <c r="Z221" s="13">
        <f>'AUDUSD-Week'!H211*'AUDUSD-Week'!F211/'AUDUSD-Week'!I211</f>
        <v>8.9759999999999991</v>
      </c>
      <c r="AA221" s="24">
        <f>'EURUSD-Week'!F211/'EURUSD-Week'!G211*'EURUSD-Week'!E211</f>
        <v>272.60999999999996</v>
      </c>
      <c r="AB221" s="13">
        <f>'USDCAD-Week'!H211*'USDCAD-Week'!F211/'USDCAD-Week'!E211</f>
        <v>9.2889322372393277</v>
      </c>
      <c r="AC221" s="24">
        <f>'EURUSD-Week'!F211/'EURUSD-Week'!G211*'EURUSD-Week'!E211</f>
        <v>272.60999999999996</v>
      </c>
      <c r="AD221" s="13">
        <f>'NZDUSD-Week'!H211*'NZDUSD-Week'!F211/'NZDUSD-Week'!I211</f>
        <v>8.2870000000000008</v>
      </c>
      <c r="AE221" s="24">
        <f>'GBPUSD-Week'!F211/'GBPUSD-Week'!G211*'GBPUSD-Week'!E211</f>
        <v>328.79</v>
      </c>
      <c r="AF221" s="13">
        <f>'USDJPY-Week'!H211*'USDJPY-Week'!F211/'USDJPY-Week'!E211</f>
        <v>9.5712098009188367</v>
      </c>
      <c r="AG221" s="24">
        <f>'GBPUSD-Week'!F211/'GBPUSD-Week'!G211*'GBPUSD-Week'!E211</f>
        <v>328.79</v>
      </c>
      <c r="AH221" s="13">
        <f>'USDCHF-Week'!H211*'USDCHF-Week'!F211/'USDCHF-Week'!E211</f>
        <v>11.065006915629322</v>
      </c>
      <c r="AI221" s="24">
        <f>'GBPUSD-Week'!F211/'GBPUSD-Week'!G211*'GBPUSD-Week'!E211</f>
        <v>328.79</v>
      </c>
      <c r="AJ221" s="13">
        <f>'AUDUSD-Week'!H211*'AUDUSD-Week'!F211/'AUDUSD-Week'!I211</f>
        <v>8.9759999999999991</v>
      </c>
      <c r="AK221" s="24">
        <f>'GBPUSD-Week'!F211/'GBPUSD-Week'!G211*'GBPUSD-Week'!E211</f>
        <v>328.79</v>
      </c>
      <c r="AL221" s="13">
        <f>'USDCAD-Week'!H211*'USDCAD-Week'!F211/'USDCAD-Week'!E211</f>
        <v>9.2889322372393277</v>
      </c>
      <c r="AM221" s="24">
        <f>'GBPUSD-Week'!F211/'GBPUSD-Week'!G211*'GBPUSD-Week'!E211</f>
        <v>328.79</v>
      </c>
      <c r="AN221" s="13">
        <f>'NZDUSD-Week'!H211*'NZDUSD-Week'!F211/'NZDUSD-Week'!I211</f>
        <v>8.2870000000000008</v>
      </c>
      <c r="AO221" s="24">
        <f>'AUDUSD-Week'!F211/'AUDUSD-Week'!G211*'AUDUSD-Week'!E211</f>
        <v>179.51999999999998</v>
      </c>
      <c r="AP221" s="13">
        <f>'USDJPY-Week'!H211*'USDJPY-Week'!F211/'USDJPY-Week'!E211</f>
        <v>9.5712098009188367</v>
      </c>
      <c r="AQ221" s="24">
        <f>'AUDUSD-Week'!F211/'AUDUSD-Week'!G211*'AUDUSD-Week'!E211</f>
        <v>179.51999999999998</v>
      </c>
      <c r="AR221" s="13">
        <f>'USDCHF-Week'!H211*'USDCHF-Week'!F211/'USDCHF-Week'!E211</f>
        <v>11.065006915629322</v>
      </c>
      <c r="AS221" s="24">
        <f>'AUDUSD-Week'!F211/'AUDUSD-Week'!G211*'AUDUSD-Week'!E211</f>
        <v>179.51999999999998</v>
      </c>
      <c r="AT221" s="13">
        <f>'USDCAD-Week'!H211*'USDCAD-Week'!F211/'USDCAD-Week'!E211</f>
        <v>9.2889322372393277</v>
      </c>
      <c r="AU221" s="24">
        <f>'AUDUSD-Week'!F211/'AUDUSD-Week'!G211*'AUDUSD-Week'!E211</f>
        <v>179.51999999999998</v>
      </c>
      <c r="AV221" s="13">
        <f>'NZDUSD-Week'!H211*'NZDUSD-Week'!F211/'NZDUSD-Week'!I211</f>
        <v>8.2870000000000008</v>
      </c>
      <c r="AW221" s="24">
        <f>'NZDUSD-Week'!F211/'NZDUSD-Week'!G211*'NZDUSD-Week'!E211</f>
        <v>165.74</v>
      </c>
      <c r="AX221" s="13">
        <f>'USDJPY-Week'!H211*'USDJPY-Week'!F211/'USDJPY-Week'!E211</f>
        <v>9.5712098009188367</v>
      </c>
      <c r="AY221" s="24">
        <f>'NZDUSD-Week'!F211/'NZDUSD-Week'!G211*'NZDUSD-Week'!E211</f>
        <v>165.74</v>
      </c>
      <c r="AZ221" s="13">
        <f>'USDCHF-Week'!H211*'USDCHF-Week'!F211/'USDCHF-Week'!E211</f>
        <v>11.065006915629322</v>
      </c>
      <c r="BA221" s="24">
        <f>'NZDUSD-Week'!F211/'NZDUSD-Week'!G211*'NZDUSD-Week'!E211</f>
        <v>165.74</v>
      </c>
      <c r="BB221" s="13">
        <f>'USDCAD-Week'!H211*'USDCAD-Week'!F211/'USDCAD-Week'!E211</f>
        <v>9.2889322372393277</v>
      </c>
      <c r="BC221" s="24">
        <f>'USDCAD-Week'!F211/'USDCAD-Week'!G211*'USDCAD-Week'!E211</f>
        <v>215.31000000000003</v>
      </c>
      <c r="BD221" s="13">
        <f>'USDJPY-Week'!H211*'USDJPY-Week'!F211/'USDJPY-Week'!E211</f>
        <v>9.5712098009188367</v>
      </c>
      <c r="BE221" s="24">
        <f>'USDCHF-Week'!F211/'USDCHF-Week'!G211*'USDCHF-Week'!E211</f>
        <v>180.75</v>
      </c>
      <c r="BF221" s="13">
        <f>'USDJPY-Week'!H211*'USDJPY-Week'!F211/'USDJPY-Week'!E211</f>
        <v>9.5712098009188367</v>
      </c>
    </row>
    <row r="222" spans="4:58" x14ac:dyDescent="0.25">
      <c r="D222" s="11">
        <v>41651</v>
      </c>
      <c r="E222" s="13">
        <f>'EURUSD-Week'!F212*'EURUSD-Week'!E212/'EURUSD-Week'!G212</f>
        <v>272.18</v>
      </c>
      <c r="F222" s="16">
        <f>'EURUSD-Week'!H212*'EURUSD-Week'!F212/1</f>
        <v>10</v>
      </c>
      <c r="G222" s="13">
        <f>'USDJPY-Week'!F212/'USDJPY-Week'!G212</f>
        <v>200</v>
      </c>
      <c r="H222" s="19">
        <f>'USDJPY-Week'!H212*'USDJPY-Week'!F212/'USDJPY-Week'!E212</f>
        <v>9.602458229306702</v>
      </c>
      <c r="I222" s="19">
        <f>'EURUSD-Week'!F212/('EURUSD-Week'!G212*'EURUSD-Week'!E212)</f>
        <v>146.96156954956277</v>
      </c>
      <c r="J222" s="19">
        <f>'USDJPY-Week'!H212*'USDJPY-Week'!F212/'USDJPY-Week'!E212</f>
        <v>9.602458229306702</v>
      </c>
      <c r="K222" s="15">
        <f>'GBPUSD-Week'!F212*'GBPUSD-Week'!E212/'GBPUSD-Week'!G212</f>
        <v>329.06000000000006</v>
      </c>
      <c r="L222" s="13">
        <f>'GBPUSD-Week'!H212*'GBPUSD-Week'!F212/1</f>
        <v>10</v>
      </c>
      <c r="M222" s="24">
        <f>'NZDUSD-Week'!F212*'NZDUSD-Week'!E212/'NZDUSD-Week'!G212</f>
        <v>165.52</v>
      </c>
      <c r="N222" s="13">
        <f>'NZDUSD-Week'!H212*'NZDUSD-Week'!F212/1</f>
        <v>10</v>
      </c>
      <c r="O222" s="13">
        <f>'USDCAD-Week'!F212/'USDCAD-Week'!G212</f>
        <v>200</v>
      </c>
      <c r="P222" s="24">
        <f>'USDCAD-Week'!F212*'USDCAD-Week'!H212/'USDCAD-Week'!E212</f>
        <v>9.1457837936711179</v>
      </c>
      <c r="Q222" s="24">
        <f>'AUDUSD-Week'!F212*'AUDUSD-Week'!E212/'AUDUSD-Week'!G212</f>
        <v>177.78</v>
      </c>
      <c r="R222" s="24">
        <f>'AUDUSD-Week'!H212*'AUDUSD-Week'!F212/1</f>
        <v>10</v>
      </c>
      <c r="S222" s="13">
        <f>'USDCHF-Week'!F212/'USDCHF-Week'!G212</f>
        <v>200</v>
      </c>
      <c r="T222" s="16">
        <f>'USDCHF-Week'!F212*'USDCHF-Week'!H212/'USDCHF-Week'!E212</f>
        <v>11.042402826855124</v>
      </c>
      <c r="U222" s="13">
        <f>'EURUSD-Week'!F212/'EURUSD-Week'!G212*'EURUSD-Week'!E212</f>
        <v>272.18</v>
      </c>
      <c r="V222" s="13">
        <f>'USDCHF-Week'!H212*'USDCHF-Week'!F212/'USDCHF-Week'!E212</f>
        <v>11.042402826855124</v>
      </c>
      <c r="W222" s="16">
        <f>'EURUSD-Week'!F212/'EURUSD-Week'!G212*'EURUSD-Week'!E212</f>
        <v>272.18</v>
      </c>
      <c r="X222" s="13">
        <f>'GBPUSD-Week'!H212*'GBPUSD-Week'!F212/'GBPUSD-Week'!I212</f>
        <v>16.453000000000003</v>
      </c>
      <c r="Y222" s="24">
        <f>'EURUSD-Week'!F212/'EURUSD-Week'!G212*'EURUSD-Week'!E212</f>
        <v>272.18</v>
      </c>
      <c r="Z222" s="13">
        <f>'AUDUSD-Week'!H212*'AUDUSD-Week'!F212/'AUDUSD-Week'!I212</f>
        <v>8.8890000000000011</v>
      </c>
      <c r="AA222" s="24">
        <f>'EURUSD-Week'!F212/'EURUSD-Week'!G212*'EURUSD-Week'!E212</f>
        <v>272.18</v>
      </c>
      <c r="AB222" s="13">
        <f>'USDCAD-Week'!H212*'USDCAD-Week'!F212/'USDCAD-Week'!E212</f>
        <v>9.1457837936711179</v>
      </c>
      <c r="AC222" s="24">
        <f>'EURUSD-Week'!F212/'EURUSD-Week'!G212*'EURUSD-Week'!E212</f>
        <v>272.18</v>
      </c>
      <c r="AD222" s="13">
        <f>'NZDUSD-Week'!H212*'NZDUSD-Week'!F212/'NZDUSD-Week'!I212</f>
        <v>8.2759999999999998</v>
      </c>
      <c r="AE222" s="24">
        <f>'GBPUSD-Week'!F212/'GBPUSD-Week'!G212*'GBPUSD-Week'!E212</f>
        <v>329.06000000000006</v>
      </c>
      <c r="AF222" s="13">
        <f>'USDJPY-Week'!H212*'USDJPY-Week'!F212/'USDJPY-Week'!E212</f>
        <v>9.602458229306702</v>
      </c>
      <c r="AG222" s="24">
        <f>'GBPUSD-Week'!F212/'GBPUSD-Week'!G212*'GBPUSD-Week'!E212</f>
        <v>329.06000000000006</v>
      </c>
      <c r="AH222" s="13">
        <f>'USDCHF-Week'!H212*'USDCHF-Week'!F212/'USDCHF-Week'!E212</f>
        <v>11.042402826855124</v>
      </c>
      <c r="AI222" s="24">
        <f>'GBPUSD-Week'!F212/'GBPUSD-Week'!G212*'GBPUSD-Week'!E212</f>
        <v>329.06000000000006</v>
      </c>
      <c r="AJ222" s="13">
        <f>'AUDUSD-Week'!H212*'AUDUSD-Week'!F212/'AUDUSD-Week'!I212</f>
        <v>8.8890000000000011</v>
      </c>
      <c r="AK222" s="24">
        <f>'GBPUSD-Week'!F212/'GBPUSD-Week'!G212*'GBPUSD-Week'!E212</f>
        <v>329.06000000000006</v>
      </c>
      <c r="AL222" s="13">
        <f>'USDCAD-Week'!H212*'USDCAD-Week'!F212/'USDCAD-Week'!E212</f>
        <v>9.1457837936711179</v>
      </c>
      <c r="AM222" s="24">
        <f>'GBPUSD-Week'!F212/'GBPUSD-Week'!G212*'GBPUSD-Week'!E212</f>
        <v>329.06000000000006</v>
      </c>
      <c r="AN222" s="13">
        <f>'NZDUSD-Week'!H212*'NZDUSD-Week'!F212/'NZDUSD-Week'!I212</f>
        <v>8.2759999999999998</v>
      </c>
      <c r="AO222" s="24">
        <f>'AUDUSD-Week'!F212/'AUDUSD-Week'!G212*'AUDUSD-Week'!E212</f>
        <v>177.78</v>
      </c>
      <c r="AP222" s="13">
        <f>'USDJPY-Week'!H212*'USDJPY-Week'!F212/'USDJPY-Week'!E212</f>
        <v>9.602458229306702</v>
      </c>
      <c r="AQ222" s="24">
        <f>'AUDUSD-Week'!F212/'AUDUSD-Week'!G212*'AUDUSD-Week'!E212</f>
        <v>177.78</v>
      </c>
      <c r="AR222" s="13">
        <f>'USDCHF-Week'!H212*'USDCHF-Week'!F212/'USDCHF-Week'!E212</f>
        <v>11.042402826855124</v>
      </c>
      <c r="AS222" s="24">
        <f>'AUDUSD-Week'!F212/'AUDUSD-Week'!G212*'AUDUSD-Week'!E212</f>
        <v>177.78</v>
      </c>
      <c r="AT222" s="13">
        <f>'USDCAD-Week'!H212*'USDCAD-Week'!F212/'USDCAD-Week'!E212</f>
        <v>9.1457837936711179</v>
      </c>
      <c r="AU222" s="24">
        <f>'AUDUSD-Week'!F212/'AUDUSD-Week'!G212*'AUDUSD-Week'!E212</f>
        <v>177.78</v>
      </c>
      <c r="AV222" s="13">
        <f>'NZDUSD-Week'!H212*'NZDUSD-Week'!F212/'NZDUSD-Week'!I212</f>
        <v>8.2759999999999998</v>
      </c>
      <c r="AW222" s="24">
        <f>'NZDUSD-Week'!F212/'NZDUSD-Week'!G212*'NZDUSD-Week'!E212</f>
        <v>165.52</v>
      </c>
      <c r="AX222" s="13">
        <f>'USDJPY-Week'!H212*'USDJPY-Week'!F212/'USDJPY-Week'!E212</f>
        <v>9.602458229306702</v>
      </c>
      <c r="AY222" s="24">
        <f>'NZDUSD-Week'!F212/'NZDUSD-Week'!G212*'NZDUSD-Week'!E212</f>
        <v>165.52</v>
      </c>
      <c r="AZ222" s="13">
        <f>'USDCHF-Week'!H212*'USDCHF-Week'!F212/'USDCHF-Week'!E212</f>
        <v>11.042402826855124</v>
      </c>
      <c r="BA222" s="24">
        <f>'NZDUSD-Week'!F212/'NZDUSD-Week'!G212*'NZDUSD-Week'!E212</f>
        <v>165.52</v>
      </c>
      <c r="BB222" s="13">
        <f>'USDCAD-Week'!H212*'USDCAD-Week'!F212/'USDCAD-Week'!E212</f>
        <v>9.1457837936711179</v>
      </c>
      <c r="BC222" s="24">
        <f>'USDCAD-Week'!F212/'USDCAD-Week'!G212*'USDCAD-Week'!E212</f>
        <v>218.67999999999998</v>
      </c>
      <c r="BD222" s="13">
        <f>'USDJPY-Week'!H212*'USDJPY-Week'!F212/'USDJPY-Week'!E212</f>
        <v>9.602458229306702</v>
      </c>
      <c r="BE222" s="24">
        <f>'USDCHF-Week'!F212/'USDCHF-Week'!G212*'USDCHF-Week'!E212</f>
        <v>181.12</v>
      </c>
      <c r="BF222" s="13">
        <f>'USDJPY-Week'!H212*'USDJPY-Week'!F212/'USDJPY-Week'!E212</f>
        <v>9.602458229306702</v>
      </c>
    </row>
    <row r="223" spans="4:58" x14ac:dyDescent="0.25">
      <c r="D223" s="11">
        <v>41658</v>
      </c>
      <c r="E223" s="13">
        <f>'EURUSD-Week'!F213*'EURUSD-Week'!E213/'EURUSD-Week'!G213</f>
        <v>272.14</v>
      </c>
      <c r="F223" s="16">
        <f>'EURUSD-Week'!H213*'EURUSD-Week'!F213/1</f>
        <v>10</v>
      </c>
      <c r="G223" s="13">
        <f>'USDJPY-Week'!F213/'USDJPY-Week'!G213</f>
        <v>200</v>
      </c>
      <c r="H223" s="19">
        <f>'USDJPY-Week'!H213*'USDJPY-Week'!F213/'USDJPY-Week'!E213</f>
        <v>9.6856990653300397</v>
      </c>
      <c r="I223" s="19">
        <f>'EURUSD-Week'!F213/('EURUSD-Week'!G213*'EURUSD-Week'!E213)</f>
        <v>146.98317042698611</v>
      </c>
      <c r="J223" s="19">
        <f>'USDJPY-Week'!H213*'USDJPY-Week'!F213/'USDJPY-Week'!E213</f>
        <v>9.6856990653300397</v>
      </c>
      <c r="K223" s="15">
        <f>'GBPUSD-Week'!F213*'GBPUSD-Week'!E213/'GBPUSD-Week'!G213</f>
        <v>329.02</v>
      </c>
      <c r="L223" s="13">
        <f>'GBPUSD-Week'!H213*'GBPUSD-Week'!F213/1</f>
        <v>10</v>
      </c>
      <c r="M223" s="24">
        <f>'NZDUSD-Week'!F213*'NZDUSD-Week'!E213/'NZDUSD-Week'!G213</f>
        <v>164.78000000000003</v>
      </c>
      <c r="N223" s="13">
        <f>'NZDUSD-Week'!H213*'NZDUSD-Week'!F213/1</f>
        <v>10</v>
      </c>
      <c r="O223" s="13">
        <f>'USDCAD-Week'!F213/'USDCAD-Week'!G213</f>
        <v>200</v>
      </c>
      <c r="P223" s="24">
        <f>'USDCAD-Week'!F213*'USDCAD-Week'!H213/'USDCAD-Week'!E213</f>
        <v>9.071940488070398</v>
      </c>
      <c r="Q223" s="24">
        <f>'AUDUSD-Week'!F213*'AUDUSD-Week'!E213/'AUDUSD-Week'!G213</f>
        <v>174.54999999999998</v>
      </c>
      <c r="R223" s="24">
        <f>'AUDUSD-Week'!H213*'AUDUSD-Week'!F213/1</f>
        <v>10</v>
      </c>
      <c r="S223" s="13">
        <f>'USDCHF-Week'!F213/'USDCHF-Week'!G213</f>
        <v>200</v>
      </c>
      <c r="T223" s="16">
        <f>'USDCHF-Week'!F213*'USDCHF-Week'!H213/'USDCHF-Week'!E213</f>
        <v>11.086474501108647</v>
      </c>
      <c r="U223" s="13">
        <f>'EURUSD-Week'!F213/'EURUSD-Week'!G213*'EURUSD-Week'!E213</f>
        <v>272.14</v>
      </c>
      <c r="V223" s="13">
        <f>'USDCHF-Week'!H213*'USDCHF-Week'!F213/'USDCHF-Week'!E213</f>
        <v>11.086474501108647</v>
      </c>
      <c r="W223" s="16">
        <f>'EURUSD-Week'!F213/'EURUSD-Week'!G213*'EURUSD-Week'!E213</f>
        <v>272.14</v>
      </c>
      <c r="X223" s="13">
        <f>'GBPUSD-Week'!H213*'GBPUSD-Week'!F213/'GBPUSD-Week'!I213</f>
        <v>16.451000000000001</v>
      </c>
      <c r="Y223" s="24">
        <f>'EURUSD-Week'!F213/'EURUSD-Week'!G213*'EURUSD-Week'!E213</f>
        <v>272.14</v>
      </c>
      <c r="Z223" s="13">
        <f>'AUDUSD-Week'!H213*'AUDUSD-Week'!F213/'AUDUSD-Week'!I213</f>
        <v>8.7274999999999991</v>
      </c>
      <c r="AA223" s="24">
        <f>'EURUSD-Week'!F213/'EURUSD-Week'!G213*'EURUSD-Week'!E213</f>
        <v>272.14</v>
      </c>
      <c r="AB223" s="13">
        <f>'USDCAD-Week'!H213*'USDCAD-Week'!F213/'USDCAD-Week'!E213</f>
        <v>9.071940488070398</v>
      </c>
      <c r="AC223" s="24">
        <f>'EURUSD-Week'!F213/'EURUSD-Week'!G213*'EURUSD-Week'!E213</f>
        <v>272.14</v>
      </c>
      <c r="AD223" s="13">
        <f>'NZDUSD-Week'!H213*'NZDUSD-Week'!F213/'NZDUSD-Week'!I213</f>
        <v>8.2390000000000008</v>
      </c>
      <c r="AE223" s="24">
        <f>'GBPUSD-Week'!F213/'GBPUSD-Week'!G213*'GBPUSD-Week'!E213</f>
        <v>329.02</v>
      </c>
      <c r="AF223" s="13">
        <f>'USDJPY-Week'!H213*'USDJPY-Week'!F213/'USDJPY-Week'!E213</f>
        <v>9.6856990653300397</v>
      </c>
      <c r="AG223" s="24">
        <f>'GBPUSD-Week'!F213/'GBPUSD-Week'!G213*'GBPUSD-Week'!E213</f>
        <v>329.02</v>
      </c>
      <c r="AH223" s="13">
        <f>'USDCHF-Week'!H213*'USDCHF-Week'!F213/'USDCHF-Week'!E213</f>
        <v>11.086474501108647</v>
      </c>
      <c r="AI223" s="24">
        <f>'GBPUSD-Week'!F213/'GBPUSD-Week'!G213*'GBPUSD-Week'!E213</f>
        <v>329.02</v>
      </c>
      <c r="AJ223" s="13">
        <f>'AUDUSD-Week'!H213*'AUDUSD-Week'!F213/'AUDUSD-Week'!I213</f>
        <v>8.7274999999999991</v>
      </c>
      <c r="AK223" s="24">
        <f>'GBPUSD-Week'!F213/'GBPUSD-Week'!G213*'GBPUSD-Week'!E213</f>
        <v>329.02</v>
      </c>
      <c r="AL223" s="13">
        <f>'USDCAD-Week'!H213*'USDCAD-Week'!F213/'USDCAD-Week'!E213</f>
        <v>9.071940488070398</v>
      </c>
      <c r="AM223" s="24">
        <f>'GBPUSD-Week'!F213/'GBPUSD-Week'!G213*'GBPUSD-Week'!E213</f>
        <v>329.02</v>
      </c>
      <c r="AN223" s="13">
        <f>'NZDUSD-Week'!H213*'NZDUSD-Week'!F213/'NZDUSD-Week'!I213</f>
        <v>8.2390000000000008</v>
      </c>
      <c r="AO223" s="24">
        <f>'AUDUSD-Week'!F213/'AUDUSD-Week'!G213*'AUDUSD-Week'!E213</f>
        <v>174.54999999999998</v>
      </c>
      <c r="AP223" s="13">
        <f>'USDJPY-Week'!H213*'USDJPY-Week'!F213/'USDJPY-Week'!E213</f>
        <v>9.6856990653300397</v>
      </c>
      <c r="AQ223" s="24">
        <f>'AUDUSD-Week'!F213/'AUDUSD-Week'!G213*'AUDUSD-Week'!E213</f>
        <v>174.54999999999998</v>
      </c>
      <c r="AR223" s="13">
        <f>'USDCHF-Week'!H213*'USDCHF-Week'!F213/'USDCHF-Week'!E213</f>
        <v>11.086474501108647</v>
      </c>
      <c r="AS223" s="24">
        <f>'AUDUSD-Week'!F213/'AUDUSD-Week'!G213*'AUDUSD-Week'!E213</f>
        <v>174.54999999999998</v>
      </c>
      <c r="AT223" s="13">
        <f>'USDCAD-Week'!H213*'USDCAD-Week'!F213/'USDCAD-Week'!E213</f>
        <v>9.071940488070398</v>
      </c>
      <c r="AU223" s="24">
        <f>'AUDUSD-Week'!F213/'AUDUSD-Week'!G213*'AUDUSD-Week'!E213</f>
        <v>174.54999999999998</v>
      </c>
      <c r="AV223" s="13">
        <f>'NZDUSD-Week'!H213*'NZDUSD-Week'!F213/'NZDUSD-Week'!I213</f>
        <v>8.2390000000000008</v>
      </c>
      <c r="AW223" s="24">
        <f>'NZDUSD-Week'!F213/'NZDUSD-Week'!G213*'NZDUSD-Week'!E213</f>
        <v>164.78000000000003</v>
      </c>
      <c r="AX223" s="13">
        <f>'USDJPY-Week'!H213*'USDJPY-Week'!F213/'USDJPY-Week'!E213</f>
        <v>9.6856990653300397</v>
      </c>
      <c r="AY223" s="24">
        <f>'NZDUSD-Week'!F213/'NZDUSD-Week'!G213*'NZDUSD-Week'!E213</f>
        <v>164.78000000000003</v>
      </c>
      <c r="AZ223" s="13">
        <f>'USDCHF-Week'!H213*'USDCHF-Week'!F213/'USDCHF-Week'!E213</f>
        <v>11.086474501108647</v>
      </c>
      <c r="BA223" s="24">
        <f>'NZDUSD-Week'!F213/'NZDUSD-Week'!G213*'NZDUSD-Week'!E213</f>
        <v>164.78000000000003</v>
      </c>
      <c r="BB223" s="13">
        <f>'USDCAD-Week'!H213*'USDCAD-Week'!F213/'USDCAD-Week'!E213</f>
        <v>9.071940488070398</v>
      </c>
      <c r="BC223" s="24">
        <f>'USDCAD-Week'!F213/'USDCAD-Week'!G213*'USDCAD-Week'!E213</f>
        <v>220.46</v>
      </c>
      <c r="BD223" s="13">
        <f>'USDJPY-Week'!H213*'USDJPY-Week'!F213/'USDJPY-Week'!E213</f>
        <v>9.6856990653300397</v>
      </c>
      <c r="BE223" s="24">
        <f>'USDCHF-Week'!F213/'USDCHF-Week'!G213*'USDCHF-Week'!E213</f>
        <v>180.4</v>
      </c>
      <c r="BF223" s="13">
        <f>'USDJPY-Week'!H213*'USDJPY-Week'!F213/'USDJPY-Week'!E213</f>
        <v>9.6856990653300397</v>
      </c>
    </row>
    <row r="224" spans="4:58" x14ac:dyDescent="0.25">
      <c r="D224" s="11">
        <v>41665</v>
      </c>
      <c r="E224" s="13">
        <f>'EURUSD-Week'!F214*'EURUSD-Week'!E214/'EURUSD-Week'!G214</f>
        <v>271.68</v>
      </c>
      <c r="F224" s="16">
        <f>'EURUSD-Week'!H214*'EURUSD-Week'!F214/1</f>
        <v>10</v>
      </c>
      <c r="G224" s="13">
        <f>'USDJPY-Week'!F214/'USDJPY-Week'!G214</f>
        <v>200</v>
      </c>
      <c r="H224" s="19">
        <f>'USDJPY-Week'!H214*'USDJPY-Week'!F214/'USDJPY-Week'!E214</f>
        <v>9.7909629412052688</v>
      </c>
      <c r="I224" s="19">
        <f>'EURUSD-Week'!F214/('EURUSD-Week'!G214*'EURUSD-Week'!E214)</f>
        <v>147.23203769140164</v>
      </c>
      <c r="J224" s="19">
        <f>'USDJPY-Week'!H214*'USDJPY-Week'!F214/'USDJPY-Week'!E214</f>
        <v>9.7909629412052688</v>
      </c>
      <c r="K224" s="15">
        <f>'GBPUSD-Week'!F214*'GBPUSD-Week'!E214/'GBPUSD-Week'!G214</f>
        <v>329.4</v>
      </c>
      <c r="L224" s="13">
        <f>'GBPUSD-Week'!H214*'GBPUSD-Week'!F214/1</f>
        <v>10</v>
      </c>
      <c r="M224" s="24">
        <f>'NZDUSD-Week'!F214*'NZDUSD-Week'!E214/'NZDUSD-Week'!G214</f>
        <v>163.09</v>
      </c>
      <c r="N224" s="13">
        <f>'NZDUSD-Week'!H214*'NZDUSD-Week'!F214/1</f>
        <v>10</v>
      </c>
      <c r="O224" s="13">
        <f>'USDCAD-Week'!F214/'USDCAD-Week'!G214</f>
        <v>200</v>
      </c>
      <c r="P224" s="24">
        <f>'USDCAD-Week'!F214*'USDCAD-Week'!H214/'USDCAD-Week'!E214</f>
        <v>9.0102266071991703</v>
      </c>
      <c r="Q224" s="24">
        <f>'AUDUSD-Week'!F214*'AUDUSD-Week'!E214/'AUDUSD-Week'!G214</f>
        <v>174.44</v>
      </c>
      <c r="R224" s="24">
        <f>'AUDUSD-Week'!H214*'AUDUSD-Week'!F214/1</f>
        <v>10</v>
      </c>
      <c r="S224" s="13">
        <f>'USDCHF-Week'!F214/'USDCHF-Week'!G214</f>
        <v>200</v>
      </c>
      <c r="T224" s="16">
        <f>'USDCHF-Week'!F214*'USDCHF-Week'!H214/'USDCHF-Week'!E214</f>
        <v>11.105558331945138</v>
      </c>
      <c r="U224" s="13">
        <f>'EURUSD-Week'!F214/'EURUSD-Week'!G214*'EURUSD-Week'!E214</f>
        <v>271.68</v>
      </c>
      <c r="V224" s="13">
        <f>'USDCHF-Week'!H214*'USDCHF-Week'!F214/'USDCHF-Week'!E214</f>
        <v>11.105558331945138</v>
      </c>
      <c r="W224" s="16">
        <f>'EURUSD-Week'!F214/'EURUSD-Week'!G214*'EURUSD-Week'!E214</f>
        <v>271.68</v>
      </c>
      <c r="X224" s="13">
        <f>'GBPUSD-Week'!H214*'GBPUSD-Week'!F214/'GBPUSD-Week'!I214</f>
        <v>16.470000000000002</v>
      </c>
      <c r="Y224" s="24">
        <f>'EURUSD-Week'!F214/'EURUSD-Week'!G214*'EURUSD-Week'!E214</f>
        <v>271.68</v>
      </c>
      <c r="Z224" s="13">
        <f>'AUDUSD-Week'!H214*'AUDUSD-Week'!F214/'AUDUSD-Week'!I214</f>
        <v>8.7219999999999995</v>
      </c>
      <c r="AA224" s="24">
        <f>'EURUSD-Week'!F214/'EURUSD-Week'!G214*'EURUSD-Week'!E214</f>
        <v>271.68</v>
      </c>
      <c r="AB224" s="13">
        <f>'USDCAD-Week'!H214*'USDCAD-Week'!F214/'USDCAD-Week'!E214</f>
        <v>9.0102266071991703</v>
      </c>
      <c r="AC224" s="24">
        <f>'EURUSD-Week'!F214/'EURUSD-Week'!G214*'EURUSD-Week'!E214</f>
        <v>271.68</v>
      </c>
      <c r="AD224" s="13">
        <f>'NZDUSD-Week'!H214*'NZDUSD-Week'!F214/'NZDUSD-Week'!I214</f>
        <v>8.1545000000000005</v>
      </c>
      <c r="AE224" s="24">
        <f>'GBPUSD-Week'!F214/'GBPUSD-Week'!G214*'GBPUSD-Week'!E214</f>
        <v>329.4</v>
      </c>
      <c r="AF224" s="13">
        <f>'USDJPY-Week'!H214*'USDJPY-Week'!F214/'USDJPY-Week'!E214</f>
        <v>9.7909629412052688</v>
      </c>
      <c r="AG224" s="24">
        <f>'GBPUSD-Week'!F214/'GBPUSD-Week'!G214*'GBPUSD-Week'!E214</f>
        <v>329.4</v>
      </c>
      <c r="AH224" s="13">
        <f>'USDCHF-Week'!H214*'USDCHF-Week'!F214/'USDCHF-Week'!E214</f>
        <v>11.105558331945138</v>
      </c>
      <c r="AI224" s="24">
        <f>'GBPUSD-Week'!F214/'GBPUSD-Week'!G214*'GBPUSD-Week'!E214</f>
        <v>329.4</v>
      </c>
      <c r="AJ224" s="13">
        <f>'AUDUSD-Week'!H214*'AUDUSD-Week'!F214/'AUDUSD-Week'!I214</f>
        <v>8.7219999999999995</v>
      </c>
      <c r="AK224" s="24">
        <f>'GBPUSD-Week'!F214/'GBPUSD-Week'!G214*'GBPUSD-Week'!E214</f>
        <v>329.4</v>
      </c>
      <c r="AL224" s="13">
        <f>'USDCAD-Week'!H214*'USDCAD-Week'!F214/'USDCAD-Week'!E214</f>
        <v>9.0102266071991703</v>
      </c>
      <c r="AM224" s="24">
        <f>'GBPUSD-Week'!F214/'GBPUSD-Week'!G214*'GBPUSD-Week'!E214</f>
        <v>329.4</v>
      </c>
      <c r="AN224" s="13">
        <f>'NZDUSD-Week'!H214*'NZDUSD-Week'!F214/'NZDUSD-Week'!I214</f>
        <v>8.1545000000000005</v>
      </c>
      <c r="AO224" s="24">
        <f>'AUDUSD-Week'!F214/'AUDUSD-Week'!G214*'AUDUSD-Week'!E214</f>
        <v>174.44</v>
      </c>
      <c r="AP224" s="13">
        <f>'USDJPY-Week'!H214*'USDJPY-Week'!F214/'USDJPY-Week'!E214</f>
        <v>9.7909629412052688</v>
      </c>
      <c r="AQ224" s="24">
        <f>'AUDUSD-Week'!F214/'AUDUSD-Week'!G214*'AUDUSD-Week'!E214</f>
        <v>174.44</v>
      </c>
      <c r="AR224" s="13">
        <f>'USDCHF-Week'!H214*'USDCHF-Week'!F214/'USDCHF-Week'!E214</f>
        <v>11.105558331945138</v>
      </c>
      <c r="AS224" s="24">
        <f>'AUDUSD-Week'!F214/'AUDUSD-Week'!G214*'AUDUSD-Week'!E214</f>
        <v>174.44</v>
      </c>
      <c r="AT224" s="13">
        <f>'USDCAD-Week'!H214*'USDCAD-Week'!F214/'USDCAD-Week'!E214</f>
        <v>9.0102266071991703</v>
      </c>
      <c r="AU224" s="24">
        <f>'AUDUSD-Week'!F214/'AUDUSD-Week'!G214*'AUDUSD-Week'!E214</f>
        <v>174.44</v>
      </c>
      <c r="AV224" s="13">
        <f>'NZDUSD-Week'!H214*'NZDUSD-Week'!F214/'NZDUSD-Week'!I214</f>
        <v>8.1545000000000005</v>
      </c>
      <c r="AW224" s="24">
        <f>'NZDUSD-Week'!F214/'NZDUSD-Week'!G214*'NZDUSD-Week'!E214</f>
        <v>163.09</v>
      </c>
      <c r="AX224" s="13">
        <f>'USDJPY-Week'!H214*'USDJPY-Week'!F214/'USDJPY-Week'!E214</f>
        <v>9.7909629412052688</v>
      </c>
      <c r="AY224" s="24">
        <f>'NZDUSD-Week'!F214/'NZDUSD-Week'!G214*'NZDUSD-Week'!E214</f>
        <v>163.09</v>
      </c>
      <c r="AZ224" s="13">
        <f>'USDCHF-Week'!H214*'USDCHF-Week'!F214/'USDCHF-Week'!E214</f>
        <v>11.105558331945138</v>
      </c>
      <c r="BA224" s="24">
        <f>'NZDUSD-Week'!F214/'NZDUSD-Week'!G214*'NZDUSD-Week'!E214</f>
        <v>163.09</v>
      </c>
      <c r="BB224" s="13">
        <f>'USDCAD-Week'!H214*'USDCAD-Week'!F214/'USDCAD-Week'!E214</f>
        <v>9.0102266071991703</v>
      </c>
      <c r="BC224" s="24">
        <f>'USDCAD-Week'!F214/'USDCAD-Week'!G214*'USDCAD-Week'!E214</f>
        <v>221.97</v>
      </c>
      <c r="BD224" s="13">
        <f>'USDJPY-Week'!H214*'USDJPY-Week'!F214/'USDJPY-Week'!E214</f>
        <v>9.7909629412052688</v>
      </c>
      <c r="BE224" s="24">
        <f>'USDCHF-Week'!F214/'USDCHF-Week'!G214*'USDCHF-Week'!E214</f>
        <v>180.09</v>
      </c>
      <c r="BF224" s="13">
        <f>'USDJPY-Week'!H214*'USDJPY-Week'!F214/'USDJPY-Week'!E214</f>
        <v>9.7909629412052688</v>
      </c>
    </row>
    <row r="225" spans="4:58" x14ac:dyDescent="0.25">
      <c r="D225" s="11">
        <v>41672</v>
      </c>
      <c r="E225" s="13">
        <f>'EURUSD-Week'!F215*'EURUSD-Week'!E215/'EURUSD-Week'!G215</f>
        <v>271.16000000000003</v>
      </c>
      <c r="F225" s="16">
        <f>'EURUSD-Week'!H215*'EURUSD-Week'!F215/1</f>
        <v>10</v>
      </c>
      <c r="G225" s="13">
        <f>'USDJPY-Week'!F215/'USDJPY-Week'!G215</f>
        <v>200</v>
      </c>
      <c r="H225" s="19">
        <f>'USDJPY-Week'!H215*'USDJPY-Week'!F215/'USDJPY-Week'!E215</f>
        <v>9.7885669537979645</v>
      </c>
      <c r="I225" s="19">
        <f>'EURUSD-Week'!F215/('EURUSD-Week'!G215*'EURUSD-Week'!E215)</f>
        <v>147.5143826523086</v>
      </c>
      <c r="J225" s="19">
        <f>'USDJPY-Week'!H215*'USDJPY-Week'!F215/'USDJPY-Week'!E215</f>
        <v>9.7885669537979645</v>
      </c>
      <c r="K225" s="15">
        <f>'GBPUSD-Week'!F215*'GBPUSD-Week'!E215/'GBPUSD-Week'!G215</f>
        <v>328.26</v>
      </c>
      <c r="L225" s="13">
        <f>'GBPUSD-Week'!H215*'GBPUSD-Week'!F215/1</f>
        <v>10</v>
      </c>
      <c r="M225" s="24">
        <f>'NZDUSD-Week'!F215*'NZDUSD-Week'!E215/'NZDUSD-Week'!G215</f>
        <v>163.95</v>
      </c>
      <c r="N225" s="13">
        <f>'NZDUSD-Week'!H215*'NZDUSD-Week'!F215/1</f>
        <v>10</v>
      </c>
      <c r="O225" s="13">
        <f>'USDCAD-Week'!F215/'USDCAD-Week'!G215</f>
        <v>200</v>
      </c>
      <c r="P225" s="24">
        <f>'USDCAD-Week'!F215*'USDCAD-Week'!H215/'USDCAD-Week'!E215</f>
        <v>9.0305684742854577</v>
      </c>
      <c r="Q225" s="24">
        <f>'AUDUSD-Week'!F215*'AUDUSD-Week'!E215/'AUDUSD-Week'!G215</f>
        <v>177.22</v>
      </c>
      <c r="R225" s="24">
        <f>'AUDUSD-Week'!H215*'AUDUSD-Week'!F215/1</f>
        <v>10</v>
      </c>
      <c r="S225" s="13">
        <f>'USDCHF-Week'!F215/'USDCHF-Week'!G215</f>
        <v>200</v>
      </c>
      <c r="T225" s="16">
        <f>'USDCHF-Week'!F215*'USDCHF-Week'!H215/'USDCHF-Week'!E215</f>
        <v>11.084016847705609</v>
      </c>
      <c r="U225" s="13">
        <f>'EURUSD-Week'!F215/'EURUSD-Week'!G215*'EURUSD-Week'!E215</f>
        <v>271.15999999999997</v>
      </c>
      <c r="V225" s="13">
        <f>'USDCHF-Week'!H215*'USDCHF-Week'!F215/'USDCHF-Week'!E215</f>
        <v>11.084016847705609</v>
      </c>
      <c r="W225" s="16">
        <f>'EURUSD-Week'!F215/'EURUSD-Week'!G215*'EURUSD-Week'!E215</f>
        <v>271.15999999999997</v>
      </c>
      <c r="X225" s="13">
        <f>'GBPUSD-Week'!H215*'GBPUSD-Week'!F215/'GBPUSD-Week'!I215</f>
        <v>16.413</v>
      </c>
      <c r="Y225" s="24">
        <f>'EURUSD-Week'!F215/'EURUSD-Week'!G215*'EURUSD-Week'!E215</f>
        <v>271.15999999999997</v>
      </c>
      <c r="Z225" s="13">
        <f>'AUDUSD-Week'!H215*'AUDUSD-Week'!F215/'AUDUSD-Week'!I215</f>
        <v>8.8610000000000007</v>
      </c>
      <c r="AA225" s="24">
        <f>'EURUSD-Week'!F215/'EURUSD-Week'!G215*'EURUSD-Week'!E215</f>
        <v>271.15999999999997</v>
      </c>
      <c r="AB225" s="13">
        <f>'USDCAD-Week'!H215*'USDCAD-Week'!F215/'USDCAD-Week'!E215</f>
        <v>9.0305684742854577</v>
      </c>
      <c r="AC225" s="24">
        <f>'EURUSD-Week'!F215/'EURUSD-Week'!G215*'EURUSD-Week'!E215</f>
        <v>271.15999999999997</v>
      </c>
      <c r="AD225" s="13">
        <f>'NZDUSD-Week'!H215*'NZDUSD-Week'!F215/'NZDUSD-Week'!I215</f>
        <v>8.1974999999999998</v>
      </c>
      <c r="AE225" s="24">
        <f>'GBPUSD-Week'!F215/'GBPUSD-Week'!G215*'GBPUSD-Week'!E215</f>
        <v>328.26</v>
      </c>
      <c r="AF225" s="13">
        <f>'USDJPY-Week'!H215*'USDJPY-Week'!F215/'USDJPY-Week'!E215</f>
        <v>9.7885669537979645</v>
      </c>
      <c r="AG225" s="24">
        <f>'GBPUSD-Week'!F215/'GBPUSD-Week'!G215*'GBPUSD-Week'!E215</f>
        <v>328.26</v>
      </c>
      <c r="AH225" s="13">
        <f>'USDCHF-Week'!H215*'USDCHF-Week'!F215/'USDCHF-Week'!E215</f>
        <v>11.084016847705609</v>
      </c>
      <c r="AI225" s="24">
        <f>'GBPUSD-Week'!F215/'GBPUSD-Week'!G215*'GBPUSD-Week'!E215</f>
        <v>328.26</v>
      </c>
      <c r="AJ225" s="13">
        <f>'AUDUSD-Week'!H215*'AUDUSD-Week'!F215/'AUDUSD-Week'!I215</f>
        <v>8.8610000000000007</v>
      </c>
      <c r="AK225" s="24">
        <f>'GBPUSD-Week'!F215/'GBPUSD-Week'!G215*'GBPUSD-Week'!E215</f>
        <v>328.26</v>
      </c>
      <c r="AL225" s="13">
        <f>'USDCAD-Week'!H215*'USDCAD-Week'!F215/'USDCAD-Week'!E215</f>
        <v>9.0305684742854577</v>
      </c>
      <c r="AM225" s="24">
        <f>'GBPUSD-Week'!F215/'GBPUSD-Week'!G215*'GBPUSD-Week'!E215</f>
        <v>328.26</v>
      </c>
      <c r="AN225" s="13">
        <f>'NZDUSD-Week'!H215*'NZDUSD-Week'!F215/'NZDUSD-Week'!I215</f>
        <v>8.1974999999999998</v>
      </c>
      <c r="AO225" s="24">
        <f>'AUDUSD-Week'!F215/'AUDUSD-Week'!G215*'AUDUSD-Week'!E215</f>
        <v>177.22</v>
      </c>
      <c r="AP225" s="13">
        <f>'USDJPY-Week'!H215*'USDJPY-Week'!F215/'USDJPY-Week'!E215</f>
        <v>9.7885669537979645</v>
      </c>
      <c r="AQ225" s="24">
        <f>'AUDUSD-Week'!F215/'AUDUSD-Week'!G215*'AUDUSD-Week'!E215</f>
        <v>177.22</v>
      </c>
      <c r="AR225" s="13">
        <f>'USDCHF-Week'!H215*'USDCHF-Week'!F215/'USDCHF-Week'!E215</f>
        <v>11.084016847705609</v>
      </c>
      <c r="AS225" s="24">
        <f>'AUDUSD-Week'!F215/'AUDUSD-Week'!G215*'AUDUSD-Week'!E215</f>
        <v>177.22</v>
      </c>
      <c r="AT225" s="13">
        <f>'USDCAD-Week'!H215*'USDCAD-Week'!F215/'USDCAD-Week'!E215</f>
        <v>9.0305684742854577</v>
      </c>
      <c r="AU225" s="24">
        <f>'AUDUSD-Week'!F215/'AUDUSD-Week'!G215*'AUDUSD-Week'!E215</f>
        <v>177.22</v>
      </c>
      <c r="AV225" s="13">
        <f>'NZDUSD-Week'!H215*'NZDUSD-Week'!F215/'NZDUSD-Week'!I215</f>
        <v>8.1974999999999998</v>
      </c>
      <c r="AW225" s="24">
        <f>'NZDUSD-Week'!F215/'NZDUSD-Week'!G215*'NZDUSD-Week'!E215</f>
        <v>163.95</v>
      </c>
      <c r="AX225" s="13">
        <f>'USDJPY-Week'!H215*'USDJPY-Week'!F215/'USDJPY-Week'!E215</f>
        <v>9.7885669537979645</v>
      </c>
      <c r="AY225" s="24">
        <f>'NZDUSD-Week'!F215/'NZDUSD-Week'!G215*'NZDUSD-Week'!E215</f>
        <v>163.95</v>
      </c>
      <c r="AZ225" s="13">
        <f>'USDCHF-Week'!H215*'USDCHF-Week'!F215/'USDCHF-Week'!E215</f>
        <v>11.084016847705609</v>
      </c>
      <c r="BA225" s="24">
        <f>'NZDUSD-Week'!F215/'NZDUSD-Week'!G215*'NZDUSD-Week'!E215</f>
        <v>163.95</v>
      </c>
      <c r="BB225" s="13">
        <f>'USDCAD-Week'!H215*'USDCAD-Week'!F215/'USDCAD-Week'!E215</f>
        <v>9.0305684742854577</v>
      </c>
      <c r="BC225" s="24">
        <f>'USDCAD-Week'!F215/'USDCAD-Week'!G215*'USDCAD-Week'!E215</f>
        <v>221.46999999999997</v>
      </c>
      <c r="BD225" s="13">
        <f>'USDJPY-Week'!H215*'USDJPY-Week'!F215/'USDJPY-Week'!E215</f>
        <v>9.7885669537979645</v>
      </c>
      <c r="BE225" s="24">
        <f>'USDCHF-Week'!F215/'USDCHF-Week'!G215*'USDCHF-Week'!E215</f>
        <v>180.44</v>
      </c>
      <c r="BF225" s="13">
        <f>'USDJPY-Week'!H215*'USDJPY-Week'!F215/'USDJPY-Week'!E215</f>
        <v>9.7885669537979645</v>
      </c>
    </row>
    <row r="226" spans="4:58" x14ac:dyDescent="0.25">
      <c r="D226" s="11">
        <v>41679</v>
      </c>
      <c r="E226" s="13">
        <f>'EURUSD-Week'!F216*'EURUSD-Week'!E216/'EURUSD-Week'!G216</f>
        <v>273.08</v>
      </c>
      <c r="F226" s="16">
        <f>'EURUSD-Week'!H216*'EURUSD-Week'!F216/1</f>
        <v>10</v>
      </c>
      <c r="G226" s="13">
        <f>'USDJPY-Week'!F216/'USDJPY-Week'!G216</f>
        <v>200</v>
      </c>
      <c r="H226" s="19">
        <f>'USDJPY-Week'!H216*'USDJPY-Week'!F216/'USDJPY-Week'!E216</f>
        <v>9.7885669537979645</v>
      </c>
      <c r="I226" s="19">
        <f>'EURUSD-Week'!F216/('EURUSD-Week'!G216*'EURUSD-Week'!E216)</f>
        <v>146.47722279185589</v>
      </c>
      <c r="J226" s="19">
        <f>'USDJPY-Week'!H216*'USDJPY-Week'!F216/'USDJPY-Week'!E216</f>
        <v>9.7885669537979645</v>
      </c>
      <c r="K226" s="15">
        <f>'GBPUSD-Week'!F216*'GBPUSD-Week'!E216/'GBPUSD-Week'!G216</f>
        <v>331.45</v>
      </c>
      <c r="L226" s="13">
        <f>'GBPUSD-Week'!H216*'GBPUSD-Week'!F216/1</f>
        <v>10</v>
      </c>
      <c r="M226" s="24">
        <f>'NZDUSD-Week'!F216*'NZDUSD-Week'!E216/'NZDUSD-Week'!G216</f>
        <v>166.51</v>
      </c>
      <c r="N226" s="13">
        <f>'NZDUSD-Week'!H216*'NZDUSD-Week'!F216/1</f>
        <v>10</v>
      </c>
      <c r="O226" s="13">
        <f>'USDCAD-Week'!F216/'USDCAD-Week'!G216</f>
        <v>200</v>
      </c>
      <c r="P226" s="24">
        <f>'USDCAD-Week'!F216*'USDCAD-Week'!H216/'USDCAD-Week'!E216</f>
        <v>9.0814148844389955</v>
      </c>
      <c r="Q226" s="24">
        <f>'AUDUSD-Week'!F216*'AUDUSD-Week'!E216/'AUDUSD-Week'!G216</f>
        <v>179.83</v>
      </c>
      <c r="R226" s="24">
        <f>'AUDUSD-Week'!H216*'AUDUSD-Week'!F216/1</f>
        <v>10</v>
      </c>
      <c r="S226" s="13">
        <f>'USDCHF-Week'!F216/'USDCHF-Week'!G216</f>
        <v>200</v>
      </c>
      <c r="T226" s="16">
        <f>'USDCHF-Week'!F216*'USDCHF-Week'!H216/'USDCHF-Week'!E216</f>
        <v>11.166945840312675</v>
      </c>
      <c r="U226" s="13">
        <f>'EURUSD-Week'!F216/'EURUSD-Week'!G216*'EURUSD-Week'!E216</f>
        <v>273.08</v>
      </c>
      <c r="V226" s="13">
        <f>'USDCHF-Week'!H216*'USDCHF-Week'!F216/'USDCHF-Week'!E216</f>
        <v>11.166945840312675</v>
      </c>
      <c r="W226" s="16">
        <f>'EURUSD-Week'!F216/'EURUSD-Week'!G216*'EURUSD-Week'!E216</f>
        <v>273.08</v>
      </c>
      <c r="X226" s="13">
        <f>'GBPUSD-Week'!H216*'GBPUSD-Week'!F216/'GBPUSD-Week'!I216</f>
        <v>16.572499999999998</v>
      </c>
      <c r="Y226" s="24">
        <f>'EURUSD-Week'!F216/'EURUSD-Week'!G216*'EURUSD-Week'!E216</f>
        <v>273.08</v>
      </c>
      <c r="Z226" s="13">
        <f>'AUDUSD-Week'!H216*'AUDUSD-Week'!F216/'AUDUSD-Week'!I216</f>
        <v>8.9915000000000003</v>
      </c>
      <c r="AA226" s="24">
        <f>'EURUSD-Week'!F216/'EURUSD-Week'!G216*'EURUSD-Week'!E216</f>
        <v>273.08</v>
      </c>
      <c r="AB226" s="13">
        <f>'USDCAD-Week'!H216*'USDCAD-Week'!F216/'USDCAD-Week'!E216</f>
        <v>9.0814148844389955</v>
      </c>
      <c r="AC226" s="24">
        <f>'EURUSD-Week'!F216/'EURUSD-Week'!G216*'EURUSD-Week'!E216</f>
        <v>273.08</v>
      </c>
      <c r="AD226" s="13">
        <f>'NZDUSD-Week'!H216*'NZDUSD-Week'!F216/'NZDUSD-Week'!I216</f>
        <v>8.3254999999999999</v>
      </c>
      <c r="AE226" s="24">
        <f>'GBPUSD-Week'!F216/'GBPUSD-Week'!G216*'GBPUSD-Week'!E216</f>
        <v>331.45</v>
      </c>
      <c r="AF226" s="13">
        <f>'USDJPY-Week'!H216*'USDJPY-Week'!F216/'USDJPY-Week'!E216</f>
        <v>9.7885669537979645</v>
      </c>
      <c r="AG226" s="24">
        <f>'GBPUSD-Week'!F216/'GBPUSD-Week'!G216*'GBPUSD-Week'!E216</f>
        <v>331.45</v>
      </c>
      <c r="AH226" s="13">
        <f>'USDCHF-Week'!H216*'USDCHF-Week'!F216/'USDCHF-Week'!E216</f>
        <v>11.166945840312675</v>
      </c>
      <c r="AI226" s="24">
        <f>'GBPUSD-Week'!F216/'GBPUSD-Week'!G216*'GBPUSD-Week'!E216</f>
        <v>331.45</v>
      </c>
      <c r="AJ226" s="13">
        <f>'AUDUSD-Week'!H216*'AUDUSD-Week'!F216/'AUDUSD-Week'!I216</f>
        <v>8.9915000000000003</v>
      </c>
      <c r="AK226" s="24">
        <f>'GBPUSD-Week'!F216/'GBPUSD-Week'!G216*'GBPUSD-Week'!E216</f>
        <v>331.45</v>
      </c>
      <c r="AL226" s="13">
        <f>'USDCAD-Week'!H216*'USDCAD-Week'!F216/'USDCAD-Week'!E216</f>
        <v>9.0814148844389955</v>
      </c>
      <c r="AM226" s="24">
        <f>'GBPUSD-Week'!F216/'GBPUSD-Week'!G216*'GBPUSD-Week'!E216</f>
        <v>331.45</v>
      </c>
      <c r="AN226" s="13">
        <f>'NZDUSD-Week'!H216*'NZDUSD-Week'!F216/'NZDUSD-Week'!I216</f>
        <v>8.3254999999999999</v>
      </c>
      <c r="AO226" s="24">
        <f>'AUDUSD-Week'!F216/'AUDUSD-Week'!G216*'AUDUSD-Week'!E216</f>
        <v>179.83</v>
      </c>
      <c r="AP226" s="13">
        <f>'USDJPY-Week'!H216*'USDJPY-Week'!F216/'USDJPY-Week'!E216</f>
        <v>9.7885669537979645</v>
      </c>
      <c r="AQ226" s="24">
        <f>'AUDUSD-Week'!F216/'AUDUSD-Week'!G216*'AUDUSD-Week'!E216</f>
        <v>179.83</v>
      </c>
      <c r="AR226" s="13">
        <f>'USDCHF-Week'!H216*'USDCHF-Week'!F216/'USDCHF-Week'!E216</f>
        <v>11.166945840312675</v>
      </c>
      <c r="AS226" s="24">
        <f>'AUDUSD-Week'!F216/'AUDUSD-Week'!G216*'AUDUSD-Week'!E216</f>
        <v>179.83</v>
      </c>
      <c r="AT226" s="13">
        <f>'USDCAD-Week'!H216*'USDCAD-Week'!F216/'USDCAD-Week'!E216</f>
        <v>9.0814148844389955</v>
      </c>
      <c r="AU226" s="24">
        <f>'AUDUSD-Week'!F216/'AUDUSD-Week'!G216*'AUDUSD-Week'!E216</f>
        <v>179.83</v>
      </c>
      <c r="AV226" s="13">
        <f>'NZDUSD-Week'!H216*'NZDUSD-Week'!F216/'NZDUSD-Week'!I216</f>
        <v>8.3254999999999999</v>
      </c>
      <c r="AW226" s="24">
        <f>'NZDUSD-Week'!F216/'NZDUSD-Week'!G216*'NZDUSD-Week'!E216</f>
        <v>166.51</v>
      </c>
      <c r="AX226" s="13">
        <f>'USDJPY-Week'!H216*'USDJPY-Week'!F216/'USDJPY-Week'!E216</f>
        <v>9.7885669537979645</v>
      </c>
      <c r="AY226" s="24">
        <f>'NZDUSD-Week'!F216/'NZDUSD-Week'!G216*'NZDUSD-Week'!E216</f>
        <v>166.51</v>
      </c>
      <c r="AZ226" s="13">
        <f>'USDCHF-Week'!H216*'USDCHF-Week'!F216/'USDCHF-Week'!E216</f>
        <v>11.166945840312675</v>
      </c>
      <c r="BA226" s="24">
        <f>'NZDUSD-Week'!F216/'NZDUSD-Week'!G216*'NZDUSD-Week'!E216</f>
        <v>166.51</v>
      </c>
      <c r="BB226" s="13">
        <f>'USDCAD-Week'!H216*'USDCAD-Week'!F216/'USDCAD-Week'!E216</f>
        <v>9.0814148844389955</v>
      </c>
      <c r="BC226" s="24">
        <f>'USDCAD-Week'!F216/'USDCAD-Week'!G216*'USDCAD-Week'!E216</f>
        <v>220.23000000000002</v>
      </c>
      <c r="BD226" s="13">
        <f>'USDJPY-Week'!H216*'USDJPY-Week'!F216/'USDJPY-Week'!E216</f>
        <v>9.7885669537979645</v>
      </c>
      <c r="BE226" s="24">
        <f>'USDCHF-Week'!F216/'USDCHF-Week'!G216*'USDCHF-Week'!E216</f>
        <v>179.1</v>
      </c>
      <c r="BF226" s="13">
        <f>'USDJPY-Week'!H216*'USDJPY-Week'!F216/'USDJPY-Week'!E216</f>
        <v>9.7885669537979645</v>
      </c>
    </row>
    <row r="227" spans="4:58" x14ac:dyDescent="0.25">
      <c r="D227" s="11">
        <v>41686</v>
      </c>
      <c r="E227" s="13">
        <f>'EURUSD-Week'!F217*'EURUSD-Week'!E217/'EURUSD-Week'!G217</f>
        <v>274.45999999999998</v>
      </c>
      <c r="F227" s="16">
        <f>'EURUSD-Week'!H217*'EURUSD-Week'!F217/1</f>
        <v>10</v>
      </c>
      <c r="G227" s="13">
        <f>'USDJPY-Week'!F217/'USDJPY-Week'!G217</f>
        <v>200</v>
      </c>
      <c r="H227" s="19">
        <f>'USDJPY-Week'!H217*'USDJPY-Week'!F217/'USDJPY-Week'!E217</f>
        <v>9.7914422794477627</v>
      </c>
      <c r="I227" s="19">
        <f>'EURUSD-Week'!F217/('EURUSD-Week'!G217*'EURUSD-Week'!E217)</f>
        <v>145.74072724622894</v>
      </c>
      <c r="J227" s="19">
        <f>'USDJPY-Week'!H217*'USDJPY-Week'!F217/'USDJPY-Week'!E217</f>
        <v>9.7914422794477627</v>
      </c>
      <c r="K227" s="15">
        <f>'GBPUSD-Week'!F217*'GBPUSD-Week'!E217/'GBPUSD-Week'!G217</f>
        <v>333.82</v>
      </c>
      <c r="L227" s="13">
        <f>'GBPUSD-Week'!H217*'GBPUSD-Week'!F217/1</f>
        <v>10</v>
      </c>
      <c r="M227" s="24">
        <f>'NZDUSD-Week'!F217*'NZDUSD-Week'!E217/'NZDUSD-Week'!G217</f>
        <v>166.46999999999997</v>
      </c>
      <c r="N227" s="13">
        <f>'NZDUSD-Week'!H217*'NZDUSD-Week'!F217/1</f>
        <v>10</v>
      </c>
      <c r="O227" s="13">
        <f>'USDCAD-Week'!F217/'USDCAD-Week'!G217</f>
        <v>200</v>
      </c>
      <c r="P227" s="24">
        <f>'USDCAD-Week'!F217*'USDCAD-Week'!H217/'USDCAD-Week'!E217</f>
        <v>9.0546903295907271</v>
      </c>
      <c r="Q227" s="24">
        <f>'AUDUSD-Week'!F217*'AUDUSD-Week'!E217/'AUDUSD-Week'!G217</f>
        <v>180.08</v>
      </c>
      <c r="R227" s="24">
        <f>'AUDUSD-Week'!H217*'AUDUSD-Week'!F217/1</f>
        <v>10</v>
      </c>
      <c r="S227" s="13">
        <f>'USDCHF-Week'!F217/'USDCHF-Week'!G217</f>
        <v>200</v>
      </c>
      <c r="T227" s="16">
        <f>'USDCHF-Week'!F217*'USDCHF-Week'!H217/'USDCHF-Week'!E217</f>
        <v>11.242902917533305</v>
      </c>
      <c r="U227" s="13">
        <f>'EURUSD-Week'!F217/'EURUSD-Week'!G217*'EURUSD-Week'!E217</f>
        <v>274.46000000000004</v>
      </c>
      <c r="V227" s="13">
        <f>'USDCHF-Week'!H217*'USDCHF-Week'!F217/'USDCHF-Week'!E217</f>
        <v>11.242902917533305</v>
      </c>
      <c r="W227" s="16">
        <f>'EURUSD-Week'!F217/'EURUSD-Week'!G217*'EURUSD-Week'!E217</f>
        <v>274.46000000000004</v>
      </c>
      <c r="X227" s="13">
        <f>'GBPUSD-Week'!H217*'GBPUSD-Week'!F217/'GBPUSD-Week'!I217</f>
        <v>16.691000000000003</v>
      </c>
      <c r="Y227" s="24">
        <f>'EURUSD-Week'!F217/'EURUSD-Week'!G217*'EURUSD-Week'!E217</f>
        <v>274.46000000000004</v>
      </c>
      <c r="Z227" s="13">
        <f>'AUDUSD-Week'!H217*'AUDUSD-Week'!F217/'AUDUSD-Week'!I217</f>
        <v>9.0039999999999996</v>
      </c>
      <c r="AA227" s="24">
        <f>'EURUSD-Week'!F217/'EURUSD-Week'!G217*'EURUSD-Week'!E217</f>
        <v>274.46000000000004</v>
      </c>
      <c r="AB227" s="13">
        <f>'USDCAD-Week'!H217*'USDCAD-Week'!F217/'USDCAD-Week'!E217</f>
        <v>9.0546903295907271</v>
      </c>
      <c r="AC227" s="24">
        <f>'EURUSD-Week'!F217/'EURUSD-Week'!G217*'EURUSD-Week'!E217</f>
        <v>274.46000000000004</v>
      </c>
      <c r="AD227" s="13">
        <f>'NZDUSD-Week'!H217*'NZDUSD-Week'!F217/'NZDUSD-Week'!I217</f>
        <v>8.3234999999999992</v>
      </c>
      <c r="AE227" s="24">
        <f>'GBPUSD-Week'!F217/'GBPUSD-Week'!G217*'GBPUSD-Week'!E217</f>
        <v>333.82</v>
      </c>
      <c r="AF227" s="13">
        <f>'USDJPY-Week'!H217*'USDJPY-Week'!F217/'USDJPY-Week'!E217</f>
        <v>9.7914422794477627</v>
      </c>
      <c r="AG227" s="24">
        <f>'GBPUSD-Week'!F217/'GBPUSD-Week'!G217*'GBPUSD-Week'!E217</f>
        <v>333.82</v>
      </c>
      <c r="AH227" s="13">
        <f>'USDCHF-Week'!H217*'USDCHF-Week'!F217/'USDCHF-Week'!E217</f>
        <v>11.242902917533305</v>
      </c>
      <c r="AI227" s="24">
        <f>'GBPUSD-Week'!F217/'GBPUSD-Week'!G217*'GBPUSD-Week'!E217</f>
        <v>333.82</v>
      </c>
      <c r="AJ227" s="13">
        <f>'AUDUSD-Week'!H217*'AUDUSD-Week'!F217/'AUDUSD-Week'!I217</f>
        <v>9.0039999999999996</v>
      </c>
      <c r="AK227" s="24">
        <f>'GBPUSD-Week'!F217/'GBPUSD-Week'!G217*'GBPUSD-Week'!E217</f>
        <v>333.82</v>
      </c>
      <c r="AL227" s="13">
        <f>'USDCAD-Week'!H217*'USDCAD-Week'!F217/'USDCAD-Week'!E217</f>
        <v>9.0546903295907271</v>
      </c>
      <c r="AM227" s="24">
        <f>'GBPUSD-Week'!F217/'GBPUSD-Week'!G217*'GBPUSD-Week'!E217</f>
        <v>333.82</v>
      </c>
      <c r="AN227" s="13">
        <f>'NZDUSD-Week'!H217*'NZDUSD-Week'!F217/'NZDUSD-Week'!I217</f>
        <v>8.3234999999999992</v>
      </c>
      <c r="AO227" s="24">
        <f>'AUDUSD-Week'!F217/'AUDUSD-Week'!G217*'AUDUSD-Week'!E217</f>
        <v>180.07999999999998</v>
      </c>
      <c r="AP227" s="13">
        <f>'USDJPY-Week'!H217*'USDJPY-Week'!F217/'USDJPY-Week'!E217</f>
        <v>9.7914422794477627</v>
      </c>
      <c r="AQ227" s="24">
        <f>'AUDUSD-Week'!F217/'AUDUSD-Week'!G217*'AUDUSD-Week'!E217</f>
        <v>180.07999999999998</v>
      </c>
      <c r="AR227" s="13">
        <f>'USDCHF-Week'!H217*'USDCHF-Week'!F217/'USDCHF-Week'!E217</f>
        <v>11.242902917533305</v>
      </c>
      <c r="AS227" s="24">
        <f>'AUDUSD-Week'!F217/'AUDUSD-Week'!G217*'AUDUSD-Week'!E217</f>
        <v>180.07999999999998</v>
      </c>
      <c r="AT227" s="13">
        <f>'USDCAD-Week'!H217*'USDCAD-Week'!F217/'USDCAD-Week'!E217</f>
        <v>9.0546903295907271</v>
      </c>
      <c r="AU227" s="24">
        <f>'AUDUSD-Week'!F217/'AUDUSD-Week'!G217*'AUDUSD-Week'!E217</f>
        <v>180.07999999999998</v>
      </c>
      <c r="AV227" s="13">
        <f>'NZDUSD-Week'!H217*'NZDUSD-Week'!F217/'NZDUSD-Week'!I217</f>
        <v>8.3234999999999992</v>
      </c>
      <c r="AW227" s="24">
        <f>'NZDUSD-Week'!F217/'NZDUSD-Week'!G217*'NZDUSD-Week'!E217</f>
        <v>166.46999999999997</v>
      </c>
      <c r="AX227" s="13">
        <f>'USDJPY-Week'!H217*'USDJPY-Week'!F217/'USDJPY-Week'!E217</f>
        <v>9.7914422794477627</v>
      </c>
      <c r="AY227" s="24">
        <f>'NZDUSD-Week'!F217/'NZDUSD-Week'!G217*'NZDUSD-Week'!E217</f>
        <v>166.46999999999997</v>
      </c>
      <c r="AZ227" s="13">
        <f>'USDCHF-Week'!H217*'USDCHF-Week'!F217/'USDCHF-Week'!E217</f>
        <v>11.242902917533305</v>
      </c>
      <c r="BA227" s="24">
        <f>'NZDUSD-Week'!F217/'NZDUSD-Week'!G217*'NZDUSD-Week'!E217</f>
        <v>166.46999999999997</v>
      </c>
      <c r="BB227" s="13">
        <f>'USDCAD-Week'!H217*'USDCAD-Week'!F217/'USDCAD-Week'!E217</f>
        <v>9.0546903295907271</v>
      </c>
      <c r="BC227" s="24">
        <f>'USDCAD-Week'!F217/'USDCAD-Week'!G217*'USDCAD-Week'!E217</f>
        <v>220.88</v>
      </c>
      <c r="BD227" s="13">
        <f>'USDJPY-Week'!H217*'USDJPY-Week'!F217/'USDJPY-Week'!E217</f>
        <v>9.7914422794477627</v>
      </c>
      <c r="BE227" s="24">
        <f>'USDCHF-Week'!F217/'USDCHF-Week'!G217*'USDCHF-Week'!E217</f>
        <v>177.89000000000001</v>
      </c>
      <c r="BF227" s="13">
        <f>'USDJPY-Week'!H217*'USDJPY-Week'!F217/'USDJPY-Week'!E217</f>
        <v>9.7914422794477627</v>
      </c>
    </row>
    <row r="228" spans="4:58" x14ac:dyDescent="0.25">
      <c r="D228" s="11">
        <v>41693</v>
      </c>
      <c r="E228" s="13">
        <f>'EURUSD-Week'!F218*'EURUSD-Week'!E218/'EURUSD-Week'!G218</f>
        <v>275.39999999999998</v>
      </c>
      <c r="F228" s="16">
        <f>'EURUSD-Week'!H218*'EURUSD-Week'!F218/1</f>
        <v>10</v>
      </c>
      <c r="G228" s="13">
        <f>'USDJPY-Week'!F218/'USDJPY-Week'!G218</f>
        <v>200</v>
      </c>
      <c r="H228" s="19">
        <f>'USDJPY-Week'!H218*'USDJPY-Week'!F218/'USDJPY-Week'!E218</f>
        <v>9.7919216646266829</v>
      </c>
      <c r="I228" s="19">
        <f>'EURUSD-Week'!F218/('EURUSD-Week'!G218*'EURUSD-Week'!E218)</f>
        <v>145.24328249818447</v>
      </c>
      <c r="J228" s="19">
        <f>'USDJPY-Week'!H218*'USDJPY-Week'!F218/'USDJPY-Week'!E218</f>
        <v>9.7919216646266829</v>
      </c>
      <c r="K228" s="15">
        <f>'GBPUSD-Week'!F218*'GBPUSD-Week'!E218/'GBPUSD-Week'!G218</f>
        <v>333.56</v>
      </c>
      <c r="L228" s="13">
        <f>'GBPUSD-Week'!H218*'GBPUSD-Week'!F218/1</f>
        <v>10</v>
      </c>
      <c r="M228" s="24">
        <f>'NZDUSD-Week'!F218*'NZDUSD-Week'!E218/'NZDUSD-Week'!G218</f>
        <v>166.59</v>
      </c>
      <c r="N228" s="13">
        <f>'NZDUSD-Week'!H218*'NZDUSD-Week'!F218/1</f>
        <v>10</v>
      </c>
      <c r="O228" s="13">
        <f>'USDCAD-Week'!F218/'USDCAD-Week'!G218</f>
        <v>200</v>
      </c>
      <c r="P228" s="24">
        <f>'USDCAD-Week'!F218*'USDCAD-Week'!H218/'USDCAD-Week'!E218</f>
        <v>9.0207929276983432</v>
      </c>
      <c r="Q228" s="24">
        <f>'AUDUSD-Week'!F218*'AUDUSD-Week'!E218/'AUDUSD-Week'!G218</f>
        <v>179.09000000000003</v>
      </c>
      <c r="R228" s="24">
        <f>'AUDUSD-Week'!H218*'AUDUSD-Week'!F218/1</f>
        <v>10</v>
      </c>
      <c r="S228" s="13">
        <f>'USDCHF-Week'!F218/'USDCHF-Week'!G218</f>
        <v>200</v>
      </c>
      <c r="T228" s="16">
        <f>'USDCHF-Week'!F218*'USDCHF-Week'!H218/'USDCHF-Week'!E218</f>
        <v>11.314777098891151</v>
      </c>
      <c r="U228" s="13">
        <f>'EURUSD-Week'!F218/'EURUSD-Week'!G218*'EURUSD-Week'!E218</f>
        <v>275.39999999999998</v>
      </c>
      <c r="V228" s="13">
        <f>'USDCHF-Week'!H218*'USDCHF-Week'!F218/'USDCHF-Week'!E218</f>
        <v>11.314777098891151</v>
      </c>
      <c r="W228" s="16">
        <f>'EURUSD-Week'!F218/'EURUSD-Week'!G218*'EURUSD-Week'!E218</f>
        <v>275.39999999999998</v>
      </c>
      <c r="X228" s="13">
        <f>'GBPUSD-Week'!H218*'GBPUSD-Week'!F218/'GBPUSD-Week'!I218</f>
        <v>16.678000000000001</v>
      </c>
      <c r="Y228" s="24">
        <f>'EURUSD-Week'!F218/'EURUSD-Week'!G218*'EURUSD-Week'!E218</f>
        <v>275.39999999999998</v>
      </c>
      <c r="Z228" s="13">
        <f>'AUDUSD-Week'!H218*'AUDUSD-Week'!F218/'AUDUSD-Week'!I218</f>
        <v>8.9545000000000012</v>
      </c>
      <c r="AA228" s="24">
        <f>'EURUSD-Week'!F218/'EURUSD-Week'!G218*'EURUSD-Week'!E218</f>
        <v>275.39999999999998</v>
      </c>
      <c r="AB228" s="13">
        <f>'USDCAD-Week'!H218*'USDCAD-Week'!F218/'USDCAD-Week'!E218</f>
        <v>9.0207929276983432</v>
      </c>
      <c r="AC228" s="24">
        <f>'EURUSD-Week'!F218/'EURUSD-Week'!G218*'EURUSD-Week'!E218</f>
        <v>275.39999999999998</v>
      </c>
      <c r="AD228" s="13">
        <f>'NZDUSD-Week'!H218*'NZDUSD-Week'!F218/'NZDUSD-Week'!I218</f>
        <v>8.3294999999999995</v>
      </c>
      <c r="AE228" s="24">
        <f>'GBPUSD-Week'!F218/'GBPUSD-Week'!G218*'GBPUSD-Week'!E218</f>
        <v>333.56</v>
      </c>
      <c r="AF228" s="13">
        <f>'USDJPY-Week'!H218*'USDJPY-Week'!F218/'USDJPY-Week'!E218</f>
        <v>9.7919216646266829</v>
      </c>
      <c r="AG228" s="24">
        <f>'GBPUSD-Week'!F218/'GBPUSD-Week'!G218*'GBPUSD-Week'!E218</f>
        <v>333.56</v>
      </c>
      <c r="AH228" s="13">
        <f>'USDCHF-Week'!H218*'USDCHF-Week'!F218/'USDCHF-Week'!E218</f>
        <v>11.314777098891151</v>
      </c>
      <c r="AI228" s="24">
        <f>'GBPUSD-Week'!F218/'GBPUSD-Week'!G218*'GBPUSD-Week'!E218</f>
        <v>333.56</v>
      </c>
      <c r="AJ228" s="13">
        <f>'AUDUSD-Week'!H218*'AUDUSD-Week'!F218/'AUDUSD-Week'!I218</f>
        <v>8.9545000000000012</v>
      </c>
      <c r="AK228" s="24">
        <f>'GBPUSD-Week'!F218/'GBPUSD-Week'!G218*'GBPUSD-Week'!E218</f>
        <v>333.56</v>
      </c>
      <c r="AL228" s="13">
        <f>'USDCAD-Week'!H218*'USDCAD-Week'!F218/'USDCAD-Week'!E218</f>
        <v>9.0207929276983432</v>
      </c>
      <c r="AM228" s="24">
        <f>'GBPUSD-Week'!F218/'GBPUSD-Week'!G218*'GBPUSD-Week'!E218</f>
        <v>333.56</v>
      </c>
      <c r="AN228" s="13">
        <f>'NZDUSD-Week'!H218*'NZDUSD-Week'!F218/'NZDUSD-Week'!I218</f>
        <v>8.3294999999999995</v>
      </c>
      <c r="AO228" s="24">
        <f>'AUDUSD-Week'!F218/'AUDUSD-Week'!G218*'AUDUSD-Week'!E218</f>
        <v>179.09</v>
      </c>
      <c r="AP228" s="13">
        <f>'USDJPY-Week'!H218*'USDJPY-Week'!F218/'USDJPY-Week'!E218</f>
        <v>9.7919216646266829</v>
      </c>
      <c r="AQ228" s="24">
        <f>'AUDUSD-Week'!F218/'AUDUSD-Week'!G218*'AUDUSD-Week'!E218</f>
        <v>179.09</v>
      </c>
      <c r="AR228" s="13">
        <f>'USDCHF-Week'!H218*'USDCHF-Week'!F218/'USDCHF-Week'!E218</f>
        <v>11.314777098891151</v>
      </c>
      <c r="AS228" s="24">
        <f>'AUDUSD-Week'!F218/'AUDUSD-Week'!G218*'AUDUSD-Week'!E218</f>
        <v>179.09</v>
      </c>
      <c r="AT228" s="13">
        <f>'USDCAD-Week'!H218*'USDCAD-Week'!F218/'USDCAD-Week'!E218</f>
        <v>9.0207929276983432</v>
      </c>
      <c r="AU228" s="24">
        <f>'AUDUSD-Week'!F218/'AUDUSD-Week'!G218*'AUDUSD-Week'!E218</f>
        <v>179.09</v>
      </c>
      <c r="AV228" s="13">
        <f>'NZDUSD-Week'!H218*'NZDUSD-Week'!F218/'NZDUSD-Week'!I218</f>
        <v>8.3294999999999995</v>
      </c>
      <c r="AW228" s="24">
        <f>'NZDUSD-Week'!F218/'NZDUSD-Week'!G218*'NZDUSD-Week'!E218</f>
        <v>166.59</v>
      </c>
      <c r="AX228" s="13">
        <f>'USDJPY-Week'!H218*'USDJPY-Week'!F218/'USDJPY-Week'!E218</f>
        <v>9.7919216646266829</v>
      </c>
      <c r="AY228" s="24">
        <f>'NZDUSD-Week'!F218/'NZDUSD-Week'!G218*'NZDUSD-Week'!E218</f>
        <v>166.59</v>
      </c>
      <c r="AZ228" s="13">
        <f>'USDCHF-Week'!H218*'USDCHF-Week'!F218/'USDCHF-Week'!E218</f>
        <v>11.314777098891151</v>
      </c>
      <c r="BA228" s="24">
        <f>'NZDUSD-Week'!F218/'NZDUSD-Week'!G218*'NZDUSD-Week'!E218</f>
        <v>166.59</v>
      </c>
      <c r="BB228" s="13">
        <f>'USDCAD-Week'!H218*'USDCAD-Week'!F218/'USDCAD-Week'!E218</f>
        <v>9.0207929276983432</v>
      </c>
      <c r="BC228" s="24">
        <f>'USDCAD-Week'!F218/'USDCAD-Week'!G218*'USDCAD-Week'!E218</f>
        <v>221.71000000000004</v>
      </c>
      <c r="BD228" s="13">
        <f>'USDJPY-Week'!H218*'USDJPY-Week'!F218/'USDJPY-Week'!E218</f>
        <v>9.7919216646266829</v>
      </c>
      <c r="BE228" s="24">
        <f>'USDCHF-Week'!F218/'USDCHF-Week'!G218*'USDCHF-Week'!E218</f>
        <v>176.76000000000002</v>
      </c>
      <c r="BF228" s="13">
        <f>'USDJPY-Week'!H218*'USDJPY-Week'!F218/'USDJPY-Week'!E218</f>
        <v>9.7919216646266829</v>
      </c>
    </row>
    <row r="229" spans="4:58" x14ac:dyDescent="0.25">
      <c r="D229" s="11">
        <v>41700</v>
      </c>
      <c r="E229" s="13">
        <f>'EURUSD-Week'!F219*'EURUSD-Week'!E219/'EURUSD-Week'!G219</f>
        <v>276.33999999999997</v>
      </c>
      <c r="F229" s="16">
        <f>'EURUSD-Week'!H219*'EURUSD-Week'!F219/1</f>
        <v>10</v>
      </c>
      <c r="G229" s="13">
        <f>'USDJPY-Week'!F219/'USDJPY-Week'!G219</f>
        <v>200</v>
      </c>
      <c r="H229" s="19">
        <f>'USDJPY-Week'!H219*'USDJPY-Week'!F219/'USDJPY-Week'!E219</f>
        <v>9.764671418806758</v>
      </c>
      <c r="I229" s="19">
        <f>'EURUSD-Week'!F219/('EURUSD-Week'!G219*'EURUSD-Week'!E219)</f>
        <v>144.74922197293191</v>
      </c>
      <c r="J229" s="19">
        <f>'USDJPY-Week'!H219*'USDJPY-Week'!F219/'USDJPY-Week'!E219</f>
        <v>9.764671418806758</v>
      </c>
      <c r="K229" s="15">
        <f>'GBPUSD-Week'!F219*'GBPUSD-Week'!E219/'GBPUSD-Week'!G219</f>
        <v>334.3</v>
      </c>
      <c r="L229" s="13">
        <f>'GBPUSD-Week'!H219*'GBPUSD-Week'!F219/1</f>
        <v>10</v>
      </c>
      <c r="M229" s="24">
        <f>'NZDUSD-Week'!F219*'NZDUSD-Week'!E219/'NZDUSD-Week'!G219</f>
        <v>168.26</v>
      </c>
      <c r="N229" s="13">
        <f>'NZDUSD-Week'!H219*'NZDUSD-Week'!F219/1</f>
        <v>10</v>
      </c>
      <c r="O229" s="13">
        <f>'USDCAD-Week'!F219/'USDCAD-Week'!G219</f>
        <v>200</v>
      </c>
      <c r="P229" s="24">
        <f>'USDCAD-Week'!F219*'USDCAD-Week'!H219/'USDCAD-Week'!E219</f>
        <v>9.0248634989395793</v>
      </c>
      <c r="Q229" s="24">
        <f>'AUDUSD-Week'!F219*'AUDUSD-Week'!E219/'AUDUSD-Week'!G219</f>
        <v>179.62</v>
      </c>
      <c r="R229" s="24">
        <f>'AUDUSD-Week'!H219*'AUDUSD-Week'!F219/1</f>
        <v>10</v>
      </c>
      <c r="S229" s="13">
        <f>'USDCHF-Week'!F219/'USDCHF-Week'!G219</f>
        <v>200</v>
      </c>
      <c r="T229" s="16">
        <f>'USDCHF-Week'!F219*'USDCHF-Week'!H219/'USDCHF-Week'!E219</f>
        <v>11.375917183322905</v>
      </c>
      <c r="U229" s="13">
        <f>'EURUSD-Week'!F219/'EURUSD-Week'!G219*'EURUSD-Week'!E219</f>
        <v>276.33999999999997</v>
      </c>
      <c r="V229" s="13">
        <f>'USDCHF-Week'!H219*'USDCHF-Week'!F219/'USDCHF-Week'!E219</f>
        <v>11.375917183322905</v>
      </c>
      <c r="W229" s="16">
        <f>'EURUSD-Week'!F219/'EURUSD-Week'!G219*'EURUSD-Week'!E219</f>
        <v>276.33999999999997</v>
      </c>
      <c r="X229" s="13">
        <f>'GBPUSD-Week'!H219*'GBPUSD-Week'!F219/'GBPUSD-Week'!I219</f>
        <v>16.715</v>
      </c>
      <c r="Y229" s="24">
        <f>'EURUSD-Week'!F219/'EURUSD-Week'!G219*'EURUSD-Week'!E219</f>
        <v>276.33999999999997</v>
      </c>
      <c r="Z229" s="13">
        <f>'AUDUSD-Week'!H219*'AUDUSD-Week'!F219/'AUDUSD-Week'!I219</f>
        <v>8.9809999999999999</v>
      </c>
      <c r="AA229" s="24">
        <f>'EURUSD-Week'!F219/'EURUSD-Week'!G219*'EURUSD-Week'!E219</f>
        <v>276.33999999999997</v>
      </c>
      <c r="AB229" s="13">
        <f>'USDCAD-Week'!H219*'USDCAD-Week'!F219/'USDCAD-Week'!E219</f>
        <v>9.0248634989395793</v>
      </c>
      <c r="AC229" s="24">
        <f>'EURUSD-Week'!F219/'EURUSD-Week'!G219*'EURUSD-Week'!E219</f>
        <v>276.33999999999997</v>
      </c>
      <c r="AD229" s="13">
        <f>'NZDUSD-Week'!H219*'NZDUSD-Week'!F219/'NZDUSD-Week'!I219</f>
        <v>8.4130000000000003</v>
      </c>
      <c r="AE229" s="24">
        <f>'GBPUSD-Week'!F219/'GBPUSD-Week'!G219*'GBPUSD-Week'!E219</f>
        <v>334.3</v>
      </c>
      <c r="AF229" s="13">
        <f>'USDJPY-Week'!H219*'USDJPY-Week'!F219/'USDJPY-Week'!E219</f>
        <v>9.764671418806758</v>
      </c>
      <c r="AG229" s="24">
        <f>'GBPUSD-Week'!F219/'GBPUSD-Week'!G219*'GBPUSD-Week'!E219</f>
        <v>334.3</v>
      </c>
      <c r="AH229" s="13">
        <f>'USDCHF-Week'!H219*'USDCHF-Week'!F219/'USDCHF-Week'!E219</f>
        <v>11.375917183322905</v>
      </c>
      <c r="AI229" s="24">
        <f>'GBPUSD-Week'!F219/'GBPUSD-Week'!G219*'GBPUSD-Week'!E219</f>
        <v>334.3</v>
      </c>
      <c r="AJ229" s="13">
        <f>'AUDUSD-Week'!H219*'AUDUSD-Week'!F219/'AUDUSD-Week'!I219</f>
        <v>8.9809999999999999</v>
      </c>
      <c r="AK229" s="24">
        <f>'GBPUSD-Week'!F219/'GBPUSD-Week'!G219*'GBPUSD-Week'!E219</f>
        <v>334.3</v>
      </c>
      <c r="AL229" s="13">
        <f>'USDCAD-Week'!H219*'USDCAD-Week'!F219/'USDCAD-Week'!E219</f>
        <v>9.0248634989395793</v>
      </c>
      <c r="AM229" s="24">
        <f>'GBPUSD-Week'!F219/'GBPUSD-Week'!G219*'GBPUSD-Week'!E219</f>
        <v>334.3</v>
      </c>
      <c r="AN229" s="13">
        <f>'NZDUSD-Week'!H219*'NZDUSD-Week'!F219/'NZDUSD-Week'!I219</f>
        <v>8.4130000000000003</v>
      </c>
      <c r="AO229" s="24">
        <f>'AUDUSD-Week'!F219/'AUDUSD-Week'!G219*'AUDUSD-Week'!E219</f>
        <v>179.62</v>
      </c>
      <c r="AP229" s="13">
        <f>'USDJPY-Week'!H219*'USDJPY-Week'!F219/'USDJPY-Week'!E219</f>
        <v>9.764671418806758</v>
      </c>
      <c r="AQ229" s="24">
        <f>'AUDUSD-Week'!F219/'AUDUSD-Week'!G219*'AUDUSD-Week'!E219</f>
        <v>179.62</v>
      </c>
      <c r="AR229" s="13">
        <f>'USDCHF-Week'!H219*'USDCHF-Week'!F219/'USDCHF-Week'!E219</f>
        <v>11.375917183322905</v>
      </c>
      <c r="AS229" s="24">
        <f>'AUDUSD-Week'!F219/'AUDUSD-Week'!G219*'AUDUSD-Week'!E219</f>
        <v>179.62</v>
      </c>
      <c r="AT229" s="13">
        <f>'USDCAD-Week'!H219*'USDCAD-Week'!F219/'USDCAD-Week'!E219</f>
        <v>9.0248634989395793</v>
      </c>
      <c r="AU229" s="24">
        <f>'AUDUSD-Week'!F219/'AUDUSD-Week'!G219*'AUDUSD-Week'!E219</f>
        <v>179.62</v>
      </c>
      <c r="AV229" s="13">
        <f>'NZDUSD-Week'!H219*'NZDUSD-Week'!F219/'NZDUSD-Week'!I219</f>
        <v>8.4130000000000003</v>
      </c>
      <c r="AW229" s="24">
        <f>'NZDUSD-Week'!F219/'NZDUSD-Week'!G219*'NZDUSD-Week'!E219</f>
        <v>168.26</v>
      </c>
      <c r="AX229" s="13">
        <f>'USDJPY-Week'!H219*'USDJPY-Week'!F219/'USDJPY-Week'!E219</f>
        <v>9.764671418806758</v>
      </c>
      <c r="AY229" s="24">
        <f>'NZDUSD-Week'!F219/'NZDUSD-Week'!G219*'NZDUSD-Week'!E219</f>
        <v>168.26</v>
      </c>
      <c r="AZ229" s="13">
        <f>'USDCHF-Week'!H219*'USDCHF-Week'!F219/'USDCHF-Week'!E219</f>
        <v>11.375917183322905</v>
      </c>
      <c r="BA229" s="24">
        <f>'NZDUSD-Week'!F219/'NZDUSD-Week'!G219*'NZDUSD-Week'!E219</f>
        <v>168.26</v>
      </c>
      <c r="BB229" s="13">
        <f>'USDCAD-Week'!H219*'USDCAD-Week'!F219/'USDCAD-Week'!E219</f>
        <v>9.0248634989395793</v>
      </c>
      <c r="BC229" s="24">
        <f>'USDCAD-Week'!F219/'USDCAD-Week'!G219*'USDCAD-Week'!E219</f>
        <v>221.60999999999999</v>
      </c>
      <c r="BD229" s="13">
        <f>'USDJPY-Week'!H219*'USDJPY-Week'!F219/'USDJPY-Week'!E219</f>
        <v>9.764671418806758</v>
      </c>
      <c r="BE229" s="24">
        <f>'USDCHF-Week'!F219/'USDCHF-Week'!G219*'USDCHF-Week'!E219</f>
        <v>175.81</v>
      </c>
      <c r="BF229" s="13">
        <f>'USDJPY-Week'!H219*'USDJPY-Week'!F219/'USDJPY-Week'!E219</f>
        <v>9.764671418806758</v>
      </c>
    </row>
    <row r="230" spans="4:58" x14ac:dyDescent="0.25">
      <c r="D230" s="11">
        <v>41707</v>
      </c>
      <c r="E230" s="13">
        <f>'EURUSD-Week'!F220*'EURUSD-Week'!E220/'EURUSD-Week'!G220</f>
        <v>277.85000000000002</v>
      </c>
      <c r="F230" s="16">
        <f>'EURUSD-Week'!H220*'EURUSD-Week'!F220/1</f>
        <v>10</v>
      </c>
      <c r="G230" s="13">
        <f>'USDJPY-Week'!F220/'USDJPY-Week'!G220</f>
        <v>200</v>
      </c>
      <c r="H230" s="19">
        <f>'USDJPY-Week'!H220*'USDJPY-Week'!F220/'USDJPY-Week'!E220</f>
        <v>9.7809076682316114</v>
      </c>
      <c r="I230" s="19">
        <f>'EURUSD-Week'!F220/('EURUSD-Week'!G220*'EURUSD-Week'!E220)</f>
        <v>143.96256973186971</v>
      </c>
      <c r="J230" s="19">
        <f>'USDJPY-Week'!H220*'USDJPY-Week'!F220/'USDJPY-Week'!E220</f>
        <v>9.7809076682316114</v>
      </c>
      <c r="K230" s="15">
        <f>'GBPUSD-Week'!F220*'GBPUSD-Week'!E220/'GBPUSD-Week'!G220</f>
        <v>333.66</v>
      </c>
      <c r="L230" s="13">
        <f>'GBPUSD-Week'!H220*'GBPUSD-Week'!F220/1</f>
        <v>10</v>
      </c>
      <c r="M230" s="24">
        <f>'NZDUSD-Week'!F220*'NZDUSD-Week'!E220/'NZDUSD-Week'!G220</f>
        <v>170.01</v>
      </c>
      <c r="N230" s="13">
        <f>'NZDUSD-Week'!H220*'NZDUSD-Week'!F220/1</f>
        <v>10</v>
      </c>
      <c r="O230" s="13">
        <f>'USDCAD-Week'!F220/'USDCAD-Week'!G220</f>
        <v>200</v>
      </c>
      <c r="P230" s="24">
        <f>'USDCAD-Week'!F220*'USDCAD-Week'!H220/'USDCAD-Week'!E220</f>
        <v>9.0122566690699362</v>
      </c>
      <c r="Q230" s="24">
        <f>'AUDUSD-Week'!F220*'AUDUSD-Week'!E220/'AUDUSD-Week'!G220</f>
        <v>180.81</v>
      </c>
      <c r="R230" s="24">
        <f>'AUDUSD-Week'!H220*'AUDUSD-Week'!F220/1</f>
        <v>10</v>
      </c>
      <c r="S230" s="13">
        <f>'USDCHF-Week'!F220/'USDCHF-Week'!G220</f>
        <v>200</v>
      </c>
      <c r="T230" s="16">
        <f>'USDCHF-Week'!F220*'USDCHF-Week'!H220/'USDCHF-Week'!E220</f>
        <v>11.429224527115835</v>
      </c>
      <c r="U230" s="13">
        <f>'EURUSD-Week'!F220/'EURUSD-Week'!G220*'EURUSD-Week'!E220</f>
        <v>277.85000000000002</v>
      </c>
      <c r="V230" s="13">
        <f>'USDCHF-Week'!H220*'USDCHF-Week'!F220/'USDCHF-Week'!E220</f>
        <v>11.429224527115835</v>
      </c>
      <c r="W230" s="16">
        <f>'EURUSD-Week'!F220/'EURUSD-Week'!G220*'EURUSD-Week'!E220</f>
        <v>277.85000000000002</v>
      </c>
      <c r="X230" s="13">
        <f>'GBPUSD-Week'!H220*'GBPUSD-Week'!F220/'GBPUSD-Week'!I220</f>
        <v>16.683</v>
      </c>
      <c r="Y230" s="24">
        <f>'EURUSD-Week'!F220/'EURUSD-Week'!G220*'EURUSD-Week'!E220</f>
        <v>277.85000000000002</v>
      </c>
      <c r="Z230" s="13">
        <f>'AUDUSD-Week'!H220*'AUDUSD-Week'!F220/'AUDUSD-Week'!I220</f>
        <v>9.0404999999999998</v>
      </c>
      <c r="AA230" s="24">
        <f>'EURUSD-Week'!F220/'EURUSD-Week'!G220*'EURUSD-Week'!E220</f>
        <v>277.85000000000002</v>
      </c>
      <c r="AB230" s="13">
        <f>'USDCAD-Week'!H220*'USDCAD-Week'!F220/'USDCAD-Week'!E220</f>
        <v>9.0122566690699362</v>
      </c>
      <c r="AC230" s="24">
        <f>'EURUSD-Week'!F220/'EURUSD-Week'!G220*'EURUSD-Week'!E220</f>
        <v>277.85000000000002</v>
      </c>
      <c r="AD230" s="13">
        <f>'NZDUSD-Week'!H220*'NZDUSD-Week'!F220/'NZDUSD-Week'!I220</f>
        <v>8.5004999999999988</v>
      </c>
      <c r="AE230" s="24">
        <f>'GBPUSD-Week'!F220/'GBPUSD-Week'!G220*'GBPUSD-Week'!E220</f>
        <v>333.65999999999997</v>
      </c>
      <c r="AF230" s="13">
        <f>'USDJPY-Week'!H220*'USDJPY-Week'!F220/'USDJPY-Week'!E220</f>
        <v>9.7809076682316114</v>
      </c>
      <c r="AG230" s="24">
        <f>'GBPUSD-Week'!F220/'GBPUSD-Week'!G220*'GBPUSD-Week'!E220</f>
        <v>333.65999999999997</v>
      </c>
      <c r="AH230" s="13">
        <f>'USDCHF-Week'!H220*'USDCHF-Week'!F220/'USDCHF-Week'!E220</f>
        <v>11.429224527115835</v>
      </c>
      <c r="AI230" s="24">
        <f>'GBPUSD-Week'!F220/'GBPUSD-Week'!G220*'GBPUSD-Week'!E220</f>
        <v>333.65999999999997</v>
      </c>
      <c r="AJ230" s="13">
        <f>'AUDUSD-Week'!H220*'AUDUSD-Week'!F220/'AUDUSD-Week'!I220</f>
        <v>9.0404999999999998</v>
      </c>
      <c r="AK230" s="24">
        <f>'GBPUSD-Week'!F220/'GBPUSD-Week'!G220*'GBPUSD-Week'!E220</f>
        <v>333.65999999999997</v>
      </c>
      <c r="AL230" s="13">
        <f>'USDCAD-Week'!H220*'USDCAD-Week'!F220/'USDCAD-Week'!E220</f>
        <v>9.0122566690699362</v>
      </c>
      <c r="AM230" s="24">
        <f>'GBPUSD-Week'!F220/'GBPUSD-Week'!G220*'GBPUSD-Week'!E220</f>
        <v>333.65999999999997</v>
      </c>
      <c r="AN230" s="13">
        <f>'NZDUSD-Week'!H220*'NZDUSD-Week'!F220/'NZDUSD-Week'!I220</f>
        <v>8.5004999999999988</v>
      </c>
      <c r="AO230" s="24">
        <f>'AUDUSD-Week'!F220/'AUDUSD-Week'!G220*'AUDUSD-Week'!E220</f>
        <v>180.81</v>
      </c>
      <c r="AP230" s="13">
        <f>'USDJPY-Week'!H220*'USDJPY-Week'!F220/'USDJPY-Week'!E220</f>
        <v>9.7809076682316114</v>
      </c>
      <c r="AQ230" s="24">
        <f>'AUDUSD-Week'!F220/'AUDUSD-Week'!G220*'AUDUSD-Week'!E220</f>
        <v>180.81</v>
      </c>
      <c r="AR230" s="13">
        <f>'USDCHF-Week'!H220*'USDCHF-Week'!F220/'USDCHF-Week'!E220</f>
        <v>11.429224527115835</v>
      </c>
      <c r="AS230" s="24">
        <f>'AUDUSD-Week'!F220/'AUDUSD-Week'!G220*'AUDUSD-Week'!E220</f>
        <v>180.81</v>
      </c>
      <c r="AT230" s="13">
        <f>'USDCAD-Week'!H220*'USDCAD-Week'!F220/'USDCAD-Week'!E220</f>
        <v>9.0122566690699362</v>
      </c>
      <c r="AU230" s="24">
        <f>'AUDUSD-Week'!F220/'AUDUSD-Week'!G220*'AUDUSD-Week'!E220</f>
        <v>180.81</v>
      </c>
      <c r="AV230" s="13">
        <f>'NZDUSD-Week'!H220*'NZDUSD-Week'!F220/'NZDUSD-Week'!I220</f>
        <v>8.5004999999999988</v>
      </c>
      <c r="AW230" s="24">
        <f>'NZDUSD-Week'!F220/'NZDUSD-Week'!G220*'NZDUSD-Week'!E220</f>
        <v>170.01</v>
      </c>
      <c r="AX230" s="13">
        <f>'USDJPY-Week'!H220*'USDJPY-Week'!F220/'USDJPY-Week'!E220</f>
        <v>9.7809076682316114</v>
      </c>
      <c r="AY230" s="24">
        <f>'NZDUSD-Week'!F220/'NZDUSD-Week'!G220*'NZDUSD-Week'!E220</f>
        <v>170.01</v>
      </c>
      <c r="AZ230" s="13">
        <f>'USDCHF-Week'!H220*'USDCHF-Week'!F220/'USDCHF-Week'!E220</f>
        <v>11.429224527115835</v>
      </c>
      <c r="BA230" s="24">
        <f>'NZDUSD-Week'!F220/'NZDUSD-Week'!G220*'NZDUSD-Week'!E220</f>
        <v>170.01</v>
      </c>
      <c r="BB230" s="13">
        <f>'USDCAD-Week'!H220*'USDCAD-Week'!F220/'USDCAD-Week'!E220</f>
        <v>9.0122566690699362</v>
      </c>
      <c r="BC230" s="24">
        <f>'USDCAD-Week'!F220/'USDCAD-Week'!G220*'USDCAD-Week'!E220</f>
        <v>221.92</v>
      </c>
      <c r="BD230" s="13">
        <f>'USDJPY-Week'!H220*'USDJPY-Week'!F220/'USDJPY-Week'!E220</f>
        <v>9.7809076682316114</v>
      </c>
      <c r="BE230" s="24">
        <f>'USDCHF-Week'!F220/'USDCHF-Week'!G220*'USDCHF-Week'!E220</f>
        <v>174.99</v>
      </c>
      <c r="BF230" s="13">
        <f>'USDJPY-Week'!H220*'USDJPY-Week'!F220/'USDJPY-Week'!E220</f>
        <v>9.7809076682316114</v>
      </c>
    </row>
    <row r="231" spans="4:58" x14ac:dyDescent="0.25">
      <c r="D231" s="11">
        <v>41714</v>
      </c>
      <c r="E231" s="13">
        <f>'EURUSD-Week'!F221*'EURUSD-Week'!E221/'EURUSD-Week'!G221</f>
        <v>277.05</v>
      </c>
      <c r="F231" s="16">
        <f>'EURUSD-Week'!H221*'EURUSD-Week'!F221/1</f>
        <v>10</v>
      </c>
      <c r="G231" s="13">
        <f>'USDJPY-Week'!F221/'USDJPY-Week'!G221</f>
        <v>200</v>
      </c>
      <c r="H231" s="19">
        <f>'USDJPY-Week'!H221*'USDJPY-Week'!F221/'USDJPY-Week'!E221</f>
        <v>9.8227002603015556</v>
      </c>
      <c r="I231" s="19">
        <f>'EURUSD-Week'!F221/('EURUSD-Week'!G221*'EURUSD-Week'!E221)</f>
        <v>144.37827107020394</v>
      </c>
      <c r="J231" s="19">
        <f>'USDJPY-Week'!H221*'USDJPY-Week'!F221/'USDJPY-Week'!E221</f>
        <v>9.8227002603015556</v>
      </c>
      <c r="K231" s="15">
        <f>'GBPUSD-Week'!F221*'GBPUSD-Week'!E221/'GBPUSD-Week'!G221</f>
        <v>331.25</v>
      </c>
      <c r="L231" s="13">
        <f>'GBPUSD-Week'!H221*'GBPUSD-Week'!F221/1</f>
        <v>10</v>
      </c>
      <c r="M231" s="24">
        <f>'NZDUSD-Week'!F221*'NZDUSD-Week'!E221/'NZDUSD-Week'!G221</f>
        <v>170.64</v>
      </c>
      <c r="N231" s="13">
        <f>'NZDUSD-Week'!H221*'NZDUSD-Week'!F221/1</f>
        <v>10</v>
      </c>
      <c r="O231" s="13">
        <f>'USDCAD-Week'!F221/'USDCAD-Week'!G221</f>
        <v>200</v>
      </c>
      <c r="P231" s="24">
        <f>'USDCAD-Week'!F221*'USDCAD-Week'!H221/'USDCAD-Week'!E221</f>
        <v>8.9629828807026986</v>
      </c>
      <c r="Q231" s="24">
        <f>'AUDUSD-Week'!F221*'AUDUSD-Week'!E221/'AUDUSD-Week'!G221</f>
        <v>180.99</v>
      </c>
      <c r="R231" s="24">
        <f>'AUDUSD-Week'!H221*'AUDUSD-Week'!F221/1</f>
        <v>10</v>
      </c>
      <c r="S231" s="13">
        <f>'USDCHF-Week'!F221/'USDCHF-Week'!G221</f>
        <v>200</v>
      </c>
      <c r="T231" s="16">
        <f>'USDCHF-Week'!F221*'USDCHF-Week'!H221/'USDCHF-Week'!E221</f>
        <v>11.395362087630334</v>
      </c>
      <c r="U231" s="13">
        <f>'EURUSD-Week'!F221/'EURUSD-Week'!G221*'EURUSD-Week'!E221</f>
        <v>277.05</v>
      </c>
      <c r="V231" s="13">
        <f>'USDCHF-Week'!H221*'USDCHF-Week'!F221/'USDCHF-Week'!E221</f>
        <v>11.395362087630334</v>
      </c>
      <c r="W231" s="16">
        <f>'EURUSD-Week'!F221/'EURUSD-Week'!G221*'EURUSD-Week'!E221</f>
        <v>277.05</v>
      </c>
      <c r="X231" s="13">
        <f>'GBPUSD-Week'!H221*'GBPUSD-Week'!F221/'GBPUSD-Week'!I221</f>
        <v>16.5625</v>
      </c>
      <c r="Y231" s="24">
        <f>'EURUSD-Week'!F221/'EURUSD-Week'!G221*'EURUSD-Week'!E221</f>
        <v>277.05</v>
      </c>
      <c r="Z231" s="13">
        <f>'AUDUSD-Week'!H221*'AUDUSD-Week'!F221/'AUDUSD-Week'!I221</f>
        <v>9.0495000000000001</v>
      </c>
      <c r="AA231" s="24">
        <f>'EURUSD-Week'!F221/'EURUSD-Week'!G221*'EURUSD-Week'!E221</f>
        <v>277.05</v>
      </c>
      <c r="AB231" s="13">
        <f>'USDCAD-Week'!H221*'USDCAD-Week'!F221/'USDCAD-Week'!E221</f>
        <v>8.9629828807026986</v>
      </c>
      <c r="AC231" s="24">
        <f>'EURUSD-Week'!F221/'EURUSD-Week'!G221*'EURUSD-Week'!E221</f>
        <v>277.05</v>
      </c>
      <c r="AD231" s="13">
        <f>'NZDUSD-Week'!H221*'NZDUSD-Week'!F221/'NZDUSD-Week'!I221</f>
        <v>8.532</v>
      </c>
      <c r="AE231" s="24">
        <f>'GBPUSD-Week'!F221/'GBPUSD-Week'!G221*'GBPUSD-Week'!E221</f>
        <v>331.25</v>
      </c>
      <c r="AF231" s="13">
        <f>'USDJPY-Week'!H221*'USDJPY-Week'!F221/'USDJPY-Week'!E221</f>
        <v>9.8227002603015556</v>
      </c>
      <c r="AG231" s="24">
        <f>'GBPUSD-Week'!F221/'GBPUSD-Week'!G221*'GBPUSD-Week'!E221</f>
        <v>331.25</v>
      </c>
      <c r="AH231" s="13">
        <f>'USDCHF-Week'!H221*'USDCHF-Week'!F221/'USDCHF-Week'!E221</f>
        <v>11.395362087630334</v>
      </c>
      <c r="AI231" s="24">
        <f>'GBPUSD-Week'!F221/'GBPUSD-Week'!G221*'GBPUSD-Week'!E221</f>
        <v>331.25</v>
      </c>
      <c r="AJ231" s="13">
        <f>'AUDUSD-Week'!H221*'AUDUSD-Week'!F221/'AUDUSD-Week'!I221</f>
        <v>9.0495000000000001</v>
      </c>
      <c r="AK231" s="24">
        <f>'GBPUSD-Week'!F221/'GBPUSD-Week'!G221*'GBPUSD-Week'!E221</f>
        <v>331.25</v>
      </c>
      <c r="AL231" s="13">
        <f>'USDCAD-Week'!H221*'USDCAD-Week'!F221/'USDCAD-Week'!E221</f>
        <v>8.9629828807026986</v>
      </c>
      <c r="AM231" s="24">
        <f>'GBPUSD-Week'!F221/'GBPUSD-Week'!G221*'GBPUSD-Week'!E221</f>
        <v>331.25</v>
      </c>
      <c r="AN231" s="13">
        <f>'NZDUSD-Week'!H221*'NZDUSD-Week'!F221/'NZDUSD-Week'!I221</f>
        <v>8.532</v>
      </c>
      <c r="AO231" s="24">
        <f>'AUDUSD-Week'!F221/'AUDUSD-Week'!G221*'AUDUSD-Week'!E221</f>
        <v>180.99</v>
      </c>
      <c r="AP231" s="13">
        <f>'USDJPY-Week'!H221*'USDJPY-Week'!F221/'USDJPY-Week'!E221</f>
        <v>9.8227002603015556</v>
      </c>
      <c r="AQ231" s="24">
        <f>'AUDUSD-Week'!F221/'AUDUSD-Week'!G221*'AUDUSD-Week'!E221</f>
        <v>180.99</v>
      </c>
      <c r="AR231" s="13">
        <f>'USDCHF-Week'!H221*'USDCHF-Week'!F221/'USDCHF-Week'!E221</f>
        <v>11.395362087630334</v>
      </c>
      <c r="AS231" s="24">
        <f>'AUDUSD-Week'!F221/'AUDUSD-Week'!G221*'AUDUSD-Week'!E221</f>
        <v>180.99</v>
      </c>
      <c r="AT231" s="13">
        <f>'USDCAD-Week'!H221*'USDCAD-Week'!F221/'USDCAD-Week'!E221</f>
        <v>8.9629828807026986</v>
      </c>
      <c r="AU231" s="24">
        <f>'AUDUSD-Week'!F221/'AUDUSD-Week'!G221*'AUDUSD-Week'!E221</f>
        <v>180.99</v>
      </c>
      <c r="AV231" s="13">
        <f>'NZDUSD-Week'!H221*'NZDUSD-Week'!F221/'NZDUSD-Week'!I221</f>
        <v>8.532</v>
      </c>
      <c r="AW231" s="24">
        <f>'NZDUSD-Week'!F221/'NZDUSD-Week'!G221*'NZDUSD-Week'!E221</f>
        <v>170.64</v>
      </c>
      <c r="AX231" s="13">
        <f>'USDJPY-Week'!H221*'USDJPY-Week'!F221/'USDJPY-Week'!E221</f>
        <v>9.8227002603015556</v>
      </c>
      <c r="AY231" s="24">
        <f>'NZDUSD-Week'!F221/'NZDUSD-Week'!G221*'NZDUSD-Week'!E221</f>
        <v>170.64</v>
      </c>
      <c r="AZ231" s="13">
        <f>'USDCHF-Week'!H221*'USDCHF-Week'!F221/'USDCHF-Week'!E221</f>
        <v>11.395362087630334</v>
      </c>
      <c r="BA231" s="24">
        <f>'NZDUSD-Week'!F221/'NZDUSD-Week'!G221*'NZDUSD-Week'!E221</f>
        <v>170.64</v>
      </c>
      <c r="BB231" s="13">
        <f>'USDCAD-Week'!H221*'USDCAD-Week'!F221/'USDCAD-Week'!E221</f>
        <v>8.9629828807026986</v>
      </c>
      <c r="BC231" s="24">
        <f>'USDCAD-Week'!F221/'USDCAD-Week'!G221*'USDCAD-Week'!E221</f>
        <v>223.14</v>
      </c>
      <c r="BD231" s="13">
        <f>'USDJPY-Week'!H221*'USDJPY-Week'!F221/'USDJPY-Week'!E221</f>
        <v>9.8227002603015556</v>
      </c>
      <c r="BE231" s="24">
        <f>'USDCHF-Week'!F221/'USDCHF-Week'!G221*'USDCHF-Week'!E221</f>
        <v>175.51000000000002</v>
      </c>
      <c r="BF231" s="13">
        <f>'USDJPY-Week'!H221*'USDJPY-Week'!F221/'USDJPY-Week'!E221</f>
        <v>9.8227002603015556</v>
      </c>
    </row>
    <row r="232" spans="4:58" x14ac:dyDescent="0.25">
      <c r="D232" s="11">
        <v>41721</v>
      </c>
      <c r="E232" s="13">
        <f>'EURUSD-Week'!F222*'EURUSD-Week'!E222/'EURUSD-Week'!G222</f>
        <v>275.12</v>
      </c>
      <c r="F232" s="16">
        <f>'EURUSD-Week'!H222*'EURUSD-Week'!F222/1</f>
        <v>10</v>
      </c>
      <c r="G232" s="13">
        <f>'USDJPY-Week'!F222/'USDJPY-Week'!G222</f>
        <v>200</v>
      </c>
      <c r="H232" s="19">
        <f>'USDJPY-Week'!H222*'USDJPY-Week'!F222/'USDJPY-Week'!E222</f>
        <v>9.7522917885703144</v>
      </c>
      <c r="I232" s="19">
        <f>'EURUSD-Week'!F222/('EURUSD-Week'!G222*'EURUSD-Week'!E222)</f>
        <v>145.39110206455365</v>
      </c>
      <c r="J232" s="19">
        <f>'USDJPY-Week'!H222*'USDJPY-Week'!F222/'USDJPY-Week'!E222</f>
        <v>9.7522917885703144</v>
      </c>
      <c r="K232" s="15">
        <f>'GBPUSD-Week'!F222*'GBPUSD-Week'!E222/'GBPUSD-Week'!G222</f>
        <v>331.13</v>
      </c>
      <c r="L232" s="13">
        <f>'GBPUSD-Week'!H222*'GBPUSD-Week'!F222/1</f>
        <v>10</v>
      </c>
      <c r="M232" s="24">
        <f>'NZDUSD-Week'!F222*'NZDUSD-Week'!E222/'NZDUSD-Week'!G222</f>
        <v>171.95999999999998</v>
      </c>
      <c r="N232" s="13">
        <f>'NZDUSD-Week'!H222*'NZDUSD-Week'!F222/1</f>
        <v>10</v>
      </c>
      <c r="O232" s="13">
        <f>'USDCAD-Week'!F222/'USDCAD-Week'!G222</f>
        <v>200</v>
      </c>
      <c r="P232" s="24">
        <f>'USDCAD-Week'!F222*'USDCAD-Week'!H222/'USDCAD-Week'!E222</f>
        <v>8.9750493627714967</v>
      </c>
      <c r="Q232" s="24">
        <f>'AUDUSD-Week'!F222*'AUDUSD-Week'!E222/'AUDUSD-Week'!G222</f>
        <v>183.42999999999998</v>
      </c>
      <c r="R232" s="24">
        <f>'AUDUSD-Week'!H222*'AUDUSD-Week'!F222/1</f>
        <v>10</v>
      </c>
      <c r="S232" s="13">
        <f>'USDCHF-Week'!F222/'USDCHF-Week'!G222</f>
        <v>200</v>
      </c>
      <c r="T232" s="16">
        <f>'USDCHF-Week'!F222*'USDCHF-Week'!H222/'USDCHF-Week'!E222</f>
        <v>11.310937676733401</v>
      </c>
      <c r="U232" s="13">
        <f>'EURUSD-Week'!F222/'EURUSD-Week'!G222*'EURUSD-Week'!E222</f>
        <v>275.12</v>
      </c>
      <c r="V232" s="13">
        <f>'USDCHF-Week'!H222*'USDCHF-Week'!F222/'USDCHF-Week'!E222</f>
        <v>11.310937676733401</v>
      </c>
      <c r="W232" s="16">
        <f>'EURUSD-Week'!F222/'EURUSD-Week'!G222*'EURUSD-Week'!E222</f>
        <v>275.12</v>
      </c>
      <c r="X232" s="13">
        <f>'GBPUSD-Week'!H222*'GBPUSD-Week'!F222/'GBPUSD-Week'!I222</f>
        <v>16.556500000000003</v>
      </c>
      <c r="Y232" s="24">
        <f>'EURUSD-Week'!F222/'EURUSD-Week'!G222*'EURUSD-Week'!E222</f>
        <v>275.12</v>
      </c>
      <c r="Z232" s="13">
        <f>'AUDUSD-Week'!H222*'AUDUSD-Week'!F222/'AUDUSD-Week'!I222</f>
        <v>9.1715</v>
      </c>
      <c r="AA232" s="24">
        <f>'EURUSD-Week'!F222/'EURUSD-Week'!G222*'EURUSD-Week'!E222</f>
        <v>275.12</v>
      </c>
      <c r="AB232" s="13">
        <f>'USDCAD-Week'!H222*'USDCAD-Week'!F222/'USDCAD-Week'!E222</f>
        <v>8.9750493627714967</v>
      </c>
      <c r="AC232" s="24">
        <f>'EURUSD-Week'!F222/'EURUSD-Week'!G222*'EURUSD-Week'!E222</f>
        <v>275.12</v>
      </c>
      <c r="AD232" s="13">
        <f>'NZDUSD-Week'!H222*'NZDUSD-Week'!F222/'NZDUSD-Week'!I222</f>
        <v>8.597999999999999</v>
      </c>
      <c r="AE232" s="24">
        <f>'GBPUSD-Week'!F222/'GBPUSD-Week'!G222*'GBPUSD-Week'!E222</f>
        <v>331.13</v>
      </c>
      <c r="AF232" s="13">
        <f>'USDJPY-Week'!H222*'USDJPY-Week'!F222/'USDJPY-Week'!E222</f>
        <v>9.7522917885703144</v>
      </c>
      <c r="AG232" s="24">
        <f>'GBPUSD-Week'!F222/'GBPUSD-Week'!G222*'GBPUSD-Week'!E222</f>
        <v>331.13</v>
      </c>
      <c r="AH232" s="13">
        <f>'USDCHF-Week'!H222*'USDCHF-Week'!F222/'USDCHF-Week'!E222</f>
        <v>11.310937676733401</v>
      </c>
      <c r="AI232" s="24">
        <f>'GBPUSD-Week'!F222/'GBPUSD-Week'!G222*'GBPUSD-Week'!E222</f>
        <v>331.13</v>
      </c>
      <c r="AJ232" s="13">
        <f>'AUDUSD-Week'!H222*'AUDUSD-Week'!F222/'AUDUSD-Week'!I222</f>
        <v>9.1715</v>
      </c>
      <c r="AK232" s="24">
        <f>'GBPUSD-Week'!F222/'GBPUSD-Week'!G222*'GBPUSD-Week'!E222</f>
        <v>331.13</v>
      </c>
      <c r="AL232" s="13">
        <f>'USDCAD-Week'!H222*'USDCAD-Week'!F222/'USDCAD-Week'!E222</f>
        <v>8.9750493627714967</v>
      </c>
      <c r="AM232" s="24">
        <f>'GBPUSD-Week'!F222/'GBPUSD-Week'!G222*'GBPUSD-Week'!E222</f>
        <v>331.13</v>
      </c>
      <c r="AN232" s="13">
        <f>'NZDUSD-Week'!H222*'NZDUSD-Week'!F222/'NZDUSD-Week'!I222</f>
        <v>8.597999999999999</v>
      </c>
      <c r="AO232" s="24">
        <f>'AUDUSD-Week'!F222/'AUDUSD-Week'!G222*'AUDUSD-Week'!E222</f>
        <v>183.42999999999998</v>
      </c>
      <c r="AP232" s="13">
        <f>'USDJPY-Week'!H222*'USDJPY-Week'!F222/'USDJPY-Week'!E222</f>
        <v>9.7522917885703144</v>
      </c>
      <c r="AQ232" s="24">
        <f>'AUDUSD-Week'!F222/'AUDUSD-Week'!G222*'AUDUSD-Week'!E222</f>
        <v>183.42999999999998</v>
      </c>
      <c r="AR232" s="13">
        <f>'USDCHF-Week'!H222*'USDCHF-Week'!F222/'USDCHF-Week'!E222</f>
        <v>11.310937676733401</v>
      </c>
      <c r="AS232" s="24">
        <f>'AUDUSD-Week'!F222/'AUDUSD-Week'!G222*'AUDUSD-Week'!E222</f>
        <v>183.42999999999998</v>
      </c>
      <c r="AT232" s="13">
        <f>'USDCAD-Week'!H222*'USDCAD-Week'!F222/'USDCAD-Week'!E222</f>
        <v>8.9750493627714967</v>
      </c>
      <c r="AU232" s="24">
        <f>'AUDUSD-Week'!F222/'AUDUSD-Week'!G222*'AUDUSD-Week'!E222</f>
        <v>183.42999999999998</v>
      </c>
      <c r="AV232" s="13">
        <f>'NZDUSD-Week'!H222*'NZDUSD-Week'!F222/'NZDUSD-Week'!I222</f>
        <v>8.597999999999999</v>
      </c>
      <c r="AW232" s="24">
        <f>'NZDUSD-Week'!F222/'NZDUSD-Week'!G222*'NZDUSD-Week'!E222</f>
        <v>171.95999999999998</v>
      </c>
      <c r="AX232" s="13">
        <f>'USDJPY-Week'!H222*'USDJPY-Week'!F222/'USDJPY-Week'!E222</f>
        <v>9.7522917885703144</v>
      </c>
      <c r="AY232" s="24">
        <f>'NZDUSD-Week'!F222/'NZDUSD-Week'!G222*'NZDUSD-Week'!E222</f>
        <v>171.95999999999998</v>
      </c>
      <c r="AZ232" s="13">
        <f>'USDCHF-Week'!H222*'USDCHF-Week'!F222/'USDCHF-Week'!E222</f>
        <v>11.310937676733401</v>
      </c>
      <c r="BA232" s="24">
        <f>'NZDUSD-Week'!F222/'NZDUSD-Week'!G222*'NZDUSD-Week'!E222</f>
        <v>171.95999999999998</v>
      </c>
      <c r="BB232" s="13">
        <f>'USDCAD-Week'!H222*'USDCAD-Week'!F222/'USDCAD-Week'!E222</f>
        <v>8.9750493627714967</v>
      </c>
      <c r="BC232" s="24">
        <f>'USDCAD-Week'!F222/'USDCAD-Week'!G222*'USDCAD-Week'!E222</f>
        <v>222.83999999999997</v>
      </c>
      <c r="BD232" s="13">
        <f>'USDJPY-Week'!H222*'USDJPY-Week'!F222/'USDJPY-Week'!E222</f>
        <v>9.7522917885703144</v>
      </c>
      <c r="BE232" s="24">
        <f>'USDCHF-Week'!F222/'USDCHF-Week'!G222*'USDCHF-Week'!E222</f>
        <v>176.82</v>
      </c>
      <c r="BF232" s="13">
        <f>'USDJPY-Week'!H222*'USDJPY-Week'!F222/'USDJPY-Week'!E222</f>
        <v>9.7522917885703144</v>
      </c>
    </row>
    <row r="233" spans="4:58" x14ac:dyDescent="0.25">
      <c r="D233" s="11">
        <v>41728</v>
      </c>
      <c r="E233" s="13">
        <f>'EURUSD-Week'!F223*'EURUSD-Week'!E223/'EURUSD-Week'!G223</f>
        <v>273.99</v>
      </c>
      <c r="F233" s="16">
        <f>'EURUSD-Week'!H223*'EURUSD-Week'!F223/1</f>
        <v>10</v>
      </c>
      <c r="G233" s="13">
        <f>'USDJPY-Week'!F223/'USDJPY-Week'!G223</f>
        <v>200</v>
      </c>
      <c r="H233" s="19">
        <f>'USDJPY-Week'!H223*'USDJPY-Week'!F223/'USDJPY-Week'!E223</f>
        <v>9.6974398758727691</v>
      </c>
      <c r="I233" s="19">
        <f>'EURUSD-Week'!F223/('EURUSD-Week'!G223*'EURUSD-Week'!E223)</f>
        <v>145.99072958867112</v>
      </c>
      <c r="J233" s="19">
        <f>'USDJPY-Week'!H223*'USDJPY-Week'!F223/'USDJPY-Week'!E223</f>
        <v>9.6974398758727691</v>
      </c>
      <c r="K233" s="15">
        <f>'GBPUSD-Week'!F223*'GBPUSD-Week'!E223/'GBPUSD-Week'!G223</f>
        <v>332.32999999999993</v>
      </c>
      <c r="L233" s="13">
        <f>'GBPUSD-Week'!H223*'GBPUSD-Week'!F223/1</f>
        <v>10</v>
      </c>
      <c r="M233" s="24">
        <f>'NZDUSD-Week'!F223*'NZDUSD-Week'!E223/'NZDUSD-Week'!G223</f>
        <v>172.61</v>
      </c>
      <c r="N233" s="13">
        <f>'NZDUSD-Week'!H223*'NZDUSD-Week'!F223/1</f>
        <v>10</v>
      </c>
      <c r="O233" s="13">
        <f>'USDCAD-Week'!F223/'USDCAD-Week'!G223</f>
        <v>200</v>
      </c>
      <c r="P233" s="24">
        <f>'USDCAD-Week'!F223*'USDCAD-Week'!H223/'USDCAD-Week'!E223</f>
        <v>9.0756455052865643</v>
      </c>
      <c r="Q233" s="24">
        <f>'AUDUSD-Week'!F223*'AUDUSD-Week'!E223/'AUDUSD-Week'!G223</f>
        <v>185.29</v>
      </c>
      <c r="R233" s="24">
        <f>'AUDUSD-Week'!H223*'AUDUSD-Week'!F223/1</f>
        <v>10</v>
      </c>
      <c r="S233" s="13">
        <f>'USDCHF-Week'!F223/'USDCHF-Week'!G223</f>
        <v>200</v>
      </c>
      <c r="T233" s="16">
        <f>'USDCHF-Week'!F223*'USDCHF-Week'!H223/'USDCHF-Week'!E223</f>
        <v>11.252391133115786</v>
      </c>
      <c r="U233" s="13">
        <f>'EURUSD-Week'!F223/'EURUSD-Week'!G223*'EURUSD-Week'!E223</f>
        <v>273.99</v>
      </c>
      <c r="V233" s="13">
        <f>'USDCHF-Week'!H223*'USDCHF-Week'!F223/'USDCHF-Week'!E223</f>
        <v>11.252391133115786</v>
      </c>
      <c r="W233" s="16">
        <f>'EURUSD-Week'!F223/'EURUSD-Week'!G223*'EURUSD-Week'!E223</f>
        <v>273.99</v>
      </c>
      <c r="X233" s="13">
        <f>'GBPUSD-Week'!H223*'GBPUSD-Week'!F223/'GBPUSD-Week'!I223</f>
        <v>16.616499999999998</v>
      </c>
      <c r="Y233" s="24">
        <f>'EURUSD-Week'!F223/'EURUSD-Week'!G223*'EURUSD-Week'!E223</f>
        <v>273.99</v>
      </c>
      <c r="Z233" s="13">
        <f>'AUDUSD-Week'!H223*'AUDUSD-Week'!F223/'AUDUSD-Week'!I223</f>
        <v>9.2645</v>
      </c>
      <c r="AA233" s="24">
        <f>'EURUSD-Week'!F223/'EURUSD-Week'!G223*'EURUSD-Week'!E223</f>
        <v>273.99</v>
      </c>
      <c r="AB233" s="13">
        <f>'USDCAD-Week'!H223*'USDCAD-Week'!F223/'USDCAD-Week'!E223</f>
        <v>9.0756455052865643</v>
      </c>
      <c r="AC233" s="24">
        <f>'EURUSD-Week'!F223/'EURUSD-Week'!G223*'EURUSD-Week'!E223</f>
        <v>273.99</v>
      </c>
      <c r="AD233" s="13">
        <f>'NZDUSD-Week'!H223*'NZDUSD-Week'!F223/'NZDUSD-Week'!I223</f>
        <v>8.6304999999999996</v>
      </c>
      <c r="AE233" s="24">
        <f>'GBPUSD-Week'!F223/'GBPUSD-Week'!G223*'GBPUSD-Week'!E223</f>
        <v>332.33</v>
      </c>
      <c r="AF233" s="13">
        <f>'USDJPY-Week'!H223*'USDJPY-Week'!F223/'USDJPY-Week'!E223</f>
        <v>9.6974398758727691</v>
      </c>
      <c r="AG233" s="24">
        <f>'GBPUSD-Week'!F223/'GBPUSD-Week'!G223*'GBPUSD-Week'!E223</f>
        <v>332.33</v>
      </c>
      <c r="AH233" s="13">
        <f>'USDCHF-Week'!H223*'USDCHF-Week'!F223/'USDCHF-Week'!E223</f>
        <v>11.252391133115786</v>
      </c>
      <c r="AI233" s="24">
        <f>'GBPUSD-Week'!F223/'GBPUSD-Week'!G223*'GBPUSD-Week'!E223</f>
        <v>332.33</v>
      </c>
      <c r="AJ233" s="13">
        <f>'AUDUSD-Week'!H223*'AUDUSD-Week'!F223/'AUDUSD-Week'!I223</f>
        <v>9.2645</v>
      </c>
      <c r="AK233" s="24">
        <f>'GBPUSD-Week'!F223/'GBPUSD-Week'!G223*'GBPUSD-Week'!E223</f>
        <v>332.33</v>
      </c>
      <c r="AL233" s="13">
        <f>'USDCAD-Week'!H223*'USDCAD-Week'!F223/'USDCAD-Week'!E223</f>
        <v>9.0756455052865643</v>
      </c>
      <c r="AM233" s="24">
        <f>'GBPUSD-Week'!F223/'GBPUSD-Week'!G223*'GBPUSD-Week'!E223</f>
        <v>332.33</v>
      </c>
      <c r="AN233" s="13">
        <f>'NZDUSD-Week'!H223*'NZDUSD-Week'!F223/'NZDUSD-Week'!I223</f>
        <v>8.6304999999999996</v>
      </c>
      <c r="AO233" s="24">
        <f>'AUDUSD-Week'!F223/'AUDUSD-Week'!G223*'AUDUSD-Week'!E223</f>
        <v>185.29</v>
      </c>
      <c r="AP233" s="13">
        <f>'USDJPY-Week'!H223*'USDJPY-Week'!F223/'USDJPY-Week'!E223</f>
        <v>9.6974398758727691</v>
      </c>
      <c r="AQ233" s="24">
        <f>'AUDUSD-Week'!F223/'AUDUSD-Week'!G223*'AUDUSD-Week'!E223</f>
        <v>185.29</v>
      </c>
      <c r="AR233" s="13">
        <f>'USDCHF-Week'!H223*'USDCHF-Week'!F223/'USDCHF-Week'!E223</f>
        <v>11.252391133115786</v>
      </c>
      <c r="AS233" s="24">
        <f>'AUDUSD-Week'!F223/'AUDUSD-Week'!G223*'AUDUSD-Week'!E223</f>
        <v>185.29</v>
      </c>
      <c r="AT233" s="13">
        <f>'USDCAD-Week'!H223*'USDCAD-Week'!F223/'USDCAD-Week'!E223</f>
        <v>9.0756455052865643</v>
      </c>
      <c r="AU233" s="24">
        <f>'AUDUSD-Week'!F223/'AUDUSD-Week'!G223*'AUDUSD-Week'!E223</f>
        <v>185.29</v>
      </c>
      <c r="AV233" s="13">
        <f>'NZDUSD-Week'!H223*'NZDUSD-Week'!F223/'NZDUSD-Week'!I223</f>
        <v>8.6304999999999996</v>
      </c>
      <c r="AW233" s="24">
        <f>'NZDUSD-Week'!F223/'NZDUSD-Week'!G223*'NZDUSD-Week'!E223</f>
        <v>172.60999999999999</v>
      </c>
      <c r="AX233" s="13">
        <f>'USDJPY-Week'!H223*'USDJPY-Week'!F223/'USDJPY-Week'!E223</f>
        <v>9.6974398758727691</v>
      </c>
      <c r="AY233" s="24">
        <f>'NZDUSD-Week'!F223/'NZDUSD-Week'!G223*'NZDUSD-Week'!E223</f>
        <v>172.60999999999999</v>
      </c>
      <c r="AZ233" s="13">
        <f>'USDCHF-Week'!H223*'USDCHF-Week'!F223/'USDCHF-Week'!E223</f>
        <v>11.252391133115786</v>
      </c>
      <c r="BA233" s="24">
        <f>'NZDUSD-Week'!F223/'NZDUSD-Week'!G223*'NZDUSD-Week'!E223</f>
        <v>172.60999999999999</v>
      </c>
      <c r="BB233" s="13">
        <f>'USDCAD-Week'!H223*'USDCAD-Week'!F223/'USDCAD-Week'!E223</f>
        <v>9.0756455052865643</v>
      </c>
      <c r="BC233" s="24">
        <f>'USDCAD-Week'!F223/'USDCAD-Week'!G223*'USDCAD-Week'!E223</f>
        <v>220.37</v>
      </c>
      <c r="BD233" s="13">
        <f>'USDJPY-Week'!H223*'USDJPY-Week'!F223/'USDJPY-Week'!E223</f>
        <v>9.6974398758727691</v>
      </c>
      <c r="BE233" s="24">
        <f>'USDCHF-Week'!F223/'USDCHF-Week'!G223*'USDCHF-Week'!E223</f>
        <v>177.74</v>
      </c>
      <c r="BF233" s="13">
        <f>'USDJPY-Week'!H223*'USDJPY-Week'!F223/'USDJPY-Week'!E223</f>
        <v>9.6974398758727691</v>
      </c>
    </row>
    <row r="234" spans="4:58" x14ac:dyDescent="0.25">
      <c r="D234" s="11">
        <v>41735</v>
      </c>
      <c r="E234" s="13">
        <f>'EURUSD-Week'!F224*'EURUSD-Week'!E224/'EURUSD-Week'!G224</f>
        <v>277.27000000000004</v>
      </c>
      <c r="F234" s="16">
        <f>'EURUSD-Week'!H224*'EURUSD-Week'!F224/1</f>
        <v>10</v>
      </c>
      <c r="G234" s="13">
        <f>'USDJPY-Week'!F224/'USDJPY-Week'!G224</f>
        <v>200</v>
      </c>
      <c r="H234" s="19">
        <f>'USDJPY-Week'!H224*'USDJPY-Week'!F224/'USDJPY-Week'!E224</f>
        <v>9.7608589555880911</v>
      </c>
      <c r="I234" s="19">
        <f>'EURUSD-Week'!F224/('EURUSD-Week'!G224*'EURUSD-Week'!E224)</f>
        <v>144.2637140693187</v>
      </c>
      <c r="J234" s="19">
        <f>'USDJPY-Week'!H224*'USDJPY-Week'!F224/'USDJPY-Week'!E224</f>
        <v>9.7608589555880911</v>
      </c>
      <c r="K234" s="15">
        <f>'GBPUSD-Week'!F224*'GBPUSD-Week'!E224/'GBPUSD-Week'!G224</f>
        <v>333.03</v>
      </c>
      <c r="L234" s="13">
        <f>'GBPUSD-Week'!H224*'GBPUSD-Week'!F224/1</f>
        <v>10</v>
      </c>
      <c r="M234" s="24">
        <f>'NZDUSD-Week'!F224*'NZDUSD-Week'!E224/'NZDUSD-Week'!G224</f>
        <v>172.65</v>
      </c>
      <c r="N234" s="13">
        <f>'NZDUSD-Week'!H224*'NZDUSD-Week'!F224/1</f>
        <v>10</v>
      </c>
      <c r="O234" s="13">
        <f>'USDCAD-Week'!F224/'USDCAD-Week'!G224</f>
        <v>200</v>
      </c>
      <c r="P234" s="24">
        <f>'USDCAD-Week'!F224*'USDCAD-Week'!H224/'USDCAD-Week'!E224</f>
        <v>9.1091273456002906</v>
      </c>
      <c r="Q234" s="24">
        <f>'AUDUSD-Week'!F224*'AUDUSD-Week'!E224/'AUDUSD-Week'!G224</f>
        <v>186.78</v>
      </c>
      <c r="R234" s="24">
        <f>'AUDUSD-Week'!H224*'AUDUSD-Week'!F224/1</f>
        <v>10</v>
      </c>
      <c r="S234" s="13">
        <f>'USDCHF-Week'!F224/'USDCHF-Week'!G224</f>
        <v>200</v>
      </c>
      <c r="T234" s="16">
        <f>'USDCHF-Week'!F224*'USDCHF-Week'!H224/'USDCHF-Week'!E224</f>
        <v>11.310298026352994</v>
      </c>
      <c r="U234" s="13">
        <f>'EURUSD-Week'!F224/'EURUSD-Week'!G224*'EURUSD-Week'!E224</f>
        <v>277.27000000000004</v>
      </c>
      <c r="V234" s="13">
        <f>'USDCHF-Week'!H224*'USDCHF-Week'!F224/'USDCHF-Week'!E224</f>
        <v>11.310298026352994</v>
      </c>
      <c r="W234" s="16">
        <f>'EURUSD-Week'!F224/'EURUSD-Week'!G224*'EURUSD-Week'!E224</f>
        <v>277.27000000000004</v>
      </c>
      <c r="X234" s="13">
        <f>'GBPUSD-Week'!H224*'GBPUSD-Week'!F224/'GBPUSD-Week'!I224</f>
        <v>16.651500000000002</v>
      </c>
      <c r="Y234" s="24">
        <f>'EURUSD-Week'!F224/'EURUSD-Week'!G224*'EURUSD-Week'!E224</f>
        <v>277.27000000000004</v>
      </c>
      <c r="Z234" s="13">
        <f>'AUDUSD-Week'!H224*'AUDUSD-Week'!F224/'AUDUSD-Week'!I224</f>
        <v>9.3389999999999986</v>
      </c>
      <c r="AA234" s="24">
        <f>'EURUSD-Week'!F224/'EURUSD-Week'!G224*'EURUSD-Week'!E224</f>
        <v>277.27000000000004</v>
      </c>
      <c r="AB234" s="13">
        <f>'USDCAD-Week'!H224*'USDCAD-Week'!F224/'USDCAD-Week'!E224</f>
        <v>9.1091273456002906</v>
      </c>
      <c r="AC234" s="24">
        <f>'EURUSD-Week'!F224/'EURUSD-Week'!G224*'EURUSD-Week'!E224</f>
        <v>277.27000000000004</v>
      </c>
      <c r="AD234" s="13">
        <f>'NZDUSD-Week'!H224*'NZDUSD-Week'!F224/'NZDUSD-Week'!I224</f>
        <v>8.6325000000000003</v>
      </c>
      <c r="AE234" s="24">
        <f>'GBPUSD-Week'!F224/'GBPUSD-Week'!G224*'GBPUSD-Week'!E224</f>
        <v>333.03000000000003</v>
      </c>
      <c r="AF234" s="13">
        <f>'USDJPY-Week'!H224*'USDJPY-Week'!F224/'USDJPY-Week'!E224</f>
        <v>9.7608589555880911</v>
      </c>
      <c r="AG234" s="24">
        <f>'GBPUSD-Week'!F224/'GBPUSD-Week'!G224*'GBPUSD-Week'!E224</f>
        <v>333.03000000000003</v>
      </c>
      <c r="AH234" s="13">
        <f>'USDCHF-Week'!H224*'USDCHF-Week'!F224/'USDCHF-Week'!E224</f>
        <v>11.310298026352994</v>
      </c>
      <c r="AI234" s="24">
        <f>'GBPUSD-Week'!F224/'GBPUSD-Week'!G224*'GBPUSD-Week'!E224</f>
        <v>333.03000000000003</v>
      </c>
      <c r="AJ234" s="13">
        <f>'AUDUSD-Week'!H224*'AUDUSD-Week'!F224/'AUDUSD-Week'!I224</f>
        <v>9.3389999999999986</v>
      </c>
      <c r="AK234" s="24">
        <f>'GBPUSD-Week'!F224/'GBPUSD-Week'!G224*'GBPUSD-Week'!E224</f>
        <v>333.03000000000003</v>
      </c>
      <c r="AL234" s="13">
        <f>'USDCAD-Week'!H224*'USDCAD-Week'!F224/'USDCAD-Week'!E224</f>
        <v>9.1091273456002906</v>
      </c>
      <c r="AM234" s="24">
        <f>'GBPUSD-Week'!F224/'GBPUSD-Week'!G224*'GBPUSD-Week'!E224</f>
        <v>333.03000000000003</v>
      </c>
      <c r="AN234" s="13">
        <f>'NZDUSD-Week'!H224*'NZDUSD-Week'!F224/'NZDUSD-Week'!I224</f>
        <v>8.6325000000000003</v>
      </c>
      <c r="AO234" s="24">
        <f>'AUDUSD-Week'!F224/'AUDUSD-Week'!G224*'AUDUSD-Week'!E224</f>
        <v>186.78</v>
      </c>
      <c r="AP234" s="13">
        <f>'USDJPY-Week'!H224*'USDJPY-Week'!F224/'USDJPY-Week'!E224</f>
        <v>9.7608589555880911</v>
      </c>
      <c r="AQ234" s="24">
        <f>'AUDUSD-Week'!F224/'AUDUSD-Week'!G224*'AUDUSD-Week'!E224</f>
        <v>186.78</v>
      </c>
      <c r="AR234" s="13">
        <f>'USDCHF-Week'!H224*'USDCHF-Week'!F224/'USDCHF-Week'!E224</f>
        <v>11.310298026352994</v>
      </c>
      <c r="AS234" s="24">
        <f>'AUDUSD-Week'!F224/'AUDUSD-Week'!G224*'AUDUSD-Week'!E224</f>
        <v>186.78</v>
      </c>
      <c r="AT234" s="13">
        <f>'USDCAD-Week'!H224*'USDCAD-Week'!F224/'USDCAD-Week'!E224</f>
        <v>9.1091273456002906</v>
      </c>
      <c r="AU234" s="24">
        <f>'AUDUSD-Week'!F224/'AUDUSD-Week'!G224*'AUDUSD-Week'!E224</f>
        <v>186.78</v>
      </c>
      <c r="AV234" s="13">
        <f>'NZDUSD-Week'!H224*'NZDUSD-Week'!F224/'NZDUSD-Week'!I224</f>
        <v>8.6325000000000003</v>
      </c>
      <c r="AW234" s="24">
        <f>'NZDUSD-Week'!F224/'NZDUSD-Week'!G224*'NZDUSD-Week'!E224</f>
        <v>172.65</v>
      </c>
      <c r="AX234" s="13">
        <f>'USDJPY-Week'!H224*'USDJPY-Week'!F224/'USDJPY-Week'!E224</f>
        <v>9.7608589555880911</v>
      </c>
      <c r="AY234" s="24">
        <f>'NZDUSD-Week'!F224/'NZDUSD-Week'!G224*'NZDUSD-Week'!E224</f>
        <v>172.65</v>
      </c>
      <c r="AZ234" s="13">
        <f>'USDCHF-Week'!H224*'USDCHF-Week'!F224/'USDCHF-Week'!E224</f>
        <v>11.310298026352994</v>
      </c>
      <c r="BA234" s="24">
        <f>'NZDUSD-Week'!F224/'NZDUSD-Week'!G224*'NZDUSD-Week'!E224</f>
        <v>172.65</v>
      </c>
      <c r="BB234" s="13">
        <f>'USDCAD-Week'!H224*'USDCAD-Week'!F224/'USDCAD-Week'!E224</f>
        <v>9.1091273456002906</v>
      </c>
      <c r="BC234" s="24">
        <f>'USDCAD-Week'!F224/'USDCAD-Week'!G224*'USDCAD-Week'!E224</f>
        <v>219.56000000000003</v>
      </c>
      <c r="BD234" s="13">
        <f>'USDJPY-Week'!H224*'USDJPY-Week'!F224/'USDJPY-Week'!E224</f>
        <v>9.7608589555880911</v>
      </c>
      <c r="BE234" s="24">
        <f>'USDCHF-Week'!F224/'USDCHF-Week'!G224*'USDCHF-Week'!E224</f>
        <v>176.82999999999998</v>
      </c>
      <c r="BF234" s="13">
        <f>'USDJPY-Week'!H224*'USDJPY-Week'!F224/'USDJPY-Week'!E224</f>
        <v>9.7608589555880911</v>
      </c>
    </row>
    <row r="235" spans="4:58" x14ac:dyDescent="0.25">
      <c r="D235" s="11">
        <v>41742</v>
      </c>
      <c r="E235" s="13">
        <f>'EURUSD-Week'!F225*'EURUSD-Week'!E225/'EURUSD-Week'!G225</f>
        <v>276.27</v>
      </c>
      <c r="F235" s="16">
        <f>'EURUSD-Week'!H225*'EURUSD-Week'!F225/1</f>
        <v>10</v>
      </c>
      <c r="G235" s="13">
        <f>'USDJPY-Week'!F225/'USDJPY-Week'!G225</f>
        <v>200</v>
      </c>
      <c r="H235" s="19">
        <f>'USDJPY-Week'!H225*'USDJPY-Week'!F225/'USDJPY-Week'!E225</f>
        <v>9.8024800274469435</v>
      </c>
      <c r="I235" s="19">
        <f>'EURUSD-Week'!F225/('EURUSD-Week'!G225*'EURUSD-Week'!E225)</f>
        <v>144.78589785354907</v>
      </c>
      <c r="J235" s="19">
        <f>'USDJPY-Week'!H225*'USDJPY-Week'!F225/'USDJPY-Week'!E225</f>
        <v>9.8024800274469435</v>
      </c>
      <c r="K235" s="15">
        <f>'GBPUSD-Week'!F225*'GBPUSD-Week'!E225/'GBPUSD-Week'!G225</f>
        <v>335.09</v>
      </c>
      <c r="L235" s="13">
        <f>'GBPUSD-Week'!H225*'GBPUSD-Week'!F225/1</f>
        <v>10</v>
      </c>
      <c r="M235" s="24">
        <f>'NZDUSD-Week'!F225*'NZDUSD-Week'!E225/'NZDUSD-Week'!G225</f>
        <v>172.64</v>
      </c>
      <c r="N235" s="13">
        <f>'NZDUSD-Week'!H225*'NZDUSD-Week'!F225/1</f>
        <v>10</v>
      </c>
      <c r="O235" s="13">
        <f>'USDCAD-Week'!F225/'USDCAD-Week'!G225</f>
        <v>200</v>
      </c>
      <c r="P235" s="24">
        <f>'USDCAD-Week'!F225*'USDCAD-Week'!H225/'USDCAD-Week'!E225</f>
        <v>9.091322332833311</v>
      </c>
      <c r="Q235" s="24">
        <f>'AUDUSD-Week'!F225*'AUDUSD-Week'!E225/'AUDUSD-Week'!G225</f>
        <v>187.19</v>
      </c>
      <c r="R235" s="24">
        <f>'AUDUSD-Week'!H225*'AUDUSD-Week'!F225/1</f>
        <v>10</v>
      </c>
      <c r="S235" s="13">
        <f>'USDCHF-Week'!F225/'USDCHF-Week'!G225</f>
        <v>200</v>
      </c>
      <c r="T235" s="16">
        <f>'USDCHF-Week'!F225*'USDCHF-Week'!H225/'USDCHF-Week'!E225</f>
        <v>11.355893708834884</v>
      </c>
      <c r="U235" s="13">
        <f>'EURUSD-Week'!F225/'EURUSD-Week'!G225*'EURUSD-Week'!E225</f>
        <v>276.27</v>
      </c>
      <c r="V235" s="13">
        <f>'USDCHF-Week'!H225*'USDCHF-Week'!F225/'USDCHF-Week'!E225</f>
        <v>11.355893708834884</v>
      </c>
      <c r="W235" s="16">
        <f>'EURUSD-Week'!F225/'EURUSD-Week'!G225*'EURUSD-Week'!E225</f>
        <v>276.27</v>
      </c>
      <c r="X235" s="13">
        <f>'GBPUSD-Week'!H225*'GBPUSD-Week'!F225/'GBPUSD-Week'!I225</f>
        <v>16.7545</v>
      </c>
      <c r="Y235" s="24">
        <f>'EURUSD-Week'!F225/'EURUSD-Week'!G225*'EURUSD-Week'!E225</f>
        <v>276.27</v>
      </c>
      <c r="Z235" s="13">
        <f>'AUDUSD-Week'!H225*'AUDUSD-Week'!F225/'AUDUSD-Week'!I225</f>
        <v>9.3595000000000024</v>
      </c>
      <c r="AA235" s="24">
        <f>'EURUSD-Week'!F225/'EURUSD-Week'!G225*'EURUSD-Week'!E225</f>
        <v>276.27</v>
      </c>
      <c r="AB235" s="13">
        <f>'USDCAD-Week'!H225*'USDCAD-Week'!F225/'USDCAD-Week'!E225</f>
        <v>9.091322332833311</v>
      </c>
      <c r="AC235" s="24">
        <f>'EURUSD-Week'!F225/'EURUSD-Week'!G225*'EURUSD-Week'!E225</f>
        <v>276.27</v>
      </c>
      <c r="AD235" s="13">
        <f>'NZDUSD-Week'!H225*'NZDUSD-Week'!F225/'NZDUSD-Week'!I225</f>
        <v>8.6319999999999997</v>
      </c>
      <c r="AE235" s="24">
        <f>'GBPUSD-Week'!F225/'GBPUSD-Week'!G225*'GBPUSD-Week'!E225</f>
        <v>335.09000000000003</v>
      </c>
      <c r="AF235" s="13">
        <f>'USDJPY-Week'!H225*'USDJPY-Week'!F225/'USDJPY-Week'!E225</f>
        <v>9.8024800274469435</v>
      </c>
      <c r="AG235" s="24">
        <f>'GBPUSD-Week'!F225/'GBPUSD-Week'!G225*'GBPUSD-Week'!E225</f>
        <v>335.09000000000003</v>
      </c>
      <c r="AH235" s="13">
        <f>'USDCHF-Week'!H225*'USDCHF-Week'!F225/'USDCHF-Week'!E225</f>
        <v>11.355893708834884</v>
      </c>
      <c r="AI235" s="24">
        <f>'GBPUSD-Week'!F225/'GBPUSD-Week'!G225*'GBPUSD-Week'!E225</f>
        <v>335.09000000000003</v>
      </c>
      <c r="AJ235" s="13">
        <f>'AUDUSD-Week'!H225*'AUDUSD-Week'!F225/'AUDUSD-Week'!I225</f>
        <v>9.3595000000000024</v>
      </c>
      <c r="AK235" s="24">
        <f>'GBPUSD-Week'!F225/'GBPUSD-Week'!G225*'GBPUSD-Week'!E225</f>
        <v>335.09000000000003</v>
      </c>
      <c r="AL235" s="13">
        <f>'USDCAD-Week'!H225*'USDCAD-Week'!F225/'USDCAD-Week'!E225</f>
        <v>9.091322332833311</v>
      </c>
      <c r="AM235" s="24">
        <f>'GBPUSD-Week'!F225/'GBPUSD-Week'!G225*'GBPUSD-Week'!E225</f>
        <v>335.09000000000003</v>
      </c>
      <c r="AN235" s="13">
        <f>'NZDUSD-Week'!H225*'NZDUSD-Week'!F225/'NZDUSD-Week'!I225</f>
        <v>8.6319999999999997</v>
      </c>
      <c r="AO235" s="24">
        <f>'AUDUSD-Week'!F225/'AUDUSD-Week'!G225*'AUDUSD-Week'!E225</f>
        <v>187.19</v>
      </c>
      <c r="AP235" s="13">
        <f>'USDJPY-Week'!H225*'USDJPY-Week'!F225/'USDJPY-Week'!E225</f>
        <v>9.8024800274469435</v>
      </c>
      <c r="AQ235" s="24">
        <f>'AUDUSD-Week'!F225/'AUDUSD-Week'!G225*'AUDUSD-Week'!E225</f>
        <v>187.19</v>
      </c>
      <c r="AR235" s="13">
        <f>'USDCHF-Week'!H225*'USDCHF-Week'!F225/'USDCHF-Week'!E225</f>
        <v>11.355893708834884</v>
      </c>
      <c r="AS235" s="24">
        <f>'AUDUSD-Week'!F225/'AUDUSD-Week'!G225*'AUDUSD-Week'!E225</f>
        <v>187.19</v>
      </c>
      <c r="AT235" s="13">
        <f>'USDCAD-Week'!H225*'USDCAD-Week'!F225/'USDCAD-Week'!E225</f>
        <v>9.091322332833311</v>
      </c>
      <c r="AU235" s="24">
        <f>'AUDUSD-Week'!F225/'AUDUSD-Week'!G225*'AUDUSD-Week'!E225</f>
        <v>187.19</v>
      </c>
      <c r="AV235" s="13">
        <f>'NZDUSD-Week'!H225*'NZDUSD-Week'!F225/'NZDUSD-Week'!I225</f>
        <v>8.6319999999999997</v>
      </c>
      <c r="AW235" s="24">
        <f>'NZDUSD-Week'!F225/'NZDUSD-Week'!G225*'NZDUSD-Week'!E225</f>
        <v>172.64</v>
      </c>
      <c r="AX235" s="13">
        <f>'USDJPY-Week'!H225*'USDJPY-Week'!F225/'USDJPY-Week'!E225</f>
        <v>9.8024800274469435</v>
      </c>
      <c r="AY235" s="24">
        <f>'NZDUSD-Week'!F225/'NZDUSD-Week'!G225*'NZDUSD-Week'!E225</f>
        <v>172.64</v>
      </c>
      <c r="AZ235" s="13">
        <f>'USDCHF-Week'!H225*'USDCHF-Week'!F225/'USDCHF-Week'!E225</f>
        <v>11.355893708834884</v>
      </c>
      <c r="BA235" s="24">
        <f>'NZDUSD-Week'!F225/'NZDUSD-Week'!G225*'NZDUSD-Week'!E225</f>
        <v>172.64</v>
      </c>
      <c r="BB235" s="13">
        <f>'USDCAD-Week'!H225*'USDCAD-Week'!F225/'USDCAD-Week'!E225</f>
        <v>9.091322332833311</v>
      </c>
      <c r="BC235" s="24">
        <f>'USDCAD-Week'!F225/'USDCAD-Week'!G225*'USDCAD-Week'!E225</f>
        <v>219.99</v>
      </c>
      <c r="BD235" s="13">
        <f>'USDJPY-Week'!H225*'USDJPY-Week'!F225/'USDJPY-Week'!E225</f>
        <v>9.8024800274469435</v>
      </c>
      <c r="BE235" s="24">
        <f>'USDCHF-Week'!F225/'USDCHF-Week'!G225*'USDCHF-Week'!E225</f>
        <v>176.12</v>
      </c>
      <c r="BF235" s="13">
        <f>'USDJPY-Week'!H225*'USDJPY-Week'!F225/'USDJPY-Week'!E225</f>
        <v>9.8024800274469435</v>
      </c>
    </row>
    <row r="236" spans="4:58" x14ac:dyDescent="0.25">
      <c r="D236" s="11">
        <v>41749</v>
      </c>
      <c r="E236" s="13">
        <f>'EURUSD-Week'!F226*'EURUSD-Week'!E226/'EURUSD-Week'!G226</f>
        <v>276.45999999999998</v>
      </c>
      <c r="F236" s="16">
        <f>'EURUSD-Week'!H226*'EURUSD-Week'!F226/1</f>
        <v>10</v>
      </c>
      <c r="G236" s="13">
        <f>'USDJPY-Week'!F226/'USDJPY-Week'!G226</f>
        <v>200</v>
      </c>
      <c r="H236" s="19">
        <f>'USDJPY-Week'!H226*'USDJPY-Week'!F226/'USDJPY-Week'!E226</f>
        <v>9.7732603596559819</v>
      </c>
      <c r="I236" s="19">
        <f>'EURUSD-Week'!F226/('EURUSD-Week'!G226*'EURUSD-Week'!E226)</f>
        <v>144.68639224480938</v>
      </c>
      <c r="J236" s="19">
        <f>'USDJPY-Week'!H226*'USDJPY-Week'!F226/'USDJPY-Week'!E226</f>
        <v>9.7732603596559819</v>
      </c>
      <c r="K236" s="15">
        <f>'GBPUSD-Week'!F226*'GBPUSD-Week'!E226/'GBPUSD-Week'!G226</f>
        <v>335.94999999999993</v>
      </c>
      <c r="L236" s="13">
        <f>'GBPUSD-Week'!H226*'GBPUSD-Week'!F226/1</f>
        <v>10</v>
      </c>
      <c r="M236" s="24">
        <f>'NZDUSD-Week'!F226*'NZDUSD-Week'!E226/'NZDUSD-Week'!G226</f>
        <v>171.48</v>
      </c>
      <c r="N236" s="13">
        <f>'NZDUSD-Week'!H226*'NZDUSD-Week'!F226/1</f>
        <v>10</v>
      </c>
      <c r="O236" s="13">
        <f>'USDCAD-Week'!F226/'USDCAD-Week'!G226</f>
        <v>200</v>
      </c>
      <c r="P236" s="24">
        <f>'USDCAD-Week'!F226*'USDCAD-Week'!H226/'USDCAD-Week'!E226</f>
        <v>9.0686496780629362</v>
      </c>
      <c r="Q236" s="24">
        <f>'AUDUSD-Week'!F226*'AUDUSD-Week'!E226/'AUDUSD-Week'!G226</f>
        <v>186.12</v>
      </c>
      <c r="R236" s="24">
        <f>'AUDUSD-Week'!H226*'AUDUSD-Week'!F226/1</f>
        <v>10</v>
      </c>
      <c r="S236" s="13">
        <f>'USDCHF-Week'!F226/'USDCHF-Week'!G226</f>
        <v>200</v>
      </c>
      <c r="T236" s="16">
        <f>'USDCHF-Week'!F226*'USDCHF-Week'!H226/'USDCHF-Week'!E226</f>
        <v>11.334013374135782</v>
      </c>
      <c r="U236" s="13">
        <f>'EURUSD-Week'!F226/'EURUSD-Week'!G226*'EURUSD-Week'!E226</f>
        <v>276.45999999999998</v>
      </c>
      <c r="V236" s="13">
        <f>'USDCHF-Week'!H226*'USDCHF-Week'!F226/'USDCHF-Week'!E226</f>
        <v>11.334013374135782</v>
      </c>
      <c r="W236" s="16">
        <f>'EURUSD-Week'!F226/'EURUSD-Week'!G226*'EURUSD-Week'!E226</f>
        <v>276.45999999999998</v>
      </c>
      <c r="X236" s="13">
        <f>'GBPUSD-Week'!H226*'GBPUSD-Week'!F226/'GBPUSD-Week'!I226</f>
        <v>16.797499999999999</v>
      </c>
      <c r="Y236" s="24">
        <f>'EURUSD-Week'!F226/'EURUSD-Week'!G226*'EURUSD-Week'!E226</f>
        <v>276.45999999999998</v>
      </c>
      <c r="Z236" s="13">
        <f>'AUDUSD-Week'!H226*'AUDUSD-Week'!F226/'AUDUSD-Week'!I226</f>
        <v>9.3059999999999992</v>
      </c>
      <c r="AA236" s="24">
        <f>'EURUSD-Week'!F226/'EURUSD-Week'!G226*'EURUSD-Week'!E226</f>
        <v>276.45999999999998</v>
      </c>
      <c r="AB236" s="13">
        <f>'USDCAD-Week'!H226*'USDCAD-Week'!F226/'USDCAD-Week'!E226</f>
        <v>9.0686496780629362</v>
      </c>
      <c r="AC236" s="24">
        <f>'EURUSD-Week'!F226/'EURUSD-Week'!G226*'EURUSD-Week'!E226</f>
        <v>276.45999999999998</v>
      </c>
      <c r="AD236" s="13">
        <f>'NZDUSD-Week'!H226*'NZDUSD-Week'!F226/'NZDUSD-Week'!I226</f>
        <v>8.5739999999999998</v>
      </c>
      <c r="AE236" s="24">
        <f>'GBPUSD-Week'!F226/'GBPUSD-Week'!G226*'GBPUSD-Week'!E226</f>
        <v>335.95</v>
      </c>
      <c r="AF236" s="13">
        <f>'USDJPY-Week'!H226*'USDJPY-Week'!F226/'USDJPY-Week'!E226</f>
        <v>9.7732603596559819</v>
      </c>
      <c r="AG236" s="24">
        <f>'GBPUSD-Week'!F226/'GBPUSD-Week'!G226*'GBPUSD-Week'!E226</f>
        <v>335.95</v>
      </c>
      <c r="AH236" s="13">
        <f>'USDCHF-Week'!H226*'USDCHF-Week'!F226/'USDCHF-Week'!E226</f>
        <v>11.334013374135782</v>
      </c>
      <c r="AI236" s="24">
        <f>'GBPUSD-Week'!F226/'GBPUSD-Week'!G226*'GBPUSD-Week'!E226</f>
        <v>335.95</v>
      </c>
      <c r="AJ236" s="13">
        <f>'AUDUSD-Week'!H226*'AUDUSD-Week'!F226/'AUDUSD-Week'!I226</f>
        <v>9.3059999999999992</v>
      </c>
      <c r="AK236" s="24">
        <f>'GBPUSD-Week'!F226/'GBPUSD-Week'!G226*'GBPUSD-Week'!E226</f>
        <v>335.95</v>
      </c>
      <c r="AL236" s="13">
        <f>'USDCAD-Week'!H226*'USDCAD-Week'!F226/'USDCAD-Week'!E226</f>
        <v>9.0686496780629362</v>
      </c>
      <c r="AM236" s="24">
        <f>'GBPUSD-Week'!F226/'GBPUSD-Week'!G226*'GBPUSD-Week'!E226</f>
        <v>335.95</v>
      </c>
      <c r="AN236" s="13">
        <f>'NZDUSD-Week'!H226*'NZDUSD-Week'!F226/'NZDUSD-Week'!I226</f>
        <v>8.5739999999999998</v>
      </c>
      <c r="AO236" s="24">
        <f>'AUDUSD-Week'!F226/'AUDUSD-Week'!G226*'AUDUSD-Week'!E226</f>
        <v>186.12</v>
      </c>
      <c r="AP236" s="13">
        <f>'USDJPY-Week'!H226*'USDJPY-Week'!F226/'USDJPY-Week'!E226</f>
        <v>9.7732603596559819</v>
      </c>
      <c r="AQ236" s="24">
        <f>'AUDUSD-Week'!F226/'AUDUSD-Week'!G226*'AUDUSD-Week'!E226</f>
        <v>186.12</v>
      </c>
      <c r="AR236" s="13">
        <f>'USDCHF-Week'!H226*'USDCHF-Week'!F226/'USDCHF-Week'!E226</f>
        <v>11.334013374135782</v>
      </c>
      <c r="AS236" s="24">
        <f>'AUDUSD-Week'!F226/'AUDUSD-Week'!G226*'AUDUSD-Week'!E226</f>
        <v>186.12</v>
      </c>
      <c r="AT236" s="13">
        <f>'USDCAD-Week'!H226*'USDCAD-Week'!F226/'USDCAD-Week'!E226</f>
        <v>9.0686496780629362</v>
      </c>
      <c r="AU236" s="24">
        <f>'AUDUSD-Week'!F226/'AUDUSD-Week'!G226*'AUDUSD-Week'!E226</f>
        <v>186.12</v>
      </c>
      <c r="AV236" s="13">
        <f>'NZDUSD-Week'!H226*'NZDUSD-Week'!F226/'NZDUSD-Week'!I226</f>
        <v>8.5739999999999998</v>
      </c>
      <c r="AW236" s="24">
        <f>'NZDUSD-Week'!F226/'NZDUSD-Week'!G226*'NZDUSD-Week'!E226</f>
        <v>171.48</v>
      </c>
      <c r="AX236" s="13">
        <f>'USDJPY-Week'!H226*'USDJPY-Week'!F226/'USDJPY-Week'!E226</f>
        <v>9.7732603596559819</v>
      </c>
      <c r="AY236" s="24">
        <f>'NZDUSD-Week'!F226/'NZDUSD-Week'!G226*'NZDUSD-Week'!E226</f>
        <v>171.48</v>
      </c>
      <c r="AZ236" s="13">
        <f>'USDCHF-Week'!H226*'USDCHF-Week'!F226/'USDCHF-Week'!E226</f>
        <v>11.334013374135782</v>
      </c>
      <c r="BA236" s="24">
        <f>'NZDUSD-Week'!F226/'NZDUSD-Week'!G226*'NZDUSD-Week'!E226</f>
        <v>171.48</v>
      </c>
      <c r="BB236" s="13">
        <f>'USDCAD-Week'!H226*'USDCAD-Week'!F226/'USDCAD-Week'!E226</f>
        <v>9.0686496780629362</v>
      </c>
      <c r="BC236" s="24">
        <f>'USDCAD-Week'!F226/'USDCAD-Week'!G226*'USDCAD-Week'!E226</f>
        <v>220.54</v>
      </c>
      <c r="BD236" s="13">
        <f>'USDJPY-Week'!H226*'USDJPY-Week'!F226/'USDJPY-Week'!E226</f>
        <v>9.7732603596559819</v>
      </c>
      <c r="BE236" s="24">
        <f>'USDCHF-Week'!F226/'USDCHF-Week'!G226*'USDCHF-Week'!E226</f>
        <v>176.46</v>
      </c>
      <c r="BF236" s="13">
        <f>'USDJPY-Week'!H226*'USDJPY-Week'!F226/'USDJPY-Week'!E226</f>
        <v>9.7732603596559819</v>
      </c>
    </row>
    <row r="237" spans="4:58" x14ac:dyDescent="0.25">
      <c r="D237" s="11">
        <v>41756</v>
      </c>
      <c r="E237" s="13">
        <f>'EURUSD-Week'!F227*'EURUSD-Week'!E227/'EURUSD-Week'!G227</f>
        <v>277.18</v>
      </c>
      <c r="F237" s="16">
        <f>'EURUSD-Week'!H227*'EURUSD-Week'!F227/1</f>
        <v>10</v>
      </c>
      <c r="G237" s="13">
        <f>'USDJPY-Week'!F227/'USDJPY-Week'!G227</f>
        <v>200</v>
      </c>
      <c r="H237" s="19">
        <f>'USDJPY-Week'!H227*'USDJPY-Week'!F227/'USDJPY-Week'!E227</f>
        <v>9.7856933163714643</v>
      </c>
      <c r="I237" s="19">
        <f>'EURUSD-Week'!F227/('EURUSD-Week'!G227*'EURUSD-Week'!E227)</f>
        <v>144.31055631719462</v>
      </c>
      <c r="J237" s="19">
        <f>'USDJPY-Week'!H227*'USDJPY-Week'!F227/'USDJPY-Week'!E227</f>
        <v>9.7856933163714643</v>
      </c>
      <c r="K237" s="15">
        <f>'GBPUSD-Week'!F227*'GBPUSD-Week'!E227/'GBPUSD-Week'!G227</f>
        <v>336.76</v>
      </c>
      <c r="L237" s="13">
        <f>'GBPUSD-Week'!H227*'GBPUSD-Week'!F227/1</f>
        <v>10</v>
      </c>
      <c r="M237" s="24">
        <f>'NZDUSD-Week'!F227*'NZDUSD-Week'!E227/'NZDUSD-Week'!G227</f>
        <v>172.38</v>
      </c>
      <c r="N237" s="13">
        <f>'NZDUSD-Week'!H227*'NZDUSD-Week'!F227/1</f>
        <v>10</v>
      </c>
      <c r="O237" s="13">
        <f>'USDCAD-Week'!F227/'USDCAD-Week'!G227</f>
        <v>200</v>
      </c>
      <c r="P237" s="24">
        <f>'USDCAD-Week'!F227*'USDCAD-Week'!H227/'USDCAD-Week'!E227</f>
        <v>9.0859531164819192</v>
      </c>
      <c r="Q237" s="24">
        <f>'AUDUSD-Week'!F227*'AUDUSD-Week'!E227/'AUDUSD-Week'!G227</f>
        <v>185.49</v>
      </c>
      <c r="R237" s="24">
        <f>'AUDUSD-Week'!H227*'AUDUSD-Week'!F227/1</f>
        <v>10</v>
      </c>
      <c r="S237" s="13">
        <f>'USDCHF-Week'!F227/'USDCHF-Week'!G227</f>
        <v>200</v>
      </c>
      <c r="T237" s="16">
        <f>'USDCHF-Week'!F227*'USDCHF-Week'!H227/'USDCHF-Week'!E227</f>
        <v>11.374623215605983</v>
      </c>
      <c r="U237" s="13">
        <f>'EURUSD-Week'!F227/'EURUSD-Week'!G227*'EURUSD-Week'!E227</f>
        <v>277.18</v>
      </c>
      <c r="V237" s="13">
        <f>'USDCHF-Week'!H227*'USDCHF-Week'!F227/'USDCHF-Week'!E227</f>
        <v>11.374623215605983</v>
      </c>
      <c r="W237" s="16">
        <f>'EURUSD-Week'!F227/'EURUSD-Week'!G227*'EURUSD-Week'!E227</f>
        <v>277.18</v>
      </c>
      <c r="X237" s="13">
        <f>'GBPUSD-Week'!H227*'GBPUSD-Week'!F227/'GBPUSD-Week'!I227</f>
        <v>16.837999999999997</v>
      </c>
      <c r="Y237" s="24">
        <f>'EURUSD-Week'!F227/'EURUSD-Week'!G227*'EURUSD-Week'!E227</f>
        <v>277.18</v>
      </c>
      <c r="Z237" s="13">
        <f>'AUDUSD-Week'!H227*'AUDUSD-Week'!F227/'AUDUSD-Week'!I227</f>
        <v>9.2745000000000015</v>
      </c>
      <c r="AA237" s="24">
        <f>'EURUSD-Week'!F227/'EURUSD-Week'!G227*'EURUSD-Week'!E227</f>
        <v>277.18</v>
      </c>
      <c r="AB237" s="13">
        <f>'USDCAD-Week'!H227*'USDCAD-Week'!F227/'USDCAD-Week'!E227</f>
        <v>9.0859531164819192</v>
      </c>
      <c r="AC237" s="24">
        <f>'EURUSD-Week'!F227/'EURUSD-Week'!G227*'EURUSD-Week'!E227</f>
        <v>277.18</v>
      </c>
      <c r="AD237" s="13">
        <f>'NZDUSD-Week'!H227*'NZDUSD-Week'!F227/'NZDUSD-Week'!I227</f>
        <v>8.6189999999999998</v>
      </c>
      <c r="AE237" s="24">
        <f>'GBPUSD-Week'!F227/'GBPUSD-Week'!G227*'GBPUSD-Week'!E227</f>
        <v>336.76</v>
      </c>
      <c r="AF237" s="13">
        <f>'USDJPY-Week'!H227*'USDJPY-Week'!F227/'USDJPY-Week'!E227</f>
        <v>9.7856933163714643</v>
      </c>
      <c r="AG237" s="24">
        <f>'GBPUSD-Week'!F227/'GBPUSD-Week'!G227*'GBPUSD-Week'!E227</f>
        <v>336.76</v>
      </c>
      <c r="AH237" s="13">
        <f>'USDCHF-Week'!H227*'USDCHF-Week'!F227/'USDCHF-Week'!E227</f>
        <v>11.374623215605983</v>
      </c>
      <c r="AI237" s="24">
        <f>'GBPUSD-Week'!F227/'GBPUSD-Week'!G227*'GBPUSD-Week'!E227</f>
        <v>336.76</v>
      </c>
      <c r="AJ237" s="13">
        <f>'AUDUSD-Week'!H227*'AUDUSD-Week'!F227/'AUDUSD-Week'!I227</f>
        <v>9.2745000000000015</v>
      </c>
      <c r="AK237" s="24">
        <f>'GBPUSD-Week'!F227/'GBPUSD-Week'!G227*'GBPUSD-Week'!E227</f>
        <v>336.76</v>
      </c>
      <c r="AL237" s="13">
        <f>'USDCAD-Week'!H227*'USDCAD-Week'!F227/'USDCAD-Week'!E227</f>
        <v>9.0859531164819192</v>
      </c>
      <c r="AM237" s="24">
        <f>'GBPUSD-Week'!F227/'GBPUSD-Week'!G227*'GBPUSD-Week'!E227</f>
        <v>336.76</v>
      </c>
      <c r="AN237" s="13">
        <f>'NZDUSD-Week'!H227*'NZDUSD-Week'!F227/'NZDUSD-Week'!I227</f>
        <v>8.6189999999999998</v>
      </c>
      <c r="AO237" s="24">
        <f>'AUDUSD-Week'!F227/'AUDUSD-Week'!G227*'AUDUSD-Week'!E227</f>
        <v>185.49</v>
      </c>
      <c r="AP237" s="13">
        <f>'USDJPY-Week'!H227*'USDJPY-Week'!F227/'USDJPY-Week'!E227</f>
        <v>9.7856933163714643</v>
      </c>
      <c r="AQ237" s="24">
        <f>'AUDUSD-Week'!F227/'AUDUSD-Week'!G227*'AUDUSD-Week'!E227</f>
        <v>185.49</v>
      </c>
      <c r="AR237" s="13">
        <f>'USDCHF-Week'!H227*'USDCHF-Week'!F227/'USDCHF-Week'!E227</f>
        <v>11.374623215605983</v>
      </c>
      <c r="AS237" s="24">
        <f>'AUDUSD-Week'!F227/'AUDUSD-Week'!G227*'AUDUSD-Week'!E227</f>
        <v>185.49</v>
      </c>
      <c r="AT237" s="13">
        <f>'USDCAD-Week'!H227*'USDCAD-Week'!F227/'USDCAD-Week'!E227</f>
        <v>9.0859531164819192</v>
      </c>
      <c r="AU237" s="24">
        <f>'AUDUSD-Week'!F227/'AUDUSD-Week'!G227*'AUDUSD-Week'!E227</f>
        <v>185.49</v>
      </c>
      <c r="AV237" s="13">
        <f>'NZDUSD-Week'!H227*'NZDUSD-Week'!F227/'NZDUSD-Week'!I227</f>
        <v>8.6189999999999998</v>
      </c>
      <c r="AW237" s="24">
        <f>'NZDUSD-Week'!F227/'NZDUSD-Week'!G227*'NZDUSD-Week'!E227</f>
        <v>172.38</v>
      </c>
      <c r="AX237" s="13">
        <f>'USDJPY-Week'!H227*'USDJPY-Week'!F227/'USDJPY-Week'!E227</f>
        <v>9.7856933163714643</v>
      </c>
      <c r="AY237" s="24">
        <f>'NZDUSD-Week'!F227/'NZDUSD-Week'!G227*'NZDUSD-Week'!E227</f>
        <v>172.38</v>
      </c>
      <c r="AZ237" s="13">
        <f>'USDCHF-Week'!H227*'USDCHF-Week'!F227/'USDCHF-Week'!E227</f>
        <v>11.374623215605983</v>
      </c>
      <c r="BA237" s="24">
        <f>'NZDUSD-Week'!F227/'NZDUSD-Week'!G227*'NZDUSD-Week'!E227</f>
        <v>172.38</v>
      </c>
      <c r="BB237" s="13">
        <f>'USDCAD-Week'!H227*'USDCAD-Week'!F227/'USDCAD-Week'!E227</f>
        <v>9.0859531164819192</v>
      </c>
      <c r="BC237" s="24">
        <f>'USDCAD-Week'!F227/'USDCAD-Week'!G227*'USDCAD-Week'!E227</f>
        <v>220.12</v>
      </c>
      <c r="BD237" s="13">
        <f>'USDJPY-Week'!H227*'USDJPY-Week'!F227/'USDJPY-Week'!E227</f>
        <v>9.7856933163714643</v>
      </c>
      <c r="BE237" s="24">
        <f>'USDCHF-Week'!F227/'USDCHF-Week'!G227*'USDCHF-Week'!E227</f>
        <v>175.82999999999998</v>
      </c>
      <c r="BF237" s="13">
        <f>'USDJPY-Week'!H227*'USDJPY-Week'!F227/'USDJPY-Week'!E227</f>
        <v>9.7856933163714643</v>
      </c>
    </row>
    <row r="238" spans="4:58" x14ac:dyDescent="0.25">
      <c r="D238" s="11">
        <v>41763</v>
      </c>
      <c r="E238" s="13">
        <f>'EURUSD-Week'!F228*'EURUSD-Week'!E228/'EURUSD-Week'!G228</f>
        <v>276.44</v>
      </c>
      <c r="F238" s="16">
        <f>'EURUSD-Week'!H228*'EURUSD-Week'!F228/1</f>
        <v>10</v>
      </c>
      <c r="G238" s="13">
        <f>'USDJPY-Week'!F228/'USDJPY-Week'!G228</f>
        <v>200</v>
      </c>
      <c r="H238" s="19">
        <f>'USDJPY-Week'!H228*'USDJPY-Week'!F228/'USDJPY-Week'!E228</f>
        <v>9.8058442831927817</v>
      </c>
      <c r="I238" s="19">
        <f>'EURUSD-Week'!F228/('EURUSD-Week'!G228*'EURUSD-Week'!E228)</f>
        <v>144.6968600781363</v>
      </c>
      <c r="J238" s="19">
        <f>'USDJPY-Week'!H228*'USDJPY-Week'!F228/'USDJPY-Week'!E228</f>
        <v>9.8058442831927817</v>
      </c>
      <c r="K238" s="15">
        <f>'GBPUSD-Week'!F228*'GBPUSD-Week'!E228/'GBPUSD-Week'!G228</f>
        <v>337.29</v>
      </c>
      <c r="L238" s="13">
        <f>'GBPUSD-Week'!H228*'GBPUSD-Week'!F228/1</f>
        <v>10</v>
      </c>
      <c r="M238" s="24">
        <f>'NZDUSD-Week'!F228*'NZDUSD-Week'!E228/'NZDUSD-Week'!G228</f>
        <v>172.79</v>
      </c>
      <c r="N238" s="13">
        <f>'NZDUSD-Week'!H228*'NZDUSD-Week'!F228/1</f>
        <v>10</v>
      </c>
      <c r="O238" s="13">
        <f>'USDCAD-Week'!F228/'USDCAD-Week'!G228</f>
        <v>200</v>
      </c>
      <c r="P238" s="24">
        <f>'USDCAD-Week'!F228*'USDCAD-Week'!H228/'USDCAD-Week'!E228</f>
        <v>9.1428571428571423</v>
      </c>
      <c r="Q238" s="24">
        <f>'AUDUSD-Week'!F228*'AUDUSD-Week'!E228/'AUDUSD-Week'!G228</f>
        <v>186.43</v>
      </c>
      <c r="R238" s="24">
        <f>'AUDUSD-Week'!H228*'AUDUSD-Week'!F228/1</f>
        <v>10</v>
      </c>
      <c r="S238" s="13">
        <f>'USDCHF-Week'!F228/'USDCHF-Week'!G228</f>
        <v>200</v>
      </c>
      <c r="T238" s="16">
        <f>'USDCHF-Week'!F228*'USDCHF-Week'!H228/'USDCHF-Week'!E228</f>
        <v>11.344942991661465</v>
      </c>
      <c r="U238" s="13">
        <f>'EURUSD-Week'!F228/'EURUSD-Week'!G228*'EURUSD-Week'!E228</f>
        <v>276.44</v>
      </c>
      <c r="V238" s="13">
        <f>'USDCHF-Week'!H228*'USDCHF-Week'!F228/'USDCHF-Week'!E228</f>
        <v>11.344942991661465</v>
      </c>
      <c r="W238" s="16">
        <f>'EURUSD-Week'!F228/'EURUSD-Week'!G228*'EURUSD-Week'!E228</f>
        <v>276.44</v>
      </c>
      <c r="X238" s="13">
        <f>'GBPUSD-Week'!H228*'GBPUSD-Week'!F228/'GBPUSD-Week'!I228</f>
        <v>16.8645</v>
      </c>
      <c r="Y238" s="24">
        <f>'EURUSD-Week'!F228/'EURUSD-Week'!G228*'EURUSD-Week'!E228</f>
        <v>276.44</v>
      </c>
      <c r="Z238" s="13">
        <f>'AUDUSD-Week'!H228*'AUDUSD-Week'!F228/'AUDUSD-Week'!I228</f>
        <v>9.3215000000000003</v>
      </c>
      <c r="AA238" s="24">
        <f>'EURUSD-Week'!F228/'EURUSD-Week'!G228*'EURUSD-Week'!E228</f>
        <v>276.44</v>
      </c>
      <c r="AB238" s="13">
        <f>'USDCAD-Week'!H228*'USDCAD-Week'!F228/'USDCAD-Week'!E228</f>
        <v>9.1428571428571423</v>
      </c>
      <c r="AC238" s="24">
        <f>'EURUSD-Week'!F228/'EURUSD-Week'!G228*'EURUSD-Week'!E228</f>
        <v>276.44</v>
      </c>
      <c r="AD238" s="13">
        <f>'NZDUSD-Week'!H228*'NZDUSD-Week'!F228/'NZDUSD-Week'!I228</f>
        <v>8.6395</v>
      </c>
      <c r="AE238" s="24">
        <f>'GBPUSD-Week'!F228/'GBPUSD-Week'!G228*'GBPUSD-Week'!E228</f>
        <v>337.29</v>
      </c>
      <c r="AF238" s="13">
        <f>'USDJPY-Week'!H228*'USDJPY-Week'!F228/'USDJPY-Week'!E228</f>
        <v>9.8058442831927817</v>
      </c>
      <c r="AG238" s="24">
        <f>'GBPUSD-Week'!F228/'GBPUSD-Week'!G228*'GBPUSD-Week'!E228</f>
        <v>337.29</v>
      </c>
      <c r="AH238" s="13">
        <f>'USDCHF-Week'!H228*'USDCHF-Week'!F228/'USDCHF-Week'!E228</f>
        <v>11.344942991661465</v>
      </c>
      <c r="AI238" s="24">
        <f>'GBPUSD-Week'!F228/'GBPUSD-Week'!G228*'GBPUSD-Week'!E228</f>
        <v>337.29</v>
      </c>
      <c r="AJ238" s="13">
        <f>'AUDUSD-Week'!H228*'AUDUSD-Week'!F228/'AUDUSD-Week'!I228</f>
        <v>9.3215000000000003</v>
      </c>
      <c r="AK238" s="24">
        <f>'GBPUSD-Week'!F228/'GBPUSD-Week'!G228*'GBPUSD-Week'!E228</f>
        <v>337.29</v>
      </c>
      <c r="AL238" s="13">
        <f>'USDCAD-Week'!H228*'USDCAD-Week'!F228/'USDCAD-Week'!E228</f>
        <v>9.1428571428571423</v>
      </c>
      <c r="AM238" s="24">
        <f>'GBPUSD-Week'!F228/'GBPUSD-Week'!G228*'GBPUSD-Week'!E228</f>
        <v>337.29</v>
      </c>
      <c r="AN238" s="13">
        <f>'NZDUSD-Week'!H228*'NZDUSD-Week'!F228/'NZDUSD-Week'!I228</f>
        <v>8.6395</v>
      </c>
      <c r="AO238" s="24">
        <f>'AUDUSD-Week'!F228/'AUDUSD-Week'!G228*'AUDUSD-Week'!E228</f>
        <v>186.43</v>
      </c>
      <c r="AP238" s="13">
        <f>'USDJPY-Week'!H228*'USDJPY-Week'!F228/'USDJPY-Week'!E228</f>
        <v>9.8058442831927817</v>
      </c>
      <c r="AQ238" s="24">
        <f>'AUDUSD-Week'!F228/'AUDUSD-Week'!G228*'AUDUSD-Week'!E228</f>
        <v>186.43</v>
      </c>
      <c r="AR238" s="13">
        <f>'USDCHF-Week'!H228*'USDCHF-Week'!F228/'USDCHF-Week'!E228</f>
        <v>11.344942991661465</v>
      </c>
      <c r="AS238" s="24">
        <f>'AUDUSD-Week'!F228/'AUDUSD-Week'!G228*'AUDUSD-Week'!E228</f>
        <v>186.43</v>
      </c>
      <c r="AT238" s="13">
        <f>'USDCAD-Week'!H228*'USDCAD-Week'!F228/'USDCAD-Week'!E228</f>
        <v>9.1428571428571423</v>
      </c>
      <c r="AU238" s="24">
        <f>'AUDUSD-Week'!F228/'AUDUSD-Week'!G228*'AUDUSD-Week'!E228</f>
        <v>186.43</v>
      </c>
      <c r="AV238" s="13">
        <f>'NZDUSD-Week'!H228*'NZDUSD-Week'!F228/'NZDUSD-Week'!I228</f>
        <v>8.6395</v>
      </c>
      <c r="AW238" s="24">
        <f>'NZDUSD-Week'!F228/'NZDUSD-Week'!G228*'NZDUSD-Week'!E228</f>
        <v>172.79</v>
      </c>
      <c r="AX238" s="13">
        <f>'USDJPY-Week'!H228*'USDJPY-Week'!F228/'USDJPY-Week'!E228</f>
        <v>9.8058442831927817</v>
      </c>
      <c r="AY238" s="24">
        <f>'NZDUSD-Week'!F228/'NZDUSD-Week'!G228*'NZDUSD-Week'!E228</f>
        <v>172.79</v>
      </c>
      <c r="AZ238" s="13">
        <f>'USDCHF-Week'!H228*'USDCHF-Week'!F228/'USDCHF-Week'!E228</f>
        <v>11.344942991661465</v>
      </c>
      <c r="BA238" s="24">
        <f>'NZDUSD-Week'!F228/'NZDUSD-Week'!G228*'NZDUSD-Week'!E228</f>
        <v>172.79</v>
      </c>
      <c r="BB238" s="13">
        <f>'USDCAD-Week'!H228*'USDCAD-Week'!F228/'USDCAD-Week'!E228</f>
        <v>9.1428571428571423</v>
      </c>
      <c r="BC238" s="24">
        <f>'USDCAD-Week'!F228/'USDCAD-Week'!G228*'USDCAD-Week'!E228</f>
        <v>218.75</v>
      </c>
      <c r="BD238" s="13">
        <f>'USDJPY-Week'!H228*'USDJPY-Week'!F228/'USDJPY-Week'!E228</f>
        <v>9.8058442831927817</v>
      </c>
      <c r="BE238" s="24">
        <f>'USDCHF-Week'!F228/'USDCHF-Week'!G228*'USDCHF-Week'!E228</f>
        <v>176.29000000000002</v>
      </c>
      <c r="BF238" s="13">
        <f>'USDJPY-Week'!H228*'USDJPY-Week'!F228/'USDJPY-Week'!E228</f>
        <v>9.8058442831927817</v>
      </c>
    </row>
    <row r="239" spans="4:58" x14ac:dyDescent="0.25">
      <c r="D239" s="11">
        <v>41770</v>
      </c>
      <c r="E239" s="13">
        <f>'EURUSD-Week'!F229*'EURUSD-Week'!E229/'EURUSD-Week'!G229</f>
        <v>274.45999999999998</v>
      </c>
      <c r="F239" s="16">
        <f>'EURUSD-Week'!H229*'EURUSD-Week'!F229/1</f>
        <v>10</v>
      </c>
      <c r="G239" s="13">
        <f>'USDJPY-Week'!F229/'USDJPY-Week'!G229</f>
        <v>200</v>
      </c>
      <c r="H239" s="19">
        <f>'USDJPY-Week'!H229*'USDJPY-Week'!F229/'USDJPY-Week'!E229</f>
        <v>9.8338086340839812</v>
      </c>
      <c r="I239" s="19">
        <f>'EURUSD-Week'!F229/('EURUSD-Week'!G229*'EURUSD-Week'!E229)</f>
        <v>145.74072724622894</v>
      </c>
      <c r="J239" s="19">
        <f>'USDJPY-Week'!H229*'USDJPY-Week'!F229/'USDJPY-Week'!E229</f>
        <v>9.8338086340839812</v>
      </c>
      <c r="K239" s="15">
        <f>'GBPUSD-Week'!F229*'GBPUSD-Week'!E229/'GBPUSD-Week'!G229</f>
        <v>336.59</v>
      </c>
      <c r="L239" s="13">
        <f>'GBPUSD-Week'!H229*'GBPUSD-Week'!F229/1</f>
        <v>10</v>
      </c>
      <c r="M239" s="24">
        <f>'NZDUSD-Week'!F229*'NZDUSD-Week'!E229/'NZDUSD-Week'!G229</f>
        <v>172.49</v>
      </c>
      <c r="N239" s="13">
        <f>'NZDUSD-Week'!H229*'NZDUSD-Week'!F229/1</f>
        <v>10</v>
      </c>
      <c r="O239" s="13">
        <f>'USDCAD-Week'!F229/'USDCAD-Week'!G229</f>
        <v>200</v>
      </c>
      <c r="P239" s="24">
        <f>'USDCAD-Week'!F229*'USDCAD-Week'!H229/'USDCAD-Week'!E229</f>
        <v>9.192021325489474</v>
      </c>
      <c r="Q239" s="24">
        <f>'AUDUSD-Week'!F229*'AUDUSD-Week'!E229/'AUDUSD-Week'!G229</f>
        <v>187.21</v>
      </c>
      <c r="R239" s="24">
        <f>'AUDUSD-Week'!H229*'AUDUSD-Week'!F229/1</f>
        <v>10</v>
      </c>
      <c r="S239" s="13">
        <f>'USDCHF-Week'!F229/'USDCHF-Week'!G229</f>
        <v>200</v>
      </c>
      <c r="T239" s="16">
        <f>'USDCHF-Week'!F229*'USDCHF-Week'!H229/'USDCHF-Week'!E229</f>
        <v>11.243534967393749</v>
      </c>
      <c r="U239" s="13">
        <f>'EURUSD-Week'!F229/'EURUSD-Week'!G229*'EURUSD-Week'!E229</f>
        <v>274.46000000000004</v>
      </c>
      <c r="V239" s="13">
        <f>'USDCHF-Week'!H229*'USDCHF-Week'!F229/'USDCHF-Week'!E229</f>
        <v>11.243534967393749</v>
      </c>
      <c r="W239" s="16">
        <f>'EURUSD-Week'!F229/'EURUSD-Week'!G229*'EURUSD-Week'!E229</f>
        <v>274.46000000000004</v>
      </c>
      <c r="X239" s="13">
        <f>'GBPUSD-Week'!H229*'GBPUSD-Week'!F229/'GBPUSD-Week'!I229</f>
        <v>16.829499999999999</v>
      </c>
      <c r="Y239" s="24">
        <f>'EURUSD-Week'!F229/'EURUSD-Week'!G229*'EURUSD-Week'!E229</f>
        <v>274.46000000000004</v>
      </c>
      <c r="Z239" s="13">
        <f>'AUDUSD-Week'!H229*'AUDUSD-Week'!F229/'AUDUSD-Week'!I229</f>
        <v>9.3605</v>
      </c>
      <c r="AA239" s="24">
        <f>'EURUSD-Week'!F229/'EURUSD-Week'!G229*'EURUSD-Week'!E229</f>
        <v>274.46000000000004</v>
      </c>
      <c r="AB239" s="13">
        <f>'USDCAD-Week'!H229*'USDCAD-Week'!F229/'USDCAD-Week'!E229</f>
        <v>9.192021325489474</v>
      </c>
      <c r="AC239" s="24">
        <f>'EURUSD-Week'!F229/'EURUSD-Week'!G229*'EURUSD-Week'!E229</f>
        <v>274.46000000000004</v>
      </c>
      <c r="AD239" s="13">
        <f>'NZDUSD-Week'!H229*'NZDUSD-Week'!F229/'NZDUSD-Week'!I229</f>
        <v>8.6244999999999994</v>
      </c>
      <c r="AE239" s="24">
        <f>'GBPUSD-Week'!F229/'GBPUSD-Week'!G229*'GBPUSD-Week'!E229</f>
        <v>336.59</v>
      </c>
      <c r="AF239" s="13">
        <f>'USDJPY-Week'!H229*'USDJPY-Week'!F229/'USDJPY-Week'!E229</f>
        <v>9.8338086340839812</v>
      </c>
      <c r="AG239" s="24">
        <f>'GBPUSD-Week'!F229/'GBPUSD-Week'!G229*'GBPUSD-Week'!E229</f>
        <v>336.59</v>
      </c>
      <c r="AH239" s="13">
        <f>'USDCHF-Week'!H229*'USDCHF-Week'!F229/'USDCHF-Week'!E229</f>
        <v>11.243534967393749</v>
      </c>
      <c r="AI239" s="24">
        <f>'GBPUSD-Week'!F229/'GBPUSD-Week'!G229*'GBPUSD-Week'!E229</f>
        <v>336.59</v>
      </c>
      <c r="AJ239" s="13">
        <f>'AUDUSD-Week'!H229*'AUDUSD-Week'!F229/'AUDUSD-Week'!I229</f>
        <v>9.3605</v>
      </c>
      <c r="AK239" s="24">
        <f>'GBPUSD-Week'!F229/'GBPUSD-Week'!G229*'GBPUSD-Week'!E229</f>
        <v>336.59</v>
      </c>
      <c r="AL239" s="13">
        <f>'USDCAD-Week'!H229*'USDCAD-Week'!F229/'USDCAD-Week'!E229</f>
        <v>9.192021325489474</v>
      </c>
      <c r="AM239" s="24">
        <f>'GBPUSD-Week'!F229/'GBPUSD-Week'!G229*'GBPUSD-Week'!E229</f>
        <v>336.59</v>
      </c>
      <c r="AN239" s="13">
        <f>'NZDUSD-Week'!H229*'NZDUSD-Week'!F229/'NZDUSD-Week'!I229</f>
        <v>8.6244999999999994</v>
      </c>
      <c r="AO239" s="24">
        <f>'AUDUSD-Week'!F229/'AUDUSD-Week'!G229*'AUDUSD-Week'!E229</f>
        <v>187.21</v>
      </c>
      <c r="AP239" s="13">
        <f>'USDJPY-Week'!H229*'USDJPY-Week'!F229/'USDJPY-Week'!E229</f>
        <v>9.8338086340839812</v>
      </c>
      <c r="AQ239" s="24">
        <f>'AUDUSD-Week'!F229/'AUDUSD-Week'!G229*'AUDUSD-Week'!E229</f>
        <v>187.21</v>
      </c>
      <c r="AR239" s="13">
        <f>'USDCHF-Week'!H229*'USDCHF-Week'!F229/'USDCHF-Week'!E229</f>
        <v>11.243534967393749</v>
      </c>
      <c r="AS239" s="24">
        <f>'AUDUSD-Week'!F229/'AUDUSD-Week'!G229*'AUDUSD-Week'!E229</f>
        <v>187.21</v>
      </c>
      <c r="AT239" s="13">
        <f>'USDCAD-Week'!H229*'USDCAD-Week'!F229/'USDCAD-Week'!E229</f>
        <v>9.192021325489474</v>
      </c>
      <c r="AU239" s="24">
        <f>'AUDUSD-Week'!F229/'AUDUSD-Week'!G229*'AUDUSD-Week'!E229</f>
        <v>187.21</v>
      </c>
      <c r="AV239" s="13">
        <f>'NZDUSD-Week'!H229*'NZDUSD-Week'!F229/'NZDUSD-Week'!I229</f>
        <v>8.6244999999999994</v>
      </c>
      <c r="AW239" s="24">
        <f>'NZDUSD-Week'!F229/'NZDUSD-Week'!G229*'NZDUSD-Week'!E229</f>
        <v>172.48999999999998</v>
      </c>
      <c r="AX239" s="13">
        <f>'USDJPY-Week'!H229*'USDJPY-Week'!F229/'USDJPY-Week'!E229</f>
        <v>9.8338086340839812</v>
      </c>
      <c r="AY239" s="24">
        <f>'NZDUSD-Week'!F229/'NZDUSD-Week'!G229*'NZDUSD-Week'!E229</f>
        <v>172.48999999999998</v>
      </c>
      <c r="AZ239" s="13">
        <f>'USDCHF-Week'!H229*'USDCHF-Week'!F229/'USDCHF-Week'!E229</f>
        <v>11.243534967393749</v>
      </c>
      <c r="BA239" s="24">
        <f>'NZDUSD-Week'!F229/'NZDUSD-Week'!G229*'NZDUSD-Week'!E229</f>
        <v>172.48999999999998</v>
      </c>
      <c r="BB239" s="13">
        <f>'USDCAD-Week'!H229*'USDCAD-Week'!F229/'USDCAD-Week'!E229</f>
        <v>9.192021325489474</v>
      </c>
      <c r="BC239" s="24">
        <f>'USDCAD-Week'!F229/'USDCAD-Week'!G229*'USDCAD-Week'!E229</f>
        <v>217.58</v>
      </c>
      <c r="BD239" s="13">
        <f>'USDJPY-Week'!H229*'USDJPY-Week'!F229/'USDJPY-Week'!E229</f>
        <v>9.8338086340839812</v>
      </c>
      <c r="BE239" s="24">
        <f>'USDCHF-Week'!F229/'USDCHF-Week'!G229*'USDCHF-Week'!E229</f>
        <v>177.88</v>
      </c>
      <c r="BF239" s="13">
        <f>'USDJPY-Week'!H229*'USDJPY-Week'!F229/'USDJPY-Week'!E229</f>
        <v>9.8338086340839812</v>
      </c>
    </row>
    <row r="240" spans="4:58" x14ac:dyDescent="0.25">
      <c r="D240" s="11">
        <v>41777</v>
      </c>
      <c r="E240" s="13">
        <f>'EURUSD-Week'!F230*'EURUSD-Week'!E230/'EURUSD-Week'!G230</f>
        <v>273.24</v>
      </c>
      <c r="F240" s="16">
        <f>'EURUSD-Week'!H230*'EURUSD-Week'!F230/1</f>
        <v>10</v>
      </c>
      <c r="G240" s="13">
        <f>'USDJPY-Week'!F230/'USDJPY-Week'!G230</f>
        <v>200</v>
      </c>
      <c r="H240" s="19">
        <f>'USDJPY-Week'!H230*'USDJPY-Week'!F230/'USDJPY-Week'!E230</f>
        <v>9.8289758207194797</v>
      </c>
      <c r="I240" s="19">
        <f>'EURUSD-Week'!F230/('EURUSD-Week'!G230*'EURUSD-Week'!E230)</f>
        <v>146.39145073927682</v>
      </c>
      <c r="J240" s="19">
        <f>'USDJPY-Week'!H230*'USDJPY-Week'!F230/'USDJPY-Week'!E230</f>
        <v>9.8289758207194797</v>
      </c>
      <c r="K240" s="15">
        <f>'GBPUSD-Week'!F230*'GBPUSD-Week'!E230/'GBPUSD-Week'!G230</f>
        <v>336.46</v>
      </c>
      <c r="L240" s="13">
        <f>'GBPUSD-Week'!H230*'GBPUSD-Week'!F230/1</f>
        <v>10</v>
      </c>
      <c r="M240" s="24">
        <f>'NZDUSD-Week'!F230*'NZDUSD-Week'!E230/'NZDUSD-Week'!G230</f>
        <v>171.83</v>
      </c>
      <c r="N240" s="13">
        <f>'NZDUSD-Week'!H230*'NZDUSD-Week'!F230/1</f>
        <v>10</v>
      </c>
      <c r="O240" s="13">
        <f>'USDCAD-Week'!F230/'USDCAD-Week'!G230</f>
        <v>200</v>
      </c>
      <c r="P240" s="24">
        <f>'USDCAD-Week'!F230*'USDCAD-Week'!H230/'USDCAD-Week'!E230</f>
        <v>9.2047128129602349</v>
      </c>
      <c r="Q240" s="24">
        <f>'AUDUSD-Week'!F230*'AUDUSD-Week'!E230/'AUDUSD-Week'!G230</f>
        <v>186.01</v>
      </c>
      <c r="R240" s="24">
        <f>'AUDUSD-Week'!H230*'AUDUSD-Week'!F230/1</f>
        <v>10</v>
      </c>
      <c r="S240" s="13">
        <f>'USDCHF-Week'!F230/'USDCHF-Week'!G230</f>
        <v>200</v>
      </c>
      <c r="T240" s="16">
        <f>'USDCHF-Week'!F230*'USDCHF-Week'!H230/'USDCHF-Week'!E230</f>
        <v>11.187559433909492</v>
      </c>
      <c r="U240" s="13">
        <f>'EURUSD-Week'!F230/'EURUSD-Week'!G230*'EURUSD-Week'!E230</f>
        <v>273.24</v>
      </c>
      <c r="V240" s="13">
        <f>'USDCHF-Week'!H230*'USDCHF-Week'!F230/'USDCHF-Week'!E230</f>
        <v>11.187559433909492</v>
      </c>
      <c r="W240" s="16">
        <f>'EURUSD-Week'!F230/'EURUSD-Week'!G230*'EURUSD-Week'!E230</f>
        <v>273.24</v>
      </c>
      <c r="X240" s="13">
        <f>'GBPUSD-Week'!H230*'GBPUSD-Week'!F230/'GBPUSD-Week'!I230</f>
        <v>16.823</v>
      </c>
      <c r="Y240" s="24">
        <f>'EURUSD-Week'!F230/'EURUSD-Week'!G230*'EURUSD-Week'!E230</f>
        <v>273.24</v>
      </c>
      <c r="Z240" s="13">
        <f>'AUDUSD-Week'!H230*'AUDUSD-Week'!F230/'AUDUSD-Week'!I230</f>
        <v>9.3005000000000013</v>
      </c>
      <c r="AA240" s="24">
        <f>'EURUSD-Week'!F230/'EURUSD-Week'!G230*'EURUSD-Week'!E230</f>
        <v>273.24</v>
      </c>
      <c r="AB240" s="13">
        <f>'USDCAD-Week'!H230*'USDCAD-Week'!F230/'USDCAD-Week'!E230</f>
        <v>9.2047128129602349</v>
      </c>
      <c r="AC240" s="24">
        <f>'EURUSD-Week'!F230/'EURUSD-Week'!G230*'EURUSD-Week'!E230</f>
        <v>273.24</v>
      </c>
      <c r="AD240" s="13">
        <f>'NZDUSD-Week'!H230*'NZDUSD-Week'!F230/'NZDUSD-Week'!I230</f>
        <v>8.5914999999999999</v>
      </c>
      <c r="AE240" s="24">
        <f>'GBPUSD-Week'!F230/'GBPUSD-Week'!G230*'GBPUSD-Week'!E230</f>
        <v>336.46000000000004</v>
      </c>
      <c r="AF240" s="13">
        <f>'USDJPY-Week'!H230*'USDJPY-Week'!F230/'USDJPY-Week'!E230</f>
        <v>9.8289758207194797</v>
      </c>
      <c r="AG240" s="24">
        <f>'GBPUSD-Week'!F230/'GBPUSD-Week'!G230*'GBPUSD-Week'!E230</f>
        <v>336.46000000000004</v>
      </c>
      <c r="AH240" s="13">
        <f>'USDCHF-Week'!H230*'USDCHF-Week'!F230/'USDCHF-Week'!E230</f>
        <v>11.187559433909492</v>
      </c>
      <c r="AI240" s="24">
        <f>'GBPUSD-Week'!F230/'GBPUSD-Week'!G230*'GBPUSD-Week'!E230</f>
        <v>336.46000000000004</v>
      </c>
      <c r="AJ240" s="13">
        <f>'AUDUSD-Week'!H230*'AUDUSD-Week'!F230/'AUDUSD-Week'!I230</f>
        <v>9.3005000000000013</v>
      </c>
      <c r="AK240" s="24">
        <f>'GBPUSD-Week'!F230/'GBPUSD-Week'!G230*'GBPUSD-Week'!E230</f>
        <v>336.46000000000004</v>
      </c>
      <c r="AL240" s="13">
        <f>'USDCAD-Week'!H230*'USDCAD-Week'!F230/'USDCAD-Week'!E230</f>
        <v>9.2047128129602349</v>
      </c>
      <c r="AM240" s="24">
        <f>'GBPUSD-Week'!F230/'GBPUSD-Week'!G230*'GBPUSD-Week'!E230</f>
        <v>336.46000000000004</v>
      </c>
      <c r="AN240" s="13">
        <f>'NZDUSD-Week'!H230*'NZDUSD-Week'!F230/'NZDUSD-Week'!I230</f>
        <v>8.5914999999999999</v>
      </c>
      <c r="AO240" s="24">
        <f>'AUDUSD-Week'!F230/'AUDUSD-Week'!G230*'AUDUSD-Week'!E230</f>
        <v>186.01000000000002</v>
      </c>
      <c r="AP240" s="13">
        <f>'USDJPY-Week'!H230*'USDJPY-Week'!F230/'USDJPY-Week'!E230</f>
        <v>9.8289758207194797</v>
      </c>
      <c r="AQ240" s="24">
        <f>'AUDUSD-Week'!F230/'AUDUSD-Week'!G230*'AUDUSD-Week'!E230</f>
        <v>186.01000000000002</v>
      </c>
      <c r="AR240" s="13">
        <f>'USDCHF-Week'!H230*'USDCHF-Week'!F230/'USDCHF-Week'!E230</f>
        <v>11.187559433909492</v>
      </c>
      <c r="AS240" s="24">
        <f>'AUDUSD-Week'!F230/'AUDUSD-Week'!G230*'AUDUSD-Week'!E230</f>
        <v>186.01000000000002</v>
      </c>
      <c r="AT240" s="13">
        <f>'USDCAD-Week'!H230*'USDCAD-Week'!F230/'USDCAD-Week'!E230</f>
        <v>9.2047128129602349</v>
      </c>
      <c r="AU240" s="24">
        <f>'AUDUSD-Week'!F230/'AUDUSD-Week'!G230*'AUDUSD-Week'!E230</f>
        <v>186.01000000000002</v>
      </c>
      <c r="AV240" s="13">
        <f>'NZDUSD-Week'!H230*'NZDUSD-Week'!F230/'NZDUSD-Week'!I230</f>
        <v>8.5914999999999999</v>
      </c>
      <c r="AW240" s="24">
        <f>'NZDUSD-Week'!F230/'NZDUSD-Week'!G230*'NZDUSD-Week'!E230</f>
        <v>171.82999999999998</v>
      </c>
      <c r="AX240" s="13">
        <f>'USDJPY-Week'!H230*'USDJPY-Week'!F230/'USDJPY-Week'!E230</f>
        <v>9.8289758207194797</v>
      </c>
      <c r="AY240" s="24">
        <f>'NZDUSD-Week'!F230/'NZDUSD-Week'!G230*'NZDUSD-Week'!E230</f>
        <v>171.82999999999998</v>
      </c>
      <c r="AZ240" s="13">
        <f>'USDCHF-Week'!H230*'USDCHF-Week'!F230/'USDCHF-Week'!E230</f>
        <v>11.187559433909492</v>
      </c>
      <c r="BA240" s="24">
        <f>'NZDUSD-Week'!F230/'NZDUSD-Week'!G230*'NZDUSD-Week'!E230</f>
        <v>171.82999999999998</v>
      </c>
      <c r="BB240" s="13">
        <f>'USDCAD-Week'!H230*'USDCAD-Week'!F230/'USDCAD-Week'!E230</f>
        <v>9.2047128129602349</v>
      </c>
      <c r="BC240" s="24">
        <f>'USDCAD-Week'!F230/'USDCAD-Week'!G230*'USDCAD-Week'!E230</f>
        <v>217.28</v>
      </c>
      <c r="BD240" s="13">
        <f>'USDJPY-Week'!H230*'USDJPY-Week'!F230/'USDJPY-Week'!E230</f>
        <v>9.8289758207194797</v>
      </c>
      <c r="BE240" s="24">
        <f>'USDCHF-Week'!F230/'USDCHF-Week'!G230*'USDCHF-Week'!E230</f>
        <v>178.77</v>
      </c>
      <c r="BF240" s="13">
        <f>'USDJPY-Week'!H230*'USDJPY-Week'!F230/'USDJPY-Week'!E230</f>
        <v>9.8289758207194797</v>
      </c>
    </row>
    <row r="241" spans="4:58" x14ac:dyDescent="0.25">
      <c r="D241" s="11">
        <v>41784</v>
      </c>
      <c r="E241" s="13">
        <f>'EURUSD-Week'!F231*'EURUSD-Week'!E231/'EURUSD-Week'!G231</f>
        <v>272.55</v>
      </c>
      <c r="F241" s="16">
        <f>'EURUSD-Week'!H231*'EURUSD-Week'!F231/1</f>
        <v>10</v>
      </c>
      <c r="G241" s="13">
        <f>'USDJPY-Week'!F231/'USDJPY-Week'!G231</f>
        <v>200</v>
      </c>
      <c r="H241" s="19">
        <f>'USDJPY-Week'!H231*'USDJPY-Week'!F231/'USDJPY-Week'!E231</f>
        <v>9.818360333824252</v>
      </c>
      <c r="I241" s="19">
        <f>'EURUSD-Week'!F231/('EURUSD-Week'!G231*'EURUSD-Week'!E231)</f>
        <v>146.76206200697118</v>
      </c>
      <c r="J241" s="19">
        <f>'USDJPY-Week'!H231*'USDJPY-Week'!F231/'USDJPY-Week'!E231</f>
        <v>9.818360333824252</v>
      </c>
      <c r="K241" s="15">
        <f>'GBPUSD-Week'!F231*'GBPUSD-Week'!E231/'GBPUSD-Week'!G231</f>
        <v>335.9</v>
      </c>
      <c r="L241" s="13">
        <f>'GBPUSD-Week'!H231*'GBPUSD-Week'!F231/1</f>
        <v>10</v>
      </c>
      <c r="M241" s="24">
        <f>'NZDUSD-Week'!F231*'NZDUSD-Week'!E231/'NZDUSD-Week'!G231</f>
        <v>170.36</v>
      </c>
      <c r="N241" s="13">
        <f>'NZDUSD-Week'!H231*'NZDUSD-Week'!F231/1</f>
        <v>10</v>
      </c>
      <c r="O241" s="13">
        <f>'USDCAD-Week'!F231/'USDCAD-Week'!G231</f>
        <v>200</v>
      </c>
      <c r="P241" s="24">
        <f>'USDCAD-Week'!F231*'USDCAD-Week'!H231/'USDCAD-Week'!E231</f>
        <v>9.2114959469417848</v>
      </c>
      <c r="Q241" s="24">
        <f>'AUDUSD-Week'!F231*'AUDUSD-Week'!E231/'AUDUSD-Week'!G231</f>
        <v>185.43</v>
      </c>
      <c r="R241" s="24">
        <f>'AUDUSD-Week'!H231*'AUDUSD-Week'!F231/1</f>
        <v>10</v>
      </c>
      <c r="S241" s="13">
        <f>'USDCHF-Week'!F231/'USDCHF-Week'!G231</f>
        <v>200</v>
      </c>
      <c r="T241" s="16">
        <f>'USDCHF-Week'!F231*'USDCHF-Week'!H231/'USDCHF-Week'!E231</f>
        <v>11.166322371726871</v>
      </c>
      <c r="U241" s="13">
        <f>'EURUSD-Week'!F231/'EURUSD-Week'!G231*'EURUSD-Week'!E231</f>
        <v>272.55</v>
      </c>
      <c r="V241" s="13">
        <f>'USDCHF-Week'!H231*'USDCHF-Week'!F231/'USDCHF-Week'!E231</f>
        <v>11.166322371726871</v>
      </c>
      <c r="W241" s="16">
        <f>'EURUSD-Week'!F231/'EURUSD-Week'!G231*'EURUSD-Week'!E231</f>
        <v>272.55</v>
      </c>
      <c r="X241" s="13">
        <f>'GBPUSD-Week'!H231*'GBPUSD-Week'!F231/'GBPUSD-Week'!I231</f>
        <v>16.794999999999998</v>
      </c>
      <c r="Y241" s="24">
        <f>'EURUSD-Week'!F231/'EURUSD-Week'!G231*'EURUSD-Week'!E231</f>
        <v>272.55</v>
      </c>
      <c r="Z241" s="13">
        <f>'AUDUSD-Week'!H231*'AUDUSD-Week'!F231/'AUDUSD-Week'!I231</f>
        <v>9.2714999999999996</v>
      </c>
      <c r="AA241" s="24">
        <f>'EURUSD-Week'!F231/'EURUSD-Week'!G231*'EURUSD-Week'!E231</f>
        <v>272.55</v>
      </c>
      <c r="AB241" s="13">
        <f>'USDCAD-Week'!H231*'USDCAD-Week'!F231/'USDCAD-Week'!E231</f>
        <v>9.2114959469417848</v>
      </c>
      <c r="AC241" s="24">
        <f>'EURUSD-Week'!F231/'EURUSD-Week'!G231*'EURUSD-Week'!E231</f>
        <v>272.55</v>
      </c>
      <c r="AD241" s="13">
        <f>'NZDUSD-Week'!H231*'NZDUSD-Week'!F231/'NZDUSD-Week'!I231</f>
        <v>8.5180000000000007</v>
      </c>
      <c r="AE241" s="24">
        <f>'GBPUSD-Week'!F231/'GBPUSD-Week'!G231*'GBPUSD-Week'!E231</f>
        <v>335.9</v>
      </c>
      <c r="AF241" s="13">
        <f>'USDJPY-Week'!H231*'USDJPY-Week'!F231/'USDJPY-Week'!E231</f>
        <v>9.818360333824252</v>
      </c>
      <c r="AG241" s="24">
        <f>'GBPUSD-Week'!F231/'GBPUSD-Week'!G231*'GBPUSD-Week'!E231</f>
        <v>335.9</v>
      </c>
      <c r="AH241" s="13">
        <f>'USDCHF-Week'!H231*'USDCHF-Week'!F231/'USDCHF-Week'!E231</f>
        <v>11.166322371726871</v>
      </c>
      <c r="AI241" s="24">
        <f>'GBPUSD-Week'!F231/'GBPUSD-Week'!G231*'GBPUSD-Week'!E231</f>
        <v>335.9</v>
      </c>
      <c r="AJ241" s="13">
        <f>'AUDUSD-Week'!H231*'AUDUSD-Week'!F231/'AUDUSD-Week'!I231</f>
        <v>9.2714999999999996</v>
      </c>
      <c r="AK241" s="24">
        <f>'GBPUSD-Week'!F231/'GBPUSD-Week'!G231*'GBPUSD-Week'!E231</f>
        <v>335.9</v>
      </c>
      <c r="AL241" s="13">
        <f>'USDCAD-Week'!H231*'USDCAD-Week'!F231/'USDCAD-Week'!E231</f>
        <v>9.2114959469417848</v>
      </c>
      <c r="AM241" s="24">
        <f>'GBPUSD-Week'!F231/'GBPUSD-Week'!G231*'GBPUSD-Week'!E231</f>
        <v>335.9</v>
      </c>
      <c r="AN241" s="13">
        <f>'NZDUSD-Week'!H231*'NZDUSD-Week'!F231/'NZDUSD-Week'!I231</f>
        <v>8.5180000000000007</v>
      </c>
      <c r="AO241" s="24">
        <f>'AUDUSD-Week'!F231/'AUDUSD-Week'!G231*'AUDUSD-Week'!E231</f>
        <v>185.43</v>
      </c>
      <c r="AP241" s="13">
        <f>'USDJPY-Week'!H231*'USDJPY-Week'!F231/'USDJPY-Week'!E231</f>
        <v>9.818360333824252</v>
      </c>
      <c r="AQ241" s="24">
        <f>'AUDUSD-Week'!F231/'AUDUSD-Week'!G231*'AUDUSD-Week'!E231</f>
        <v>185.43</v>
      </c>
      <c r="AR241" s="13">
        <f>'USDCHF-Week'!H231*'USDCHF-Week'!F231/'USDCHF-Week'!E231</f>
        <v>11.166322371726871</v>
      </c>
      <c r="AS241" s="24">
        <f>'AUDUSD-Week'!F231/'AUDUSD-Week'!G231*'AUDUSD-Week'!E231</f>
        <v>185.43</v>
      </c>
      <c r="AT241" s="13">
        <f>'USDCAD-Week'!H231*'USDCAD-Week'!F231/'USDCAD-Week'!E231</f>
        <v>9.2114959469417848</v>
      </c>
      <c r="AU241" s="24">
        <f>'AUDUSD-Week'!F231/'AUDUSD-Week'!G231*'AUDUSD-Week'!E231</f>
        <v>185.43</v>
      </c>
      <c r="AV241" s="13">
        <f>'NZDUSD-Week'!H231*'NZDUSD-Week'!F231/'NZDUSD-Week'!I231</f>
        <v>8.5180000000000007</v>
      </c>
      <c r="AW241" s="24">
        <f>'NZDUSD-Week'!F231/'NZDUSD-Week'!G231*'NZDUSD-Week'!E231</f>
        <v>170.36</v>
      </c>
      <c r="AX241" s="13">
        <f>'USDJPY-Week'!H231*'USDJPY-Week'!F231/'USDJPY-Week'!E231</f>
        <v>9.818360333824252</v>
      </c>
      <c r="AY241" s="24">
        <f>'NZDUSD-Week'!F231/'NZDUSD-Week'!G231*'NZDUSD-Week'!E231</f>
        <v>170.36</v>
      </c>
      <c r="AZ241" s="13">
        <f>'USDCHF-Week'!H231*'USDCHF-Week'!F231/'USDCHF-Week'!E231</f>
        <v>11.166322371726871</v>
      </c>
      <c r="BA241" s="24">
        <f>'NZDUSD-Week'!F231/'NZDUSD-Week'!G231*'NZDUSD-Week'!E231</f>
        <v>170.36</v>
      </c>
      <c r="BB241" s="13">
        <f>'USDCAD-Week'!H231*'USDCAD-Week'!F231/'USDCAD-Week'!E231</f>
        <v>9.2114959469417848</v>
      </c>
      <c r="BC241" s="24">
        <f>'USDCAD-Week'!F231/'USDCAD-Week'!G231*'USDCAD-Week'!E231</f>
        <v>217.11999999999998</v>
      </c>
      <c r="BD241" s="13">
        <f>'USDJPY-Week'!H231*'USDJPY-Week'!F231/'USDJPY-Week'!E231</f>
        <v>9.818360333824252</v>
      </c>
      <c r="BE241" s="24">
        <f>'USDCHF-Week'!F231/'USDCHF-Week'!G231*'USDCHF-Week'!E231</f>
        <v>179.11</v>
      </c>
      <c r="BF241" s="13">
        <f>'USDJPY-Week'!H231*'USDJPY-Week'!F231/'USDJPY-Week'!E231</f>
        <v>9.818360333824252</v>
      </c>
    </row>
    <row r="242" spans="4:58" x14ac:dyDescent="0.25">
      <c r="D242" s="11">
        <v>41791</v>
      </c>
      <c r="E242" s="13">
        <f>'EURUSD-Week'!F232*'EURUSD-Week'!E232/'EURUSD-Week'!G232</f>
        <v>272.77999999999997</v>
      </c>
      <c r="F242" s="16">
        <f>'EURUSD-Week'!H232*'EURUSD-Week'!F232/1</f>
        <v>10</v>
      </c>
      <c r="G242" s="13">
        <f>'USDJPY-Week'!F232/'USDJPY-Week'!G232</f>
        <v>200</v>
      </c>
      <c r="H242" s="19">
        <f>'USDJPY-Week'!H232*'USDJPY-Week'!F232/'USDJPY-Week'!E232</f>
        <v>9.7866510080250535</v>
      </c>
      <c r="I242" s="19">
        <f>'EURUSD-Week'!F232/('EURUSD-Week'!G232*'EURUSD-Week'!E232)</f>
        <v>146.63831659212551</v>
      </c>
      <c r="J242" s="19">
        <f>'USDJPY-Week'!H232*'USDJPY-Week'!F232/'USDJPY-Week'!E232</f>
        <v>9.7866510080250535</v>
      </c>
      <c r="K242" s="15">
        <f>'GBPUSD-Week'!F232*'GBPUSD-Week'!E232/'GBPUSD-Week'!G232</f>
        <v>335.65</v>
      </c>
      <c r="L242" s="13">
        <f>'GBPUSD-Week'!H232*'GBPUSD-Week'!F232/1</f>
        <v>10</v>
      </c>
      <c r="M242" s="24">
        <f>'NZDUSD-Week'!F232*'NZDUSD-Week'!E232/'NZDUSD-Week'!G232</f>
        <v>169.87</v>
      </c>
      <c r="N242" s="13">
        <f>'NZDUSD-Week'!H232*'NZDUSD-Week'!F232/1</f>
        <v>10</v>
      </c>
      <c r="O242" s="13">
        <f>'USDCAD-Week'!F232/'USDCAD-Week'!G232</f>
        <v>200</v>
      </c>
      <c r="P242" s="24">
        <f>'USDCAD-Week'!F232*'USDCAD-Week'!H232/'USDCAD-Week'!E232</f>
        <v>9.1869545245751034</v>
      </c>
      <c r="Q242" s="24">
        <f>'AUDUSD-Week'!F232*'AUDUSD-Week'!E232/'AUDUSD-Week'!G232</f>
        <v>186.41</v>
      </c>
      <c r="R242" s="24">
        <f>'AUDUSD-Week'!H232*'AUDUSD-Week'!F232/1</f>
        <v>10</v>
      </c>
      <c r="S242" s="13">
        <f>'USDCHF-Week'!F232/'USDCHF-Week'!G232</f>
        <v>200</v>
      </c>
      <c r="T242" s="16">
        <f>'USDCHF-Week'!F232*'USDCHF-Week'!H232/'USDCHF-Week'!E232</f>
        <v>11.186307959058112</v>
      </c>
      <c r="U242" s="13">
        <f>'EURUSD-Week'!F232/'EURUSD-Week'!G232*'EURUSD-Week'!E232</f>
        <v>272.78000000000003</v>
      </c>
      <c r="V242" s="13">
        <f>'USDCHF-Week'!H232*'USDCHF-Week'!F232/'USDCHF-Week'!E232</f>
        <v>11.186307959058112</v>
      </c>
      <c r="W242" s="16">
        <f>'EURUSD-Week'!F232/'EURUSD-Week'!G232*'EURUSD-Week'!E232</f>
        <v>272.78000000000003</v>
      </c>
      <c r="X242" s="13">
        <f>'GBPUSD-Week'!H232*'GBPUSD-Week'!F232/'GBPUSD-Week'!I232</f>
        <v>16.782499999999999</v>
      </c>
      <c r="Y242" s="24">
        <f>'EURUSD-Week'!F232/'EURUSD-Week'!G232*'EURUSD-Week'!E232</f>
        <v>272.78000000000003</v>
      </c>
      <c r="Z242" s="13">
        <f>'AUDUSD-Week'!H232*'AUDUSD-Week'!F232/'AUDUSD-Week'!I232</f>
        <v>9.3205000000000009</v>
      </c>
      <c r="AA242" s="24">
        <f>'EURUSD-Week'!F232/'EURUSD-Week'!G232*'EURUSD-Week'!E232</f>
        <v>272.78000000000003</v>
      </c>
      <c r="AB242" s="13">
        <f>'USDCAD-Week'!H232*'USDCAD-Week'!F232/'USDCAD-Week'!E232</f>
        <v>9.1869545245751034</v>
      </c>
      <c r="AC242" s="24">
        <f>'EURUSD-Week'!F232/'EURUSD-Week'!G232*'EURUSD-Week'!E232</f>
        <v>272.78000000000003</v>
      </c>
      <c r="AD242" s="13">
        <f>'NZDUSD-Week'!H232*'NZDUSD-Week'!F232/'NZDUSD-Week'!I232</f>
        <v>8.4935000000000009</v>
      </c>
      <c r="AE242" s="24">
        <f>'GBPUSD-Week'!F232/'GBPUSD-Week'!G232*'GBPUSD-Week'!E232</f>
        <v>335.65</v>
      </c>
      <c r="AF242" s="13">
        <f>'USDJPY-Week'!H232*'USDJPY-Week'!F232/'USDJPY-Week'!E232</f>
        <v>9.7866510080250535</v>
      </c>
      <c r="AG242" s="24">
        <f>'GBPUSD-Week'!F232/'GBPUSD-Week'!G232*'GBPUSD-Week'!E232</f>
        <v>335.65</v>
      </c>
      <c r="AH242" s="13">
        <f>'USDCHF-Week'!H232*'USDCHF-Week'!F232/'USDCHF-Week'!E232</f>
        <v>11.186307959058112</v>
      </c>
      <c r="AI242" s="24">
        <f>'GBPUSD-Week'!F232/'GBPUSD-Week'!G232*'GBPUSD-Week'!E232</f>
        <v>335.65</v>
      </c>
      <c r="AJ242" s="13">
        <f>'AUDUSD-Week'!H232*'AUDUSD-Week'!F232/'AUDUSD-Week'!I232</f>
        <v>9.3205000000000009</v>
      </c>
      <c r="AK242" s="24">
        <f>'GBPUSD-Week'!F232/'GBPUSD-Week'!G232*'GBPUSD-Week'!E232</f>
        <v>335.65</v>
      </c>
      <c r="AL242" s="13">
        <f>'USDCAD-Week'!H232*'USDCAD-Week'!F232/'USDCAD-Week'!E232</f>
        <v>9.1869545245751034</v>
      </c>
      <c r="AM242" s="24">
        <f>'GBPUSD-Week'!F232/'GBPUSD-Week'!G232*'GBPUSD-Week'!E232</f>
        <v>335.65</v>
      </c>
      <c r="AN242" s="13">
        <f>'NZDUSD-Week'!H232*'NZDUSD-Week'!F232/'NZDUSD-Week'!I232</f>
        <v>8.4935000000000009</v>
      </c>
      <c r="AO242" s="24">
        <f>'AUDUSD-Week'!F232/'AUDUSD-Week'!G232*'AUDUSD-Week'!E232</f>
        <v>186.41</v>
      </c>
      <c r="AP242" s="13">
        <f>'USDJPY-Week'!H232*'USDJPY-Week'!F232/'USDJPY-Week'!E232</f>
        <v>9.7866510080250535</v>
      </c>
      <c r="AQ242" s="24">
        <f>'AUDUSD-Week'!F232/'AUDUSD-Week'!G232*'AUDUSD-Week'!E232</f>
        <v>186.41</v>
      </c>
      <c r="AR242" s="13">
        <f>'USDCHF-Week'!H232*'USDCHF-Week'!F232/'USDCHF-Week'!E232</f>
        <v>11.186307959058112</v>
      </c>
      <c r="AS242" s="24">
        <f>'AUDUSD-Week'!F232/'AUDUSD-Week'!G232*'AUDUSD-Week'!E232</f>
        <v>186.41</v>
      </c>
      <c r="AT242" s="13">
        <f>'USDCAD-Week'!H232*'USDCAD-Week'!F232/'USDCAD-Week'!E232</f>
        <v>9.1869545245751034</v>
      </c>
      <c r="AU242" s="24">
        <f>'AUDUSD-Week'!F232/'AUDUSD-Week'!G232*'AUDUSD-Week'!E232</f>
        <v>186.41</v>
      </c>
      <c r="AV242" s="13">
        <f>'NZDUSD-Week'!H232*'NZDUSD-Week'!F232/'NZDUSD-Week'!I232</f>
        <v>8.4935000000000009</v>
      </c>
      <c r="AW242" s="24">
        <f>'NZDUSD-Week'!F232/'NZDUSD-Week'!G232*'NZDUSD-Week'!E232</f>
        <v>169.87</v>
      </c>
      <c r="AX242" s="13">
        <f>'USDJPY-Week'!H232*'USDJPY-Week'!F232/'USDJPY-Week'!E232</f>
        <v>9.7866510080250535</v>
      </c>
      <c r="AY242" s="24">
        <f>'NZDUSD-Week'!F232/'NZDUSD-Week'!G232*'NZDUSD-Week'!E232</f>
        <v>169.87</v>
      </c>
      <c r="AZ242" s="13">
        <f>'USDCHF-Week'!H232*'USDCHF-Week'!F232/'USDCHF-Week'!E232</f>
        <v>11.186307959058112</v>
      </c>
      <c r="BA242" s="24">
        <f>'NZDUSD-Week'!F232/'NZDUSD-Week'!G232*'NZDUSD-Week'!E232</f>
        <v>169.87</v>
      </c>
      <c r="BB242" s="13">
        <f>'USDCAD-Week'!H232*'USDCAD-Week'!F232/'USDCAD-Week'!E232</f>
        <v>9.1869545245751034</v>
      </c>
      <c r="BC242" s="24">
        <f>'USDCAD-Week'!F232/'USDCAD-Week'!G232*'USDCAD-Week'!E232</f>
        <v>217.70000000000002</v>
      </c>
      <c r="BD242" s="13">
        <f>'USDJPY-Week'!H232*'USDJPY-Week'!F232/'USDJPY-Week'!E232</f>
        <v>9.7866510080250535</v>
      </c>
      <c r="BE242" s="24">
        <f>'USDCHF-Week'!F232/'USDCHF-Week'!G232*'USDCHF-Week'!E232</f>
        <v>178.79</v>
      </c>
      <c r="BF242" s="13">
        <f>'USDJPY-Week'!H232*'USDJPY-Week'!F232/'USDJPY-Week'!E232</f>
        <v>9.7866510080250535</v>
      </c>
    </row>
    <row r="243" spans="4:58" x14ac:dyDescent="0.25">
      <c r="D243" s="11">
        <v>41798</v>
      </c>
      <c r="E243" s="13">
        <f>'EURUSD-Week'!F233*'EURUSD-Week'!E233/'EURUSD-Week'!G233</f>
        <v>271.83</v>
      </c>
      <c r="F243" s="16">
        <f>'EURUSD-Week'!H233*'EURUSD-Week'!F233/1</f>
        <v>10</v>
      </c>
      <c r="G243" s="13">
        <f>'USDJPY-Week'!F233/'USDJPY-Week'!G233</f>
        <v>200</v>
      </c>
      <c r="H243" s="19">
        <f>'USDJPY-Week'!H233*'USDJPY-Week'!F233/'USDJPY-Week'!E233</f>
        <v>9.7775604986555855</v>
      </c>
      <c r="I243" s="19">
        <f>'EURUSD-Week'!F233/('EURUSD-Week'!G233*'EURUSD-Week'!E233)</f>
        <v>147.15079277489608</v>
      </c>
      <c r="J243" s="19">
        <f>'USDJPY-Week'!H233*'USDJPY-Week'!F233/'USDJPY-Week'!E233</f>
        <v>9.7775604986555855</v>
      </c>
      <c r="K243" s="15">
        <f>'GBPUSD-Week'!F233*'GBPUSD-Week'!E233/'GBPUSD-Week'!G233</f>
        <v>337.68</v>
      </c>
      <c r="L243" s="13">
        <f>'GBPUSD-Week'!H233*'GBPUSD-Week'!F233/1</f>
        <v>10</v>
      </c>
      <c r="M243" s="24">
        <f>'NZDUSD-Week'!F233*'NZDUSD-Week'!E233/'NZDUSD-Week'!G233</f>
        <v>171.66</v>
      </c>
      <c r="N243" s="13">
        <f>'NZDUSD-Week'!H233*'NZDUSD-Week'!F233/1</f>
        <v>10</v>
      </c>
      <c r="O243" s="13">
        <f>'USDCAD-Week'!F233/'USDCAD-Week'!G233</f>
        <v>200</v>
      </c>
      <c r="P243" s="24">
        <f>'USDCAD-Week'!F233*'USDCAD-Week'!H233/'USDCAD-Week'!E233</f>
        <v>9.2136177270005071</v>
      </c>
      <c r="Q243" s="24">
        <f>'AUDUSD-Week'!F233*'AUDUSD-Week'!E233/'AUDUSD-Week'!G233</f>
        <v>187.35</v>
      </c>
      <c r="R243" s="24">
        <f>'AUDUSD-Week'!H233*'AUDUSD-Week'!F233/1</f>
        <v>10</v>
      </c>
      <c r="S243" s="13">
        <f>'USDCHF-Week'!F233/'USDCHF-Week'!G233</f>
        <v>200</v>
      </c>
      <c r="T243" s="16">
        <f>'USDCHF-Week'!F233*'USDCHF-Week'!H233/'USDCHF-Week'!E233</f>
        <v>11.153867603591546</v>
      </c>
      <c r="U243" s="13">
        <f>'EURUSD-Week'!F233/'EURUSD-Week'!G233*'EURUSD-Week'!E233</f>
        <v>271.83000000000004</v>
      </c>
      <c r="V243" s="13">
        <f>'USDCHF-Week'!H233*'USDCHF-Week'!F233/'USDCHF-Week'!E233</f>
        <v>11.153867603591546</v>
      </c>
      <c r="W243" s="16">
        <f>'EURUSD-Week'!F233/'EURUSD-Week'!G233*'EURUSD-Week'!E233</f>
        <v>271.83000000000004</v>
      </c>
      <c r="X243" s="13">
        <f>'GBPUSD-Week'!H233*'GBPUSD-Week'!F233/'GBPUSD-Week'!I233</f>
        <v>16.884</v>
      </c>
      <c r="Y243" s="24">
        <f>'EURUSD-Week'!F233/'EURUSD-Week'!G233*'EURUSD-Week'!E233</f>
        <v>271.83000000000004</v>
      </c>
      <c r="Z243" s="13">
        <f>'AUDUSD-Week'!H233*'AUDUSD-Week'!F233/'AUDUSD-Week'!I233</f>
        <v>9.3674999999999997</v>
      </c>
      <c r="AA243" s="24">
        <f>'EURUSD-Week'!F233/'EURUSD-Week'!G233*'EURUSD-Week'!E233</f>
        <v>271.83000000000004</v>
      </c>
      <c r="AB243" s="13">
        <f>'USDCAD-Week'!H233*'USDCAD-Week'!F233/'USDCAD-Week'!E233</f>
        <v>9.2136177270005071</v>
      </c>
      <c r="AC243" s="24">
        <f>'EURUSD-Week'!F233/'EURUSD-Week'!G233*'EURUSD-Week'!E233</f>
        <v>271.83000000000004</v>
      </c>
      <c r="AD243" s="13">
        <f>'NZDUSD-Week'!H233*'NZDUSD-Week'!F233/'NZDUSD-Week'!I233</f>
        <v>8.5830000000000002</v>
      </c>
      <c r="AE243" s="24">
        <f>'GBPUSD-Week'!F233/'GBPUSD-Week'!G233*'GBPUSD-Week'!E233</f>
        <v>337.68</v>
      </c>
      <c r="AF243" s="13">
        <f>'USDJPY-Week'!H233*'USDJPY-Week'!F233/'USDJPY-Week'!E233</f>
        <v>9.7775604986555855</v>
      </c>
      <c r="AG243" s="24">
        <f>'GBPUSD-Week'!F233/'GBPUSD-Week'!G233*'GBPUSD-Week'!E233</f>
        <v>337.68</v>
      </c>
      <c r="AH243" s="13">
        <f>'USDCHF-Week'!H233*'USDCHF-Week'!F233/'USDCHF-Week'!E233</f>
        <v>11.153867603591546</v>
      </c>
      <c r="AI243" s="24">
        <f>'GBPUSD-Week'!F233/'GBPUSD-Week'!G233*'GBPUSD-Week'!E233</f>
        <v>337.68</v>
      </c>
      <c r="AJ243" s="13">
        <f>'AUDUSD-Week'!H233*'AUDUSD-Week'!F233/'AUDUSD-Week'!I233</f>
        <v>9.3674999999999997</v>
      </c>
      <c r="AK243" s="24">
        <f>'GBPUSD-Week'!F233/'GBPUSD-Week'!G233*'GBPUSD-Week'!E233</f>
        <v>337.68</v>
      </c>
      <c r="AL243" s="13">
        <f>'USDCAD-Week'!H233*'USDCAD-Week'!F233/'USDCAD-Week'!E233</f>
        <v>9.2136177270005071</v>
      </c>
      <c r="AM243" s="24">
        <f>'GBPUSD-Week'!F233/'GBPUSD-Week'!G233*'GBPUSD-Week'!E233</f>
        <v>337.68</v>
      </c>
      <c r="AN243" s="13">
        <f>'NZDUSD-Week'!H233*'NZDUSD-Week'!F233/'NZDUSD-Week'!I233</f>
        <v>8.5830000000000002</v>
      </c>
      <c r="AO243" s="24">
        <f>'AUDUSD-Week'!F233/'AUDUSD-Week'!G233*'AUDUSD-Week'!E233</f>
        <v>187.35</v>
      </c>
      <c r="AP243" s="13">
        <f>'USDJPY-Week'!H233*'USDJPY-Week'!F233/'USDJPY-Week'!E233</f>
        <v>9.7775604986555855</v>
      </c>
      <c r="AQ243" s="24">
        <f>'AUDUSD-Week'!F233/'AUDUSD-Week'!G233*'AUDUSD-Week'!E233</f>
        <v>187.35</v>
      </c>
      <c r="AR243" s="13">
        <f>'USDCHF-Week'!H233*'USDCHF-Week'!F233/'USDCHF-Week'!E233</f>
        <v>11.153867603591546</v>
      </c>
      <c r="AS243" s="24">
        <f>'AUDUSD-Week'!F233/'AUDUSD-Week'!G233*'AUDUSD-Week'!E233</f>
        <v>187.35</v>
      </c>
      <c r="AT243" s="13">
        <f>'USDCAD-Week'!H233*'USDCAD-Week'!F233/'USDCAD-Week'!E233</f>
        <v>9.2136177270005071</v>
      </c>
      <c r="AU243" s="24">
        <f>'AUDUSD-Week'!F233/'AUDUSD-Week'!G233*'AUDUSD-Week'!E233</f>
        <v>187.35</v>
      </c>
      <c r="AV243" s="13">
        <f>'NZDUSD-Week'!H233*'NZDUSD-Week'!F233/'NZDUSD-Week'!I233</f>
        <v>8.5830000000000002</v>
      </c>
      <c r="AW243" s="24">
        <f>'NZDUSD-Week'!F233/'NZDUSD-Week'!G233*'NZDUSD-Week'!E233</f>
        <v>171.66000000000003</v>
      </c>
      <c r="AX243" s="13">
        <f>'USDJPY-Week'!H233*'USDJPY-Week'!F233/'USDJPY-Week'!E233</f>
        <v>9.7775604986555855</v>
      </c>
      <c r="AY243" s="24">
        <f>'NZDUSD-Week'!F233/'NZDUSD-Week'!G233*'NZDUSD-Week'!E233</f>
        <v>171.66000000000003</v>
      </c>
      <c r="AZ243" s="13">
        <f>'USDCHF-Week'!H233*'USDCHF-Week'!F233/'USDCHF-Week'!E233</f>
        <v>11.153867603591546</v>
      </c>
      <c r="BA243" s="24">
        <f>'NZDUSD-Week'!F233/'NZDUSD-Week'!G233*'NZDUSD-Week'!E233</f>
        <v>171.66000000000003</v>
      </c>
      <c r="BB243" s="13">
        <f>'USDCAD-Week'!H233*'USDCAD-Week'!F233/'USDCAD-Week'!E233</f>
        <v>9.2136177270005071</v>
      </c>
      <c r="BC243" s="24">
        <f>'USDCAD-Week'!F233/'USDCAD-Week'!G233*'USDCAD-Week'!E233</f>
        <v>217.07</v>
      </c>
      <c r="BD243" s="13">
        <f>'USDJPY-Week'!H233*'USDJPY-Week'!F233/'USDJPY-Week'!E233</f>
        <v>9.7775604986555855</v>
      </c>
      <c r="BE243" s="24">
        <f>'USDCHF-Week'!F233/'USDCHF-Week'!G233*'USDCHF-Week'!E233</f>
        <v>179.31</v>
      </c>
      <c r="BF243" s="13">
        <f>'USDJPY-Week'!H233*'USDJPY-Week'!F233/'USDJPY-Week'!E233</f>
        <v>9.7775604986555855</v>
      </c>
    </row>
    <row r="244" spans="4:58" x14ac:dyDescent="0.25">
      <c r="D244" s="11">
        <v>41805</v>
      </c>
      <c r="E244" s="13">
        <f>'EURUSD-Week'!F234*'EURUSD-Week'!E234/'EURUSD-Week'!G234</f>
        <v>271.40000000000003</v>
      </c>
      <c r="F244" s="16">
        <f>'EURUSD-Week'!H234*'EURUSD-Week'!F234/1</f>
        <v>10</v>
      </c>
      <c r="G244" s="13">
        <f>'USDJPY-Week'!F234/'USDJPY-Week'!G234</f>
        <v>200</v>
      </c>
      <c r="H244" s="19">
        <f>'USDJPY-Week'!H234*'USDJPY-Week'!F234/'USDJPY-Week'!E234</f>
        <v>9.7986379893194844</v>
      </c>
      <c r="I244" s="19">
        <f>'EURUSD-Week'!F234/('EURUSD-Week'!G234*'EURUSD-Week'!E234)</f>
        <v>147.3839351510685</v>
      </c>
      <c r="J244" s="19">
        <f>'USDJPY-Week'!H234*'USDJPY-Week'!F234/'USDJPY-Week'!E234</f>
        <v>9.7986379893194844</v>
      </c>
      <c r="K244" s="15">
        <f>'GBPUSD-Week'!F234*'GBPUSD-Week'!E234/'GBPUSD-Week'!G234</f>
        <v>339.85000000000008</v>
      </c>
      <c r="L244" s="13">
        <f>'GBPUSD-Week'!H234*'GBPUSD-Week'!F234/1</f>
        <v>10</v>
      </c>
      <c r="M244" s="24">
        <f>'NZDUSD-Week'!F234*'NZDUSD-Week'!E234/'NZDUSD-Week'!G234</f>
        <v>173.61</v>
      </c>
      <c r="N244" s="13">
        <f>'NZDUSD-Week'!H234*'NZDUSD-Week'!F234/1</f>
        <v>10</v>
      </c>
      <c r="O244" s="13">
        <f>'USDCAD-Week'!F234/'USDCAD-Week'!G234</f>
        <v>200</v>
      </c>
      <c r="P244" s="24">
        <f>'USDCAD-Week'!F234*'USDCAD-Week'!H234/'USDCAD-Week'!E234</f>
        <v>9.2958401115500813</v>
      </c>
      <c r="Q244" s="24">
        <f>'AUDUSD-Week'!F234*'AUDUSD-Week'!E234/'AUDUSD-Week'!G234</f>
        <v>187.79</v>
      </c>
      <c r="R244" s="24">
        <f>'AUDUSD-Week'!H234*'AUDUSD-Week'!F234/1</f>
        <v>10</v>
      </c>
      <c r="S244" s="13">
        <f>'USDCHF-Week'!F234/'USDCHF-Week'!G234</f>
        <v>200</v>
      </c>
      <c r="T244" s="16">
        <f>'USDCHF-Week'!F234*'USDCHF-Week'!H234/'USDCHF-Week'!E234</f>
        <v>11.145786892554614</v>
      </c>
      <c r="U244" s="13">
        <f>'EURUSD-Week'!F234/'EURUSD-Week'!G234*'EURUSD-Week'!E234</f>
        <v>271.40000000000003</v>
      </c>
      <c r="V244" s="13">
        <f>'USDCHF-Week'!H234*'USDCHF-Week'!F234/'USDCHF-Week'!E234</f>
        <v>11.145786892554614</v>
      </c>
      <c r="W244" s="16">
        <f>'EURUSD-Week'!F234/'EURUSD-Week'!G234*'EURUSD-Week'!E234</f>
        <v>271.40000000000003</v>
      </c>
      <c r="X244" s="13">
        <f>'GBPUSD-Week'!H234*'GBPUSD-Week'!F234/'GBPUSD-Week'!I234</f>
        <v>16.9925</v>
      </c>
      <c r="Y244" s="24">
        <f>'EURUSD-Week'!F234/'EURUSD-Week'!G234*'EURUSD-Week'!E234</f>
        <v>271.40000000000003</v>
      </c>
      <c r="Z244" s="13">
        <f>'AUDUSD-Week'!H234*'AUDUSD-Week'!F234/'AUDUSD-Week'!I234</f>
        <v>9.3895</v>
      </c>
      <c r="AA244" s="24">
        <f>'EURUSD-Week'!F234/'EURUSD-Week'!G234*'EURUSD-Week'!E234</f>
        <v>271.40000000000003</v>
      </c>
      <c r="AB244" s="13">
        <f>'USDCAD-Week'!H234*'USDCAD-Week'!F234/'USDCAD-Week'!E234</f>
        <v>9.2958401115500813</v>
      </c>
      <c r="AC244" s="24">
        <f>'EURUSD-Week'!F234/'EURUSD-Week'!G234*'EURUSD-Week'!E234</f>
        <v>271.40000000000003</v>
      </c>
      <c r="AD244" s="13">
        <f>'NZDUSD-Week'!H234*'NZDUSD-Week'!F234/'NZDUSD-Week'!I234</f>
        <v>8.6805000000000003</v>
      </c>
      <c r="AE244" s="24">
        <f>'GBPUSD-Week'!F234/'GBPUSD-Week'!G234*'GBPUSD-Week'!E234</f>
        <v>339.85</v>
      </c>
      <c r="AF244" s="13">
        <f>'USDJPY-Week'!H234*'USDJPY-Week'!F234/'USDJPY-Week'!E234</f>
        <v>9.7986379893194844</v>
      </c>
      <c r="AG244" s="24">
        <f>'GBPUSD-Week'!F234/'GBPUSD-Week'!G234*'GBPUSD-Week'!E234</f>
        <v>339.85</v>
      </c>
      <c r="AH244" s="13">
        <f>'USDCHF-Week'!H234*'USDCHF-Week'!F234/'USDCHF-Week'!E234</f>
        <v>11.145786892554614</v>
      </c>
      <c r="AI244" s="24">
        <f>'GBPUSD-Week'!F234/'GBPUSD-Week'!G234*'GBPUSD-Week'!E234</f>
        <v>339.85</v>
      </c>
      <c r="AJ244" s="13">
        <f>'AUDUSD-Week'!H234*'AUDUSD-Week'!F234/'AUDUSD-Week'!I234</f>
        <v>9.3895</v>
      </c>
      <c r="AK244" s="24">
        <f>'GBPUSD-Week'!F234/'GBPUSD-Week'!G234*'GBPUSD-Week'!E234</f>
        <v>339.85</v>
      </c>
      <c r="AL244" s="13">
        <f>'USDCAD-Week'!H234*'USDCAD-Week'!F234/'USDCAD-Week'!E234</f>
        <v>9.2958401115500813</v>
      </c>
      <c r="AM244" s="24">
        <f>'GBPUSD-Week'!F234/'GBPUSD-Week'!G234*'GBPUSD-Week'!E234</f>
        <v>339.85</v>
      </c>
      <c r="AN244" s="13">
        <f>'NZDUSD-Week'!H234*'NZDUSD-Week'!F234/'NZDUSD-Week'!I234</f>
        <v>8.6805000000000003</v>
      </c>
      <c r="AO244" s="24">
        <f>'AUDUSD-Week'!F234/'AUDUSD-Week'!G234*'AUDUSD-Week'!E234</f>
        <v>187.79</v>
      </c>
      <c r="AP244" s="13">
        <f>'USDJPY-Week'!H234*'USDJPY-Week'!F234/'USDJPY-Week'!E234</f>
        <v>9.7986379893194844</v>
      </c>
      <c r="AQ244" s="24">
        <f>'AUDUSD-Week'!F234/'AUDUSD-Week'!G234*'AUDUSD-Week'!E234</f>
        <v>187.79</v>
      </c>
      <c r="AR244" s="13">
        <f>'USDCHF-Week'!H234*'USDCHF-Week'!F234/'USDCHF-Week'!E234</f>
        <v>11.145786892554614</v>
      </c>
      <c r="AS244" s="24">
        <f>'AUDUSD-Week'!F234/'AUDUSD-Week'!G234*'AUDUSD-Week'!E234</f>
        <v>187.79</v>
      </c>
      <c r="AT244" s="13">
        <f>'USDCAD-Week'!H234*'USDCAD-Week'!F234/'USDCAD-Week'!E234</f>
        <v>9.2958401115500813</v>
      </c>
      <c r="AU244" s="24">
        <f>'AUDUSD-Week'!F234/'AUDUSD-Week'!G234*'AUDUSD-Week'!E234</f>
        <v>187.79</v>
      </c>
      <c r="AV244" s="13">
        <f>'NZDUSD-Week'!H234*'NZDUSD-Week'!F234/'NZDUSD-Week'!I234</f>
        <v>8.6805000000000003</v>
      </c>
      <c r="AW244" s="24">
        <f>'NZDUSD-Week'!F234/'NZDUSD-Week'!G234*'NZDUSD-Week'!E234</f>
        <v>173.60999999999999</v>
      </c>
      <c r="AX244" s="13">
        <f>'USDJPY-Week'!H234*'USDJPY-Week'!F234/'USDJPY-Week'!E234</f>
        <v>9.7986379893194844</v>
      </c>
      <c r="AY244" s="24">
        <f>'NZDUSD-Week'!F234/'NZDUSD-Week'!G234*'NZDUSD-Week'!E234</f>
        <v>173.60999999999999</v>
      </c>
      <c r="AZ244" s="13">
        <f>'USDCHF-Week'!H234*'USDCHF-Week'!F234/'USDCHF-Week'!E234</f>
        <v>11.145786892554614</v>
      </c>
      <c r="BA244" s="24">
        <f>'NZDUSD-Week'!F234/'NZDUSD-Week'!G234*'NZDUSD-Week'!E234</f>
        <v>173.60999999999999</v>
      </c>
      <c r="BB244" s="13">
        <f>'USDCAD-Week'!H234*'USDCAD-Week'!F234/'USDCAD-Week'!E234</f>
        <v>9.2958401115500813</v>
      </c>
      <c r="BC244" s="24">
        <f>'USDCAD-Week'!F234/'USDCAD-Week'!G234*'USDCAD-Week'!E234</f>
        <v>215.15</v>
      </c>
      <c r="BD244" s="13">
        <f>'USDJPY-Week'!H234*'USDJPY-Week'!F234/'USDJPY-Week'!E234</f>
        <v>9.7986379893194844</v>
      </c>
      <c r="BE244" s="24">
        <f>'USDCHF-Week'!F234/'USDCHF-Week'!G234*'USDCHF-Week'!E234</f>
        <v>179.44</v>
      </c>
      <c r="BF244" s="13">
        <f>'USDJPY-Week'!H234*'USDJPY-Week'!F234/'USDJPY-Week'!E234</f>
        <v>9.7986379893194844</v>
      </c>
    </row>
    <row r="245" spans="4:58" x14ac:dyDescent="0.25">
      <c r="D245" s="11">
        <v>41812</v>
      </c>
      <c r="E245" s="13">
        <f>'EURUSD-Week'!F235*'EURUSD-Week'!E235/'EURUSD-Week'!G235</f>
        <v>272.38</v>
      </c>
      <c r="F245" s="16">
        <f>'EURUSD-Week'!H235*'EURUSD-Week'!F235/1</f>
        <v>10</v>
      </c>
      <c r="G245" s="13">
        <f>'USDJPY-Week'!F235/'USDJPY-Week'!G235</f>
        <v>200</v>
      </c>
      <c r="H245" s="19">
        <f>'USDJPY-Week'!H235*'USDJPY-Week'!F235/'USDJPY-Week'!E235</f>
        <v>9.8275269028548973</v>
      </c>
      <c r="I245" s="19">
        <f>'EURUSD-Week'!F235/('EURUSD-Week'!G235*'EURUSD-Week'!E235)</f>
        <v>146.85366032748368</v>
      </c>
      <c r="J245" s="19">
        <f>'USDJPY-Week'!H235*'USDJPY-Week'!F235/'USDJPY-Week'!E235</f>
        <v>9.8275269028548973</v>
      </c>
      <c r="K245" s="15">
        <f>'GBPUSD-Week'!F235*'GBPUSD-Week'!E235/'GBPUSD-Week'!G235</f>
        <v>340.49</v>
      </c>
      <c r="L245" s="13">
        <f>'GBPUSD-Week'!H235*'GBPUSD-Week'!F235/1</f>
        <v>10</v>
      </c>
      <c r="M245" s="24">
        <f>'NZDUSD-Week'!F235*'NZDUSD-Week'!E235/'NZDUSD-Week'!G235</f>
        <v>174.75</v>
      </c>
      <c r="N245" s="13">
        <f>'NZDUSD-Week'!H235*'NZDUSD-Week'!F235/1</f>
        <v>10</v>
      </c>
      <c r="O245" s="13">
        <f>'USDCAD-Week'!F235/'USDCAD-Week'!G235</f>
        <v>200</v>
      </c>
      <c r="P245" s="24">
        <f>'USDCAD-Week'!F235*'USDCAD-Week'!H235/'USDCAD-Week'!E235</f>
        <v>9.3353248693054507</v>
      </c>
      <c r="Q245" s="24">
        <f>'AUDUSD-Week'!F235*'AUDUSD-Week'!E235/'AUDUSD-Week'!G235</f>
        <v>187.97000000000003</v>
      </c>
      <c r="R245" s="24">
        <f>'AUDUSD-Week'!H235*'AUDUSD-Week'!F235/1</f>
        <v>10</v>
      </c>
      <c r="S245" s="13">
        <f>'USDCHF-Week'!F235/'USDCHF-Week'!G235</f>
        <v>200</v>
      </c>
      <c r="T245" s="16">
        <f>'USDCHF-Week'!F235*'USDCHF-Week'!H235/'USDCHF-Week'!E235</f>
        <v>11.199462425803562</v>
      </c>
      <c r="U245" s="13">
        <f>'EURUSD-Week'!F235/'EURUSD-Week'!G235*'EURUSD-Week'!E235</f>
        <v>272.38</v>
      </c>
      <c r="V245" s="13">
        <f>'USDCHF-Week'!H235*'USDCHF-Week'!F235/'USDCHF-Week'!E235</f>
        <v>11.199462425803562</v>
      </c>
      <c r="W245" s="16">
        <f>'EURUSD-Week'!F235/'EURUSD-Week'!G235*'EURUSD-Week'!E235</f>
        <v>272.38</v>
      </c>
      <c r="X245" s="13">
        <f>'GBPUSD-Week'!H235*'GBPUSD-Week'!F235/'GBPUSD-Week'!I235</f>
        <v>17.0245</v>
      </c>
      <c r="Y245" s="24">
        <f>'EURUSD-Week'!F235/'EURUSD-Week'!G235*'EURUSD-Week'!E235</f>
        <v>272.38</v>
      </c>
      <c r="Z245" s="13">
        <f>'AUDUSD-Week'!H235*'AUDUSD-Week'!F235/'AUDUSD-Week'!I235</f>
        <v>9.3985000000000003</v>
      </c>
      <c r="AA245" s="24">
        <f>'EURUSD-Week'!F235/'EURUSD-Week'!G235*'EURUSD-Week'!E235</f>
        <v>272.38</v>
      </c>
      <c r="AB245" s="13">
        <f>'USDCAD-Week'!H235*'USDCAD-Week'!F235/'USDCAD-Week'!E235</f>
        <v>9.3353248693054507</v>
      </c>
      <c r="AC245" s="24">
        <f>'EURUSD-Week'!F235/'EURUSD-Week'!G235*'EURUSD-Week'!E235</f>
        <v>272.38</v>
      </c>
      <c r="AD245" s="13">
        <f>'NZDUSD-Week'!H235*'NZDUSD-Week'!F235/'NZDUSD-Week'!I235</f>
        <v>8.7375000000000007</v>
      </c>
      <c r="AE245" s="24">
        <f>'GBPUSD-Week'!F235/'GBPUSD-Week'!G235*'GBPUSD-Week'!E235</f>
        <v>340.49</v>
      </c>
      <c r="AF245" s="13">
        <f>'USDJPY-Week'!H235*'USDJPY-Week'!F235/'USDJPY-Week'!E235</f>
        <v>9.8275269028548973</v>
      </c>
      <c r="AG245" s="24">
        <f>'GBPUSD-Week'!F235/'GBPUSD-Week'!G235*'GBPUSD-Week'!E235</f>
        <v>340.49</v>
      </c>
      <c r="AH245" s="13">
        <f>'USDCHF-Week'!H235*'USDCHF-Week'!F235/'USDCHF-Week'!E235</f>
        <v>11.199462425803562</v>
      </c>
      <c r="AI245" s="24">
        <f>'GBPUSD-Week'!F235/'GBPUSD-Week'!G235*'GBPUSD-Week'!E235</f>
        <v>340.49</v>
      </c>
      <c r="AJ245" s="13">
        <f>'AUDUSD-Week'!H235*'AUDUSD-Week'!F235/'AUDUSD-Week'!I235</f>
        <v>9.3985000000000003</v>
      </c>
      <c r="AK245" s="24">
        <f>'GBPUSD-Week'!F235/'GBPUSD-Week'!G235*'GBPUSD-Week'!E235</f>
        <v>340.49</v>
      </c>
      <c r="AL245" s="13">
        <f>'USDCAD-Week'!H235*'USDCAD-Week'!F235/'USDCAD-Week'!E235</f>
        <v>9.3353248693054507</v>
      </c>
      <c r="AM245" s="24">
        <f>'GBPUSD-Week'!F235/'GBPUSD-Week'!G235*'GBPUSD-Week'!E235</f>
        <v>340.49</v>
      </c>
      <c r="AN245" s="13">
        <f>'NZDUSD-Week'!H235*'NZDUSD-Week'!F235/'NZDUSD-Week'!I235</f>
        <v>8.7375000000000007</v>
      </c>
      <c r="AO245" s="24">
        <f>'AUDUSD-Week'!F235/'AUDUSD-Week'!G235*'AUDUSD-Week'!E235</f>
        <v>187.97000000000003</v>
      </c>
      <c r="AP245" s="13">
        <f>'USDJPY-Week'!H235*'USDJPY-Week'!F235/'USDJPY-Week'!E235</f>
        <v>9.8275269028548973</v>
      </c>
      <c r="AQ245" s="24">
        <f>'AUDUSD-Week'!F235/'AUDUSD-Week'!G235*'AUDUSD-Week'!E235</f>
        <v>187.97000000000003</v>
      </c>
      <c r="AR245" s="13">
        <f>'USDCHF-Week'!H235*'USDCHF-Week'!F235/'USDCHF-Week'!E235</f>
        <v>11.199462425803562</v>
      </c>
      <c r="AS245" s="24">
        <f>'AUDUSD-Week'!F235/'AUDUSD-Week'!G235*'AUDUSD-Week'!E235</f>
        <v>187.97000000000003</v>
      </c>
      <c r="AT245" s="13">
        <f>'USDCAD-Week'!H235*'USDCAD-Week'!F235/'USDCAD-Week'!E235</f>
        <v>9.3353248693054507</v>
      </c>
      <c r="AU245" s="24">
        <f>'AUDUSD-Week'!F235/'AUDUSD-Week'!G235*'AUDUSD-Week'!E235</f>
        <v>187.97000000000003</v>
      </c>
      <c r="AV245" s="13">
        <f>'NZDUSD-Week'!H235*'NZDUSD-Week'!F235/'NZDUSD-Week'!I235</f>
        <v>8.7375000000000007</v>
      </c>
      <c r="AW245" s="24">
        <f>'NZDUSD-Week'!F235/'NZDUSD-Week'!G235*'NZDUSD-Week'!E235</f>
        <v>174.75</v>
      </c>
      <c r="AX245" s="13">
        <f>'USDJPY-Week'!H235*'USDJPY-Week'!F235/'USDJPY-Week'!E235</f>
        <v>9.8275269028548973</v>
      </c>
      <c r="AY245" s="24">
        <f>'NZDUSD-Week'!F235/'NZDUSD-Week'!G235*'NZDUSD-Week'!E235</f>
        <v>174.75</v>
      </c>
      <c r="AZ245" s="13">
        <f>'USDCHF-Week'!H235*'USDCHF-Week'!F235/'USDCHF-Week'!E235</f>
        <v>11.199462425803562</v>
      </c>
      <c r="BA245" s="24">
        <f>'NZDUSD-Week'!F235/'NZDUSD-Week'!G235*'NZDUSD-Week'!E235</f>
        <v>174.75</v>
      </c>
      <c r="BB245" s="13">
        <f>'USDCAD-Week'!H235*'USDCAD-Week'!F235/'USDCAD-Week'!E235</f>
        <v>9.3353248693054507</v>
      </c>
      <c r="BC245" s="24">
        <f>'USDCAD-Week'!F235/'USDCAD-Week'!G235*'USDCAD-Week'!E235</f>
        <v>214.24000000000004</v>
      </c>
      <c r="BD245" s="13">
        <f>'USDJPY-Week'!H235*'USDJPY-Week'!F235/'USDJPY-Week'!E235</f>
        <v>9.8275269028548973</v>
      </c>
      <c r="BE245" s="24">
        <f>'USDCHF-Week'!F235/'USDCHF-Week'!G235*'USDCHF-Week'!E235</f>
        <v>178.58</v>
      </c>
      <c r="BF245" s="13">
        <f>'USDJPY-Week'!H235*'USDJPY-Week'!F235/'USDJPY-Week'!E235</f>
        <v>9.8275269028548973</v>
      </c>
    </row>
    <row r="246" spans="4:58" x14ac:dyDescent="0.25">
      <c r="D246" s="11">
        <v>41819</v>
      </c>
      <c r="E246" s="13">
        <f>'EURUSD-Week'!F236*'EURUSD-Week'!E236/'EURUSD-Week'!G236</f>
        <v>272.37</v>
      </c>
      <c r="F246" s="16">
        <f>'EURUSD-Week'!H236*'EURUSD-Week'!F236/1</f>
        <v>10</v>
      </c>
      <c r="G246" s="13">
        <f>'USDJPY-Week'!F236/'USDJPY-Week'!G236</f>
        <v>200</v>
      </c>
      <c r="H246" s="19">
        <f>'USDJPY-Week'!H236*'USDJPY-Week'!F236/'USDJPY-Week'!E236</f>
        <v>9.8294588882881992</v>
      </c>
      <c r="I246" s="19">
        <f>'EURUSD-Week'!F236/('EURUSD-Week'!G236*'EURUSD-Week'!E236)</f>
        <v>146.85905202481919</v>
      </c>
      <c r="J246" s="19">
        <f>'USDJPY-Week'!H236*'USDJPY-Week'!F236/'USDJPY-Week'!E236</f>
        <v>9.8294588882881992</v>
      </c>
      <c r="K246" s="15">
        <f>'GBPUSD-Week'!F236*'GBPUSD-Week'!E236/'GBPUSD-Week'!G236</f>
        <v>341.92</v>
      </c>
      <c r="L246" s="13">
        <f>'GBPUSD-Week'!H236*'GBPUSD-Week'!F236/1</f>
        <v>10</v>
      </c>
      <c r="M246" s="24">
        <f>'NZDUSD-Week'!F236*'NZDUSD-Week'!E236/'NZDUSD-Week'!G236</f>
        <v>175.18</v>
      </c>
      <c r="N246" s="13">
        <f>'NZDUSD-Week'!H236*'NZDUSD-Week'!F236/1</f>
        <v>10</v>
      </c>
      <c r="O246" s="13">
        <f>'USDCAD-Week'!F236/'USDCAD-Week'!G236</f>
        <v>200</v>
      </c>
      <c r="P246" s="24">
        <f>'USDCAD-Week'!F236*'USDCAD-Week'!H236/'USDCAD-Week'!E236</f>
        <v>9.3826233814974671</v>
      </c>
      <c r="Q246" s="24">
        <f>'AUDUSD-Week'!F236*'AUDUSD-Week'!E236/'AUDUSD-Week'!G236</f>
        <v>187.83</v>
      </c>
      <c r="R246" s="24">
        <f>'AUDUSD-Week'!H236*'AUDUSD-Week'!F236/1</f>
        <v>10</v>
      </c>
      <c r="S246" s="13">
        <f>'USDCHF-Week'!F236/'USDCHF-Week'!G236</f>
        <v>200</v>
      </c>
      <c r="T246" s="16">
        <f>'USDCHF-Week'!F236*'USDCHF-Week'!H236/'USDCHF-Week'!E236</f>
        <v>11.202599002968689</v>
      </c>
      <c r="U246" s="13">
        <f>'EURUSD-Week'!F236/'EURUSD-Week'!G236*'EURUSD-Week'!E236</f>
        <v>272.37</v>
      </c>
      <c r="V246" s="13">
        <f>'USDCHF-Week'!H236*'USDCHF-Week'!F236/'USDCHF-Week'!E236</f>
        <v>11.202599002968689</v>
      </c>
      <c r="W246" s="16">
        <f>'EURUSD-Week'!F236/'EURUSD-Week'!G236*'EURUSD-Week'!E236</f>
        <v>272.37</v>
      </c>
      <c r="X246" s="13">
        <f>'GBPUSD-Week'!H236*'GBPUSD-Week'!F236/'GBPUSD-Week'!I236</f>
        <v>17.096</v>
      </c>
      <c r="Y246" s="24">
        <f>'EURUSD-Week'!F236/'EURUSD-Week'!G236*'EURUSD-Week'!E236</f>
        <v>272.37</v>
      </c>
      <c r="Z246" s="13">
        <f>'AUDUSD-Week'!H236*'AUDUSD-Week'!F236/'AUDUSD-Week'!I236</f>
        <v>9.3915000000000006</v>
      </c>
      <c r="AA246" s="24">
        <f>'EURUSD-Week'!F236/'EURUSD-Week'!G236*'EURUSD-Week'!E236</f>
        <v>272.37</v>
      </c>
      <c r="AB246" s="13">
        <f>'USDCAD-Week'!H236*'USDCAD-Week'!F236/'USDCAD-Week'!E236</f>
        <v>9.3826233814974671</v>
      </c>
      <c r="AC246" s="24">
        <f>'EURUSD-Week'!F236/'EURUSD-Week'!G236*'EURUSD-Week'!E236</f>
        <v>272.37</v>
      </c>
      <c r="AD246" s="13">
        <f>'NZDUSD-Week'!H236*'NZDUSD-Week'!F236/'NZDUSD-Week'!I236</f>
        <v>8.7589999999999986</v>
      </c>
      <c r="AE246" s="24">
        <f>'GBPUSD-Week'!F236/'GBPUSD-Week'!G236*'GBPUSD-Week'!E236</f>
        <v>341.92</v>
      </c>
      <c r="AF246" s="13">
        <f>'USDJPY-Week'!H236*'USDJPY-Week'!F236/'USDJPY-Week'!E236</f>
        <v>9.8294588882881992</v>
      </c>
      <c r="AG246" s="24">
        <f>'GBPUSD-Week'!F236/'GBPUSD-Week'!G236*'GBPUSD-Week'!E236</f>
        <v>341.92</v>
      </c>
      <c r="AH246" s="13">
        <f>'USDCHF-Week'!H236*'USDCHF-Week'!F236/'USDCHF-Week'!E236</f>
        <v>11.202599002968689</v>
      </c>
      <c r="AI246" s="24">
        <f>'GBPUSD-Week'!F236/'GBPUSD-Week'!G236*'GBPUSD-Week'!E236</f>
        <v>341.92</v>
      </c>
      <c r="AJ246" s="13">
        <f>'AUDUSD-Week'!H236*'AUDUSD-Week'!F236/'AUDUSD-Week'!I236</f>
        <v>9.3915000000000006</v>
      </c>
      <c r="AK246" s="24">
        <f>'GBPUSD-Week'!F236/'GBPUSD-Week'!G236*'GBPUSD-Week'!E236</f>
        <v>341.92</v>
      </c>
      <c r="AL246" s="13">
        <f>'USDCAD-Week'!H236*'USDCAD-Week'!F236/'USDCAD-Week'!E236</f>
        <v>9.3826233814974671</v>
      </c>
      <c r="AM246" s="24">
        <f>'GBPUSD-Week'!F236/'GBPUSD-Week'!G236*'GBPUSD-Week'!E236</f>
        <v>341.92</v>
      </c>
      <c r="AN246" s="13">
        <f>'NZDUSD-Week'!H236*'NZDUSD-Week'!F236/'NZDUSD-Week'!I236</f>
        <v>8.7589999999999986</v>
      </c>
      <c r="AO246" s="24">
        <f>'AUDUSD-Week'!F236/'AUDUSD-Week'!G236*'AUDUSD-Week'!E236</f>
        <v>187.83</v>
      </c>
      <c r="AP246" s="13">
        <f>'USDJPY-Week'!H236*'USDJPY-Week'!F236/'USDJPY-Week'!E236</f>
        <v>9.8294588882881992</v>
      </c>
      <c r="AQ246" s="24">
        <f>'AUDUSD-Week'!F236/'AUDUSD-Week'!G236*'AUDUSD-Week'!E236</f>
        <v>187.83</v>
      </c>
      <c r="AR246" s="13">
        <f>'USDCHF-Week'!H236*'USDCHF-Week'!F236/'USDCHF-Week'!E236</f>
        <v>11.202599002968689</v>
      </c>
      <c r="AS246" s="24">
        <f>'AUDUSD-Week'!F236/'AUDUSD-Week'!G236*'AUDUSD-Week'!E236</f>
        <v>187.83</v>
      </c>
      <c r="AT246" s="13">
        <f>'USDCAD-Week'!H236*'USDCAD-Week'!F236/'USDCAD-Week'!E236</f>
        <v>9.3826233814974671</v>
      </c>
      <c r="AU246" s="24">
        <f>'AUDUSD-Week'!F236/'AUDUSD-Week'!G236*'AUDUSD-Week'!E236</f>
        <v>187.83</v>
      </c>
      <c r="AV246" s="13">
        <f>'NZDUSD-Week'!H236*'NZDUSD-Week'!F236/'NZDUSD-Week'!I236</f>
        <v>8.7589999999999986</v>
      </c>
      <c r="AW246" s="24">
        <f>'NZDUSD-Week'!F236/'NZDUSD-Week'!G236*'NZDUSD-Week'!E236</f>
        <v>175.18</v>
      </c>
      <c r="AX246" s="13">
        <f>'USDJPY-Week'!H236*'USDJPY-Week'!F236/'USDJPY-Week'!E236</f>
        <v>9.8294588882881992</v>
      </c>
      <c r="AY246" s="24">
        <f>'NZDUSD-Week'!F236/'NZDUSD-Week'!G236*'NZDUSD-Week'!E236</f>
        <v>175.18</v>
      </c>
      <c r="AZ246" s="13">
        <f>'USDCHF-Week'!H236*'USDCHF-Week'!F236/'USDCHF-Week'!E236</f>
        <v>11.202599002968689</v>
      </c>
      <c r="BA246" s="24">
        <f>'NZDUSD-Week'!F236/'NZDUSD-Week'!G236*'NZDUSD-Week'!E236</f>
        <v>175.18</v>
      </c>
      <c r="BB246" s="13">
        <f>'USDCAD-Week'!H236*'USDCAD-Week'!F236/'USDCAD-Week'!E236</f>
        <v>9.3826233814974671</v>
      </c>
      <c r="BC246" s="24">
        <f>'USDCAD-Week'!F236/'USDCAD-Week'!G236*'USDCAD-Week'!E236</f>
        <v>213.15999999999997</v>
      </c>
      <c r="BD246" s="13">
        <f>'USDJPY-Week'!H236*'USDJPY-Week'!F236/'USDJPY-Week'!E236</f>
        <v>9.8294588882881992</v>
      </c>
      <c r="BE246" s="24">
        <f>'USDCHF-Week'!F236/'USDCHF-Week'!G236*'USDCHF-Week'!E236</f>
        <v>178.53</v>
      </c>
      <c r="BF246" s="13">
        <f>'USDJPY-Week'!H236*'USDJPY-Week'!F236/'USDJPY-Week'!E236</f>
        <v>9.8294588882881992</v>
      </c>
    </row>
    <row r="247" spans="4:58" x14ac:dyDescent="0.25">
      <c r="D247" s="11">
        <v>41826</v>
      </c>
      <c r="E247" s="13">
        <f>'EURUSD-Week'!F237*'EURUSD-Week'!E237/'EURUSD-Week'!G237</f>
        <v>272</v>
      </c>
      <c r="F247" s="16">
        <f>'EURUSD-Week'!H237*'EURUSD-Week'!F237/1</f>
        <v>10</v>
      </c>
      <c r="G247" s="13">
        <f>'USDJPY-Week'!F237/'USDJPY-Week'!G237</f>
        <v>200</v>
      </c>
      <c r="H247" s="19">
        <f>'USDJPY-Week'!H237*'USDJPY-Week'!F237/'USDJPY-Week'!E237</f>
        <v>9.8338086340839812</v>
      </c>
      <c r="I247" s="19">
        <f>'EURUSD-Week'!F237/('EURUSD-Week'!G237*'EURUSD-Week'!E237)</f>
        <v>147.0588235294118</v>
      </c>
      <c r="J247" s="19">
        <f>'USDJPY-Week'!H237*'USDJPY-Week'!F237/'USDJPY-Week'!E237</f>
        <v>9.8338086340839812</v>
      </c>
      <c r="K247" s="15">
        <f>'GBPUSD-Week'!F237*'GBPUSD-Week'!E237/'GBPUSD-Week'!G237</f>
        <v>342.87</v>
      </c>
      <c r="L247" s="13">
        <f>'GBPUSD-Week'!H237*'GBPUSD-Week'!F237/1</f>
        <v>10</v>
      </c>
      <c r="M247" s="24">
        <f>'NZDUSD-Week'!F237*'NZDUSD-Week'!E237/'NZDUSD-Week'!G237</f>
        <v>175.6</v>
      </c>
      <c r="N247" s="13">
        <f>'NZDUSD-Week'!H237*'NZDUSD-Week'!F237/1</f>
        <v>10</v>
      </c>
      <c r="O247" s="13">
        <f>'USDCAD-Week'!F237/'USDCAD-Week'!G237</f>
        <v>200</v>
      </c>
      <c r="P247" s="24">
        <f>'USDCAD-Week'!F237*'USDCAD-Week'!H237/'USDCAD-Week'!E237</f>
        <v>9.3545369504209539</v>
      </c>
      <c r="Q247" s="24">
        <f>'AUDUSD-Week'!F237*'AUDUSD-Week'!E237/'AUDUSD-Week'!G237</f>
        <v>187.51</v>
      </c>
      <c r="R247" s="24">
        <f>'AUDUSD-Week'!H237*'AUDUSD-Week'!F237/1</f>
        <v>10</v>
      </c>
      <c r="S247" s="13">
        <f>'USDCHF-Week'!F237/'USDCHF-Week'!G237</f>
        <v>200</v>
      </c>
      <c r="T247" s="16">
        <f>'USDCHF-Week'!F237*'USDCHF-Week'!H237/'USDCHF-Week'!E237</f>
        <v>11.196954428395477</v>
      </c>
      <c r="U247" s="13">
        <f>'EURUSD-Week'!F237/'EURUSD-Week'!G237*'EURUSD-Week'!E237</f>
        <v>272</v>
      </c>
      <c r="V247" s="13">
        <f>'USDCHF-Week'!H237*'USDCHF-Week'!F237/'USDCHF-Week'!E237</f>
        <v>11.196954428395477</v>
      </c>
      <c r="W247" s="16">
        <f>'EURUSD-Week'!F237/'EURUSD-Week'!G237*'EURUSD-Week'!E237</f>
        <v>272</v>
      </c>
      <c r="X247" s="13">
        <f>'GBPUSD-Week'!H237*'GBPUSD-Week'!F237/'GBPUSD-Week'!I237</f>
        <v>17.1435</v>
      </c>
      <c r="Y247" s="24">
        <f>'EURUSD-Week'!F237/'EURUSD-Week'!G237*'EURUSD-Week'!E237</f>
        <v>272</v>
      </c>
      <c r="Z247" s="13">
        <f>'AUDUSD-Week'!H237*'AUDUSD-Week'!F237/'AUDUSD-Week'!I237</f>
        <v>9.3754999999999988</v>
      </c>
      <c r="AA247" s="24">
        <f>'EURUSD-Week'!F237/'EURUSD-Week'!G237*'EURUSD-Week'!E237</f>
        <v>272</v>
      </c>
      <c r="AB247" s="13">
        <f>'USDCAD-Week'!H237*'USDCAD-Week'!F237/'USDCAD-Week'!E237</f>
        <v>9.3545369504209539</v>
      </c>
      <c r="AC247" s="24">
        <f>'EURUSD-Week'!F237/'EURUSD-Week'!G237*'EURUSD-Week'!E237</f>
        <v>272</v>
      </c>
      <c r="AD247" s="13">
        <f>'NZDUSD-Week'!H237*'NZDUSD-Week'!F237/'NZDUSD-Week'!I237</f>
        <v>8.7799999999999994</v>
      </c>
      <c r="AE247" s="24">
        <f>'GBPUSD-Week'!F237/'GBPUSD-Week'!G237*'GBPUSD-Week'!E237</f>
        <v>342.87</v>
      </c>
      <c r="AF247" s="13">
        <f>'USDJPY-Week'!H237*'USDJPY-Week'!F237/'USDJPY-Week'!E237</f>
        <v>9.8338086340839812</v>
      </c>
      <c r="AG247" s="24">
        <f>'GBPUSD-Week'!F237/'GBPUSD-Week'!G237*'GBPUSD-Week'!E237</f>
        <v>342.87</v>
      </c>
      <c r="AH247" s="13">
        <f>'USDCHF-Week'!H237*'USDCHF-Week'!F237/'USDCHF-Week'!E237</f>
        <v>11.196954428395477</v>
      </c>
      <c r="AI247" s="24">
        <f>'GBPUSD-Week'!F237/'GBPUSD-Week'!G237*'GBPUSD-Week'!E237</f>
        <v>342.87</v>
      </c>
      <c r="AJ247" s="13">
        <f>'AUDUSD-Week'!H237*'AUDUSD-Week'!F237/'AUDUSD-Week'!I237</f>
        <v>9.3754999999999988</v>
      </c>
      <c r="AK247" s="24">
        <f>'GBPUSD-Week'!F237/'GBPUSD-Week'!G237*'GBPUSD-Week'!E237</f>
        <v>342.87</v>
      </c>
      <c r="AL247" s="13">
        <f>'USDCAD-Week'!H237*'USDCAD-Week'!F237/'USDCAD-Week'!E237</f>
        <v>9.3545369504209539</v>
      </c>
      <c r="AM247" s="24">
        <f>'GBPUSD-Week'!F237/'GBPUSD-Week'!G237*'GBPUSD-Week'!E237</f>
        <v>342.87</v>
      </c>
      <c r="AN247" s="13">
        <f>'NZDUSD-Week'!H237*'NZDUSD-Week'!F237/'NZDUSD-Week'!I237</f>
        <v>8.7799999999999994</v>
      </c>
      <c r="AO247" s="24">
        <f>'AUDUSD-Week'!F237/'AUDUSD-Week'!G237*'AUDUSD-Week'!E237</f>
        <v>187.51</v>
      </c>
      <c r="AP247" s="13">
        <f>'USDJPY-Week'!H237*'USDJPY-Week'!F237/'USDJPY-Week'!E237</f>
        <v>9.8338086340839812</v>
      </c>
      <c r="AQ247" s="24">
        <f>'AUDUSD-Week'!F237/'AUDUSD-Week'!G237*'AUDUSD-Week'!E237</f>
        <v>187.51</v>
      </c>
      <c r="AR247" s="13">
        <f>'USDCHF-Week'!H237*'USDCHF-Week'!F237/'USDCHF-Week'!E237</f>
        <v>11.196954428395477</v>
      </c>
      <c r="AS247" s="24">
        <f>'AUDUSD-Week'!F237/'AUDUSD-Week'!G237*'AUDUSD-Week'!E237</f>
        <v>187.51</v>
      </c>
      <c r="AT247" s="13">
        <f>'USDCAD-Week'!H237*'USDCAD-Week'!F237/'USDCAD-Week'!E237</f>
        <v>9.3545369504209539</v>
      </c>
      <c r="AU247" s="24">
        <f>'AUDUSD-Week'!F237/'AUDUSD-Week'!G237*'AUDUSD-Week'!E237</f>
        <v>187.51</v>
      </c>
      <c r="AV247" s="13">
        <f>'NZDUSD-Week'!H237*'NZDUSD-Week'!F237/'NZDUSD-Week'!I237</f>
        <v>8.7799999999999994</v>
      </c>
      <c r="AW247" s="24">
        <f>'NZDUSD-Week'!F237/'NZDUSD-Week'!G237*'NZDUSD-Week'!E237</f>
        <v>175.6</v>
      </c>
      <c r="AX247" s="13">
        <f>'USDJPY-Week'!H237*'USDJPY-Week'!F237/'USDJPY-Week'!E237</f>
        <v>9.8338086340839812</v>
      </c>
      <c r="AY247" s="24">
        <f>'NZDUSD-Week'!F237/'NZDUSD-Week'!G237*'NZDUSD-Week'!E237</f>
        <v>175.6</v>
      </c>
      <c r="AZ247" s="13">
        <f>'USDCHF-Week'!H237*'USDCHF-Week'!F237/'USDCHF-Week'!E237</f>
        <v>11.196954428395477</v>
      </c>
      <c r="BA247" s="24">
        <f>'NZDUSD-Week'!F237/'NZDUSD-Week'!G237*'NZDUSD-Week'!E237</f>
        <v>175.6</v>
      </c>
      <c r="BB247" s="13">
        <f>'USDCAD-Week'!H237*'USDCAD-Week'!F237/'USDCAD-Week'!E237</f>
        <v>9.3545369504209539</v>
      </c>
      <c r="BC247" s="24">
        <f>'USDCAD-Week'!F237/'USDCAD-Week'!G237*'USDCAD-Week'!E237</f>
        <v>213.79999999999998</v>
      </c>
      <c r="BD247" s="13">
        <f>'USDJPY-Week'!H237*'USDJPY-Week'!F237/'USDJPY-Week'!E237</f>
        <v>9.8338086340839812</v>
      </c>
      <c r="BE247" s="24">
        <f>'USDCHF-Week'!F237/'USDCHF-Week'!G237*'USDCHF-Week'!E237</f>
        <v>178.62</v>
      </c>
      <c r="BF247" s="13">
        <f>'USDJPY-Week'!H237*'USDJPY-Week'!F237/'USDJPY-Week'!E237</f>
        <v>9.8338086340839812</v>
      </c>
    </row>
    <row r="248" spans="4:58" x14ac:dyDescent="0.25">
      <c r="D248" s="11">
        <v>41833</v>
      </c>
      <c r="E248" s="13">
        <f>'EURUSD-Week'!F238*'EURUSD-Week'!E238/'EURUSD-Week'!G238</f>
        <v>271.23</v>
      </c>
      <c r="F248" s="16">
        <f>'EURUSD-Week'!H238*'EURUSD-Week'!F238/1</f>
        <v>10</v>
      </c>
      <c r="G248" s="13">
        <f>'USDJPY-Week'!F238/'USDJPY-Week'!G238</f>
        <v>200</v>
      </c>
      <c r="H248" s="19">
        <f>'USDJPY-Week'!H238*'USDJPY-Week'!F238/'USDJPY-Week'!E238</f>
        <v>9.8663114794534064</v>
      </c>
      <c r="I248" s="19">
        <f>'EURUSD-Week'!F238/('EURUSD-Week'!G238*'EURUSD-Week'!E238)</f>
        <v>147.47631161744647</v>
      </c>
      <c r="J248" s="19">
        <f>'USDJPY-Week'!H238*'USDJPY-Week'!F238/'USDJPY-Week'!E238</f>
        <v>9.8663114794534064</v>
      </c>
      <c r="K248" s="15">
        <f>'GBPUSD-Week'!F238*'GBPUSD-Week'!E238/'GBPUSD-Week'!G238</f>
        <v>342.03</v>
      </c>
      <c r="L248" s="13">
        <f>'GBPUSD-Week'!H238*'GBPUSD-Week'!F238/1</f>
        <v>10</v>
      </c>
      <c r="M248" s="24">
        <f>'NZDUSD-Week'!F238*'NZDUSD-Week'!E238/'NZDUSD-Week'!G238</f>
        <v>174.96</v>
      </c>
      <c r="N248" s="13">
        <f>'NZDUSD-Week'!H238*'NZDUSD-Week'!F238/1</f>
        <v>10</v>
      </c>
      <c r="O248" s="13">
        <f>'USDCAD-Week'!F238/'USDCAD-Week'!G238</f>
        <v>200</v>
      </c>
      <c r="P248" s="24">
        <f>'USDCAD-Week'!F238*'USDCAD-Week'!H238/'USDCAD-Week'!E238</f>
        <v>9.316625518237295</v>
      </c>
      <c r="Q248" s="24">
        <f>'AUDUSD-Week'!F238*'AUDUSD-Week'!E238/'AUDUSD-Week'!G238</f>
        <v>187.7</v>
      </c>
      <c r="R248" s="24">
        <f>'AUDUSD-Week'!H238*'AUDUSD-Week'!F238/1</f>
        <v>10</v>
      </c>
      <c r="S248" s="13">
        <f>'USDCHF-Week'!F238/'USDCHF-Week'!G238</f>
        <v>200</v>
      </c>
      <c r="T248" s="16">
        <f>'USDCHF-Week'!F238*'USDCHF-Week'!H238/'USDCHF-Week'!E238</f>
        <v>11.168816663874463</v>
      </c>
      <c r="U248" s="13">
        <f>'EURUSD-Week'!F238/'EURUSD-Week'!G238*'EURUSD-Week'!E238</f>
        <v>271.23</v>
      </c>
      <c r="V248" s="13">
        <f>'USDCHF-Week'!H238*'USDCHF-Week'!F238/'USDCHF-Week'!E238</f>
        <v>11.168816663874463</v>
      </c>
      <c r="W248" s="16">
        <f>'EURUSD-Week'!F238/'EURUSD-Week'!G238*'EURUSD-Week'!E238</f>
        <v>271.23</v>
      </c>
      <c r="X248" s="13">
        <f>'GBPUSD-Week'!H238*'GBPUSD-Week'!F238/'GBPUSD-Week'!I238</f>
        <v>17.101499999999998</v>
      </c>
      <c r="Y248" s="24">
        <f>'EURUSD-Week'!F238/'EURUSD-Week'!G238*'EURUSD-Week'!E238</f>
        <v>271.23</v>
      </c>
      <c r="Z248" s="13">
        <f>'AUDUSD-Week'!H238*'AUDUSD-Week'!F238/'AUDUSD-Week'!I238</f>
        <v>9.3850000000000016</v>
      </c>
      <c r="AA248" s="24">
        <f>'EURUSD-Week'!F238/'EURUSD-Week'!G238*'EURUSD-Week'!E238</f>
        <v>271.23</v>
      </c>
      <c r="AB248" s="13">
        <f>'USDCAD-Week'!H238*'USDCAD-Week'!F238/'USDCAD-Week'!E238</f>
        <v>9.316625518237295</v>
      </c>
      <c r="AC248" s="24">
        <f>'EURUSD-Week'!F238/'EURUSD-Week'!G238*'EURUSD-Week'!E238</f>
        <v>271.23</v>
      </c>
      <c r="AD248" s="13">
        <f>'NZDUSD-Week'!H238*'NZDUSD-Week'!F238/'NZDUSD-Week'!I238</f>
        <v>8.7479999999999993</v>
      </c>
      <c r="AE248" s="24">
        <f>'GBPUSD-Week'!F238/'GBPUSD-Week'!G238*'GBPUSD-Week'!E238</f>
        <v>342.03000000000003</v>
      </c>
      <c r="AF248" s="13">
        <f>'USDJPY-Week'!H238*'USDJPY-Week'!F238/'USDJPY-Week'!E238</f>
        <v>9.8663114794534064</v>
      </c>
      <c r="AG248" s="24">
        <f>'GBPUSD-Week'!F238/'GBPUSD-Week'!G238*'GBPUSD-Week'!E238</f>
        <v>342.03000000000003</v>
      </c>
      <c r="AH248" s="13">
        <f>'USDCHF-Week'!H238*'USDCHF-Week'!F238/'USDCHF-Week'!E238</f>
        <v>11.168816663874463</v>
      </c>
      <c r="AI248" s="24">
        <f>'GBPUSD-Week'!F238/'GBPUSD-Week'!G238*'GBPUSD-Week'!E238</f>
        <v>342.03000000000003</v>
      </c>
      <c r="AJ248" s="13">
        <f>'AUDUSD-Week'!H238*'AUDUSD-Week'!F238/'AUDUSD-Week'!I238</f>
        <v>9.3850000000000016</v>
      </c>
      <c r="AK248" s="24">
        <f>'GBPUSD-Week'!F238/'GBPUSD-Week'!G238*'GBPUSD-Week'!E238</f>
        <v>342.03000000000003</v>
      </c>
      <c r="AL248" s="13">
        <f>'USDCAD-Week'!H238*'USDCAD-Week'!F238/'USDCAD-Week'!E238</f>
        <v>9.316625518237295</v>
      </c>
      <c r="AM248" s="24">
        <f>'GBPUSD-Week'!F238/'GBPUSD-Week'!G238*'GBPUSD-Week'!E238</f>
        <v>342.03000000000003</v>
      </c>
      <c r="AN248" s="13">
        <f>'NZDUSD-Week'!H238*'NZDUSD-Week'!F238/'NZDUSD-Week'!I238</f>
        <v>8.7479999999999993</v>
      </c>
      <c r="AO248" s="24">
        <f>'AUDUSD-Week'!F238/'AUDUSD-Week'!G238*'AUDUSD-Week'!E238</f>
        <v>187.7</v>
      </c>
      <c r="AP248" s="13">
        <f>'USDJPY-Week'!H238*'USDJPY-Week'!F238/'USDJPY-Week'!E238</f>
        <v>9.8663114794534064</v>
      </c>
      <c r="AQ248" s="24">
        <f>'AUDUSD-Week'!F238/'AUDUSD-Week'!G238*'AUDUSD-Week'!E238</f>
        <v>187.7</v>
      </c>
      <c r="AR248" s="13">
        <f>'USDCHF-Week'!H238*'USDCHF-Week'!F238/'USDCHF-Week'!E238</f>
        <v>11.168816663874463</v>
      </c>
      <c r="AS248" s="24">
        <f>'AUDUSD-Week'!F238/'AUDUSD-Week'!G238*'AUDUSD-Week'!E238</f>
        <v>187.7</v>
      </c>
      <c r="AT248" s="13">
        <f>'USDCAD-Week'!H238*'USDCAD-Week'!F238/'USDCAD-Week'!E238</f>
        <v>9.316625518237295</v>
      </c>
      <c r="AU248" s="24">
        <f>'AUDUSD-Week'!F238/'AUDUSD-Week'!G238*'AUDUSD-Week'!E238</f>
        <v>187.7</v>
      </c>
      <c r="AV248" s="13">
        <f>'NZDUSD-Week'!H238*'NZDUSD-Week'!F238/'NZDUSD-Week'!I238</f>
        <v>8.7479999999999993</v>
      </c>
      <c r="AW248" s="24">
        <f>'NZDUSD-Week'!F238/'NZDUSD-Week'!G238*'NZDUSD-Week'!E238</f>
        <v>174.96</v>
      </c>
      <c r="AX248" s="13">
        <f>'USDJPY-Week'!H238*'USDJPY-Week'!F238/'USDJPY-Week'!E238</f>
        <v>9.8663114794534064</v>
      </c>
      <c r="AY248" s="24">
        <f>'NZDUSD-Week'!F238/'NZDUSD-Week'!G238*'NZDUSD-Week'!E238</f>
        <v>174.96</v>
      </c>
      <c r="AZ248" s="13">
        <f>'USDCHF-Week'!H238*'USDCHF-Week'!F238/'USDCHF-Week'!E238</f>
        <v>11.168816663874463</v>
      </c>
      <c r="BA248" s="24">
        <f>'NZDUSD-Week'!F238/'NZDUSD-Week'!G238*'NZDUSD-Week'!E238</f>
        <v>174.96</v>
      </c>
      <c r="BB248" s="13">
        <f>'USDCAD-Week'!H238*'USDCAD-Week'!F238/'USDCAD-Week'!E238</f>
        <v>9.316625518237295</v>
      </c>
      <c r="BC248" s="24">
        <f>'USDCAD-Week'!F238/'USDCAD-Week'!G238*'USDCAD-Week'!E238</f>
        <v>214.67000000000002</v>
      </c>
      <c r="BD248" s="13">
        <f>'USDJPY-Week'!H238*'USDJPY-Week'!F238/'USDJPY-Week'!E238</f>
        <v>9.8663114794534064</v>
      </c>
      <c r="BE248" s="24">
        <f>'USDCHF-Week'!F238/'USDCHF-Week'!G238*'USDCHF-Week'!E238</f>
        <v>179.07</v>
      </c>
      <c r="BF248" s="13">
        <f>'USDJPY-Week'!H238*'USDJPY-Week'!F238/'USDJPY-Week'!E238</f>
        <v>9.8663114794534064</v>
      </c>
    </row>
    <row r="249" spans="4:58" x14ac:dyDescent="0.25">
      <c r="D249" s="11">
        <v>41840</v>
      </c>
      <c r="E249" s="13">
        <f>'EURUSD-Week'!F239*'EURUSD-Week'!E239/'EURUSD-Week'!G239</f>
        <v>269.58</v>
      </c>
      <c r="F249" s="16">
        <f>'EURUSD-Week'!H239*'EURUSD-Week'!F239/1</f>
        <v>10</v>
      </c>
      <c r="G249" s="13">
        <f>'USDJPY-Week'!F239/'USDJPY-Week'!G239</f>
        <v>200</v>
      </c>
      <c r="H249" s="19">
        <f>'USDJPY-Week'!H239*'USDJPY-Week'!F239/'USDJPY-Week'!E239</f>
        <v>9.8439730275139041</v>
      </c>
      <c r="I249" s="19">
        <f>'EURUSD-Week'!F239/('EURUSD-Week'!G239*'EURUSD-Week'!E239)</f>
        <v>148.37895986349136</v>
      </c>
      <c r="J249" s="19">
        <f>'USDJPY-Week'!H239*'USDJPY-Week'!F239/'USDJPY-Week'!E239</f>
        <v>9.8439730275139041</v>
      </c>
      <c r="K249" s="15">
        <f>'GBPUSD-Week'!F239*'GBPUSD-Week'!E239/'GBPUSD-Week'!G239</f>
        <v>340.62</v>
      </c>
      <c r="L249" s="13">
        <f>'GBPUSD-Week'!H239*'GBPUSD-Week'!F239/1</f>
        <v>10</v>
      </c>
      <c r="M249" s="24">
        <f>'NZDUSD-Week'!F239*'NZDUSD-Week'!E239/'NZDUSD-Week'!G239</f>
        <v>172.5</v>
      </c>
      <c r="N249" s="13">
        <f>'NZDUSD-Week'!H239*'NZDUSD-Week'!F239/1</f>
        <v>10</v>
      </c>
      <c r="O249" s="13">
        <f>'USDCAD-Week'!F239/'USDCAD-Week'!G239</f>
        <v>200</v>
      </c>
      <c r="P249" s="24">
        <f>'USDCAD-Week'!F239*'USDCAD-Week'!H239/'USDCAD-Week'!E239</f>
        <v>9.2820346219891405</v>
      </c>
      <c r="Q249" s="24">
        <f>'AUDUSD-Week'!F239*'AUDUSD-Week'!E239/'AUDUSD-Week'!G239</f>
        <v>187.86</v>
      </c>
      <c r="R249" s="24">
        <f>'AUDUSD-Week'!H239*'AUDUSD-Week'!F239/1</f>
        <v>10</v>
      </c>
      <c r="S249" s="13">
        <f>'USDCHF-Week'!F239/'USDCHF-Week'!G239</f>
        <v>200</v>
      </c>
      <c r="T249" s="16">
        <f>'USDCHF-Week'!F239*'USDCHF-Week'!H239/'USDCHF-Week'!E239</f>
        <v>11.095700416088766</v>
      </c>
      <c r="U249" s="13">
        <f>'EURUSD-Week'!F239/'EURUSD-Week'!G239*'EURUSD-Week'!E239</f>
        <v>269.58000000000004</v>
      </c>
      <c r="V249" s="13">
        <f>'USDCHF-Week'!H239*'USDCHF-Week'!F239/'USDCHF-Week'!E239</f>
        <v>11.095700416088766</v>
      </c>
      <c r="W249" s="16">
        <f>'EURUSD-Week'!F239/'EURUSD-Week'!G239*'EURUSD-Week'!E239</f>
        <v>269.58000000000004</v>
      </c>
      <c r="X249" s="13">
        <f>'GBPUSD-Week'!H239*'GBPUSD-Week'!F239/'GBPUSD-Week'!I239</f>
        <v>17.030999999999999</v>
      </c>
      <c r="Y249" s="24">
        <f>'EURUSD-Week'!F239/'EURUSD-Week'!G239*'EURUSD-Week'!E239</f>
        <v>269.58000000000004</v>
      </c>
      <c r="Z249" s="13">
        <f>'AUDUSD-Week'!H239*'AUDUSD-Week'!F239/'AUDUSD-Week'!I239</f>
        <v>9.3930000000000007</v>
      </c>
      <c r="AA249" s="24">
        <f>'EURUSD-Week'!F239/'EURUSD-Week'!G239*'EURUSD-Week'!E239</f>
        <v>269.58000000000004</v>
      </c>
      <c r="AB249" s="13">
        <f>'USDCAD-Week'!H239*'USDCAD-Week'!F239/'USDCAD-Week'!E239</f>
        <v>9.2820346219891405</v>
      </c>
      <c r="AC249" s="24">
        <f>'EURUSD-Week'!F239/'EURUSD-Week'!G239*'EURUSD-Week'!E239</f>
        <v>269.58000000000004</v>
      </c>
      <c r="AD249" s="13">
        <f>'NZDUSD-Week'!H239*'NZDUSD-Week'!F239/'NZDUSD-Week'!I239</f>
        <v>8.625</v>
      </c>
      <c r="AE249" s="24">
        <f>'GBPUSD-Week'!F239/'GBPUSD-Week'!G239*'GBPUSD-Week'!E239</f>
        <v>340.62</v>
      </c>
      <c r="AF249" s="13">
        <f>'USDJPY-Week'!H239*'USDJPY-Week'!F239/'USDJPY-Week'!E239</f>
        <v>9.8439730275139041</v>
      </c>
      <c r="AG249" s="24">
        <f>'GBPUSD-Week'!F239/'GBPUSD-Week'!G239*'GBPUSD-Week'!E239</f>
        <v>340.62</v>
      </c>
      <c r="AH249" s="13">
        <f>'USDCHF-Week'!H239*'USDCHF-Week'!F239/'USDCHF-Week'!E239</f>
        <v>11.095700416088766</v>
      </c>
      <c r="AI249" s="24">
        <f>'GBPUSD-Week'!F239/'GBPUSD-Week'!G239*'GBPUSD-Week'!E239</f>
        <v>340.62</v>
      </c>
      <c r="AJ249" s="13">
        <f>'AUDUSD-Week'!H239*'AUDUSD-Week'!F239/'AUDUSD-Week'!I239</f>
        <v>9.3930000000000007</v>
      </c>
      <c r="AK249" s="24">
        <f>'GBPUSD-Week'!F239/'GBPUSD-Week'!G239*'GBPUSD-Week'!E239</f>
        <v>340.62</v>
      </c>
      <c r="AL249" s="13">
        <f>'USDCAD-Week'!H239*'USDCAD-Week'!F239/'USDCAD-Week'!E239</f>
        <v>9.2820346219891405</v>
      </c>
      <c r="AM249" s="24">
        <f>'GBPUSD-Week'!F239/'GBPUSD-Week'!G239*'GBPUSD-Week'!E239</f>
        <v>340.62</v>
      </c>
      <c r="AN249" s="13">
        <f>'NZDUSD-Week'!H239*'NZDUSD-Week'!F239/'NZDUSD-Week'!I239</f>
        <v>8.625</v>
      </c>
      <c r="AO249" s="24">
        <f>'AUDUSD-Week'!F239/'AUDUSD-Week'!G239*'AUDUSD-Week'!E239</f>
        <v>187.86</v>
      </c>
      <c r="AP249" s="13">
        <f>'USDJPY-Week'!H239*'USDJPY-Week'!F239/'USDJPY-Week'!E239</f>
        <v>9.8439730275139041</v>
      </c>
      <c r="AQ249" s="24">
        <f>'AUDUSD-Week'!F239/'AUDUSD-Week'!G239*'AUDUSD-Week'!E239</f>
        <v>187.86</v>
      </c>
      <c r="AR249" s="13">
        <f>'USDCHF-Week'!H239*'USDCHF-Week'!F239/'USDCHF-Week'!E239</f>
        <v>11.095700416088766</v>
      </c>
      <c r="AS249" s="24">
        <f>'AUDUSD-Week'!F239/'AUDUSD-Week'!G239*'AUDUSD-Week'!E239</f>
        <v>187.86</v>
      </c>
      <c r="AT249" s="13">
        <f>'USDCAD-Week'!H239*'USDCAD-Week'!F239/'USDCAD-Week'!E239</f>
        <v>9.2820346219891405</v>
      </c>
      <c r="AU249" s="24">
        <f>'AUDUSD-Week'!F239/'AUDUSD-Week'!G239*'AUDUSD-Week'!E239</f>
        <v>187.86</v>
      </c>
      <c r="AV249" s="13">
        <f>'NZDUSD-Week'!H239*'NZDUSD-Week'!F239/'NZDUSD-Week'!I239</f>
        <v>8.625</v>
      </c>
      <c r="AW249" s="24">
        <f>'NZDUSD-Week'!F239/'NZDUSD-Week'!G239*'NZDUSD-Week'!E239</f>
        <v>172.5</v>
      </c>
      <c r="AX249" s="13">
        <f>'USDJPY-Week'!H239*'USDJPY-Week'!F239/'USDJPY-Week'!E239</f>
        <v>9.8439730275139041</v>
      </c>
      <c r="AY249" s="24">
        <f>'NZDUSD-Week'!F239/'NZDUSD-Week'!G239*'NZDUSD-Week'!E239</f>
        <v>172.5</v>
      </c>
      <c r="AZ249" s="13">
        <f>'USDCHF-Week'!H239*'USDCHF-Week'!F239/'USDCHF-Week'!E239</f>
        <v>11.095700416088766</v>
      </c>
      <c r="BA249" s="24">
        <f>'NZDUSD-Week'!F239/'NZDUSD-Week'!G239*'NZDUSD-Week'!E239</f>
        <v>172.5</v>
      </c>
      <c r="BB249" s="13">
        <f>'USDCAD-Week'!H239*'USDCAD-Week'!F239/'USDCAD-Week'!E239</f>
        <v>9.2820346219891405</v>
      </c>
      <c r="BC249" s="24">
        <f>'USDCAD-Week'!F239/'USDCAD-Week'!G239*'USDCAD-Week'!E239</f>
        <v>215.47</v>
      </c>
      <c r="BD249" s="13">
        <f>'USDJPY-Week'!H239*'USDJPY-Week'!F239/'USDJPY-Week'!E239</f>
        <v>9.8439730275139041</v>
      </c>
      <c r="BE249" s="24">
        <f>'USDCHF-Week'!F239/'USDCHF-Week'!G239*'USDCHF-Week'!E239</f>
        <v>180.25</v>
      </c>
      <c r="BF249" s="13">
        <f>'USDJPY-Week'!H239*'USDJPY-Week'!F239/'USDJPY-Week'!E239</f>
        <v>9.8439730275139041</v>
      </c>
    </row>
    <row r="250" spans="4:58" x14ac:dyDescent="0.25">
      <c r="D250" s="11">
        <v>41847</v>
      </c>
      <c r="E250" s="13">
        <f>'EURUSD-Week'!F240*'EURUSD-Week'!E240/'EURUSD-Week'!G240</f>
        <v>268.58</v>
      </c>
      <c r="F250" s="16">
        <f>'EURUSD-Week'!H240*'EURUSD-Week'!F240/1</f>
        <v>10</v>
      </c>
      <c r="G250" s="13">
        <f>'USDJPY-Week'!F240/'USDJPY-Week'!G240</f>
        <v>200</v>
      </c>
      <c r="H250" s="19">
        <f>'USDJPY-Week'!H240*'USDJPY-Week'!F240/'USDJPY-Week'!E240</f>
        <v>9.7871299241497436</v>
      </c>
      <c r="I250" s="19">
        <f>'EURUSD-Week'!F240/('EURUSD-Week'!G240*'EURUSD-Week'!E240)</f>
        <v>148.93141708243354</v>
      </c>
      <c r="J250" s="19">
        <f>'USDJPY-Week'!H240*'USDJPY-Week'!F240/'USDJPY-Week'!E240</f>
        <v>9.7871299241497436</v>
      </c>
      <c r="K250" s="15">
        <f>'GBPUSD-Week'!F240*'GBPUSD-Week'!E240/'GBPUSD-Week'!G240</f>
        <v>338.05</v>
      </c>
      <c r="L250" s="13">
        <f>'GBPUSD-Week'!H240*'GBPUSD-Week'!F240/1</f>
        <v>10</v>
      </c>
      <c r="M250" s="24">
        <f>'NZDUSD-Week'!F240*'NZDUSD-Week'!E240/'NZDUSD-Week'!G240</f>
        <v>170.6</v>
      </c>
      <c r="N250" s="13">
        <f>'NZDUSD-Week'!H240*'NZDUSD-Week'!F240/1</f>
        <v>10</v>
      </c>
      <c r="O250" s="13">
        <f>'USDCAD-Week'!F240/'USDCAD-Week'!G240</f>
        <v>200</v>
      </c>
      <c r="P250" s="24">
        <f>'USDCAD-Week'!F240*'USDCAD-Week'!H240/'USDCAD-Week'!E240</f>
        <v>9.2013249907986747</v>
      </c>
      <c r="Q250" s="24">
        <f>'AUDUSD-Week'!F240*'AUDUSD-Week'!E240/'AUDUSD-Week'!G240</f>
        <v>187.08</v>
      </c>
      <c r="R250" s="24">
        <f>'AUDUSD-Week'!H240*'AUDUSD-Week'!F240/1</f>
        <v>10</v>
      </c>
      <c r="S250" s="13">
        <f>'USDCHF-Week'!F240/'USDCHF-Week'!G240</f>
        <v>200</v>
      </c>
      <c r="T250" s="16">
        <f>'USDCHF-Week'!F240*'USDCHF-Week'!H240/'USDCHF-Week'!E240</f>
        <v>11.051555506437532</v>
      </c>
      <c r="U250" s="13">
        <f>'EURUSD-Week'!F240/'EURUSD-Week'!G240*'EURUSD-Week'!E240</f>
        <v>268.58</v>
      </c>
      <c r="V250" s="13">
        <f>'USDCHF-Week'!H240*'USDCHF-Week'!F240/'USDCHF-Week'!E240</f>
        <v>11.051555506437532</v>
      </c>
      <c r="W250" s="16">
        <f>'EURUSD-Week'!F240/'EURUSD-Week'!G240*'EURUSD-Week'!E240</f>
        <v>268.58</v>
      </c>
      <c r="X250" s="13">
        <f>'GBPUSD-Week'!H240*'GBPUSD-Week'!F240/'GBPUSD-Week'!I240</f>
        <v>16.9025</v>
      </c>
      <c r="Y250" s="24">
        <f>'EURUSD-Week'!F240/'EURUSD-Week'!G240*'EURUSD-Week'!E240</f>
        <v>268.58</v>
      </c>
      <c r="Z250" s="13">
        <f>'AUDUSD-Week'!H240*'AUDUSD-Week'!F240/'AUDUSD-Week'!I240</f>
        <v>9.354000000000001</v>
      </c>
      <c r="AA250" s="24">
        <f>'EURUSD-Week'!F240/'EURUSD-Week'!G240*'EURUSD-Week'!E240</f>
        <v>268.58</v>
      </c>
      <c r="AB250" s="13">
        <f>'USDCAD-Week'!H240*'USDCAD-Week'!F240/'USDCAD-Week'!E240</f>
        <v>9.2013249907986747</v>
      </c>
      <c r="AC250" s="24">
        <f>'EURUSD-Week'!F240/'EURUSD-Week'!G240*'EURUSD-Week'!E240</f>
        <v>268.58</v>
      </c>
      <c r="AD250" s="13">
        <f>'NZDUSD-Week'!H240*'NZDUSD-Week'!F240/'NZDUSD-Week'!I240</f>
        <v>8.5299999999999994</v>
      </c>
      <c r="AE250" s="24">
        <f>'GBPUSD-Week'!F240/'GBPUSD-Week'!G240*'GBPUSD-Week'!E240</f>
        <v>338.05</v>
      </c>
      <c r="AF250" s="13">
        <f>'USDJPY-Week'!H240*'USDJPY-Week'!F240/'USDJPY-Week'!E240</f>
        <v>9.7871299241497436</v>
      </c>
      <c r="AG250" s="24">
        <f>'GBPUSD-Week'!F240/'GBPUSD-Week'!G240*'GBPUSD-Week'!E240</f>
        <v>338.05</v>
      </c>
      <c r="AH250" s="13">
        <f>'USDCHF-Week'!H240*'USDCHF-Week'!F240/'USDCHF-Week'!E240</f>
        <v>11.051555506437532</v>
      </c>
      <c r="AI250" s="24">
        <f>'GBPUSD-Week'!F240/'GBPUSD-Week'!G240*'GBPUSD-Week'!E240</f>
        <v>338.05</v>
      </c>
      <c r="AJ250" s="13">
        <f>'AUDUSD-Week'!H240*'AUDUSD-Week'!F240/'AUDUSD-Week'!I240</f>
        <v>9.354000000000001</v>
      </c>
      <c r="AK250" s="24">
        <f>'GBPUSD-Week'!F240/'GBPUSD-Week'!G240*'GBPUSD-Week'!E240</f>
        <v>338.05</v>
      </c>
      <c r="AL250" s="13">
        <f>'USDCAD-Week'!H240*'USDCAD-Week'!F240/'USDCAD-Week'!E240</f>
        <v>9.2013249907986747</v>
      </c>
      <c r="AM250" s="24">
        <f>'GBPUSD-Week'!F240/'GBPUSD-Week'!G240*'GBPUSD-Week'!E240</f>
        <v>338.05</v>
      </c>
      <c r="AN250" s="13">
        <f>'NZDUSD-Week'!H240*'NZDUSD-Week'!F240/'NZDUSD-Week'!I240</f>
        <v>8.5299999999999994</v>
      </c>
      <c r="AO250" s="24">
        <f>'AUDUSD-Week'!F240/'AUDUSD-Week'!G240*'AUDUSD-Week'!E240</f>
        <v>187.08</v>
      </c>
      <c r="AP250" s="13">
        <f>'USDJPY-Week'!H240*'USDJPY-Week'!F240/'USDJPY-Week'!E240</f>
        <v>9.7871299241497436</v>
      </c>
      <c r="AQ250" s="24">
        <f>'AUDUSD-Week'!F240/'AUDUSD-Week'!G240*'AUDUSD-Week'!E240</f>
        <v>187.08</v>
      </c>
      <c r="AR250" s="13">
        <f>'USDCHF-Week'!H240*'USDCHF-Week'!F240/'USDCHF-Week'!E240</f>
        <v>11.051555506437532</v>
      </c>
      <c r="AS250" s="24">
        <f>'AUDUSD-Week'!F240/'AUDUSD-Week'!G240*'AUDUSD-Week'!E240</f>
        <v>187.08</v>
      </c>
      <c r="AT250" s="13">
        <f>'USDCAD-Week'!H240*'USDCAD-Week'!F240/'USDCAD-Week'!E240</f>
        <v>9.2013249907986747</v>
      </c>
      <c r="AU250" s="24">
        <f>'AUDUSD-Week'!F240/'AUDUSD-Week'!G240*'AUDUSD-Week'!E240</f>
        <v>187.08</v>
      </c>
      <c r="AV250" s="13">
        <f>'NZDUSD-Week'!H240*'NZDUSD-Week'!F240/'NZDUSD-Week'!I240</f>
        <v>8.5299999999999994</v>
      </c>
      <c r="AW250" s="24">
        <f>'NZDUSD-Week'!F240/'NZDUSD-Week'!G240*'NZDUSD-Week'!E240</f>
        <v>170.6</v>
      </c>
      <c r="AX250" s="13">
        <f>'USDJPY-Week'!H240*'USDJPY-Week'!F240/'USDJPY-Week'!E240</f>
        <v>9.7871299241497436</v>
      </c>
      <c r="AY250" s="24">
        <f>'NZDUSD-Week'!F240/'NZDUSD-Week'!G240*'NZDUSD-Week'!E240</f>
        <v>170.6</v>
      </c>
      <c r="AZ250" s="13">
        <f>'USDCHF-Week'!H240*'USDCHF-Week'!F240/'USDCHF-Week'!E240</f>
        <v>11.051555506437532</v>
      </c>
      <c r="BA250" s="24">
        <f>'NZDUSD-Week'!F240/'NZDUSD-Week'!G240*'NZDUSD-Week'!E240</f>
        <v>170.6</v>
      </c>
      <c r="BB250" s="13">
        <f>'USDCAD-Week'!H240*'USDCAD-Week'!F240/'USDCAD-Week'!E240</f>
        <v>9.2013249907986747</v>
      </c>
      <c r="BC250" s="24">
        <f>'USDCAD-Week'!F240/'USDCAD-Week'!G240*'USDCAD-Week'!E240</f>
        <v>217.35999999999999</v>
      </c>
      <c r="BD250" s="13">
        <f>'USDJPY-Week'!H240*'USDJPY-Week'!F240/'USDJPY-Week'!E240</f>
        <v>9.7871299241497436</v>
      </c>
      <c r="BE250" s="24">
        <f>'USDCHF-Week'!F240/'USDCHF-Week'!G240*'USDCHF-Week'!E240</f>
        <v>180.97</v>
      </c>
      <c r="BF250" s="13">
        <f>'USDJPY-Week'!H240*'USDJPY-Week'!F240/'USDJPY-Week'!E240</f>
        <v>9.7871299241497436</v>
      </c>
    </row>
    <row r="251" spans="4:58" x14ac:dyDescent="0.25">
      <c r="D251" s="11">
        <v>41854</v>
      </c>
      <c r="E251" s="13">
        <f>'EURUSD-Week'!F241*'EURUSD-Week'!E241/'EURUSD-Week'!G241</f>
        <v>268.38</v>
      </c>
      <c r="F251" s="16">
        <f>'EURUSD-Week'!H241*'EURUSD-Week'!F241/1</f>
        <v>10</v>
      </c>
      <c r="G251" s="13">
        <f>'USDJPY-Week'!F241/'USDJPY-Week'!G241</f>
        <v>200</v>
      </c>
      <c r="H251" s="19">
        <f>'USDJPY-Week'!H241*'USDJPY-Week'!F241/'USDJPY-Week'!E241</f>
        <v>9.7780385254717892</v>
      </c>
      <c r="I251" s="19">
        <f>'EURUSD-Week'!F241/('EURUSD-Week'!G241*'EURUSD-Week'!E241)</f>
        <v>149.04240256352935</v>
      </c>
      <c r="J251" s="19">
        <f>'USDJPY-Week'!H241*'USDJPY-Week'!F241/'USDJPY-Week'!E241</f>
        <v>9.7780385254717892</v>
      </c>
      <c r="K251" s="15">
        <f>'GBPUSD-Week'!F241*'GBPUSD-Week'!E241/'GBPUSD-Week'!G241</f>
        <v>336.00000000000006</v>
      </c>
      <c r="L251" s="13">
        <f>'GBPUSD-Week'!H241*'GBPUSD-Week'!F241/1</f>
        <v>10</v>
      </c>
      <c r="M251" s="24">
        <f>'NZDUSD-Week'!F241*'NZDUSD-Week'!E241/'NZDUSD-Week'!G241</f>
        <v>169.61</v>
      </c>
      <c r="N251" s="13">
        <f>'NZDUSD-Week'!H241*'NZDUSD-Week'!F241/1</f>
        <v>10</v>
      </c>
      <c r="O251" s="13">
        <f>'USDCAD-Week'!F241/'USDCAD-Week'!G241</f>
        <v>200</v>
      </c>
      <c r="P251" s="24">
        <f>'USDCAD-Week'!F241*'USDCAD-Week'!H241/'USDCAD-Week'!E241</f>
        <v>9.1370094568047886</v>
      </c>
      <c r="Q251" s="24">
        <f>'AUDUSD-Week'!F241*'AUDUSD-Week'!E241/'AUDUSD-Week'!G241</f>
        <v>185.82</v>
      </c>
      <c r="R251" s="24">
        <f>'AUDUSD-Week'!H241*'AUDUSD-Week'!F241/1</f>
        <v>10</v>
      </c>
      <c r="S251" s="13">
        <f>'USDCHF-Week'!F241/'USDCHF-Week'!G241</f>
        <v>200</v>
      </c>
      <c r="T251" s="16">
        <f>'USDCHF-Week'!F241*'USDCHF-Week'!H241/'USDCHF-Week'!E241</f>
        <v>11.046672190002761</v>
      </c>
      <c r="U251" s="13">
        <f>'EURUSD-Week'!F241/'EURUSD-Week'!G241*'EURUSD-Week'!E241</f>
        <v>268.38</v>
      </c>
      <c r="V251" s="13">
        <f>'USDCHF-Week'!H241*'USDCHF-Week'!F241/'USDCHF-Week'!E241</f>
        <v>11.046672190002761</v>
      </c>
      <c r="W251" s="16">
        <f>'EURUSD-Week'!F241/'EURUSD-Week'!G241*'EURUSD-Week'!E241</f>
        <v>268.38</v>
      </c>
      <c r="X251" s="13">
        <f>'GBPUSD-Week'!H241*'GBPUSD-Week'!F241/'GBPUSD-Week'!I241</f>
        <v>16.8</v>
      </c>
      <c r="Y251" s="24">
        <f>'EURUSD-Week'!F241/'EURUSD-Week'!G241*'EURUSD-Week'!E241</f>
        <v>268.38</v>
      </c>
      <c r="Z251" s="13">
        <f>'AUDUSD-Week'!H241*'AUDUSD-Week'!F241/'AUDUSD-Week'!I241</f>
        <v>9.2910000000000004</v>
      </c>
      <c r="AA251" s="24">
        <f>'EURUSD-Week'!F241/'EURUSD-Week'!G241*'EURUSD-Week'!E241</f>
        <v>268.38</v>
      </c>
      <c r="AB251" s="13">
        <f>'USDCAD-Week'!H241*'USDCAD-Week'!F241/'USDCAD-Week'!E241</f>
        <v>9.1370094568047886</v>
      </c>
      <c r="AC251" s="24">
        <f>'EURUSD-Week'!F241/'EURUSD-Week'!G241*'EURUSD-Week'!E241</f>
        <v>268.38</v>
      </c>
      <c r="AD251" s="13">
        <f>'NZDUSD-Week'!H241*'NZDUSD-Week'!F241/'NZDUSD-Week'!I241</f>
        <v>8.4804999999999993</v>
      </c>
      <c r="AE251" s="24">
        <f>'GBPUSD-Week'!F241/'GBPUSD-Week'!G241*'GBPUSD-Week'!E241</f>
        <v>336.00000000000006</v>
      </c>
      <c r="AF251" s="13">
        <f>'USDJPY-Week'!H241*'USDJPY-Week'!F241/'USDJPY-Week'!E241</f>
        <v>9.7780385254717892</v>
      </c>
      <c r="AG251" s="24">
        <f>'GBPUSD-Week'!F241/'GBPUSD-Week'!G241*'GBPUSD-Week'!E241</f>
        <v>336.00000000000006</v>
      </c>
      <c r="AH251" s="13">
        <f>'USDCHF-Week'!H241*'USDCHF-Week'!F241/'USDCHF-Week'!E241</f>
        <v>11.046672190002761</v>
      </c>
      <c r="AI251" s="24">
        <f>'GBPUSD-Week'!F241/'GBPUSD-Week'!G241*'GBPUSD-Week'!E241</f>
        <v>336.00000000000006</v>
      </c>
      <c r="AJ251" s="13">
        <f>'AUDUSD-Week'!H241*'AUDUSD-Week'!F241/'AUDUSD-Week'!I241</f>
        <v>9.2910000000000004</v>
      </c>
      <c r="AK251" s="24">
        <f>'GBPUSD-Week'!F241/'GBPUSD-Week'!G241*'GBPUSD-Week'!E241</f>
        <v>336.00000000000006</v>
      </c>
      <c r="AL251" s="13">
        <f>'USDCAD-Week'!H241*'USDCAD-Week'!F241/'USDCAD-Week'!E241</f>
        <v>9.1370094568047886</v>
      </c>
      <c r="AM251" s="24">
        <f>'GBPUSD-Week'!F241/'GBPUSD-Week'!G241*'GBPUSD-Week'!E241</f>
        <v>336.00000000000006</v>
      </c>
      <c r="AN251" s="13">
        <f>'NZDUSD-Week'!H241*'NZDUSD-Week'!F241/'NZDUSD-Week'!I241</f>
        <v>8.4804999999999993</v>
      </c>
      <c r="AO251" s="24">
        <f>'AUDUSD-Week'!F241/'AUDUSD-Week'!G241*'AUDUSD-Week'!E241</f>
        <v>185.82</v>
      </c>
      <c r="AP251" s="13">
        <f>'USDJPY-Week'!H241*'USDJPY-Week'!F241/'USDJPY-Week'!E241</f>
        <v>9.7780385254717892</v>
      </c>
      <c r="AQ251" s="24">
        <f>'AUDUSD-Week'!F241/'AUDUSD-Week'!G241*'AUDUSD-Week'!E241</f>
        <v>185.82</v>
      </c>
      <c r="AR251" s="13">
        <f>'USDCHF-Week'!H241*'USDCHF-Week'!F241/'USDCHF-Week'!E241</f>
        <v>11.046672190002761</v>
      </c>
      <c r="AS251" s="24">
        <f>'AUDUSD-Week'!F241/'AUDUSD-Week'!G241*'AUDUSD-Week'!E241</f>
        <v>185.82</v>
      </c>
      <c r="AT251" s="13">
        <f>'USDCAD-Week'!H241*'USDCAD-Week'!F241/'USDCAD-Week'!E241</f>
        <v>9.1370094568047886</v>
      </c>
      <c r="AU251" s="24">
        <f>'AUDUSD-Week'!F241/'AUDUSD-Week'!G241*'AUDUSD-Week'!E241</f>
        <v>185.82</v>
      </c>
      <c r="AV251" s="13">
        <f>'NZDUSD-Week'!H241*'NZDUSD-Week'!F241/'NZDUSD-Week'!I241</f>
        <v>8.4804999999999993</v>
      </c>
      <c r="AW251" s="24">
        <f>'NZDUSD-Week'!F241/'NZDUSD-Week'!G241*'NZDUSD-Week'!E241</f>
        <v>169.60999999999999</v>
      </c>
      <c r="AX251" s="13">
        <f>'USDJPY-Week'!H241*'USDJPY-Week'!F241/'USDJPY-Week'!E241</f>
        <v>9.7780385254717892</v>
      </c>
      <c r="AY251" s="24">
        <f>'NZDUSD-Week'!F241/'NZDUSD-Week'!G241*'NZDUSD-Week'!E241</f>
        <v>169.60999999999999</v>
      </c>
      <c r="AZ251" s="13">
        <f>'USDCHF-Week'!H241*'USDCHF-Week'!F241/'USDCHF-Week'!E241</f>
        <v>11.046672190002761</v>
      </c>
      <c r="BA251" s="24">
        <f>'NZDUSD-Week'!F241/'NZDUSD-Week'!G241*'NZDUSD-Week'!E241</f>
        <v>169.60999999999999</v>
      </c>
      <c r="BB251" s="13">
        <f>'USDCAD-Week'!H241*'USDCAD-Week'!F241/'USDCAD-Week'!E241</f>
        <v>9.1370094568047886</v>
      </c>
      <c r="BC251" s="24">
        <f>'USDCAD-Week'!F241/'USDCAD-Week'!G241*'USDCAD-Week'!E241</f>
        <v>218.89</v>
      </c>
      <c r="BD251" s="13">
        <f>'USDJPY-Week'!H241*'USDJPY-Week'!F241/'USDJPY-Week'!E241</f>
        <v>9.7780385254717892</v>
      </c>
      <c r="BE251" s="24">
        <f>'USDCHF-Week'!F241/'USDCHF-Week'!G241*'USDCHF-Week'!E241</f>
        <v>181.05</v>
      </c>
      <c r="BF251" s="13">
        <f>'USDJPY-Week'!H241*'USDJPY-Week'!F241/'USDJPY-Week'!E241</f>
        <v>9.7780385254717892</v>
      </c>
    </row>
    <row r="252" spans="4:58" x14ac:dyDescent="0.25">
      <c r="D252" s="11">
        <v>41861</v>
      </c>
      <c r="E252" s="13">
        <f>'EURUSD-Week'!F242*'EURUSD-Week'!E242/'EURUSD-Week'!G242</f>
        <v>268.07</v>
      </c>
      <c r="F252" s="16">
        <f>'EURUSD-Week'!H242*'EURUSD-Week'!F242/1</f>
        <v>10</v>
      </c>
      <c r="G252" s="13">
        <f>'USDJPY-Week'!F242/'USDJPY-Week'!G242</f>
        <v>200</v>
      </c>
      <c r="H252" s="19">
        <f>'USDJPY-Week'!H242*'USDJPY-Week'!F242/'USDJPY-Week'!E242</f>
        <v>9.7789947193428528</v>
      </c>
      <c r="I252" s="19">
        <f>'EURUSD-Week'!F242/('EURUSD-Week'!G242*'EURUSD-Week'!E242)</f>
        <v>149.21475733950089</v>
      </c>
      <c r="J252" s="19">
        <f>'USDJPY-Week'!H242*'USDJPY-Week'!F242/'USDJPY-Week'!E242</f>
        <v>9.7789947193428528</v>
      </c>
      <c r="K252" s="15">
        <f>'GBPUSD-Week'!F242*'GBPUSD-Week'!E242/'GBPUSD-Week'!G242</f>
        <v>334.71</v>
      </c>
      <c r="L252" s="13">
        <f>'GBPUSD-Week'!H242*'GBPUSD-Week'!F242/1</f>
        <v>10</v>
      </c>
      <c r="M252" s="24">
        <f>'NZDUSD-Week'!F242*'NZDUSD-Week'!E242/'NZDUSD-Week'!G242</f>
        <v>169.51</v>
      </c>
      <c r="N252" s="13">
        <f>'NZDUSD-Week'!H242*'NZDUSD-Week'!F242/1</f>
        <v>10</v>
      </c>
      <c r="O252" s="13">
        <f>'USDCAD-Week'!F242/'USDCAD-Week'!G242</f>
        <v>200</v>
      </c>
      <c r="P252" s="24">
        <f>'USDCAD-Week'!F242*'USDCAD-Week'!H242/'USDCAD-Week'!E242</f>
        <v>9.1462020396030539</v>
      </c>
      <c r="Q252" s="24">
        <f>'AUDUSD-Week'!F242*'AUDUSD-Week'!E242/'AUDUSD-Week'!G242</f>
        <v>185.92</v>
      </c>
      <c r="R252" s="24">
        <f>'AUDUSD-Week'!H242*'AUDUSD-Week'!F242/1</f>
        <v>10</v>
      </c>
      <c r="S252" s="13">
        <f>'USDCHF-Week'!F242/'USDCHF-Week'!G242</f>
        <v>200</v>
      </c>
      <c r="T252" s="16">
        <f>'USDCHF-Week'!F242*'USDCHF-Week'!H242/'USDCHF-Week'!E242</f>
        <v>11.060723371308484</v>
      </c>
      <c r="U252" s="13">
        <f>'EURUSD-Week'!F242/'EURUSD-Week'!G242*'EURUSD-Week'!E242</f>
        <v>268.07</v>
      </c>
      <c r="V252" s="13">
        <f>'USDCHF-Week'!H242*'USDCHF-Week'!F242/'USDCHF-Week'!E242</f>
        <v>11.060723371308484</v>
      </c>
      <c r="W252" s="16">
        <f>'EURUSD-Week'!F242/'EURUSD-Week'!G242*'EURUSD-Week'!E242</f>
        <v>268.07</v>
      </c>
      <c r="X252" s="13">
        <f>'GBPUSD-Week'!H242*'GBPUSD-Week'!F242/'GBPUSD-Week'!I242</f>
        <v>16.735500000000002</v>
      </c>
      <c r="Y252" s="24">
        <f>'EURUSD-Week'!F242/'EURUSD-Week'!G242*'EURUSD-Week'!E242</f>
        <v>268.07</v>
      </c>
      <c r="Z252" s="13">
        <f>'AUDUSD-Week'!H242*'AUDUSD-Week'!F242/'AUDUSD-Week'!I242</f>
        <v>9.2960000000000012</v>
      </c>
      <c r="AA252" s="24">
        <f>'EURUSD-Week'!F242/'EURUSD-Week'!G242*'EURUSD-Week'!E242</f>
        <v>268.07</v>
      </c>
      <c r="AB252" s="13">
        <f>'USDCAD-Week'!H242*'USDCAD-Week'!F242/'USDCAD-Week'!E242</f>
        <v>9.1462020396030539</v>
      </c>
      <c r="AC252" s="24">
        <f>'EURUSD-Week'!F242/'EURUSD-Week'!G242*'EURUSD-Week'!E242</f>
        <v>268.07</v>
      </c>
      <c r="AD252" s="13">
        <f>'NZDUSD-Week'!H242*'NZDUSD-Week'!F242/'NZDUSD-Week'!I242</f>
        <v>8.4755000000000003</v>
      </c>
      <c r="AE252" s="24">
        <f>'GBPUSD-Week'!F242/'GBPUSD-Week'!G242*'GBPUSD-Week'!E242</f>
        <v>334.71000000000004</v>
      </c>
      <c r="AF252" s="13">
        <f>'USDJPY-Week'!H242*'USDJPY-Week'!F242/'USDJPY-Week'!E242</f>
        <v>9.7789947193428528</v>
      </c>
      <c r="AG252" s="24">
        <f>'GBPUSD-Week'!F242/'GBPUSD-Week'!G242*'GBPUSD-Week'!E242</f>
        <v>334.71000000000004</v>
      </c>
      <c r="AH252" s="13">
        <f>'USDCHF-Week'!H242*'USDCHF-Week'!F242/'USDCHF-Week'!E242</f>
        <v>11.060723371308484</v>
      </c>
      <c r="AI252" s="24">
        <f>'GBPUSD-Week'!F242/'GBPUSD-Week'!G242*'GBPUSD-Week'!E242</f>
        <v>334.71000000000004</v>
      </c>
      <c r="AJ252" s="13">
        <f>'AUDUSD-Week'!H242*'AUDUSD-Week'!F242/'AUDUSD-Week'!I242</f>
        <v>9.2960000000000012</v>
      </c>
      <c r="AK252" s="24">
        <f>'GBPUSD-Week'!F242/'GBPUSD-Week'!G242*'GBPUSD-Week'!E242</f>
        <v>334.71000000000004</v>
      </c>
      <c r="AL252" s="13">
        <f>'USDCAD-Week'!H242*'USDCAD-Week'!F242/'USDCAD-Week'!E242</f>
        <v>9.1462020396030539</v>
      </c>
      <c r="AM252" s="24">
        <f>'GBPUSD-Week'!F242/'GBPUSD-Week'!G242*'GBPUSD-Week'!E242</f>
        <v>334.71000000000004</v>
      </c>
      <c r="AN252" s="13">
        <f>'NZDUSD-Week'!H242*'NZDUSD-Week'!F242/'NZDUSD-Week'!I242</f>
        <v>8.4755000000000003</v>
      </c>
      <c r="AO252" s="24">
        <f>'AUDUSD-Week'!F242/'AUDUSD-Week'!G242*'AUDUSD-Week'!E242</f>
        <v>185.92</v>
      </c>
      <c r="AP252" s="13">
        <f>'USDJPY-Week'!H242*'USDJPY-Week'!F242/'USDJPY-Week'!E242</f>
        <v>9.7789947193428528</v>
      </c>
      <c r="AQ252" s="24">
        <f>'AUDUSD-Week'!F242/'AUDUSD-Week'!G242*'AUDUSD-Week'!E242</f>
        <v>185.92</v>
      </c>
      <c r="AR252" s="13">
        <f>'USDCHF-Week'!H242*'USDCHF-Week'!F242/'USDCHF-Week'!E242</f>
        <v>11.060723371308484</v>
      </c>
      <c r="AS252" s="24">
        <f>'AUDUSD-Week'!F242/'AUDUSD-Week'!G242*'AUDUSD-Week'!E242</f>
        <v>185.92</v>
      </c>
      <c r="AT252" s="13">
        <f>'USDCAD-Week'!H242*'USDCAD-Week'!F242/'USDCAD-Week'!E242</f>
        <v>9.1462020396030539</v>
      </c>
      <c r="AU252" s="24">
        <f>'AUDUSD-Week'!F242/'AUDUSD-Week'!G242*'AUDUSD-Week'!E242</f>
        <v>185.92</v>
      </c>
      <c r="AV252" s="13">
        <f>'NZDUSD-Week'!H242*'NZDUSD-Week'!F242/'NZDUSD-Week'!I242</f>
        <v>8.4755000000000003</v>
      </c>
      <c r="AW252" s="24">
        <f>'NZDUSD-Week'!F242/'NZDUSD-Week'!G242*'NZDUSD-Week'!E242</f>
        <v>169.51</v>
      </c>
      <c r="AX252" s="13">
        <f>'USDJPY-Week'!H242*'USDJPY-Week'!F242/'USDJPY-Week'!E242</f>
        <v>9.7789947193428528</v>
      </c>
      <c r="AY252" s="24">
        <f>'NZDUSD-Week'!F242/'NZDUSD-Week'!G242*'NZDUSD-Week'!E242</f>
        <v>169.51</v>
      </c>
      <c r="AZ252" s="13">
        <f>'USDCHF-Week'!H242*'USDCHF-Week'!F242/'USDCHF-Week'!E242</f>
        <v>11.060723371308484</v>
      </c>
      <c r="BA252" s="24">
        <f>'NZDUSD-Week'!F242/'NZDUSD-Week'!G242*'NZDUSD-Week'!E242</f>
        <v>169.51</v>
      </c>
      <c r="BB252" s="13">
        <f>'USDCAD-Week'!H242*'USDCAD-Week'!F242/'USDCAD-Week'!E242</f>
        <v>9.1462020396030539</v>
      </c>
      <c r="BC252" s="24">
        <f>'USDCAD-Week'!F242/'USDCAD-Week'!G242*'USDCAD-Week'!E242</f>
        <v>218.67000000000002</v>
      </c>
      <c r="BD252" s="13">
        <f>'USDJPY-Week'!H242*'USDJPY-Week'!F242/'USDJPY-Week'!E242</f>
        <v>9.7789947193428528</v>
      </c>
      <c r="BE252" s="24">
        <f>'USDCHF-Week'!F242/'USDCHF-Week'!G242*'USDCHF-Week'!E242</f>
        <v>180.82</v>
      </c>
      <c r="BF252" s="13">
        <f>'USDJPY-Week'!H242*'USDJPY-Week'!F242/'USDJPY-Week'!E242</f>
        <v>9.7789947193428528</v>
      </c>
    </row>
    <row r="253" spans="4:58" x14ac:dyDescent="0.25">
      <c r="D253" s="11">
        <v>41868</v>
      </c>
      <c r="E253" s="13">
        <f>'EURUSD-Week'!F243*'EURUSD-Week'!E243/'EURUSD-Week'!G243</f>
        <v>266.33999999999997</v>
      </c>
      <c r="F253" s="16">
        <f>'EURUSD-Week'!H243*'EURUSD-Week'!F243/1</f>
        <v>10</v>
      </c>
      <c r="G253" s="13">
        <f>'USDJPY-Week'!F243/'USDJPY-Week'!G243</f>
        <v>200</v>
      </c>
      <c r="H253" s="19">
        <f>'USDJPY-Week'!H243*'USDJPY-Week'!F243/'USDJPY-Week'!E243</f>
        <v>9.6988506861936852</v>
      </c>
      <c r="I253" s="19">
        <f>'EURUSD-Week'!F243/('EURUSD-Week'!G243*'EURUSD-Week'!E243)</f>
        <v>150.18397536982803</v>
      </c>
      <c r="J253" s="19">
        <f>'USDJPY-Week'!H243*'USDJPY-Week'!F243/'USDJPY-Week'!E243</f>
        <v>9.6988506861936852</v>
      </c>
      <c r="K253" s="15">
        <f>'GBPUSD-Week'!F243*'GBPUSD-Week'!E243/'GBPUSD-Week'!G243</f>
        <v>333.01</v>
      </c>
      <c r="L253" s="13">
        <f>'GBPUSD-Week'!H243*'GBPUSD-Week'!F243/1</f>
        <v>10</v>
      </c>
      <c r="M253" s="24">
        <f>'NZDUSD-Week'!F243*'NZDUSD-Week'!E243/'NZDUSD-Week'!G243</f>
        <v>168.89</v>
      </c>
      <c r="N253" s="13">
        <f>'NZDUSD-Week'!H243*'NZDUSD-Week'!F243/1</f>
        <v>10</v>
      </c>
      <c r="O253" s="13">
        <f>'USDCAD-Week'!F243/'USDCAD-Week'!G243</f>
        <v>200</v>
      </c>
      <c r="P253" s="24">
        <f>'USDCAD-Week'!F243*'USDCAD-Week'!H243/'USDCAD-Week'!E243</f>
        <v>9.1625435220817284</v>
      </c>
      <c r="Q253" s="24">
        <f>'AUDUSD-Week'!F243*'AUDUSD-Week'!E243/'AUDUSD-Week'!G243</f>
        <v>186.26</v>
      </c>
      <c r="R253" s="24">
        <f>'AUDUSD-Week'!H243*'AUDUSD-Week'!F243/1</f>
        <v>10</v>
      </c>
      <c r="S253" s="13">
        <f>'USDCHF-Week'!F243/'USDCHF-Week'!G243</f>
        <v>200</v>
      </c>
      <c r="T253" s="16">
        <f>'USDCHF-Week'!F243*'USDCHF-Week'!H243/'USDCHF-Week'!E243</f>
        <v>11.011396795683533</v>
      </c>
      <c r="U253" s="13">
        <f>'EURUSD-Week'!F243/'EURUSD-Week'!G243*'EURUSD-Week'!E243</f>
        <v>266.34000000000003</v>
      </c>
      <c r="V253" s="13">
        <f>'USDCHF-Week'!H243*'USDCHF-Week'!F243/'USDCHF-Week'!E243</f>
        <v>11.011396795683533</v>
      </c>
      <c r="W253" s="16">
        <f>'EURUSD-Week'!F243/'EURUSD-Week'!G243*'EURUSD-Week'!E243</f>
        <v>266.34000000000003</v>
      </c>
      <c r="X253" s="13">
        <f>'GBPUSD-Week'!H243*'GBPUSD-Week'!F243/'GBPUSD-Week'!I243</f>
        <v>16.650499999999997</v>
      </c>
      <c r="Y253" s="24">
        <f>'EURUSD-Week'!F243/'EURUSD-Week'!G243*'EURUSD-Week'!E243</f>
        <v>266.34000000000003</v>
      </c>
      <c r="Z253" s="13">
        <f>'AUDUSD-Week'!H243*'AUDUSD-Week'!F243/'AUDUSD-Week'!I243</f>
        <v>9.3130000000000006</v>
      </c>
      <c r="AA253" s="24">
        <f>'EURUSD-Week'!F243/'EURUSD-Week'!G243*'EURUSD-Week'!E243</f>
        <v>266.34000000000003</v>
      </c>
      <c r="AB253" s="13">
        <f>'USDCAD-Week'!H243*'USDCAD-Week'!F243/'USDCAD-Week'!E243</f>
        <v>9.1625435220817284</v>
      </c>
      <c r="AC253" s="24">
        <f>'EURUSD-Week'!F243/'EURUSD-Week'!G243*'EURUSD-Week'!E243</f>
        <v>266.34000000000003</v>
      </c>
      <c r="AD253" s="13">
        <f>'NZDUSD-Week'!H243*'NZDUSD-Week'!F243/'NZDUSD-Week'!I243</f>
        <v>8.4445000000000014</v>
      </c>
      <c r="AE253" s="24">
        <f>'GBPUSD-Week'!F243/'GBPUSD-Week'!G243*'GBPUSD-Week'!E243</f>
        <v>333.01</v>
      </c>
      <c r="AF253" s="13">
        <f>'USDJPY-Week'!H243*'USDJPY-Week'!F243/'USDJPY-Week'!E243</f>
        <v>9.6988506861936852</v>
      </c>
      <c r="AG253" s="24">
        <f>'GBPUSD-Week'!F243/'GBPUSD-Week'!G243*'GBPUSD-Week'!E243</f>
        <v>333.01</v>
      </c>
      <c r="AH253" s="13">
        <f>'USDCHF-Week'!H243*'USDCHF-Week'!F243/'USDCHF-Week'!E243</f>
        <v>11.011396795683533</v>
      </c>
      <c r="AI253" s="24">
        <f>'GBPUSD-Week'!F243/'GBPUSD-Week'!G243*'GBPUSD-Week'!E243</f>
        <v>333.01</v>
      </c>
      <c r="AJ253" s="13">
        <f>'AUDUSD-Week'!H243*'AUDUSD-Week'!F243/'AUDUSD-Week'!I243</f>
        <v>9.3130000000000006</v>
      </c>
      <c r="AK253" s="24">
        <f>'GBPUSD-Week'!F243/'GBPUSD-Week'!G243*'GBPUSD-Week'!E243</f>
        <v>333.01</v>
      </c>
      <c r="AL253" s="13">
        <f>'USDCAD-Week'!H243*'USDCAD-Week'!F243/'USDCAD-Week'!E243</f>
        <v>9.1625435220817284</v>
      </c>
      <c r="AM253" s="24">
        <f>'GBPUSD-Week'!F243/'GBPUSD-Week'!G243*'GBPUSD-Week'!E243</f>
        <v>333.01</v>
      </c>
      <c r="AN253" s="13">
        <f>'NZDUSD-Week'!H243*'NZDUSD-Week'!F243/'NZDUSD-Week'!I243</f>
        <v>8.4445000000000014</v>
      </c>
      <c r="AO253" s="24">
        <f>'AUDUSD-Week'!F243/'AUDUSD-Week'!G243*'AUDUSD-Week'!E243</f>
        <v>186.26</v>
      </c>
      <c r="AP253" s="13">
        <f>'USDJPY-Week'!H243*'USDJPY-Week'!F243/'USDJPY-Week'!E243</f>
        <v>9.6988506861936852</v>
      </c>
      <c r="AQ253" s="24">
        <f>'AUDUSD-Week'!F243/'AUDUSD-Week'!G243*'AUDUSD-Week'!E243</f>
        <v>186.26</v>
      </c>
      <c r="AR253" s="13">
        <f>'USDCHF-Week'!H243*'USDCHF-Week'!F243/'USDCHF-Week'!E243</f>
        <v>11.011396795683533</v>
      </c>
      <c r="AS253" s="24">
        <f>'AUDUSD-Week'!F243/'AUDUSD-Week'!G243*'AUDUSD-Week'!E243</f>
        <v>186.26</v>
      </c>
      <c r="AT253" s="13">
        <f>'USDCAD-Week'!H243*'USDCAD-Week'!F243/'USDCAD-Week'!E243</f>
        <v>9.1625435220817284</v>
      </c>
      <c r="AU253" s="24">
        <f>'AUDUSD-Week'!F243/'AUDUSD-Week'!G243*'AUDUSD-Week'!E243</f>
        <v>186.26</v>
      </c>
      <c r="AV253" s="13">
        <f>'NZDUSD-Week'!H243*'NZDUSD-Week'!F243/'NZDUSD-Week'!I243</f>
        <v>8.4445000000000014</v>
      </c>
      <c r="AW253" s="24">
        <f>'NZDUSD-Week'!F243/'NZDUSD-Week'!G243*'NZDUSD-Week'!E243</f>
        <v>168.89000000000001</v>
      </c>
      <c r="AX253" s="13">
        <f>'USDJPY-Week'!H243*'USDJPY-Week'!F243/'USDJPY-Week'!E243</f>
        <v>9.6988506861936852</v>
      </c>
      <c r="AY253" s="24">
        <f>'NZDUSD-Week'!F243/'NZDUSD-Week'!G243*'NZDUSD-Week'!E243</f>
        <v>168.89000000000001</v>
      </c>
      <c r="AZ253" s="13">
        <f>'USDCHF-Week'!H243*'USDCHF-Week'!F243/'USDCHF-Week'!E243</f>
        <v>11.011396795683533</v>
      </c>
      <c r="BA253" s="24">
        <f>'NZDUSD-Week'!F243/'NZDUSD-Week'!G243*'NZDUSD-Week'!E243</f>
        <v>168.89000000000001</v>
      </c>
      <c r="BB253" s="13">
        <f>'USDCAD-Week'!H243*'USDCAD-Week'!F243/'USDCAD-Week'!E243</f>
        <v>9.1625435220817284</v>
      </c>
      <c r="BC253" s="24">
        <f>'USDCAD-Week'!F243/'USDCAD-Week'!G243*'USDCAD-Week'!E243</f>
        <v>218.28000000000003</v>
      </c>
      <c r="BD253" s="13">
        <f>'USDJPY-Week'!H243*'USDJPY-Week'!F243/'USDJPY-Week'!E243</f>
        <v>9.6988506861936852</v>
      </c>
      <c r="BE253" s="24">
        <f>'USDCHF-Week'!F243/'USDCHF-Week'!G243*'USDCHF-Week'!E243</f>
        <v>181.63</v>
      </c>
      <c r="BF253" s="13">
        <f>'USDJPY-Week'!H243*'USDJPY-Week'!F243/'USDJPY-Week'!E243</f>
        <v>9.6988506861936852</v>
      </c>
    </row>
    <row r="254" spans="4:58" x14ac:dyDescent="0.25">
      <c r="D254" s="11">
        <v>41875</v>
      </c>
      <c r="E254" s="13">
        <f>'EURUSD-Week'!F244*'EURUSD-Week'!E244/'EURUSD-Week'!G244</f>
        <v>263.3</v>
      </c>
      <c r="F254" s="16">
        <f>'EURUSD-Week'!H244*'EURUSD-Week'!F244/1</f>
        <v>10</v>
      </c>
      <c r="G254" s="13">
        <f>'USDJPY-Week'!F244/'USDJPY-Week'!G244</f>
        <v>200</v>
      </c>
      <c r="H254" s="19">
        <f>'USDJPY-Week'!H244*'USDJPY-Week'!F244/'USDJPY-Week'!E244</f>
        <v>9.5992320614350835</v>
      </c>
      <c r="I254" s="19">
        <f>'EURUSD-Week'!F244/('EURUSD-Week'!G244*'EURUSD-Week'!E244)</f>
        <v>151.9179642992784</v>
      </c>
      <c r="J254" s="19">
        <f>'USDJPY-Week'!H244*'USDJPY-Week'!F244/'USDJPY-Week'!E244</f>
        <v>9.5992320614350835</v>
      </c>
      <c r="K254" s="15">
        <f>'GBPUSD-Week'!F244*'GBPUSD-Week'!E244/'GBPUSD-Week'!G244</f>
        <v>331.48</v>
      </c>
      <c r="L254" s="13">
        <f>'GBPUSD-Week'!H244*'GBPUSD-Week'!F244/1</f>
        <v>10</v>
      </c>
      <c r="M254" s="24">
        <f>'NZDUSD-Week'!F244*'NZDUSD-Week'!E244/'NZDUSD-Week'!G244</f>
        <v>167.5</v>
      </c>
      <c r="N254" s="13">
        <f>'NZDUSD-Week'!H244*'NZDUSD-Week'!F244/1</f>
        <v>10</v>
      </c>
      <c r="O254" s="13">
        <f>'USDCAD-Week'!F244/'USDCAD-Week'!G244</f>
        <v>200</v>
      </c>
      <c r="P254" s="24">
        <f>'USDCAD-Week'!F244*'USDCAD-Week'!H244/'USDCAD-Week'!E244</f>
        <v>9.1583478340507387</v>
      </c>
      <c r="Q254" s="24">
        <f>'AUDUSD-Week'!F244*'AUDUSD-Week'!E244/'AUDUSD-Week'!G244</f>
        <v>186.42</v>
      </c>
      <c r="R254" s="24">
        <f>'AUDUSD-Week'!H244*'AUDUSD-Week'!F244/1</f>
        <v>10</v>
      </c>
      <c r="S254" s="13">
        <f>'USDCHF-Week'!F244/'USDCHF-Week'!G244</f>
        <v>200</v>
      </c>
      <c r="T254" s="16">
        <f>'USDCHF-Week'!F244*'USDCHF-Week'!H244/'USDCHF-Week'!E244</f>
        <v>10.896807235480004</v>
      </c>
      <c r="U254" s="13">
        <f>'EURUSD-Week'!F244/'EURUSD-Week'!G244*'EURUSD-Week'!E244</f>
        <v>263.3</v>
      </c>
      <c r="V254" s="13">
        <f>'USDCHF-Week'!H244*'USDCHF-Week'!F244/'USDCHF-Week'!E244</f>
        <v>10.896807235480004</v>
      </c>
      <c r="W254" s="16">
        <f>'EURUSD-Week'!F244/'EURUSD-Week'!G244*'EURUSD-Week'!E244</f>
        <v>263.3</v>
      </c>
      <c r="X254" s="13">
        <f>'GBPUSD-Week'!H244*'GBPUSD-Week'!F244/'GBPUSD-Week'!I244</f>
        <v>16.574000000000002</v>
      </c>
      <c r="Y254" s="24">
        <f>'EURUSD-Week'!F244/'EURUSD-Week'!G244*'EURUSD-Week'!E244</f>
        <v>263.3</v>
      </c>
      <c r="Z254" s="13">
        <f>'AUDUSD-Week'!H244*'AUDUSD-Week'!F244/'AUDUSD-Week'!I244</f>
        <v>9.3209999999999997</v>
      </c>
      <c r="AA254" s="24">
        <f>'EURUSD-Week'!F244/'EURUSD-Week'!G244*'EURUSD-Week'!E244</f>
        <v>263.3</v>
      </c>
      <c r="AB254" s="13">
        <f>'USDCAD-Week'!H244*'USDCAD-Week'!F244/'USDCAD-Week'!E244</f>
        <v>9.1583478340507387</v>
      </c>
      <c r="AC254" s="24">
        <f>'EURUSD-Week'!F244/'EURUSD-Week'!G244*'EURUSD-Week'!E244</f>
        <v>263.3</v>
      </c>
      <c r="AD254" s="13">
        <f>'NZDUSD-Week'!H244*'NZDUSD-Week'!F244/'NZDUSD-Week'!I244</f>
        <v>8.375</v>
      </c>
      <c r="AE254" s="24">
        <f>'GBPUSD-Week'!F244/'GBPUSD-Week'!G244*'GBPUSD-Week'!E244</f>
        <v>331.48</v>
      </c>
      <c r="AF254" s="13">
        <f>'USDJPY-Week'!H244*'USDJPY-Week'!F244/'USDJPY-Week'!E244</f>
        <v>9.5992320614350835</v>
      </c>
      <c r="AG254" s="24">
        <f>'GBPUSD-Week'!F244/'GBPUSD-Week'!G244*'GBPUSD-Week'!E244</f>
        <v>331.48</v>
      </c>
      <c r="AH254" s="13">
        <f>'USDCHF-Week'!H244*'USDCHF-Week'!F244/'USDCHF-Week'!E244</f>
        <v>10.896807235480004</v>
      </c>
      <c r="AI254" s="24">
        <f>'GBPUSD-Week'!F244/'GBPUSD-Week'!G244*'GBPUSD-Week'!E244</f>
        <v>331.48</v>
      </c>
      <c r="AJ254" s="13">
        <f>'AUDUSD-Week'!H244*'AUDUSD-Week'!F244/'AUDUSD-Week'!I244</f>
        <v>9.3209999999999997</v>
      </c>
      <c r="AK254" s="24">
        <f>'GBPUSD-Week'!F244/'GBPUSD-Week'!G244*'GBPUSD-Week'!E244</f>
        <v>331.48</v>
      </c>
      <c r="AL254" s="13">
        <f>'USDCAD-Week'!H244*'USDCAD-Week'!F244/'USDCAD-Week'!E244</f>
        <v>9.1583478340507387</v>
      </c>
      <c r="AM254" s="24">
        <f>'GBPUSD-Week'!F244/'GBPUSD-Week'!G244*'GBPUSD-Week'!E244</f>
        <v>331.48</v>
      </c>
      <c r="AN254" s="13">
        <f>'NZDUSD-Week'!H244*'NZDUSD-Week'!F244/'NZDUSD-Week'!I244</f>
        <v>8.375</v>
      </c>
      <c r="AO254" s="24">
        <f>'AUDUSD-Week'!F244/'AUDUSD-Week'!G244*'AUDUSD-Week'!E244</f>
        <v>186.42</v>
      </c>
      <c r="AP254" s="13">
        <f>'USDJPY-Week'!H244*'USDJPY-Week'!F244/'USDJPY-Week'!E244</f>
        <v>9.5992320614350835</v>
      </c>
      <c r="AQ254" s="24">
        <f>'AUDUSD-Week'!F244/'AUDUSD-Week'!G244*'AUDUSD-Week'!E244</f>
        <v>186.42</v>
      </c>
      <c r="AR254" s="13">
        <f>'USDCHF-Week'!H244*'USDCHF-Week'!F244/'USDCHF-Week'!E244</f>
        <v>10.896807235480004</v>
      </c>
      <c r="AS254" s="24">
        <f>'AUDUSD-Week'!F244/'AUDUSD-Week'!G244*'AUDUSD-Week'!E244</f>
        <v>186.42</v>
      </c>
      <c r="AT254" s="13">
        <f>'USDCAD-Week'!H244*'USDCAD-Week'!F244/'USDCAD-Week'!E244</f>
        <v>9.1583478340507387</v>
      </c>
      <c r="AU254" s="24">
        <f>'AUDUSD-Week'!F244/'AUDUSD-Week'!G244*'AUDUSD-Week'!E244</f>
        <v>186.42</v>
      </c>
      <c r="AV254" s="13">
        <f>'NZDUSD-Week'!H244*'NZDUSD-Week'!F244/'NZDUSD-Week'!I244</f>
        <v>8.375</v>
      </c>
      <c r="AW254" s="24">
        <f>'NZDUSD-Week'!F244/'NZDUSD-Week'!G244*'NZDUSD-Week'!E244</f>
        <v>167.5</v>
      </c>
      <c r="AX254" s="13">
        <f>'USDJPY-Week'!H244*'USDJPY-Week'!F244/'USDJPY-Week'!E244</f>
        <v>9.5992320614350835</v>
      </c>
      <c r="AY254" s="24">
        <f>'NZDUSD-Week'!F244/'NZDUSD-Week'!G244*'NZDUSD-Week'!E244</f>
        <v>167.5</v>
      </c>
      <c r="AZ254" s="13">
        <f>'USDCHF-Week'!H244*'USDCHF-Week'!F244/'USDCHF-Week'!E244</f>
        <v>10.896807235480004</v>
      </c>
      <c r="BA254" s="24">
        <f>'NZDUSD-Week'!F244/'NZDUSD-Week'!G244*'NZDUSD-Week'!E244</f>
        <v>167.5</v>
      </c>
      <c r="BB254" s="13">
        <f>'USDCAD-Week'!H244*'USDCAD-Week'!F244/'USDCAD-Week'!E244</f>
        <v>9.1583478340507387</v>
      </c>
      <c r="BC254" s="24">
        <f>'USDCAD-Week'!F244/'USDCAD-Week'!G244*'USDCAD-Week'!E244</f>
        <v>218.37999999999997</v>
      </c>
      <c r="BD254" s="13">
        <f>'USDJPY-Week'!H244*'USDJPY-Week'!F244/'USDJPY-Week'!E244</f>
        <v>9.5992320614350835</v>
      </c>
      <c r="BE254" s="24">
        <f>'USDCHF-Week'!F244/'USDCHF-Week'!G244*'USDCHF-Week'!E244</f>
        <v>183.54</v>
      </c>
      <c r="BF254" s="13">
        <f>'USDJPY-Week'!H244*'USDJPY-Week'!F244/'USDJPY-Week'!E244</f>
        <v>9.5992320614350835</v>
      </c>
    </row>
    <row r="255" spans="4:58" x14ac:dyDescent="0.25">
      <c r="D255" s="11">
        <v>41882</v>
      </c>
      <c r="E255" s="13">
        <f>'EURUSD-Week'!F245*'EURUSD-Week'!E245/'EURUSD-Week'!G245</f>
        <v>260.77999999999997</v>
      </c>
      <c r="F255" s="16">
        <f>'EURUSD-Week'!H245*'EURUSD-Week'!F245/1</f>
        <v>10</v>
      </c>
      <c r="G255" s="13">
        <f>'USDJPY-Week'!F245/'USDJPY-Week'!G245</f>
        <v>200</v>
      </c>
      <c r="H255" s="19">
        <f>'USDJPY-Week'!H245*'USDJPY-Week'!F245/'USDJPY-Week'!E245</f>
        <v>9.557488292076842</v>
      </c>
      <c r="I255" s="19">
        <f>'EURUSD-Week'!F245/('EURUSD-Week'!G245*'EURUSD-Week'!E245)</f>
        <v>153.3859958585781</v>
      </c>
      <c r="J255" s="19">
        <f>'USDJPY-Week'!H245*'USDJPY-Week'!F245/'USDJPY-Week'!E245</f>
        <v>9.557488292076842</v>
      </c>
      <c r="K255" s="15">
        <f>'GBPUSD-Week'!F245*'GBPUSD-Week'!E245/'GBPUSD-Week'!G245</f>
        <v>329.18</v>
      </c>
      <c r="L255" s="13">
        <f>'GBPUSD-Week'!H245*'GBPUSD-Week'!F245/1</f>
        <v>10</v>
      </c>
      <c r="M255" s="24">
        <f>'NZDUSD-Week'!F245*'NZDUSD-Week'!E245/'NZDUSD-Week'!G245</f>
        <v>166.76</v>
      </c>
      <c r="N255" s="13">
        <f>'NZDUSD-Week'!H245*'NZDUSD-Week'!F245/1</f>
        <v>10</v>
      </c>
      <c r="O255" s="13">
        <f>'USDCAD-Week'!F245/'USDCAD-Week'!G245</f>
        <v>200</v>
      </c>
      <c r="P255" s="24">
        <f>'USDCAD-Week'!F245*'USDCAD-Week'!H245/'USDCAD-Week'!E245</f>
        <v>9.1937115013330892</v>
      </c>
      <c r="Q255" s="24">
        <f>'AUDUSD-Week'!F245*'AUDUSD-Week'!E245/'AUDUSD-Week'!G245</f>
        <v>186.99</v>
      </c>
      <c r="R255" s="24">
        <f>'AUDUSD-Week'!H245*'AUDUSD-Week'!F245/1</f>
        <v>10</v>
      </c>
      <c r="S255" s="13">
        <f>'USDCHF-Week'!F245/'USDCHF-Week'!G245</f>
        <v>200</v>
      </c>
      <c r="T255" s="16">
        <f>'USDCHF-Week'!F245*'USDCHF-Week'!H245/'USDCHF-Week'!E245</f>
        <v>10.811395210551922</v>
      </c>
      <c r="U255" s="13">
        <f>'EURUSD-Week'!F245/'EURUSD-Week'!G245*'EURUSD-Week'!E245</f>
        <v>260.78000000000003</v>
      </c>
      <c r="V255" s="13">
        <f>'USDCHF-Week'!H245*'USDCHF-Week'!F245/'USDCHF-Week'!E245</f>
        <v>10.811395210551922</v>
      </c>
      <c r="W255" s="16">
        <f>'EURUSD-Week'!F245/'EURUSD-Week'!G245*'EURUSD-Week'!E245</f>
        <v>260.78000000000003</v>
      </c>
      <c r="X255" s="13">
        <f>'GBPUSD-Week'!H245*'GBPUSD-Week'!F245/'GBPUSD-Week'!I245</f>
        <v>16.459</v>
      </c>
      <c r="Y255" s="24">
        <f>'EURUSD-Week'!F245/'EURUSD-Week'!G245*'EURUSD-Week'!E245</f>
        <v>260.78000000000003</v>
      </c>
      <c r="Z255" s="13">
        <f>'AUDUSD-Week'!H245*'AUDUSD-Week'!F245/'AUDUSD-Week'!I245</f>
        <v>9.349499999999999</v>
      </c>
      <c r="AA255" s="24">
        <f>'EURUSD-Week'!F245/'EURUSD-Week'!G245*'EURUSD-Week'!E245</f>
        <v>260.78000000000003</v>
      </c>
      <c r="AB255" s="13">
        <f>'USDCAD-Week'!H245*'USDCAD-Week'!F245/'USDCAD-Week'!E245</f>
        <v>9.1937115013330892</v>
      </c>
      <c r="AC255" s="24">
        <f>'EURUSD-Week'!F245/'EURUSD-Week'!G245*'EURUSD-Week'!E245</f>
        <v>260.78000000000003</v>
      </c>
      <c r="AD255" s="13">
        <f>'NZDUSD-Week'!H245*'NZDUSD-Week'!F245/'NZDUSD-Week'!I245</f>
        <v>8.338000000000001</v>
      </c>
      <c r="AE255" s="24">
        <f>'GBPUSD-Week'!F245/'GBPUSD-Week'!G245*'GBPUSD-Week'!E245</f>
        <v>329.18</v>
      </c>
      <c r="AF255" s="13">
        <f>'USDJPY-Week'!H245*'USDJPY-Week'!F245/'USDJPY-Week'!E245</f>
        <v>9.557488292076842</v>
      </c>
      <c r="AG255" s="24">
        <f>'GBPUSD-Week'!F245/'GBPUSD-Week'!G245*'GBPUSD-Week'!E245</f>
        <v>329.18</v>
      </c>
      <c r="AH255" s="13">
        <f>'USDCHF-Week'!H245*'USDCHF-Week'!F245/'USDCHF-Week'!E245</f>
        <v>10.811395210551922</v>
      </c>
      <c r="AI255" s="24">
        <f>'GBPUSD-Week'!F245/'GBPUSD-Week'!G245*'GBPUSD-Week'!E245</f>
        <v>329.18</v>
      </c>
      <c r="AJ255" s="13">
        <f>'AUDUSD-Week'!H245*'AUDUSD-Week'!F245/'AUDUSD-Week'!I245</f>
        <v>9.349499999999999</v>
      </c>
      <c r="AK255" s="24">
        <f>'GBPUSD-Week'!F245/'GBPUSD-Week'!G245*'GBPUSD-Week'!E245</f>
        <v>329.18</v>
      </c>
      <c r="AL255" s="13">
        <f>'USDCAD-Week'!H245*'USDCAD-Week'!F245/'USDCAD-Week'!E245</f>
        <v>9.1937115013330892</v>
      </c>
      <c r="AM255" s="24">
        <f>'GBPUSD-Week'!F245/'GBPUSD-Week'!G245*'GBPUSD-Week'!E245</f>
        <v>329.18</v>
      </c>
      <c r="AN255" s="13">
        <f>'NZDUSD-Week'!H245*'NZDUSD-Week'!F245/'NZDUSD-Week'!I245</f>
        <v>8.338000000000001</v>
      </c>
      <c r="AO255" s="24">
        <f>'AUDUSD-Week'!F245/'AUDUSD-Week'!G245*'AUDUSD-Week'!E245</f>
        <v>186.98999999999998</v>
      </c>
      <c r="AP255" s="13">
        <f>'USDJPY-Week'!H245*'USDJPY-Week'!F245/'USDJPY-Week'!E245</f>
        <v>9.557488292076842</v>
      </c>
      <c r="AQ255" s="24">
        <f>'AUDUSD-Week'!F245/'AUDUSD-Week'!G245*'AUDUSD-Week'!E245</f>
        <v>186.98999999999998</v>
      </c>
      <c r="AR255" s="13">
        <f>'USDCHF-Week'!H245*'USDCHF-Week'!F245/'USDCHF-Week'!E245</f>
        <v>10.811395210551922</v>
      </c>
      <c r="AS255" s="24">
        <f>'AUDUSD-Week'!F245/'AUDUSD-Week'!G245*'AUDUSD-Week'!E245</f>
        <v>186.98999999999998</v>
      </c>
      <c r="AT255" s="13">
        <f>'USDCAD-Week'!H245*'USDCAD-Week'!F245/'USDCAD-Week'!E245</f>
        <v>9.1937115013330892</v>
      </c>
      <c r="AU255" s="24">
        <f>'AUDUSD-Week'!F245/'AUDUSD-Week'!G245*'AUDUSD-Week'!E245</f>
        <v>186.98999999999998</v>
      </c>
      <c r="AV255" s="13">
        <f>'NZDUSD-Week'!H245*'NZDUSD-Week'!F245/'NZDUSD-Week'!I245</f>
        <v>8.338000000000001</v>
      </c>
      <c r="AW255" s="24">
        <f>'NZDUSD-Week'!F245/'NZDUSD-Week'!G245*'NZDUSD-Week'!E245</f>
        <v>166.76</v>
      </c>
      <c r="AX255" s="13">
        <f>'USDJPY-Week'!H245*'USDJPY-Week'!F245/'USDJPY-Week'!E245</f>
        <v>9.557488292076842</v>
      </c>
      <c r="AY255" s="24">
        <f>'NZDUSD-Week'!F245/'NZDUSD-Week'!G245*'NZDUSD-Week'!E245</f>
        <v>166.76</v>
      </c>
      <c r="AZ255" s="13">
        <f>'USDCHF-Week'!H245*'USDCHF-Week'!F245/'USDCHF-Week'!E245</f>
        <v>10.811395210551922</v>
      </c>
      <c r="BA255" s="24">
        <f>'NZDUSD-Week'!F245/'NZDUSD-Week'!G245*'NZDUSD-Week'!E245</f>
        <v>166.76</v>
      </c>
      <c r="BB255" s="13">
        <f>'USDCAD-Week'!H245*'USDCAD-Week'!F245/'USDCAD-Week'!E245</f>
        <v>9.1937115013330892</v>
      </c>
      <c r="BC255" s="24">
        <f>'USDCAD-Week'!F245/'USDCAD-Week'!G245*'USDCAD-Week'!E245</f>
        <v>217.53999999999996</v>
      </c>
      <c r="BD255" s="13">
        <f>'USDJPY-Week'!H245*'USDJPY-Week'!F245/'USDJPY-Week'!E245</f>
        <v>9.557488292076842</v>
      </c>
      <c r="BE255" s="24">
        <f>'USDCHF-Week'!F245/'USDCHF-Week'!G245*'USDCHF-Week'!E245</f>
        <v>184.98999999999998</v>
      </c>
      <c r="BF255" s="13">
        <f>'USDJPY-Week'!H245*'USDJPY-Week'!F245/'USDJPY-Week'!E245</f>
        <v>9.557488292076842</v>
      </c>
    </row>
    <row r="256" spans="4:58" x14ac:dyDescent="0.25">
      <c r="D256" s="11">
        <v>41889</v>
      </c>
      <c r="E256" s="13">
        <f>'EURUSD-Week'!F246*'EURUSD-Week'!E246/'EURUSD-Week'!G246</f>
        <v>259.18</v>
      </c>
      <c r="F256" s="16">
        <f>'EURUSD-Week'!H246*'EURUSD-Week'!F246/1</f>
        <v>10</v>
      </c>
      <c r="G256" s="13">
        <f>'USDJPY-Week'!F246/'USDJPY-Week'!G246</f>
        <v>200</v>
      </c>
      <c r="H256" s="19">
        <f>'USDJPY-Week'!H246*'USDJPY-Week'!F246/'USDJPY-Week'!E246</f>
        <v>9.4166392014689961</v>
      </c>
      <c r="I256" s="19">
        <f>'EURUSD-Week'!F246/('EURUSD-Week'!G246*'EURUSD-Week'!E246)</f>
        <v>154.33289605679448</v>
      </c>
      <c r="J256" s="19">
        <f>'USDJPY-Week'!H246*'USDJPY-Week'!F246/'USDJPY-Week'!E246</f>
        <v>9.4166392014689961</v>
      </c>
      <c r="K256" s="15">
        <f>'GBPUSD-Week'!F246*'GBPUSD-Week'!E246/'GBPUSD-Week'!G246</f>
        <v>324.38</v>
      </c>
      <c r="L256" s="13">
        <f>'GBPUSD-Week'!H246*'GBPUSD-Week'!F246/1</f>
        <v>10</v>
      </c>
      <c r="M256" s="24">
        <f>'NZDUSD-Week'!F246*'NZDUSD-Week'!E246/'NZDUSD-Week'!G246</f>
        <v>164.5</v>
      </c>
      <c r="N256" s="13">
        <f>'NZDUSD-Week'!H246*'NZDUSD-Week'!F246/1</f>
        <v>10</v>
      </c>
      <c r="O256" s="13">
        <f>'USDCAD-Week'!F246/'USDCAD-Week'!G246</f>
        <v>200</v>
      </c>
      <c r="P256" s="24">
        <f>'USDCAD-Week'!F246*'USDCAD-Week'!H246/'USDCAD-Week'!E246</f>
        <v>9.1033227127901686</v>
      </c>
      <c r="Q256" s="24">
        <f>'AUDUSD-Week'!F246*'AUDUSD-Week'!E246/'AUDUSD-Week'!G246</f>
        <v>183.97</v>
      </c>
      <c r="R256" s="24">
        <f>'AUDUSD-Week'!H246*'AUDUSD-Week'!F246/1</f>
        <v>10</v>
      </c>
      <c r="S256" s="13">
        <f>'USDCHF-Week'!F246/'USDCHF-Week'!G246</f>
        <v>200</v>
      </c>
      <c r="T256" s="16">
        <f>'USDCHF-Week'!F246*'USDCHF-Week'!H246/'USDCHF-Week'!E246</f>
        <v>10.730765103551883</v>
      </c>
      <c r="U256" s="13">
        <f>'EURUSD-Week'!F246/'EURUSD-Week'!G246*'EURUSD-Week'!E246</f>
        <v>259.18</v>
      </c>
      <c r="V256" s="13">
        <f>'USDCHF-Week'!H246*'USDCHF-Week'!F246/'USDCHF-Week'!E246</f>
        <v>10.730765103551883</v>
      </c>
      <c r="W256" s="16">
        <f>'EURUSD-Week'!F246/'EURUSD-Week'!G246*'EURUSD-Week'!E246</f>
        <v>259.18</v>
      </c>
      <c r="X256" s="13">
        <f>'GBPUSD-Week'!H246*'GBPUSD-Week'!F246/'GBPUSD-Week'!I246</f>
        <v>16.219000000000001</v>
      </c>
      <c r="Y256" s="24">
        <f>'EURUSD-Week'!F246/'EURUSD-Week'!G246*'EURUSD-Week'!E246</f>
        <v>259.18</v>
      </c>
      <c r="Z256" s="13">
        <f>'AUDUSD-Week'!H246*'AUDUSD-Week'!F246/'AUDUSD-Week'!I246</f>
        <v>9.1984999999999992</v>
      </c>
      <c r="AA256" s="24">
        <f>'EURUSD-Week'!F246/'EURUSD-Week'!G246*'EURUSD-Week'!E246</f>
        <v>259.18</v>
      </c>
      <c r="AB256" s="13">
        <f>'USDCAD-Week'!H246*'USDCAD-Week'!F246/'USDCAD-Week'!E246</f>
        <v>9.1033227127901686</v>
      </c>
      <c r="AC256" s="24">
        <f>'EURUSD-Week'!F246/'EURUSD-Week'!G246*'EURUSD-Week'!E246</f>
        <v>259.18</v>
      </c>
      <c r="AD256" s="13">
        <f>'NZDUSD-Week'!H246*'NZDUSD-Week'!F246/'NZDUSD-Week'!I246</f>
        <v>8.2249999999999996</v>
      </c>
      <c r="AE256" s="24">
        <f>'GBPUSD-Week'!F246/'GBPUSD-Week'!G246*'GBPUSD-Week'!E246</f>
        <v>324.38</v>
      </c>
      <c r="AF256" s="13">
        <f>'USDJPY-Week'!H246*'USDJPY-Week'!F246/'USDJPY-Week'!E246</f>
        <v>9.4166392014689961</v>
      </c>
      <c r="AG256" s="24">
        <f>'GBPUSD-Week'!F246/'GBPUSD-Week'!G246*'GBPUSD-Week'!E246</f>
        <v>324.38</v>
      </c>
      <c r="AH256" s="13">
        <f>'USDCHF-Week'!H246*'USDCHF-Week'!F246/'USDCHF-Week'!E246</f>
        <v>10.730765103551883</v>
      </c>
      <c r="AI256" s="24">
        <f>'GBPUSD-Week'!F246/'GBPUSD-Week'!G246*'GBPUSD-Week'!E246</f>
        <v>324.38</v>
      </c>
      <c r="AJ256" s="13">
        <f>'AUDUSD-Week'!H246*'AUDUSD-Week'!F246/'AUDUSD-Week'!I246</f>
        <v>9.1984999999999992</v>
      </c>
      <c r="AK256" s="24">
        <f>'GBPUSD-Week'!F246/'GBPUSD-Week'!G246*'GBPUSD-Week'!E246</f>
        <v>324.38</v>
      </c>
      <c r="AL256" s="13">
        <f>'USDCAD-Week'!H246*'USDCAD-Week'!F246/'USDCAD-Week'!E246</f>
        <v>9.1033227127901686</v>
      </c>
      <c r="AM256" s="24">
        <f>'GBPUSD-Week'!F246/'GBPUSD-Week'!G246*'GBPUSD-Week'!E246</f>
        <v>324.38</v>
      </c>
      <c r="AN256" s="13">
        <f>'NZDUSD-Week'!H246*'NZDUSD-Week'!F246/'NZDUSD-Week'!I246</f>
        <v>8.2249999999999996</v>
      </c>
      <c r="AO256" s="24">
        <f>'AUDUSD-Week'!F246/'AUDUSD-Week'!G246*'AUDUSD-Week'!E246</f>
        <v>183.97</v>
      </c>
      <c r="AP256" s="13">
        <f>'USDJPY-Week'!H246*'USDJPY-Week'!F246/'USDJPY-Week'!E246</f>
        <v>9.4166392014689961</v>
      </c>
      <c r="AQ256" s="24">
        <f>'AUDUSD-Week'!F246/'AUDUSD-Week'!G246*'AUDUSD-Week'!E246</f>
        <v>183.97</v>
      </c>
      <c r="AR256" s="13">
        <f>'USDCHF-Week'!H246*'USDCHF-Week'!F246/'USDCHF-Week'!E246</f>
        <v>10.730765103551883</v>
      </c>
      <c r="AS256" s="24">
        <f>'AUDUSD-Week'!F246/'AUDUSD-Week'!G246*'AUDUSD-Week'!E246</f>
        <v>183.97</v>
      </c>
      <c r="AT256" s="13">
        <f>'USDCAD-Week'!H246*'USDCAD-Week'!F246/'USDCAD-Week'!E246</f>
        <v>9.1033227127901686</v>
      </c>
      <c r="AU256" s="24">
        <f>'AUDUSD-Week'!F246/'AUDUSD-Week'!G246*'AUDUSD-Week'!E246</f>
        <v>183.97</v>
      </c>
      <c r="AV256" s="13">
        <f>'NZDUSD-Week'!H246*'NZDUSD-Week'!F246/'NZDUSD-Week'!I246</f>
        <v>8.2249999999999996</v>
      </c>
      <c r="AW256" s="24">
        <f>'NZDUSD-Week'!F246/'NZDUSD-Week'!G246*'NZDUSD-Week'!E246</f>
        <v>164.5</v>
      </c>
      <c r="AX256" s="13">
        <f>'USDJPY-Week'!H246*'USDJPY-Week'!F246/'USDJPY-Week'!E246</f>
        <v>9.4166392014689961</v>
      </c>
      <c r="AY256" s="24">
        <f>'NZDUSD-Week'!F246/'NZDUSD-Week'!G246*'NZDUSD-Week'!E246</f>
        <v>164.5</v>
      </c>
      <c r="AZ256" s="13">
        <f>'USDCHF-Week'!H246*'USDCHF-Week'!F246/'USDCHF-Week'!E246</f>
        <v>10.730765103551883</v>
      </c>
      <c r="BA256" s="24">
        <f>'NZDUSD-Week'!F246/'NZDUSD-Week'!G246*'NZDUSD-Week'!E246</f>
        <v>164.5</v>
      </c>
      <c r="BB256" s="13">
        <f>'USDCAD-Week'!H246*'USDCAD-Week'!F246/'USDCAD-Week'!E246</f>
        <v>9.1033227127901686</v>
      </c>
      <c r="BC256" s="24">
        <f>'USDCAD-Week'!F246/'USDCAD-Week'!G246*'USDCAD-Week'!E246</f>
        <v>219.70000000000002</v>
      </c>
      <c r="BD256" s="13">
        <f>'USDJPY-Week'!H246*'USDJPY-Week'!F246/'USDJPY-Week'!E246</f>
        <v>9.4166392014689961</v>
      </c>
      <c r="BE256" s="24">
        <f>'USDCHF-Week'!F246/'USDCHF-Week'!G246*'USDCHF-Week'!E246</f>
        <v>186.38</v>
      </c>
      <c r="BF256" s="13">
        <f>'USDJPY-Week'!H246*'USDJPY-Week'!F246/'USDJPY-Week'!E246</f>
        <v>9.4166392014689961</v>
      </c>
    </row>
    <row r="257" spans="4:58" x14ac:dyDescent="0.25">
      <c r="D257" s="11">
        <v>41896</v>
      </c>
      <c r="E257" s="13">
        <f>'EURUSD-Week'!F247*'EURUSD-Week'!E247/'EURUSD-Week'!G247</f>
        <v>257.99</v>
      </c>
      <c r="F257" s="16">
        <f>'EURUSD-Week'!H247*'EURUSD-Week'!F247/1</f>
        <v>10</v>
      </c>
      <c r="G257" s="13">
        <f>'USDJPY-Week'!F247/'USDJPY-Week'!G247</f>
        <v>200</v>
      </c>
      <c r="H257" s="19">
        <f>'USDJPY-Week'!H247*'USDJPY-Week'!F247/'USDJPY-Week'!E247</f>
        <v>9.2494103500901801</v>
      </c>
      <c r="I257" s="19">
        <f>'EURUSD-Week'!F247/('EURUSD-Week'!G247*'EURUSD-Week'!E247)</f>
        <v>155.04476917709991</v>
      </c>
      <c r="J257" s="19">
        <f>'USDJPY-Week'!H247*'USDJPY-Week'!F247/'USDJPY-Week'!E247</f>
        <v>9.2494103500901801</v>
      </c>
      <c r="K257" s="15">
        <f>'GBPUSD-Week'!F247*'GBPUSD-Week'!E247/'GBPUSD-Week'!G247</f>
        <v>325.60000000000002</v>
      </c>
      <c r="L257" s="13">
        <f>'GBPUSD-Week'!H247*'GBPUSD-Week'!F247/1</f>
        <v>10</v>
      </c>
      <c r="M257" s="24">
        <f>'NZDUSD-Week'!F247*'NZDUSD-Week'!E247/'NZDUSD-Week'!G247</f>
        <v>162.72</v>
      </c>
      <c r="N257" s="13">
        <f>'NZDUSD-Week'!H247*'NZDUSD-Week'!F247/1</f>
        <v>10</v>
      </c>
      <c r="O257" s="13">
        <f>'USDCAD-Week'!F247/'USDCAD-Week'!G247</f>
        <v>200</v>
      </c>
      <c r="P257" s="24">
        <f>'USDCAD-Week'!F247*'USDCAD-Week'!H247/'USDCAD-Week'!E247</f>
        <v>9.0731751576464195</v>
      </c>
      <c r="Q257" s="24">
        <f>'AUDUSD-Week'!F247*'AUDUSD-Week'!E247/'AUDUSD-Week'!G247</f>
        <v>179.33</v>
      </c>
      <c r="R257" s="24">
        <f>'AUDUSD-Week'!H247*'AUDUSD-Week'!F247/1</f>
        <v>10</v>
      </c>
      <c r="S257" s="13">
        <f>'USDCHF-Week'!F247/'USDCHF-Week'!G247</f>
        <v>200</v>
      </c>
      <c r="T257" s="16">
        <f>'USDCHF-Week'!F247*'USDCHF-Week'!H247/'USDCHF-Week'!E247</f>
        <v>10.678626728602701</v>
      </c>
      <c r="U257" s="13">
        <f>'EURUSD-Week'!F247/'EURUSD-Week'!G247*'EURUSD-Week'!E247</f>
        <v>257.99</v>
      </c>
      <c r="V257" s="13">
        <f>'USDCHF-Week'!H247*'USDCHF-Week'!F247/'USDCHF-Week'!E247</f>
        <v>10.678626728602701</v>
      </c>
      <c r="W257" s="16">
        <f>'EURUSD-Week'!F247/'EURUSD-Week'!G247*'EURUSD-Week'!E247</f>
        <v>257.99</v>
      </c>
      <c r="X257" s="13">
        <f>'GBPUSD-Week'!H247*'GBPUSD-Week'!F247/'GBPUSD-Week'!I247</f>
        <v>16.28</v>
      </c>
      <c r="Y257" s="24">
        <f>'EURUSD-Week'!F247/'EURUSD-Week'!G247*'EURUSD-Week'!E247</f>
        <v>257.99</v>
      </c>
      <c r="Z257" s="13">
        <f>'AUDUSD-Week'!H247*'AUDUSD-Week'!F247/'AUDUSD-Week'!I247</f>
        <v>8.9664999999999999</v>
      </c>
      <c r="AA257" s="24">
        <f>'EURUSD-Week'!F247/'EURUSD-Week'!G247*'EURUSD-Week'!E247</f>
        <v>257.99</v>
      </c>
      <c r="AB257" s="13">
        <f>'USDCAD-Week'!H247*'USDCAD-Week'!F247/'USDCAD-Week'!E247</f>
        <v>9.0731751576464195</v>
      </c>
      <c r="AC257" s="24">
        <f>'EURUSD-Week'!F247/'EURUSD-Week'!G247*'EURUSD-Week'!E247</f>
        <v>257.99</v>
      </c>
      <c r="AD257" s="13">
        <f>'NZDUSD-Week'!H247*'NZDUSD-Week'!F247/'NZDUSD-Week'!I247</f>
        <v>8.136000000000001</v>
      </c>
      <c r="AE257" s="24">
        <f>'GBPUSD-Week'!F247/'GBPUSD-Week'!G247*'GBPUSD-Week'!E247</f>
        <v>325.60000000000002</v>
      </c>
      <c r="AF257" s="13">
        <f>'USDJPY-Week'!H247*'USDJPY-Week'!F247/'USDJPY-Week'!E247</f>
        <v>9.2494103500901801</v>
      </c>
      <c r="AG257" s="24">
        <f>'GBPUSD-Week'!F247/'GBPUSD-Week'!G247*'GBPUSD-Week'!E247</f>
        <v>325.60000000000002</v>
      </c>
      <c r="AH257" s="13">
        <f>'USDCHF-Week'!H247*'USDCHF-Week'!F247/'USDCHF-Week'!E247</f>
        <v>10.678626728602701</v>
      </c>
      <c r="AI257" s="24">
        <f>'GBPUSD-Week'!F247/'GBPUSD-Week'!G247*'GBPUSD-Week'!E247</f>
        <v>325.60000000000002</v>
      </c>
      <c r="AJ257" s="13">
        <f>'AUDUSD-Week'!H247*'AUDUSD-Week'!F247/'AUDUSD-Week'!I247</f>
        <v>8.9664999999999999</v>
      </c>
      <c r="AK257" s="24">
        <f>'GBPUSD-Week'!F247/'GBPUSD-Week'!G247*'GBPUSD-Week'!E247</f>
        <v>325.60000000000002</v>
      </c>
      <c r="AL257" s="13">
        <f>'USDCAD-Week'!H247*'USDCAD-Week'!F247/'USDCAD-Week'!E247</f>
        <v>9.0731751576464195</v>
      </c>
      <c r="AM257" s="24">
        <f>'GBPUSD-Week'!F247/'GBPUSD-Week'!G247*'GBPUSD-Week'!E247</f>
        <v>325.60000000000002</v>
      </c>
      <c r="AN257" s="13">
        <f>'NZDUSD-Week'!H247*'NZDUSD-Week'!F247/'NZDUSD-Week'!I247</f>
        <v>8.136000000000001</v>
      </c>
      <c r="AO257" s="24">
        <f>'AUDUSD-Week'!F247/'AUDUSD-Week'!G247*'AUDUSD-Week'!E247</f>
        <v>179.32999999999998</v>
      </c>
      <c r="AP257" s="13">
        <f>'USDJPY-Week'!H247*'USDJPY-Week'!F247/'USDJPY-Week'!E247</f>
        <v>9.2494103500901801</v>
      </c>
      <c r="AQ257" s="24">
        <f>'AUDUSD-Week'!F247/'AUDUSD-Week'!G247*'AUDUSD-Week'!E247</f>
        <v>179.32999999999998</v>
      </c>
      <c r="AR257" s="13">
        <f>'USDCHF-Week'!H247*'USDCHF-Week'!F247/'USDCHF-Week'!E247</f>
        <v>10.678626728602701</v>
      </c>
      <c r="AS257" s="24">
        <f>'AUDUSD-Week'!F247/'AUDUSD-Week'!G247*'AUDUSD-Week'!E247</f>
        <v>179.32999999999998</v>
      </c>
      <c r="AT257" s="13">
        <f>'USDCAD-Week'!H247*'USDCAD-Week'!F247/'USDCAD-Week'!E247</f>
        <v>9.0731751576464195</v>
      </c>
      <c r="AU257" s="24">
        <f>'AUDUSD-Week'!F247/'AUDUSD-Week'!G247*'AUDUSD-Week'!E247</f>
        <v>179.32999999999998</v>
      </c>
      <c r="AV257" s="13">
        <f>'NZDUSD-Week'!H247*'NZDUSD-Week'!F247/'NZDUSD-Week'!I247</f>
        <v>8.136000000000001</v>
      </c>
      <c r="AW257" s="24">
        <f>'NZDUSD-Week'!F247/'NZDUSD-Week'!G247*'NZDUSD-Week'!E247</f>
        <v>162.72</v>
      </c>
      <c r="AX257" s="13">
        <f>'USDJPY-Week'!H247*'USDJPY-Week'!F247/'USDJPY-Week'!E247</f>
        <v>9.2494103500901801</v>
      </c>
      <c r="AY257" s="24">
        <f>'NZDUSD-Week'!F247/'NZDUSD-Week'!G247*'NZDUSD-Week'!E247</f>
        <v>162.72</v>
      </c>
      <c r="AZ257" s="13">
        <f>'USDCHF-Week'!H247*'USDCHF-Week'!F247/'USDCHF-Week'!E247</f>
        <v>10.678626728602701</v>
      </c>
      <c r="BA257" s="24">
        <f>'NZDUSD-Week'!F247/'NZDUSD-Week'!G247*'NZDUSD-Week'!E247</f>
        <v>162.72</v>
      </c>
      <c r="BB257" s="13">
        <f>'USDCAD-Week'!H247*'USDCAD-Week'!F247/'USDCAD-Week'!E247</f>
        <v>9.0731751576464195</v>
      </c>
      <c r="BC257" s="24">
        <f>'USDCAD-Week'!F247/'USDCAD-Week'!G247*'USDCAD-Week'!E247</f>
        <v>220.43</v>
      </c>
      <c r="BD257" s="13">
        <f>'USDJPY-Week'!H247*'USDJPY-Week'!F247/'USDJPY-Week'!E247</f>
        <v>9.2494103500901801</v>
      </c>
      <c r="BE257" s="24">
        <f>'USDCHF-Week'!F247/'USDCHF-Week'!G247*'USDCHF-Week'!E247</f>
        <v>187.29</v>
      </c>
      <c r="BF257" s="13">
        <f>'USDJPY-Week'!H247*'USDJPY-Week'!F247/'USDJPY-Week'!E247</f>
        <v>9.2494103500901801</v>
      </c>
    </row>
    <row r="258" spans="4:58" x14ac:dyDescent="0.25">
      <c r="D258" s="11">
        <v>41903</v>
      </c>
      <c r="E258" s="13">
        <f>'EURUSD-Week'!F248*'EURUSD-Week'!E248/'EURUSD-Week'!G248</f>
        <v>255.14</v>
      </c>
      <c r="F258" s="16">
        <f>'EURUSD-Week'!H248*'EURUSD-Week'!F248/1</f>
        <v>10</v>
      </c>
      <c r="G258" s="13">
        <f>'USDJPY-Week'!F248/'USDJPY-Week'!G248</f>
        <v>200</v>
      </c>
      <c r="H258" s="19">
        <f>'USDJPY-Week'!H248*'USDJPY-Week'!F248/'USDJPY-Week'!E248</f>
        <v>9.1575091575091587</v>
      </c>
      <c r="I258" s="19">
        <f>'EURUSD-Week'!F248/('EURUSD-Week'!G248*'EURUSD-Week'!E248)</f>
        <v>156.77667163126125</v>
      </c>
      <c r="J258" s="19">
        <f>'USDJPY-Week'!H248*'USDJPY-Week'!F248/'USDJPY-Week'!E248</f>
        <v>9.1575091575091587</v>
      </c>
      <c r="K258" s="15">
        <f>'GBPUSD-Week'!F248*'GBPUSD-Week'!E248/'GBPUSD-Week'!G248</f>
        <v>325.62</v>
      </c>
      <c r="L258" s="13">
        <f>'GBPUSD-Week'!H248*'GBPUSD-Week'!F248/1</f>
        <v>10</v>
      </c>
      <c r="M258" s="24">
        <f>'NZDUSD-Week'!F248*'NZDUSD-Week'!E248/'NZDUSD-Week'!G248</f>
        <v>160.1</v>
      </c>
      <c r="N258" s="13">
        <f>'NZDUSD-Week'!H248*'NZDUSD-Week'!F248/1</f>
        <v>10</v>
      </c>
      <c r="O258" s="13">
        <f>'USDCAD-Week'!F248/'USDCAD-Week'!G248</f>
        <v>200</v>
      </c>
      <c r="P258" s="24">
        <f>'USDCAD-Week'!F248*'USDCAD-Week'!H248/'USDCAD-Week'!E248</f>
        <v>9.0415913200723335</v>
      </c>
      <c r="Q258" s="24">
        <f>'AUDUSD-Week'!F248*'AUDUSD-Week'!E248/'AUDUSD-Week'!G248</f>
        <v>176.93</v>
      </c>
      <c r="R258" s="24">
        <f>'AUDUSD-Week'!H248*'AUDUSD-Week'!F248/1</f>
        <v>10</v>
      </c>
      <c r="S258" s="13">
        <f>'USDCHF-Week'!F248/'USDCHF-Week'!G248</f>
        <v>200</v>
      </c>
      <c r="T258" s="16">
        <f>'USDCHF-Week'!F248*'USDCHF-Week'!H248/'USDCHF-Week'!E248</f>
        <v>10.574177857671566</v>
      </c>
      <c r="U258" s="13">
        <f>'EURUSD-Week'!F248/'EURUSD-Week'!G248*'EURUSD-Week'!E248</f>
        <v>255.14000000000001</v>
      </c>
      <c r="V258" s="13">
        <f>'USDCHF-Week'!H248*'USDCHF-Week'!F248/'USDCHF-Week'!E248</f>
        <v>10.574177857671566</v>
      </c>
      <c r="W258" s="16">
        <f>'EURUSD-Week'!F248/'EURUSD-Week'!G248*'EURUSD-Week'!E248</f>
        <v>255.14000000000001</v>
      </c>
      <c r="X258" s="13">
        <f>'GBPUSD-Week'!H248*'GBPUSD-Week'!F248/'GBPUSD-Week'!I248</f>
        <v>16.280999999999999</v>
      </c>
      <c r="Y258" s="24">
        <f>'EURUSD-Week'!F248/'EURUSD-Week'!G248*'EURUSD-Week'!E248</f>
        <v>255.14000000000001</v>
      </c>
      <c r="Z258" s="13">
        <f>'AUDUSD-Week'!H248*'AUDUSD-Week'!F248/'AUDUSD-Week'!I248</f>
        <v>8.8464999999999989</v>
      </c>
      <c r="AA258" s="24">
        <f>'EURUSD-Week'!F248/'EURUSD-Week'!G248*'EURUSD-Week'!E248</f>
        <v>255.14000000000001</v>
      </c>
      <c r="AB258" s="13">
        <f>'USDCAD-Week'!H248*'USDCAD-Week'!F248/'USDCAD-Week'!E248</f>
        <v>9.0415913200723335</v>
      </c>
      <c r="AC258" s="24">
        <f>'EURUSD-Week'!F248/'EURUSD-Week'!G248*'EURUSD-Week'!E248</f>
        <v>255.14000000000001</v>
      </c>
      <c r="AD258" s="13">
        <f>'NZDUSD-Week'!H248*'NZDUSD-Week'!F248/'NZDUSD-Week'!I248</f>
        <v>8.0050000000000008</v>
      </c>
      <c r="AE258" s="24">
        <f>'GBPUSD-Week'!F248/'GBPUSD-Week'!G248*'GBPUSD-Week'!E248</f>
        <v>325.62</v>
      </c>
      <c r="AF258" s="13">
        <f>'USDJPY-Week'!H248*'USDJPY-Week'!F248/'USDJPY-Week'!E248</f>
        <v>9.1575091575091587</v>
      </c>
      <c r="AG258" s="24">
        <f>'GBPUSD-Week'!F248/'GBPUSD-Week'!G248*'GBPUSD-Week'!E248</f>
        <v>325.62</v>
      </c>
      <c r="AH258" s="13">
        <f>'USDCHF-Week'!H248*'USDCHF-Week'!F248/'USDCHF-Week'!E248</f>
        <v>10.574177857671566</v>
      </c>
      <c r="AI258" s="24">
        <f>'GBPUSD-Week'!F248/'GBPUSD-Week'!G248*'GBPUSD-Week'!E248</f>
        <v>325.62</v>
      </c>
      <c r="AJ258" s="13">
        <f>'AUDUSD-Week'!H248*'AUDUSD-Week'!F248/'AUDUSD-Week'!I248</f>
        <v>8.8464999999999989</v>
      </c>
      <c r="AK258" s="24">
        <f>'GBPUSD-Week'!F248/'GBPUSD-Week'!G248*'GBPUSD-Week'!E248</f>
        <v>325.62</v>
      </c>
      <c r="AL258" s="13">
        <f>'USDCAD-Week'!H248*'USDCAD-Week'!F248/'USDCAD-Week'!E248</f>
        <v>9.0415913200723335</v>
      </c>
      <c r="AM258" s="24">
        <f>'GBPUSD-Week'!F248/'GBPUSD-Week'!G248*'GBPUSD-Week'!E248</f>
        <v>325.62</v>
      </c>
      <c r="AN258" s="13">
        <f>'NZDUSD-Week'!H248*'NZDUSD-Week'!F248/'NZDUSD-Week'!I248</f>
        <v>8.0050000000000008</v>
      </c>
      <c r="AO258" s="24">
        <f>'AUDUSD-Week'!F248/'AUDUSD-Week'!G248*'AUDUSD-Week'!E248</f>
        <v>176.92999999999998</v>
      </c>
      <c r="AP258" s="13">
        <f>'USDJPY-Week'!H248*'USDJPY-Week'!F248/'USDJPY-Week'!E248</f>
        <v>9.1575091575091587</v>
      </c>
      <c r="AQ258" s="24">
        <f>'AUDUSD-Week'!F248/'AUDUSD-Week'!G248*'AUDUSD-Week'!E248</f>
        <v>176.92999999999998</v>
      </c>
      <c r="AR258" s="13">
        <f>'USDCHF-Week'!H248*'USDCHF-Week'!F248/'USDCHF-Week'!E248</f>
        <v>10.574177857671566</v>
      </c>
      <c r="AS258" s="24">
        <f>'AUDUSD-Week'!F248/'AUDUSD-Week'!G248*'AUDUSD-Week'!E248</f>
        <v>176.92999999999998</v>
      </c>
      <c r="AT258" s="13">
        <f>'USDCAD-Week'!H248*'USDCAD-Week'!F248/'USDCAD-Week'!E248</f>
        <v>9.0415913200723335</v>
      </c>
      <c r="AU258" s="24">
        <f>'AUDUSD-Week'!F248/'AUDUSD-Week'!G248*'AUDUSD-Week'!E248</f>
        <v>176.92999999999998</v>
      </c>
      <c r="AV258" s="13">
        <f>'NZDUSD-Week'!H248*'NZDUSD-Week'!F248/'NZDUSD-Week'!I248</f>
        <v>8.0050000000000008</v>
      </c>
      <c r="AW258" s="24">
        <f>'NZDUSD-Week'!F248/'NZDUSD-Week'!G248*'NZDUSD-Week'!E248</f>
        <v>160.1</v>
      </c>
      <c r="AX258" s="13">
        <f>'USDJPY-Week'!H248*'USDJPY-Week'!F248/'USDJPY-Week'!E248</f>
        <v>9.1575091575091587</v>
      </c>
      <c r="AY258" s="24">
        <f>'NZDUSD-Week'!F248/'NZDUSD-Week'!G248*'NZDUSD-Week'!E248</f>
        <v>160.1</v>
      </c>
      <c r="AZ258" s="13">
        <f>'USDCHF-Week'!H248*'USDCHF-Week'!F248/'USDCHF-Week'!E248</f>
        <v>10.574177857671566</v>
      </c>
      <c r="BA258" s="24">
        <f>'NZDUSD-Week'!F248/'NZDUSD-Week'!G248*'NZDUSD-Week'!E248</f>
        <v>160.1</v>
      </c>
      <c r="BB258" s="13">
        <f>'USDCAD-Week'!H248*'USDCAD-Week'!F248/'USDCAD-Week'!E248</f>
        <v>9.0415913200723335</v>
      </c>
      <c r="BC258" s="24">
        <f>'USDCAD-Week'!F248/'USDCAD-Week'!G248*'USDCAD-Week'!E248</f>
        <v>221.2</v>
      </c>
      <c r="BD258" s="13">
        <f>'USDJPY-Week'!H248*'USDJPY-Week'!F248/'USDJPY-Week'!E248</f>
        <v>9.1575091575091587</v>
      </c>
      <c r="BE258" s="24">
        <f>'USDCHF-Week'!F248/'USDCHF-Week'!G248*'USDCHF-Week'!E248</f>
        <v>189.14</v>
      </c>
      <c r="BF258" s="13">
        <f>'USDJPY-Week'!H248*'USDJPY-Week'!F248/'USDJPY-Week'!E248</f>
        <v>9.1575091575091587</v>
      </c>
    </row>
    <row r="259" spans="4:58" x14ac:dyDescent="0.25">
      <c r="D259" s="11">
        <v>41910</v>
      </c>
      <c r="E259" s="13">
        <f>'EURUSD-Week'!F249*'EURUSD-Week'!E249/'EURUSD-Week'!G249</f>
        <v>251.94</v>
      </c>
      <c r="F259" s="16">
        <f>'EURUSD-Week'!H249*'EURUSD-Week'!F249/1</f>
        <v>10</v>
      </c>
      <c r="G259" s="13">
        <f>'USDJPY-Week'!F249/'USDJPY-Week'!G249</f>
        <v>200</v>
      </c>
      <c r="H259" s="19">
        <f>'USDJPY-Week'!H249*'USDJPY-Week'!F249/'USDJPY-Week'!E249</f>
        <v>9.1295019856666819</v>
      </c>
      <c r="I259" s="19">
        <f>'EURUSD-Week'!F249/('EURUSD-Week'!G249*'EURUSD-Week'!E249)</f>
        <v>158.76796062554575</v>
      </c>
      <c r="J259" s="19">
        <f>'USDJPY-Week'!H249*'USDJPY-Week'!F249/'USDJPY-Week'!E249</f>
        <v>9.1295019856666819</v>
      </c>
      <c r="K259" s="15">
        <f>'GBPUSD-Week'!F249*'GBPUSD-Week'!E249/'GBPUSD-Week'!G249</f>
        <v>321.86000000000007</v>
      </c>
      <c r="L259" s="13">
        <f>'GBPUSD-Week'!H249*'GBPUSD-Week'!F249/1</f>
        <v>10</v>
      </c>
      <c r="M259" s="24">
        <f>'NZDUSD-Week'!F249*'NZDUSD-Week'!E249/'NZDUSD-Week'!G249</f>
        <v>156.31</v>
      </c>
      <c r="N259" s="13">
        <f>'NZDUSD-Week'!H249*'NZDUSD-Week'!F249/1</f>
        <v>10</v>
      </c>
      <c r="O259" s="13">
        <f>'USDCAD-Week'!F249/'USDCAD-Week'!G249</f>
        <v>200</v>
      </c>
      <c r="P259" s="24">
        <f>'USDCAD-Week'!F249*'USDCAD-Week'!H249/'USDCAD-Week'!E249</f>
        <v>8.9305648582272834</v>
      </c>
      <c r="Q259" s="24">
        <f>'AUDUSD-Week'!F249*'AUDUSD-Week'!E249/'AUDUSD-Week'!G249</f>
        <v>174.25</v>
      </c>
      <c r="R259" s="24">
        <f>'AUDUSD-Week'!H249*'AUDUSD-Week'!F249/1</f>
        <v>10</v>
      </c>
      <c r="S259" s="13">
        <f>'USDCHF-Week'!F249/'USDCHF-Week'!G249</f>
        <v>200</v>
      </c>
      <c r="T259" s="16">
        <f>'USDCHF-Week'!F249*'USDCHF-Week'!H249/'USDCHF-Week'!E249</f>
        <v>10.425354462051709</v>
      </c>
      <c r="U259" s="13">
        <f>'EURUSD-Week'!F249/'EURUSD-Week'!G249*'EURUSD-Week'!E249</f>
        <v>251.94</v>
      </c>
      <c r="V259" s="13">
        <f>'USDCHF-Week'!H249*'USDCHF-Week'!F249/'USDCHF-Week'!E249</f>
        <v>10.425354462051709</v>
      </c>
      <c r="W259" s="16">
        <f>'EURUSD-Week'!F249/'EURUSD-Week'!G249*'EURUSD-Week'!E249</f>
        <v>251.94</v>
      </c>
      <c r="X259" s="13">
        <f>'GBPUSD-Week'!H249*'GBPUSD-Week'!F249/'GBPUSD-Week'!I249</f>
        <v>16.093</v>
      </c>
      <c r="Y259" s="24">
        <f>'EURUSD-Week'!F249/'EURUSD-Week'!G249*'EURUSD-Week'!E249</f>
        <v>251.94</v>
      </c>
      <c r="Z259" s="13">
        <f>'AUDUSD-Week'!H249*'AUDUSD-Week'!F249/'AUDUSD-Week'!I249</f>
        <v>8.7125000000000004</v>
      </c>
      <c r="AA259" s="24">
        <f>'EURUSD-Week'!F249/'EURUSD-Week'!G249*'EURUSD-Week'!E249</f>
        <v>251.94</v>
      </c>
      <c r="AB259" s="13">
        <f>'USDCAD-Week'!H249*'USDCAD-Week'!F249/'USDCAD-Week'!E249</f>
        <v>8.9305648582272834</v>
      </c>
      <c r="AC259" s="24">
        <f>'EURUSD-Week'!F249/'EURUSD-Week'!G249*'EURUSD-Week'!E249</f>
        <v>251.94</v>
      </c>
      <c r="AD259" s="13">
        <f>'NZDUSD-Week'!H249*'NZDUSD-Week'!F249/'NZDUSD-Week'!I249</f>
        <v>7.8155000000000001</v>
      </c>
      <c r="AE259" s="24">
        <f>'GBPUSD-Week'!F249/'GBPUSD-Week'!G249*'GBPUSD-Week'!E249</f>
        <v>321.86</v>
      </c>
      <c r="AF259" s="13">
        <f>'USDJPY-Week'!H249*'USDJPY-Week'!F249/'USDJPY-Week'!E249</f>
        <v>9.1295019856666819</v>
      </c>
      <c r="AG259" s="24">
        <f>'GBPUSD-Week'!F249/'GBPUSD-Week'!G249*'GBPUSD-Week'!E249</f>
        <v>321.86</v>
      </c>
      <c r="AH259" s="13">
        <f>'USDCHF-Week'!H249*'USDCHF-Week'!F249/'USDCHF-Week'!E249</f>
        <v>10.425354462051709</v>
      </c>
      <c r="AI259" s="24">
        <f>'GBPUSD-Week'!F249/'GBPUSD-Week'!G249*'GBPUSD-Week'!E249</f>
        <v>321.86</v>
      </c>
      <c r="AJ259" s="13">
        <f>'AUDUSD-Week'!H249*'AUDUSD-Week'!F249/'AUDUSD-Week'!I249</f>
        <v>8.7125000000000004</v>
      </c>
      <c r="AK259" s="24">
        <f>'GBPUSD-Week'!F249/'GBPUSD-Week'!G249*'GBPUSD-Week'!E249</f>
        <v>321.86</v>
      </c>
      <c r="AL259" s="13">
        <f>'USDCAD-Week'!H249*'USDCAD-Week'!F249/'USDCAD-Week'!E249</f>
        <v>8.9305648582272834</v>
      </c>
      <c r="AM259" s="24">
        <f>'GBPUSD-Week'!F249/'GBPUSD-Week'!G249*'GBPUSD-Week'!E249</f>
        <v>321.86</v>
      </c>
      <c r="AN259" s="13">
        <f>'NZDUSD-Week'!H249*'NZDUSD-Week'!F249/'NZDUSD-Week'!I249</f>
        <v>7.8155000000000001</v>
      </c>
      <c r="AO259" s="24">
        <f>'AUDUSD-Week'!F249/'AUDUSD-Week'!G249*'AUDUSD-Week'!E249</f>
        <v>174.25</v>
      </c>
      <c r="AP259" s="13">
        <f>'USDJPY-Week'!H249*'USDJPY-Week'!F249/'USDJPY-Week'!E249</f>
        <v>9.1295019856666819</v>
      </c>
      <c r="AQ259" s="24">
        <f>'AUDUSD-Week'!F249/'AUDUSD-Week'!G249*'AUDUSD-Week'!E249</f>
        <v>174.25</v>
      </c>
      <c r="AR259" s="13">
        <f>'USDCHF-Week'!H249*'USDCHF-Week'!F249/'USDCHF-Week'!E249</f>
        <v>10.425354462051709</v>
      </c>
      <c r="AS259" s="24">
        <f>'AUDUSD-Week'!F249/'AUDUSD-Week'!G249*'AUDUSD-Week'!E249</f>
        <v>174.25</v>
      </c>
      <c r="AT259" s="13">
        <f>'USDCAD-Week'!H249*'USDCAD-Week'!F249/'USDCAD-Week'!E249</f>
        <v>8.9305648582272834</v>
      </c>
      <c r="AU259" s="24">
        <f>'AUDUSD-Week'!F249/'AUDUSD-Week'!G249*'AUDUSD-Week'!E249</f>
        <v>174.25</v>
      </c>
      <c r="AV259" s="13">
        <f>'NZDUSD-Week'!H249*'NZDUSD-Week'!F249/'NZDUSD-Week'!I249</f>
        <v>7.8155000000000001</v>
      </c>
      <c r="AW259" s="24">
        <f>'NZDUSD-Week'!F249/'NZDUSD-Week'!G249*'NZDUSD-Week'!E249</f>
        <v>156.31</v>
      </c>
      <c r="AX259" s="13">
        <f>'USDJPY-Week'!H249*'USDJPY-Week'!F249/'USDJPY-Week'!E249</f>
        <v>9.1295019856666819</v>
      </c>
      <c r="AY259" s="24">
        <f>'NZDUSD-Week'!F249/'NZDUSD-Week'!G249*'NZDUSD-Week'!E249</f>
        <v>156.31</v>
      </c>
      <c r="AZ259" s="13">
        <f>'USDCHF-Week'!H249*'USDCHF-Week'!F249/'USDCHF-Week'!E249</f>
        <v>10.425354462051709</v>
      </c>
      <c r="BA259" s="24">
        <f>'NZDUSD-Week'!F249/'NZDUSD-Week'!G249*'NZDUSD-Week'!E249</f>
        <v>156.31</v>
      </c>
      <c r="BB259" s="13">
        <f>'USDCAD-Week'!H249*'USDCAD-Week'!F249/'USDCAD-Week'!E249</f>
        <v>8.9305648582272834</v>
      </c>
      <c r="BC259" s="24">
        <f>'USDCAD-Week'!F249/'USDCAD-Week'!G249*'USDCAD-Week'!E249</f>
        <v>223.95000000000002</v>
      </c>
      <c r="BD259" s="13">
        <f>'USDJPY-Week'!H249*'USDJPY-Week'!F249/'USDJPY-Week'!E249</f>
        <v>9.1295019856666819</v>
      </c>
      <c r="BE259" s="24">
        <f>'USDCHF-Week'!F249/'USDCHF-Week'!G249*'USDCHF-Week'!E249</f>
        <v>191.84</v>
      </c>
      <c r="BF259" s="13">
        <f>'USDJPY-Week'!H249*'USDJPY-Week'!F249/'USDJPY-Week'!E249</f>
        <v>9.1295019856666819</v>
      </c>
    </row>
    <row r="260" spans="4:58" x14ac:dyDescent="0.25">
      <c r="D260" s="11">
        <v>41917</v>
      </c>
      <c r="E260" s="13">
        <f>'EURUSD-Week'!F250*'EURUSD-Week'!E250/'EURUSD-Week'!G250</f>
        <v>251.40000000000003</v>
      </c>
      <c r="F260" s="16">
        <f>'EURUSD-Week'!H250*'EURUSD-Week'!F250/1</f>
        <v>10</v>
      </c>
      <c r="G260" s="13">
        <f>'USDJPY-Week'!F250/'USDJPY-Week'!G250</f>
        <v>200</v>
      </c>
      <c r="H260" s="19">
        <f>'USDJPY-Week'!H250*'USDJPY-Week'!F250/'USDJPY-Week'!E250</f>
        <v>9.2017483321831151</v>
      </c>
      <c r="I260" s="19">
        <f>'EURUSD-Week'!F250/('EURUSD-Week'!G250*'EURUSD-Week'!E250)</f>
        <v>159.10898965791566</v>
      </c>
      <c r="J260" s="19">
        <f>'USDJPY-Week'!H250*'USDJPY-Week'!F250/'USDJPY-Week'!E250</f>
        <v>9.2017483321831151</v>
      </c>
      <c r="K260" s="15">
        <f>'GBPUSD-Week'!F250*'GBPUSD-Week'!E250/'GBPUSD-Week'!G250</f>
        <v>320.36</v>
      </c>
      <c r="L260" s="13">
        <f>'GBPUSD-Week'!H250*'GBPUSD-Week'!F250/1</f>
        <v>10</v>
      </c>
      <c r="M260" s="24">
        <f>'NZDUSD-Week'!F250*'NZDUSD-Week'!E250/'NZDUSD-Week'!G250</f>
        <v>155.77000000000001</v>
      </c>
      <c r="N260" s="13">
        <f>'NZDUSD-Week'!H250*'NZDUSD-Week'!F250/1</f>
        <v>10</v>
      </c>
      <c r="O260" s="13">
        <f>'USDCAD-Week'!F250/'USDCAD-Week'!G250</f>
        <v>200</v>
      </c>
      <c r="P260" s="24">
        <f>'USDCAD-Week'!F250*'USDCAD-Week'!H250/'USDCAD-Week'!E250</f>
        <v>8.9110675458919992</v>
      </c>
      <c r="Q260" s="24">
        <f>'AUDUSD-Week'!F250*'AUDUSD-Week'!E250/'AUDUSD-Week'!G250</f>
        <v>173.63</v>
      </c>
      <c r="R260" s="24">
        <f>'AUDUSD-Week'!H250*'AUDUSD-Week'!F250/1</f>
        <v>10</v>
      </c>
      <c r="S260" s="13">
        <f>'USDCHF-Week'!F250/'USDCHF-Week'!G250</f>
        <v>200</v>
      </c>
      <c r="T260" s="16">
        <f>'USDCHF-Week'!F250*'USDCHF-Week'!H250/'USDCHF-Week'!E250</f>
        <v>10.388531061707875</v>
      </c>
      <c r="U260" s="13">
        <f>'EURUSD-Week'!F250/'EURUSD-Week'!G250*'EURUSD-Week'!E250</f>
        <v>251.40000000000003</v>
      </c>
      <c r="V260" s="13">
        <f>'USDCHF-Week'!H250*'USDCHF-Week'!F250/'USDCHF-Week'!E250</f>
        <v>10.388531061707875</v>
      </c>
      <c r="W260" s="16">
        <f>'EURUSD-Week'!F250/'EURUSD-Week'!G250*'EURUSD-Week'!E250</f>
        <v>251.40000000000003</v>
      </c>
      <c r="X260" s="13">
        <f>'GBPUSD-Week'!H250*'GBPUSD-Week'!F250/'GBPUSD-Week'!I250</f>
        <v>16.018000000000001</v>
      </c>
      <c r="Y260" s="24">
        <f>'EURUSD-Week'!F250/'EURUSD-Week'!G250*'EURUSD-Week'!E250</f>
        <v>251.40000000000003</v>
      </c>
      <c r="Z260" s="13">
        <f>'AUDUSD-Week'!H250*'AUDUSD-Week'!F250/'AUDUSD-Week'!I250</f>
        <v>8.6814999999999998</v>
      </c>
      <c r="AA260" s="24">
        <f>'EURUSD-Week'!F250/'EURUSD-Week'!G250*'EURUSD-Week'!E250</f>
        <v>251.40000000000003</v>
      </c>
      <c r="AB260" s="13">
        <f>'USDCAD-Week'!H250*'USDCAD-Week'!F250/'USDCAD-Week'!E250</f>
        <v>8.9110675458919992</v>
      </c>
      <c r="AC260" s="24">
        <f>'EURUSD-Week'!F250/'EURUSD-Week'!G250*'EURUSD-Week'!E250</f>
        <v>251.40000000000003</v>
      </c>
      <c r="AD260" s="13">
        <f>'NZDUSD-Week'!H250*'NZDUSD-Week'!F250/'NZDUSD-Week'!I250</f>
        <v>7.7885000000000009</v>
      </c>
      <c r="AE260" s="24">
        <f>'GBPUSD-Week'!F250/'GBPUSD-Week'!G250*'GBPUSD-Week'!E250</f>
        <v>320.35999999999996</v>
      </c>
      <c r="AF260" s="13">
        <f>'USDJPY-Week'!H250*'USDJPY-Week'!F250/'USDJPY-Week'!E250</f>
        <v>9.2017483321831151</v>
      </c>
      <c r="AG260" s="24">
        <f>'GBPUSD-Week'!F250/'GBPUSD-Week'!G250*'GBPUSD-Week'!E250</f>
        <v>320.35999999999996</v>
      </c>
      <c r="AH260" s="13">
        <f>'USDCHF-Week'!H250*'USDCHF-Week'!F250/'USDCHF-Week'!E250</f>
        <v>10.388531061707875</v>
      </c>
      <c r="AI260" s="24">
        <f>'GBPUSD-Week'!F250/'GBPUSD-Week'!G250*'GBPUSD-Week'!E250</f>
        <v>320.35999999999996</v>
      </c>
      <c r="AJ260" s="13">
        <f>'AUDUSD-Week'!H250*'AUDUSD-Week'!F250/'AUDUSD-Week'!I250</f>
        <v>8.6814999999999998</v>
      </c>
      <c r="AK260" s="24">
        <f>'GBPUSD-Week'!F250/'GBPUSD-Week'!G250*'GBPUSD-Week'!E250</f>
        <v>320.35999999999996</v>
      </c>
      <c r="AL260" s="13">
        <f>'USDCAD-Week'!H250*'USDCAD-Week'!F250/'USDCAD-Week'!E250</f>
        <v>8.9110675458919992</v>
      </c>
      <c r="AM260" s="24">
        <f>'GBPUSD-Week'!F250/'GBPUSD-Week'!G250*'GBPUSD-Week'!E250</f>
        <v>320.35999999999996</v>
      </c>
      <c r="AN260" s="13">
        <f>'NZDUSD-Week'!H250*'NZDUSD-Week'!F250/'NZDUSD-Week'!I250</f>
        <v>7.7885000000000009</v>
      </c>
      <c r="AO260" s="24">
        <f>'AUDUSD-Week'!F250/'AUDUSD-Week'!G250*'AUDUSD-Week'!E250</f>
        <v>173.63</v>
      </c>
      <c r="AP260" s="13">
        <f>'USDJPY-Week'!H250*'USDJPY-Week'!F250/'USDJPY-Week'!E250</f>
        <v>9.2017483321831151</v>
      </c>
      <c r="AQ260" s="24">
        <f>'AUDUSD-Week'!F250/'AUDUSD-Week'!G250*'AUDUSD-Week'!E250</f>
        <v>173.63</v>
      </c>
      <c r="AR260" s="13">
        <f>'USDCHF-Week'!H250*'USDCHF-Week'!F250/'USDCHF-Week'!E250</f>
        <v>10.388531061707875</v>
      </c>
      <c r="AS260" s="24">
        <f>'AUDUSD-Week'!F250/'AUDUSD-Week'!G250*'AUDUSD-Week'!E250</f>
        <v>173.63</v>
      </c>
      <c r="AT260" s="13">
        <f>'USDCAD-Week'!H250*'USDCAD-Week'!F250/'USDCAD-Week'!E250</f>
        <v>8.9110675458919992</v>
      </c>
      <c r="AU260" s="24">
        <f>'AUDUSD-Week'!F250/'AUDUSD-Week'!G250*'AUDUSD-Week'!E250</f>
        <v>173.63</v>
      </c>
      <c r="AV260" s="13">
        <f>'NZDUSD-Week'!H250*'NZDUSD-Week'!F250/'NZDUSD-Week'!I250</f>
        <v>7.7885000000000009</v>
      </c>
      <c r="AW260" s="24">
        <f>'NZDUSD-Week'!F250/'NZDUSD-Week'!G250*'NZDUSD-Week'!E250</f>
        <v>155.77000000000001</v>
      </c>
      <c r="AX260" s="13">
        <f>'USDJPY-Week'!H250*'USDJPY-Week'!F250/'USDJPY-Week'!E250</f>
        <v>9.2017483321831151</v>
      </c>
      <c r="AY260" s="24">
        <f>'NZDUSD-Week'!F250/'NZDUSD-Week'!G250*'NZDUSD-Week'!E250</f>
        <v>155.77000000000001</v>
      </c>
      <c r="AZ260" s="13">
        <f>'USDCHF-Week'!H250*'USDCHF-Week'!F250/'USDCHF-Week'!E250</f>
        <v>10.388531061707875</v>
      </c>
      <c r="BA260" s="24">
        <f>'NZDUSD-Week'!F250/'NZDUSD-Week'!G250*'NZDUSD-Week'!E250</f>
        <v>155.77000000000001</v>
      </c>
      <c r="BB260" s="13">
        <f>'USDCAD-Week'!H250*'USDCAD-Week'!F250/'USDCAD-Week'!E250</f>
        <v>8.9110675458919992</v>
      </c>
      <c r="BC260" s="24">
        <f>'USDCAD-Week'!F250/'USDCAD-Week'!G250*'USDCAD-Week'!E250</f>
        <v>224.43999999999997</v>
      </c>
      <c r="BD260" s="13">
        <f>'USDJPY-Week'!H250*'USDJPY-Week'!F250/'USDJPY-Week'!E250</f>
        <v>9.2017483321831151</v>
      </c>
      <c r="BE260" s="24">
        <f>'USDCHF-Week'!F250/'USDCHF-Week'!G250*'USDCHF-Week'!E250</f>
        <v>192.52</v>
      </c>
      <c r="BF260" s="13">
        <f>'USDJPY-Week'!H250*'USDJPY-Week'!F250/'USDJPY-Week'!E250</f>
        <v>9.2017483321831151</v>
      </c>
    </row>
    <row r="261" spans="4:58" x14ac:dyDescent="0.25">
      <c r="D261" s="11">
        <v>41924</v>
      </c>
      <c r="E261" s="13">
        <f>'EURUSD-Week'!F251*'EURUSD-Week'!E251/'EURUSD-Week'!G251</f>
        <v>253.88000000000002</v>
      </c>
      <c r="F261" s="16">
        <f>'EURUSD-Week'!H251*'EURUSD-Week'!F251/1</f>
        <v>10</v>
      </c>
      <c r="G261" s="13">
        <f>'USDJPY-Week'!F251/'USDJPY-Week'!G251</f>
        <v>200</v>
      </c>
      <c r="H261" s="19">
        <f>'USDJPY-Week'!H251*'USDJPY-Week'!F251/'USDJPY-Week'!E251</f>
        <v>9.3270531175675035</v>
      </c>
      <c r="I261" s="19">
        <f>'EURUSD-Week'!F251/('EURUSD-Week'!G251*'EURUSD-Week'!E251)</f>
        <v>157.55475027572081</v>
      </c>
      <c r="J261" s="19">
        <f>'USDJPY-Week'!H251*'USDJPY-Week'!F251/'USDJPY-Week'!E251</f>
        <v>9.3270531175675035</v>
      </c>
      <c r="K261" s="15">
        <f>'GBPUSD-Week'!F251*'GBPUSD-Week'!E251/'GBPUSD-Week'!G251</f>
        <v>321.63</v>
      </c>
      <c r="L261" s="13">
        <f>'GBPUSD-Week'!H251*'GBPUSD-Week'!F251/1</f>
        <v>10</v>
      </c>
      <c r="M261" s="24">
        <f>'NZDUSD-Week'!F251*'NZDUSD-Week'!E251/'NZDUSD-Week'!G251</f>
        <v>157.34</v>
      </c>
      <c r="N261" s="13">
        <f>'NZDUSD-Week'!H251*'NZDUSD-Week'!F251/1</f>
        <v>10</v>
      </c>
      <c r="O261" s="13">
        <f>'USDCAD-Week'!F251/'USDCAD-Week'!G251</f>
        <v>200</v>
      </c>
      <c r="P261" s="24">
        <f>'USDCAD-Week'!F251*'USDCAD-Week'!H251/'USDCAD-Week'!E251</f>
        <v>8.9047195013357072</v>
      </c>
      <c r="Q261" s="24">
        <f>'AUDUSD-Week'!F251*'AUDUSD-Week'!E251/'AUDUSD-Week'!G251</f>
        <v>174.41</v>
      </c>
      <c r="R261" s="24">
        <f>'AUDUSD-Week'!H251*'AUDUSD-Week'!F251/1</f>
        <v>10</v>
      </c>
      <c r="S261" s="13">
        <f>'USDCHF-Week'!F251/'USDCHF-Week'!G251</f>
        <v>200</v>
      </c>
      <c r="T261" s="16">
        <f>'USDCHF-Week'!F251*'USDCHF-Week'!H251/'USDCHF-Week'!E251</f>
        <v>10.509721492380452</v>
      </c>
      <c r="U261" s="13">
        <f>'EURUSD-Week'!F251/'EURUSD-Week'!G251*'EURUSD-Week'!E251</f>
        <v>253.88000000000002</v>
      </c>
      <c r="V261" s="13">
        <f>'USDCHF-Week'!H251*'USDCHF-Week'!F251/'USDCHF-Week'!E251</f>
        <v>10.509721492380452</v>
      </c>
      <c r="W261" s="16">
        <f>'EURUSD-Week'!F251/'EURUSD-Week'!G251*'EURUSD-Week'!E251</f>
        <v>253.88000000000002</v>
      </c>
      <c r="X261" s="13">
        <f>'GBPUSD-Week'!H251*'GBPUSD-Week'!F251/'GBPUSD-Week'!I251</f>
        <v>16.081499999999998</v>
      </c>
      <c r="Y261" s="24">
        <f>'EURUSD-Week'!F251/'EURUSD-Week'!G251*'EURUSD-Week'!E251</f>
        <v>253.88000000000002</v>
      </c>
      <c r="Z261" s="13">
        <f>'AUDUSD-Week'!H251*'AUDUSD-Week'!F251/'AUDUSD-Week'!I251</f>
        <v>8.7204999999999995</v>
      </c>
      <c r="AA261" s="24">
        <f>'EURUSD-Week'!F251/'EURUSD-Week'!G251*'EURUSD-Week'!E251</f>
        <v>253.88000000000002</v>
      </c>
      <c r="AB261" s="13">
        <f>'USDCAD-Week'!H251*'USDCAD-Week'!F251/'USDCAD-Week'!E251</f>
        <v>8.9047195013357072</v>
      </c>
      <c r="AC261" s="24">
        <f>'EURUSD-Week'!F251/'EURUSD-Week'!G251*'EURUSD-Week'!E251</f>
        <v>253.88000000000002</v>
      </c>
      <c r="AD261" s="13">
        <f>'NZDUSD-Week'!H251*'NZDUSD-Week'!F251/'NZDUSD-Week'!I251</f>
        <v>7.867</v>
      </c>
      <c r="AE261" s="24">
        <f>'GBPUSD-Week'!F251/'GBPUSD-Week'!G251*'GBPUSD-Week'!E251</f>
        <v>321.63</v>
      </c>
      <c r="AF261" s="13">
        <f>'USDJPY-Week'!H251*'USDJPY-Week'!F251/'USDJPY-Week'!E251</f>
        <v>9.3270531175675035</v>
      </c>
      <c r="AG261" s="24">
        <f>'GBPUSD-Week'!F251/'GBPUSD-Week'!G251*'GBPUSD-Week'!E251</f>
        <v>321.63</v>
      </c>
      <c r="AH261" s="13">
        <f>'USDCHF-Week'!H251*'USDCHF-Week'!F251/'USDCHF-Week'!E251</f>
        <v>10.509721492380452</v>
      </c>
      <c r="AI261" s="24">
        <f>'GBPUSD-Week'!F251/'GBPUSD-Week'!G251*'GBPUSD-Week'!E251</f>
        <v>321.63</v>
      </c>
      <c r="AJ261" s="13">
        <f>'AUDUSD-Week'!H251*'AUDUSD-Week'!F251/'AUDUSD-Week'!I251</f>
        <v>8.7204999999999995</v>
      </c>
      <c r="AK261" s="24">
        <f>'GBPUSD-Week'!F251/'GBPUSD-Week'!G251*'GBPUSD-Week'!E251</f>
        <v>321.63</v>
      </c>
      <c r="AL261" s="13">
        <f>'USDCAD-Week'!H251*'USDCAD-Week'!F251/'USDCAD-Week'!E251</f>
        <v>8.9047195013357072</v>
      </c>
      <c r="AM261" s="24">
        <f>'GBPUSD-Week'!F251/'GBPUSD-Week'!G251*'GBPUSD-Week'!E251</f>
        <v>321.63</v>
      </c>
      <c r="AN261" s="13">
        <f>'NZDUSD-Week'!H251*'NZDUSD-Week'!F251/'NZDUSD-Week'!I251</f>
        <v>7.867</v>
      </c>
      <c r="AO261" s="24">
        <f>'AUDUSD-Week'!F251/'AUDUSD-Week'!G251*'AUDUSD-Week'!E251</f>
        <v>174.41</v>
      </c>
      <c r="AP261" s="13">
        <f>'USDJPY-Week'!H251*'USDJPY-Week'!F251/'USDJPY-Week'!E251</f>
        <v>9.3270531175675035</v>
      </c>
      <c r="AQ261" s="24">
        <f>'AUDUSD-Week'!F251/'AUDUSD-Week'!G251*'AUDUSD-Week'!E251</f>
        <v>174.41</v>
      </c>
      <c r="AR261" s="13">
        <f>'USDCHF-Week'!H251*'USDCHF-Week'!F251/'USDCHF-Week'!E251</f>
        <v>10.509721492380452</v>
      </c>
      <c r="AS261" s="24">
        <f>'AUDUSD-Week'!F251/'AUDUSD-Week'!G251*'AUDUSD-Week'!E251</f>
        <v>174.41</v>
      </c>
      <c r="AT261" s="13">
        <f>'USDCAD-Week'!H251*'USDCAD-Week'!F251/'USDCAD-Week'!E251</f>
        <v>8.9047195013357072</v>
      </c>
      <c r="AU261" s="24">
        <f>'AUDUSD-Week'!F251/'AUDUSD-Week'!G251*'AUDUSD-Week'!E251</f>
        <v>174.41</v>
      </c>
      <c r="AV261" s="13">
        <f>'NZDUSD-Week'!H251*'NZDUSD-Week'!F251/'NZDUSD-Week'!I251</f>
        <v>7.867</v>
      </c>
      <c r="AW261" s="24">
        <f>'NZDUSD-Week'!F251/'NZDUSD-Week'!G251*'NZDUSD-Week'!E251</f>
        <v>157.34</v>
      </c>
      <c r="AX261" s="13">
        <f>'USDJPY-Week'!H251*'USDJPY-Week'!F251/'USDJPY-Week'!E251</f>
        <v>9.3270531175675035</v>
      </c>
      <c r="AY261" s="24">
        <f>'NZDUSD-Week'!F251/'NZDUSD-Week'!G251*'NZDUSD-Week'!E251</f>
        <v>157.34</v>
      </c>
      <c r="AZ261" s="13">
        <f>'USDCHF-Week'!H251*'USDCHF-Week'!F251/'USDCHF-Week'!E251</f>
        <v>10.509721492380452</v>
      </c>
      <c r="BA261" s="24">
        <f>'NZDUSD-Week'!F251/'NZDUSD-Week'!G251*'NZDUSD-Week'!E251</f>
        <v>157.34</v>
      </c>
      <c r="BB261" s="13">
        <f>'USDCAD-Week'!H251*'USDCAD-Week'!F251/'USDCAD-Week'!E251</f>
        <v>8.9047195013357072</v>
      </c>
      <c r="BC261" s="24">
        <f>'USDCAD-Week'!F251/'USDCAD-Week'!G251*'USDCAD-Week'!E251</f>
        <v>224.6</v>
      </c>
      <c r="BD261" s="13">
        <f>'USDJPY-Week'!H251*'USDJPY-Week'!F251/'USDJPY-Week'!E251</f>
        <v>9.3270531175675035</v>
      </c>
      <c r="BE261" s="24">
        <f>'USDCHF-Week'!F251/'USDCHF-Week'!G251*'USDCHF-Week'!E251</f>
        <v>190.3</v>
      </c>
      <c r="BF261" s="13">
        <f>'USDJPY-Week'!H251*'USDJPY-Week'!F251/'USDJPY-Week'!E251</f>
        <v>9.3270531175675035</v>
      </c>
    </row>
    <row r="262" spans="4:58" x14ac:dyDescent="0.25">
      <c r="D262" s="11">
        <v>41931</v>
      </c>
      <c r="E262" s="13">
        <f>'EURUSD-Week'!F252*'EURUSD-Week'!E252/'EURUSD-Week'!G252</f>
        <v>254.23999999999998</v>
      </c>
      <c r="F262" s="16">
        <f>'EURUSD-Week'!H252*'EURUSD-Week'!F252/1</f>
        <v>10</v>
      </c>
      <c r="G262" s="13">
        <f>'USDJPY-Week'!F252/'USDJPY-Week'!G252</f>
        <v>200</v>
      </c>
      <c r="H262" s="19">
        <f>'USDJPY-Week'!H252*'USDJPY-Week'!F252/'USDJPY-Week'!E252</f>
        <v>9.2876381536175341</v>
      </c>
      <c r="I262" s="19">
        <f>'EURUSD-Week'!F252/('EURUSD-Week'!G252*'EURUSD-Week'!E252)</f>
        <v>157.33165512901198</v>
      </c>
      <c r="J262" s="19">
        <f>'USDJPY-Week'!H252*'USDJPY-Week'!F252/'USDJPY-Week'!E252</f>
        <v>9.2876381536175341</v>
      </c>
      <c r="K262" s="15">
        <f>'GBPUSD-Week'!F252*'GBPUSD-Week'!E252/'GBPUSD-Week'!G252</f>
        <v>321.91000000000003</v>
      </c>
      <c r="L262" s="13">
        <f>'GBPUSD-Week'!H252*'GBPUSD-Week'!F252/1</f>
        <v>10</v>
      </c>
      <c r="M262" s="24">
        <f>'NZDUSD-Week'!F252*'NZDUSD-Week'!E252/'NZDUSD-Week'!G252</f>
        <v>157.76</v>
      </c>
      <c r="N262" s="13">
        <f>'NZDUSD-Week'!H252*'NZDUSD-Week'!F252/1</f>
        <v>10</v>
      </c>
      <c r="O262" s="13">
        <f>'USDCAD-Week'!F252/'USDCAD-Week'!G252</f>
        <v>200</v>
      </c>
      <c r="P262" s="24">
        <f>'USDCAD-Week'!F252*'USDCAD-Week'!H252/'USDCAD-Week'!E252</f>
        <v>8.8802060207796814</v>
      </c>
      <c r="Q262" s="24">
        <f>'AUDUSD-Week'!F252*'AUDUSD-Week'!E252/'AUDUSD-Week'!G252</f>
        <v>175.55</v>
      </c>
      <c r="R262" s="24">
        <f>'AUDUSD-Week'!H252*'AUDUSD-Week'!F252/1</f>
        <v>10</v>
      </c>
      <c r="S262" s="13">
        <f>'USDCHF-Week'!F252/'USDCHF-Week'!G252</f>
        <v>200</v>
      </c>
      <c r="T262" s="16">
        <f>'USDCHF-Week'!F252*'USDCHF-Week'!H252/'USDCHF-Week'!E252</f>
        <v>10.535187526337968</v>
      </c>
      <c r="U262" s="13">
        <f>'EURUSD-Week'!F252/'EURUSD-Week'!G252*'EURUSD-Week'!E252</f>
        <v>254.23999999999998</v>
      </c>
      <c r="V262" s="13">
        <f>'USDCHF-Week'!H252*'USDCHF-Week'!F252/'USDCHF-Week'!E252</f>
        <v>10.535187526337968</v>
      </c>
      <c r="W262" s="16">
        <f>'EURUSD-Week'!F252/'EURUSD-Week'!G252*'EURUSD-Week'!E252</f>
        <v>254.23999999999998</v>
      </c>
      <c r="X262" s="13">
        <f>'GBPUSD-Week'!H252*'GBPUSD-Week'!F252/'GBPUSD-Week'!I252</f>
        <v>16.095499999999998</v>
      </c>
      <c r="Y262" s="24">
        <f>'EURUSD-Week'!F252/'EURUSD-Week'!G252*'EURUSD-Week'!E252</f>
        <v>254.23999999999998</v>
      </c>
      <c r="Z262" s="13">
        <f>'AUDUSD-Week'!H252*'AUDUSD-Week'!F252/'AUDUSD-Week'!I252</f>
        <v>8.7774999999999999</v>
      </c>
      <c r="AA262" s="24">
        <f>'EURUSD-Week'!F252/'EURUSD-Week'!G252*'EURUSD-Week'!E252</f>
        <v>254.23999999999998</v>
      </c>
      <c r="AB262" s="13">
        <f>'USDCAD-Week'!H252*'USDCAD-Week'!F252/'USDCAD-Week'!E252</f>
        <v>8.8802060207796814</v>
      </c>
      <c r="AC262" s="24">
        <f>'EURUSD-Week'!F252/'EURUSD-Week'!G252*'EURUSD-Week'!E252</f>
        <v>254.23999999999998</v>
      </c>
      <c r="AD262" s="13">
        <f>'NZDUSD-Week'!H252*'NZDUSD-Week'!F252/'NZDUSD-Week'!I252</f>
        <v>7.8879999999999999</v>
      </c>
      <c r="AE262" s="24">
        <f>'GBPUSD-Week'!F252/'GBPUSD-Week'!G252*'GBPUSD-Week'!E252</f>
        <v>321.91000000000003</v>
      </c>
      <c r="AF262" s="13">
        <f>'USDJPY-Week'!H252*'USDJPY-Week'!F252/'USDJPY-Week'!E252</f>
        <v>9.2876381536175341</v>
      </c>
      <c r="AG262" s="24">
        <f>'GBPUSD-Week'!F252/'GBPUSD-Week'!G252*'GBPUSD-Week'!E252</f>
        <v>321.91000000000003</v>
      </c>
      <c r="AH262" s="13">
        <f>'USDCHF-Week'!H252*'USDCHF-Week'!F252/'USDCHF-Week'!E252</f>
        <v>10.535187526337968</v>
      </c>
      <c r="AI262" s="24">
        <f>'GBPUSD-Week'!F252/'GBPUSD-Week'!G252*'GBPUSD-Week'!E252</f>
        <v>321.91000000000003</v>
      </c>
      <c r="AJ262" s="13">
        <f>'AUDUSD-Week'!H252*'AUDUSD-Week'!F252/'AUDUSD-Week'!I252</f>
        <v>8.7774999999999999</v>
      </c>
      <c r="AK262" s="24">
        <f>'GBPUSD-Week'!F252/'GBPUSD-Week'!G252*'GBPUSD-Week'!E252</f>
        <v>321.91000000000003</v>
      </c>
      <c r="AL262" s="13">
        <f>'USDCAD-Week'!H252*'USDCAD-Week'!F252/'USDCAD-Week'!E252</f>
        <v>8.8802060207796814</v>
      </c>
      <c r="AM262" s="24">
        <f>'GBPUSD-Week'!F252/'GBPUSD-Week'!G252*'GBPUSD-Week'!E252</f>
        <v>321.91000000000003</v>
      </c>
      <c r="AN262" s="13">
        <f>'NZDUSD-Week'!H252*'NZDUSD-Week'!F252/'NZDUSD-Week'!I252</f>
        <v>7.8879999999999999</v>
      </c>
      <c r="AO262" s="24">
        <f>'AUDUSD-Week'!F252/'AUDUSD-Week'!G252*'AUDUSD-Week'!E252</f>
        <v>175.55</v>
      </c>
      <c r="AP262" s="13">
        <f>'USDJPY-Week'!H252*'USDJPY-Week'!F252/'USDJPY-Week'!E252</f>
        <v>9.2876381536175341</v>
      </c>
      <c r="AQ262" s="24">
        <f>'AUDUSD-Week'!F252/'AUDUSD-Week'!G252*'AUDUSD-Week'!E252</f>
        <v>175.55</v>
      </c>
      <c r="AR262" s="13">
        <f>'USDCHF-Week'!H252*'USDCHF-Week'!F252/'USDCHF-Week'!E252</f>
        <v>10.535187526337968</v>
      </c>
      <c r="AS262" s="24">
        <f>'AUDUSD-Week'!F252/'AUDUSD-Week'!G252*'AUDUSD-Week'!E252</f>
        <v>175.55</v>
      </c>
      <c r="AT262" s="13">
        <f>'USDCAD-Week'!H252*'USDCAD-Week'!F252/'USDCAD-Week'!E252</f>
        <v>8.8802060207796814</v>
      </c>
      <c r="AU262" s="24">
        <f>'AUDUSD-Week'!F252/'AUDUSD-Week'!G252*'AUDUSD-Week'!E252</f>
        <v>175.55</v>
      </c>
      <c r="AV262" s="13">
        <f>'NZDUSD-Week'!H252*'NZDUSD-Week'!F252/'NZDUSD-Week'!I252</f>
        <v>7.8879999999999999</v>
      </c>
      <c r="AW262" s="24">
        <f>'NZDUSD-Week'!F252/'NZDUSD-Week'!G252*'NZDUSD-Week'!E252</f>
        <v>157.76</v>
      </c>
      <c r="AX262" s="13">
        <f>'USDJPY-Week'!H252*'USDJPY-Week'!F252/'USDJPY-Week'!E252</f>
        <v>9.2876381536175341</v>
      </c>
      <c r="AY262" s="24">
        <f>'NZDUSD-Week'!F252/'NZDUSD-Week'!G252*'NZDUSD-Week'!E252</f>
        <v>157.76</v>
      </c>
      <c r="AZ262" s="13">
        <f>'USDCHF-Week'!H252*'USDCHF-Week'!F252/'USDCHF-Week'!E252</f>
        <v>10.535187526337968</v>
      </c>
      <c r="BA262" s="24">
        <f>'NZDUSD-Week'!F252/'NZDUSD-Week'!G252*'NZDUSD-Week'!E252</f>
        <v>157.76</v>
      </c>
      <c r="BB262" s="13">
        <f>'USDCAD-Week'!H252*'USDCAD-Week'!F252/'USDCAD-Week'!E252</f>
        <v>8.8802060207796814</v>
      </c>
      <c r="BC262" s="24">
        <f>'USDCAD-Week'!F252/'USDCAD-Week'!G252*'USDCAD-Week'!E252</f>
        <v>225.22000000000003</v>
      </c>
      <c r="BD262" s="13">
        <f>'USDJPY-Week'!H252*'USDJPY-Week'!F252/'USDJPY-Week'!E252</f>
        <v>9.2876381536175341</v>
      </c>
      <c r="BE262" s="24">
        <f>'USDCHF-Week'!F252/'USDCHF-Week'!G252*'USDCHF-Week'!E252</f>
        <v>189.84</v>
      </c>
      <c r="BF262" s="13">
        <f>'USDJPY-Week'!H252*'USDJPY-Week'!F252/'USDJPY-Week'!E252</f>
        <v>9.2876381536175341</v>
      </c>
    </row>
    <row r="263" spans="4:58" x14ac:dyDescent="0.25">
      <c r="D263" s="11">
        <v>41938</v>
      </c>
      <c r="E263" s="13">
        <f>'EURUSD-Week'!F253*'EURUSD-Week'!E253/'EURUSD-Week'!G253</f>
        <v>251.98</v>
      </c>
      <c r="F263" s="16">
        <f>'EURUSD-Week'!H253*'EURUSD-Week'!F253/1</f>
        <v>10</v>
      </c>
      <c r="G263" s="13">
        <f>'USDJPY-Week'!F253/'USDJPY-Week'!G253</f>
        <v>200</v>
      </c>
      <c r="H263" s="19">
        <f>'USDJPY-Week'!H253*'USDJPY-Week'!F253/'USDJPY-Week'!E253</f>
        <v>9.0682384946724088</v>
      </c>
      <c r="I263" s="19">
        <f>'EURUSD-Week'!F253/('EURUSD-Week'!G253*'EURUSD-Week'!E253)</f>
        <v>158.74275736169537</v>
      </c>
      <c r="J263" s="19">
        <f>'USDJPY-Week'!H253*'USDJPY-Week'!F253/'USDJPY-Week'!E253</f>
        <v>9.0682384946724088</v>
      </c>
      <c r="K263" s="15">
        <f>'GBPUSD-Week'!F253*'GBPUSD-Week'!E253/'GBPUSD-Week'!G253</f>
        <v>320.79000000000002</v>
      </c>
      <c r="L263" s="13">
        <f>'GBPUSD-Week'!H253*'GBPUSD-Week'!F253/1</f>
        <v>10</v>
      </c>
      <c r="M263" s="24">
        <f>'NZDUSD-Week'!F253*'NZDUSD-Week'!E253/'NZDUSD-Week'!G253</f>
        <v>156.38999999999999</v>
      </c>
      <c r="N263" s="13">
        <f>'NZDUSD-Week'!H253*'NZDUSD-Week'!F253/1</f>
        <v>10</v>
      </c>
      <c r="O263" s="13">
        <f>'USDCAD-Week'!F253/'USDCAD-Week'!G253</f>
        <v>200</v>
      </c>
      <c r="P263" s="24">
        <f>'USDCAD-Week'!F253*'USDCAD-Week'!H253/'USDCAD-Week'!E253</f>
        <v>8.8888888888888893</v>
      </c>
      <c r="Q263" s="24">
        <f>'AUDUSD-Week'!F253*'AUDUSD-Week'!E253/'AUDUSD-Week'!G253</f>
        <v>175.95999999999998</v>
      </c>
      <c r="R263" s="24">
        <f>'AUDUSD-Week'!H253*'AUDUSD-Week'!F253/1</f>
        <v>10</v>
      </c>
      <c r="S263" s="13">
        <f>'USDCHF-Week'!F253/'USDCHF-Week'!G253</f>
        <v>200</v>
      </c>
      <c r="T263" s="16">
        <f>'USDCHF-Week'!F253*'USDCHF-Week'!H253/'USDCHF-Week'!E253</f>
        <v>10.449866764198758</v>
      </c>
      <c r="U263" s="13">
        <f>'EURUSD-Week'!F253/'EURUSD-Week'!G253*'EURUSD-Week'!E253</f>
        <v>251.98000000000002</v>
      </c>
      <c r="V263" s="13">
        <f>'USDCHF-Week'!H253*'USDCHF-Week'!F253/'USDCHF-Week'!E253</f>
        <v>10.449866764198758</v>
      </c>
      <c r="W263" s="16">
        <f>'EURUSD-Week'!F253/'EURUSD-Week'!G253*'EURUSD-Week'!E253</f>
        <v>251.98000000000002</v>
      </c>
      <c r="X263" s="13">
        <f>'GBPUSD-Week'!H253*'GBPUSD-Week'!F253/'GBPUSD-Week'!I253</f>
        <v>16.0395</v>
      </c>
      <c r="Y263" s="24">
        <f>'EURUSD-Week'!F253/'EURUSD-Week'!G253*'EURUSD-Week'!E253</f>
        <v>251.98000000000002</v>
      </c>
      <c r="Z263" s="13">
        <f>'AUDUSD-Week'!H253*'AUDUSD-Week'!F253/'AUDUSD-Week'!I253</f>
        <v>8.798</v>
      </c>
      <c r="AA263" s="24">
        <f>'EURUSD-Week'!F253/'EURUSD-Week'!G253*'EURUSD-Week'!E253</f>
        <v>251.98000000000002</v>
      </c>
      <c r="AB263" s="13">
        <f>'USDCAD-Week'!H253*'USDCAD-Week'!F253/'USDCAD-Week'!E253</f>
        <v>8.8888888888888893</v>
      </c>
      <c r="AC263" s="24">
        <f>'EURUSD-Week'!F253/'EURUSD-Week'!G253*'EURUSD-Week'!E253</f>
        <v>251.98000000000002</v>
      </c>
      <c r="AD263" s="13">
        <f>'NZDUSD-Week'!H253*'NZDUSD-Week'!F253/'NZDUSD-Week'!I253</f>
        <v>7.8194999999999997</v>
      </c>
      <c r="AE263" s="24">
        <f>'GBPUSD-Week'!F253/'GBPUSD-Week'!G253*'GBPUSD-Week'!E253</f>
        <v>320.79000000000002</v>
      </c>
      <c r="AF263" s="13">
        <f>'USDJPY-Week'!H253*'USDJPY-Week'!F253/'USDJPY-Week'!E253</f>
        <v>9.0682384946724088</v>
      </c>
      <c r="AG263" s="24">
        <f>'GBPUSD-Week'!F253/'GBPUSD-Week'!G253*'GBPUSD-Week'!E253</f>
        <v>320.79000000000002</v>
      </c>
      <c r="AH263" s="13">
        <f>'USDCHF-Week'!H253*'USDCHF-Week'!F253/'USDCHF-Week'!E253</f>
        <v>10.449866764198758</v>
      </c>
      <c r="AI263" s="24">
        <f>'GBPUSD-Week'!F253/'GBPUSD-Week'!G253*'GBPUSD-Week'!E253</f>
        <v>320.79000000000002</v>
      </c>
      <c r="AJ263" s="13">
        <f>'AUDUSD-Week'!H253*'AUDUSD-Week'!F253/'AUDUSD-Week'!I253</f>
        <v>8.798</v>
      </c>
      <c r="AK263" s="24">
        <f>'GBPUSD-Week'!F253/'GBPUSD-Week'!G253*'GBPUSD-Week'!E253</f>
        <v>320.79000000000002</v>
      </c>
      <c r="AL263" s="13">
        <f>'USDCAD-Week'!H253*'USDCAD-Week'!F253/'USDCAD-Week'!E253</f>
        <v>8.8888888888888893</v>
      </c>
      <c r="AM263" s="24">
        <f>'GBPUSD-Week'!F253/'GBPUSD-Week'!G253*'GBPUSD-Week'!E253</f>
        <v>320.79000000000002</v>
      </c>
      <c r="AN263" s="13">
        <f>'NZDUSD-Week'!H253*'NZDUSD-Week'!F253/'NZDUSD-Week'!I253</f>
        <v>7.8194999999999997</v>
      </c>
      <c r="AO263" s="24">
        <f>'AUDUSD-Week'!F253/'AUDUSD-Week'!G253*'AUDUSD-Week'!E253</f>
        <v>175.95999999999998</v>
      </c>
      <c r="AP263" s="13">
        <f>'USDJPY-Week'!H253*'USDJPY-Week'!F253/'USDJPY-Week'!E253</f>
        <v>9.0682384946724088</v>
      </c>
      <c r="AQ263" s="24">
        <f>'AUDUSD-Week'!F253/'AUDUSD-Week'!G253*'AUDUSD-Week'!E253</f>
        <v>175.95999999999998</v>
      </c>
      <c r="AR263" s="13">
        <f>'USDCHF-Week'!H253*'USDCHF-Week'!F253/'USDCHF-Week'!E253</f>
        <v>10.449866764198758</v>
      </c>
      <c r="AS263" s="24">
        <f>'AUDUSD-Week'!F253/'AUDUSD-Week'!G253*'AUDUSD-Week'!E253</f>
        <v>175.95999999999998</v>
      </c>
      <c r="AT263" s="13">
        <f>'USDCAD-Week'!H253*'USDCAD-Week'!F253/'USDCAD-Week'!E253</f>
        <v>8.8888888888888893</v>
      </c>
      <c r="AU263" s="24">
        <f>'AUDUSD-Week'!F253/'AUDUSD-Week'!G253*'AUDUSD-Week'!E253</f>
        <v>175.95999999999998</v>
      </c>
      <c r="AV263" s="13">
        <f>'NZDUSD-Week'!H253*'NZDUSD-Week'!F253/'NZDUSD-Week'!I253</f>
        <v>7.8194999999999997</v>
      </c>
      <c r="AW263" s="24">
        <f>'NZDUSD-Week'!F253/'NZDUSD-Week'!G253*'NZDUSD-Week'!E253</f>
        <v>156.39000000000001</v>
      </c>
      <c r="AX263" s="13">
        <f>'USDJPY-Week'!H253*'USDJPY-Week'!F253/'USDJPY-Week'!E253</f>
        <v>9.0682384946724088</v>
      </c>
      <c r="AY263" s="24">
        <f>'NZDUSD-Week'!F253/'NZDUSD-Week'!G253*'NZDUSD-Week'!E253</f>
        <v>156.39000000000001</v>
      </c>
      <c r="AZ263" s="13">
        <f>'USDCHF-Week'!H253*'USDCHF-Week'!F253/'USDCHF-Week'!E253</f>
        <v>10.449866764198758</v>
      </c>
      <c r="BA263" s="24">
        <f>'NZDUSD-Week'!F253/'NZDUSD-Week'!G253*'NZDUSD-Week'!E253</f>
        <v>156.39000000000001</v>
      </c>
      <c r="BB263" s="13">
        <f>'USDCAD-Week'!H253*'USDCAD-Week'!F253/'USDCAD-Week'!E253</f>
        <v>8.8888888888888893</v>
      </c>
      <c r="BC263" s="24">
        <f>'USDCAD-Week'!F253/'USDCAD-Week'!G253*'USDCAD-Week'!E253</f>
        <v>225</v>
      </c>
      <c r="BD263" s="13">
        <f>'USDJPY-Week'!H253*'USDJPY-Week'!F253/'USDJPY-Week'!E253</f>
        <v>9.0682384946724088</v>
      </c>
      <c r="BE263" s="24">
        <f>'USDCHF-Week'!F253/'USDCHF-Week'!G253*'USDCHF-Week'!E253</f>
        <v>191.39</v>
      </c>
      <c r="BF263" s="13">
        <f>'USDJPY-Week'!H253*'USDJPY-Week'!F253/'USDJPY-Week'!E253</f>
        <v>9.0682384946724088</v>
      </c>
    </row>
    <row r="264" spans="4:58" x14ac:dyDescent="0.25">
      <c r="D264" s="11">
        <v>41945</v>
      </c>
      <c r="E264" s="13">
        <f>'EURUSD-Week'!F254*'EURUSD-Week'!E254/'EURUSD-Week'!G254</f>
        <v>249.62</v>
      </c>
      <c r="F264" s="16">
        <f>'EURUSD-Week'!H254*'EURUSD-Week'!F254/1</f>
        <v>10</v>
      </c>
      <c r="G264" s="13">
        <f>'USDJPY-Week'!F254/'USDJPY-Week'!G254</f>
        <v>200</v>
      </c>
      <c r="H264" s="19">
        <f>'USDJPY-Week'!H254*'USDJPY-Week'!F254/'USDJPY-Week'!E254</f>
        <v>8.7962352113295506</v>
      </c>
      <c r="I264" s="19">
        <f>'EURUSD-Week'!F254/('EURUSD-Week'!G254*'EURUSD-Week'!E254)</f>
        <v>160.24357022674465</v>
      </c>
      <c r="J264" s="19">
        <f>'USDJPY-Week'!H254*'USDJPY-Week'!F254/'USDJPY-Week'!E254</f>
        <v>8.7962352113295506</v>
      </c>
      <c r="K264" s="15">
        <f>'GBPUSD-Week'!F254*'GBPUSD-Week'!E254/'GBPUSD-Week'!G254</f>
        <v>318.36</v>
      </c>
      <c r="L264" s="13">
        <f>'GBPUSD-Week'!H254*'GBPUSD-Week'!F254/1</f>
        <v>10</v>
      </c>
      <c r="M264" s="24">
        <f>'NZDUSD-Week'!F254*'NZDUSD-Week'!E254/'NZDUSD-Week'!G254</f>
        <v>155.19</v>
      </c>
      <c r="N264" s="13">
        <f>'NZDUSD-Week'!H254*'NZDUSD-Week'!F254/1</f>
        <v>10</v>
      </c>
      <c r="O264" s="13">
        <f>'USDCAD-Week'!F254/'USDCAD-Week'!G254</f>
        <v>200</v>
      </c>
      <c r="P264" s="24">
        <f>'USDCAD-Week'!F254*'USDCAD-Week'!H254/'USDCAD-Week'!E254</f>
        <v>8.8456435205661208</v>
      </c>
      <c r="Q264" s="24">
        <f>'AUDUSD-Week'!F254*'AUDUSD-Week'!E254/'AUDUSD-Week'!G254</f>
        <v>173.87</v>
      </c>
      <c r="R264" s="24">
        <f>'AUDUSD-Week'!H254*'AUDUSD-Week'!F254/1</f>
        <v>10</v>
      </c>
      <c r="S264" s="13">
        <f>'USDCHF-Week'!F254/'USDCHF-Week'!G254</f>
        <v>200</v>
      </c>
      <c r="T264" s="16">
        <f>'USDCHF-Week'!F254*'USDCHF-Week'!H254/'USDCHF-Week'!E254</f>
        <v>10.361620557455186</v>
      </c>
      <c r="U264" s="13">
        <f>'EURUSD-Week'!F254/'EURUSD-Week'!G254*'EURUSD-Week'!E254</f>
        <v>249.62</v>
      </c>
      <c r="V264" s="13">
        <f>'USDCHF-Week'!H254*'USDCHF-Week'!F254/'USDCHF-Week'!E254</f>
        <v>10.361620557455186</v>
      </c>
      <c r="W264" s="16">
        <f>'EURUSD-Week'!F254/'EURUSD-Week'!G254*'EURUSD-Week'!E254</f>
        <v>249.62</v>
      </c>
      <c r="X264" s="13">
        <f>'GBPUSD-Week'!H254*'GBPUSD-Week'!F254/'GBPUSD-Week'!I254</f>
        <v>15.918000000000001</v>
      </c>
      <c r="Y264" s="24">
        <f>'EURUSD-Week'!F254/'EURUSD-Week'!G254*'EURUSD-Week'!E254</f>
        <v>249.62</v>
      </c>
      <c r="Z264" s="13">
        <f>'AUDUSD-Week'!H254*'AUDUSD-Week'!F254/'AUDUSD-Week'!I254</f>
        <v>8.6935000000000002</v>
      </c>
      <c r="AA264" s="24">
        <f>'EURUSD-Week'!F254/'EURUSD-Week'!G254*'EURUSD-Week'!E254</f>
        <v>249.62</v>
      </c>
      <c r="AB264" s="13">
        <f>'USDCAD-Week'!H254*'USDCAD-Week'!F254/'USDCAD-Week'!E254</f>
        <v>8.8456435205661208</v>
      </c>
      <c r="AC264" s="24">
        <f>'EURUSD-Week'!F254/'EURUSD-Week'!G254*'EURUSD-Week'!E254</f>
        <v>249.62</v>
      </c>
      <c r="AD264" s="13">
        <f>'NZDUSD-Week'!H254*'NZDUSD-Week'!F254/'NZDUSD-Week'!I254</f>
        <v>7.7595000000000001</v>
      </c>
      <c r="AE264" s="24">
        <f>'GBPUSD-Week'!F254/'GBPUSD-Week'!G254*'GBPUSD-Week'!E254</f>
        <v>318.36</v>
      </c>
      <c r="AF264" s="13">
        <f>'USDJPY-Week'!H254*'USDJPY-Week'!F254/'USDJPY-Week'!E254</f>
        <v>8.7962352113295506</v>
      </c>
      <c r="AG264" s="24">
        <f>'GBPUSD-Week'!F254/'GBPUSD-Week'!G254*'GBPUSD-Week'!E254</f>
        <v>318.36</v>
      </c>
      <c r="AH264" s="13">
        <f>'USDCHF-Week'!H254*'USDCHF-Week'!F254/'USDCHF-Week'!E254</f>
        <v>10.361620557455186</v>
      </c>
      <c r="AI264" s="24">
        <f>'GBPUSD-Week'!F254/'GBPUSD-Week'!G254*'GBPUSD-Week'!E254</f>
        <v>318.36</v>
      </c>
      <c r="AJ264" s="13">
        <f>'AUDUSD-Week'!H254*'AUDUSD-Week'!F254/'AUDUSD-Week'!I254</f>
        <v>8.6935000000000002</v>
      </c>
      <c r="AK264" s="24">
        <f>'GBPUSD-Week'!F254/'GBPUSD-Week'!G254*'GBPUSD-Week'!E254</f>
        <v>318.36</v>
      </c>
      <c r="AL264" s="13">
        <f>'USDCAD-Week'!H254*'USDCAD-Week'!F254/'USDCAD-Week'!E254</f>
        <v>8.8456435205661208</v>
      </c>
      <c r="AM264" s="24">
        <f>'GBPUSD-Week'!F254/'GBPUSD-Week'!G254*'GBPUSD-Week'!E254</f>
        <v>318.36</v>
      </c>
      <c r="AN264" s="13">
        <f>'NZDUSD-Week'!H254*'NZDUSD-Week'!F254/'NZDUSD-Week'!I254</f>
        <v>7.7595000000000001</v>
      </c>
      <c r="AO264" s="24">
        <f>'AUDUSD-Week'!F254/'AUDUSD-Week'!G254*'AUDUSD-Week'!E254</f>
        <v>173.87</v>
      </c>
      <c r="AP264" s="13">
        <f>'USDJPY-Week'!H254*'USDJPY-Week'!F254/'USDJPY-Week'!E254</f>
        <v>8.7962352113295506</v>
      </c>
      <c r="AQ264" s="24">
        <f>'AUDUSD-Week'!F254/'AUDUSD-Week'!G254*'AUDUSD-Week'!E254</f>
        <v>173.87</v>
      </c>
      <c r="AR264" s="13">
        <f>'USDCHF-Week'!H254*'USDCHF-Week'!F254/'USDCHF-Week'!E254</f>
        <v>10.361620557455186</v>
      </c>
      <c r="AS264" s="24">
        <f>'AUDUSD-Week'!F254/'AUDUSD-Week'!G254*'AUDUSD-Week'!E254</f>
        <v>173.87</v>
      </c>
      <c r="AT264" s="13">
        <f>'USDCAD-Week'!H254*'USDCAD-Week'!F254/'USDCAD-Week'!E254</f>
        <v>8.8456435205661208</v>
      </c>
      <c r="AU264" s="24">
        <f>'AUDUSD-Week'!F254/'AUDUSD-Week'!G254*'AUDUSD-Week'!E254</f>
        <v>173.87</v>
      </c>
      <c r="AV264" s="13">
        <f>'NZDUSD-Week'!H254*'NZDUSD-Week'!F254/'NZDUSD-Week'!I254</f>
        <v>7.7595000000000001</v>
      </c>
      <c r="AW264" s="24">
        <f>'NZDUSD-Week'!F254/'NZDUSD-Week'!G254*'NZDUSD-Week'!E254</f>
        <v>155.19</v>
      </c>
      <c r="AX264" s="13">
        <f>'USDJPY-Week'!H254*'USDJPY-Week'!F254/'USDJPY-Week'!E254</f>
        <v>8.7962352113295506</v>
      </c>
      <c r="AY264" s="24">
        <f>'NZDUSD-Week'!F254/'NZDUSD-Week'!G254*'NZDUSD-Week'!E254</f>
        <v>155.19</v>
      </c>
      <c r="AZ264" s="13">
        <f>'USDCHF-Week'!H254*'USDCHF-Week'!F254/'USDCHF-Week'!E254</f>
        <v>10.361620557455186</v>
      </c>
      <c r="BA264" s="24">
        <f>'NZDUSD-Week'!F254/'NZDUSD-Week'!G254*'NZDUSD-Week'!E254</f>
        <v>155.19</v>
      </c>
      <c r="BB264" s="13">
        <f>'USDCAD-Week'!H254*'USDCAD-Week'!F254/'USDCAD-Week'!E254</f>
        <v>8.8456435205661208</v>
      </c>
      <c r="BC264" s="24">
        <f>'USDCAD-Week'!F254/'USDCAD-Week'!G254*'USDCAD-Week'!E254</f>
        <v>226.10000000000002</v>
      </c>
      <c r="BD264" s="13">
        <f>'USDJPY-Week'!H254*'USDJPY-Week'!F254/'USDJPY-Week'!E254</f>
        <v>8.7962352113295506</v>
      </c>
      <c r="BE264" s="24">
        <f>'USDCHF-Week'!F254/'USDCHF-Week'!G254*'USDCHF-Week'!E254</f>
        <v>193.01999999999998</v>
      </c>
      <c r="BF264" s="13">
        <f>'USDJPY-Week'!H254*'USDJPY-Week'!F254/'USDJPY-Week'!E254</f>
        <v>8.7962352113295506</v>
      </c>
    </row>
    <row r="265" spans="4:58" x14ac:dyDescent="0.25">
      <c r="D265" s="11">
        <v>41952</v>
      </c>
      <c r="E265" s="13">
        <f>'EURUSD-Week'!F255*'EURUSD-Week'!E255/'EURUSD-Week'!G255</f>
        <v>249.92</v>
      </c>
      <c r="F265" s="16">
        <f>'EURUSD-Week'!H255*'EURUSD-Week'!F255/1</f>
        <v>10</v>
      </c>
      <c r="G265" s="13">
        <f>'USDJPY-Week'!F255/'USDJPY-Week'!G255</f>
        <v>200</v>
      </c>
      <c r="H265" s="19">
        <f>'USDJPY-Week'!H255*'USDJPY-Week'!F255/'USDJPY-Week'!E255</f>
        <v>8.6692674469007365</v>
      </c>
      <c r="I265" s="19">
        <f>'EURUSD-Week'!F255/('EURUSD-Week'!G255*'EURUSD-Week'!E255)</f>
        <v>160.05121638924453</v>
      </c>
      <c r="J265" s="19">
        <f>'USDJPY-Week'!H255*'USDJPY-Week'!F255/'USDJPY-Week'!E255</f>
        <v>8.6692674469007365</v>
      </c>
      <c r="K265" s="15">
        <f>'GBPUSD-Week'!F255*'GBPUSD-Week'!E255/'GBPUSD-Week'!G255</f>
        <v>315.49</v>
      </c>
      <c r="L265" s="13">
        <f>'GBPUSD-Week'!H255*'GBPUSD-Week'!F255/1</f>
        <v>10</v>
      </c>
      <c r="M265" s="24">
        <f>'NZDUSD-Week'!F255*'NZDUSD-Week'!E255/'NZDUSD-Week'!G255</f>
        <v>156.78</v>
      </c>
      <c r="N265" s="13">
        <f>'NZDUSD-Week'!H255*'NZDUSD-Week'!F255/1</f>
        <v>10</v>
      </c>
      <c r="O265" s="13">
        <f>'USDCAD-Week'!F255/'USDCAD-Week'!G255</f>
        <v>200</v>
      </c>
      <c r="P265" s="24">
        <f>'USDCAD-Week'!F255*'USDCAD-Week'!H255/'USDCAD-Week'!E255</f>
        <v>8.8448611356801692</v>
      </c>
      <c r="Q265" s="24">
        <f>'AUDUSD-Week'!F255*'AUDUSD-Week'!E255/'AUDUSD-Week'!G255</f>
        <v>173.94</v>
      </c>
      <c r="R265" s="24">
        <f>'AUDUSD-Week'!H255*'AUDUSD-Week'!F255/1</f>
        <v>10</v>
      </c>
      <c r="S265" s="13">
        <f>'USDCHF-Week'!F255/'USDCHF-Week'!G255</f>
        <v>200</v>
      </c>
      <c r="T265" s="16">
        <f>'USDCHF-Week'!F255*'USDCHF-Week'!H255/'USDCHF-Week'!E255</f>
        <v>10.396631491396787</v>
      </c>
      <c r="U265" s="13">
        <f>'EURUSD-Week'!F255/'EURUSD-Week'!G255*'EURUSD-Week'!E255</f>
        <v>249.92000000000002</v>
      </c>
      <c r="V265" s="13">
        <f>'USDCHF-Week'!H255*'USDCHF-Week'!F255/'USDCHF-Week'!E255</f>
        <v>10.396631491396787</v>
      </c>
      <c r="W265" s="16">
        <f>'EURUSD-Week'!F255/'EURUSD-Week'!G255*'EURUSD-Week'!E255</f>
        <v>249.92000000000002</v>
      </c>
      <c r="X265" s="13">
        <f>'GBPUSD-Week'!H255*'GBPUSD-Week'!F255/'GBPUSD-Week'!I255</f>
        <v>15.774500000000002</v>
      </c>
      <c r="Y265" s="24">
        <f>'EURUSD-Week'!F255/'EURUSD-Week'!G255*'EURUSD-Week'!E255</f>
        <v>249.92000000000002</v>
      </c>
      <c r="Z265" s="13">
        <f>'AUDUSD-Week'!H255*'AUDUSD-Week'!F255/'AUDUSD-Week'!I255</f>
        <v>8.697000000000001</v>
      </c>
      <c r="AA265" s="24">
        <f>'EURUSD-Week'!F255/'EURUSD-Week'!G255*'EURUSD-Week'!E255</f>
        <v>249.92000000000002</v>
      </c>
      <c r="AB265" s="13">
        <f>'USDCAD-Week'!H255*'USDCAD-Week'!F255/'USDCAD-Week'!E255</f>
        <v>8.8448611356801692</v>
      </c>
      <c r="AC265" s="24">
        <f>'EURUSD-Week'!F255/'EURUSD-Week'!G255*'EURUSD-Week'!E255</f>
        <v>249.92000000000002</v>
      </c>
      <c r="AD265" s="13">
        <f>'NZDUSD-Week'!H255*'NZDUSD-Week'!F255/'NZDUSD-Week'!I255</f>
        <v>7.8389999999999995</v>
      </c>
      <c r="AE265" s="24">
        <f>'GBPUSD-Week'!F255/'GBPUSD-Week'!G255*'GBPUSD-Week'!E255</f>
        <v>315.49</v>
      </c>
      <c r="AF265" s="13">
        <f>'USDJPY-Week'!H255*'USDJPY-Week'!F255/'USDJPY-Week'!E255</f>
        <v>8.6692674469007365</v>
      </c>
      <c r="AG265" s="24">
        <f>'GBPUSD-Week'!F255/'GBPUSD-Week'!G255*'GBPUSD-Week'!E255</f>
        <v>315.49</v>
      </c>
      <c r="AH265" s="13">
        <f>'USDCHF-Week'!H255*'USDCHF-Week'!F255/'USDCHF-Week'!E255</f>
        <v>10.396631491396787</v>
      </c>
      <c r="AI265" s="24">
        <f>'GBPUSD-Week'!F255/'GBPUSD-Week'!G255*'GBPUSD-Week'!E255</f>
        <v>315.49</v>
      </c>
      <c r="AJ265" s="13">
        <f>'AUDUSD-Week'!H255*'AUDUSD-Week'!F255/'AUDUSD-Week'!I255</f>
        <v>8.697000000000001</v>
      </c>
      <c r="AK265" s="24">
        <f>'GBPUSD-Week'!F255/'GBPUSD-Week'!G255*'GBPUSD-Week'!E255</f>
        <v>315.49</v>
      </c>
      <c r="AL265" s="13">
        <f>'USDCAD-Week'!H255*'USDCAD-Week'!F255/'USDCAD-Week'!E255</f>
        <v>8.8448611356801692</v>
      </c>
      <c r="AM265" s="24">
        <f>'GBPUSD-Week'!F255/'GBPUSD-Week'!G255*'GBPUSD-Week'!E255</f>
        <v>315.49</v>
      </c>
      <c r="AN265" s="13">
        <f>'NZDUSD-Week'!H255*'NZDUSD-Week'!F255/'NZDUSD-Week'!I255</f>
        <v>7.8389999999999995</v>
      </c>
      <c r="AO265" s="24">
        <f>'AUDUSD-Week'!F255/'AUDUSD-Week'!G255*'AUDUSD-Week'!E255</f>
        <v>173.94</v>
      </c>
      <c r="AP265" s="13">
        <f>'USDJPY-Week'!H255*'USDJPY-Week'!F255/'USDJPY-Week'!E255</f>
        <v>8.6692674469007365</v>
      </c>
      <c r="AQ265" s="24">
        <f>'AUDUSD-Week'!F255/'AUDUSD-Week'!G255*'AUDUSD-Week'!E255</f>
        <v>173.94</v>
      </c>
      <c r="AR265" s="13">
        <f>'USDCHF-Week'!H255*'USDCHF-Week'!F255/'USDCHF-Week'!E255</f>
        <v>10.396631491396787</v>
      </c>
      <c r="AS265" s="24">
        <f>'AUDUSD-Week'!F255/'AUDUSD-Week'!G255*'AUDUSD-Week'!E255</f>
        <v>173.94</v>
      </c>
      <c r="AT265" s="13">
        <f>'USDCAD-Week'!H255*'USDCAD-Week'!F255/'USDCAD-Week'!E255</f>
        <v>8.8448611356801692</v>
      </c>
      <c r="AU265" s="24">
        <f>'AUDUSD-Week'!F255/'AUDUSD-Week'!G255*'AUDUSD-Week'!E255</f>
        <v>173.94</v>
      </c>
      <c r="AV265" s="13">
        <f>'NZDUSD-Week'!H255*'NZDUSD-Week'!F255/'NZDUSD-Week'!I255</f>
        <v>7.8389999999999995</v>
      </c>
      <c r="AW265" s="24">
        <f>'NZDUSD-Week'!F255/'NZDUSD-Week'!G255*'NZDUSD-Week'!E255</f>
        <v>156.78</v>
      </c>
      <c r="AX265" s="13">
        <f>'USDJPY-Week'!H255*'USDJPY-Week'!F255/'USDJPY-Week'!E255</f>
        <v>8.6692674469007365</v>
      </c>
      <c r="AY265" s="24">
        <f>'NZDUSD-Week'!F255/'NZDUSD-Week'!G255*'NZDUSD-Week'!E255</f>
        <v>156.78</v>
      </c>
      <c r="AZ265" s="13">
        <f>'USDCHF-Week'!H255*'USDCHF-Week'!F255/'USDCHF-Week'!E255</f>
        <v>10.396631491396787</v>
      </c>
      <c r="BA265" s="24">
        <f>'NZDUSD-Week'!F255/'NZDUSD-Week'!G255*'NZDUSD-Week'!E255</f>
        <v>156.78</v>
      </c>
      <c r="BB265" s="13">
        <f>'USDCAD-Week'!H255*'USDCAD-Week'!F255/'USDCAD-Week'!E255</f>
        <v>8.8448611356801692</v>
      </c>
      <c r="BC265" s="24">
        <f>'USDCAD-Week'!F255/'USDCAD-Week'!G255*'USDCAD-Week'!E255</f>
        <v>226.12</v>
      </c>
      <c r="BD265" s="13">
        <f>'USDJPY-Week'!H255*'USDJPY-Week'!F255/'USDJPY-Week'!E255</f>
        <v>8.6692674469007365</v>
      </c>
      <c r="BE265" s="24">
        <f>'USDCHF-Week'!F255/'USDCHF-Week'!G255*'USDCHF-Week'!E255</f>
        <v>192.37</v>
      </c>
      <c r="BF265" s="13">
        <f>'USDJPY-Week'!H255*'USDJPY-Week'!F255/'USDJPY-Week'!E255</f>
        <v>8.6692674469007365</v>
      </c>
    </row>
    <row r="266" spans="4:58" x14ac:dyDescent="0.25">
      <c r="D266" s="11">
        <v>41959</v>
      </c>
      <c r="E266" s="13">
        <f>'EURUSD-Week'!F256*'EURUSD-Week'!E256/'EURUSD-Week'!G256</f>
        <v>249.2</v>
      </c>
      <c r="F266" s="16">
        <f>'EURUSD-Week'!H256*'EURUSD-Week'!F256/1</f>
        <v>10</v>
      </c>
      <c r="G266" s="13">
        <f>'USDJPY-Week'!F256/'USDJPY-Week'!G256</f>
        <v>200</v>
      </c>
      <c r="H266" s="19">
        <f>'USDJPY-Week'!H256*'USDJPY-Week'!F256/'USDJPY-Week'!E256</f>
        <v>8.5360648740930429</v>
      </c>
      <c r="I266" s="19">
        <f>'EURUSD-Week'!F256/('EURUSD-Week'!G256*'EURUSD-Week'!E256)</f>
        <v>160.51364365971108</v>
      </c>
      <c r="J266" s="19">
        <f>'USDJPY-Week'!H256*'USDJPY-Week'!F256/'USDJPY-Week'!E256</f>
        <v>8.5360648740930429</v>
      </c>
      <c r="K266" s="15">
        <f>'GBPUSD-Week'!F256*'GBPUSD-Week'!E256/'GBPUSD-Week'!G256</f>
        <v>313.36</v>
      </c>
      <c r="L266" s="13">
        <f>'GBPUSD-Week'!H256*'GBPUSD-Week'!F256/1</f>
        <v>10</v>
      </c>
      <c r="M266" s="24">
        <f>'NZDUSD-Week'!F256*'NZDUSD-Week'!E256/'NZDUSD-Week'!G256</f>
        <v>158.34</v>
      </c>
      <c r="N266" s="13">
        <f>'NZDUSD-Week'!H256*'NZDUSD-Week'!F256/1</f>
        <v>10</v>
      </c>
      <c r="O266" s="13">
        <f>'USDCAD-Week'!F256/'USDCAD-Week'!G256</f>
        <v>200</v>
      </c>
      <c r="P266" s="24">
        <f>'USDCAD-Week'!F256*'USDCAD-Week'!H256/'USDCAD-Week'!E256</f>
        <v>8.8833614639779679</v>
      </c>
      <c r="Q266" s="24">
        <f>'AUDUSD-Week'!F256*'AUDUSD-Week'!E256/'AUDUSD-Week'!G256</f>
        <v>174.46000000000004</v>
      </c>
      <c r="R266" s="24">
        <f>'AUDUSD-Week'!H256*'AUDUSD-Week'!F256/1</f>
        <v>10</v>
      </c>
      <c r="S266" s="13">
        <f>'USDCHF-Week'!F256/'USDCHF-Week'!G256</f>
        <v>200</v>
      </c>
      <c r="T266" s="16">
        <f>'USDCHF-Week'!F256*'USDCHF-Week'!H256/'USDCHF-Week'!E256</f>
        <v>10.371292263015972</v>
      </c>
      <c r="U266" s="13">
        <f>'EURUSD-Week'!F256/'EURUSD-Week'!G256*'EURUSD-Week'!E256</f>
        <v>249.2</v>
      </c>
      <c r="V266" s="13">
        <f>'USDCHF-Week'!H256*'USDCHF-Week'!F256/'USDCHF-Week'!E256</f>
        <v>10.371292263015972</v>
      </c>
      <c r="W266" s="16">
        <f>'EURUSD-Week'!F256/'EURUSD-Week'!G256*'EURUSD-Week'!E256</f>
        <v>249.2</v>
      </c>
      <c r="X266" s="13">
        <f>'GBPUSD-Week'!H256*'GBPUSD-Week'!F256/'GBPUSD-Week'!I256</f>
        <v>15.668000000000001</v>
      </c>
      <c r="Y266" s="24">
        <f>'EURUSD-Week'!F256/'EURUSD-Week'!G256*'EURUSD-Week'!E256</f>
        <v>249.2</v>
      </c>
      <c r="Z266" s="13">
        <f>'AUDUSD-Week'!H256*'AUDUSD-Week'!F256/'AUDUSD-Week'!I256</f>
        <v>8.7230000000000008</v>
      </c>
      <c r="AA266" s="24">
        <f>'EURUSD-Week'!F256/'EURUSD-Week'!G256*'EURUSD-Week'!E256</f>
        <v>249.2</v>
      </c>
      <c r="AB266" s="13">
        <f>'USDCAD-Week'!H256*'USDCAD-Week'!F256/'USDCAD-Week'!E256</f>
        <v>8.8833614639779679</v>
      </c>
      <c r="AC266" s="24">
        <f>'EURUSD-Week'!F256/'EURUSD-Week'!G256*'EURUSD-Week'!E256</f>
        <v>249.2</v>
      </c>
      <c r="AD266" s="13">
        <f>'NZDUSD-Week'!H256*'NZDUSD-Week'!F256/'NZDUSD-Week'!I256</f>
        <v>7.9170000000000007</v>
      </c>
      <c r="AE266" s="24">
        <f>'GBPUSD-Week'!F256/'GBPUSD-Week'!G256*'GBPUSD-Week'!E256</f>
        <v>313.36</v>
      </c>
      <c r="AF266" s="13">
        <f>'USDJPY-Week'!H256*'USDJPY-Week'!F256/'USDJPY-Week'!E256</f>
        <v>8.5360648740930429</v>
      </c>
      <c r="AG266" s="24">
        <f>'GBPUSD-Week'!F256/'GBPUSD-Week'!G256*'GBPUSD-Week'!E256</f>
        <v>313.36</v>
      </c>
      <c r="AH266" s="13">
        <f>'USDCHF-Week'!H256*'USDCHF-Week'!F256/'USDCHF-Week'!E256</f>
        <v>10.371292263015972</v>
      </c>
      <c r="AI266" s="24">
        <f>'GBPUSD-Week'!F256/'GBPUSD-Week'!G256*'GBPUSD-Week'!E256</f>
        <v>313.36</v>
      </c>
      <c r="AJ266" s="13">
        <f>'AUDUSD-Week'!H256*'AUDUSD-Week'!F256/'AUDUSD-Week'!I256</f>
        <v>8.7230000000000008</v>
      </c>
      <c r="AK266" s="24">
        <f>'GBPUSD-Week'!F256/'GBPUSD-Week'!G256*'GBPUSD-Week'!E256</f>
        <v>313.36</v>
      </c>
      <c r="AL266" s="13">
        <f>'USDCAD-Week'!H256*'USDCAD-Week'!F256/'USDCAD-Week'!E256</f>
        <v>8.8833614639779679</v>
      </c>
      <c r="AM266" s="24">
        <f>'GBPUSD-Week'!F256/'GBPUSD-Week'!G256*'GBPUSD-Week'!E256</f>
        <v>313.36</v>
      </c>
      <c r="AN266" s="13">
        <f>'NZDUSD-Week'!H256*'NZDUSD-Week'!F256/'NZDUSD-Week'!I256</f>
        <v>7.9170000000000007</v>
      </c>
      <c r="AO266" s="24">
        <f>'AUDUSD-Week'!F256/'AUDUSD-Week'!G256*'AUDUSD-Week'!E256</f>
        <v>174.46</v>
      </c>
      <c r="AP266" s="13">
        <f>'USDJPY-Week'!H256*'USDJPY-Week'!F256/'USDJPY-Week'!E256</f>
        <v>8.5360648740930429</v>
      </c>
      <c r="AQ266" s="24">
        <f>'AUDUSD-Week'!F256/'AUDUSD-Week'!G256*'AUDUSD-Week'!E256</f>
        <v>174.46</v>
      </c>
      <c r="AR266" s="13">
        <f>'USDCHF-Week'!H256*'USDCHF-Week'!F256/'USDCHF-Week'!E256</f>
        <v>10.371292263015972</v>
      </c>
      <c r="AS266" s="24">
        <f>'AUDUSD-Week'!F256/'AUDUSD-Week'!G256*'AUDUSD-Week'!E256</f>
        <v>174.46</v>
      </c>
      <c r="AT266" s="13">
        <f>'USDCAD-Week'!H256*'USDCAD-Week'!F256/'USDCAD-Week'!E256</f>
        <v>8.8833614639779679</v>
      </c>
      <c r="AU266" s="24">
        <f>'AUDUSD-Week'!F256/'AUDUSD-Week'!G256*'AUDUSD-Week'!E256</f>
        <v>174.46</v>
      </c>
      <c r="AV266" s="13">
        <f>'NZDUSD-Week'!H256*'NZDUSD-Week'!F256/'NZDUSD-Week'!I256</f>
        <v>7.9170000000000007</v>
      </c>
      <c r="AW266" s="24">
        <f>'NZDUSD-Week'!F256/'NZDUSD-Week'!G256*'NZDUSD-Week'!E256</f>
        <v>158.34</v>
      </c>
      <c r="AX266" s="13">
        <f>'USDJPY-Week'!H256*'USDJPY-Week'!F256/'USDJPY-Week'!E256</f>
        <v>8.5360648740930429</v>
      </c>
      <c r="AY266" s="24">
        <f>'NZDUSD-Week'!F256/'NZDUSD-Week'!G256*'NZDUSD-Week'!E256</f>
        <v>158.34</v>
      </c>
      <c r="AZ266" s="13">
        <f>'USDCHF-Week'!H256*'USDCHF-Week'!F256/'USDCHF-Week'!E256</f>
        <v>10.371292263015972</v>
      </c>
      <c r="BA266" s="24">
        <f>'NZDUSD-Week'!F256/'NZDUSD-Week'!G256*'NZDUSD-Week'!E256</f>
        <v>158.34</v>
      </c>
      <c r="BB266" s="13">
        <f>'USDCAD-Week'!H256*'USDCAD-Week'!F256/'USDCAD-Week'!E256</f>
        <v>8.8833614639779679</v>
      </c>
      <c r="BC266" s="24">
        <f>'USDCAD-Week'!F256/'USDCAD-Week'!G256*'USDCAD-Week'!E256</f>
        <v>225.14000000000004</v>
      </c>
      <c r="BD266" s="13">
        <f>'USDJPY-Week'!H256*'USDJPY-Week'!F256/'USDJPY-Week'!E256</f>
        <v>8.5360648740930429</v>
      </c>
      <c r="BE266" s="24">
        <f>'USDCHF-Week'!F256/'USDCHF-Week'!G256*'USDCHF-Week'!E256</f>
        <v>192.83999999999997</v>
      </c>
      <c r="BF266" s="13">
        <f>'USDJPY-Week'!H256*'USDJPY-Week'!F256/'USDJPY-Week'!E256</f>
        <v>8.5360648740930429</v>
      </c>
    </row>
    <row r="267" spans="4:58" x14ac:dyDescent="0.25">
      <c r="D267" s="11">
        <v>41966</v>
      </c>
      <c r="E267" s="13">
        <f>'EURUSD-Week'!F257*'EURUSD-Week'!E257/'EURUSD-Week'!G257</f>
        <v>248.13999999999996</v>
      </c>
      <c r="F267" s="16">
        <f>'EURUSD-Week'!H257*'EURUSD-Week'!F257/1</f>
        <v>10</v>
      </c>
      <c r="G267" s="13">
        <f>'USDJPY-Week'!F257/'USDJPY-Week'!G257</f>
        <v>200</v>
      </c>
      <c r="H267" s="19">
        <f>'USDJPY-Week'!H257*'USDJPY-Week'!F257/'USDJPY-Week'!E257</f>
        <v>8.4563020591095519</v>
      </c>
      <c r="I267" s="19">
        <f>'EURUSD-Week'!F257/('EURUSD-Week'!G257*'EURUSD-Week'!E257)</f>
        <v>161.19932296284358</v>
      </c>
      <c r="J267" s="19">
        <f>'USDJPY-Week'!H257*'USDJPY-Week'!F257/'USDJPY-Week'!E257</f>
        <v>8.4563020591095519</v>
      </c>
      <c r="K267" s="15">
        <f>'GBPUSD-Week'!F257*'GBPUSD-Week'!E257/'GBPUSD-Week'!G257</f>
        <v>312.92</v>
      </c>
      <c r="L267" s="13">
        <f>'GBPUSD-Week'!H257*'GBPUSD-Week'!F257/1</f>
        <v>10</v>
      </c>
      <c r="M267" s="24">
        <f>'NZDUSD-Week'!F257*'NZDUSD-Week'!E257/'NZDUSD-Week'!G257</f>
        <v>157.16</v>
      </c>
      <c r="N267" s="13">
        <f>'NZDUSD-Week'!H257*'NZDUSD-Week'!F257/1</f>
        <v>10</v>
      </c>
      <c r="O267" s="13">
        <f>'USDCAD-Week'!F257/'USDCAD-Week'!G257</f>
        <v>200</v>
      </c>
      <c r="P267" s="24">
        <f>'USDCAD-Week'!F257*'USDCAD-Week'!H257/'USDCAD-Week'!E257</f>
        <v>8.8308018368067813</v>
      </c>
      <c r="Q267" s="24">
        <f>'AUDUSD-Week'!F257*'AUDUSD-Week'!E257/'AUDUSD-Week'!G257</f>
        <v>171.79</v>
      </c>
      <c r="R267" s="24">
        <f>'AUDUSD-Week'!H257*'AUDUSD-Week'!F257/1</f>
        <v>10</v>
      </c>
      <c r="S267" s="13">
        <f>'USDCHF-Week'!F257/'USDCHF-Week'!G257</f>
        <v>200</v>
      </c>
      <c r="T267" s="16">
        <f>'USDCHF-Week'!F257*'USDCHF-Week'!H257/'USDCHF-Week'!E257</f>
        <v>10.320449971618762</v>
      </c>
      <c r="U267" s="13">
        <f>'EURUSD-Week'!F257/'EURUSD-Week'!G257*'EURUSD-Week'!E257</f>
        <v>248.14</v>
      </c>
      <c r="V267" s="13">
        <f>'USDCHF-Week'!H257*'USDCHF-Week'!F257/'USDCHF-Week'!E257</f>
        <v>10.320449971618762</v>
      </c>
      <c r="W267" s="16">
        <f>'EURUSD-Week'!F257/'EURUSD-Week'!G257*'EURUSD-Week'!E257</f>
        <v>248.14</v>
      </c>
      <c r="X267" s="13">
        <f>'GBPUSD-Week'!H257*'GBPUSD-Week'!F257/'GBPUSD-Week'!I257</f>
        <v>15.645999999999999</v>
      </c>
      <c r="Y267" s="24">
        <f>'EURUSD-Week'!F257/'EURUSD-Week'!G257*'EURUSD-Week'!E257</f>
        <v>248.14</v>
      </c>
      <c r="Z267" s="13">
        <f>'AUDUSD-Week'!H257*'AUDUSD-Week'!F257/'AUDUSD-Week'!I257</f>
        <v>8.589500000000001</v>
      </c>
      <c r="AA267" s="24">
        <f>'EURUSD-Week'!F257/'EURUSD-Week'!G257*'EURUSD-Week'!E257</f>
        <v>248.14</v>
      </c>
      <c r="AB267" s="13">
        <f>'USDCAD-Week'!H257*'USDCAD-Week'!F257/'USDCAD-Week'!E257</f>
        <v>8.8308018368067813</v>
      </c>
      <c r="AC267" s="24">
        <f>'EURUSD-Week'!F257/'EURUSD-Week'!G257*'EURUSD-Week'!E257</f>
        <v>248.14</v>
      </c>
      <c r="AD267" s="13">
        <f>'NZDUSD-Week'!H257*'NZDUSD-Week'!F257/'NZDUSD-Week'!I257</f>
        <v>7.8580000000000005</v>
      </c>
      <c r="AE267" s="24">
        <f>'GBPUSD-Week'!F257/'GBPUSD-Week'!G257*'GBPUSD-Week'!E257</f>
        <v>312.92</v>
      </c>
      <c r="AF267" s="13">
        <f>'USDJPY-Week'!H257*'USDJPY-Week'!F257/'USDJPY-Week'!E257</f>
        <v>8.4563020591095519</v>
      </c>
      <c r="AG267" s="24">
        <f>'GBPUSD-Week'!F257/'GBPUSD-Week'!G257*'GBPUSD-Week'!E257</f>
        <v>312.92</v>
      </c>
      <c r="AH267" s="13">
        <f>'USDCHF-Week'!H257*'USDCHF-Week'!F257/'USDCHF-Week'!E257</f>
        <v>10.320449971618762</v>
      </c>
      <c r="AI267" s="24">
        <f>'GBPUSD-Week'!F257/'GBPUSD-Week'!G257*'GBPUSD-Week'!E257</f>
        <v>312.92</v>
      </c>
      <c r="AJ267" s="13">
        <f>'AUDUSD-Week'!H257*'AUDUSD-Week'!F257/'AUDUSD-Week'!I257</f>
        <v>8.589500000000001</v>
      </c>
      <c r="AK267" s="24">
        <f>'GBPUSD-Week'!F257/'GBPUSD-Week'!G257*'GBPUSD-Week'!E257</f>
        <v>312.92</v>
      </c>
      <c r="AL267" s="13">
        <f>'USDCAD-Week'!H257*'USDCAD-Week'!F257/'USDCAD-Week'!E257</f>
        <v>8.8308018368067813</v>
      </c>
      <c r="AM267" s="24">
        <f>'GBPUSD-Week'!F257/'GBPUSD-Week'!G257*'GBPUSD-Week'!E257</f>
        <v>312.92</v>
      </c>
      <c r="AN267" s="13">
        <f>'NZDUSD-Week'!H257*'NZDUSD-Week'!F257/'NZDUSD-Week'!I257</f>
        <v>7.8580000000000005</v>
      </c>
      <c r="AO267" s="24">
        <f>'AUDUSD-Week'!F257/'AUDUSD-Week'!G257*'AUDUSD-Week'!E257</f>
        <v>171.79</v>
      </c>
      <c r="AP267" s="13">
        <f>'USDJPY-Week'!H257*'USDJPY-Week'!F257/'USDJPY-Week'!E257</f>
        <v>8.4563020591095519</v>
      </c>
      <c r="AQ267" s="24">
        <f>'AUDUSD-Week'!F257/'AUDUSD-Week'!G257*'AUDUSD-Week'!E257</f>
        <v>171.79</v>
      </c>
      <c r="AR267" s="13">
        <f>'USDCHF-Week'!H257*'USDCHF-Week'!F257/'USDCHF-Week'!E257</f>
        <v>10.320449971618762</v>
      </c>
      <c r="AS267" s="24">
        <f>'AUDUSD-Week'!F257/'AUDUSD-Week'!G257*'AUDUSD-Week'!E257</f>
        <v>171.79</v>
      </c>
      <c r="AT267" s="13">
        <f>'USDCAD-Week'!H257*'USDCAD-Week'!F257/'USDCAD-Week'!E257</f>
        <v>8.8308018368067813</v>
      </c>
      <c r="AU267" s="24">
        <f>'AUDUSD-Week'!F257/'AUDUSD-Week'!G257*'AUDUSD-Week'!E257</f>
        <v>171.79</v>
      </c>
      <c r="AV267" s="13">
        <f>'NZDUSD-Week'!H257*'NZDUSD-Week'!F257/'NZDUSD-Week'!I257</f>
        <v>7.8580000000000005</v>
      </c>
      <c r="AW267" s="24">
        <f>'NZDUSD-Week'!F257/'NZDUSD-Week'!G257*'NZDUSD-Week'!E257</f>
        <v>157.16000000000003</v>
      </c>
      <c r="AX267" s="13">
        <f>'USDJPY-Week'!H257*'USDJPY-Week'!F257/'USDJPY-Week'!E257</f>
        <v>8.4563020591095519</v>
      </c>
      <c r="AY267" s="24">
        <f>'NZDUSD-Week'!F257/'NZDUSD-Week'!G257*'NZDUSD-Week'!E257</f>
        <v>157.16000000000003</v>
      </c>
      <c r="AZ267" s="13">
        <f>'USDCHF-Week'!H257*'USDCHF-Week'!F257/'USDCHF-Week'!E257</f>
        <v>10.320449971618762</v>
      </c>
      <c r="BA267" s="24">
        <f>'NZDUSD-Week'!F257/'NZDUSD-Week'!G257*'NZDUSD-Week'!E257</f>
        <v>157.16000000000003</v>
      </c>
      <c r="BB267" s="13">
        <f>'USDCAD-Week'!H257*'USDCAD-Week'!F257/'USDCAD-Week'!E257</f>
        <v>8.8308018368067813</v>
      </c>
      <c r="BC267" s="24">
        <f>'USDCAD-Week'!F257/'USDCAD-Week'!G257*'USDCAD-Week'!E257</f>
        <v>226.48000000000002</v>
      </c>
      <c r="BD267" s="13">
        <f>'USDJPY-Week'!H257*'USDJPY-Week'!F257/'USDJPY-Week'!E257</f>
        <v>8.4563020591095519</v>
      </c>
      <c r="BE267" s="24">
        <f>'USDCHF-Week'!F257/'USDCHF-Week'!G257*'USDCHF-Week'!E257</f>
        <v>193.79</v>
      </c>
      <c r="BF267" s="13">
        <f>'USDJPY-Week'!H257*'USDJPY-Week'!F257/'USDJPY-Week'!E257</f>
        <v>8.4563020591095519</v>
      </c>
    </row>
    <row r="268" spans="4:58" x14ac:dyDescent="0.25">
      <c r="D268" s="11">
        <v>41973</v>
      </c>
      <c r="E268" s="13">
        <f>'EURUSD-Week'!F258*'EURUSD-Week'!E258/'EURUSD-Week'!G258</f>
        <v>247.37999999999997</v>
      </c>
      <c r="F268" s="16">
        <f>'EURUSD-Week'!H258*'EURUSD-Week'!F258/1</f>
        <v>10</v>
      </c>
      <c r="G268" s="13">
        <f>'USDJPY-Week'!F258/'USDJPY-Week'!G258</f>
        <v>200</v>
      </c>
      <c r="H268" s="19">
        <f>'USDJPY-Week'!H258*'USDJPY-Week'!F258/'USDJPY-Week'!E258</f>
        <v>8.3260480412971987</v>
      </c>
      <c r="I268" s="19">
        <f>'EURUSD-Week'!F258/('EURUSD-Week'!G258*'EURUSD-Week'!E258)</f>
        <v>161.69455897809041</v>
      </c>
      <c r="J268" s="19">
        <f>'USDJPY-Week'!H258*'USDJPY-Week'!F258/'USDJPY-Week'!E258</f>
        <v>8.3260480412971987</v>
      </c>
      <c r="K268" s="15">
        <f>'GBPUSD-Week'!F258*'GBPUSD-Week'!E258/'GBPUSD-Week'!G258</f>
        <v>312.29000000000002</v>
      </c>
      <c r="L268" s="13">
        <f>'GBPUSD-Week'!H258*'GBPUSD-Week'!F258/1</f>
        <v>10</v>
      </c>
      <c r="M268" s="24">
        <f>'NZDUSD-Week'!F258*'NZDUSD-Week'!E258/'NZDUSD-Week'!G258</f>
        <v>155.28</v>
      </c>
      <c r="N268" s="13">
        <f>'NZDUSD-Week'!H258*'NZDUSD-Week'!F258/1</f>
        <v>10</v>
      </c>
      <c r="O268" s="13">
        <f>'USDCAD-Week'!F258/'USDCAD-Week'!G258</f>
        <v>200</v>
      </c>
      <c r="P268" s="24">
        <f>'USDCAD-Week'!F258*'USDCAD-Week'!H258/'USDCAD-Week'!E258</f>
        <v>8.7485236866278804</v>
      </c>
      <c r="Q268" s="24">
        <f>'AUDUSD-Week'!F258*'AUDUSD-Week'!E258/'AUDUSD-Week'!G258</f>
        <v>167.94</v>
      </c>
      <c r="R268" s="24">
        <f>'AUDUSD-Week'!H258*'AUDUSD-Week'!F258/1</f>
        <v>10</v>
      </c>
      <c r="S268" s="13">
        <f>'USDCHF-Week'!F258/'USDCHF-Week'!G258</f>
        <v>200</v>
      </c>
      <c r="T268" s="16">
        <f>'USDCHF-Week'!F258*'USDCHF-Week'!H258/'USDCHF-Week'!E258</f>
        <v>10.284891494394735</v>
      </c>
      <c r="U268" s="13">
        <f>'EURUSD-Week'!F258/'EURUSD-Week'!G258*'EURUSD-Week'!E258</f>
        <v>247.37999999999997</v>
      </c>
      <c r="V268" s="13">
        <f>'USDCHF-Week'!H258*'USDCHF-Week'!F258/'USDCHF-Week'!E258</f>
        <v>10.284891494394735</v>
      </c>
      <c r="W268" s="16">
        <f>'EURUSD-Week'!F258/'EURUSD-Week'!G258*'EURUSD-Week'!E258</f>
        <v>247.37999999999997</v>
      </c>
      <c r="X268" s="13">
        <f>'GBPUSD-Week'!H258*'GBPUSD-Week'!F258/'GBPUSD-Week'!I258</f>
        <v>15.614500000000001</v>
      </c>
      <c r="Y268" s="24">
        <f>'EURUSD-Week'!F258/'EURUSD-Week'!G258*'EURUSD-Week'!E258</f>
        <v>247.37999999999997</v>
      </c>
      <c r="Z268" s="13">
        <f>'AUDUSD-Week'!H258*'AUDUSD-Week'!F258/'AUDUSD-Week'!I258</f>
        <v>8.3970000000000002</v>
      </c>
      <c r="AA268" s="24">
        <f>'EURUSD-Week'!F258/'EURUSD-Week'!G258*'EURUSD-Week'!E258</f>
        <v>247.37999999999997</v>
      </c>
      <c r="AB268" s="13">
        <f>'USDCAD-Week'!H258*'USDCAD-Week'!F258/'USDCAD-Week'!E258</f>
        <v>8.7485236866278804</v>
      </c>
      <c r="AC268" s="24">
        <f>'EURUSD-Week'!F258/'EURUSD-Week'!G258*'EURUSD-Week'!E258</f>
        <v>247.37999999999997</v>
      </c>
      <c r="AD268" s="13">
        <f>'NZDUSD-Week'!H258*'NZDUSD-Week'!F258/'NZDUSD-Week'!I258</f>
        <v>7.7640000000000002</v>
      </c>
      <c r="AE268" s="24">
        <f>'GBPUSD-Week'!F258/'GBPUSD-Week'!G258*'GBPUSD-Week'!E258</f>
        <v>312.29000000000002</v>
      </c>
      <c r="AF268" s="13">
        <f>'USDJPY-Week'!H258*'USDJPY-Week'!F258/'USDJPY-Week'!E258</f>
        <v>8.3260480412971987</v>
      </c>
      <c r="AG268" s="24">
        <f>'GBPUSD-Week'!F258/'GBPUSD-Week'!G258*'GBPUSD-Week'!E258</f>
        <v>312.29000000000002</v>
      </c>
      <c r="AH268" s="13">
        <f>'USDCHF-Week'!H258*'USDCHF-Week'!F258/'USDCHF-Week'!E258</f>
        <v>10.284891494394735</v>
      </c>
      <c r="AI268" s="24">
        <f>'GBPUSD-Week'!F258/'GBPUSD-Week'!G258*'GBPUSD-Week'!E258</f>
        <v>312.29000000000002</v>
      </c>
      <c r="AJ268" s="13">
        <f>'AUDUSD-Week'!H258*'AUDUSD-Week'!F258/'AUDUSD-Week'!I258</f>
        <v>8.3970000000000002</v>
      </c>
      <c r="AK268" s="24">
        <f>'GBPUSD-Week'!F258/'GBPUSD-Week'!G258*'GBPUSD-Week'!E258</f>
        <v>312.29000000000002</v>
      </c>
      <c r="AL268" s="13">
        <f>'USDCAD-Week'!H258*'USDCAD-Week'!F258/'USDCAD-Week'!E258</f>
        <v>8.7485236866278804</v>
      </c>
      <c r="AM268" s="24">
        <f>'GBPUSD-Week'!F258/'GBPUSD-Week'!G258*'GBPUSD-Week'!E258</f>
        <v>312.29000000000002</v>
      </c>
      <c r="AN268" s="13">
        <f>'NZDUSD-Week'!H258*'NZDUSD-Week'!F258/'NZDUSD-Week'!I258</f>
        <v>7.7640000000000002</v>
      </c>
      <c r="AO268" s="24">
        <f>'AUDUSD-Week'!F258/'AUDUSD-Week'!G258*'AUDUSD-Week'!E258</f>
        <v>167.94</v>
      </c>
      <c r="AP268" s="13">
        <f>'USDJPY-Week'!H258*'USDJPY-Week'!F258/'USDJPY-Week'!E258</f>
        <v>8.3260480412971987</v>
      </c>
      <c r="AQ268" s="24">
        <f>'AUDUSD-Week'!F258/'AUDUSD-Week'!G258*'AUDUSD-Week'!E258</f>
        <v>167.94</v>
      </c>
      <c r="AR268" s="13">
        <f>'USDCHF-Week'!H258*'USDCHF-Week'!F258/'USDCHF-Week'!E258</f>
        <v>10.284891494394735</v>
      </c>
      <c r="AS268" s="24">
        <f>'AUDUSD-Week'!F258/'AUDUSD-Week'!G258*'AUDUSD-Week'!E258</f>
        <v>167.94</v>
      </c>
      <c r="AT268" s="13">
        <f>'USDCAD-Week'!H258*'USDCAD-Week'!F258/'USDCAD-Week'!E258</f>
        <v>8.7485236866278804</v>
      </c>
      <c r="AU268" s="24">
        <f>'AUDUSD-Week'!F258/'AUDUSD-Week'!G258*'AUDUSD-Week'!E258</f>
        <v>167.94</v>
      </c>
      <c r="AV268" s="13">
        <f>'NZDUSD-Week'!H258*'NZDUSD-Week'!F258/'NZDUSD-Week'!I258</f>
        <v>7.7640000000000002</v>
      </c>
      <c r="AW268" s="24">
        <f>'NZDUSD-Week'!F258/'NZDUSD-Week'!G258*'NZDUSD-Week'!E258</f>
        <v>155.28</v>
      </c>
      <c r="AX268" s="13">
        <f>'USDJPY-Week'!H258*'USDJPY-Week'!F258/'USDJPY-Week'!E258</f>
        <v>8.3260480412971987</v>
      </c>
      <c r="AY268" s="24">
        <f>'NZDUSD-Week'!F258/'NZDUSD-Week'!G258*'NZDUSD-Week'!E258</f>
        <v>155.28</v>
      </c>
      <c r="AZ268" s="13">
        <f>'USDCHF-Week'!H258*'USDCHF-Week'!F258/'USDCHF-Week'!E258</f>
        <v>10.284891494394735</v>
      </c>
      <c r="BA268" s="24">
        <f>'NZDUSD-Week'!F258/'NZDUSD-Week'!G258*'NZDUSD-Week'!E258</f>
        <v>155.28</v>
      </c>
      <c r="BB268" s="13">
        <f>'USDCAD-Week'!H258*'USDCAD-Week'!F258/'USDCAD-Week'!E258</f>
        <v>8.7485236866278804</v>
      </c>
      <c r="BC268" s="24">
        <f>'USDCAD-Week'!F258/'USDCAD-Week'!G258*'USDCAD-Week'!E258</f>
        <v>228.61</v>
      </c>
      <c r="BD268" s="13">
        <f>'USDJPY-Week'!H258*'USDJPY-Week'!F258/'USDJPY-Week'!E258</f>
        <v>8.3260480412971987</v>
      </c>
      <c r="BE268" s="24">
        <f>'USDCHF-Week'!F258/'USDCHF-Week'!G258*'USDCHF-Week'!E258</f>
        <v>194.45999999999998</v>
      </c>
      <c r="BF268" s="13">
        <f>'USDJPY-Week'!H258*'USDJPY-Week'!F258/'USDJPY-Week'!E258</f>
        <v>8.3260480412971987</v>
      </c>
    </row>
    <row r="269" spans="4:58" x14ac:dyDescent="0.25">
      <c r="D269" s="11">
        <v>41980</v>
      </c>
      <c r="E269" s="13">
        <f>'EURUSD-Week'!F259*'EURUSD-Week'!E259/'EURUSD-Week'!G259</f>
        <v>247.47</v>
      </c>
      <c r="F269" s="16">
        <f>'EURUSD-Week'!H259*'EURUSD-Week'!F259/1</f>
        <v>10</v>
      </c>
      <c r="G269" s="13">
        <f>'USDJPY-Week'!F259/'USDJPY-Week'!G259</f>
        <v>200</v>
      </c>
      <c r="H269" s="19">
        <f>'USDJPY-Week'!H259*'USDJPY-Week'!F259/'USDJPY-Week'!E259</f>
        <v>8.320505886757914</v>
      </c>
      <c r="I269" s="19">
        <f>'EURUSD-Week'!F259/('EURUSD-Week'!G259*'EURUSD-Week'!E259)</f>
        <v>161.63575382874694</v>
      </c>
      <c r="J269" s="19">
        <f>'USDJPY-Week'!H259*'USDJPY-Week'!F259/'USDJPY-Week'!E259</f>
        <v>8.320505886757914</v>
      </c>
      <c r="K269" s="15">
        <f>'GBPUSD-Week'!F259*'GBPUSD-Week'!E259/'GBPUSD-Week'!G259</f>
        <v>312.95</v>
      </c>
      <c r="L269" s="13">
        <f>'GBPUSD-Week'!H259*'GBPUSD-Week'!F259/1</f>
        <v>10</v>
      </c>
      <c r="M269" s="24">
        <f>'NZDUSD-Week'!F259*'NZDUSD-Week'!E259/'NZDUSD-Week'!G259</f>
        <v>154.72999999999999</v>
      </c>
      <c r="N269" s="13">
        <f>'NZDUSD-Week'!H259*'NZDUSD-Week'!F259/1</f>
        <v>10</v>
      </c>
      <c r="O269" s="13">
        <f>'USDCAD-Week'!F259/'USDCAD-Week'!G259</f>
        <v>200</v>
      </c>
      <c r="P269" s="24">
        <f>'USDCAD-Week'!F259*'USDCAD-Week'!H259/'USDCAD-Week'!E259</f>
        <v>8.6907400165124056</v>
      </c>
      <c r="Q269" s="24">
        <f>'AUDUSD-Week'!F259*'AUDUSD-Week'!E259/'AUDUSD-Week'!G259</f>
        <v>165.45999999999998</v>
      </c>
      <c r="R269" s="24">
        <f>'AUDUSD-Week'!H259*'AUDUSD-Week'!F259/1</f>
        <v>10</v>
      </c>
      <c r="S269" s="13">
        <f>'USDCHF-Week'!F259/'USDCHF-Week'!G259</f>
        <v>200</v>
      </c>
      <c r="T269" s="16">
        <f>'USDCHF-Week'!F259*'USDCHF-Week'!H259/'USDCHF-Week'!E259</f>
        <v>10.29707048344746</v>
      </c>
      <c r="U269" s="13">
        <f>'EURUSD-Week'!F259/'EURUSD-Week'!G259*'EURUSD-Week'!E259</f>
        <v>247.47</v>
      </c>
      <c r="V269" s="13">
        <f>'USDCHF-Week'!H259*'USDCHF-Week'!F259/'USDCHF-Week'!E259</f>
        <v>10.29707048344746</v>
      </c>
      <c r="W269" s="16">
        <f>'EURUSD-Week'!F259/'EURUSD-Week'!G259*'EURUSD-Week'!E259</f>
        <v>247.47</v>
      </c>
      <c r="X269" s="13">
        <f>'GBPUSD-Week'!H259*'GBPUSD-Week'!F259/'GBPUSD-Week'!I259</f>
        <v>15.647500000000001</v>
      </c>
      <c r="Y269" s="24">
        <f>'EURUSD-Week'!F259/'EURUSD-Week'!G259*'EURUSD-Week'!E259</f>
        <v>247.47</v>
      </c>
      <c r="Z269" s="13">
        <f>'AUDUSD-Week'!H259*'AUDUSD-Week'!F259/'AUDUSD-Week'!I259</f>
        <v>8.2729999999999997</v>
      </c>
      <c r="AA269" s="24">
        <f>'EURUSD-Week'!F259/'EURUSD-Week'!G259*'EURUSD-Week'!E259</f>
        <v>247.47</v>
      </c>
      <c r="AB269" s="13">
        <f>'USDCAD-Week'!H259*'USDCAD-Week'!F259/'USDCAD-Week'!E259</f>
        <v>8.6907400165124056</v>
      </c>
      <c r="AC269" s="24">
        <f>'EURUSD-Week'!F259/'EURUSD-Week'!G259*'EURUSD-Week'!E259</f>
        <v>247.47</v>
      </c>
      <c r="AD269" s="13">
        <f>'NZDUSD-Week'!H259*'NZDUSD-Week'!F259/'NZDUSD-Week'!I259</f>
        <v>7.7364999999999995</v>
      </c>
      <c r="AE269" s="24">
        <f>'GBPUSD-Week'!F259/'GBPUSD-Week'!G259*'GBPUSD-Week'!E259</f>
        <v>312.95000000000005</v>
      </c>
      <c r="AF269" s="13">
        <f>'USDJPY-Week'!H259*'USDJPY-Week'!F259/'USDJPY-Week'!E259</f>
        <v>8.320505886757914</v>
      </c>
      <c r="AG269" s="24">
        <f>'GBPUSD-Week'!F259/'GBPUSD-Week'!G259*'GBPUSD-Week'!E259</f>
        <v>312.95000000000005</v>
      </c>
      <c r="AH269" s="13">
        <f>'USDCHF-Week'!H259*'USDCHF-Week'!F259/'USDCHF-Week'!E259</f>
        <v>10.29707048344746</v>
      </c>
      <c r="AI269" s="24">
        <f>'GBPUSD-Week'!F259/'GBPUSD-Week'!G259*'GBPUSD-Week'!E259</f>
        <v>312.95000000000005</v>
      </c>
      <c r="AJ269" s="13">
        <f>'AUDUSD-Week'!H259*'AUDUSD-Week'!F259/'AUDUSD-Week'!I259</f>
        <v>8.2729999999999997</v>
      </c>
      <c r="AK269" s="24">
        <f>'GBPUSD-Week'!F259/'GBPUSD-Week'!G259*'GBPUSD-Week'!E259</f>
        <v>312.95000000000005</v>
      </c>
      <c r="AL269" s="13">
        <f>'USDCAD-Week'!H259*'USDCAD-Week'!F259/'USDCAD-Week'!E259</f>
        <v>8.6907400165124056</v>
      </c>
      <c r="AM269" s="24">
        <f>'GBPUSD-Week'!F259/'GBPUSD-Week'!G259*'GBPUSD-Week'!E259</f>
        <v>312.95000000000005</v>
      </c>
      <c r="AN269" s="13">
        <f>'NZDUSD-Week'!H259*'NZDUSD-Week'!F259/'NZDUSD-Week'!I259</f>
        <v>7.7364999999999995</v>
      </c>
      <c r="AO269" s="24">
        <f>'AUDUSD-Week'!F259/'AUDUSD-Week'!G259*'AUDUSD-Week'!E259</f>
        <v>165.45999999999998</v>
      </c>
      <c r="AP269" s="13">
        <f>'USDJPY-Week'!H259*'USDJPY-Week'!F259/'USDJPY-Week'!E259</f>
        <v>8.320505886757914</v>
      </c>
      <c r="AQ269" s="24">
        <f>'AUDUSD-Week'!F259/'AUDUSD-Week'!G259*'AUDUSD-Week'!E259</f>
        <v>165.45999999999998</v>
      </c>
      <c r="AR269" s="13">
        <f>'USDCHF-Week'!H259*'USDCHF-Week'!F259/'USDCHF-Week'!E259</f>
        <v>10.29707048344746</v>
      </c>
      <c r="AS269" s="24">
        <f>'AUDUSD-Week'!F259/'AUDUSD-Week'!G259*'AUDUSD-Week'!E259</f>
        <v>165.45999999999998</v>
      </c>
      <c r="AT269" s="13">
        <f>'USDCAD-Week'!H259*'USDCAD-Week'!F259/'USDCAD-Week'!E259</f>
        <v>8.6907400165124056</v>
      </c>
      <c r="AU269" s="24">
        <f>'AUDUSD-Week'!F259/'AUDUSD-Week'!G259*'AUDUSD-Week'!E259</f>
        <v>165.45999999999998</v>
      </c>
      <c r="AV269" s="13">
        <f>'NZDUSD-Week'!H259*'NZDUSD-Week'!F259/'NZDUSD-Week'!I259</f>
        <v>7.7364999999999995</v>
      </c>
      <c r="AW269" s="24">
        <f>'NZDUSD-Week'!F259/'NZDUSD-Week'!G259*'NZDUSD-Week'!E259</f>
        <v>154.72999999999999</v>
      </c>
      <c r="AX269" s="13">
        <f>'USDJPY-Week'!H259*'USDJPY-Week'!F259/'USDJPY-Week'!E259</f>
        <v>8.320505886757914</v>
      </c>
      <c r="AY269" s="24">
        <f>'NZDUSD-Week'!F259/'NZDUSD-Week'!G259*'NZDUSD-Week'!E259</f>
        <v>154.72999999999999</v>
      </c>
      <c r="AZ269" s="13">
        <f>'USDCHF-Week'!H259*'USDCHF-Week'!F259/'USDCHF-Week'!E259</f>
        <v>10.29707048344746</v>
      </c>
      <c r="BA269" s="24">
        <f>'NZDUSD-Week'!F259/'NZDUSD-Week'!G259*'NZDUSD-Week'!E259</f>
        <v>154.72999999999999</v>
      </c>
      <c r="BB269" s="13">
        <f>'USDCAD-Week'!H259*'USDCAD-Week'!F259/'USDCAD-Week'!E259</f>
        <v>8.6907400165124056</v>
      </c>
      <c r="BC269" s="24">
        <f>'USDCAD-Week'!F259/'USDCAD-Week'!G259*'USDCAD-Week'!E259</f>
        <v>230.13</v>
      </c>
      <c r="BD269" s="13">
        <f>'USDJPY-Week'!H259*'USDJPY-Week'!F259/'USDJPY-Week'!E259</f>
        <v>8.320505886757914</v>
      </c>
      <c r="BE269" s="24">
        <f>'USDCHF-Week'!F259/'USDCHF-Week'!G259*'USDCHF-Week'!E259</f>
        <v>194.23</v>
      </c>
      <c r="BF269" s="13">
        <f>'USDJPY-Week'!H259*'USDJPY-Week'!F259/'USDJPY-Week'!E259</f>
        <v>8.320505886757914</v>
      </c>
    </row>
    <row r="270" spans="4:58" x14ac:dyDescent="0.25">
      <c r="D270" s="11">
        <v>41987</v>
      </c>
      <c r="E270" s="13">
        <f>'EURUSD-Week'!F260*'EURUSD-Week'!E260/'EURUSD-Week'!G260</f>
        <v>247.00000000000003</v>
      </c>
      <c r="F270" s="16">
        <f>'EURUSD-Week'!H260*'EURUSD-Week'!F260/1</f>
        <v>10</v>
      </c>
      <c r="G270" s="13">
        <f>'USDJPY-Week'!F260/'USDJPY-Week'!G260</f>
        <v>200</v>
      </c>
      <c r="H270" s="19">
        <f>'USDJPY-Week'!H260*'USDJPY-Week'!F260/'USDJPY-Week'!E260</f>
        <v>8.3973632279464248</v>
      </c>
      <c r="I270" s="19">
        <f>'EURUSD-Week'!F260/('EURUSD-Week'!G260*'EURUSD-Week'!E260)</f>
        <v>161.94331983805668</v>
      </c>
      <c r="J270" s="19">
        <f>'USDJPY-Week'!H260*'USDJPY-Week'!F260/'USDJPY-Week'!E260</f>
        <v>8.3973632279464248</v>
      </c>
      <c r="K270" s="15">
        <f>'GBPUSD-Week'!F260*'GBPUSD-Week'!E260/'GBPUSD-Week'!G260</f>
        <v>313.49</v>
      </c>
      <c r="L270" s="13">
        <f>'GBPUSD-Week'!H260*'GBPUSD-Week'!F260/1</f>
        <v>10</v>
      </c>
      <c r="M270" s="24">
        <f>'NZDUSD-Week'!F260*'NZDUSD-Week'!E260/'NZDUSD-Week'!G260</f>
        <v>155.18999999999997</v>
      </c>
      <c r="N270" s="13">
        <f>'NZDUSD-Week'!H260*'NZDUSD-Week'!F260/1</f>
        <v>10</v>
      </c>
      <c r="O270" s="13">
        <f>'USDCAD-Week'!F260/'USDCAD-Week'!G260</f>
        <v>200</v>
      </c>
      <c r="P270" s="24">
        <f>'USDCAD-Week'!F260*'USDCAD-Week'!H260/'USDCAD-Week'!E260</f>
        <v>8.6232915103695067</v>
      </c>
      <c r="Q270" s="24">
        <f>'AUDUSD-Week'!F260*'AUDUSD-Week'!E260/'AUDUSD-Week'!G260</f>
        <v>163.87</v>
      </c>
      <c r="R270" s="24">
        <f>'AUDUSD-Week'!H260*'AUDUSD-Week'!F260/1</f>
        <v>10</v>
      </c>
      <c r="S270" s="13">
        <f>'USDCHF-Week'!F260/'USDCHF-Week'!G260</f>
        <v>200</v>
      </c>
      <c r="T270" s="16">
        <f>'USDCHF-Week'!F260*'USDCHF-Week'!H260/'USDCHF-Week'!E260</f>
        <v>10.273796681563672</v>
      </c>
      <c r="U270" s="13">
        <f>'EURUSD-Week'!F260/'EURUSD-Week'!G260*'EURUSD-Week'!E260</f>
        <v>247.00000000000003</v>
      </c>
      <c r="V270" s="13">
        <f>'USDCHF-Week'!H260*'USDCHF-Week'!F260/'USDCHF-Week'!E260</f>
        <v>10.273796681563672</v>
      </c>
      <c r="W270" s="16">
        <f>'EURUSD-Week'!F260/'EURUSD-Week'!G260*'EURUSD-Week'!E260</f>
        <v>247.00000000000003</v>
      </c>
      <c r="X270" s="13">
        <f>'GBPUSD-Week'!H260*'GBPUSD-Week'!F260/'GBPUSD-Week'!I260</f>
        <v>15.674499999999998</v>
      </c>
      <c r="Y270" s="24">
        <f>'EURUSD-Week'!F260/'EURUSD-Week'!G260*'EURUSD-Week'!E260</f>
        <v>247.00000000000003</v>
      </c>
      <c r="Z270" s="13">
        <f>'AUDUSD-Week'!H260*'AUDUSD-Week'!F260/'AUDUSD-Week'!I260</f>
        <v>8.1935000000000002</v>
      </c>
      <c r="AA270" s="24">
        <f>'EURUSD-Week'!F260/'EURUSD-Week'!G260*'EURUSD-Week'!E260</f>
        <v>247.00000000000003</v>
      </c>
      <c r="AB270" s="13">
        <f>'USDCAD-Week'!H260*'USDCAD-Week'!F260/'USDCAD-Week'!E260</f>
        <v>8.6232915103695067</v>
      </c>
      <c r="AC270" s="24">
        <f>'EURUSD-Week'!F260/'EURUSD-Week'!G260*'EURUSD-Week'!E260</f>
        <v>247.00000000000003</v>
      </c>
      <c r="AD270" s="13">
        <f>'NZDUSD-Week'!H260*'NZDUSD-Week'!F260/'NZDUSD-Week'!I260</f>
        <v>7.7594999999999992</v>
      </c>
      <c r="AE270" s="24">
        <f>'GBPUSD-Week'!F260/'GBPUSD-Week'!G260*'GBPUSD-Week'!E260</f>
        <v>313.49</v>
      </c>
      <c r="AF270" s="13">
        <f>'USDJPY-Week'!H260*'USDJPY-Week'!F260/'USDJPY-Week'!E260</f>
        <v>8.3973632279464248</v>
      </c>
      <c r="AG270" s="24">
        <f>'GBPUSD-Week'!F260/'GBPUSD-Week'!G260*'GBPUSD-Week'!E260</f>
        <v>313.49</v>
      </c>
      <c r="AH270" s="13">
        <f>'USDCHF-Week'!H260*'USDCHF-Week'!F260/'USDCHF-Week'!E260</f>
        <v>10.273796681563672</v>
      </c>
      <c r="AI270" s="24">
        <f>'GBPUSD-Week'!F260/'GBPUSD-Week'!G260*'GBPUSD-Week'!E260</f>
        <v>313.49</v>
      </c>
      <c r="AJ270" s="13">
        <f>'AUDUSD-Week'!H260*'AUDUSD-Week'!F260/'AUDUSD-Week'!I260</f>
        <v>8.1935000000000002</v>
      </c>
      <c r="AK270" s="24">
        <f>'GBPUSD-Week'!F260/'GBPUSD-Week'!G260*'GBPUSD-Week'!E260</f>
        <v>313.49</v>
      </c>
      <c r="AL270" s="13">
        <f>'USDCAD-Week'!H260*'USDCAD-Week'!F260/'USDCAD-Week'!E260</f>
        <v>8.6232915103695067</v>
      </c>
      <c r="AM270" s="24">
        <f>'GBPUSD-Week'!F260/'GBPUSD-Week'!G260*'GBPUSD-Week'!E260</f>
        <v>313.49</v>
      </c>
      <c r="AN270" s="13">
        <f>'NZDUSD-Week'!H260*'NZDUSD-Week'!F260/'NZDUSD-Week'!I260</f>
        <v>7.7594999999999992</v>
      </c>
      <c r="AO270" s="24">
        <f>'AUDUSD-Week'!F260/'AUDUSD-Week'!G260*'AUDUSD-Week'!E260</f>
        <v>163.87</v>
      </c>
      <c r="AP270" s="13">
        <f>'USDJPY-Week'!H260*'USDJPY-Week'!F260/'USDJPY-Week'!E260</f>
        <v>8.3973632279464248</v>
      </c>
      <c r="AQ270" s="24">
        <f>'AUDUSD-Week'!F260/'AUDUSD-Week'!G260*'AUDUSD-Week'!E260</f>
        <v>163.87</v>
      </c>
      <c r="AR270" s="13">
        <f>'USDCHF-Week'!H260*'USDCHF-Week'!F260/'USDCHF-Week'!E260</f>
        <v>10.273796681563672</v>
      </c>
      <c r="AS270" s="24">
        <f>'AUDUSD-Week'!F260/'AUDUSD-Week'!G260*'AUDUSD-Week'!E260</f>
        <v>163.87</v>
      </c>
      <c r="AT270" s="13">
        <f>'USDCAD-Week'!H260*'USDCAD-Week'!F260/'USDCAD-Week'!E260</f>
        <v>8.6232915103695067</v>
      </c>
      <c r="AU270" s="24">
        <f>'AUDUSD-Week'!F260/'AUDUSD-Week'!G260*'AUDUSD-Week'!E260</f>
        <v>163.87</v>
      </c>
      <c r="AV270" s="13">
        <f>'NZDUSD-Week'!H260*'NZDUSD-Week'!F260/'NZDUSD-Week'!I260</f>
        <v>7.7594999999999992</v>
      </c>
      <c r="AW270" s="24">
        <f>'NZDUSD-Week'!F260/'NZDUSD-Week'!G260*'NZDUSD-Week'!E260</f>
        <v>155.19</v>
      </c>
      <c r="AX270" s="13">
        <f>'USDJPY-Week'!H260*'USDJPY-Week'!F260/'USDJPY-Week'!E260</f>
        <v>8.3973632279464248</v>
      </c>
      <c r="AY270" s="24">
        <f>'NZDUSD-Week'!F260/'NZDUSD-Week'!G260*'NZDUSD-Week'!E260</f>
        <v>155.19</v>
      </c>
      <c r="AZ270" s="13">
        <f>'USDCHF-Week'!H260*'USDCHF-Week'!F260/'USDCHF-Week'!E260</f>
        <v>10.273796681563672</v>
      </c>
      <c r="BA270" s="24">
        <f>'NZDUSD-Week'!F260/'NZDUSD-Week'!G260*'NZDUSD-Week'!E260</f>
        <v>155.19</v>
      </c>
      <c r="BB270" s="13">
        <f>'USDCAD-Week'!H260*'USDCAD-Week'!F260/'USDCAD-Week'!E260</f>
        <v>8.6232915103695067</v>
      </c>
      <c r="BC270" s="24">
        <f>'USDCAD-Week'!F260/'USDCAD-Week'!G260*'USDCAD-Week'!E260</f>
        <v>231.93</v>
      </c>
      <c r="BD270" s="13">
        <f>'USDJPY-Week'!H260*'USDJPY-Week'!F260/'USDJPY-Week'!E260</f>
        <v>8.3973632279464248</v>
      </c>
      <c r="BE270" s="24">
        <f>'USDCHF-Week'!F260/'USDCHF-Week'!G260*'USDCHF-Week'!E260</f>
        <v>194.67</v>
      </c>
      <c r="BF270" s="13">
        <f>'USDJPY-Week'!H260*'USDJPY-Week'!F260/'USDJPY-Week'!E260</f>
        <v>8.3973632279464248</v>
      </c>
    </row>
    <row r="271" spans="4:58" x14ac:dyDescent="0.25">
      <c r="D271" s="11">
        <v>41994</v>
      </c>
      <c r="E271" s="13">
        <f>'EURUSD-Week'!F261*'EURUSD-Week'!E261/'EURUSD-Week'!G261</f>
        <v>244.02</v>
      </c>
      <c r="F271" s="16">
        <f>'EURUSD-Week'!H261*'EURUSD-Week'!F261/1</f>
        <v>10</v>
      </c>
      <c r="G271" s="13">
        <f>'USDJPY-Week'!F261/'USDJPY-Week'!G261</f>
        <v>200</v>
      </c>
      <c r="H271" s="19">
        <f>'USDJPY-Week'!H261*'USDJPY-Week'!F261/'USDJPY-Week'!E261</f>
        <v>8.3371545291591982</v>
      </c>
      <c r="I271" s="19">
        <f>'EURUSD-Week'!F261/('EURUSD-Week'!G261*'EURUSD-Week'!E261)</f>
        <v>163.92099008278012</v>
      </c>
      <c r="J271" s="19">
        <f>'USDJPY-Week'!H261*'USDJPY-Week'!F261/'USDJPY-Week'!E261</f>
        <v>8.3371545291591982</v>
      </c>
      <c r="K271" s="15">
        <f>'GBPUSD-Week'!F261*'GBPUSD-Week'!E261/'GBPUSD-Week'!G261</f>
        <v>311.86</v>
      </c>
      <c r="L271" s="13">
        <f>'GBPUSD-Week'!H261*'GBPUSD-Week'!F261/1</f>
        <v>10</v>
      </c>
      <c r="M271" s="24">
        <f>'NZDUSD-Week'!F261*'NZDUSD-Week'!E261/'NZDUSD-Week'!G261</f>
        <v>155.02000000000001</v>
      </c>
      <c r="N271" s="13">
        <f>'NZDUSD-Week'!H261*'NZDUSD-Week'!F261/1</f>
        <v>10</v>
      </c>
      <c r="O271" s="13">
        <f>'USDCAD-Week'!F261/'USDCAD-Week'!G261</f>
        <v>200</v>
      </c>
      <c r="P271" s="24">
        <f>'USDCAD-Week'!F261*'USDCAD-Week'!H261/'USDCAD-Week'!E261</f>
        <v>8.6095566078346959</v>
      </c>
      <c r="Q271" s="24">
        <f>'AUDUSD-Week'!F261*'AUDUSD-Week'!E261/'AUDUSD-Week'!G261</f>
        <v>162.61000000000001</v>
      </c>
      <c r="R271" s="24">
        <f>'AUDUSD-Week'!H261*'AUDUSD-Week'!F261/1</f>
        <v>10</v>
      </c>
      <c r="S271" s="13">
        <f>'USDCHF-Week'!F261/'USDCHF-Week'!G261</f>
        <v>200</v>
      </c>
      <c r="T271" s="16">
        <f>'USDCHF-Week'!F261*'USDCHF-Week'!H261/'USDCHF-Week'!E261</f>
        <v>10.145074566298062</v>
      </c>
      <c r="U271" s="13">
        <f>'EURUSD-Week'!F261/'EURUSD-Week'!G261*'EURUSD-Week'!E261</f>
        <v>244.01999999999998</v>
      </c>
      <c r="V271" s="13">
        <f>'USDCHF-Week'!H261*'USDCHF-Week'!F261/'USDCHF-Week'!E261</f>
        <v>10.145074566298062</v>
      </c>
      <c r="W271" s="16">
        <f>'EURUSD-Week'!F261/'EURUSD-Week'!G261*'EURUSD-Week'!E261</f>
        <v>244.01999999999998</v>
      </c>
      <c r="X271" s="13">
        <f>'GBPUSD-Week'!H261*'GBPUSD-Week'!F261/'GBPUSD-Week'!I261</f>
        <v>15.593</v>
      </c>
      <c r="Y271" s="24">
        <f>'EURUSD-Week'!F261/'EURUSD-Week'!G261*'EURUSD-Week'!E261</f>
        <v>244.01999999999998</v>
      </c>
      <c r="Z271" s="13">
        <f>'AUDUSD-Week'!H261*'AUDUSD-Week'!F261/'AUDUSD-Week'!I261</f>
        <v>8.1305000000000014</v>
      </c>
      <c r="AA271" s="24">
        <f>'EURUSD-Week'!F261/'EURUSD-Week'!G261*'EURUSD-Week'!E261</f>
        <v>244.01999999999998</v>
      </c>
      <c r="AB271" s="13">
        <f>'USDCAD-Week'!H261*'USDCAD-Week'!F261/'USDCAD-Week'!E261</f>
        <v>8.6095566078346959</v>
      </c>
      <c r="AC271" s="24">
        <f>'EURUSD-Week'!F261/'EURUSD-Week'!G261*'EURUSD-Week'!E261</f>
        <v>244.01999999999998</v>
      </c>
      <c r="AD271" s="13">
        <f>'NZDUSD-Week'!H261*'NZDUSD-Week'!F261/'NZDUSD-Week'!I261</f>
        <v>7.7510000000000003</v>
      </c>
      <c r="AE271" s="24">
        <f>'GBPUSD-Week'!F261/'GBPUSD-Week'!G261*'GBPUSD-Week'!E261</f>
        <v>311.85999999999996</v>
      </c>
      <c r="AF271" s="13">
        <f>'USDJPY-Week'!H261*'USDJPY-Week'!F261/'USDJPY-Week'!E261</f>
        <v>8.3371545291591982</v>
      </c>
      <c r="AG271" s="24">
        <f>'GBPUSD-Week'!F261/'GBPUSD-Week'!G261*'GBPUSD-Week'!E261</f>
        <v>311.85999999999996</v>
      </c>
      <c r="AH271" s="13">
        <f>'USDCHF-Week'!H261*'USDCHF-Week'!F261/'USDCHF-Week'!E261</f>
        <v>10.145074566298062</v>
      </c>
      <c r="AI271" s="24">
        <f>'GBPUSD-Week'!F261/'GBPUSD-Week'!G261*'GBPUSD-Week'!E261</f>
        <v>311.85999999999996</v>
      </c>
      <c r="AJ271" s="13">
        <f>'AUDUSD-Week'!H261*'AUDUSD-Week'!F261/'AUDUSD-Week'!I261</f>
        <v>8.1305000000000014</v>
      </c>
      <c r="AK271" s="24">
        <f>'GBPUSD-Week'!F261/'GBPUSD-Week'!G261*'GBPUSD-Week'!E261</f>
        <v>311.85999999999996</v>
      </c>
      <c r="AL271" s="13">
        <f>'USDCAD-Week'!H261*'USDCAD-Week'!F261/'USDCAD-Week'!E261</f>
        <v>8.6095566078346959</v>
      </c>
      <c r="AM271" s="24">
        <f>'GBPUSD-Week'!F261/'GBPUSD-Week'!G261*'GBPUSD-Week'!E261</f>
        <v>311.85999999999996</v>
      </c>
      <c r="AN271" s="13">
        <f>'NZDUSD-Week'!H261*'NZDUSD-Week'!F261/'NZDUSD-Week'!I261</f>
        <v>7.7510000000000003</v>
      </c>
      <c r="AO271" s="24">
        <f>'AUDUSD-Week'!F261/'AUDUSD-Week'!G261*'AUDUSD-Week'!E261</f>
        <v>162.61000000000001</v>
      </c>
      <c r="AP271" s="13">
        <f>'USDJPY-Week'!H261*'USDJPY-Week'!F261/'USDJPY-Week'!E261</f>
        <v>8.3371545291591982</v>
      </c>
      <c r="AQ271" s="24">
        <f>'AUDUSD-Week'!F261/'AUDUSD-Week'!G261*'AUDUSD-Week'!E261</f>
        <v>162.61000000000001</v>
      </c>
      <c r="AR271" s="13">
        <f>'USDCHF-Week'!H261*'USDCHF-Week'!F261/'USDCHF-Week'!E261</f>
        <v>10.145074566298062</v>
      </c>
      <c r="AS271" s="24">
        <f>'AUDUSD-Week'!F261/'AUDUSD-Week'!G261*'AUDUSD-Week'!E261</f>
        <v>162.61000000000001</v>
      </c>
      <c r="AT271" s="13">
        <f>'USDCAD-Week'!H261*'USDCAD-Week'!F261/'USDCAD-Week'!E261</f>
        <v>8.6095566078346959</v>
      </c>
      <c r="AU271" s="24">
        <f>'AUDUSD-Week'!F261/'AUDUSD-Week'!G261*'AUDUSD-Week'!E261</f>
        <v>162.61000000000001</v>
      </c>
      <c r="AV271" s="13">
        <f>'NZDUSD-Week'!H261*'NZDUSD-Week'!F261/'NZDUSD-Week'!I261</f>
        <v>7.7510000000000003</v>
      </c>
      <c r="AW271" s="24">
        <f>'NZDUSD-Week'!F261/'NZDUSD-Week'!G261*'NZDUSD-Week'!E261</f>
        <v>155.02000000000001</v>
      </c>
      <c r="AX271" s="13">
        <f>'USDJPY-Week'!H261*'USDJPY-Week'!F261/'USDJPY-Week'!E261</f>
        <v>8.3371545291591982</v>
      </c>
      <c r="AY271" s="24">
        <f>'NZDUSD-Week'!F261/'NZDUSD-Week'!G261*'NZDUSD-Week'!E261</f>
        <v>155.02000000000001</v>
      </c>
      <c r="AZ271" s="13">
        <f>'USDCHF-Week'!H261*'USDCHF-Week'!F261/'USDCHF-Week'!E261</f>
        <v>10.145074566298062</v>
      </c>
      <c r="BA271" s="24">
        <f>'NZDUSD-Week'!F261/'NZDUSD-Week'!G261*'NZDUSD-Week'!E261</f>
        <v>155.02000000000001</v>
      </c>
      <c r="BB271" s="13">
        <f>'USDCAD-Week'!H261*'USDCAD-Week'!F261/'USDCAD-Week'!E261</f>
        <v>8.6095566078346959</v>
      </c>
      <c r="BC271" s="24">
        <f>'USDCAD-Week'!F261/'USDCAD-Week'!G261*'USDCAD-Week'!E261</f>
        <v>232.30000000000004</v>
      </c>
      <c r="BD271" s="13">
        <f>'USDJPY-Week'!H261*'USDJPY-Week'!F261/'USDJPY-Week'!E261</f>
        <v>8.3371545291591982</v>
      </c>
      <c r="BE271" s="24">
        <f>'USDCHF-Week'!F261/'USDCHF-Week'!G261*'USDCHF-Week'!E261</f>
        <v>197.14000000000001</v>
      </c>
      <c r="BF271" s="13">
        <f>'USDJPY-Week'!H261*'USDJPY-Week'!F261/'USDJPY-Week'!E261</f>
        <v>8.3371545291591982</v>
      </c>
    </row>
    <row r="272" spans="4:58" x14ac:dyDescent="0.25">
      <c r="D272" s="11">
        <v>42001</v>
      </c>
      <c r="E272" s="13">
        <f>'EURUSD-Week'!F262*'EURUSD-Week'!E262/'EURUSD-Week'!G262</f>
        <v>241.80000000000004</v>
      </c>
      <c r="F272" s="16">
        <f>'EURUSD-Week'!H262*'EURUSD-Week'!F262/1</f>
        <v>10</v>
      </c>
      <c r="G272" s="13">
        <f>'USDJPY-Week'!F262/'USDJPY-Week'!G262</f>
        <v>200</v>
      </c>
      <c r="H272" s="19">
        <f>'USDJPY-Week'!H262*'USDJPY-Week'!F262/'USDJPY-Week'!E262</f>
        <v>8.3053029359245869</v>
      </c>
      <c r="I272" s="19">
        <f>'EURUSD-Week'!F262/('EURUSD-Week'!G262*'EURUSD-Week'!E262)</f>
        <v>165.42597187758477</v>
      </c>
      <c r="J272" s="19">
        <f>'USDJPY-Week'!H262*'USDJPY-Week'!F262/'USDJPY-Week'!E262</f>
        <v>8.3053029359245869</v>
      </c>
      <c r="K272" s="15">
        <f>'GBPUSD-Week'!F262*'GBPUSD-Week'!E262/'GBPUSD-Week'!G262</f>
        <v>308.93</v>
      </c>
      <c r="L272" s="13">
        <f>'GBPUSD-Week'!H262*'GBPUSD-Week'!F262/1</f>
        <v>10</v>
      </c>
      <c r="M272" s="24">
        <f>'NZDUSD-Week'!F262*'NZDUSD-Week'!E262/'NZDUSD-Week'!G262</f>
        <v>154.54</v>
      </c>
      <c r="N272" s="13">
        <f>'NZDUSD-Week'!H262*'NZDUSD-Week'!F262/1</f>
        <v>10</v>
      </c>
      <c r="O272" s="13">
        <f>'USDCAD-Week'!F262/'USDCAD-Week'!G262</f>
        <v>200</v>
      </c>
      <c r="P272" s="24">
        <f>'USDCAD-Week'!F262*'USDCAD-Week'!H262/'USDCAD-Week'!E262</f>
        <v>8.5488352212011112</v>
      </c>
      <c r="Q272" s="24">
        <f>'AUDUSD-Week'!F262*'AUDUSD-Week'!E262/'AUDUSD-Week'!G262</f>
        <v>162.11000000000001</v>
      </c>
      <c r="R272" s="24">
        <f>'AUDUSD-Week'!H262*'AUDUSD-Week'!F262/1</f>
        <v>10</v>
      </c>
      <c r="S272" s="13">
        <f>'USDCHF-Week'!F262/'USDCHF-Week'!G262</f>
        <v>200</v>
      </c>
      <c r="T272" s="16">
        <f>'USDCHF-Week'!F262*'USDCHF-Week'!H262/'USDCHF-Week'!E262</f>
        <v>10.057832537088256</v>
      </c>
      <c r="U272" s="13">
        <f>'EURUSD-Week'!F262/'EURUSD-Week'!G262*'EURUSD-Week'!E262</f>
        <v>241.8</v>
      </c>
      <c r="V272" s="13">
        <f>'USDCHF-Week'!H262*'USDCHF-Week'!F262/'USDCHF-Week'!E262</f>
        <v>10.057832537088256</v>
      </c>
      <c r="W272" s="16">
        <f>'EURUSD-Week'!F262/'EURUSD-Week'!G262*'EURUSD-Week'!E262</f>
        <v>241.8</v>
      </c>
      <c r="X272" s="13">
        <f>'GBPUSD-Week'!H262*'GBPUSD-Week'!F262/'GBPUSD-Week'!I262</f>
        <v>15.446499999999997</v>
      </c>
      <c r="Y272" s="24">
        <f>'EURUSD-Week'!F262/'EURUSD-Week'!G262*'EURUSD-Week'!E262</f>
        <v>241.8</v>
      </c>
      <c r="Z272" s="13">
        <f>'AUDUSD-Week'!H262*'AUDUSD-Week'!F262/'AUDUSD-Week'!I262</f>
        <v>8.1054999999999993</v>
      </c>
      <c r="AA272" s="24">
        <f>'EURUSD-Week'!F262/'EURUSD-Week'!G262*'EURUSD-Week'!E262</f>
        <v>241.8</v>
      </c>
      <c r="AB272" s="13">
        <f>'USDCAD-Week'!H262*'USDCAD-Week'!F262/'USDCAD-Week'!E262</f>
        <v>8.5488352212011112</v>
      </c>
      <c r="AC272" s="24">
        <f>'EURUSD-Week'!F262/'EURUSD-Week'!G262*'EURUSD-Week'!E262</f>
        <v>241.8</v>
      </c>
      <c r="AD272" s="13">
        <f>'NZDUSD-Week'!H262*'NZDUSD-Week'!F262/'NZDUSD-Week'!I262</f>
        <v>7.7269999999999985</v>
      </c>
      <c r="AE272" s="24">
        <f>'GBPUSD-Week'!F262/'GBPUSD-Week'!G262*'GBPUSD-Week'!E262</f>
        <v>308.92999999999995</v>
      </c>
      <c r="AF272" s="13">
        <f>'USDJPY-Week'!H262*'USDJPY-Week'!F262/'USDJPY-Week'!E262</f>
        <v>8.3053029359245869</v>
      </c>
      <c r="AG272" s="24">
        <f>'GBPUSD-Week'!F262/'GBPUSD-Week'!G262*'GBPUSD-Week'!E262</f>
        <v>308.92999999999995</v>
      </c>
      <c r="AH272" s="13">
        <f>'USDCHF-Week'!H262*'USDCHF-Week'!F262/'USDCHF-Week'!E262</f>
        <v>10.057832537088256</v>
      </c>
      <c r="AI272" s="24">
        <f>'GBPUSD-Week'!F262/'GBPUSD-Week'!G262*'GBPUSD-Week'!E262</f>
        <v>308.92999999999995</v>
      </c>
      <c r="AJ272" s="13">
        <f>'AUDUSD-Week'!H262*'AUDUSD-Week'!F262/'AUDUSD-Week'!I262</f>
        <v>8.1054999999999993</v>
      </c>
      <c r="AK272" s="24">
        <f>'GBPUSD-Week'!F262/'GBPUSD-Week'!G262*'GBPUSD-Week'!E262</f>
        <v>308.92999999999995</v>
      </c>
      <c r="AL272" s="13">
        <f>'USDCAD-Week'!H262*'USDCAD-Week'!F262/'USDCAD-Week'!E262</f>
        <v>8.5488352212011112</v>
      </c>
      <c r="AM272" s="24">
        <f>'GBPUSD-Week'!F262/'GBPUSD-Week'!G262*'GBPUSD-Week'!E262</f>
        <v>308.92999999999995</v>
      </c>
      <c r="AN272" s="13">
        <f>'NZDUSD-Week'!H262*'NZDUSD-Week'!F262/'NZDUSD-Week'!I262</f>
        <v>7.7269999999999985</v>
      </c>
      <c r="AO272" s="24">
        <f>'AUDUSD-Week'!F262/'AUDUSD-Week'!G262*'AUDUSD-Week'!E262</f>
        <v>162.10999999999999</v>
      </c>
      <c r="AP272" s="13">
        <f>'USDJPY-Week'!H262*'USDJPY-Week'!F262/'USDJPY-Week'!E262</f>
        <v>8.3053029359245869</v>
      </c>
      <c r="AQ272" s="24">
        <f>'AUDUSD-Week'!F262/'AUDUSD-Week'!G262*'AUDUSD-Week'!E262</f>
        <v>162.10999999999999</v>
      </c>
      <c r="AR272" s="13">
        <f>'USDCHF-Week'!H262*'USDCHF-Week'!F262/'USDCHF-Week'!E262</f>
        <v>10.057832537088256</v>
      </c>
      <c r="AS272" s="24">
        <f>'AUDUSD-Week'!F262/'AUDUSD-Week'!G262*'AUDUSD-Week'!E262</f>
        <v>162.10999999999999</v>
      </c>
      <c r="AT272" s="13">
        <f>'USDCAD-Week'!H262*'USDCAD-Week'!F262/'USDCAD-Week'!E262</f>
        <v>8.5488352212011112</v>
      </c>
      <c r="AU272" s="24">
        <f>'AUDUSD-Week'!F262/'AUDUSD-Week'!G262*'AUDUSD-Week'!E262</f>
        <v>162.10999999999999</v>
      </c>
      <c r="AV272" s="13">
        <f>'NZDUSD-Week'!H262*'NZDUSD-Week'!F262/'NZDUSD-Week'!I262</f>
        <v>7.7269999999999985</v>
      </c>
      <c r="AW272" s="24">
        <f>'NZDUSD-Week'!F262/'NZDUSD-Week'!G262*'NZDUSD-Week'!E262</f>
        <v>154.54</v>
      </c>
      <c r="AX272" s="13">
        <f>'USDJPY-Week'!H262*'USDJPY-Week'!F262/'USDJPY-Week'!E262</f>
        <v>8.3053029359245869</v>
      </c>
      <c r="AY272" s="24">
        <f>'NZDUSD-Week'!F262/'NZDUSD-Week'!G262*'NZDUSD-Week'!E262</f>
        <v>154.54</v>
      </c>
      <c r="AZ272" s="13">
        <f>'USDCHF-Week'!H262*'USDCHF-Week'!F262/'USDCHF-Week'!E262</f>
        <v>10.057832537088256</v>
      </c>
      <c r="BA272" s="24">
        <f>'NZDUSD-Week'!F262/'NZDUSD-Week'!G262*'NZDUSD-Week'!E262</f>
        <v>154.54</v>
      </c>
      <c r="BB272" s="13">
        <f>'USDCAD-Week'!H262*'USDCAD-Week'!F262/'USDCAD-Week'!E262</f>
        <v>8.5488352212011112</v>
      </c>
      <c r="BC272" s="24">
        <f>'USDCAD-Week'!F262/'USDCAD-Week'!G262*'USDCAD-Week'!E262</f>
        <v>233.95000000000002</v>
      </c>
      <c r="BD272" s="13">
        <f>'USDJPY-Week'!H262*'USDJPY-Week'!F262/'USDJPY-Week'!E262</f>
        <v>8.3053029359245869</v>
      </c>
      <c r="BE272" s="24">
        <f>'USDCHF-Week'!F262/'USDCHF-Week'!G262*'USDCHF-Week'!E262</f>
        <v>198.85000000000002</v>
      </c>
      <c r="BF272" s="13">
        <f>'USDJPY-Week'!H262*'USDJPY-Week'!F262/'USDJPY-Week'!E262</f>
        <v>8.3053029359245869</v>
      </c>
    </row>
    <row r="273" spans="4:58" x14ac:dyDescent="0.25">
      <c r="D273" s="11">
        <v>42008</v>
      </c>
      <c r="E273" s="13">
        <f>'EURUSD-Week'!F263*'EURUSD-Week'!E263/'EURUSD-Week'!G263</f>
        <v>237.72000000000003</v>
      </c>
      <c r="F273" s="16">
        <f>'EURUSD-Week'!H263*'EURUSD-Week'!F263/1</f>
        <v>10</v>
      </c>
      <c r="G273" s="13">
        <f>'USDJPY-Week'!F263/'USDJPY-Week'!G263</f>
        <v>200</v>
      </c>
      <c r="H273" s="19">
        <f>'USDJPY-Week'!H263*'USDJPY-Week'!F263/'USDJPY-Week'!E263</f>
        <v>8.3661005605287375</v>
      </c>
      <c r="I273" s="19">
        <f>'EURUSD-Week'!F263/('EURUSD-Week'!G263*'EURUSD-Week'!E263)</f>
        <v>168.26518593303044</v>
      </c>
      <c r="J273" s="19">
        <f>'USDJPY-Week'!H263*'USDJPY-Week'!F263/'USDJPY-Week'!E263</f>
        <v>8.3661005605287375</v>
      </c>
      <c r="K273" s="15">
        <f>'GBPUSD-Week'!F263*'GBPUSD-Week'!E263/'GBPUSD-Week'!G263</f>
        <v>304.02999999999997</v>
      </c>
      <c r="L273" s="13">
        <f>'GBPUSD-Week'!H263*'GBPUSD-Week'!F263/1</f>
        <v>10</v>
      </c>
      <c r="M273" s="24">
        <f>'NZDUSD-Week'!F263*'NZDUSD-Week'!E263/'NZDUSD-Week'!G263</f>
        <v>155.09</v>
      </c>
      <c r="N273" s="13">
        <f>'NZDUSD-Week'!H263*'NZDUSD-Week'!F263/1</f>
        <v>10</v>
      </c>
      <c r="O273" s="13">
        <f>'USDCAD-Week'!F263/'USDCAD-Week'!G263</f>
        <v>200</v>
      </c>
      <c r="P273" s="24">
        <f>'USDCAD-Week'!F263*'USDCAD-Week'!H263/'USDCAD-Week'!E263</f>
        <v>8.4595211911005848</v>
      </c>
      <c r="Q273" s="24">
        <f>'AUDUSD-Week'!F263*'AUDUSD-Week'!E263/'AUDUSD-Week'!G263</f>
        <v>162.68</v>
      </c>
      <c r="R273" s="24">
        <f>'AUDUSD-Week'!H263*'AUDUSD-Week'!F263/1</f>
        <v>10</v>
      </c>
      <c r="S273" s="13">
        <f>'USDCHF-Week'!F263/'USDCHF-Week'!G263</f>
        <v>200</v>
      </c>
      <c r="T273" s="16">
        <f>'USDCHF-Week'!F263*'USDCHF-Week'!H263/'USDCHF-Week'!E263</f>
        <v>9.8936433341578027</v>
      </c>
      <c r="U273" s="13">
        <f>'EURUSD-Week'!F263/'EURUSD-Week'!G263*'EURUSD-Week'!E263</f>
        <v>237.72000000000003</v>
      </c>
      <c r="V273" s="13">
        <f>'USDCHF-Week'!H263*'USDCHF-Week'!F263/'USDCHF-Week'!E263</f>
        <v>9.8936433341578027</v>
      </c>
      <c r="W273" s="16">
        <f>'EURUSD-Week'!F263/'EURUSD-Week'!G263*'EURUSD-Week'!E263</f>
        <v>237.72000000000003</v>
      </c>
      <c r="X273" s="13">
        <f>'GBPUSD-Week'!H263*'GBPUSD-Week'!F263/'GBPUSD-Week'!I263</f>
        <v>15.201500000000001</v>
      </c>
      <c r="Y273" s="24">
        <f>'EURUSD-Week'!F263/'EURUSD-Week'!G263*'EURUSD-Week'!E263</f>
        <v>237.72000000000003</v>
      </c>
      <c r="Z273" s="13">
        <f>'AUDUSD-Week'!H263*'AUDUSD-Week'!F263/'AUDUSD-Week'!I263</f>
        <v>8.1340000000000003</v>
      </c>
      <c r="AA273" s="24">
        <f>'EURUSD-Week'!F263/'EURUSD-Week'!G263*'EURUSD-Week'!E263</f>
        <v>237.72000000000003</v>
      </c>
      <c r="AB273" s="13">
        <f>'USDCAD-Week'!H263*'USDCAD-Week'!F263/'USDCAD-Week'!E263</f>
        <v>8.4595211911005848</v>
      </c>
      <c r="AC273" s="24">
        <f>'EURUSD-Week'!F263/'EURUSD-Week'!G263*'EURUSD-Week'!E263</f>
        <v>237.72000000000003</v>
      </c>
      <c r="AD273" s="13">
        <f>'NZDUSD-Week'!H263*'NZDUSD-Week'!F263/'NZDUSD-Week'!I263</f>
        <v>7.7545000000000002</v>
      </c>
      <c r="AE273" s="24">
        <f>'GBPUSD-Week'!F263/'GBPUSD-Week'!G263*'GBPUSD-Week'!E263</f>
        <v>304.03000000000003</v>
      </c>
      <c r="AF273" s="13">
        <f>'USDJPY-Week'!H263*'USDJPY-Week'!F263/'USDJPY-Week'!E263</f>
        <v>8.3661005605287375</v>
      </c>
      <c r="AG273" s="24">
        <f>'GBPUSD-Week'!F263/'GBPUSD-Week'!G263*'GBPUSD-Week'!E263</f>
        <v>304.03000000000003</v>
      </c>
      <c r="AH273" s="13">
        <f>'USDCHF-Week'!H263*'USDCHF-Week'!F263/'USDCHF-Week'!E263</f>
        <v>9.8936433341578027</v>
      </c>
      <c r="AI273" s="24">
        <f>'GBPUSD-Week'!F263/'GBPUSD-Week'!G263*'GBPUSD-Week'!E263</f>
        <v>304.03000000000003</v>
      </c>
      <c r="AJ273" s="13">
        <f>'AUDUSD-Week'!H263*'AUDUSD-Week'!F263/'AUDUSD-Week'!I263</f>
        <v>8.1340000000000003</v>
      </c>
      <c r="AK273" s="24">
        <f>'GBPUSD-Week'!F263/'GBPUSD-Week'!G263*'GBPUSD-Week'!E263</f>
        <v>304.03000000000003</v>
      </c>
      <c r="AL273" s="13">
        <f>'USDCAD-Week'!H263*'USDCAD-Week'!F263/'USDCAD-Week'!E263</f>
        <v>8.4595211911005848</v>
      </c>
      <c r="AM273" s="24">
        <f>'GBPUSD-Week'!F263/'GBPUSD-Week'!G263*'GBPUSD-Week'!E263</f>
        <v>304.03000000000003</v>
      </c>
      <c r="AN273" s="13">
        <f>'NZDUSD-Week'!H263*'NZDUSD-Week'!F263/'NZDUSD-Week'!I263</f>
        <v>7.7545000000000002</v>
      </c>
      <c r="AO273" s="24">
        <f>'AUDUSD-Week'!F263/'AUDUSD-Week'!G263*'AUDUSD-Week'!E263</f>
        <v>162.68</v>
      </c>
      <c r="AP273" s="13">
        <f>'USDJPY-Week'!H263*'USDJPY-Week'!F263/'USDJPY-Week'!E263</f>
        <v>8.3661005605287375</v>
      </c>
      <c r="AQ273" s="24">
        <f>'AUDUSD-Week'!F263/'AUDUSD-Week'!G263*'AUDUSD-Week'!E263</f>
        <v>162.68</v>
      </c>
      <c r="AR273" s="13">
        <f>'USDCHF-Week'!H263*'USDCHF-Week'!F263/'USDCHF-Week'!E263</f>
        <v>9.8936433341578027</v>
      </c>
      <c r="AS273" s="24">
        <f>'AUDUSD-Week'!F263/'AUDUSD-Week'!G263*'AUDUSD-Week'!E263</f>
        <v>162.68</v>
      </c>
      <c r="AT273" s="13">
        <f>'USDCAD-Week'!H263*'USDCAD-Week'!F263/'USDCAD-Week'!E263</f>
        <v>8.4595211911005848</v>
      </c>
      <c r="AU273" s="24">
        <f>'AUDUSD-Week'!F263/'AUDUSD-Week'!G263*'AUDUSD-Week'!E263</f>
        <v>162.68</v>
      </c>
      <c r="AV273" s="13">
        <f>'NZDUSD-Week'!H263*'NZDUSD-Week'!F263/'NZDUSD-Week'!I263</f>
        <v>7.7545000000000002</v>
      </c>
      <c r="AW273" s="24">
        <f>'NZDUSD-Week'!F263/'NZDUSD-Week'!G263*'NZDUSD-Week'!E263</f>
        <v>155.09</v>
      </c>
      <c r="AX273" s="13">
        <f>'USDJPY-Week'!H263*'USDJPY-Week'!F263/'USDJPY-Week'!E263</f>
        <v>8.3661005605287375</v>
      </c>
      <c r="AY273" s="24">
        <f>'NZDUSD-Week'!F263/'NZDUSD-Week'!G263*'NZDUSD-Week'!E263</f>
        <v>155.09</v>
      </c>
      <c r="AZ273" s="13">
        <f>'USDCHF-Week'!H263*'USDCHF-Week'!F263/'USDCHF-Week'!E263</f>
        <v>9.8936433341578027</v>
      </c>
      <c r="BA273" s="24">
        <f>'NZDUSD-Week'!F263/'NZDUSD-Week'!G263*'NZDUSD-Week'!E263</f>
        <v>155.09</v>
      </c>
      <c r="BB273" s="13">
        <f>'USDCAD-Week'!H263*'USDCAD-Week'!F263/'USDCAD-Week'!E263</f>
        <v>8.4595211911005848</v>
      </c>
      <c r="BC273" s="24">
        <f>'USDCAD-Week'!F263/'USDCAD-Week'!G263*'USDCAD-Week'!E263</f>
        <v>236.42</v>
      </c>
      <c r="BD273" s="13">
        <f>'USDJPY-Week'!H263*'USDJPY-Week'!F263/'USDJPY-Week'!E263</f>
        <v>8.3661005605287375</v>
      </c>
      <c r="BE273" s="24">
        <f>'USDCHF-Week'!F263/'USDCHF-Week'!G263*'USDCHF-Week'!E263</f>
        <v>202.15</v>
      </c>
      <c r="BF273" s="13">
        <f>'USDJPY-Week'!H263*'USDJPY-Week'!F263/'USDJPY-Week'!E263</f>
        <v>8.3661005605287375</v>
      </c>
    </row>
    <row r="274" spans="4:58" x14ac:dyDescent="0.25">
      <c r="D274" s="11">
        <v>42015</v>
      </c>
      <c r="E274" s="13">
        <f>'EURUSD-Week'!F264*'EURUSD-Week'!E264/'EURUSD-Week'!G264</f>
        <v>234.11</v>
      </c>
      <c r="F274" s="16">
        <f>'EURUSD-Week'!H264*'EURUSD-Week'!F264/1</f>
        <v>10</v>
      </c>
      <c r="G274" s="13">
        <f>'USDJPY-Week'!F264/'USDJPY-Week'!G264</f>
        <v>200</v>
      </c>
      <c r="H274" s="19">
        <f>'USDJPY-Week'!H264*'USDJPY-Week'!F264/'USDJPY-Week'!E264</f>
        <v>8.4788875699508228</v>
      </c>
      <c r="I274" s="19">
        <f>'EURUSD-Week'!F264/('EURUSD-Week'!G264*'EURUSD-Week'!E264)</f>
        <v>170.85985220622786</v>
      </c>
      <c r="J274" s="19">
        <f>'USDJPY-Week'!H264*'USDJPY-Week'!F264/'USDJPY-Week'!E264</f>
        <v>8.4788875699508228</v>
      </c>
      <c r="K274" s="15">
        <f>'GBPUSD-Week'!F264*'GBPUSD-Week'!E264/'GBPUSD-Week'!G264</f>
        <v>303.24</v>
      </c>
      <c r="L274" s="13">
        <f>'GBPUSD-Week'!H264*'GBPUSD-Week'!F264/1</f>
        <v>10</v>
      </c>
      <c r="M274" s="24">
        <f>'NZDUSD-Week'!F264*'NZDUSD-Week'!E264/'NZDUSD-Week'!G264</f>
        <v>156.38</v>
      </c>
      <c r="N274" s="13">
        <f>'NZDUSD-Week'!H264*'NZDUSD-Week'!F264/1</f>
        <v>10</v>
      </c>
      <c r="O274" s="13">
        <f>'USDCAD-Week'!F264/'USDCAD-Week'!G264</f>
        <v>200</v>
      </c>
      <c r="P274" s="24">
        <f>'USDCAD-Week'!F264*'USDCAD-Week'!H264/'USDCAD-Week'!E264</f>
        <v>8.3889098611635422</v>
      </c>
      <c r="Q274" s="24">
        <f>'AUDUSD-Week'!F264*'AUDUSD-Week'!E264/'AUDUSD-Week'!G264</f>
        <v>164.34</v>
      </c>
      <c r="R274" s="24">
        <f>'AUDUSD-Week'!H264*'AUDUSD-Week'!F264/1</f>
        <v>10</v>
      </c>
      <c r="S274" s="13">
        <f>'USDCHF-Week'!F264/'USDCHF-Week'!G264</f>
        <v>200</v>
      </c>
      <c r="T274" s="16">
        <f>'USDCHF-Week'!F264*'USDCHF-Week'!H264/'USDCHF-Week'!E264</f>
        <v>10.68090787716956</v>
      </c>
      <c r="U274" s="13">
        <f>'EURUSD-Week'!F264/'EURUSD-Week'!G264*'EURUSD-Week'!E264</f>
        <v>234.10999999999999</v>
      </c>
      <c r="V274" s="13">
        <f>'USDCHF-Week'!H264*'USDCHF-Week'!F264/'USDCHF-Week'!E264</f>
        <v>10.68090787716956</v>
      </c>
      <c r="W274" s="16">
        <f>'EURUSD-Week'!F264/'EURUSD-Week'!G264*'EURUSD-Week'!E264</f>
        <v>234.10999999999999</v>
      </c>
      <c r="X274" s="13">
        <f>'GBPUSD-Week'!H264*'GBPUSD-Week'!F264/'GBPUSD-Week'!I264</f>
        <v>15.162000000000001</v>
      </c>
      <c r="Y274" s="24">
        <f>'EURUSD-Week'!F264/'EURUSD-Week'!G264*'EURUSD-Week'!E264</f>
        <v>234.10999999999999</v>
      </c>
      <c r="Z274" s="13">
        <f>'AUDUSD-Week'!H264*'AUDUSD-Week'!F264/'AUDUSD-Week'!I264</f>
        <v>8.2170000000000005</v>
      </c>
      <c r="AA274" s="24">
        <f>'EURUSD-Week'!F264/'EURUSD-Week'!G264*'EURUSD-Week'!E264</f>
        <v>234.10999999999999</v>
      </c>
      <c r="AB274" s="13">
        <f>'USDCAD-Week'!H264*'USDCAD-Week'!F264/'USDCAD-Week'!E264</f>
        <v>8.3889098611635422</v>
      </c>
      <c r="AC274" s="24">
        <f>'EURUSD-Week'!F264/'EURUSD-Week'!G264*'EURUSD-Week'!E264</f>
        <v>234.10999999999999</v>
      </c>
      <c r="AD274" s="13">
        <f>'NZDUSD-Week'!H264*'NZDUSD-Week'!F264/'NZDUSD-Week'!I264</f>
        <v>7.819</v>
      </c>
      <c r="AE274" s="24">
        <f>'GBPUSD-Week'!F264/'GBPUSD-Week'!G264*'GBPUSD-Week'!E264</f>
        <v>303.24</v>
      </c>
      <c r="AF274" s="13">
        <f>'USDJPY-Week'!H264*'USDJPY-Week'!F264/'USDJPY-Week'!E264</f>
        <v>8.4788875699508228</v>
      </c>
      <c r="AG274" s="24">
        <f>'GBPUSD-Week'!F264/'GBPUSD-Week'!G264*'GBPUSD-Week'!E264</f>
        <v>303.24</v>
      </c>
      <c r="AH274" s="13">
        <f>'USDCHF-Week'!H264*'USDCHF-Week'!F264/'USDCHF-Week'!E264</f>
        <v>10.68090787716956</v>
      </c>
      <c r="AI274" s="24">
        <f>'GBPUSD-Week'!F264/'GBPUSD-Week'!G264*'GBPUSD-Week'!E264</f>
        <v>303.24</v>
      </c>
      <c r="AJ274" s="13">
        <f>'AUDUSD-Week'!H264*'AUDUSD-Week'!F264/'AUDUSD-Week'!I264</f>
        <v>8.2170000000000005</v>
      </c>
      <c r="AK274" s="24">
        <f>'GBPUSD-Week'!F264/'GBPUSD-Week'!G264*'GBPUSD-Week'!E264</f>
        <v>303.24</v>
      </c>
      <c r="AL274" s="13">
        <f>'USDCAD-Week'!H264*'USDCAD-Week'!F264/'USDCAD-Week'!E264</f>
        <v>8.3889098611635422</v>
      </c>
      <c r="AM274" s="24">
        <f>'GBPUSD-Week'!F264/'GBPUSD-Week'!G264*'GBPUSD-Week'!E264</f>
        <v>303.24</v>
      </c>
      <c r="AN274" s="13">
        <f>'NZDUSD-Week'!H264*'NZDUSD-Week'!F264/'NZDUSD-Week'!I264</f>
        <v>7.819</v>
      </c>
      <c r="AO274" s="24">
        <f>'AUDUSD-Week'!F264/'AUDUSD-Week'!G264*'AUDUSD-Week'!E264</f>
        <v>164.34</v>
      </c>
      <c r="AP274" s="13">
        <f>'USDJPY-Week'!H264*'USDJPY-Week'!F264/'USDJPY-Week'!E264</f>
        <v>8.4788875699508228</v>
      </c>
      <c r="AQ274" s="24">
        <f>'AUDUSD-Week'!F264/'AUDUSD-Week'!G264*'AUDUSD-Week'!E264</f>
        <v>164.34</v>
      </c>
      <c r="AR274" s="13">
        <f>'USDCHF-Week'!H264*'USDCHF-Week'!F264/'USDCHF-Week'!E264</f>
        <v>10.68090787716956</v>
      </c>
      <c r="AS274" s="24">
        <f>'AUDUSD-Week'!F264/'AUDUSD-Week'!G264*'AUDUSD-Week'!E264</f>
        <v>164.34</v>
      </c>
      <c r="AT274" s="13">
        <f>'USDCAD-Week'!H264*'USDCAD-Week'!F264/'USDCAD-Week'!E264</f>
        <v>8.3889098611635422</v>
      </c>
      <c r="AU274" s="24">
        <f>'AUDUSD-Week'!F264/'AUDUSD-Week'!G264*'AUDUSD-Week'!E264</f>
        <v>164.34</v>
      </c>
      <c r="AV274" s="13">
        <f>'NZDUSD-Week'!H264*'NZDUSD-Week'!F264/'NZDUSD-Week'!I264</f>
        <v>7.819</v>
      </c>
      <c r="AW274" s="24">
        <f>'NZDUSD-Week'!F264/'NZDUSD-Week'!G264*'NZDUSD-Week'!E264</f>
        <v>156.38</v>
      </c>
      <c r="AX274" s="13">
        <f>'USDJPY-Week'!H264*'USDJPY-Week'!F264/'USDJPY-Week'!E264</f>
        <v>8.4788875699508228</v>
      </c>
      <c r="AY274" s="24">
        <f>'NZDUSD-Week'!F264/'NZDUSD-Week'!G264*'NZDUSD-Week'!E264</f>
        <v>156.38</v>
      </c>
      <c r="AZ274" s="13">
        <f>'USDCHF-Week'!H264*'USDCHF-Week'!F264/'USDCHF-Week'!E264</f>
        <v>10.68090787716956</v>
      </c>
      <c r="BA274" s="24">
        <f>'NZDUSD-Week'!F264/'NZDUSD-Week'!G264*'NZDUSD-Week'!E264</f>
        <v>156.38</v>
      </c>
      <c r="BB274" s="13">
        <f>'USDCAD-Week'!H264*'USDCAD-Week'!F264/'USDCAD-Week'!E264</f>
        <v>8.3889098611635422</v>
      </c>
      <c r="BC274" s="24">
        <f>'USDCAD-Week'!F264/'USDCAD-Week'!G264*'USDCAD-Week'!E264</f>
        <v>238.41000000000003</v>
      </c>
      <c r="BD274" s="13">
        <f>'USDJPY-Week'!H264*'USDJPY-Week'!F264/'USDJPY-Week'!E264</f>
        <v>8.4788875699508228</v>
      </c>
      <c r="BE274" s="24">
        <f>'USDCHF-Week'!F264/'USDCHF-Week'!G264*'USDCHF-Week'!E264</f>
        <v>187.25</v>
      </c>
      <c r="BF274" s="13">
        <f>'USDJPY-Week'!H264*'USDJPY-Week'!F264/'USDJPY-Week'!E264</f>
        <v>8.4788875699508228</v>
      </c>
    </row>
    <row r="275" spans="4:58" x14ac:dyDescent="0.25">
      <c r="D275" s="11">
        <v>42022</v>
      </c>
      <c r="E275" s="13">
        <f>'EURUSD-Week'!F265*'EURUSD-Week'!E265/'EURUSD-Week'!G265</f>
        <v>227.59</v>
      </c>
      <c r="F275" s="16">
        <f>'EURUSD-Week'!H265*'EURUSD-Week'!F265/1</f>
        <v>10</v>
      </c>
      <c r="G275" s="13">
        <f>'USDJPY-Week'!F265/'USDJPY-Week'!G265</f>
        <v>200</v>
      </c>
      <c r="H275" s="19">
        <f>'USDJPY-Week'!H265*'USDJPY-Week'!F265/'USDJPY-Week'!E265</f>
        <v>8.5023168813501684</v>
      </c>
      <c r="I275" s="19">
        <f>'EURUSD-Week'!F265/('EURUSD-Week'!G265*'EURUSD-Week'!E265)</f>
        <v>175.75464651346718</v>
      </c>
      <c r="J275" s="19">
        <f>'USDJPY-Week'!H265*'USDJPY-Week'!F265/'USDJPY-Week'!E265</f>
        <v>8.5023168813501684</v>
      </c>
      <c r="K275" s="15">
        <f>'GBPUSD-Week'!F265*'GBPUSD-Week'!E265/'GBPUSD-Week'!G265</f>
        <v>301.26</v>
      </c>
      <c r="L275" s="13">
        <f>'GBPUSD-Week'!H265*'GBPUSD-Week'!F265/1</f>
        <v>10</v>
      </c>
      <c r="M275" s="24">
        <f>'NZDUSD-Week'!F265*'NZDUSD-Week'!E265/'NZDUSD-Week'!G265</f>
        <v>152.32</v>
      </c>
      <c r="N275" s="13">
        <f>'NZDUSD-Week'!H265*'NZDUSD-Week'!F265/1</f>
        <v>10</v>
      </c>
      <c r="O275" s="13">
        <f>'USDCAD-Week'!F265/'USDCAD-Week'!G265</f>
        <v>200</v>
      </c>
      <c r="P275" s="24">
        <f>'USDCAD-Week'!F265*'USDCAD-Week'!H265/'USDCAD-Week'!E265</f>
        <v>8.1960495041390047</v>
      </c>
      <c r="Q275" s="24">
        <f>'AUDUSD-Week'!F265*'AUDUSD-Week'!E265/'AUDUSD-Week'!G265</f>
        <v>161.31</v>
      </c>
      <c r="R275" s="24">
        <f>'AUDUSD-Week'!H265*'AUDUSD-Week'!F265/1</f>
        <v>10</v>
      </c>
      <c r="S275" s="13">
        <f>'USDCHF-Week'!F265/'USDCHF-Week'!G265</f>
        <v>200</v>
      </c>
      <c r="T275" s="16">
        <f>'USDCHF-Week'!F265*'USDCHF-Week'!H265/'USDCHF-Week'!E265</f>
        <v>11.487650775416427</v>
      </c>
      <c r="U275" s="13">
        <f>'EURUSD-Week'!F265/'EURUSD-Week'!G265*'EURUSD-Week'!E265</f>
        <v>227.59</v>
      </c>
      <c r="V275" s="13">
        <f>'USDCHF-Week'!H265*'USDCHF-Week'!F265/'USDCHF-Week'!E265</f>
        <v>11.487650775416427</v>
      </c>
      <c r="W275" s="16">
        <f>'EURUSD-Week'!F265/'EURUSD-Week'!G265*'EURUSD-Week'!E265</f>
        <v>227.59</v>
      </c>
      <c r="X275" s="13">
        <f>'GBPUSD-Week'!H265*'GBPUSD-Week'!F265/'GBPUSD-Week'!I265</f>
        <v>15.062999999999999</v>
      </c>
      <c r="Y275" s="24">
        <f>'EURUSD-Week'!F265/'EURUSD-Week'!G265*'EURUSD-Week'!E265</f>
        <v>227.59</v>
      </c>
      <c r="Z275" s="13">
        <f>'AUDUSD-Week'!H265*'AUDUSD-Week'!F265/'AUDUSD-Week'!I265</f>
        <v>8.0654999999999983</v>
      </c>
      <c r="AA275" s="24">
        <f>'EURUSD-Week'!F265/'EURUSD-Week'!G265*'EURUSD-Week'!E265</f>
        <v>227.59</v>
      </c>
      <c r="AB275" s="13">
        <f>'USDCAD-Week'!H265*'USDCAD-Week'!F265/'USDCAD-Week'!E265</f>
        <v>8.1960495041390047</v>
      </c>
      <c r="AC275" s="24">
        <f>'EURUSD-Week'!F265/'EURUSD-Week'!G265*'EURUSD-Week'!E265</f>
        <v>227.59</v>
      </c>
      <c r="AD275" s="13">
        <f>'NZDUSD-Week'!H265*'NZDUSD-Week'!F265/'NZDUSD-Week'!I265</f>
        <v>7.6159999999999997</v>
      </c>
      <c r="AE275" s="24">
        <f>'GBPUSD-Week'!F265/'GBPUSD-Week'!G265*'GBPUSD-Week'!E265</f>
        <v>301.26</v>
      </c>
      <c r="AF275" s="13">
        <f>'USDJPY-Week'!H265*'USDJPY-Week'!F265/'USDJPY-Week'!E265</f>
        <v>8.5023168813501684</v>
      </c>
      <c r="AG275" s="24">
        <f>'GBPUSD-Week'!F265/'GBPUSD-Week'!G265*'GBPUSD-Week'!E265</f>
        <v>301.26</v>
      </c>
      <c r="AH275" s="13">
        <f>'USDCHF-Week'!H265*'USDCHF-Week'!F265/'USDCHF-Week'!E265</f>
        <v>11.487650775416427</v>
      </c>
      <c r="AI275" s="24">
        <f>'GBPUSD-Week'!F265/'GBPUSD-Week'!G265*'GBPUSD-Week'!E265</f>
        <v>301.26</v>
      </c>
      <c r="AJ275" s="13">
        <f>'AUDUSD-Week'!H265*'AUDUSD-Week'!F265/'AUDUSD-Week'!I265</f>
        <v>8.0654999999999983</v>
      </c>
      <c r="AK275" s="24">
        <f>'GBPUSD-Week'!F265/'GBPUSD-Week'!G265*'GBPUSD-Week'!E265</f>
        <v>301.26</v>
      </c>
      <c r="AL275" s="13">
        <f>'USDCAD-Week'!H265*'USDCAD-Week'!F265/'USDCAD-Week'!E265</f>
        <v>8.1960495041390047</v>
      </c>
      <c r="AM275" s="24">
        <f>'GBPUSD-Week'!F265/'GBPUSD-Week'!G265*'GBPUSD-Week'!E265</f>
        <v>301.26</v>
      </c>
      <c r="AN275" s="13">
        <f>'NZDUSD-Week'!H265*'NZDUSD-Week'!F265/'NZDUSD-Week'!I265</f>
        <v>7.6159999999999997</v>
      </c>
      <c r="AO275" s="24">
        <f>'AUDUSD-Week'!F265/'AUDUSD-Week'!G265*'AUDUSD-Week'!E265</f>
        <v>161.31</v>
      </c>
      <c r="AP275" s="13">
        <f>'USDJPY-Week'!H265*'USDJPY-Week'!F265/'USDJPY-Week'!E265</f>
        <v>8.5023168813501684</v>
      </c>
      <c r="AQ275" s="24">
        <f>'AUDUSD-Week'!F265/'AUDUSD-Week'!G265*'AUDUSD-Week'!E265</f>
        <v>161.31</v>
      </c>
      <c r="AR275" s="13">
        <f>'USDCHF-Week'!H265*'USDCHF-Week'!F265/'USDCHF-Week'!E265</f>
        <v>11.487650775416427</v>
      </c>
      <c r="AS275" s="24">
        <f>'AUDUSD-Week'!F265/'AUDUSD-Week'!G265*'AUDUSD-Week'!E265</f>
        <v>161.31</v>
      </c>
      <c r="AT275" s="13">
        <f>'USDCAD-Week'!H265*'USDCAD-Week'!F265/'USDCAD-Week'!E265</f>
        <v>8.1960495041390047</v>
      </c>
      <c r="AU275" s="24">
        <f>'AUDUSD-Week'!F265/'AUDUSD-Week'!G265*'AUDUSD-Week'!E265</f>
        <v>161.31</v>
      </c>
      <c r="AV275" s="13">
        <f>'NZDUSD-Week'!H265*'NZDUSD-Week'!F265/'NZDUSD-Week'!I265</f>
        <v>7.6159999999999997</v>
      </c>
      <c r="AW275" s="24">
        <f>'NZDUSD-Week'!F265/'NZDUSD-Week'!G265*'NZDUSD-Week'!E265</f>
        <v>152.32000000000002</v>
      </c>
      <c r="AX275" s="13">
        <f>'USDJPY-Week'!H265*'USDJPY-Week'!F265/'USDJPY-Week'!E265</f>
        <v>8.5023168813501684</v>
      </c>
      <c r="AY275" s="24">
        <f>'NZDUSD-Week'!F265/'NZDUSD-Week'!G265*'NZDUSD-Week'!E265</f>
        <v>152.32000000000002</v>
      </c>
      <c r="AZ275" s="13">
        <f>'USDCHF-Week'!H265*'USDCHF-Week'!F265/'USDCHF-Week'!E265</f>
        <v>11.487650775416427</v>
      </c>
      <c r="BA275" s="24">
        <f>'NZDUSD-Week'!F265/'NZDUSD-Week'!G265*'NZDUSD-Week'!E265</f>
        <v>152.32000000000002</v>
      </c>
      <c r="BB275" s="13">
        <f>'USDCAD-Week'!H265*'USDCAD-Week'!F265/'USDCAD-Week'!E265</f>
        <v>8.1960495041390047</v>
      </c>
      <c r="BC275" s="24">
        <f>'USDCAD-Week'!F265/'USDCAD-Week'!G265*'USDCAD-Week'!E265</f>
        <v>244.01999999999998</v>
      </c>
      <c r="BD275" s="13">
        <f>'USDJPY-Week'!H265*'USDJPY-Week'!F265/'USDJPY-Week'!E265</f>
        <v>8.5023168813501684</v>
      </c>
      <c r="BE275" s="24">
        <f>'USDCHF-Week'!F265/'USDCHF-Week'!G265*'USDCHF-Week'!E265</f>
        <v>174.10000000000002</v>
      </c>
      <c r="BF275" s="13">
        <f>'USDJPY-Week'!H265*'USDJPY-Week'!F265/'USDJPY-Week'!E265</f>
        <v>8.5023168813501684</v>
      </c>
    </row>
    <row r="276" spans="4:58" x14ac:dyDescent="0.25">
      <c r="D276" s="11">
        <v>42029</v>
      </c>
      <c r="E276" s="13">
        <f>'EURUSD-Week'!F266*'EURUSD-Week'!E266/'EURUSD-Week'!G266</f>
        <v>224.35999999999996</v>
      </c>
      <c r="F276" s="16">
        <f>'EURUSD-Week'!H266*'EURUSD-Week'!F266/1</f>
        <v>10</v>
      </c>
      <c r="G276" s="13">
        <f>'USDJPY-Week'!F266/'USDJPY-Week'!G266</f>
        <v>200</v>
      </c>
      <c r="H276" s="19">
        <f>'USDJPY-Week'!H266*'USDJPY-Week'!F266/'USDJPY-Week'!E266</f>
        <v>8.5088279089555403</v>
      </c>
      <c r="I276" s="19">
        <f>'EURUSD-Week'!F266/('EURUSD-Week'!G266*'EURUSD-Week'!E266)</f>
        <v>178.28489926903191</v>
      </c>
      <c r="J276" s="19">
        <f>'USDJPY-Week'!H266*'USDJPY-Week'!F266/'USDJPY-Week'!E266</f>
        <v>8.5088279089555403</v>
      </c>
      <c r="K276" s="15">
        <f>'GBPUSD-Week'!F266*'GBPUSD-Week'!E266/'GBPUSD-Week'!G266</f>
        <v>300.63</v>
      </c>
      <c r="L276" s="13">
        <f>'GBPUSD-Week'!H266*'GBPUSD-Week'!F266/1</f>
        <v>10</v>
      </c>
      <c r="M276" s="24">
        <f>'NZDUSD-Week'!F266*'NZDUSD-Week'!E266/'NZDUSD-Week'!G266</f>
        <v>146.88</v>
      </c>
      <c r="N276" s="13">
        <f>'NZDUSD-Week'!H266*'NZDUSD-Week'!F266/1</f>
        <v>10</v>
      </c>
      <c r="O276" s="13">
        <f>'USDCAD-Week'!F266/'USDCAD-Week'!G266</f>
        <v>200</v>
      </c>
      <c r="P276" s="24">
        <f>'USDCAD-Week'!F266*'USDCAD-Week'!H266/'USDCAD-Week'!E266</f>
        <v>7.9459674215335721</v>
      </c>
      <c r="Q276" s="24">
        <f>'AUDUSD-Week'!F266*'AUDUSD-Week'!E266/'AUDUSD-Week'!G266</f>
        <v>156.41999999999999</v>
      </c>
      <c r="R276" s="24">
        <f>'AUDUSD-Week'!H266*'AUDUSD-Week'!F266/1</f>
        <v>10</v>
      </c>
      <c r="S276" s="13">
        <f>'USDCHF-Week'!F266/'USDCHF-Week'!G266</f>
        <v>200</v>
      </c>
      <c r="T276" s="16">
        <f>'USDCHF-Week'!F266*'USDCHF-Week'!H266/'USDCHF-Week'!E266</f>
        <v>11.112963271656387</v>
      </c>
      <c r="U276" s="13">
        <f>'EURUSD-Week'!F266/'EURUSD-Week'!G266*'EURUSD-Week'!E266</f>
        <v>224.35999999999999</v>
      </c>
      <c r="V276" s="13">
        <f>'USDCHF-Week'!H266*'USDCHF-Week'!F266/'USDCHF-Week'!E266</f>
        <v>11.112963271656387</v>
      </c>
      <c r="W276" s="16">
        <f>'EURUSD-Week'!F266/'EURUSD-Week'!G266*'EURUSD-Week'!E266</f>
        <v>224.35999999999999</v>
      </c>
      <c r="X276" s="13">
        <f>'GBPUSD-Week'!H266*'GBPUSD-Week'!F266/'GBPUSD-Week'!I266</f>
        <v>15.031499999999999</v>
      </c>
      <c r="Y276" s="24">
        <f>'EURUSD-Week'!F266/'EURUSD-Week'!G266*'EURUSD-Week'!E266</f>
        <v>224.35999999999999</v>
      </c>
      <c r="Z276" s="13">
        <f>'AUDUSD-Week'!H266*'AUDUSD-Week'!F266/'AUDUSD-Week'!I266</f>
        <v>7.8210000000000006</v>
      </c>
      <c r="AA276" s="24">
        <f>'EURUSD-Week'!F266/'EURUSD-Week'!G266*'EURUSD-Week'!E266</f>
        <v>224.35999999999999</v>
      </c>
      <c r="AB276" s="13">
        <f>'USDCAD-Week'!H266*'USDCAD-Week'!F266/'USDCAD-Week'!E266</f>
        <v>7.9459674215335721</v>
      </c>
      <c r="AC276" s="24">
        <f>'EURUSD-Week'!F266/'EURUSD-Week'!G266*'EURUSD-Week'!E266</f>
        <v>224.35999999999999</v>
      </c>
      <c r="AD276" s="13">
        <f>'NZDUSD-Week'!H266*'NZDUSD-Week'!F266/'NZDUSD-Week'!I266</f>
        <v>7.3439999999999985</v>
      </c>
      <c r="AE276" s="24">
        <f>'GBPUSD-Week'!F266/'GBPUSD-Week'!G266*'GBPUSD-Week'!E266</f>
        <v>300.63</v>
      </c>
      <c r="AF276" s="13">
        <f>'USDJPY-Week'!H266*'USDJPY-Week'!F266/'USDJPY-Week'!E266</f>
        <v>8.5088279089555403</v>
      </c>
      <c r="AG276" s="24">
        <f>'GBPUSD-Week'!F266/'GBPUSD-Week'!G266*'GBPUSD-Week'!E266</f>
        <v>300.63</v>
      </c>
      <c r="AH276" s="13">
        <f>'USDCHF-Week'!H266*'USDCHF-Week'!F266/'USDCHF-Week'!E266</f>
        <v>11.112963271656387</v>
      </c>
      <c r="AI276" s="24">
        <f>'GBPUSD-Week'!F266/'GBPUSD-Week'!G266*'GBPUSD-Week'!E266</f>
        <v>300.63</v>
      </c>
      <c r="AJ276" s="13">
        <f>'AUDUSD-Week'!H266*'AUDUSD-Week'!F266/'AUDUSD-Week'!I266</f>
        <v>7.8210000000000006</v>
      </c>
      <c r="AK276" s="24">
        <f>'GBPUSD-Week'!F266/'GBPUSD-Week'!G266*'GBPUSD-Week'!E266</f>
        <v>300.63</v>
      </c>
      <c r="AL276" s="13">
        <f>'USDCAD-Week'!H266*'USDCAD-Week'!F266/'USDCAD-Week'!E266</f>
        <v>7.9459674215335721</v>
      </c>
      <c r="AM276" s="24">
        <f>'GBPUSD-Week'!F266/'GBPUSD-Week'!G266*'GBPUSD-Week'!E266</f>
        <v>300.63</v>
      </c>
      <c r="AN276" s="13">
        <f>'NZDUSD-Week'!H266*'NZDUSD-Week'!F266/'NZDUSD-Week'!I266</f>
        <v>7.3439999999999985</v>
      </c>
      <c r="AO276" s="24">
        <f>'AUDUSD-Week'!F266/'AUDUSD-Week'!G266*'AUDUSD-Week'!E266</f>
        <v>156.42000000000002</v>
      </c>
      <c r="AP276" s="13">
        <f>'USDJPY-Week'!H266*'USDJPY-Week'!F266/'USDJPY-Week'!E266</f>
        <v>8.5088279089555403</v>
      </c>
      <c r="AQ276" s="24">
        <f>'AUDUSD-Week'!F266/'AUDUSD-Week'!G266*'AUDUSD-Week'!E266</f>
        <v>156.42000000000002</v>
      </c>
      <c r="AR276" s="13">
        <f>'USDCHF-Week'!H266*'USDCHF-Week'!F266/'USDCHF-Week'!E266</f>
        <v>11.112963271656387</v>
      </c>
      <c r="AS276" s="24">
        <f>'AUDUSD-Week'!F266/'AUDUSD-Week'!G266*'AUDUSD-Week'!E266</f>
        <v>156.42000000000002</v>
      </c>
      <c r="AT276" s="13">
        <f>'USDCAD-Week'!H266*'USDCAD-Week'!F266/'USDCAD-Week'!E266</f>
        <v>7.9459674215335721</v>
      </c>
      <c r="AU276" s="24">
        <f>'AUDUSD-Week'!F266/'AUDUSD-Week'!G266*'AUDUSD-Week'!E266</f>
        <v>156.42000000000002</v>
      </c>
      <c r="AV276" s="13">
        <f>'NZDUSD-Week'!H266*'NZDUSD-Week'!F266/'NZDUSD-Week'!I266</f>
        <v>7.3439999999999985</v>
      </c>
      <c r="AW276" s="24">
        <f>'NZDUSD-Week'!F266/'NZDUSD-Week'!G266*'NZDUSD-Week'!E266</f>
        <v>146.88</v>
      </c>
      <c r="AX276" s="13">
        <f>'USDJPY-Week'!H266*'USDJPY-Week'!F266/'USDJPY-Week'!E266</f>
        <v>8.5088279089555403</v>
      </c>
      <c r="AY276" s="24">
        <f>'NZDUSD-Week'!F266/'NZDUSD-Week'!G266*'NZDUSD-Week'!E266</f>
        <v>146.88</v>
      </c>
      <c r="AZ276" s="13">
        <f>'USDCHF-Week'!H266*'USDCHF-Week'!F266/'USDCHF-Week'!E266</f>
        <v>11.112963271656387</v>
      </c>
      <c r="BA276" s="24">
        <f>'NZDUSD-Week'!F266/'NZDUSD-Week'!G266*'NZDUSD-Week'!E266</f>
        <v>146.88</v>
      </c>
      <c r="BB276" s="13">
        <f>'USDCAD-Week'!H266*'USDCAD-Week'!F266/'USDCAD-Week'!E266</f>
        <v>7.9459674215335721</v>
      </c>
      <c r="BC276" s="24">
        <f>'USDCAD-Week'!F266/'USDCAD-Week'!G266*'USDCAD-Week'!E266</f>
        <v>251.7</v>
      </c>
      <c r="BD276" s="13">
        <f>'USDJPY-Week'!H266*'USDJPY-Week'!F266/'USDJPY-Week'!E266</f>
        <v>8.5088279089555403</v>
      </c>
      <c r="BE276" s="24">
        <f>'USDCHF-Week'!F266/'USDCHF-Week'!G266*'USDCHF-Week'!E266</f>
        <v>179.97</v>
      </c>
      <c r="BF276" s="13">
        <f>'USDJPY-Week'!H266*'USDJPY-Week'!F266/'USDJPY-Week'!E266</f>
        <v>8.5088279089555403</v>
      </c>
    </row>
    <row r="277" spans="4:58" x14ac:dyDescent="0.25">
      <c r="D277" s="11">
        <v>42036</v>
      </c>
      <c r="E277" s="13">
        <f>'EURUSD-Week'!F267*'EURUSD-Week'!E267/'EURUSD-Week'!G267</f>
        <v>226.3</v>
      </c>
      <c r="F277" s="16">
        <f>'EURUSD-Week'!H267*'EURUSD-Week'!F267/1</f>
        <v>10</v>
      </c>
      <c r="G277" s="13">
        <f>'USDJPY-Week'!F267/'USDJPY-Week'!G267</f>
        <v>200</v>
      </c>
      <c r="H277" s="19">
        <f>'USDJPY-Week'!H267*'USDJPY-Week'!F267/'USDJPY-Week'!E267</f>
        <v>8.4702693545654757</v>
      </c>
      <c r="I277" s="19">
        <f>'EURUSD-Week'!F267/('EURUSD-Week'!G267*'EURUSD-Week'!E267)</f>
        <v>176.75651789659744</v>
      </c>
      <c r="J277" s="19">
        <f>'USDJPY-Week'!H267*'USDJPY-Week'!F267/'USDJPY-Week'!E267</f>
        <v>8.4702693545654757</v>
      </c>
      <c r="K277" s="15">
        <f>'GBPUSD-Week'!F267*'GBPUSD-Week'!E267/'GBPUSD-Week'!G267</f>
        <v>303.43</v>
      </c>
      <c r="L277" s="13">
        <f>'GBPUSD-Week'!H267*'GBPUSD-Week'!F267/1</f>
        <v>10</v>
      </c>
      <c r="M277" s="24">
        <f>'NZDUSD-Week'!F267*'NZDUSD-Week'!E267/'NZDUSD-Week'!G267</f>
        <v>146.09999999999997</v>
      </c>
      <c r="N277" s="13">
        <f>'NZDUSD-Week'!H267*'NZDUSD-Week'!F267/1</f>
        <v>10</v>
      </c>
      <c r="O277" s="13">
        <f>'USDCAD-Week'!F267/'USDCAD-Week'!G267</f>
        <v>200</v>
      </c>
      <c r="P277" s="24">
        <f>'USDCAD-Week'!F267*'USDCAD-Week'!H267/'USDCAD-Week'!E267</f>
        <v>7.9327304458194501</v>
      </c>
      <c r="Q277" s="24">
        <f>'AUDUSD-Week'!F267*'AUDUSD-Week'!E267/'AUDUSD-Week'!G267</f>
        <v>155.49</v>
      </c>
      <c r="R277" s="24">
        <f>'AUDUSD-Week'!H267*'AUDUSD-Week'!F267/1</f>
        <v>10</v>
      </c>
      <c r="S277" s="13">
        <f>'USDCHF-Week'!F267/'USDCHF-Week'!G267</f>
        <v>200</v>
      </c>
      <c r="T277" s="16">
        <f>'USDCHF-Week'!F267*'USDCHF-Week'!H267/'USDCHF-Week'!E267</f>
        <v>10.809642200843152</v>
      </c>
      <c r="U277" s="13">
        <f>'EURUSD-Week'!F267/'EURUSD-Week'!G267*'EURUSD-Week'!E267</f>
        <v>226.29999999999998</v>
      </c>
      <c r="V277" s="13">
        <f>'USDCHF-Week'!H267*'USDCHF-Week'!F267/'USDCHF-Week'!E267</f>
        <v>10.809642200843152</v>
      </c>
      <c r="W277" s="16">
        <f>'EURUSD-Week'!F267/'EURUSD-Week'!G267*'EURUSD-Week'!E267</f>
        <v>226.29999999999998</v>
      </c>
      <c r="X277" s="13">
        <f>'GBPUSD-Week'!H267*'GBPUSD-Week'!F267/'GBPUSD-Week'!I267</f>
        <v>15.171500000000002</v>
      </c>
      <c r="Y277" s="24">
        <f>'EURUSD-Week'!F267/'EURUSD-Week'!G267*'EURUSD-Week'!E267</f>
        <v>226.29999999999998</v>
      </c>
      <c r="Z277" s="13">
        <f>'AUDUSD-Week'!H267*'AUDUSD-Week'!F267/'AUDUSD-Week'!I267</f>
        <v>7.7744999999999997</v>
      </c>
      <c r="AA277" s="24">
        <f>'EURUSD-Week'!F267/'EURUSD-Week'!G267*'EURUSD-Week'!E267</f>
        <v>226.29999999999998</v>
      </c>
      <c r="AB277" s="13">
        <f>'USDCAD-Week'!H267*'USDCAD-Week'!F267/'USDCAD-Week'!E267</f>
        <v>7.9327304458194501</v>
      </c>
      <c r="AC277" s="24">
        <f>'EURUSD-Week'!F267/'EURUSD-Week'!G267*'EURUSD-Week'!E267</f>
        <v>226.29999999999998</v>
      </c>
      <c r="AD277" s="13">
        <f>'NZDUSD-Week'!H267*'NZDUSD-Week'!F267/'NZDUSD-Week'!I267</f>
        <v>7.3049999999999988</v>
      </c>
      <c r="AE277" s="24">
        <f>'GBPUSD-Week'!F267/'GBPUSD-Week'!G267*'GBPUSD-Week'!E267</f>
        <v>303.43</v>
      </c>
      <c r="AF277" s="13">
        <f>'USDJPY-Week'!H267*'USDJPY-Week'!F267/'USDJPY-Week'!E267</f>
        <v>8.4702693545654757</v>
      </c>
      <c r="AG277" s="24">
        <f>'GBPUSD-Week'!F267/'GBPUSD-Week'!G267*'GBPUSD-Week'!E267</f>
        <v>303.43</v>
      </c>
      <c r="AH277" s="13">
        <f>'USDCHF-Week'!H267*'USDCHF-Week'!F267/'USDCHF-Week'!E267</f>
        <v>10.809642200843152</v>
      </c>
      <c r="AI277" s="24">
        <f>'GBPUSD-Week'!F267/'GBPUSD-Week'!G267*'GBPUSD-Week'!E267</f>
        <v>303.43</v>
      </c>
      <c r="AJ277" s="13">
        <f>'AUDUSD-Week'!H267*'AUDUSD-Week'!F267/'AUDUSD-Week'!I267</f>
        <v>7.7744999999999997</v>
      </c>
      <c r="AK277" s="24">
        <f>'GBPUSD-Week'!F267/'GBPUSD-Week'!G267*'GBPUSD-Week'!E267</f>
        <v>303.43</v>
      </c>
      <c r="AL277" s="13">
        <f>'USDCAD-Week'!H267*'USDCAD-Week'!F267/'USDCAD-Week'!E267</f>
        <v>7.9327304458194501</v>
      </c>
      <c r="AM277" s="24">
        <f>'GBPUSD-Week'!F267/'GBPUSD-Week'!G267*'GBPUSD-Week'!E267</f>
        <v>303.43</v>
      </c>
      <c r="AN277" s="13">
        <f>'NZDUSD-Week'!H267*'NZDUSD-Week'!F267/'NZDUSD-Week'!I267</f>
        <v>7.3049999999999988</v>
      </c>
      <c r="AO277" s="24">
        <f>'AUDUSD-Week'!F267/'AUDUSD-Week'!G267*'AUDUSD-Week'!E267</f>
        <v>155.49</v>
      </c>
      <c r="AP277" s="13">
        <f>'USDJPY-Week'!H267*'USDJPY-Week'!F267/'USDJPY-Week'!E267</f>
        <v>8.4702693545654757</v>
      </c>
      <c r="AQ277" s="24">
        <f>'AUDUSD-Week'!F267/'AUDUSD-Week'!G267*'AUDUSD-Week'!E267</f>
        <v>155.49</v>
      </c>
      <c r="AR277" s="13">
        <f>'USDCHF-Week'!H267*'USDCHF-Week'!F267/'USDCHF-Week'!E267</f>
        <v>10.809642200843152</v>
      </c>
      <c r="AS277" s="24">
        <f>'AUDUSD-Week'!F267/'AUDUSD-Week'!G267*'AUDUSD-Week'!E267</f>
        <v>155.49</v>
      </c>
      <c r="AT277" s="13">
        <f>'USDCAD-Week'!H267*'USDCAD-Week'!F267/'USDCAD-Week'!E267</f>
        <v>7.9327304458194501</v>
      </c>
      <c r="AU277" s="24">
        <f>'AUDUSD-Week'!F267/'AUDUSD-Week'!G267*'AUDUSD-Week'!E267</f>
        <v>155.49</v>
      </c>
      <c r="AV277" s="13">
        <f>'NZDUSD-Week'!H267*'NZDUSD-Week'!F267/'NZDUSD-Week'!I267</f>
        <v>7.3049999999999988</v>
      </c>
      <c r="AW277" s="24">
        <f>'NZDUSD-Week'!F267/'NZDUSD-Week'!G267*'NZDUSD-Week'!E267</f>
        <v>146.1</v>
      </c>
      <c r="AX277" s="13">
        <f>'USDJPY-Week'!H267*'USDJPY-Week'!F267/'USDJPY-Week'!E267</f>
        <v>8.4702693545654757</v>
      </c>
      <c r="AY277" s="24">
        <f>'NZDUSD-Week'!F267/'NZDUSD-Week'!G267*'NZDUSD-Week'!E267</f>
        <v>146.1</v>
      </c>
      <c r="AZ277" s="13">
        <f>'USDCHF-Week'!H267*'USDCHF-Week'!F267/'USDCHF-Week'!E267</f>
        <v>10.809642200843152</v>
      </c>
      <c r="BA277" s="24">
        <f>'NZDUSD-Week'!F267/'NZDUSD-Week'!G267*'NZDUSD-Week'!E267</f>
        <v>146.1</v>
      </c>
      <c r="BB277" s="13">
        <f>'USDCAD-Week'!H267*'USDCAD-Week'!F267/'USDCAD-Week'!E267</f>
        <v>7.9327304458194501</v>
      </c>
      <c r="BC277" s="24">
        <f>'USDCAD-Week'!F267/'USDCAD-Week'!G267*'USDCAD-Week'!E267</f>
        <v>252.12000000000003</v>
      </c>
      <c r="BD277" s="13">
        <f>'USDJPY-Week'!H267*'USDJPY-Week'!F267/'USDJPY-Week'!E267</f>
        <v>8.4702693545654757</v>
      </c>
      <c r="BE277" s="24">
        <f>'USDCHF-Week'!F267/'USDCHF-Week'!G267*'USDCHF-Week'!E267</f>
        <v>185.02</v>
      </c>
      <c r="BF277" s="13">
        <f>'USDJPY-Week'!H267*'USDJPY-Week'!F267/'USDJPY-Week'!E267</f>
        <v>8.4702693545654757</v>
      </c>
    </row>
    <row r="278" spans="4:58" x14ac:dyDescent="0.25">
      <c r="D278" s="11">
        <v>42043</v>
      </c>
      <c r="E278" s="13">
        <f>'EURUSD-Week'!F268*'EURUSD-Week'!E268/'EURUSD-Week'!G268</f>
        <v>226.85</v>
      </c>
      <c r="F278" s="16">
        <f>'EURUSD-Week'!H268*'EURUSD-Week'!F268/1</f>
        <v>10</v>
      </c>
      <c r="G278" s="13">
        <f>'USDJPY-Week'!F268/'USDJPY-Week'!G268</f>
        <v>200</v>
      </c>
      <c r="H278" s="19">
        <f>'USDJPY-Week'!H268*'USDJPY-Week'!F268/'USDJPY-Week'!E268</f>
        <v>8.4097216382137745</v>
      </c>
      <c r="I278" s="19">
        <f>'EURUSD-Week'!F268/('EURUSD-Week'!G268*'EURUSD-Week'!E268)</f>
        <v>176.3279700242451</v>
      </c>
      <c r="J278" s="19">
        <f>'USDJPY-Week'!H268*'USDJPY-Week'!F268/'USDJPY-Week'!E268</f>
        <v>8.4097216382137745</v>
      </c>
      <c r="K278" s="15">
        <f>'GBPUSD-Week'!F268*'GBPUSD-Week'!E268/'GBPUSD-Week'!G268</f>
        <v>306.17</v>
      </c>
      <c r="L278" s="13">
        <f>'GBPUSD-Week'!H268*'GBPUSD-Week'!F268/1</f>
        <v>10</v>
      </c>
      <c r="M278" s="24">
        <f>'NZDUSD-Week'!F268*'NZDUSD-Week'!E268/'NZDUSD-Week'!G268</f>
        <v>147.99</v>
      </c>
      <c r="N278" s="13">
        <f>'NZDUSD-Week'!H268*'NZDUSD-Week'!F268/1</f>
        <v>10</v>
      </c>
      <c r="O278" s="13">
        <f>'USDCAD-Week'!F268/'USDCAD-Week'!G268</f>
        <v>200</v>
      </c>
      <c r="P278" s="24">
        <f>'USDCAD-Week'!F268*'USDCAD-Week'!H268/'USDCAD-Week'!E268</f>
        <v>8.0041621643254501</v>
      </c>
      <c r="Q278" s="24">
        <f>'AUDUSD-Week'!F268*'AUDUSD-Week'!E268/'AUDUSD-Week'!G268</f>
        <v>155.27000000000001</v>
      </c>
      <c r="R278" s="24">
        <f>'AUDUSD-Week'!H268*'AUDUSD-Week'!F268/1</f>
        <v>10</v>
      </c>
      <c r="S278" s="13">
        <f>'USDCHF-Week'!F268/'USDCHF-Week'!G268</f>
        <v>200</v>
      </c>
      <c r="T278" s="16">
        <f>'USDCHF-Week'!F268*'USDCHF-Week'!H268/'USDCHF-Week'!E268</f>
        <v>10.766580534022395</v>
      </c>
      <c r="U278" s="13">
        <f>'EURUSD-Week'!F268/'EURUSD-Week'!G268*'EURUSD-Week'!E268</f>
        <v>226.85</v>
      </c>
      <c r="V278" s="13">
        <f>'USDCHF-Week'!H268*'USDCHF-Week'!F268/'USDCHF-Week'!E268</f>
        <v>10.766580534022395</v>
      </c>
      <c r="W278" s="16">
        <f>'EURUSD-Week'!F268/'EURUSD-Week'!G268*'EURUSD-Week'!E268</f>
        <v>226.85</v>
      </c>
      <c r="X278" s="13">
        <f>'GBPUSD-Week'!H268*'GBPUSD-Week'!F268/'GBPUSD-Week'!I268</f>
        <v>15.3085</v>
      </c>
      <c r="Y278" s="24">
        <f>'EURUSD-Week'!F268/'EURUSD-Week'!G268*'EURUSD-Week'!E268</f>
        <v>226.85</v>
      </c>
      <c r="Z278" s="13">
        <f>'AUDUSD-Week'!H268*'AUDUSD-Week'!F268/'AUDUSD-Week'!I268</f>
        <v>7.7635000000000005</v>
      </c>
      <c r="AA278" s="24">
        <f>'EURUSD-Week'!F268/'EURUSD-Week'!G268*'EURUSD-Week'!E268</f>
        <v>226.85</v>
      </c>
      <c r="AB278" s="13">
        <f>'USDCAD-Week'!H268*'USDCAD-Week'!F268/'USDCAD-Week'!E268</f>
        <v>8.0041621643254501</v>
      </c>
      <c r="AC278" s="24">
        <f>'EURUSD-Week'!F268/'EURUSD-Week'!G268*'EURUSD-Week'!E268</f>
        <v>226.85</v>
      </c>
      <c r="AD278" s="13">
        <f>'NZDUSD-Week'!H268*'NZDUSD-Week'!F268/'NZDUSD-Week'!I268</f>
        <v>7.3995000000000006</v>
      </c>
      <c r="AE278" s="24">
        <f>'GBPUSD-Week'!F268/'GBPUSD-Week'!G268*'GBPUSD-Week'!E268</f>
        <v>306.17</v>
      </c>
      <c r="AF278" s="13">
        <f>'USDJPY-Week'!H268*'USDJPY-Week'!F268/'USDJPY-Week'!E268</f>
        <v>8.4097216382137745</v>
      </c>
      <c r="AG278" s="24">
        <f>'GBPUSD-Week'!F268/'GBPUSD-Week'!G268*'GBPUSD-Week'!E268</f>
        <v>306.17</v>
      </c>
      <c r="AH278" s="13">
        <f>'USDCHF-Week'!H268*'USDCHF-Week'!F268/'USDCHF-Week'!E268</f>
        <v>10.766580534022395</v>
      </c>
      <c r="AI278" s="24">
        <f>'GBPUSD-Week'!F268/'GBPUSD-Week'!G268*'GBPUSD-Week'!E268</f>
        <v>306.17</v>
      </c>
      <c r="AJ278" s="13">
        <f>'AUDUSD-Week'!H268*'AUDUSD-Week'!F268/'AUDUSD-Week'!I268</f>
        <v>7.7635000000000005</v>
      </c>
      <c r="AK278" s="24">
        <f>'GBPUSD-Week'!F268/'GBPUSD-Week'!G268*'GBPUSD-Week'!E268</f>
        <v>306.17</v>
      </c>
      <c r="AL278" s="13">
        <f>'USDCAD-Week'!H268*'USDCAD-Week'!F268/'USDCAD-Week'!E268</f>
        <v>8.0041621643254501</v>
      </c>
      <c r="AM278" s="24">
        <f>'GBPUSD-Week'!F268/'GBPUSD-Week'!G268*'GBPUSD-Week'!E268</f>
        <v>306.17</v>
      </c>
      <c r="AN278" s="13">
        <f>'NZDUSD-Week'!H268*'NZDUSD-Week'!F268/'NZDUSD-Week'!I268</f>
        <v>7.3995000000000006</v>
      </c>
      <c r="AO278" s="24">
        <f>'AUDUSD-Week'!F268/'AUDUSD-Week'!G268*'AUDUSD-Week'!E268</f>
        <v>155.27000000000001</v>
      </c>
      <c r="AP278" s="13">
        <f>'USDJPY-Week'!H268*'USDJPY-Week'!F268/'USDJPY-Week'!E268</f>
        <v>8.4097216382137745</v>
      </c>
      <c r="AQ278" s="24">
        <f>'AUDUSD-Week'!F268/'AUDUSD-Week'!G268*'AUDUSD-Week'!E268</f>
        <v>155.27000000000001</v>
      </c>
      <c r="AR278" s="13">
        <f>'USDCHF-Week'!H268*'USDCHF-Week'!F268/'USDCHF-Week'!E268</f>
        <v>10.766580534022395</v>
      </c>
      <c r="AS278" s="24">
        <f>'AUDUSD-Week'!F268/'AUDUSD-Week'!G268*'AUDUSD-Week'!E268</f>
        <v>155.27000000000001</v>
      </c>
      <c r="AT278" s="13">
        <f>'USDCAD-Week'!H268*'USDCAD-Week'!F268/'USDCAD-Week'!E268</f>
        <v>8.0041621643254501</v>
      </c>
      <c r="AU278" s="24">
        <f>'AUDUSD-Week'!F268/'AUDUSD-Week'!G268*'AUDUSD-Week'!E268</f>
        <v>155.27000000000001</v>
      </c>
      <c r="AV278" s="13">
        <f>'NZDUSD-Week'!H268*'NZDUSD-Week'!F268/'NZDUSD-Week'!I268</f>
        <v>7.3995000000000006</v>
      </c>
      <c r="AW278" s="24">
        <f>'NZDUSD-Week'!F268/'NZDUSD-Week'!G268*'NZDUSD-Week'!E268</f>
        <v>147.99</v>
      </c>
      <c r="AX278" s="13">
        <f>'USDJPY-Week'!H268*'USDJPY-Week'!F268/'USDJPY-Week'!E268</f>
        <v>8.4097216382137745</v>
      </c>
      <c r="AY278" s="24">
        <f>'NZDUSD-Week'!F268/'NZDUSD-Week'!G268*'NZDUSD-Week'!E268</f>
        <v>147.99</v>
      </c>
      <c r="AZ278" s="13">
        <f>'USDCHF-Week'!H268*'USDCHF-Week'!F268/'USDCHF-Week'!E268</f>
        <v>10.766580534022395</v>
      </c>
      <c r="BA278" s="24">
        <f>'NZDUSD-Week'!F268/'NZDUSD-Week'!G268*'NZDUSD-Week'!E268</f>
        <v>147.99</v>
      </c>
      <c r="BB278" s="13">
        <f>'USDCAD-Week'!H268*'USDCAD-Week'!F268/'USDCAD-Week'!E268</f>
        <v>8.0041621643254501</v>
      </c>
      <c r="BC278" s="24">
        <f>'USDCAD-Week'!F268/'USDCAD-Week'!G268*'USDCAD-Week'!E268</f>
        <v>249.87</v>
      </c>
      <c r="BD278" s="13">
        <f>'USDJPY-Week'!H268*'USDJPY-Week'!F268/'USDJPY-Week'!E268</f>
        <v>8.4097216382137745</v>
      </c>
      <c r="BE278" s="24">
        <f>'USDCHF-Week'!F268/'USDCHF-Week'!G268*'USDCHF-Week'!E268</f>
        <v>185.76</v>
      </c>
      <c r="BF278" s="13">
        <f>'USDJPY-Week'!H268*'USDJPY-Week'!F268/'USDJPY-Week'!E268</f>
        <v>8.4097216382137745</v>
      </c>
    </row>
    <row r="279" spans="4:58" x14ac:dyDescent="0.25">
      <c r="D279" s="11">
        <v>42050</v>
      </c>
      <c r="E279" s="13">
        <f>'EURUSD-Week'!F269*'EURUSD-Week'!E269/'EURUSD-Week'!G269</f>
        <v>227.76999999999998</v>
      </c>
      <c r="F279" s="16">
        <f>'EURUSD-Week'!H269*'EURUSD-Week'!F269/1</f>
        <v>10</v>
      </c>
      <c r="G279" s="13">
        <f>'USDJPY-Week'!F269/'USDJPY-Week'!G269</f>
        <v>200</v>
      </c>
      <c r="H279" s="19">
        <f>'USDJPY-Week'!H269*'USDJPY-Week'!F269/'USDJPY-Week'!E269</f>
        <v>8.4189257450749277</v>
      </c>
      <c r="I279" s="19">
        <f>'EURUSD-Week'!F269/('EURUSD-Week'!G269*'EURUSD-Week'!E269)</f>
        <v>175.61575273302017</v>
      </c>
      <c r="J279" s="19">
        <f>'USDJPY-Week'!H269*'USDJPY-Week'!F269/'USDJPY-Week'!E269</f>
        <v>8.4189257450749277</v>
      </c>
      <c r="K279" s="15">
        <f>'GBPUSD-Week'!F269*'GBPUSD-Week'!E269/'GBPUSD-Week'!G269</f>
        <v>308.23</v>
      </c>
      <c r="L279" s="13">
        <f>'GBPUSD-Week'!H269*'GBPUSD-Week'!F269/1</f>
        <v>10</v>
      </c>
      <c r="M279" s="24">
        <f>'NZDUSD-Week'!F269*'NZDUSD-Week'!E269/'NZDUSD-Week'!G269</f>
        <v>150.03</v>
      </c>
      <c r="N279" s="13">
        <f>'NZDUSD-Week'!H269*'NZDUSD-Week'!F269/1</f>
        <v>10</v>
      </c>
      <c r="O279" s="13">
        <f>'USDCAD-Week'!F269/'USDCAD-Week'!G269</f>
        <v>200</v>
      </c>
      <c r="P279" s="24">
        <f>'USDCAD-Week'!F269*'USDCAD-Week'!H269/'USDCAD-Week'!E269</f>
        <v>8.0070462006565783</v>
      </c>
      <c r="Q279" s="24">
        <f>'AUDUSD-Week'!F269*'AUDUSD-Week'!E269/'AUDUSD-Week'!G269</f>
        <v>156.16</v>
      </c>
      <c r="R279" s="24">
        <f>'AUDUSD-Week'!H269*'AUDUSD-Week'!F269/1</f>
        <v>10</v>
      </c>
      <c r="S279" s="13">
        <f>'USDCHF-Week'!F269/'USDCHF-Week'!G269</f>
        <v>200</v>
      </c>
      <c r="T279" s="16">
        <f>'USDCHF-Week'!F269*'USDCHF-Week'!H269/'USDCHF-Week'!E269</f>
        <v>10.706064985814463</v>
      </c>
      <c r="U279" s="13">
        <f>'EURUSD-Week'!F269/'EURUSD-Week'!G269*'EURUSD-Week'!E269</f>
        <v>227.76999999999998</v>
      </c>
      <c r="V279" s="13">
        <f>'USDCHF-Week'!H269*'USDCHF-Week'!F269/'USDCHF-Week'!E269</f>
        <v>10.706064985814463</v>
      </c>
      <c r="W279" s="16">
        <f>'EURUSD-Week'!F269/'EURUSD-Week'!G269*'EURUSD-Week'!E269</f>
        <v>227.76999999999998</v>
      </c>
      <c r="X279" s="13">
        <f>'GBPUSD-Week'!H269*'GBPUSD-Week'!F269/'GBPUSD-Week'!I269</f>
        <v>15.4115</v>
      </c>
      <c r="Y279" s="24">
        <f>'EURUSD-Week'!F269/'EURUSD-Week'!G269*'EURUSD-Week'!E269</f>
        <v>227.76999999999998</v>
      </c>
      <c r="Z279" s="13">
        <f>'AUDUSD-Week'!H269*'AUDUSD-Week'!F269/'AUDUSD-Week'!I269</f>
        <v>7.8079999999999998</v>
      </c>
      <c r="AA279" s="24">
        <f>'EURUSD-Week'!F269/'EURUSD-Week'!G269*'EURUSD-Week'!E269</f>
        <v>227.76999999999998</v>
      </c>
      <c r="AB279" s="13">
        <f>'USDCAD-Week'!H269*'USDCAD-Week'!F269/'USDCAD-Week'!E269</f>
        <v>8.0070462006565783</v>
      </c>
      <c r="AC279" s="24">
        <f>'EURUSD-Week'!F269/'EURUSD-Week'!G269*'EURUSD-Week'!E269</f>
        <v>227.76999999999998</v>
      </c>
      <c r="AD279" s="13">
        <f>'NZDUSD-Week'!H269*'NZDUSD-Week'!F269/'NZDUSD-Week'!I269</f>
        <v>7.5014999999999992</v>
      </c>
      <c r="AE279" s="24">
        <f>'GBPUSD-Week'!F269/'GBPUSD-Week'!G269*'GBPUSD-Week'!E269</f>
        <v>308.23</v>
      </c>
      <c r="AF279" s="13">
        <f>'USDJPY-Week'!H269*'USDJPY-Week'!F269/'USDJPY-Week'!E269</f>
        <v>8.4189257450749277</v>
      </c>
      <c r="AG279" s="24">
        <f>'GBPUSD-Week'!F269/'GBPUSD-Week'!G269*'GBPUSD-Week'!E269</f>
        <v>308.23</v>
      </c>
      <c r="AH279" s="13">
        <f>'USDCHF-Week'!H269*'USDCHF-Week'!F269/'USDCHF-Week'!E269</f>
        <v>10.706064985814463</v>
      </c>
      <c r="AI279" s="24">
        <f>'GBPUSD-Week'!F269/'GBPUSD-Week'!G269*'GBPUSD-Week'!E269</f>
        <v>308.23</v>
      </c>
      <c r="AJ279" s="13">
        <f>'AUDUSD-Week'!H269*'AUDUSD-Week'!F269/'AUDUSD-Week'!I269</f>
        <v>7.8079999999999998</v>
      </c>
      <c r="AK279" s="24">
        <f>'GBPUSD-Week'!F269/'GBPUSD-Week'!G269*'GBPUSD-Week'!E269</f>
        <v>308.23</v>
      </c>
      <c r="AL279" s="13">
        <f>'USDCAD-Week'!H269*'USDCAD-Week'!F269/'USDCAD-Week'!E269</f>
        <v>8.0070462006565783</v>
      </c>
      <c r="AM279" s="24">
        <f>'GBPUSD-Week'!F269/'GBPUSD-Week'!G269*'GBPUSD-Week'!E269</f>
        <v>308.23</v>
      </c>
      <c r="AN279" s="13">
        <f>'NZDUSD-Week'!H269*'NZDUSD-Week'!F269/'NZDUSD-Week'!I269</f>
        <v>7.5014999999999992</v>
      </c>
      <c r="AO279" s="24">
        <f>'AUDUSD-Week'!F269/'AUDUSD-Week'!G269*'AUDUSD-Week'!E269</f>
        <v>156.16</v>
      </c>
      <c r="AP279" s="13">
        <f>'USDJPY-Week'!H269*'USDJPY-Week'!F269/'USDJPY-Week'!E269</f>
        <v>8.4189257450749277</v>
      </c>
      <c r="AQ279" s="24">
        <f>'AUDUSD-Week'!F269/'AUDUSD-Week'!G269*'AUDUSD-Week'!E269</f>
        <v>156.16</v>
      </c>
      <c r="AR279" s="13">
        <f>'USDCHF-Week'!H269*'USDCHF-Week'!F269/'USDCHF-Week'!E269</f>
        <v>10.706064985814463</v>
      </c>
      <c r="AS279" s="24">
        <f>'AUDUSD-Week'!F269/'AUDUSD-Week'!G269*'AUDUSD-Week'!E269</f>
        <v>156.16</v>
      </c>
      <c r="AT279" s="13">
        <f>'USDCAD-Week'!H269*'USDCAD-Week'!F269/'USDCAD-Week'!E269</f>
        <v>8.0070462006565783</v>
      </c>
      <c r="AU279" s="24">
        <f>'AUDUSD-Week'!F269/'AUDUSD-Week'!G269*'AUDUSD-Week'!E269</f>
        <v>156.16</v>
      </c>
      <c r="AV279" s="13">
        <f>'NZDUSD-Week'!H269*'NZDUSD-Week'!F269/'NZDUSD-Week'!I269</f>
        <v>7.5014999999999992</v>
      </c>
      <c r="AW279" s="24">
        <f>'NZDUSD-Week'!F269/'NZDUSD-Week'!G269*'NZDUSD-Week'!E269</f>
        <v>150.03</v>
      </c>
      <c r="AX279" s="13">
        <f>'USDJPY-Week'!H269*'USDJPY-Week'!F269/'USDJPY-Week'!E269</f>
        <v>8.4189257450749277</v>
      </c>
      <c r="AY279" s="24">
        <f>'NZDUSD-Week'!F269/'NZDUSD-Week'!G269*'NZDUSD-Week'!E269</f>
        <v>150.03</v>
      </c>
      <c r="AZ279" s="13">
        <f>'USDCHF-Week'!H269*'USDCHF-Week'!F269/'USDCHF-Week'!E269</f>
        <v>10.706064985814463</v>
      </c>
      <c r="BA279" s="24">
        <f>'NZDUSD-Week'!F269/'NZDUSD-Week'!G269*'NZDUSD-Week'!E269</f>
        <v>150.03</v>
      </c>
      <c r="BB279" s="13">
        <f>'USDCAD-Week'!H269*'USDCAD-Week'!F269/'USDCAD-Week'!E269</f>
        <v>8.0070462006565783</v>
      </c>
      <c r="BC279" s="24">
        <f>'USDCAD-Week'!F269/'USDCAD-Week'!G269*'USDCAD-Week'!E269</f>
        <v>249.77999999999997</v>
      </c>
      <c r="BD279" s="13">
        <f>'USDJPY-Week'!H269*'USDJPY-Week'!F269/'USDJPY-Week'!E269</f>
        <v>8.4189257450749277</v>
      </c>
      <c r="BE279" s="24">
        <f>'USDCHF-Week'!F269/'USDCHF-Week'!G269*'USDCHF-Week'!E269</f>
        <v>186.81</v>
      </c>
      <c r="BF279" s="13">
        <f>'USDJPY-Week'!H269*'USDJPY-Week'!F269/'USDJPY-Week'!E269</f>
        <v>8.4189257450749277</v>
      </c>
    </row>
    <row r="280" spans="4:58" x14ac:dyDescent="0.25">
      <c r="D280" s="11">
        <v>42057</v>
      </c>
      <c r="E280" s="13">
        <f>'EURUSD-Week'!F270*'EURUSD-Week'!E270/'EURUSD-Week'!G270</f>
        <v>225.88</v>
      </c>
      <c r="F280" s="16">
        <f>'EURUSD-Week'!H270*'EURUSD-Week'!F270/1</f>
        <v>10</v>
      </c>
      <c r="G280" s="13">
        <f>'USDJPY-Week'!F270/'USDJPY-Week'!G270</f>
        <v>200</v>
      </c>
      <c r="H280" s="19">
        <f>'USDJPY-Week'!H270*'USDJPY-Week'!F270/'USDJPY-Week'!E270</f>
        <v>8.3776651447241655</v>
      </c>
      <c r="I280" s="19">
        <f>'EURUSD-Week'!F270/('EURUSD-Week'!G270*'EURUSD-Week'!E270)</f>
        <v>177.08517797060389</v>
      </c>
      <c r="J280" s="19">
        <f>'USDJPY-Week'!H270*'USDJPY-Week'!F270/'USDJPY-Week'!E270</f>
        <v>8.3776651447241655</v>
      </c>
      <c r="K280" s="15">
        <f>'GBPUSD-Week'!F270*'GBPUSD-Week'!E270/'GBPUSD-Week'!G270</f>
        <v>308.33000000000004</v>
      </c>
      <c r="L280" s="13">
        <f>'GBPUSD-Week'!H270*'GBPUSD-Week'!F270/1</f>
        <v>10</v>
      </c>
      <c r="M280" s="24">
        <f>'NZDUSD-Week'!F270*'NZDUSD-Week'!E270/'NZDUSD-Week'!G270</f>
        <v>150.91</v>
      </c>
      <c r="N280" s="13">
        <f>'NZDUSD-Week'!H270*'NZDUSD-Week'!F270/1</f>
        <v>10</v>
      </c>
      <c r="O280" s="13">
        <f>'USDCAD-Week'!F270/'USDCAD-Week'!G270</f>
        <v>200</v>
      </c>
      <c r="P280" s="24">
        <f>'USDCAD-Week'!F270*'USDCAD-Week'!H270/'USDCAD-Week'!E270</f>
        <v>7.990730752327301</v>
      </c>
      <c r="Q280" s="24">
        <f>'AUDUSD-Week'!F270*'AUDUSD-Week'!E270/'AUDUSD-Week'!G270</f>
        <v>156.55000000000001</v>
      </c>
      <c r="R280" s="24">
        <f>'AUDUSD-Week'!H270*'AUDUSD-Week'!F270/1</f>
        <v>10</v>
      </c>
      <c r="S280" s="13">
        <f>'USDCHF-Week'!F270/'USDCHF-Week'!G270</f>
        <v>200</v>
      </c>
      <c r="T280" s="16">
        <f>'USDCHF-Week'!F270*'USDCHF-Week'!H270/'USDCHF-Week'!E270</f>
        <v>10.563566259969365</v>
      </c>
      <c r="U280" s="13">
        <f>'EURUSD-Week'!F270/'EURUSD-Week'!G270*'EURUSD-Week'!E270</f>
        <v>225.88</v>
      </c>
      <c r="V280" s="13">
        <f>'USDCHF-Week'!H270*'USDCHF-Week'!F270/'USDCHF-Week'!E270</f>
        <v>10.563566259969365</v>
      </c>
      <c r="W280" s="16">
        <f>'EURUSD-Week'!F270/'EURUSD-Week'!G270*'EURUSD-Week'!E270</f>
        <v>225.88</v>
      </c>
      <c r="X280" s="13">
        <f>'GBPUSD-Week'!H270*'GBPUSD-Week'!F270/'GBPUSD-Week'!I270</f>
        <v>15.416500000000001</v>
      </c>
      <c r="Y280" s="24">
        <f>'EURUSD-Week'!F270/'EURUSD-Week'!G270*'EURUSD-Week'!E270</f>
        <v>225.88</v>
      </c>
      <c r="Z280" s="13">
        <f>'AUDUSD-Week'!H270*'AUDUSD-Week'!F270/'AUDUSD-Week'!I270</f>
        <v>7.8274999999999997</v>
      </c>
      <c r="AA280" s="24">
        <f>'EURUSD-Week'!F270/'EURUSD-Week'!G270*'EURUSD-Week'!E270</f>
        <v>225.88</v>
      </c>
      <c r="AB280" s="13">
        <f>'USDCAD-Week'!H270*'USDCAD-Week'!F270/'USDCAD-Week'!E270</f>
        <v>7.990730752327301</v>
      </c>
      <c r="AC280" s="24">
        <f>'EURUSD-Week'!F270/'EURUSD-Week'!G270*'EURUSD-Week'!E270</f>
        <v>225.88</v>
      </c>
      <c r="AD280" s="13">
        <f>'NZDUSD-Week'!H270*'NZDUSD-Week'!F270/'NZDUSD-Week'!I270</f>
        <v>7.5455000000000005</v>
      </c>
      <c r="AE280" s="24">
        <f>'GBPUSD-Week'!F270/'GBPUSD-Week'!G270*'GBPUSD-Week'!E270</f>
        <v>308.33000000000004</v>
      </c>
      <c r="AF280" s="13">
        <f>'USDJPY-Week'!H270*'USDJPY-Week'!F270/'USDJPY-Week'!E270</f>
        <v>8.3776651447241655</v>
      </c>
      <c r="AG280" s="24">
        <f>'GBPUSD-Week'!F270/'GBPUSD-Week'!G270*'GBPUSD-Week'!E270</f>
        <v>308.33000000000004</v>
      </c>
      <c r="AH280" s="13">
        <f>'USDCHF-Week'!H270*'USDCHF-Week'!F270/'USDCHF-Week'!E270</f>
        <v>10.563566259969365</v>
      </c>
      <c r="AI280" s="24">
        <f>'GBPUSD-Week'!F270/'GBPUSD-Week'!G270*'GBPUSD-Week'!E270</f>
        <v>308.33000000000004</v>
      </c>
      <c r="AJ280" s="13">
        <f>'AUDUSD-Week'!H270*'AUDUSD-Week'!F270/'AUDUSD-Week'!I270</f>
        <v>7.8274999999999997</v>
      </c>
      <c r="AK280" s="24">
        <f>'GBPUSD-Week'!F270/'GBPUSD-Week'!G270*'GBPUSD-Week'!E270</f>
        <v>308.33000000000004</v>
      </c>
      <c r="AL280" s="13">
        <f>'USDCAD-Week'!H270*'USDCAD-Week'!F270/'USDCAD-Week'!E270</f>
        <v>7.990730752327301</v>
      </c>
      <c r="AM280" s="24">
        <f>'GBPUSD-Week'!F270/'GBPUSD-Week'!G270*'GBPUSD-Week'!E270</f>
        <v>308.33000000000004</v>
      </c>
      <c r="AN280" s="13">
        <f>'NZDUSD-Week'!H270*'NZDUSD-Week'!F270/'NZDUSD-Week'!I270</f>
        <v>7.5455000000000005</v>
      </c>
      <c r="AO280" s="24">
        <f>'AUDUSD-Week'!F270/'AUDUSD-Week'!G270*'AUDUSD-Week'!E270</f>
        <v>156.55000000000001</v>
      </c>
      <c r="AP280" s="13">
        <f>'USDJPY-Week'!H270*'USDJPY-Week'!F270/'USDJPY-Week'!E270</f>
        <v>8.3776651447241655</v>
      </c>
      <c r="AQ280" s="24">
        <f>'AUDUSD-Week'!F270/'AUDUSD-Week'!G270*'AUDUSD-Week'!E270</f>
        <v>156.55000000000001</v>
      </c>
      <c r="AR280" s="13">
        <f>'USDCHF-Week'!H270*'USDCHF-Week'!F270/'USDCHF-Week'!E270</f>
        <v>10.563566259969365</v>
      </c>
      <c r="AS280" s="24">
        <f>'AUDUSD-Week'!F270/'AUDUSD-Week'!G270*'AUDUSD-Week'!E270</f>
        <v>156.55000000000001</v>
      </c>
      <c r="AT280" s="13">
        <f>'USDCAD-Week'!H270*'USDCAD-Week'!F270/'USDCAD-Week'!E270</f>
        <v>7.990730752327301</v>
      </c>
      <c r="AU280" s="24">
        <f>'AUDUSD-Week'!F270/'AUDUSD-Week'!G270*'AUDUSD-Week'!E270</f>
        <v>156.55000000000001</v>
      </c>
      <c r="AV280" s="13">
        <f>'NZDUSD-Week'!H270*'NZDUSD-Week'!F270/'NZDUSD-Week'!I270</f>
        <v>7.5455000000000005</v>
      </c>
      <c r="AW280" s="24">
        <f>'NZDUSD-Week'!F270/'NZDUSD-Week'!G270*'NZDUSD-Week'!E270</f>
        <v>150.91000000000003</v>
      </c>
      <c r="AX280" s="13">
        <f>'USDJPY-Week'!H270*'USDJPY-Week'!F270/'USDJPY-Week'!E270</f>
        <v>8.3776651447241655</v>
      </c>
      <c r="AY280" s="24">
        <f>'NZDUSD-Week'!F270/'NZDUSD-Week'!G270*'NZDUSD-Week'!E270</f>
        <v>150.91000000000003</v>
      </c>
      <c r="AZ280" s="13">
        <f>'USDCHF-Week'!H270*'USDCHF-Week'!F270/'USDCHF-Week'!E270</f>
        <v>10.563566259969365</v>
      </c>
      <c r="BA280" s="24">
        <f>'NZDUSD-Week'!F270/'NZDUSD-Week'!G270*'NZDUSD-Week'!E270</f>
        <v>150.91000000000003</v>
      </c>
      <c r="BB280" s="13">
        <f>'USDCAD-Week'!H270*'USDCAD-Week'!F270/'USDCAD-Week'!E270</f>
        <v>7.990730752327301</v>
      </c>
      <c r="BC280" s="24">
        <f>'USDCAD-Week'!F270/'USDCAD-Week'!G270*'USDCAD-Week'!E270</f>
        <v>250.29</v>
      </c>
      <c r="BD280" s="13">
        <f>'USDJPY-Week'!H270*'USDJPY-Week'!F270/'USDJPY-Week'!E270</f>
        <v>8.3776651447241655</v>
      </c>
      <c r="BE280" s="24">
        <f>'USDCHF-Week'!F270/'USDCHF-Week'!G270*'USDCHF-Week'!E270</f>
        <v>189.32999999999998</v>
      </c>
      <c r="BF280" s="13">
        <f>'USDJPY-Week'!H270*'USDJPY-Week'!F270/'USDJPY-Week'!E270</f>
        <v>8.3776651447241655</v>
      </c>
    </row>
    <row r="281" spans="4:58" x14ac:dyDescent="0.25">
      <c r="D281" s="11">
        <v>42064</v>
      </c>
      <c r="E281" s="13">
        <f>'EURUSD-Week'!F271*'EURUSD-Week'!E271/'EURUSD-Week'!G271</f>
        <v>220.2</v>
      </c>
      <c r="F281" s="16">
        <f>'EURUSD-Week'!H271*'EURUSD-Week'!F271/1</f>
        <v>10</v>
      </c>
      <c r="G281" s="13">
        <f>'USDJPY-Week'!F271/'USDJPY-Week'!G271</f>
        <v>200</v>
      </c>
      <c r="H281" s="19">
        <f>'USDJPY-Week'!H271*'USDJPY-Week'!F271/'USDJPY-Week'!E271</f>
        <v>8.3160083160083165</v>
      </c>
      <c r="I281" s="19">
        <f>'EURUSD-Week'!F271/('EURUSD-Week'!G271*'EURUSD-Week'!E271)</f>
        <v>181.65304268846504</v>
      </c>
      <c r="J281" s="19">
        <f>'USDJPY-Week'!H271*'USDJPY-Week'!F271/'USDJPY-Week'!E271</f>
        <v>8.3160083160083165</v>
      </c>
      <c r="K281" s="15">
        <f>'GBPUSD-Week'!F271*'GBPUSD-Week'!E271/'GBPUSD-Week'!G271</f>
        <v>304.58</v>
      </c>
      <c r="L281" s="13">
        <f>'GBPUSD-Week'!H271*'GBPUSD-Week'!F271/1</f>
        <v>10</v>
      </c>
      <c r="M281" s="24">
        <f>'NZDUSD-Week'!F271*'NZDUSD-Week'!E271/'NZDUSD-Week'!G271</f>
        <v>149.15</v>
      </c>
      <c r="N281" s="13">
        <f>'NZDUSD-Week'!H271*'NZDUSD-Week'!F271/1</f>
        <v>10</v>
      </c>
      <c r="O281" s="13">
        <f>'USDCAD-Week'!F271/'USDCAD-Week'!G271</f>
        <v>200</v>
      </c>
      <c r="P281" s="24">
        <f>'USDCAD-Week'!F271*'USDCAD-Week'!H271/'USDCAD-Week'!E271</f>
        <v>7.9608327031007455</v>
      </c>
      <c r="Q281" s="24">
        <f>'AUDUSD-Week'!F271*'AUDUSD-Week'!E271/'AUDUSD-Week'!G271</f>
        <v>155.18999999999997</v>
      </c>
      <c r="R281" s="24">
        <f>'AUDUSD-Week'!H271*'AUDUSD-Week'!F271/1</f>
        <v>10</v>
      </c>
      <c r="S281" s="13">
        <f>'USDCHF-Week'!F271/'USDCHF-Week'!G271</f>
        <v>200</v>
      </c>
      <c r="T281" s="16">
        <f>'USDCHF-Week'!F271*'USDCHF-Week'!H271/'USDCHF-Week'!E271</f>
        <v>10.319384964656107</v>
      </c>
      <c r="U281" s="13">
        <f>'EURUSD-Week'!F271/'EURUSD-Week'!G271*'EURUSD-Week'!E271</f>
        <v>220.2</v>
      </c>
      <c r="V281" s="13">
        <f>'USDCHF-Week'!H271*'USDCHF-Week'!F271/'USDCHF-Week'!E271</f>
        <v>10.319384964656107</v>
      </c>
      <c r="W281" s="16">
        <f>'EURUSD-Week'!F271/'EURUSD-Week'!G271*'EURUSD-Week'!E271</f>
        <v>220.2</v>
      </c>
      <c r="X281" s="13">
        <f>'GBPUSD-Week'!H271*'GBPUSD-Week'!F271/'GBPUSD-Week'!I271</f>
        <v>15.228999999999999</v>
      </c>
      <c r="Y281" s="24">
        <f>'EURUSD-Week'!F271/'EURUSD-Week'!G271*'EURUSD-Week'!E271</f>
        <v>220.2</v>
      </c>
      <c r="Z281" s="13">
        <f>'AUDUSD-Week'!H271*'AUDUSD-Week'!F271/'AUDUSD-Week'!I271</f>
        <v>7.7594999999999992</v>
      </c>
      <c r="AA281" s="24">
        <f>'EURUSD-Week'!F271/'EURUSD-Week'!G271*'EURUSD-Week'!E271</f>
        <v>220.2</v>
      </c>
      <c r="AB281" s="13">
        <f>'USDCAD-Week'!H271*'USDCAD-Week'!F271/'USDCAD-Week'!E271</f>
        <v>7.9608327031007455</v>
      </c>
      <c r="AC281" s="24">
        <f>'EURUSD-Week'!F271/'EURUSD-Week'!G271*'EURUSD-Week'!E271</f>
        <v>220.2</v>
      </c>
      <c r="AD281" s="13">
        <f>'NZDUSD-Week'!H271*'NZDUSD-Week'!F271/'NZDUSD-Week'!I271</f>
        <v>7.4574999999999996</v>
      </c>
      <c r="AE281" s="24">
        <f>'GBPUSD-Week'!F271/'GBPUSD-Week'!G271*'GBPUSD-Week'!E271</f>
        <v>304.58</v>
      </c>
      <c r="AF281" s="13">
        <f>'USDJPY-Week'!H271*'USDJPY-Week'!F271/'USDJPY-Week'!E271</f>
        <v>8.3160083160083165</v>
      </c>
      <c r="AG281" s="24">
        <f>'GBPUSD-Week'!F271/'GBPUSD-Week'!G271*'GBPUSD-Week'!E271</f>
        <v>304.58</v>
      </c>
      <c r="AH281" s="13">
        <f>'USDCHF-Week'!H271*'USDCHF-Week'!F271/'USDCHF-Week'!E271</f>
        <v>10.319384964656107</v>
      </c>
      <c r="AI281" s="24">
        <f>'GBPUSD-Week'!F271/'GBPUSD-Week'!G271*'GBPUSD-Week'!E271</f>
        <v>304.58</v>
      </c>
      <c r="AJ281" s="13">
        <f>'AUDUSD-Week'!H271*'AUDUSD-Week'!F271/'AUDUSD-Week'!I271</f>
        <v>7.7594999999999992</v>
      </c>
      <c r="AK281" s="24">
        <f>'GBPUSD-Week'!F271/'GBPUSD-Week'!G271*'GBPUSD-Week'!E271</f>
        <v>304.58</v>
      </c>
      <c r="AL281" s="13">
        <f>'USDCAD-Week'!H271*'USDCAD-Week'!F271/'USDCAD-Week'!E271</f>
        <v>7.9608327031007455</v>
      </c>
      <c r="AM281" s="24">
        <f>'GBPUSD-Week'!F271/'GBPUSD-Week'!G271*'GBPUSD-Week'!E271</f>
        <v>304.58</v>
      </c>
      <c r="AN281" s="13">
        <f>'NZDUSD-Week'!H271*'NZDUSD-Week'!F271/'NZDUSD-Week'!I271</f>
        <v>7.4574999999999996</v>
      </c>
      <c r="AO281" s="24">
        <f>'AUDUSD-Week'!F271/'AUDUSD-Week'!G271*'AUDUSD-Week'!E271</f>
        <v>155.19</v>
      </c>
      <c r="AP281" s="13">
        <f>'USDJPY-Week'!H271*'USDJPY-Week'!F271/'USDJPY-Week'!E271</f>
        <v>8.3160083160083165</v>
      </c>
      <c r="AQ281" s="24">
        <f>'AUDUSD-Week'!F271/'AUDUSD-Week'!G271*'AUDUSD-Week'!E271</f>
        <v>155.19</v>
      </c>
      <c r="AR281" s="13">
        <f>'USDCHF-Week'!H271*'USDCHF-Week'!F271/'USDCHF-Week'!E271</f>
        <v>10.319384964656107</v>
      </c>
      <c r="AS281" s="24">
        <f>'AUDUSD-Week'!F271/'AUDUSD-Week'!G271*'AUDUSD-Week'!E271</f>
        <v>155.19</v>
      </c>
      <c r="AT281" s="13">
        <f>'USDCAD-Week'!H271*'USDCAD-Week'!F271/'USDCAD-Week'!E271</f>
        <v>7.9608327031007455</v>
      </c>
      <c r="AU281" s="24">
        <f>'AUDUSD-Week'!F271/'AUDUSD-Week'!G271*'AUDUSD-Week'!E271</f>
        <v>155.19</v>
      </c>
      <c r="AV281" s="13">
        <f>'NZDUSD-Week'!H271*'NZDUSD-Week'!F271/'NZDUSD-Week'!I271</f>
        <v>7.4574999999999996</v>
      </c>
      <c r="AW281" s="24">
        <f>'NZDUSD-Week'!F271/'NZDUSD-Week'!G271*'NZDUSD-Week'!E271</f>
        <v>149.15</v>
      </c>
      <c r="AX281" s="13">
        <f>'USDJPY-Week'!H271*'USDJPY-Week'!F271/'USDJPY-Week'!E271</f>
        <v>8.3160083160083165</v>
      </c>
      <c r="AY281" s="24">
        <f>'NZDUSD-Week'!F271/'NZDUSD-Week'!G271*'NZDUSD-Week'!E271</f>
        <v>149.15</v>
      </c>
      <c r="AZ281" s="13">
        <f>'USDCHF-Week'!H271*'USDCHF-Week'!F271/'USDCHF-Week'!E271</f>
        <v>10.319384964656107</v>
      </c>
      <c r="BA281" s="24">
        <f>'NZDUSD-Week'!F271/'NZDUSD-Week'!G271*'NZDUSD-Week'!E271</f>
        <v>149.15</v>
      </c>
      <c r="BB281" s="13">
        <f>'USDCAD-Week'!H271*'USDCAD-Week'!F271/'USDCAD-Week'!E271</f>
        <v>7.9608327031007455</v>
      </c>
      <c r="BC281" s="24">
        <f>'USDCAD-Week'!F271/'USDCAD-Week'!G271*'USDCAD-Week'!E271</f>
        <v>251.22999999999996</v>
      </c>
      <c r="BD281" s="13">
        <f>'USDJPY-Week'!H271*'USDJPY-Week'!F271/'USDJPY-Week'!E271</f>
        <v>8.3160083160083165</v>
      </c>
      <c r="BE281" s="24">
        <f>'USDCHF-Week'!F271/'USDCHF-Week'!G271*'USDCHF-Week'!E271</f>
        <v>193.81</v>
      </c>
      <c r="BF281" s="13">
        <f>'USDJPY-Week'!H271*'USDJPY-Week'!F271/'USDJPY-Week'!E271</f>
        <v>8.3160083160083165</v>
      </c>
    </row>
    <row r="282" spans="4:58" x14ac:dyDescent="0.25">
      <c r="D282" s="11">
        <v>42071</v>
      </c>
      <c r="E282" s="13">
        <f>'EURUSD-Week'!F272*'EURUSD-Week'!E272/'EURUSD-Week'!G272</f>
        <v>213.28</v>
      </c>
      <c r="F282" s="16">
        <f>'EURUSD-Week'!H272*'EURUSD-Week'!F272/1</f>
        <v>10</v>
      </c>
      <c r="G282" s="13">
        <f>'USDJPY-Week'!F272/'USDJPY-Week'!G272</f>
        <v>200</v>
      </c>
      <c r="H282" s="19">
        <f>'USDJPY-Week'!H272*'USDJPY-Week'!F272/'USDJPY-Week'!E272</f>
        <v>8.2572973865653765</v>
      </c>
      <c r="I282" s="19">
        <f>'EURUSD-Week'!F272/('EURUSD-Week'!G272*'EURUSD-Week'!E272)</f>
        <v>187.54688672168041</v>
      </c>
      <c r="J282" s="19">
        <f>'USDJPY-Week'!H272*'USDJPY-Week'!F272/'USDJPY-Week'!E272</f>
        <v>8.2572973865653765</v>
      </c>
      <c r="K282" s="15">
        <f>'GBPUSD-Week'!F272*'GBPUSD-Week'!E272/'GBPUSD-Week'!G272</f>
        <v>297.81</v>
      </c>
      <c r="L282" s="13">
        <f>'GBPUSD-Week'!H272*'GBPUSD-Week'!F272/1</f>
        <v>10</v>
      </c>
      <c r="M282" s="24">
        <f>'NZDUSD-Week'!F272*'NZDUSD-Week'!E272/'NZDUSD-Week'!G272</f>
        <v>147.06</v>
      </c>
      <c r="N282" s="13">
        <f>'NZDUSD-Week'!H272*'NZDUSD-Week'!F272/1</f>
        <v>10</v>
      </c>
      <c r="O282" s="13">
        <f>'USDCAD-Week'!F272/'USDCAD-Week'!G272</f>
        <v>200</v>
      </c>
      <c r="P282" s="24">
        <f>'USDCAD-Week'!F272*'USDCAD-Week'!H272/'USDCAD-Week'!E272</f>
        <v>7.8727759407967248</v>
      </c>
      <c r="Q282" s="24">
        <f>'AUDUSD-Week'!F272*'AUDUSD-Week'!E272/'AUDUSD-Week'!G272</f>
        <v>153.44999999999999</v>
      </c>
      <c r="R282" s="24">
        <f>'AUDUSD-Week'!H272*'AUDUSD-Week'!F272/1</f>
        <v>10</v>
      </c>
      <c r="S282" s="13">
        <f>'USDCHF-Week'!F272/'USDCHF-Week'!G272</f>
        <v>200</v>
      </c>
      <c r="T282" s="16">
        <f>'USDCHF-Week'!F272*'USDCHF-Week'!H272/'USDCHF-Week'!E272</f>
        <v>10.046717235143417</v>
      </c>
      <c r="U282" s="13">
        <f>'EURUSD-Week'!F272/'EURUSD-Week'!G272*'EURUSD-Week'!E272</f>
        <v>213.28</v>
      </c>
      <c r="V282" s="13">
        <f>'USDCHF-Week'!H272*'USDCHF-Week'!F272/'USDCHF-Week'!E272</f>
        <v>10.046717235143417</v>
      </c>
      <c r="W282" s="16">
        <f>'EURUSD-Week'!F272/'EURUSD-Week'!G272*'EURUSD-Week'!E272</f>
        <v>213.28</v>
      </c>
      <c r="X282" s="13">
        <f>'GBPUSD-Week'!H272*'GBPUSD-Week'!F272/'GBPUSD-Week'!I272</f>
        <v>14.890499999999999</v>
      </c>
      <c r="Y282" s="24">
        <f>'EURUSD-Week'!F272/'EURUSD-Week'!G272*'EURUSD-Week'!E272</f>
        <v>213.28</v>
      </c>
      <c r="Z282" s="13">
        <f>'AUDUSD-Week'!H272*'AUDUSD-Week'!F272/'AUDUSD-Week'!I272</f>
        <v>7.6724999999999994</v>
      </c>
      <c r="AA282" s="24">
        <f>'EURUSD-Week'!F272/'EURUSD-Week'!G272*'EURUSD-Week'!E272</f>
        <v>213.28</v>
      </c>
      <c r="AB282" s="13">
        <f>'USDCAD-Week'!H272*'USDCAD-Week'!F272/'USDCAD-Week'!E272</f>
        <v>7.8727759407967248</v>
      </c>
      <c r="AC282" s="24">
        <f>'EURUSD-Week'!F272/'EURUSD-Week'!G272*'EURUSD-Week'!E272</f>
        <v>213.28</v>
      </c>
      <c r="AD282" s="13">
        <f>'NZDUSD-Week'!H272*'NZDUSD-Week'!F272/'NZDUSD-Week'!I272</f>
        <v>7.3530000000000015</v>
      </c>
      <c r="AE282" s="24">
        <f>'GBPUSD-Week'!F272/'GBPUSD-Week'!G272*'GBPUSD-Week'!E272</f>
        <v>297.81</v>
      </c>
      <c r="AF282" s="13">
        <f>'USDJPY-Week'!H272*'USDJPY-Week'!F272/'USDJPY-Week'!E272</f>
        <v>8.2572973865653765</v>
      </c>
      <c r="AG282" s="24">
        <f>'GBPUSD-Week'!F272/'GBPUSD-Week'!G272*'GBPUSD-Week'!E272</f>
        <v>297.81</v>
      </c>
      <c r="AH282" s="13">
        <f>'USDCHF-Week'!H272*'USDCHF-Week'!F272/'USDCHF-Week'!E272</f>
        <v>10.046717235143417</v>
      </c>
      <c r="AI282" s="24">
        <f>'GBPUSD-Week'!F272/'GBPUSD-Week'!G272*'GBPUSD-Week'!E272</f>
        <v>297.81</v>
      </c>
      <c r="AJ282" s="13">
        <f>'AUDUSD-Week'!H272*'AUDUSD-Week'!F272/'AUDUSD-Week'!I272</f>
        <v>7.6724999999999994</v>
      </c>
      <c r="AK282" s="24">
        <f>'GBPUSD-Week'!F272/'GBPUSD-Week'!G272*'GBPUSD-Week'!E272</f>
        <v>297.81</v>
      </c>
      <c r="AL282" s="13">
        <f>'USDCAD-Week'!H272*'USDCAD-Week'!F272/'USDCAD-Week'!E272</f>
        <v>7.8727759407967248</v>
      </c>
      <c r="AM282" s="24">
        <f>'GBPUSD-Week'!F272/'GBPUSD-Week'!G272*'GBPUSD-Week'!E272</f>
        <v>297.81</v>
      </c>
      <c r="AN282" s="13">
        <f>'NZDUSD-Week'!H272*'NZDUSD-Week'!F272/'NZDUSD-Week'!I272</f>
        <v>7.3530000000000015</v>
      </c>
      <c r="AO282" s="24">
        <f>'AUDUSD-Week'!F272/'AUDUSD-Week'!G272*'AUDUSD-Week'!E272</f>
        <v>153.44999999999999</v>
      </c>
      <c r="AP282" s="13">
        <f>'USDJPY-Week'!H272*'USDJPY-Week'!F272/'USDJPY-Week'!E272</f>
        <v>8.2572973865653765</v>
      </c>
      <c r="AQ282" s="24">
        <f>'AUDUSD-Week'!F272/'AUDUSD-Week'!G272*'AUDUSD-Week'!E272</f>
        <v>153.44999999999999</v>
      </c>
      <c r="AR282" s="13">
        <f>'USDCHF-Week'!H272*'USDCHF-Week'!F272/'USDCHF-Week'!E272</f>
        <v>10.046717235143417</v>
      </c>
      <c r="AS282" s="24">
        <f>'AUDUSD-Week'!F272/'AUDUSD-Week'!G272*'AUDUSD-Week'!E272</f>
        <v>153.44999999999999</v>
      </c>
      <c r="AT282" s="13">
        <f>'USDCAD-Week'!H272*'USDCAD-Week'!F272/'USDCAD-Week'!E272</f>
        <v>7.8727759407967248</v>
      </c>
      <c r="AU282" s="24">
        <f>'AUDUSD-Week'!F272/'AUDUSD-Week'!G272*'AUDUSD-Week'!E272</f>
        <v>153.44999999999999</v>
      </c>
      <c r="AV282" s="13">
        <f>'NZDUSD-Week'!H272*'NZDUSD-Week'!F272/'NZDUSD-Week'!I272</f>
        <v>7.3530000000000015</v>
      </c>
      <c r="AW282" s="24">
        <f>'NZDUSD-Week'!F272/'NZDUSD-Week'!G272*'NZDUSD-Week'!E272</f>
        <v>147.06</v>
      </c>
      <c r="AX282" s="13">
        <f>'USDJPY-Week'!H272*'USDJPY-Week'!F272/'USDJPY-Week'!E272</f>
        <v>8.2572973865653765</v>
      </c>
      <c r="AY282" s="24">
        <f>'NZDUSD-Week'!F272/'NZDUSD-Week'!G272*'NZDUSD-Week'!E272</f>
        <v>147.06</v>
      </c>
      <c r="AZ282" s="13">
        <f>'USDCHF-Week'!H272*'USDCHF-Week'!F272/'USDCHF-Week'!E272</f>
        <v>10.046717235143417</v>
      </c>
      <c r="BA282" s="24">
        <f>'NZDUSD-Week'!F272/'NZDUSD-Week'!G272*'NZDUSD-Week'!E272</f>
        <v>147.06</v>
      </c>
      <c r="BB282" s="13">
        <f>'USDCAD-Week'!H272*'USDCAD-Week'!F272/'USDCAD-Week'!E272</f>
        <v>7.8727759407967248</v>
      </c>
      <c r="BC282" s="24">
        <f>'USDCAD-Week'!F272/'USDCAD-Week'!G272*'USDCAD-Week'!E272</f>
        <v>254.04</v>
      </c>
      <c r="BD282" s="13">
        <f>'USDJPY-Week'!H272*'USDJPY-Week'!F272/'USDJPY-Week'!E272</f>
        <v>8.2572973865653765</v>
      </c>
      <c r="BE282" s="24">
        <f>'USDCHF-Week'!F272/'USDCHF-Week'!G272*'USDCHF-Week'!E272</f>
        <v>199.07</v>
      </c>
      <c r="BF282" s="13">
        <f>'USDJPY-Week'!H272*'USDJPY-Week'!F272/'USDJPY-Week'!E272</f>
        <v>8.2572973865653765</v>
      </c>
    </row>
    <row r="283" spans="4:58" x14ac:dyDescent="0.25">
      <c r="D283" s="11">
        <v>42078</v>
      </c>
      <c r="E283" s="13">
        <f>'EURUSD-Week'!F273*'EURUSD-Week'!E273/'EURUSD-Week'!G273</f>
        <v>213.06000000000003</v>
      </c>
      <c r="F283" s="16">
        <f>'EURUSD-Week'!H273*'EURUSD-Week'!F273/1</f>
        <v>10</v>
      </c>
      <c r="G283" s="13">
        <f>'USDJPY-Week'!F273/'USDJPY-Week'!G273</f>
        <v>200</v>
      </c>
      <c r="H283" s="19">
        <f>'USDJPY-Week'!H273*'USDJPY-Week'!F273/'USDJPY-Week'!E273</f>
        <v>8.2846609502506112</v>
      </c>
      <c r="I283" s="19">
        <f>'EURUSD-Week'!F273/('EURUSD-Week'!G273*'EURUSD-Week'!E273)</f>
        <v>187.740542570168</v>
      </c>
      <c r="J283" s="19">
        <f>'USDJPY-Week'!H273*'USDJPY-Week'!F273/'USDJPY-Week'!E273</f>
        <v>8.2846609502506112</v>
      </c>
      <c r="K283" s="15">
        <f>'GBPUSD-Week'!F273*'GBPUSD-Week'!E273/'GBPUSD-Week'!G273</f>
        <v>296.95999999999998</v>
      </c>
      <c r="L283" s="13">
        <f>'GBPUSD-Week'!H273*'GBPUSD-Week'!F273/1</f>
        <v>10</v>
      </c>
      <c r="M283" s="24">
        <f>'NZDUSD-Week'!F273*'NZDUSD-Week'!E273/'NZDUSD-Week'!G273</f>
        <v>148.88999999999999</v>
      </c>
      <c r="N283" s="13">
        <f>'NZDUSD-Week'!H273*'NZDUSD-Week'!F273/1</f>
        <v>10</v>
      </c>
      <c r="O283" s="13">
        <f>'USDCAD-Week'!F273/'USDCAD-Week'!G273</f>
        <v>200</v>
      </c>
      <c r="P283" s="24">
        <f>'USDCAD-Week'!F273*'USDCAD-Week'!H273/'USDCAD-Week'!E273</f>
        <v>7.8926598263614842</v>
      </c>
      <c r="Q283" s="24">
        <f>'AUDUSD-Week'!F273*'AUDUSD-Week'!E273/'AUDUSD-Week'!G273</f>
        <v>153.97999999999999</v>
      </c>
      <c r="R283" s="24">
        <f>'AUDUSD-Week'!H273*'AUDUSD-Week'!F273/1</f>
        <v>10</v>
      </c>
      <c r="S283" s="13">
        <f>'USDCHF-Week'!F273/'USDCHF-Week'!G273</f>
        <v>200</v>
      </c>
      <c r="T283" s="16">
        <f>'USDCHF-Week'!F273*'USDCHF-Week'!H273/'USDCHF-Week'!E273</f>
        <v>10.102540789008437</v>
      </c>
      <c r="U283" s="13">
        <f>'EURUSD-Week'!F273/'EURUSD-Week'!G273*'EURUSD-Week'!E273</f>
        <v>213.06000000000003</v>
      </c>
      <c r="V283" s="13">
        <f>'USDCHF-Week'!H273*'USDCHF-Week'!F273/'USDCHF-Week'!E273</f>
        <v>10.102540789008437</v>
      </c>
      <c r="W283" s="16">
        <f>'EURUSD-Week'!F273/'EURUSD-Week'!G273*'EURUSD-Week'!E273</f>
        <v>213.06000000000003</v>
      </c>
      <c r="X283" s="13">
        <f>'GBPUSD-Week'!H273*'GBPUSD-Week'!F273/'GBPUSD-Week'!I273</f>
        <v>14.847999999999999</v>
      </c>
      <c r="Y283" s="24">
        <f>'EURUSD-Week'!F273/'EURUSD-Week'!G273*'EURUSD-Week'!E273</f>
        <v>213.06000000000003</v>
      </c>
      <c r="Z283" s="13">
        <f>'AUDUSD-Week'!H273*'AUDUSD-Week'!F273/'AUDUSD-Week'!I273</f>
        <v>7.6990000000000007</v>
      </c>
      <c r="AA283" s="24">
        <f>'EURUSD-Week'!F273/'EURUSD-Week'!G273*'EURUSD-Week'!E273</f>
        <v>213.06000000000003</v>
      </c>
      <c r="AB283" s="13">
        <f>'USDCAD-Week'!H273*'USDCAD-Week'!F273/'USDCAD-Week'!E273</f>
        <v>7.8926598263614842</v>
      </c>
      <c r="AC283" s="24">
        <f>'EURUSD-Week'!F273/'EURUSD-Week'!G273*'EURUSD-Week'!E273</f>
        <v>213.06000000000003</v>
      </c>
      <c r="AD283" s="13">
        <f>'NZDUSD-Week'!H273*'NZDUSD-Week'!F273/'NZDUSD-Week'!I273</f>
        <v>7.4445000000000006</v>
      </c>
      <c r="AE283" s="24">
        <f>'GBPUSD-Week'!F273/'GBPUSD-Week'!G273*'GBPUSD-Week'!E273</f>
        <v>296.95999999999998</v>
      </c>
      <c r="AF283" s="13">
        <f>'USDJPY-Week'!H273*'USDJPY-Week'!F273/'USDJPY-Week'!E273</f>
        <v>8.2846609502506112</v>
      </c>
      <c r="AG283" s="24">
        <f>'GBPUSD-Week'!F273/'GBPUSD-Week'!G273*'GBPUSD-Week'!E273</f>
        <v>296.95999999999998</v>
      </c>
      <c r="AH283" s="13">
        <f>'USDCHF-Week'!H273*'USDCHF-Week'!F273/'USDCHF-Week'!E273</f>
        <v>10.102540789008437</v>
      </c>
      <c r="AI283" s="24">
        <f>'GBPUSD-Week'!F273/'GBPUSD-Week'!G273*'GBPUSD-Week'!E273</f>
        <v>296.95999999999998</v>
      </c>
      <c r="AJ283" s="13">
        <f>'AUDUSD-Week'!H273*'AUDUSD-Week'!F273/'AUDUSD-Week'!I273</f>
        <v>7.6990000000000007</v>
      </c>
      <c r="AK283" s="24">
        <f>'GBPUSD-Week'!F273/'GBPUSD-Week'!G273*'GBPUSD-Week'!E273</f>
        <v>296.95999999999998</v>
      </c>
      <c r="AL283" s="13">
        <f>'USDCAD-Week'!H273*'USDCAD-Week'!F273/'USDCAD-Week'!E273</f>
        <v>7.8926598263614842</v>
      </c>
      <c r="AM283" s="24">
        <f>'GBPUSD-Week'!F273/'GBPUSD-Week'!G273*'GBPUSD-Week'!E273</f>
        <v>296.95999999999998</v>
      </c>
      <c r="AN283" s="13">
        <f>'NZDUSD-Week'!H273*'NZDUSD-Week'!F273/'NZDUSD-Week'!I273</f>
        <v>7.4445000000000006</v>
      </c>
      <c r="AO283" s="24">
        <f>'AUDUSD-Week'!F273/'AUDUSD-Week'!G273*'AUDUSD-Week'!E273</f>
        <v>153.98000000000002</v>
      </c>
      <c r="AP283" s="13">
        <f>'USDJPY-Week'!H273*'USDJPY-Week'!F273/'USDJPY-Week'!E273</f>
        <v>8.2846609502506112</v>
      </c>
      <c r="AQ283" s="24">
        <f>'AUDUSD-Week'!F273/'AUDUSD-Week'!G273*'AUDUSD-Week'!E273</f>
        <v>153.98000000000002</v>
      </c>
      <c r="AR283" s="13">
        <f>'USDCHF-Week'!H273*'USDCHF-Week'!F273/'USDCHF-Week'!E273</f>
        <v>10.102540789008437</v>
      </c>
      <c r="AS283" s="24">
        <f>'AUDUSD-Week'!F273/'AUDUSD-Week'!G273*'AUDUSD-Week'!E273</f>
        <v>153.98000000000002</v>
      </c>
      <c r="AT283" s="13">
        <f>'USDCAD-Week'!H273*'USDCAD-Week'!F273/'USDCAD-Week'!E273</f>
        <v>7.8926598263614842</v>
      </c>
      <c r="AU283" s="24">
        <f>'AUDUSD-Week'!F273/'AUDUSD-Week'!G273*'AUDUSD-Week'!E273</f>
        <v>153.98000000000002</v>
      </c>
      <c r="AV283" s="13">
        <f>'NZDUSD-Week'!H273*'NZDUSD-Week'!F273/'NZDUSD-Week'!I273</f>
        <v>7.4445000000000006</v>
      </c>
      <c r="AW283" s="24">
        <f>'NZDUSD-Week'!F273/'NZDUSD-Week'!G273*'NZDUSD-Week'!E273</f>
        <v>148.89000000000001</v>
      </c>
      <c r="AX283" s="13">
        <f>'USDJPY-Week'!H273*'USDJPY-Week'!F273/'USDJPY-Week'!E273</f>
        <v>8.2846609502506112</v>
      </c>
      <c r="AY283" s="24">
        <f>'NZDUSD-Week'!F273/'NZDUSD-Week'!G273*'NZDUSD-Week'!E273</f>
        <v>148.89000000000001</v>
      </c>
      <c r="AZ283" s="13">
        <f>'USDCHF-Week'!H273*'USDCHF-Week'!F273/'USDCHF-Week'!E273</f>
        <v>10.102540789008437</v>
      </c>
      <c r="BA283" s="24">
        <f>'NZDUSD-Week'!F273/'NZDUSD-Week'!G273*'NZDUSD-Week'!E273</f>
        <v>148.89000000000001</v>
      </c>
      <c r="BB283" s="13">
        <f>'USDCAD-Week'!H273*'USDCAD-Week'!F273/'USDCAD-Week'!E273</f>
        <v>7.8926598263614842</v>
      </c>
      <c r="BC283" s="24">
        <f>'USDCAD-Week'!F273/'USDCAD-Week'!G273*'USDCAD-Week'!E273</f>
        <v>253.39999999999998</v>
      </c>
      <c r="BD283" s="13">
        <f>'USDJPY-Week'!H273*'USDJPY-Week'!F273/'USDJPY-Week'!E273</f>
        <v>8.2846609502506112</v>
      </c>
      <c r="BE283" s="24">
        <f>'USDCHF-Week'!F273/'USDCHF-Week'!G273*'USDCHF-Week'!E273</f>
        <v>197.96999999999997</v>
      </c>
      <c r="BF283" s="13">
        <f>'USDJPY-Week'!H273*'USDJPY-Week'!F273/'USDJPY-Week'!E273</f>
        <v>8.2846609502506112</v>
      </c>
    </row>
    <row r="284" spans="4:58" x14ac:dyDescent="0.25">
      <c r="D284" s="11">
        <v>42085</v>
      </c>
      <c r="E284" s="13">
        <f>'EURUSD-Week'!F274*'EURUSD-Week'!E274/'EURUSD-Week'!G274</f>
        <v>217.56000000000003</v>
      </c>
      <c r="F284" s="16">
        <f>'EURUSD-Week'!H274*'EURUSD-Week'!F274/1</f>
        <v>10</v>
      </c>
      <c r="G284" s="13">
        <f>'USDJPY-Week'!F274/'USDJPY-Week'!G274</f>
        <v>200</v>
      </c>
      <c r="H284" s="19">
        <f>'USDJPY-Week'!H274*'USDJPY-Week'!F274/'USDJPY-Week'!E274</f>
        <v>8.3699518727767312</v>
      </c>
      <c r="I284" s="19">
        <f>'EURUSD-Week'!F274/('EURUSD-Week'!G274*'EURUSD-Week'!E274)</f>
        <v>183.85732671446954</v>
      </c>
      <c r="J284" s="19">
        <f>'USDJPY-Week'!H274*'USDJPY-Week'!F274/'USDJPY-Week'!E274</f>
        <v>8.3699518727767312</v>
      </c>
      <c r="K284" s="15">
        <f>'GBPUSD-Week'!F274*'GBPUSD-Week'!E274/'GBPUSD-Week'!G274</f>
        <v>298.47000000000003</v>
      </c>
      <c r="L284" s="13">
        <f>'GBPUSD-Week'!H274*'GBPUSD-Week'!F274/1</f>
        <v>10</v>
      </c>
      <c r="M284" s="24">
        <f>'NZDUSD-Week'!F274*'NZDUSD-Week'!E274/'NZDUSD-Week'!G274</f>
        <v>151.55000000000001</v>
      </c>
      <c r="N284" s="13">
        <f>'NZDUSD-Week'!H274*'NZDUSD-Week'!F274/1</f>
        <v>10</v>
      </c>
      <c r="O284" s="13">
        <f>'USDCAD-Week'!F274/'USDCAD-Week'!G274</f>
        <v>200</v>
      </c>
      <c r="P284" s="24">
        <f>'USDCAD-Week'!F274*'USDCAD-Week'!H274/'USDCAD-Week'!E274</f>
        <v>7.9522862823061642</v>
      </c>
      <c r="Q284" s="24">
        <f>'AUDUSD-Week'!F274*'AUDUSD-Week'!E274/'AUDUSD-Week'!G274</f>
        <v>155.44999999999999</v>
      </c>
      <c r="R284" s="24">
        <f>'AUDUSD-Week'!H274*'AUDUSD-Week'!F274/1</f>
        <v>10</v>
      </c>
      <c r="S284" s="13">
        <f>'USDCHF-Week'!F274/'USDCHF-Week'!G274</f>
        <v>200</v>
      </c>
      <c r="T284" s="16">
        <f>'USDCHF-Week'!F274*'USDCHF-Week'!H274/'USDCHF-Week'!E274</f>
        <v>10.335917312661499</v>
      </c>
      <c r="U284" s="13">
        <f>'EURUSD-Week'!F274/'EURUSD-Week'!G274*'EURUSD-Week'!E274</f>
        <v>217.56000000000003</v>
      </c>
      <c r="V284" s="13">
        <f>'USDCHF-Week'!H274*'USDCHF-Week'!F274/'USDCHF-Week'!E274</f>
        <v>10.335917312661499</v>
      </c>
      <c r="W284" s="16">
        <f>'EURUSD-Week'!F274/'EURUSD-Week'!G274*'EURUSD-Week'!E274</f>
        <v>217.56000000000003</v>
      </c>
      <c r="X284" s="13">
        <f>'GBPUSD-Week'!H274*'GBPUSD-Week'!F274/'GBPUSD-Week'!I274</f>
        <v>14.923500000000002</v>
      </c>
      <c r="Y284" s="24">
        <f>'EURUSD-Week'!F274/'EURUSD-Week'!G274*'EURUSD-Week'!E274</f>
        <v>217.56000000000003</v>
      </c>
      <c r="Z284" s="13">
        <f>'AUDUSD-Week'!H274*'AUDUSD-Week'!F274/'AUDUSD-Week'!I274</f>
        <v>7.7725000000000009</v>
      </c>
      <c r="AA284" s="24">
        <f>'EURUSD-Week'!F274/'EURUSD-Week'!G274*'EURUSD-Week'!E274</f>
        <v>217.56000000000003</v>
      </c>
      <c r="AB284" s="13">
        <f>'USDCAD-Week'!H274*'USDCAD-Week'!F274/'USDCAD-Week'!E274</f>
        <v>7.9522862823061642</v>
      </c>
      <c r="AC284" s="24">
        <f>'EURUSD-Week'!F274/'EURUSD-Week'!G274*'EURUSD-Week'!E274</f>
        <v>217.56000000000003</v>
      </c>
      <c r="AD284" s="13">
        <f>'NZDUSD-Week'!H274*'NZDUSD-Week'!F274/'NZDUSD-Week'!I274</f>
        <v>7.5775000000000006</v>
      </c>
      <c r="AE284" s="24">
        <f>'GBPUSD-Week'!F274/'GBPUSD-Week'!G274*'GBPUSD-Week'!E274</f>
        <v>298.47000000000003</v>
      </c>
      <c r="AF284" s="13">
        <f>'USDJPY-Week'!H274*'USDJPY-Week'!F274/'USDJPY-Week'!E274</f>
        <v>8.3699518727767312</v>
      </c>
      <c r="AG284" s="24">
        <f>'GBPUSD-Week'!F274/'GBPUSD-Week'!G274*'GBPUSD-Week'!E274</f>
        <v>298.47000000000003</v>
      </c>
      <c r="AH284" s="13">
        <f>'USDCHF-Week'!H274*'USDCHF-Week'!F274/'USDCHF-Week'!E274</f>
        <v>10.335917312661499</v>
      </c>
      <c r="AI284" s="24">
        <f>'GBPUSD-Week'!F274/'GBPUSD-Week'!G274*'GBPUSD-Week'!E274</f>
        <v>298.47000000000003</v>
      </c>
      <c r="AJ284" s="13">
        <f>'AUDUSD-Week'!H274*'AUDUSD-Week'!F274/'AUDUSD-Week'!I274</f>
        <v>7.7725000000000009</v>
      </c>
      <c r="AK284" s="24">
        <f>'GBPUSD-Week'!F274/'GBPUSD-Week'!G274*'GBPUSD-Week'!E274</f>
        <v>298.47000000000003</v>
      </c>
      <c r="AL284" s="13">
        <f>'USDCAD-Week'!H274*'USDCAD-Week'!F274/'USDCAD-Week'!E274</f>
        <v>7.9522862823061642</v>
      </c>
      <c r="AM284" s="24">
        <f>'GBPUSD-Week'!F274/'GBPUSD-Week'!G274*'GBPUSD-Week'!E274</f>
        <v>298.47000000000003</v>
      </c>
      <c r="AN284" s="13">
        <f>'NZDUSD-Week'!H274*'NZDUSD-Week'!F274/'NZDUSD-Week'!I274</f>
        <v>7.5775000000000006</v>
      </c>
      <c r="AO284" s="24">
        <f>'AUDUSD-Week'!F274/'AUDUSD-Week'!G274*'AUDUSD-Week'!E274</f>
        <v>155.44999999999999</v>
      </c>
      <c r="AP284" s="13">
        <f>'USDJPY-Week'!H274*'USDJPY-Week'!F274/'USDJPY-Week'!E274</f>
        <v>8.3699518727767312</v>
      </c>
      <c r="AQ284" s="24">
        <f>'AUDUSD-Week'!F274/'AUDUSD-Week'!G274*'AUDUSD-Week'!E274</f>
        <v>155.44999999999999</v>
      </c>
      <c r="AR284" s="13">
        <f>'USDCHF-Week'!H274*'USDCHF-Week'!F274/'USDCHF-Week'!E274</f>
        <v>10.335917312661499</v>
      </c>
      <c r="AS284" s="24">
        <f>'AUDUSD-Week'!F274/'AUDUSD-Week'!G274*'AUDUSD-Week'!E274</f>
        <v>155.44999999999999</v>
      </c>
      <c r="AT284" s="13">
        <f>'USDCAD-Week'!H274*'USDCAD-Week'!F274/'USDCAD-Week'!E274</f>
        <v>7.9522862823061642</v>
      </c>
      <c r="AU284" s="24">
        <f>'AUDUSD-Week'!F274/'AUDUSD-Week'!G274*'AUDUSD-Week'!E274</f>
        <v>155.44999999999999</v>
      </c>
      <c r="AV284" s="13">
        <f>'NZDUSD-Week'!H274*'NZDUSD-Week'!F274/'NZDUSD-Week'!I274</f>
        <v>7.5775000000000006</v>
      </c>
      <c r="AW284" s="24">
        <f>'NZDUSD-Week'!F274/'NZDUSD-Week'!G274*'NZDUSD-Week'!E274</f>
        <v>151.55000000000001</v>
      </c>
      <c r="AX284" s="13">
        <f>'USDJPY-Week'!H274*'USDJPY-Week'!F274/'USDJPY-Week'!E274</f>
        <v>8.3699518727767312</v>
      </c>
      <c r="AY284" s="24">
        <f>'NZDUSD-Week'!F274/'NZDUSD-Week'!G274*'NZDUSD-Week'!E274</f>
        <v>151.55000000000001</v>
      </c>
      <c r="AZ284" s="13">
        <f>'USDCHF-Week'!H274*'USDCHF-Week'!F274/'USDCHF-Week'!E274</f>
        <v>10.335917312661499</v>
      </c>
      <c r="BA284" s="24">
        <f>'NZDUSD-Week'!F274/'NZDUSD-Week'!G274*'NZDUSD-Week'!E274</f>
        <v>151.55000000000001</v>
      </c>
      <c r="BB284" s="13">
        <f>'USDCAD-Week'!H274*'USDCAD-Week'!F274/'USDCAD-Week'!E274</f>
        <v>7.9522862823061642</v>
      </c>
      <c r="BC284" s="24">
        <f>'USDCAD-Week'!F274/'USDCAD-Week'!G274*'USDCAD-Week'!E274</f>
        <v>251.49999999999997</v>
      </c>
      <c r="BD284" s="13">
        <f>'USDJPY-Week'!H274*'USDJPY-Week'!F274/'USDJPY-Week'!E274</f>
        <v>8.3699518727767312</v>
      </c>
      <c r="BE284" s="24">
        <f>'USDCHF-Week'!F274/'USDCHF-Week'!G274*'USDCHF-Week'!E274</f>
        <v>193.5</v>
      </c>
      <c r="BF284" s="13">
        <f>'USDJPY-Week'!H274*'USDJPY-Week'!F274/'USDJPY-Week'!E274</f>
        <v>8.3699518727767312</v>
      </c>
    </row>
    <row r="285" spans="4:58" x14ac:dyDescent="0.25">
      <c r="D285" s="11">
        <v>42092</v>
      </c>
      <c r="E285" s="13">
        <f>'EURUSD-Week'!F275*'EURUSD-Week'!E275/'EURUSD-Week'!G275</f>
        <v>218.56</v>
      </c>
      <c r="F285" s="16">
        <f>'EURUSD-Week'!H275*'EURUSD-Week'!F275/1</f>
        <v>10</v>
      </c>
      <c r="G285" s="13">
        <f>'USDJPY-Week'!F275/'USDJPY-Week'!G275</f>
        <v>200</v>
      </c>
      <c r="H285" s="19">
        <f>'USDJPY-Week'!H275*'USDJPY-Week'!F275/'USDJPY-Week'!E275</f>
        <v>8.3973632279464248</v>
      </c>
      <c r="I285" s="19">
        <f>'EURUSD-Week'!F275/('EURUSD-Week'!G275*'EURUSD-Week'!E275)</f>
        <v>183.01610541727672</v>
      </c>
      <c r="J285" s="19">
        <f>'USDJPY-Week'!H275*'USDJPY-Week'!F275/'USDJPY-Week'!E275</f>
        <v>8.3973632279464248</v>
      </c>
      <c r="K285" s="15">
        <f>'GBPUSD-Week'!F275*'GBPUSD-Week'!E275/'GBPUSD-Week'!G275</f>
        <v>298.06999999999994</v>
      </c>
      <c r="L285" s="13">
        <f>'GBPUSD-Week'!H275*'GBPUSD-Week'!F275/1</f>
        <v>10</v>
      </c>
      <c r="M285" s="24">
        <f>'NZDUSD-Week'!F275*'NZDUSD-Week'!E275/'NZDUSD-Week'!G275</f>
        <v>151.44</v>
      </c>
      <c r="N285" s="13">
        <f>'NZDUSD-Week'!H275*'NZDUSD-Week'!F275/1</f>
        <v>10</v>
      </c>
      <c r="O285" s="13">
        <f>'USDCAD-Week'!F275/'USDCAD-Week'!G275</f>
        <v>200</v>
      </c>
      <c r="P285" s="24">
        <f>'USDCAD-Week'!F275*'USDCAD-Week'!H275/'USDCAD-Week'!E275</f>
        <v>7.9728921666334474</v>
      </c>
      <c r="Q285" s="24">
        <f>'AUDUSD-Week'!F275*'AUDUSD-Week'!E275/'AUDUSD-Week'!G275</f>
        <v>153.6</v>
      </c>
      <c r="R285" s="24">
        <f>'AUDUSD-Week'!H275*'AUDUSD-Week'!F275/1</f>
        <v>10</v>
      </c>
      <c r="S285" s="13">
        <f>'USDCHF-Week'!F275/'USDCHF-Week'!G275</f>
        <v>200</v>
      </c>
      <c r="T285" s="16">
        <f>'USDCHF-Week'!F275*'USDCHF-Week'!H275/'USDCHF-Week'!E275</f>
        <v>10.450958875476825</v>
      </c>
      <c r="U285" s="13">
        <f>'EURUSD-Week'!F275/'EURUSD-Week'!G275*'EURUSD-Week'!E275</f>
        <v>218.56</v>
      </c>
      <c r="V285" s="13">
        <f>'USDCHF-Week'!H275*'USDCHF-Week'!F275/'USDCHF-Week'!E275</f>
        <v>10.450958875476825</v>
      </c>
      <c r="W285" s="16">
        <f>'EURUSD-Week'!F275/'EURUSD-Week'!G275*'EURUSD-Week'!E275</f>
        <v>218.56</v>
      </c>
      <c r="X285" s="13">
        <f>'GBPUSD-Week'!H275*'GBPUSD-Week'!F275/'GBPUSD-Week'!I275</f>
        <v>14.903499999999998</v>
      </c>
      <c r="Y285" s="24">
        <f>'EURUSD-Week'!F275/'EURUSD-Week'!G275*'EURUSD-Week'!E275</f>
        <v>218.56</v>
      </c>
      <c r="Z285" s="13">
        <f>'AUDUSD-Week'!H275*'AUDUSD-Week'!F275/'AUDUSD-Week'!I275</f>
        <v>7.6800000000000006</v>
      </c>
      <c r="AA285" s="24">
        <f>'EURUSD-Week'!F275/'EURUSD-Week'!G275*'EURUSD-Week'!E275</f>
        <v>218.56</v>
      </c>
      <c r="AB285" s="13">
        <f>'USDCAD-Week'!H275*'USDCAD-Week'!F275/'USDCAD-Week'!E275</f>
        <v>7.9728921666334474</v>
      </c>
      <c r="AC285" s="24">
        <f>'EURUSD-Week'!F275/'EURUSD-Week'!G275*'EURUSD-Week'!E275</f>
        <v>218.56</v>
      </c>
      <c r="AD285" s="13">
        <f>'NZDUSD-Week'!H275*'NZDUSD-Week'!F275/'NZDUSD-Week'!I275</f>
        <v>7.5720000000000001</v>
      </c>
      <c r="AE285" s="24">
        <f>'GBPUSD-Week'!F275/'GBPUSD-Week'!G275*'GBPUSD-Week'!E275</f>
        <v>298.07</v>
      </c>
      <c r="AF285" s="13">
        <f>'USDJPY-Week'!H275*'USDJPY-Week'!F275/'USDJPY-Week'!E275</f>
        <v>8.3973632279464248</v>
      </c>
      <c r="AG285" s="24">
        <f>'GBPUSD-Week'!F275/'GBPUSD-Week'!G275*'GBPUSD-Week'!E275</f>
        <v>298.07</v>
      </c>
      <c r="AH285" s="13">
        <f>'USDCHF-Week'!H275*'USDCHF-Week'!F275/'USDCHF-Week'!E275</f>
        <v>10.450958875476825</v>
      </c>
      <c r="AI285" s="24">
        <f>'GBPUSD-Week'!F275/'GBPUSD-Week'!G275*'GBPUSD-Week'!E275</f>
        <v>298.07</v>
      </c>
      <c r="AJ285" s="13">
        <f>'AUDUSD-Week'!H275*'AUDUSD-Week'!F275/'AUDUSD-Week'!I275</f>
        <v>7.6800000000000006</v>
      </c>
      <c r="AK285" s="24">
        <f>'GBPUSD-Week'!F275/'GBPUSD-Week'!G275*'GBPUSD-Week'!E275</f>
        <v>298.07</v>
      </c>
      <c r="AL285" s="13">
        <f>'USDCAD-Week'!H275*'USDCAD-Week'!F275/'USDCAD-Week'!E275</f>
        <v>7.9728921666334474</v>
      </c>
      <c r="AM285" s="24">
        <f>'GBPUSD-Week'!F275/'GBPUSD-Week'!G275*'GBPUSD-Week'!E275</f>
        <v>298.07</v>
      </c>
      <c r="AN285" s="13">
        <f>'NZDUSD-Week'!H275*'NZDUSD-Week'!F275/'NZDUSD-Week'!I275</f>
        <v>7.5720000000000001</v>
      </c>
      <c r="AO285" s="24">
        <f>'AUDUSD-Week'!F275/'AUDUSD-Week'!G275*'AUDUSD-Week'!E275</f>
        <v>153.6</v>
      </c>
      <c r="AP285" s="13">
        <f>'USDJPY-Week'!H275*'USDJPY-Week'!F275/'USDJPY-Week'!E275</f>
        <v>8.3973632279464248</v>
      </c>
      <c r="AQ285" s="24">
        <f>'AUDUSD-Week'!F275/'AUDUSD-Week'!G275*'AUDUSD-Week'!E275</f>
        <v>153.6</v>
      </c>
      <c r="AR285" s="13">
        <f>'USDCHF-Week'!H275*'USDCHF-Week'!F275/'USDCHF-Week'!E275</f>
        <v>10.450958875476825</v>
      </c>
      <c r="AS285" s="24">
        <f>'AUDUSD-Week'!F275/'AUDUSD-Week'!G275*'AUDUSD-Week'!E275</f>
        <v>153.6</v>
      </c>
      <c r="AT285" s="13">
        <f>'USDCAD-Week'!H275*'USDCAD-Week'!F275/'USDCAD-Week'!E275</f>
        <v>7.9728921666334474</v>
      </c>
      <c r="AU285" s="24">
        <f>'AUDUSD-Week'!F275/'AUDUSD-Week'!G275*'AUDUSD-Week'!E275</f>
        <v>153.6</v>
      </c>
      <c r="AV285" s="13">
        <f>'NZDUSD-Week'!H275*'NZDUSD-Week'!F275/'NZDUSD-Week'!I275</f>
        <v>7.5720000000000001</v>
      </c>
      <c r="AW285" s="24">
        <f>'NZDUSD-Week'!F275/'NZDUSD-Week'!G275*'NZDUSD-Week'!E275</f>
        <v>151.44</v>
      </c>
      <c r="AX285" s="13">
        <f>'USDJPY-Week'!H275*'USDJPY-Week'!F275/'USDJPY-Week'!E275</f>
        <v>8.3973632279464248</v>
      </c>
      <c r="AY285" s="24">
        <f>'NZDUSD-Week'!F275/'NZDUSD-Week'!G275*'NZDUSD-Week'!E275</f>
        <v>151.44</v>
      </c>
      <c r="AZ285" s="13">
        <f>'USDCHF-Week'!H275*'USDCHF-Week'!F275/'USDCHF-Week'!E275</f>
        <v>10.450958875476825</v>
      </c>
      <c r="BA285" s="24">
        <f>'NZDUSD-Week'!F275/'NZDUSD-Week'!G275*'NZDUSD-Week'!E275</f>
        <v>151.44</v>
      </c>
      <c r="BB285" s="13">
        <f>'USDCAD-Week'!H275*'USDCAD-Week'!F275/'USDCAD-Week'!E275</f>
        <v>7.9728921666334474</v>
      </c>
      <c r="BC285" s="24">
        <f>'USDCAD-Week'!F275/'USDCAD-Week'!G275*'USDCAD-Week'!E275</f>
        <v>250.84999999999997</v>
      </c>
      <c r="BD285" s="13">
        <f>'USDJPY-Week'!H275*'USDJPY-Week'!F275/'USDJPY-Week'!E275</f>
        <v>8.3973632279464248</v>
      </c>
      <c r="BE285" s="24">
        <f>'USDCHF-Week'!F275/'USDCHF-Week'!G275*'USDCHF-Week'!E275</f>
        <v>191.37</v>
      </c>
      <c r="BF285" s="13">
        <f>'USDJPY-Week'!H275*'USDJPY-Week'!F275/'USDJPY-Week'!E275</f>
        <v>8.3973632279464248</v>
      </c>
    </row>
    <row r="286" spans="4:58" x14ac:dyDescent="0.25">
      <c r="D286" s="11">
        <v>42099</v>
      </c>
      <c r="E286" s="13">
        <f>'EURUSD-Week'!F276*'EURUSD-Week'!E276/'EURUSD-Week'!G276</f>
        <v>216.01</v>
      </c>
      <c r="F286" s="16">
        <f>'EURUSD-Week'!H276*'EURUSD-Week'!F276/1</f>
        <v>10</v>
      </c>
      <c r="G286" s="13">
        <f>'USDJPY-Week'!F276/'USDJPY-Week'!G276</f>
        <v>200</v>
      </c>
      <c r="H286" s="19">
        <f>'USDJPY-Week'!H276*'USDJPY-Week'!F276/'USDJPY-Week'!E276</f>
        <v>8.3661005605287375</v>
      </c>
      <c r="I286" s="19">
        <f>'EURUSD-Week'!F276/('EURUSD-Week'!G276*'EURUSD-Week'!E276)</f>
        <v>185.17661219387992</v>
      </c>
      <c r="J286" s="19">
        <f>'USDJPY-Week'!H276*'USDJPY-Week'!F276/'USDJPY-Week'!E276</f>
        <v>8.3661005605287375</v>
      </c>
      <c r="K286" s="15">
        <f>'GBPUSD-Week'!F276*'GBPUSD-Week'!E276/'GBPUSD-Week'!G276</f>
        <v>295.52999999999997</v>
      </c>
      <c r="L286" s="13">
        <f>'GBPUSD-Week'!H276*'GBPUSD-Week'!F276/1</f>
        <v>10</v>
      </c>
      <c r="M286" s="24">
        <f>'NZDUSD-Week'!F276*'NZDUSD-Week'!E276/'NZDUSD-Week'!G276</f>
        <v>151.13</v>
      </c>
      <c r="N286" s="13">
        <f>'NZDUSD-Week'!H276*'NZDUSD-Week'!F276/1</f>
        <v>10</v>
      </c>
      <c r="O286" s="13">
        <f>'USDCAD-Week'!F276/'USDCAD-Week'!G276</f>
        <v>200</v>
      </c>
      <c r="P286" s="24">
        <f>'USDCAD-Week'!F276*'USDCAD-Week'!H276/'USDCAD-Week'!E276</f>
        <v>7.9875394384759781</v>
      </c>
      <c r="Q286" s="24">
        <f>'AUDUSD-Week'!F276*'AUDUSD-Week'!E276/'AUDUSD-Week'!G276</f>
        <v>153.15</v>
      </c>
      <c r="R286" s="24">
        <f>'AUDUSD-Week'!H276*'AUDUSD-Week'!F276/1</f>
        <v>10</v>
      </c>
      <c r="S286" s="13">
        <f>'USDCHF-Week'!F276/'USDCHF-Week'!G276</f>
        <v>200</v>
      </c>
      <c r="T286" s="16">
        <f>'USDCHF-Week'!F276*'USDCHF-Week'!H276/'USDCHF-Week'!E276</f>
        <v>10.356791466003832</v>
      </c>
      <c r="U286" s="13">
        <f>'EURUSD-Week'!F276/'EURUSD-Week'!G276*'EURUSD-Week'!E276</f>
        <v>216.01</v>
      </c>
      <c r="V286" s="13">
        <f>'USDCHF-Week'!H276*'USDCHF-Week'!F276/'USDCHF-Week'!E276</f>
        <v>10.356791466003832</v>
      </c>
      <c r="W286" s="16">
        <f>'EURUSD-Week'!F276/'EURUSD-Week'!G276*'EURUSD-Week'!E276</f>
        <v>216.01</v>
      </c>
      <c r="X286" s="13">
        <f>'GBPUSD-Week'!H276*'GBPUSD-Week'!F276/'GBPUSD-Week'!I276</f>
        <v>14.776500000000002</v>
      </c>
      <c r="Y286" s="24">
        <f>'EURUSD-Week'!F276/'EURUSD-Week'!G276*'EURUSD-Week'!E276</f>
        <v>216.01</v>
      </c>
      <c r="Z286" s="13">
        <f>'AUDUSD-Week'!H276*'AUDUSD-Week'!F276/'AUDUSD-Week'!I276</f>
        <v>7.6574999999999998</v>
      </c>
      <c r="AA286" s="24">
        <f>'EURUSD-Week'!F276/'EURUSD-Week'!G276*'EURUSD-Week'!E276</f>
        <v>216.01</v>
      </c>
      <c r="AB286" s="13">
        <f>'USDCAD-Week'!H276*'USDCAD-Week'!F276/'USDCAD-Week'!E276</f>
        <v>7.9875394384759781</v>
      </c>
      <c r="AC286" s="24">
        <f>'EURUSD-Week'!F276/'EURUSD-Week'!G276*'EURUSD-Week'!E276</f>
        <v>216.01</v>
      </c>
      <c r="AD286" s="13">
        <f>'NZDUSD-Week'!H276*'NZDUSD-Week'!F276/'NZDUSD-Week'!I276</f>
        <v>7.5565000000000007</v>
      </c>
      <c r="AE286" s="24">
        <f>'GBPUSD-Week'!F276/'GBPUSD-Week'!G276*'GBPUSD-Week'!E276</f>
        <v>295.53000000000003</v>
      </c>
      <c r="AF286" s="13">
        <f>'USDJPY-Week'!H276*'USDJPY-Week'!F276/'USDJPY-Week'!E276</f>
        <v>8.3661005605287375</v>
      </c>
      <c r="AG286" s="24">
        <f>'GBPUSD-Week'!F276/'GBPUSD-Week'!G276*'GBPUSD-Week'!E276</f>
        <v>295.53000000000003</v>
      </c>
      <c r="AH286" s="13">
        <f>'USDCHF-Week'!H276*'USDCHF-Week'!F276/'USDCHF-Week'!E276</f>
        <v>10.356791466003832</v>
      </c>
      <c r="AI286" s="24">
        <f>'GBPUSD-Week'!F276/'GBPUSD-Week'!G276*'GBPUSD-Week'!E276</f>
        <v>295.53000000000003</v>
      </c>
      <c r="AJ286" s="13">
        <f>'AUDUSD-Week'!H276*'AUDUSD-Week'!F276/'AUDUSD-Week'!I276</f>
        <v>7.6574999999999998</v>
      </c>
      <c r="AK286" s="24">
        <f>'GBPUSD-Week'!F276/'GBPUSD-Week'!G276*'GBPUSD-Week'!E276</f>
        <v>295.53000000000003</v>
      </c>
      <c r="AL286" s="13">
        <f>'USDCAD-Week'!H276*'USDCAD-Week'!F276/'USDCAD-Week'!E276</f>
        <v>7.9875394384759781</v>
      </c>
      <c r="AM286" s="24">
        <f>'GBPUSD-Week'!F276/'GBPUSD-Week'!G276*'GBPUSD-Week'!E276</f>
        <v>295.53000000000003</v>
      </c>
      <c r="AN286" s="13">
        <f>'NZDUSD-Week'!H276*'NZDUSD-Week'!F276/'NZDUSD-Week'!I276</f>
        <v>7.5565000000000007</v>
      </c>
      <c r="AO286" s="24">
        <f>'AUDUSD-Week'!F276/'AUDUSD-Week'!G276*'AUDUSD-Week'!E276</f>
        <v>153.14999999999998</v>
      </c>
      <c r="AP286" s="13">
        <f>'USDJPY-Week'!H276*'USDJPY-Week'!F276/'USDJPY-Week'!E276</f>
        <v>8.3661005605287375</v>
      </c>
      <c r="AQ286" s="24">
        <f>'AUDUSD-Week'!F276/'AUDUSD-Week'!G276*'AUDUSD-Week'!E276</f>
        <v>153.14999999999998</v>
      </c>
      <c r="AR286" s="13">
        <f>'USDCHF-Week'!H276*'USDCHF-Week'!F276/'USDCHF-Week'!E276</f>
        <v>10.356791466003832</v>
      </c>
      <c r="AS286" s="24">
        <f>'AUDUSD-Week'!F276/'AUDUSD-Week'!G276*'AUDUSD-Week'!E276</f>
        <v>153.14999999999998</v>
      </c>
      <c r="AT286" s="13">
        <f>'USDCAD-Week'!H276*'USDCAD-Week'!F276/'USDCAD-Week'!E276</f>
        <v>7.9875394384759781</v>
      </c>
      <c r="AU286" s="24">
        <f>'AUDUSD-Week'!F276/'AUDUSD-Week'!G276*'AUDUSD-Week'!E276</f>
        <v>153.14999999999998</v>
      </c>
      <c r="AV286" s="13">
        <f>'NZDUSD-Week'!H276*'NZDUSD-Week'!F276/'NZDUSD-Week'!I276</f>
        <v>7.5565000000000007</v>
      </c>
      <c r="AW286" s="24">
        <f>'NZDUSD-Week'!F276/'NZDUSD-Week'!G276*'NZDUSD-Week'!E276</f>
        <v>151.13</v>
      </c>
      <c r="AX286" s="13">
        <f>'USDJPY-Week'!H276*'USDJPY-Week'!F276/'USDJPY-Week'!E276</f>
        <v>8.3661005605287375</v>
      </c>
      <c r="AY286" s="24">
        <f>'NZDUSD-Week'!F276/'NZDUSD-Week'!G276*'NZDUSD-Week'!E276</f>
        <v>151.13</v>
      </c>
      <c r="AZ286" s="13">
        <f>'USDCHF-Week'!H276*'USDCHF-Week'!F276/'USDCHF-Week'!E276</f>
        <v>10.356791466003832</v>
      </c>
      <c r="BA286" s="24">
        <f>'NZDUSD-Week'!F276/'NZDUSD-Week'!G276*'NZDUSD-Week'!E276</f>
        <v>151.13</v>
      </c>
      <c r="BB286" s="13">
        <f>'USDCAD-Week'!H276*'USDCAD-Week'!F276/'USDCAD-Week'!E276</f>
        <v>7.9875394384759781</v>
      </c>
      <c r="BC286" s="24">
        <f>'USDCAD-Week'!F276/'USDCAD-Week'!G276*'USDCAD-Week'!E276</f>
        <v>250.39</v>
      </c>
      <c r="BD286" s="13">
        <f>'USDJPY-Week'!H276*'USDJPY-Week'!F276/'USDJPY-Week'!E276</f>
        <v>8.3661005605287375</v>
      </c>
      <c r="BE286" s="24">
        <f>'USDCHF-Week'!F276/'USDCHF-Week'!G276*'USDCHF-Week'!E276</f>
        <v>193.10999999999999</v>
      </c>
      <c r="BF286" s="13">
        <f>'USDJPY-Week'!H276*'USDJPY-Week'!F276/'USDJPY-Week'!E276</f>
        <v>8.3661005605287375</v>
      </c>
    </row>
    <row r="287" spans="4:58" x14ac:dyDescent="0.25">
      <c r="D287" s="11">
        <v>42106</v>
      </c>
      <c r="E287" s="13">
        <f>'EURUSD-Week'!F277*'EURUSD-Week'!E277/'EURUSD-Week'!G277</f>
        <v>213.91</v>
      </c>
      <c r="F287" s="16">
        <f>'EURUSD-Week'!H277*'EURUSD-Week'!F277/1</f>
        <v>10</v>
      </c>
      <c r="G287" s="13">
        <f>'USDJPY-Week'!F277/'USDJPY-Week'!G277</f>
        <v>200</v>
      </c>
      <c r="H287" s="19">
        <f>'USDJPY-Week'!H277*'USDJPY-Week'!F277/'USDJPY-Week'!E277</f>
        <v>8.3594566353187041</v>
      </c>
      <c r="I287" s="19">
        <f>'EURUSD-Week'!F277/('EURUSD-Week'!G277*'EURUSD-Week'!E277)</f>
        <v>186.99453040998552</v>
      </c>
      <c r="J287" s="19">
        <f>'USDJPY-Week'!H277*'USDJPY-Week'!F277/'USDJPY-Week'!E277</f>
        <v>8.3594566353187041</v>
      </c>
      <c r="K287" s="15">
        <f>'GBPUSD-Week'!F277*'GBPUSD-Week'!E277/'GBPUSD-Week'!G277</f>
        <v>295.83</v>
      </c>
      <c r="L287" s="13">
        <f>'GBPUSD-Week'!H277*'GBPUSD-Week'!F277/1</f>
        <v>10</v>
      </c>
      <c r="M287" s="24">
        <f>'NZDUSD-Week'!F277*'NZDUSD-Week'!E277/'NZDUSD-Week'!G277</f>
        <v>152.03</v>
      </c>
      <c r="N287" s="13">
        <f>'NZDUSD-Week'!H277*'NZDUSD-Week'!F277/1</f>
        <v>10</v>
      </c>
      <c r="O287" s="13">
        <f>'USDCAD-Week'!F277/'USDCAD-Week'!G277</f>
        <v>200</v>
      </c>
      <c r="P287" s="24">
        <f>'USDCAD-Week'!F277*'USDCAD-Week'!H277/'USDCAD-Week'!E277</f>
        <v>8.058667096462246</v>
      </c>
      <c r="Q287" s="24">
        <f>'AUDUSD-Week'!F277*'AUDUSD-Week'!E277/'AUDUSD-Week'!G277</f>
        <v>154.49000000000004</v>
      </c>
      <c r="R287" s="24">
        <f>'AUDUSD-Week'!H277*'AUDUSD-Week'!F277/1</f>
        <v>10</v>
      </c>
      <c r="S287" s="13">
        <f>'USDCHF-Week'!F277/'USDCHF-Week'!G277</f>
        <v>200</v>
      </c>
      <c r="T287" s="16">
        <f>'USDCHF-Week'!F277*'USDCHF-Week'!H277/'USDCHF-Week'!E277</f>
        <v>10.347146774276993</v>
      </c>
      <c r="U287" s="13">
        <f>'EURUSD-Week'!F277/'EURUSD-Week'!G277*'EURUSD-Week'!E277</f>
        <v>213.91</v>
      </c>
      <c r="V287" s="13">
        <f>'USDCHF-Week'!H277*'USDCHF-Week'!F277/'USDCHF-Week'!E277</f>
        <v>10.347146774276993</v>
      </c>
      <c r="W287" s="16">
        <f>'EURUSD-Week'!F277/'EURUSD-Week'!G277*'EURUSD-Week'!E277</f>
        <v>213.91</v>
      </c>
      <c r="X287" s="13">
        <f>'GBPUSD-Week'!H277*'GBPUSD-Week'!F277/'GBPUSD-Week'!I277</f>
        <v>14.791500000000001</v>
      </c>
      <c r="Y287" s="24">
        <f>'EURUSD-Week'!F277/'EURUSD-Week'!G277*'EURUSD-Week'!E277</f>
        <v>213.91</v>
      </c>
      <c r="Z287" s="13">
        <f>'AUDUSD-Week'!H277*'AUDUSD-Week'!F277/'AUDUSD-Week'!I277</f>
        <v>7.7245000000000008</v>
      </c>
      <c r="AA287" s="24">
        <f>'EURUSD-Week'!F277/'EURUSD-Week'!G277*'EURUSD-Week'!E277</f>
        <v>213.91</v>
      </c>
      <c r="AB287" s="13">
        <f>'USDCAD-Week'!H277*'USDCAD-Week'!F277/'USDCAD-Week'!E277</f>
        <v>8.058667096462246</v>
      </c>
      <c r="AC287" s="24">
        <f>'EURUSD-Week'!F277/'EURUSD-Week'!G277*'EURUSD-Week'!E277</f>
        <v>213.91</v>
      </c>
      <c r="AD287" s="13">
        <f>'NZDUSD-Week'!H277*'NZDUSD-Week'!F277/'NZDUSD-Week'!I277</f>
        <v>7.6014999999999997</v>
      </c>
      <c r="AE287" s="24">
        <f>'GBPUSD-Week'!F277/'GBPUSD-Week'!G277*'GBPUSD-Week'!E277</f>
        <v>295.83</v>
      </c>
      <c r="AF287" s="13">
        <f>'USDJPY-Week'!H277*'USDJPY-Week'!F277/'USDJPY-Week'!E277</f>
        <v>8.3594566353187041</v>
      </c>
      <c r="AG287" s="24">
        <f>'GBPUSD-Week'!F277/'GBPUSD-Week'!G277*'GBPUSD-Week'!E277</f>
        <v>295.83</v>
      </c>
      <c r="AH287" s="13">
        <f>'USDCHF-Week'!H277*'USDCHF-Week'!F277/'USDCHF-Week'!E277</f>
        <v>10.347146774276993</v>
      </c>
      <c r="AI287" s="24">
        <f>'GBPUSD-Week'!F277/'GBPUSD-Week'!G277*'GBPUSD-Week'!E277</f>
        <v>295.83</v>
      </c>
      <c r="AJ287" s="13">
        <f>'AUDUSD-Week'!H277*'AUDUSD-Week'!F277/'AUDUSD-Week'!I277</f>
        <v>7.7245000000000008</v>
      </c>
      <c r="AK287" s="24">
        <f>'GBPUSD-Week'!F277/'GBPUSD-Week'!G277*'GBPUSD-Week'!E277</f>
        <v>295.83</v>
      </c>
      <c r="AL287" s="13">
        <f>'USDCAD-Week'!H277*'USDCAD-Week'!F277/'USDCAD-Week'!E277</f>
        <v>8.058667096462246</v>
      </c>
      <c r="AM287" s="24">
        <f>'GBPUSD-Week'!F277/'GBPUSD-Week'!G277*'GBPUSD-Week'!E277</f>
        <v>295.83</v>
      </c>
      <c r="AN287" s="13">
        <f>'NZDUSD-Week'!H277*'NZDUSD-Week'!F277/'NZDUSD-Week'!I277</f>
        <v>7.6014999999999997</v>
      </c>
      <c r="AO287" s="24">
        <f>'AUDUSD-Week'!F277/'AUDUSD-Week'!G277*'AUDUSD-Week'!E277</f>
        <v>154.49</v>
      </c>
      <c r="AP287" s="13">
        <f>'USDJPY-Week'!H277*'USDJPY-Week'!F277/'USDJPY-Week'!E277</f>
        <v>8.3594566353187041</v>
      </c>
      <c r="AQ287" s="24">
        <f>'AUDUSD-Week'!F277/'AUDUSD-Week'!G277*'AUDUSD-Week'!E277</f>
        <v>154.49</v>
      </c>
      <c r="AR287" s="13">
        <f>'USDCHF-Week'!H277*'USDCHF-Week'!F277/'USDCHF-Week'!E277</f>
        <v>10.347146774276993</v>
      </c>
      <c r="AS287" s="24">
        <f>'AUDUSD-Week'!F277/'AUDUSD-Week'!G277*'AUDUSD-Week'!E277</f>
        <v>154.49</v>
      </c>
      <c r="AT287" s="13">
        <f>'USDCAD-Week'!H277*'USDCAD-Week'!F277/'USDCAD-Week'!E277</f>
        <v>8.058667096462246</v>
      </c>
      <c r="AU287" s="24">
        <f>'AUDUSD-Week'!F277/'AUDUSD-Week'!G277*'AUDUSD-Week'!E277</f>
        <v>154.49</v>
      </c>
      <c r="AV287" s="13">
        <f>'NZDUSD-Week'!H277*'NZDUSD-Week'!F277/'NZDUSD-Week'!I277</f>
        <v>7.6014999999999997</v>
      </c>
      <c r="AW287" s="24">
        <f>'NZDUSD-Week'!F277/'NZDUSD-Week'!G277*'NZDUSD-Week'!E277</f>
        <v>152.03</v>
      </c>
      <c r="AX287" s="13">
        <f>'USDJPY-Week'!H277*'USDJPY-Week'!F277/'USDJPY-Week'!E277</f>
        <v>8.3594566353187041</v>
      </c>
      <c r="AY287" s="24">
        <f>'NZDUSD-Week'!F277/'NZDUSD-Week'!G277*'NZDUSD-Week'!E277</f>
        <v>152.03</v>
      </c>
      <c r="AZ287" s="13">
        <f>'USDCHF-Week'!H277*'USDCHF-Week'!F277/'USDCHF-Week'!E277</f>
        <v>10.347146774276993</v>
      </c>
      <c r="BA287" s="24">
        <f>'NZDUSD-Week'!F277/'NZDUSD-Week'!G277*'NZDUSD-Week'!E277</f>
        <v>152.03</v>
      </c>
      <c r="BB287" s="13">
        <f>'USDCAD-Week'!H277*'USDCAD-Week'!F277/'USDCAD-Week'!E277</f>
        <v>8.058667096462246</v>
      </c>
      <c r="BC287" s="24">
        <f>'USDCAD-Week'!F277/'USDCAD-Week'!G277*'USDCAD-Week'!E277</f>
        <v>248.17999999999998</v>
      </c>
      <c r="BD287" s="13">
        <f>'USDJPY-Week'!H277*'USDJPY-Week'!F277/'USDJPY-Week'!E277</f>
        <v>8.3594566353187041</v>
      </c>
      <c r="BE287" s="24">
        <f>'USDCHF-Week'!F277/'USDCHF-Week'!G277*'USDCHF-Week'!E277</f>
        <v>193.29000000000002</v>
      </c>
      <c r="BF287" s="13">
        <f>'USDJPY-Week'!H277*'USDJPY-Week'!F277/'USDJPY-Week'!E277</f>
        <v>8.3594566353187041</v>
      </c>
    </row>
    <row r="288" spans="4:58" x14ac:dyDescent="0.25">
      <c r="D288" s="11">
        <v>42113</v>
      </c>
      <c r="E288" s="13">
        <f>'EURUSD-Week'!F278*'EURUSD-Week'!E278/'EURUSD-Week'!G278</f>
        <v>216.92</v>
      </c>
      <c r="F288" s="16">
        <f>'EURUSD-Week'!H278*'EURUSD-Week'!F278/1</f>
        <v>10</v>
      </c>
      <c r="G288" s="13">
        <f>'USDJPY-Week'!F278/'USDJPY-Week'!G278</f>
        <v>200</v>
      </c>
      <c r="H288" s="19">
        <f>'USDJPY-Week'!H278*'USDJPY-Week'!F278/'USDJPY-Week'!E278</f>
        <v>8.4054803732033285</v>
      </c>
      <c r="I288" s="19">
        <f>'EURUSD-Week'!F278/('EURUSD-Week'!G278*'EURUSD-Week'!E278)</f>
        <v>184.39977872026554</v>
      </c>
      <c r="J288" s="19">
        <f>'USDJPY-Week'!H278*'USDJPY-Week'!F278/'USDJPY-Week'!E278</f>
        <v>8.4054803732033285</v>
      </c>
      <c r="K288" s="15">
        <f>'GBPUSD-Week'!F278*'GBPUSD-Week'!E278/'GBPUSD-Week'!G278</f>
        <v>301.45999999999998</v>
      </c>
      <c r="L288" s="13">
        <f>'GBPUSD-Week'!H278*'GBPUSD-Week'!F278/1</f>
        <v>10</v>
      </c>
      <c r="M288" s="24">
        <f>'NZDUSD-Week'!F278*'NZDUSD-Week'!E278/'NZDUSD-Week'!G278</f>
        <v>152.99</v>
      </c>
      <c r="N288" s="13">
        <f>'NZDUSD-Week'!H278*'NZDUSD-Week'!F278/1</f>
        <v>10</v>
      </c>
      <c r="O288" s="13">
        <f>'USDCAD-Week'!F278/'USDCAD-Week'!G278</f>
        <v>200</v>
      </c>
      <c r="P288" s="24">
        <f>'USDCAD-Week'!F278*'USDCAD-Week'!H278/'USDCAD-Week'!E278</f>
        <v>8.1994096425057403</v>
      </c>
      <c r="Q288" s="24">
        <f>'AUDUSD-Week'!F278*'AUDUSD-Week'!E278/'AUDUSD-Week'!G278</f>
        <v>156.46</v>
      </c>
      <c r="R288" s="24">
        <f>'AUDUSD-Week'!H278*'AUDUSD-Week'!F278/1</f>
        <v>10</v>
      </c>
      <c r="S288" s="13">
        <f>'USDCHF-Week'!F278/'USDCHF-Week'!G278</f>
        <v>200</v>
      </c>
      <c r="T288" s="16">
        <f>'USDCHF-Week'!F278*'USDCHF-Week'!H278/'USDCHF-Week'!E278</f>
        <v>10.500892575868949</v>
      </c>
      <c r="U288" s="13">
        <f>'EURUSD-Week'!F278/'EURUSD-Week'!G278*'EURUSD-Week'!E278</f>
        <v>216.92000000000002</v>
      </c>
      <c r="V288" s="13">
        <f>'USDCHF-Week'!H278*'USDCHF-Week'!F278/'USDCHF-Week'!E278</f>
        <v>10.500892575868949</v>
      </c>
      <c r="W288" s="16">
        <f>'EURUSD-Week'!F278/'EURUSD-Week'!G278*'EURUSD-Week'!E278</f>
        <v>216.92000000000002</v>
      </c>
      <c r="X288" s="13">
        <f>'GBPUSD-Week'!H278*'GBPUSD-Week'!F278/'GBPUSD-Week'!I278</f>
        <v>15.072999999999999</v>
      </c>
      <c r="Y288" s="24">
        <f>'EURUSD-Week'!F278/'EURUSD-Week'!G278*'EURUSD-Week'!E278</f>
        <v>216.92000000000002</v>
      </c>
      <c r="Z288" s="13">
        <f>'AUDUSD-Week'!H278*'AUDUSD-Week'!F278/'AUDUSD-Week'!I278</f>
        <v>7.8229999999999995</v>
      </c>
      <c r="AA288" s="24">
        <f>'EURUSD-Week'!F278/'EURUSD-Week'!G278*'EURUSD-Week'!E278</f>
        <v>216.92000000000002</v>
      </c>
      <c r="AB288" s="13">
        <f>'USDCAD-Week'!H278*'USDCAD-Week'!F278/'USDCAD-Week'!E278</f>
        <v>8.1994096425057403</v>
      </c>
      <c r="AC288" s="24">
        <f>'EURUSD-Week'!F278/'EURUSD-Week'!G278*'EURUSD-Week'!E278</f>
        <v>216.92000000000002</v>
      </c>
      <c r="AD288" s="13">
        <f>'NZDUSD-Week'!H278*'NZDUSD-Week'!F278/'NZDUSD-Week'!I278</f>
        <v>7.6494999999999997</v>
      </c>
      <c r="AE288" s="24">
        <f>'GBPUSD-Week'!F278/'GBPUSD-Week'!G278*'GBPUSD-Week'!E278</f>
        <v>301.45999999999998</v>
      </c>
      <c r="AF288" s="13">
        <f>'USDJPY-Week'!H278*'USDJPY-Week'!F278/'USDJPY-Week'!E278</f>
        <v>8.4054803732033285</v>
      </c>
      <c r="AG288" s="24">
        <f>'GBPUSD-Week'!F278/'GBPUSD-Week'!G278*'GBPUSD-Week'!E278</f>
        <v>301.45999999999998</v>
      </c>
      <c r="AH288" s="13">
        <f>'USDCHF-Week'!H278*'USDCHF-Week'!F278/'USDCHF-Week'!E278</f>
        <v>10.500892575868949</v>
      </c>
      <c r="AI288" s="24">
        <f>'GBPUSD-Week'!F278/'GBPUSD-Week'!G278*'GBPUSD-Week'!E278</f>
        <v>301.45999999999998</v>
      </c>
      <c r="AJ288" s="13">
        <f>'AUDUSD-Week'!H278*'AUDUSD-Week'!F278/'AUDUSD-Week'!I278</f>
        <v>7.8229999999999995</v>
      </c>
      <c r="AK288" s="24">
        <f>'GBPUSD-Week'!F278/'GBPUSD-Week'!G278*'GBPUSD-Week'!E278</f>
        <v>301.45999999999998</v>
      </c>
      <c r="AL288" s="13">
        <f>'USDCAD-Week'!H278*'USDCAD-Week'!F278/'USDCAD-Week'!E278</f>
        <v>8.1994096425057403</v>
      </c>
      <c r="AM288" s="24">
        <f>'GBPUSD-Week'!F278/'GBPUSD-Week'!G278*'GBPUSD-Week'!E278</f>
        <v>301.45999999999998</v>
      </c>
      <c r="AN288" s="13">
        <f>'NZDUSD-Week'!H278*'NZDUSD-Week'!F278/'NZDUSD-Week'!I278</f>
        <v>7.6494999999999997</v>
      </c>
      <c r="AO288" s="24">
        <f>'AUDUSD-Week'!F278/'AUDUSD-Week'!G278*'AUDUSD-Week'!E278</f>
        <v>156.46</v>
      </c>
      <c r="AP288" s="13">
        <f>'USDJPY-Week'!H278*'USDJPY-Week'!F278/'USDJPY-Week'!E278</f>
        <v>8.4054803732033285</v>
      </c>
      <c r="AQ288" s="24">
        <f>'AUDUSD-Week'!F278/'AUDUSD-Week'!G278*'AUDUSD-Week'!E278</f>
        <v>156.46</v>
      </c>
      <c r="AR288" s="13">
        <f>'USDCHF-Week'!H278*'USDCHF-Week'!F278/'USDCHF-Week'!E278</f>
        <v>10.500892575868949</v>
      </c>
      <c r="AS288" s="24">
        <f>'AUDUSD-Week'!F278/'AUDUSD-Week'!G278*'AUDUSD-Week'!E278</f>
        <v>156.46</v>
      </c>
      <c r="AT288" s="13">
        <f>'USDCAD-Week'!H278*'USDCAD-Week'!F278/'USDCAD-Week'!E278</f>
        <v>8.1994096425057403</v>
      </c>
      <c r="AU288" s="24">
        <f>'AUDUSD-Week'!F278/'AUDUSD-Week'!G278*'AUDUSD-Week'!E278</f>
        <v>156.46</v>
      </c>
      <c r="AV288" s="13">
        <f>'NZDUSD-Week'!H278*'NZDUSD-Week'!F278/'NZDUSD-Week'!I278</f>
        <v>7.6494999999999997</v>
      </c>
      <c r="AW288" s="24">
        <f>'NZDUSD-Week'!F278/'NZDUSD-Week'!G278*'NZDUSD-Week'!E278</f>
        <v>152.99</v>
      </c>
      <c r="AX288" s="13">
        <f>'USDJPY-Week'!H278*'USDJPY-Week'!F278/'USDJPY-Week'!E278</f>
        <v>8.4054803732033285</v>
      </c>
      <c r="AY288" s="24">
        <f>'NZDUSD-Week'!F278/'NZDUSD-Week'!G278*'NZDUSD-Week'!E278</f>
        <v>152.99</v>
      </c>
      <c r="AZ288" s="13">
        <f>'USDCHF-Week'!H278*'USDCHF-Week'!F278/'USDCHF-Week'!E278</f>
        <v>10.500892575868949</v>
      </c>
      <c r="BA288" s="24">
        <f>'NZDUSD-Week'!F278/'NZDUSD-Week'!G278*'NZDUSD-Week'!E278</f>
        <v>152.99</v>
      </c>
      <c r="BB288" s="13">
        <f>'USDCAD-Week'!H278*'USDCAD-Week'!F278/'USDCAD-Week'!E278</f>
        <v>8.1994096425057403</v>
      </c>
      <c r="BC288" s="24">
        <f>'USDCAD-Week'!F278/'USDCAD-Week'!G278*'USDCAD-Week'!E278</f>
        <v>243.92000000000002</v>
      </c>
      <c r="BD288" s="13">
        <f>'USDJPY-Week'!H278*'USDJPY-Week'!F278/'USDJPY-Week'!E278</f>
        <v>8.4054803732033285</v>
      </c>
      <c r="BE288" s="24">
        <f>'USDCHF-Week'!F278/'USDCHF-Week'!G278*'USDCHF-Week'!E278</f>
        <v>190.45999999999998</v>
      </c>
      <c r="BF288" s="13">
        <f>'USDJPY-Week'!H278*'USDJPY-Week'!F278/'USDJPY-Week'!E278</f>
        <v>8.4054803732033285</v>
      </c>
    </row>
    <row r="289" spans="4:58" x14ac:dyDescent="0.25">
      <c r="D289" s="11">
        <v>42120</v>
      </c>
      <c r="E289" s="13">
        <f>'EURUSD-Week'!F279*'EURUSD-Week'!E279/'EURUSD-Week'!G279</f>
        <v>220.61000000000004</v>
      </c>
      <c r="F289" s="16">
        <f>'EURUSD-Week'!H279*'EURUSD-Week'!F279/1</f>
        <v>10</v>
      </c>
      <c r="G289" s="13">
        <f>'USDJPY-Week'!F279/'USDJPY-Week'!G279</f>
        <v>200</v>
      </c>
      <c r="H289" s="19">
        <f>'USDJPY-Week'!H279*'USDJPY-Week'!F279/'USDJPY-Week'!E279</f>
        <v>8.3650508176837182</v>
      </c>
      <c r="I289" s="19">
        <f>'EURUSD-Week'!F279/('EURUSD-Week'!G279*'EURUSD-Week'!E279)</f>
        <v>181.31544354290375</v>
      </c>
      <c r="J289" s="19">
        <f>'USDJPY-Week'!H279*'USDJPY-Week'!F279/'USDJPY-Week'!E279</f>
        <v>8.3650508176837182</v>
      </c>
      <c r="K289" s="15">
        <f>'GBPUSD-Week'!F279*'GBPUSD-Week'!E279/'GBPUSD-Week'!G279</f>
        <v>303.14</v>
      </c>
      <c r="L289" s="13">
        <f>'GBPUSD-Week'!H279*'GBPUSD-Week'!F279/1</f>
        <v>10</v>
      </c>
      <c r="M289" s="24">
        <f>'NZDUSD-Week'!F279*'NZDUSD-Week'!E279/'NZDUSD-Week'!G279</f>
        <v>151.31</v>
      </c>
      <c r="N289" s="13">
        <f>'NZDUSD-Week'!H279*'NZDUSD-Week'!F279/1</f>
        <v>10</v>
      </c>
      <c r="O289" s="13">
        <f>'USDCAD-Week'!F279/'USDCAD-Week'!G279</f>
        <v>200</v>
      </c>
      <c r="P289" s="24">
        <f>'USDCAD-Week'!F279*'USDCAD-Week'!H279/'USDCAD-Week'!E279</f>
        <v>8.2138896874614975</v>
      </c>
      <c r="Q289" s="24">
        <f>'AUDUSD-Week'!F279*'AUDUSD-Week'!E279/'AUDUSD-Week'!G279</f>
        <v>156.66999999999999</v>
      </c>
      <c r="R289" s="24">
        <f>'AUDUSD-Week'!H279*'AUDUSD-Week'!F279/1</f>
        <v>10</v>
      </c>
      <c r="S289" s="13">
        <f>'USDCHF-Week'!F279/'USDCHF-Week'!G279</f>
        <v>200</v>
      </c>
      <c r="T289" s="16">
        <f>'USDCHF-Week'!F279*'USDCHF-Week'!H279/'USDCHF-Week'!E279</f>
        <v>10.5977108944468</v>
      </c>
      <c r="U289" s="13">
        <f>'EURUSD-Week'!F279/'EURUSD-Week'!G279*'EURUSD-Week'!E279</f>
        <v>220.61</v>
      </c>
      <c r="V289" s="13">
        <f>'USDCHF-Week'!H279*'USDCHF-Week'!F279/'USDCHF-Week'!E279</f>
        <v>10.5977108944468</v>
      </c>
      <c r="W289" s="16">
        <f>'EURUSD-Week'!F279/'EURUSD-Week'!G279*'EURUSD-Week'!E279</f>
        <v>220.61</v>
      </c>
      <c r="X289" s="13">
        <f>'GBPUSD-Week'!H279*'GBPUSD-Week'!F279/'GBPUSD-Week'!I279</f>
        <v>15.157</v>
      </c>
      <c r="Y289" s="24">
        <f>'EURUSD-Week'!F279/'EURUSD-Week'!G279*'EURUSD-Week'!E279</f>
        <v>220.61</v>
      </c>
      <c r="Z289" s="13">
        <f>'AUDUSD-Week'!H279*'AUDUSD-Week'!F279/'AUDUSD-Week'!I279</f>
        <v>7.8334999999999999</v>
      </c>
      <c r="AA289" s="24">
        <f>'EURUSD-Week'!F279/'EURUSD-Week'!G279*'EURUSD-Week'!E279</f>
        <v>220.61</v>
      </c>
      <c r="AB289" s="13">
        <f>'USDCAD-Week'!H279*'USDCAD-Week'!F279/'USDCAD-Week'!E279</f>
        <v>8.2138896874614975</v>
      </c>
      <c r="AC289" s="24">
        <f>'EURUSD-Week'!F279/'EURUSD-Week'!G279*'EURUSD-Week'!E279</f>
        <v>220.61</v>
      </c>
      <c r="AD289" s="13">
        <f>'NZDUSD-Week'!H279*'NZDUSD-Week'!F279/'NZDUSD-Week'!I279</f>
        <v>7.5655000000000001</v>
      </c>
      <c r="AE289" s="24">
        <f>'GBPUSD-Week'!F279/'GBPUSD-Week'!G279*'GBPUSD-Week'!E279</f>
        <v>303.14</v>
      </c>
      <c r="AF289" s="13">
        <f>'USDJPY-Week'!H279*'USDJPY-Week'!F279/'USDJPY-Week'!E279</f>
        <v>8.3650508176837182</v>
      </c>
      <c r="AG289" s="24">
        <f>'GBPUSD-Week'!F279/'GBPUSD-Week'!G279*'GBPUSD-Week'!E279</f>
        <v>303.14</v>
      </c>
      <c r="AH289" s="13">
        <f>'USDCHF-Week'!H279*'USDCHF-Week'!F279/'USDCHF-Week'!E279</f>
        <v>10.5977108944468</v>
      </c>
      <c r="AI289" s="24">
        <f>'GBPUSD-Week'!F279/'GBPUSD-Week'!G279*'GBPUSD-Week'!E279</f>
        <v>303.14</v>
      </c>
      <c r="AJ289" s="13">
        <f>'AUDUSD-Week'!H279*'AUDUSD-Week'!F279/'AUDUSD-Week'!I279</f>
        <v>7.8334999999999999</v>
      </c>
      <c r="AK289" s="24">
        <f>'GBPUSD-Week'!F279/'GBPUSD-Week'!G279*'GBPUSD-Week'!E279</f>
        <v>303.14</v>
      </c>
      <c r="AL289" s="13">
        <f>'USDCAD-Week'!H279*'USDCAD-Week'!F279/'USDCAD-Week'!E279</f>
        <v>8.2138896874614975</v>
      </c>
      <c r="AM289" s="24">
        <f>'GBPUSD-Week'!F279/'GBPUSD-Week'!G279*'GBPUSD-Week'!E279</f>
        <v>303.14</v>
      </c>
      <c r="AN289" s="13">
        <f>'NZDUSD-Week'!H279*'NZDUSD-Week'!F279/'NZDUSD-Week'!I279</f>
        <v>7.5655000000000001</v>
      </c>
      <c r="AO289" s="24">
        <f>'AUDUSD-Week'!F279/'AUDUSD-Week'!G279*'AUDUSD-Week'!E279</f>
        <v>156.66999999999999</v>
      </c>
      <c r="AP289" s="13">
        <f>'USDJPY-Week'!H279*'USDJPY-Week'!F279/'USDJPY-Week'!E279</f>
        <v>8.3650508176837182</v>
      </c>
      <c r="AQ289" s="24">
        <f>'AUDUSD-Week'!F279/'AUDUSD-Week'!G279*'AUDUSD-Week'!E279</f>
        <v>156.66999999999999</v>
      </c>
      <c r="AR289" s="13">
        <f>'USDCHF-Week'!H279*'USDCHF-Week'!F279/'USDCHF-Week'!E279</f>
        <v>10.5977108944468</v>
      </c>
      <c r="AS289" s="24">
        <f>'AUDUSD-Week'!F279/'AUDUSD-Week'!G279*'AUDUSD-Week'!E279</f>
        <v>156.66999999999999</v>
      </c>
      <c r="AT289" s="13">
        <f>'USDCAD-Week'!H279*'USDCAD-Week'!F279/'USDCAD-Week'!E279</f>
        <v>8.2138896874614975</v>
      </c>
      <c r="AU289" s="24">
        <f>'AUDUSD-Week'!F279/'AUDUSD-Week'!G279*'AUDUSD-Week'!E279</f>
        <v>156.66999999999999</v>
      </c>
      <c r="AV289" s="13">
        <f>'NZDUSD-Week'!H279*'NZDUSD-Week'!F279/'NZDUSD-Week'!I279</f>
        <v>7.5655000000000001</v>
      </c>
      <c r="AW289" s="24">
        <f>'NZDUSD-Week'!F279/'NZDUSD-Week'!G279*'NZDUSD-Week'!E279</f>
        <v>151.31</v>
      </c>
      <c r="AX289" s="13">
        <f>'USDJPY-Week'!H279*'USDJPY-Week'!F279/'USDJPY-Week'!E279</f>
        <v>8.3650508176837182</v>
      </c>
      <c r="AY289" s="24">
        <f>'NZDUSD-Week'!F279/'NZDUSD-Week'!G279*'NZDUSD-Week'!E279</f>
        <v>151.31</v>
      </c>
      <c r="AZ289" s="13">
        <f>'USDCHF-Week'!H279*'USDCHF-Week'!F279/'USDCHF-Week'!E279</f>
        <v>10.5977108944468</v>
      </c>
      <c r="BA289" s="24">
        <f>'NZDUSD-Week'!F279/'NZDUSD-Week'!G279*'NZDUSD-Week'!E279</f>
        <v>151.31</v>
      </c>
      <c r="BB289" s="13">
        <f>'USDCAD-Week'!H279*'USDCAD-Week'!F279/'USDCAD-Week'!E279</f>
        <v>8.2138896874614975</v>
      </c>
      <c r="BC289" s="24">
        <f>'USDCAD-Week'!F279/'USDCAD-Week'!G279*'USDCAD-Week'!E279</f>
        <v>243.48999999999998</v>
      </c>
      <c r="BD289" s="13">
        <f>'USDJPY-Week'!H279*'USDJPY-Week'!F279/'USDJPY-Week'!E279</f>
        <v>8.3650508176837182</v>
      </c>
      <c r="BE289" s="24">
        <f>'USDCHF-Week'!F279/'USDCHF-Week'!G279*'USDCHF-Week'!E279</f>
        <v>188.72</v>
      </c>
      <c r="BF289" s="13">
        <f>'USDJPY-Week'!H279*'USDJPY-Week'!F279/'USDJPY-Week'!E279</f>
        <v>8.3650508176837182</v>
      </c>
    </row>
    <row r="290" spans="4:58" x14ac:dyDescent="0.25">
      <c r="D290" s="11">
        <v>42127</v>
      </c>
      <c r="E290" s="13">
        <f>'EURUSD-Week'!F280*'EURUSD-Week'!E280/'EURUSD-Week'!G280</f>
        <v>224.04000000000002</v>
      </c>
      <c r="F290" s="16">
        <f>'EURUSD-Week'!H280*'EURUSD-Week'!F280/1</f>
        <v>10</v>
      </c>
      <c r="G290" s="13">
        <f>'USDJPY-Week'!F280/'USDJPY-Week'!G280</f>
        <v>200</v>
      </c>
      <c r="H290" s="19">
        <f>'USDJPY-Week'!H280*'USDJPY-Week'!F280/'USDJPY-Week'!E280</f>
        <v>8.3361120373457815</v>
      </c>
      <c r="I290" s="19">
        <f>'EURUSD-Week'!F280/('EURUSD-Week'!G280*'EURUSD-Week'!E280)</f>
        <v>178.53954650955185</v>
      </c>
      <c r="J290" s="19">
        <f>'USDJPY-Week'!H280*'USDJPY-Week'!F280/'USDJPY-Week'!E280</f>
        <v>8.3361120373457815</v>
      </c>
      <c r="K290" s="15">
        <f>'GBPUSD-Week'!F280*'GBPUSD-Week'!E280/'GBPUSD-Week'!G280</f>
        <v>305.83999999999997</v>
      </c>
      <c r="L290" s="13">
        <f>'GBPUSD-Week'!H280*'GBPUSD-Week'!F280/1</f>
        <v>10</v>
      </c>
      <c r="M290" s="24">
        <f>'NZDUSD-Week'!F280*'NZDUSD-Week'!E280/'NZDUSD-Week'!G280</f>
        <v>150.18</v>
      </c>
      <c r="N290" s="13">
        <f>'NZDUSD-Week'!H280*'NZDUSD-Week'!F280/1</f>
        <v>10</v>
      </c>
      <c r="O290" s="13">
        <f>'USDCAD-Week'!F280/'USDCAD-Week'!G280</f>
        <v>200</v>
      </c>
      <c r="P290" s="24">
        <f>'USDCAD-Week'!F280*'USDCAD-Week'!H280/'USDCAD-Week'!E280</f>
        <v>8.2665123584359765</v>
      </c>
      <c r="Q290" s="24">
        <f>'AUDUSD-Week'!F280*'AUDUSD-Week'!E280/'AUDUSD-Week'!G280</f>
        <v>157.63999999999999</v>
      </c>
      <c r="R290" s="24">
        <f>'AUDUSD-Week'!H280*'AUDUSD-Week'!F280/1</f>
        <v>10</v>
      </c>
      <c r="S290" s="13">
        <f>'USDCHF-Week'!F280/'USDCHF-Week'!G280</f>
        <v>200</v>
      </c>
      <c r="T290" s="16">
        <f>'USDCHF-Week'!F280*'USDCHF-Week'!H280/'USDCHF-Week'!E280</f>
        <v>10.721561059290231</v>
      </c>
      <c r="U290" s="13">
        <f>'EURUSD-Week'!F280/'EURUSD-Week'!G280*'EURUSD-Week'!E280</f>
        <v>224.04000000000002</v>
      </c>
      <c r="V290" s="13">
        <f>'USDCHF-Week'!H280*'USDCHF-Week'!F280/'USDCHF-Week'!E280</f>
        <v>10.721561059290231</v>
      </c>
      <c r="W290" s="16">
        <f>'EURUSD-Week'!F280/'EURUSD-Week'!G280*'EURUSD-Week'!E280</f>
        <v>224.04000000000002</v>
      </c>
      <c r="X290" s="13">
        <f>'GBPUSD-Week'!H280*'GBPUSD-Week'!F280/'GBPUSD-Week'!I280</f>
        <v>15.291999999999998</v>
      </c>
      <c r="Y290" s="24">
        <f>'EURUSD-Week'!F280/'EURUSD-Week'!G280*'EURUSD-Week'!E280</f>
        <v>224.04000000000002</v>
      </c>
      <c r="Z290" s="13">
        <f>'AUDUSD-Week'!H280*'AUDUSD-Week'!F280/'AUDUSD-Week'!I280</f>
        <v>7.8820000000000006</v>
      </c>
      <c r="AA290" s="24">
        <f>'EURUSD-Week'!F280/'EURUSD-Week'!G280*'EURUSD-Week'!E280</f>
        <v>224.04000000000002</v>
      </c>
      <c r="AB290" s="13">
        <f>'USDCAD-Week'!H280*'USDCAD-Week'!F280/'USDCAD-Week'!E280</f>
        <v>8.2665123584359765</v>
      </c>
      <c r="AC290" s="24">
        <f>'EURUSD-Week'!F280/'EURUSD-Week'!G280*'EURUSD-Week'!E280</f>
        <v>224.04000000000002</v>
      </c>
      <c r="AD290" s="13">
        <f>'NZDUSD-Week'!H280*'NZDUSD-Week'!F280/'NZDUSD-Week'!I280</f>
        <v>7.5090000000000003</v>
      </c>
      <c r="AE290" s="24">
        <f>'GBPUSD-Week'!F280/'GBPUSD-Week'!G280*'GBPUSD-Week'!E280</f>
        <v>305.83999999999997</v>
      </c>
      <c r="AF290" s="13">
        <f>'USDJPY-Week'!H280*'USDJPY-Week'!F280/'USDJPY-Week'!E280</f>
        <v>8.3361120373457815</v>
      </c>
      <c r="AG290" s="24">
        <f>'GBPUSD-Week'!F280/'GBPUSD-Week'!G280*'GBPUSD-Week'!E280</f>
        <v>305.83999999999997</v>
      </c>
      <c r="AH290" s="13">
        <f>'USDCHF-Week'!H280*'USDCHF-Week'!F280/'USDCHF-Week'!E280</f>
        <v>10.721561059290231</v>
      </c>
      <c r="AI290" s="24">
        <f>'GBPUSD-Week'!F280/'GBPUSD-Week'!G280*'GBPUSD-Week'!E280</f>
        <v>305.83999999999997</v>
      </c>
      <c r="AJ290" s="13">
        <f>'AUDUSD-Week'!H280*'AUDUSD-Week'!F280/'AUDUSD-Week'!I280</f>
        <v>7.8820000000000006</v>
      </c>
      <c r="AK290" s="24">
        <f>'GBPUSD-Week'!F280/'GBPUSD-Week'!G280*'GBPUSD-Week'!E280</f>
        <v>305.83999999999997</v>
      </c>
      <c r="AL290" s="13">
        <f>'USDCAD-Week'!H280*'USDCAD-Week'!F280/'USDCAD-Week'!E280</f>
        <v>8.2665123584359765</v>
      </c>
      <c r="AM290" s="24">
        <f>'GBPUSD-Week'!F280/'GBPUSD-Week'!G280*'GBPUSD-Week'!E280</f>
        <v>305.83999999999997</v>
      </c>
      <c r="AN290" s="13">
        <f>'NZDUSD-Week'!H280*'NZDUSD-Week'!F280/'NZDUSD-Week'!I280</f>
        <v>7.5090000000000003</v>
      </c>
      <c r="AO290" s="24">
        <f>'AUDUSD-Week'!F280/'AUDUSD-Week'!G280*'AUDUSD-Week'!E280</f>
        <v>157.64000000000001</v>
      </c>
      <c r="AP290" s="13">
        <f>'USDJPY-Week'!H280*'USDJPY-Week'!F280/'USDJPY-Week'!E280</f>
        <v>8.3361120373457815</v>
      </c>
      <c r="AQ290" s="24">
        <f>'AUDUSD-Week'!F280/'AUDUSD-Week'!G280*'AUDUSD-Week'!E280</f>
        <v>157.64000000000001</v>
      </c>
      <c r="AR290" s="13">
        <f>'USDCHF-Week'!H280*'USDCHF-Week'!F280/'USDCHF-Week'!E280</f>
        <v>10.721561059290231</v>
      </c>
      <c r="AS290" s="24">
        <f>'AUDUSD-Week'!F280/'AUDUSD-Week'!G280*'AUDUSD-Week'!E280</f>
        <v>157.64000000000001</v>
      </c>
      <c r="AT290" s="13">
        <f>'USDCAD-Week'!H280*'USDCAD-Week'!F280/'USDCAD-Week'!E280</f>
        <v>8.2665123584359765</v>
      </c>
      <c r="AU290" s="24">
        <f>'AUDUSD-Week'!F280/'AUDUSD-Week'!G280*'AUDUSD-Week'!E280</f>
        <v>157.64000000000001</v>
      </c>
      <c r="AV290" s="13">
        <f>'NZDUSD-Week'!H280*'NZDUSD-Week'!F280/'NZDUSD-Week'!I280</f>
        <v>7.5090000000000003</v>
      </c>
      <c r="AW290" s="24">
        <f>'NZDUSD-Week'!F280/'NZDUSD-Week'!G280*'NZDUSD-Week'!E280</f>
        <v>150.18</v>
      </c>
      <c r="AX290" s="13">
        <f>'USDJPY-Week'!H280*'USDJPY-Week'!F280/'USDJPY-Week'!E280</f>
        <v>8.3361120373457815</v>
      </c>
      <c r="AY290" s="24">
        <f>'NZDUSD-Week'!F280/'NZDUSD-Week'!G280*'NZDUSD-Week'!E280</f>
        <v>150.18</v>
      </c>
      <c r="AZ290" s="13">
        <f>'USDCHF-Week'!H280*'USDCHF-Week'!F280/'USDCHF-Week'!E280</f>
        <v>10.721561059290231</v>
      </c>
      <c r="BA290" s="24">
        <f>'NZDUSD-Week'!F280/'NZDUSD-Week'!G280*'NZDUSD-Week'!E280</f>
        <v>150.18</v>
      </c>
      <c r="BB290" s="13">
        <f>'USDCAD-Week'!H280*'USDCAD-Week'!F280/'USDCAD-Week'!E280</f>
        <v>8.2665123584359765</v>
      </c>
      <c r="BC290" s="24">
        <f>'USDCAD-Week'!F280/'USDCAD-Week'!G280*'USDCAD-Week'!E280</f>
        <v>241.94</v>
      </c>
      <c r="BD290" s="13">
        <f>'USDJPY-Week'!H280*'USDJPY-Week'!F280/'USDJPY-Week'!E280</f>
        <v>8.3361120373457815</v>
      </c>
      <c r="BE290" s="24">
        <f>'USDCHF-Week'!F280/'USDCHF-Week'!G280*'USDCHF-Week'!E280</f>
        <v>186.54000000000002</v>
      </c>
      <c r="BF290" s="13">
        <f>'USDJPY-Week'!H280*'USDJPY-Week'!F280/'USDJPY-Week'!E280</f>
        <v>8.3361120373457815</v>
      </c>
    </row>
    <row r="291" spans="4:58" x14ac:dyDescent="0.25">
      <c r="D291" s="11">
        <v>42134</v>
      </c>
      <c r="E291" s="13">
        <f>'EURUSD-Week'!F281*'EURUSD-Week'!E281/'EURUSD-Week'!G281</f>
        <v>226.48000000000002</v>
      </c>
      <c r="F291" s="16">
        <f>'EURUSD-Week'!H281*'EURUSD-Week'!F281/1</f>
        <v>10</v>
      </c>
      <c r="G291" s="13">
        <f>'USDJPY-Week'!F281/'USDJPY-Week'!G281</f>
        <v>200</v>
      </c>
      <c r="H291" s="19">
        <f>'USDJPY-Week'!H281*'USDJPY-Week'!F281/'USDJPY-Week'!E281</f>
        <v>8.3664505333612205</v>
      </c>
      <c r="I291" s="19">
        <f>'EURUSD-Week'!F281/('EURUSD-Week'!G281*'EURUSD-Week'!E281)</f>
        <v>176.61603673613564</v>
      </c>
      <c r="J291" s="19">
        <f>'USDJPY-Week'!H281*'USDJPY-Week'!F281/'USDJPY-Week'!E281</f>
        <v>8.3664505333612205</v>
      </c>
      <c r="K291" s="15">
        <f>'GBPUSD-Week'!F281*'GBPUSD-Week'!E281/'GBPUSD-Week'!G281</f>
        <v>311.72000000000003</v>
      </c>
      <c r="L291" s="13">
        <f>'GBPUSD-Week'!H281*'GBPUSD-Week'!F281/1</f>
        <v>10</v>
      </c>
      <c r="M291" s="24">
        <f>'NZDUSD-Week'!F281*'NZDUSD-Week'!E281/'NZDUSD-Week'!G281</f>
        <v>149.37</v>
      </c>
      <c r="N291" s="13">
        <f>'NZDUSD-Week'!H281*'NZDUSD-Week'!F281/1</f>
        <v>10</v>
      </c>
      <c r="O291" s="13">
        <f>'USDCAD-Week'!F281/'USDCAD-Week'!G281</f>
        <v>200</v>
      </c>
      <c r="P291" s="24">
        <f>'USDCAD-Week'!F281*'USDCAD-Week'!H281/'USDCAD-Week'!E281</f>
        <v>8.301510874979245</v>
      </c>
      <c r="Q291" s="24">
        <f>'AUDUSD-Week'!F281*'AUDUSD-Week'!E281/'AUDUSD-Week'!G281</f>
        <v>159.56</v>
      </c>
      <c r="R291" s="24">
        <f>'AUDUSD-Week'!H281*'AUDUSD-Week'!F281/1</f>
        <v>10</v>
      </c>
      <c r="S291" s="13">
        <f>'USDCHF-Week'!F281/'USDCHF-Week'!G281</f>
        <v>200</v>
      </c>
      <c r="T291" s="16">
        <f>'USDCHF-Week'!F281*'USDCHF-Week'!H281/'USDCHF-Week'!E281</f>
        <v>10.825439783491206</v>
      </c>
      <c r="U291" s="13">
        <f>'EURUSD-Week'!F281/'EURUSD-Week'!G281*'EURUSD-Week'!E281</f>
        <v>226.48000000000002</v>
      </c>
      <c r="V291" s="13">
        <f>'USDCHF-Week'!H281*'USDCHF-Week'!F281/'USDCHF-Week'!E281</f>
        <v>10.825439783491206</v>
      </c>
      <c r="W291" s="16">
        <f>'EURUSD-Week'!F281/'EURUSD-Week'!G281*'EURUSD-Week'!E281</f>
        <v>226.48000000000002</v>
      </c>
      <c r="X291" s="13">
        <f>'GBPUSD-Week'!H281*'GBPUSD-Week'!F281/'GBPUSD-Week'!I281</f>
        <v>15.586</v>
      </c>
      <c r="Y291" s="24">
        <f>'EURUSD-Week'!F281/'EURUSD-Week'!G281*'EURUSD-Week'!E281</f>
        <v>226.48000000000002</v>
      </c>
      <c r="Z291" s="13">
        <f>'AUDUSD-Week'!H281*'AUDUSD-Week'!F281/'AUDUSD-Week'!I281</f>
        <v>7.9780000000000006</v>
      </c>
      <c r="AA291" s="24">
        <f>'EURUSD-Week'!F281/'EURUSD-Week'!G281*'EURUSD-Week'!E281</f>
        <v>226.48000000000002</v>
      </c>
      <c r="AB291" s="13">
        <f>'USDCAD-Week'!H281*'USDCAD-Week'!F281/'USDCAD-Week'!E281</f>
        <v>8.301510874979245</v>
      </c>
      <c r="AC291" s="24">
        <f>'EURUSD-Week'!F281/'EURUSD-Week'!G281*'EURUSD-Week'!E281</f>
        <v>226.48000000000002</v>
      </c>
      <c r="AD291" s="13">
        <f>'NZDUSD-Week'!H281*'NZDUSD-Week'!F281/'NZDUSD-Week'!I281</f>
        <v>7.4685000000000006</v>
      </c>
      <c r="AE291" s="24">
        <f>'GBPUSD-Week'!F281/'GBPUSD-Week'!G281*'GBPUSD-Week'!E281</f>
        <v>311.71999999999997</v>
      </c>
      <c r="AF291" s="13">
        <f>'USDJPY-Week'!H281*'USDJPY-Week'!F281/'USDJPY-Week'!E281</f>
        <v>8.3664505333612205</v>
      </c>
      <c r="AG291" s="24">
        <f>'GBPUSD-Week'!F281/'GBPUSD-Week'!G281*'GBPUSD-Week'!E281</f>
        <v>311.71999999999997</v>
      </c>
      <c r="AH291" s="13">
        <f>'USDCHF-Week'!H281*'USDCHF-Week'!F281/'USDCHF-Week'!E281</f>
        <v>10.825439783491206</v>
      </c>
      <c r="AI291" s="24">
        <f>'GBPUSD-Week'!F281/'GBPUSD-Week'!G281*'GBPUSD-Week'!E281</f>
        <v>311.71999999999997</v>
      </c>
      <c r="AJ291" s="13">
        <f>'AUDUSD-Week'!H281*'AUDUSD-Week'!F281/'AUDUSD-Week'!I281</f>
        <v>7.9780000000000006</v>
      </c>
      <c r="AK291" s="24">
        <f>'GBPUSD-Week'!F281/'GBPUSD-Week'!G281*'GBPUSD-Week'!E281</f>
        <v>311.71999999999997</v>
      </c>
      <c r="AL291" s="13">
        <f>'USDCAD-Week'!H281*'USDCAD-Week'!F281/'USDCAD-Week'!E281</f>
        <v>8.301510874979245</v>
      </c>
      <c r="AM291" s="24">
        <f>'GBPUSD-Week'!F281/'GBPUSD-Week'!G281*'GBPUSD-Week'!E281</f>
        <v>311.71999999999997</v>
      </c>
      <c r="AN291" s="13">
        <f>'NZDUSD-Week'!H281*'NZDUSD-Week'!F281/'NZDUSD-Week'!I281</f>
        <v>7.4685000000000006</v>
      </c>
      <c r="AO291" s="24">
        <f>'AUDUSD-Week'!F281/'AUDUSD-Week'!G281*'AUDUSD-Week'!E281</f>
        <v>159.56</v>
      </c>
      <c r="AP291" s="13">
        <f>'USDJPY-Week'!H281*'USDJPY-Week'!F281/'USDJPY-Week'!E281</f>
        <v>8.3664505333612205</v>
      </c>
      <c r="AQ291" s="24">
        <f>'AUDUSD-Week'!F281/'AUDUSD-Week'!G281*'AUDUSD-Week'!E281</f>
        <v>159.56</v>
      </c>
      <c r="AR291" s="13">
        <f>'USDCHF-Week'!H281*'USDCHF-Week'!F281/'USDCHF-Week'!E281</f>
        <v>10.825439783491206</v>
      </c>
      <c r="AS291" s="24">
        <f>'AUDUSD-Week'!F281/'AUDUSD-Week'!G281*'AUDUSD-Week'!E281</f>
        <v>159.56</v>
      </c>
      <c r="AT291" s="13">
        <f>'USDCAD-Week'!H281*'USDCAD-Week'!F281/'USDCAD-Week'!E281</f>
        <v>8.301510874979245</v>
      </c>
      <c r="AU291" s="24">
        <f>'AUDUSD-Week'!F281/'AUDUSD-Week'!G281*'AUDUSD-Week'!E281</f>
        <v>159.56</v>
      </c>
      <c r="AV291" s="13">
        <f>'NZDUSD-Week'!H281*'NZDUSD-Week'!F281/'NZDUSD-Week'!I281</f>
        <v>7.4685000000000006</v>
      </c>
      <c r="AW291" s="24">
        <f>'NZDUSD-Week'!F281/'NZDUSD-Week'!G281*'NZDUSD-Week'!E281</f>
        <v>149.37</v>
      </c>
      <c r="AX291" s="13">
        <f>'USDJPY-Week'!H281*'USDJPY-Week'!F281/'USDJPY-Week'!E281</f>
        <v>8.3664505333612205</v>
      </c>
      <c r="AY291" s="24">
        <f>'NZDUSD-Week'!F281/'NZDUSD-Week'!G281*'NZDUSD-Week'!E281</f>
        <v>149.37</v>
      </c>
      <c r="AZ291" s="13">
        <f>'USDCHF-Week'!H281*'USDCHF-Week'!F281/'USDCHF-Week'!E281</f>
        <v>10.825439783491206</v>
      </c>
      <c r="BA291" s="24">
        <f>'NZDUSD-Week'!F281/'NZDUSD-Week'!G281*'NZDUSD-Week'!E281</f>
        <v>149.37</v>
      </c>
      <c r="BB291" s="13">
        <f>'USDCAD-Week'!H281*'USDCAD-Week'!F281/'USDCAD-Week'!E281</f>
        <v>8.301510874979245</v>
      </c>
      <c r="BC291" s="24">
        <f>'USDCAD-Week'!F281/'USDCAD-Week'!G281*'USDCAD-Week'!E281</f>
        <v>240.92000000000002</v>
      </c>
      <c r="BD291" s="13">
        <f>'USDJPY-Week'!H281*'USDJPY-Week'!F281/'USDJPY-Week'!E281</f>
        <v>8.3664505333612205</v>
      </c>
      <c r="BE291" s="24">
        <f>'USDCHF-Week'!F281/'USDCHF-Week'!G281*'USDCHF-Week'!E281</f>
        <v>184.75</v>
      </c>
      <c r="BF291" s="13">
        <f>'USDJPY-Week'!H281*'USDJPY-Week'!F281/'USDJPY-Week'!E281</f>
        <v>8.3664505333612205</v>
      </c>
    </row>
    <row r="292" spans="4:58" x14ac:dyDescent="0.25">
      <c r="D292" s="11">
        <v>42141</v>
      </c>
      <c r="E292" s="13">
        <f>'EURUSD-Week'!F282*'EURUSD-Week'!E282/'EURUSD-Week'!G282</f>
        <v>224.58</v>
      </c>
      <c r="F292" s="16">
        <f>'EURUSD-Week'!H282*'EURUSD-Week'!F282/1</f>
        <v>10</v>
      </c>
      <c r="G292" s="13">
        <f>'USDJPY-Week'!F282/'USDJPY-Week'!G282</f>
        <v>200</v>
      </c>
      <c r="H292" s="19">
        <f>'USDJPY-Week'!H282*'USDJPY-Week'!F282/'USDJPY-Week'!E282</f>
        <v>8.3049580599617983</v>
      </c>
      <c r="I292" s="19">
        <f>'EURUSD-Week'!F282/('EURUSD-Week'!G282*'EURUSD-Week'!E282)</f>
        <v>178.11025024490158</v>
      </c>
      <c r="J292" s="19">
        <f>'USDJPY-Week'!H282*'USDJPY-Week'!F282/'USDJPY-Week'!E282</f>
        <v>8.3049580599617983</v>
      </c>
      <c r="K292" s="15">
        <f>'GBPUSD-Week'!F282*'GBPUSD-Week'!E282/'GBPUSD-Week'!G282</f>
        <v>312.32</v>
      </c>
      <c r="L292" s="13">
        <f>'GBPUSD-Week'!H282*'GBPUSD-Week'!F282/1</f>
        <v>10</v>
      </c>
      <c r="M292" s="24">
        <f>'NZDUSD-Week'!F282*'NZDUSD-Week'!E282/'NZDUSD-Week'!G282</f>
        <v>147.5</v>
      </c>
      <c r="N292" s="13">
        <f>'NZDUSD-Week'!H282*'NZDUSD-Week'!F282/1</f>
        <v>10</v>
      </c>
      <c r="O292" s="13">
        <f>'USDCAD-Week'!F282/'USDCAD-Week'!G282</f>
        <v>200</v>
      </c>
      <c r="P292" s="24">
        <f>'USDCAD-Week'!F282*'USDCAD-Week'!H282/'USDCAD-Week'!E282</f>
        <v>8.2351972329737304</v>
      </c>
      <c r="Q292" s="24">
        <f>'AUDUSD-Week'!F282*'AUDUSD-Week'!E282/'AUDUSD-Week'!G282</f>
        <v>158.68</v>
      </c>
      <c r="R292" s="24">
        <f>'AUDUSD-Week'!H282*'AUDUSD-Week'!F282/1</f>
        <v>10</v>
      </c>
      <c r="S292" s="13">
        <f>'USDCHF-Week'!F282/'USDCHF-Week'!G282</f>
        <v>200</v>
      </c>
      <c r="T292" s="16">
        <f>'USDCHF-Week'!F282*'USDCHF-Week'!H282/'USDCHF-Week'!E282</f>
        <v>10.762524888338806</v>
      </c>
      <c r="U292" s="13">
        <f>'EURUSD-Week'!F282/'EURUSD-Week'!G282*'EURUSD-Week'!E282</f>
        <v>224.58</v>
      </c>
      <c r="V292" s="13">
        <f>'USDCHF-Week'!H282*'USDCHF-Week'!F282/'USDCHF-Week'!E282</f>
        <v>10.762524888338806</v>
      </c>
      <c r="W292" s="16">
        <f>'EURUSD-Week'!F282/'EURUSD-Week'!G282*'EURUSD-Week'!E282</f>
        <v>224.58</v>
      </c>
      <c r="X292" s="13">
        <f>'GBPUSD-Week'!H282*'GBPUSD-Week'!F282/'GBPUSD-Week'!I282</f>
        <v>15.616</v>
      </c>
      <c r="Y292" s="24">
        <f>'EURUSD-Week'!F282/'EURUSD-Week'!G282*'EURUSD-Week'!E282</f>
        <v>224.58</v>
      </c>
      <c r="Z292" s="13">
        <f>'AUDUSD-Week'!H282*'AUDUSD-Week'!F282/'AUDUSD-Week'!I282</f>
        <v>7.9340000000000011</v>
      </c>
      <c r="AA292" s="24">
        <f>'EURUSD-Week'!F282/'EURUSD-Week'!G282*'EURUSD-Week'!E282</f>
        <v>224.58</v>
      </c>
      <c r="AB292" s="13">
        <f>'USDCAD-Week'!H282*'USDCAD-Week'!F282/'USDCAD-Week'!E282</f>
        <v>8.2351972329737304</v>
      </c>
      <c r="AC292" s="24">
        <f>'EURUSD-Week'!F282/'EURUSD-Week'!G282*'EURUSD-Week'!E282</f>
        <v>224.58</v>
      </c>
      <c r="AD292" s="13">
        <f>'NZDUSD-Week'!H282*'NZDUSD-Week'!F282/'NZDUSD-Week'!I282</f>
        <v>7.375</v>
      </c>
      <c r="AE292" s="24">
        <f>'GBPUSD-Week'!F282/'GBPUSD-Week'!G282*'GBPUSD-Week'!E282</f>
        <v>312.32</v>
      </c>
      <c r="AF292" s="13">
        <f>'USDJPY-Week'!H282*'USDJPY-Week'!F282/'USDJPY-Week'!E282</f>
        <v>8.3049580599617983</v>
      </c>
      <c r="AG292" s="24">
        <f>'GBPUSD-Week'!F282/'GBPUSD-Week'!G282*'GBPUSD-Week'!E282</f>
        <v>312.32</v>
      </c>
      <c r="AH292" s="13">
        <f>'USDCHF-Week'!H282*'USDCHF-Week'!F282/'USDCHF-Week'!E282</f>
        <v>10.762524888338806</v>
      </c>
      <c r="AI292" s="24">
        <f>'GBPUSD-Week'!F282/'GBPUSD-Week'!G282*'GBPUSD-Week'!E282</f>
        <v>312.32</v>
      </c>
      <c r="AJ292" s="13">
        <f>'AUDUSD-Week'!H282*'AUDUSD-Week'!F282/'AUDUSD-Week'!I282</f>
        <v>7.9340000000000011</v>
      </c>
      <c r="AK292" s="24">
        <f>'GBPUSD-Week'!F282/'GBPUSD-Week'!G282*'GBPUSD-Week'!E282</f>
        <v>312.32</v>
      </c>
      <c r="AL292" s="13">
        <f>'USDCAD-Week'!H282*'USDCAD-Week'!F282/'USDCAD-Week'!E282</f>
        <v>8.2351972329737304</v>
      </c>
      <c r="AM292" s="24">
        <f>'GBPUSD-Week'!F282/'GBPUSD-Week'!G282*'GBPUSD-Week'!E282</f>
        <v>312.32</v>
      </c>
      <c r="AN292" s="13">
        <f>'NZDUSD-Week'!H282*'NZDUSD-Week'!F282/'NZDUSD-Week'!I282</f>
        <v>7.375</v>
      </c>
      <c r="AO292" s="24">
        <f>'AUDUSD-Week'!F282/'AUDUSD-Week'!G282*'AUDUSD-Week'!E282</f>
        <v>158.68</v>
      </c>
      <c r="AP292" s="13">
        <f>'USDJPY-Week'!H282*'USDJPY-Week'!F282/'USDJPY-Week'!E282</f>
        <v>8.3049580599617983</v>
      </c>
      <c r="AQ292" s="24">
        <f>'AUDUSD-Week'!F282/'AUDUSD-Week'!G282*'AUDUSD-Week'!E282</f>
        <v>158.68</v>
      </c>
      <c r="AR292" s="13">
        <f>'USDCHF-Week'!H282*'USDCHF-Week'!F282/'USDCHF-Week'!E282</f>
        <v>10.762524888338806</v>
      </c>
      <c r="AS292" s="24">
        <f>'AUDUSD-Week'!F282/'AUDUSD-Week'!G282*'AUDUSD-Week'!E282</f>
        <v>158.68</v>
      </c>
      <c r="AT292" s="13">
        <f>'USDCAD-Week'!H282*'USDCAD-Week'!F282/'USDCAD-Week'!E282</f>
        <v>8.2351972329737304</v>
      </c>
      <c r="AU292" s="24">
        <f>'AUDUSD-Week'!F282/'AUDUSD-Week'!G282*'AUDUSD-Week'!E282</f>
        <v>158.68</v>
      </c>
      <c r="AV292" s="13">
        <f>'NZDUSD-Week'!H282*'NZDUSD-Week'!F282/'NZDUSD-Week'!I282</f>
        <v>7.375</v>
      </c>
      <c r="AW292" s="24">
        <f>'NZDUSD-Week'!F282/'NZDUSD-Week'!G282*'NZDUSD-Week'!E282</f>
        <v>147.5</v>
      </c>
      <c r="AX292" s="13">
        <f>'USDJPY-Week'!H282*'USDJPY-Week'!F282/'USDJPY-Week'!E282</f>
        <v>8.3049580599617983</v>
      </c>
      <c r="AY292" s="24">
        <f>'NZDUSD-Week'!F282/'NZDUSD-Week'!G282*'NZDUSD-Week'!E282</f>
        <v>147.5</v>
      </c>
      <c r="AZ292" s="13">
        <f>'USDCHF-Week'!H282*'USDCHF-Week'!F282/'USDCHF-Week'!E282</f>
        <v>10.762524888338806</v>
      </c>
      <c r="BA292" s="24">
        <f>'NZDUSD-Week'!F282/'NZDUSD-Week'!G282*'NZDUSD-Week'!E282</f>
        <v>147.5</v>
      </c>
      <c r="BB292" s="13">
        <f>'USDCAD-Week'!H282*'USDCAD-Week'!F282/'USDCAD-Week'!E282</f>
        <v>8.2351972329737304</v>
      </c>
      <c r="BC292" s="24">
        <f>'USDCAD-Week'!F282/'USDCAD-Week'!G282*'USDCAD-Week'!E282</f>
        <v>242.85999999999999</v>
      </c>
      <c r="BD292" s="13">
        <f>'USDJPY-Week'!H282*'USDJPY-Week'!F282/'USDJPY-Week'!E282</f>
        <v>8.3049580599617983</v>
      </c>
      <c r="BE292" s="24">
        <f>'USDCHF-Week'!F282/'USDCHF-Week'!G282*'USDCHF-Week'!E282</f>
        <v>185.82999999999998</v>
      </c>
      <c r="BF292" s="13">
        <f>'USDJPY-Week'!H282*'USDJPY-Week'!F282/'USDJPY-Week'!E282</f>
        <v>8.3049580599617983</v>
      </c>
    </row>
    <row r="293" spans="4:58" x14ac:dyDescent="0.25">
      <c r="D293" s="11">
        <v>42148</v>
      </c>
      <c r="E293" s="13">
        <f>'EURUSD-Week'!F283*'EURUSD-Week'!E283/'EURUSD-Week'!G283</f>
        <v>219.95</v>
      </c>
      <c r="F293" s="16">
        <f>'EURUSD-Week'!H283*'EURUSD-Week'!F283/1</f>
        <v>10</v>
      </c>
      <c r="G293" s="13">
        <f>'USDJPY-Week'!F283/'USDJPY-Week'!G283</f>
        <v>200</v>
      </c>
      <c r="H293" s="19">
        <f>'USDJPY-Week'!H283*'USDJPY-Week'!F283/'USDJPY-Week'!E283</f>
        <v>8.1426593925576096</v>
      </c>
      <c r="I293" s="19">
        <f>'EURUSD-Week'!F283/('EURUSD-Week'!G283*'EURUSD-Week'!E283)</f>
        <v>181.8595135258013</v>
      </c>
      <c r="J293" s="19">
        <f>'USDJPY-Week'!H283*'USDJPY-Week'!F283/'USDJPY-Week'!E283</f>
        <v>8.1426593925576096</v>
      </c>
      <c r="K293" s="15">
        <f>'GBPUSD-Week'!F283*'GBPUSD-Week'!E283/'GBPUSD-Week'!G283</f>
        <v>307.64999999999998</v>
      </c>
      <c r="L293" s="13">
        <f>'GBPUSD-Week'!H283*'GBPUSD-Week'!F283/1</f>
        <v>10</v>
      </c>
      <c r="M293" s="24">
        <f>'NZDUSD-Week'!F283*'NZDUSD-Week'!E283/'NZDUSD-Week'!G283</f>
        <v>144.16999999999999</v>
      </c>
      <c r="N293" s="13">
        <f>'NZDUSD-Week'!H283*'NZDUSD-Week'!F283/1</f>
        <v>10</v>
      </c>
      <c r="O293" s="13">
        <f>'USDCAD-Week'!F283/'USDCAD-Week'!G283</f>
        <v>200</v>
      </c>
      <c r="P293" s="24">
        <f>'USDCAD-Week'!F283*'USDCAD-Week'!H283/'USDCAD-Week'!E283</f>
        <v>8.0863623498968984</v>
      </c>
      <c r="Q293" s="24">
        <f>'AUDUSD-Week'!F283*'AUDUSD-Week'!E283/'AUDUSD-Week'!G283</f>
        <v>154.66</v>
      </c>
      <c r="R293" s="24">
        <f>'AUDUSD-Week'!H283*'AUDUSD-Week'!F283/1</f>
        <v>10</v>
      </c>
      <c r="S293" s="13">
        <f>'USDCHF-Week'!F283/'USDCHF-Week'!G283</f>
        <v>200</v>
      </c>
      <c r="T293" s="16">
        <f>'USDCHF-Week'!F283*'USDCHF-Week'!H283/'USDCHF-Week'!E283</f>
        <v>10.617965597791464</v>
      </c>
      <c r="U293" s="13">
        <f>'EURUSD-Week'!F283/'EURUSD-Week'!G283*'EURUSD-Week'!E283</f>
        <v>219.95</v>
      </c>
      <c r="V293" s="13">
        <f>'USDCHF-Week'!H283*'USDCHF-Week'!F283/'USDCHF-Week'!E283</f>
        <v>10.617965597791464</v>
      </c>
      <c r="W293" s="16">
        <f>'EURUSD-Week'!F283/'EURUSD-Week'!G283*'EURUSD-Week'!E283</f>
        <v>219.95</v>
      </c>
      <c r="X293" s="13">
        <f>'GBPUSD-Week'!H283*'GBPUSD-Week'!F283/'GBPUSD-Week'!I283</f>
        <v>15.382500000000002</v>
      </c>
      <c r="Y293" s="24">
        <f>'EURUSD-Week'!F283/'EURUSD-Week'!G283*'EURUSD-Week'!E283</f>
        <v>219.95</v>
      </c>
      <c r="Z293" s="13">
        <f>'AUDUSD-Week'!H283*'AUDUSD-Week'!F283/'AUDUSD-Week'!I283</f>
        <v>7.7329999999999997</v>
      </c>
      <c r="AA293" s="24">
        <f>'EURUSD-Week'!F283/'EURUSD-Week'!G283*'EURUSD-Week'!E283</f>
        <v>219.95</v>
      </c>
      <c r="AB293" s="13">
        <f>'USDCAD-Week'!H283*'USDCAD-Week'!F283/'USDCAD-Week'!E283</f>
        <v>8.0863623498968984</v>
      </c>
      <c r="AC293" s="24">
        <f>'EURUSD-Week'!F283/'EURUSD-Week'!G283*'EURUSD-Week'!E283</f>
        <v>219.95</v>
      </c>
      <c r="AD293" s="13">
        <f>'NZDUSD-Week'!H283*'NZDUSD-Week'!F283/'NZDUSD-Week'!I283</f>
        <v>7.2084999999999999</v>
      </c>
      <c r="AE293" s="24">
        <f>'GBPUSD-Week'!F283/'GBPUSD-Week'!G283*'GBPUSD-Week'!E283</f>
        <v>307.65000000000003</v>
      </c>
      <c r="AF293" s="13">
        <f>'USDJPY-Week'!H283*'USDJPY-Week'!F283/'USDJPY-Week'!E283</f>
        <v>8.1426593925576096</v>
      </c>
      <c r="AG293" s="24">
        <f>'GBPUSD-Week'!F283/'GBPUSD-Week'!G283*'GBPUSD-Week'!E283</f>
        <v>307.65000000000003</v>
      </c>
      <c r="AH293" s="13">
        <f>'USDCHF-Week'!H283*'USDCHF-Week'!F283/'USDCHF-Week'!E283</f>
        <v>10.617965597791464</v>
      </c>
      <c r="AI293" s="24">
        <f>'GBPUSD-Week'!F283/'GBPUSD-Week'!G283*'GBPUSD-Week'!E283</f>
        <v>307.65000000000003</v>
      </c>
      <c r="AJ293" s="13">
        <f>'AUDUSD-Week'!H283*'AUDUSD-Week'!F283/'AUDUSD-Week'!I283</f>
        <v>7.7329999999999997</v>
      </c>
      <c r="AK293" s="24">
        <f>'GBPUSD-Week'!F283/'GBPUSD-Week'!G283*'GBPUSD-Week'!E283</f>
        <v>307.65000000000003</v>
      </c>
      <c r="AL293" s="13">
        <f>'USDCAD-Week'!H283*'USDCAD-Week'!F283/'USDCAD-Week'!E283</f>
        <v>8.0863623498968984</v>
      </c>
      <c r="AM293" s="24">
        <f>'GBPUSD-Week'!F283/'GBPUSD-Week'!G283*'GBPUSD-Week'!E283</f>
        <v>307.65000000000003</v>
      </c>
      <c r="AN293" s="13">
        <f>'NZDUSD-Week'!H283*'NZDUSD-Week'!F283/'NZDUSD-Week'!I283</f>
        <v>7.2084999999999999</v>
      </c>
      <c r="AO293" s="24">
        <f>'AUDUSD-Week'!F283/'AUDUSD-Week'!G283*'AUDUSD-Week'!E283</f>
        <v>154.66</v>
      </c>
      <c r="AP293" s="13">
        <f>'USDJPY-Week'!H283*'USDJPY-Week'!F283/'USDJPY-Week'!E283</f>
        <v>8.1426593925576096</v>
      </c>
      <c r="AQ293" s="24">
        <f>'AUDUSD-Week'!F283/'AUDUSD-Week'!G283*'AUDUSD-Week'!E283</f>
        <v>154.66</v>
      </c>
      <c r="AR293" s="13">
        <f>'USDCHF-Week'!H283*'USDCHF-Week'!F283/'USDCHF-Week'!E283</f>
        <v>10.617965597791464</v>
      </c>
      <c r="AS293" s="24">
        <f>'AUDUSD-Week'!F283/'AUDUSD-Week'!G283*'AUDUSD-Week'!E283</f>
        <v>154.66</v>
      </c>
      <c r="AT293" s="13">
        <f>'USDCAD-Week'!H283*'USDCAD-Week'!F283/'USDCAD-Week'!E283</f>
        <v>8.0863623498968984</v>
      </c>
      <c r="AU293" s="24">
        <f>'AUDUSD-Week'!F283/'AUDUSD-Week'!G283*'AUDUSD-Week'!E283</f>
        <v>154.66</v>
      </c>
      <c r="AV293" s="13">
        <f>'NZDUSD-Week'!H283*'NZDUSD-Week'!F283/'NZDUSD-Week'!I283</f>
        <v>7.2084999999999999</v>
      </c>
      <c r="AW293" s="24">
        <f>'NZDUSD-Week'!F283/'NZDUSD-Week'!G283*'NZDUSD-Week'!E283</f>
        <v>144.16999999999999</v>
      </c>
      <c r="AX293" s="13">
        <f>'USDJPY-Week'!H283*'USDJPY-Week'!F283/'USDJPY-Week'!E283</f>
        <v>8.1426593925576096</v>
      </c>
      <c r="AY293" s="24">
        <f>'NZDUSD-Week'!F283/'NZDUSD-Week'!G283*'NZDUSD-Week'!E283</f>
        <v>144.16999999999999</v>
      </c>
      <c r="AZ293" s="13">
        <f>'USDCHF-Week'!H283*'USDCHF-Week'!F283/'USDCHF-Week'!E283</f>
        <v>10.617965597791464</v>
      </c>
      <c r="BA293" s="24">
        <f>'NZDUSD-Week'!F283/'NZDUSD-Week'!G283*'NZDUSD-Week'!E283</f>
        <v>144.16999999999999</v>
      </c>
      <c r="BB293" s="13">
        <f>'USDCAD-Week'!H283*'USDCAD-Week'!F283/'USDCAD-Week'!E283</f>
        <v>8.0863623498968984</v>
      </c>
      <c r="BC293" s="24">
        <f>'USDCAD-Week'!F283/'USDCAD-Week'!G283*'USDCAD-Week'!E283</f>
        <v>247.33</v>
      </c>
      <c r="BD293" s="13">
        <f>'USDJPY-Week'!H283*'USDJPY-Week'!F283/'USDJPY-Week'!E283</f>
        <v>8.1426593925576096</v>
      </c>
      <c r="BE293" s="24">
        <f>'USDCHF-Week'!F283/'USDCHF-Week'!G283*'USDCHF-Week'!E283</f>
        <v>188.35999999999999</v>
      </c>
      <c r="BF293" s="13">
        <f>'USDJPY-Week'!H283*'USDJPY-Week'!F283/'USDJPY-Week'!E283</f>
        <v>8.1426593925576096</v>
      </c>
    </row>
    <row r="294" spans="4:58" x14ac:dyDescent="0.25">
      <c r="D294" s="11">
        <v>42155</v>
      </c>
      <c r="E294" s="13">
        <f>'EURUSD-Week'!F284*'EURUSD-Week'!E284/'EURUSD-Week'!G284</f>
        <v>220.96</v>
      </c>
      <c r="F294" s="16">
        <f>'EURUSD-Week'!H284*'EURUSD-Week'!F284/1</f>
        <v>10</v>
      </c>
      <c r="G294" s="13">
        <f>'USDJPY-Week'!F284/'USDJPY-Week'!G284</f>
        <v>200</v>
      </c>
      <c r="H294" s="19">
        <f>'USDJPY-Week'!H284*'USDJPY-Week'!F284/'USDJPY-Week'!E284</f>
        <v>8.0102531239987176</v>
      </c>
      <c r="I294" s="19">
        <f>'EURUSD-Week'!F284/('EURUSD-Week'!G284*'EURUSD-Week'!E284)</f>
        <v>181.02824040550325</v>
      </c>
      <c r="J294" s="19">
        <f>'USDJPY-Week'!H284*'USDJPY-Week'!F284/'USDJPY-Week'!E284</f>
        <v>8.0102531239987176</v>
      </c>
      <c r="K294" s="15">
        <f>'GBPUSD-Week'!F284*'GBPUSD-Week'!E284/'GBPUSD-Week'!G284</f>
        <v>305.61</v>
      </c>
      <c r="L294" s="13">
        <f>'GBPUSD-Week'!H284*'GBPUSD-Week'!F284/1</f>
        <v>10</v>
      </c>
      <c r="M294" s="24">
        <f>'NZDUSD-Week'!F284*'NZDUSD-Week'!E284/'NZDUSD-Week'!G284</f>
        <v>141.33000000000001</v>
      </c>
      <c r="N294" s="13">
        <f>'NZDUSD-Week'!H284*'NZDUSD-Week'!F284/1</f>
        <v>10</v>
      </c>
      <c r="O294" s="13">
        <f>'USDCAD-Week'!F284/'USDCAD-Week'!G284</f>
        <v>200</v>
      </c>
      <c r="P294" s="24">
        <f>'USDCAD-Week'!F284*'USDCAD-Week'!H284/'USDCAD-Week'!E284</f>
        <v>8.0411707944676749</v>
      </c>
      <c r="Q294" s="24">
        <f>'AUDUSD-Week'!F284*'AUDUSD-Week'!E284/'AUDUSD-Week'!G284</f>
        <v>152.55000000000001</v>
      </c>
      <c r="R294" s="24">
        <f>'AUDUSD-Week'!H284*'AUDUSD-Week'!F284/1</f>
        <v>10</v>
      </c>
      <c r="S294" s="13">
        <f>'USDCHF-Week'!F284/'USDCHF-Week'!G284</f>
        <v>200</v>
      </c>
      <c r="T294" s="16">
        <f>'USDCHF-Week'!F284*'USDCHF-Week'!H284/'USDCHF-Week'!E284</f>
        <v>10.639995744001702</v>
      </c>
      <c r="U294" s="13">
        <f>'EURUSD-Week'!F284/'EURUSD-Week'!G284*'EURUSD-Week'!E284</f>
        <v>220.96</v>
      </c>
      <c r="V294" s="13">
        <f>'USDCHF-Week'!H284*'USDCHF-Week'!F284/'USDCHF-Week'!E284</f>
        <v>10.639995744001702</v>
      </c>
      <c r="W294" s="16">
        <f>'EURUSD-Week'!F284/'EURUSD-Week'!G284*'EURUSD-Week'!E284</f>
        <v>220.96</v>
      </c>
      <c r="X294" s="13">
        <f>'GBPUSD-Week'!H284*'GBPUSD-Week'!F284/'GBPUSD-Week'!I284</f>
        <v>15.2805</v>
      </c>
      <c r="Y294" s="24">
        <f>'EURUSD-Week'!F284/'EURUSD-Week'!G284*'EURUSD-Week'!E284</f>
        <v>220.96</v>
      </c>
      <c r="Z294" s="13">
        <f>'AUDUSD-Week'!H284*'AUDUSD-Week'!F284/'AUDUSD-Week'!I284</f>
        <v>7.6275000000000004</v>
      </c>
      <c r="AA294" s="24">
        <f>'EURUSD-Week'!F284/'EURUSD-Week'!G284*'EURUSD-Week'!E284</f>
        <v>220.96</v>
      </c>
      <c r="AB294" s="13">
        <f>'USDCAD-Week'!H284*'USDCAD-Week'!F284/'USDCAD-Week'!E284</f>
        <v>8.0411707944676749</v>
      </c>
      <c r="AC294" s="24">
        <f>'EURUSD-Week'!F284/'EURUSD-Week'!G284*'EURUSD-Week'!E284</f>
        <v>220.96</v>
      </c>
      <c r="AD294" s="13">
        <f>'NZDUSD-Week'!H284*'NZDUSD-Week'!F284/'NZDUSD-Week'!I284</f>
        <v>7.0664999999999996</v>
      </c>
      <c r="AE294" s="24">
        <f>'GBPUSD-Week'!F284/'GBPUSD-Week'!G284*'GBPUSD-Week'!E284</f>
        <v>305.60999999999996</v>
      </c>
      <c r="AF294" s="13">
        <f>'USDJPY-Week'!H284*'USDJPY-Week'!F284/'USDJPY-Week'!E284</f>
        <v>8.0102531239987176</v>
      </c>
      <c r="AG294" s="24">
        <f>'GBPUSD-Week'!F284/'GBPUSD-Week'!G284*'GBPUSD-Week'!E284</f>
        <v>305.60999999999996</v>
      </c>
      <c r="AH294" s="13">
        <f>'USDCHF-Week'!H284*'USDCHF-Week'!F284/'USDCHF-Week'!E284</f>
        <v>10.639995744001702</v>
      </c>
      <c r="AI294" s="24">
        <f>'GBPUSD-Week'!F284/'GBPUSD-Week'!G284*'GBPUSD-Week'!E284</f>
        <v>305.60999999999996</v>
      </c>
      <c r="AJ294" s="13">
        <f>'AUDUSD-Week'!H284*'AUDUSD-Week'!F284/'AUDUSD-Week'!I284</f>
        <v>7.6275000000000004</v>
      </c>
      <c r="AK294" s="24">
        <f>'GBPUSD-Week'!F284/'GBPUSD-Week'!G284*'GBPUSD-Week'!E284</f>
        <v>305.60999999999996</v>
      </c>
      <c r="AL294" s="13">
        <f>'USDCAD-Week'!H284*'USDCAD-Week'!F284/'USDCAD-Week'!E284</f>
        <v>8.0411707944676749</v>
      </c>
      <c r="AM294" s="24">
        <f>'GBPUSD-Week'!F284/'GBPUSD-Week'!G284*'GBPUSD-Week'!E284</f>
        <v>305.60999999999996</v>
      </c>
      <c r="AN294" s="13">
        <f>'NZDUSD-Week'!H284*'NZDUSD-Week'!F284/'NZDUSD-Week'!I284</f>
        <v>7.0664999999999996</v>
      </c>
      <c r="AO294" s="24">
        <f>'AUDUSD-Week'!F284/'AUDUSD-Week'!G284*'AUDUSD-Week'!E284</f>
        <v>152.55000000000001</v>
      </c>
      <c r="AP294" s="13">
        <f>'USDJPY-Week'!H284*'USDJPY-Week'!F284/'USDJPY-Week'!E284</f>
        <v>8.0102531239987176</v>
      </c>
      <c r="AQ294" s="24">
        <f>'AUDUSD-Week'!F284/'AUDUSD-Week'!G284*'AUDUSD-Week'!E284</f>
        <v>152.55000000000001</v>
      </c>
      <c r="AR294" s="13">
        <f>'USDCHF-Week'!H284*'USDCHF-Week'!F284/'USDCHF-Week'!E284</f>
        <v>10.639995744001702</v>
      </c>
      <c r="AS294" s="24">
        <f>'AUDUSD-Week'!F284/'AUDUSD-Week'!G284*'AUDUSD-Week'!E284</f>
        <v>152.55000000000001</v>
      </c>
      <c r="AT294" s="13">
        <f>'USDCAD-Week'!H284*'USDCAD-Week'!F284/'USDCAD-Week'!E284</f>
        <v>8.0411707944676749</v>
      </c>
      <c r="AU294" s="24">
        <f>'AUDUSD-Week'!F284/'AUDUSD-Week'!G284*'AUDUSD-Week'!E284</f>
        <v>152.55000000000001</v>
      </c>
      <c r="AV294" s="13">
        <f>'NZDUSD-Week'!H284*'NZDUSD-Week'!F284/'NZDUSD-Week'!I284</f>
        <v>7.0664999999999996</v>
      </c>
      <c r="AW294" s="24">
        <f>'NZDUSD-Week'!F284/'NZDUSD-Week'!G284*'NZDUSD-Week'!E284</f>
        <v>141.33000000000001</v>
      </c>
      <c r="AX294" s="13">
        <f>'USDJPY-Week'!H284*'USDJPY-Week'!F284/'USDJPY-Week'!E284</f>
        <v>8.0102531239987176</v>
      </c>
      <c r="AY294" s="24">
        <f>'NZDUSD-Week'!F284/'NZDUSD-Week'!G284*'NZDUSD-Week'!E284</f>
        <v>141.33000000000001</v>
      </c>
      <c r="AZ294" s="13">
        <f>'USDCHF-Week'!H284*'USDCHF-Week'!F284/'USDCHF-Week'!E284</f>
        <v>10.639995744001702</v>
      </c>
      <c r="BA294" s="24">
        <f>'NZDUSD-Week'!F284/'NZDUSD-Week'!G284*'NZDUSD-Week'!E284</f>
        <v>141.33000000000001</v>
      </c>
      <c r="BB294" s="13">
        <f>'USDCAD-Week'!H284*'USDCAD-Week'!F284/'USDCAD-Week'!E284</f>
        <v>8.0411707944676749</v>
      </c>
      <c r="BC294" s="24">
        <f>'USDCAD-Week'!F284/'USDCAD-Week'!G284*'USDCAD-Week'!E284</f>
        <v>248.72</v>
      </c>
      <c r="BD294" s="13">
        <f>'USDJPY-Week'!H284*'USDJPY-Week'!F284/'USDJPY-Week'!E284</f>
        <v>8.0102531239987176</v>
      </c>
      <c r="BE294" s="24">
        <f>'USDCHF-Week'!F284/'USDCHF-Week'!G284*'USDCHF-Week'!E284</f>
        <v>187.97000000000003</v>
      </c>
      <c r="BF294" s="13">
        <f>'USDJPY-Week'!H284*'USDJPY-Week'!F284/'USDJPY-Week'!E284</f>
        <v>8.0102531239987176</v>
      </c>
    </row>
    <row r="295" spans="4:58" x14ac:dyDescent="0.25">
      <c r="D295" s="11">
        <v>42162</v>
      </c>
      <c r="E295" s="13">
        <f>'EURUSD-Week'!F285*'EURUSD-Week'!E285/'EURUSD-Week'!G285</f>
        <v>223.66</v>
      </c>
      <c r="F295" s="16">
        <f>'EURUSD-Week'!H285*'EURUSD-Week'!F285/1</f>
        <v>10</v>
      </c>
      <c r="G295" s="13">
        <f>'USDJPY-Week'!F285/'USDJPY-Week'!G285</f>
        <v>200</v>
      </c>
      <c r="H295" s="19">
        <f>'USDJPY-Week'!H285*'USDJPY-Week'!F285/'USDJPY-Week'!E285</f>
        <v>8.0327737167643978</v>
      </c>
      <c r="I295" s="19">
        <f>'EURUSD-Week'!F285/('EURUSD-Week'!G285*'EURUSD-Week'!E285)</f>
        <v>178.84288652418846</v>
      </c>
      <c r="J295" s="19">
        <f>'USDJPY-Week'!H285*'USDJPY-Week'!F285/'USDJPY-Week'!E285</f>
        <v>8.0327737167643978</v>
      </c>
      <c r="K295" s="15">
        <f>'GBPUSD-Week'!F285*'GBPUSD-Week'!E285/'GBPUSD-Week'!G285</f>
        <v>308.26</v>
      </c>
      <c r="L295" s="13">
        <f>'GBPUSD-Week'!H285*'GBPUSD-Week'!F285/1</f>
        <v>10</v>
      </c>
      <c r="M295" s="24">
        <f>'NZDUSD-Week'!F285*'NZDUSD-Week'!E285/'NZDUSD-Week'!G285</f>
        <v>140.28</v>
      </c>
      <c r="N295" s="13">
        <f>'NZDUSD-Week'!H285*'NZDUSD-Week'!F285/1</f>
        <v>10</v>
      </c>
      <c r="O295" s="13">
        <f>'USDCAD-Week'!F285/'USDCAD-Week'!G285</f>
        <v>200</v>
      </c>
      <c r="P295" s="24">
        <f>'USDCAD-Week'!F285*'USDCAD-Week'!H285/'USDCAD-Week'!E285</f>
        <v>8.0804815967031622</v>
      </c>
      <c r="Q295" s="24">
        <f>'AUDUSD-Week'!F285*'AUDUSD-Week'!E285/'AUDUSD-Week'!G285</f>
        <v>153.49</v>
      </c>
      <c r="R295" s="24">
        <f>'AUDUSD-Week'!H285*'AUDUSD-Week'!F285/1</f>
        <v>10</v>
      </c>
      <c r="S295" s="13">
        <f>'USDCHF-Week'!F285/'USDCHF-Week'!G285</f>
        <v>200</v>
      </c>
      <c r="T295" s="16">
        <f>'USDCHF-Week'!F285*'USDCHF-Week'!H285/'USDCHF-Week'!E285</f>
        <v>10.699764605178686</v>
      </c>
      <c r="U295" s="13">
        <f>'EURUSD-Week'!F285/'EURUSD-Week'!G285*'EURUSD-Week'!E285</f>
        <v>223.66000000000003</v>
      </c>
      <c r="V295" s="13">
        <f>'USDCHF-Week'!H285*'USDCHF-Week'!F285/'USDCHF-Week'!E285</f>
        <v>10.699764605178686</v>
      </c>
      <c r="W295" s="16">
        <f>'EURUSD-Week'!F285/'EURUSD-Week'!G285*'EURUSD-Week'!E285</f>
        <v>223.66000000000003</v>
      </c>
      <c r="X295" s="13">
        <f>'GBPUSD-Week'!H285*'GBPUSD-Week'!F285/'GBPUSD-Week'!I285</f>
        <v>15.413</v>
      </c>
      <c r="Y295" s="24">
        <f>'EURUSD-Week'!F285/'EURUSD-Week'!G285*'EURUSD-Week'!E285</f>
        <v>223.66000000000003</v>
      </c>
      <c r="Z295" s="13">
        <f>'AUDUSD-Week'!H285*'AUDUSD-Week'!F285/'AUDUSD-Week'!I285</f>
        <v>7.6744999999999992</v>
      </c>
      <c r="AA295" s="24">
        <f>'EURUSD-Week'!F285/'EURUSD-Week'!G285*'EURUSD-Week'!E285</f>
        <v>223.66000000000003</v>
      </c>
      <c r="AB295" s="13">
        <f>'USDCAD-Week'!H285*'USDCAD-Week'!F285/'USDCAD-Week'!E285</f>
        <v>8.0804815967031622</v>
      </c>
      <c r="AC295" s="24">
        <f>'EURUSD-Week'!F285/'EURUSD-Week'!G285*'EURUSD-Week'!E285</f>
        <v>223.66000000000003</v>
      </c>
      <c r="AD295" s="13">
        <f>'NZDUSD-Week'!H285*'NZDUSD-Week'!F285/'NZDUSD-Week'!I285</f>
        <v>7.0140000000000002</v>
      </c>
      <c r="AE295" s="24">
        <f>'GBPUSD-Week'!F285/'GBPUSD-Week'!G285*'GBPUSD-Week'!E285</f>
        <v>308.26000000000005</v>
      </c>
      <c r="AF295" s="13">
        <f>'USDJPY-Week'!H285*'USDJPY-Week'!F285/'USDJPY-Week'!E285</f>
        <v>8.0327737167643978</v>
      </c>
      <c r="AG295" s="24">
        <f>'GBPUSD-Week'!F285/'GBPUSD-Week'!G285*'GBPUSD-Week'!E285</f>
        <v>308.26000000000005</v>
      </c>
      <c r="AH295" s="13">
        <f>'USDCHF-Week'!H285*'USDCHF-Week'!F285/'USDCHF-Week'!E285</f>
        <v>10.699764605178686</v>
      </c>
      <c r="AI295" s="24">
        <f>'GBPUSD-Week'!F285/'GBPUSD-Week'!G285*'GBPUSD-Week'!E285</f>
        <v>308.26000000000005</v>
      </c>
      <c r="AJ295" s="13">
        <f>'AUDUSD-Week'!H285*'AUDUSD-Week'!F285/'AUDUSD-Week'!I285</f>
        <v>7.6744999999999992</v>
      </c>
      <c r="AK295" s="24">
        <f>'GBPUSD-Week'!F285/'GBPUSD-Week'!G285*'GBPUSD-Week'!E285</f>
        <v>308.26000000000005</v>
      </c>
      <c r="AL295" s="13">
        <f>'USDCAD-Week'!H285*'USDCAD-Week'!F285/'USDCAD-Week'!E285</f>
        <v>8.0804815967031622</v>
      </c>
      <c r="AM295" s="24">
        <f>'GBPUSD-Week'!F285/'GBPUSD-Week'!G285*'GBPUSD-Week'!E285</f>
        <v>308.26000000000005</v>
      </c>
      <c r="AN295" s="13">
        <f>'NZDUSD-Week'!H285*'NZDUSD-Week'!F285/'NZDUSD-Week'!I285</f>
        <v>7.0140000000000002</v>
      </c>
      <c r="AO295" s="24">
        <f>'AUDUSD-Week'!F285/'AUDUSD-Week'!G285*'AUDUSD-Week'!E285</f>
        <v>153.48999999999998</v>
      </c>
      <c r="AP295" s="13">
        <f>'USDJPY-Week'!H285*'USDJPY-Week'!F285/'USDJPY-Week'!E285</f>
        <v>8.0327737167643978</v>
      </c>
      <c r="AQ295" s="24">
        <f>'AUDUSD-Week'!F285/'AUDUSD-Week'!G285*'AUDUSD-Week'!E285</f>
        <v>153.48999999999998</v>
      </c>
      <c r="AR295" s="13">
        <f>'USDCHF-Week'!H285*'USDCHF-Week'!F285/'USDCHF-Week'!E285</f>
        <v>10.699764605178686</v>
      </c>
      <c r="AS295" s="24">
        <f>'AUDUSD-Week'!F285/'AUDUSD-Week'!G285*'AUDUSD-Week'!E285</f>
        <v>153.48999999999998</v>
      </c>
      <c r="AT295" s="13">
        <f>'USDCAD-Week'!H285*'USDCAD-Week'!F285/'USDCAD-Week'!E285</f>
        <v>8.0804815967031622</v>
      </c>
      <c r="AU295" s="24">
        <f>'AUDUSD-Week'!F285/'AUDUSD-Week'!G285*'AUDUSD-Week'!E285</f>
        <v>153.48999999999998</v>
      </c>
      <c r="AV295" s="13">
        <f>'NZDUSD-Week'!H285*'NZDUSD-Week'!F285/'NZDUSD-Week'!I285</f>
        <v>7.0140000000000002</v>
      </c>
      <c r="AW295" s="24">
        <f>'NZDUSD-Week'!F285/'NZDUSD-Week'!G285*'NZDUSD-Week'!E285</f>
        <v>140.28</v>
      </c>
      <c r="AX295" s="13">
        <f>'USDJPY-Week'!H285*'USDJPY-Week'!F285/'USDJPY-Week'!E285</f>
        <v>8.0327737167643978</v>
      </c>
      <c r="AY295" s="24">
        <f>'NZDUSD-Week'!F285/'NZDUSD-Week'!G285*'NZDUSD-Week'!E285</f>
        <v>140.28</v>
      </c>
      <c r="AZ295" s="13">
        <f>'USDCHF-Week'!H285*'USDCHF-Week'!F285/'USDCHF-Week'!E285</f>
        <v>10.699764605178686</v>
      </c>
      <c r="BA295" s="24">
        <f>'NZDUSD-Week'!F285/'NZDUSD-Week'!G285*'NZDUSD-Week'!E285</f>
        <v>140.28</v>
      </c>
      <c r="BB295" s="13">
        <f>'USDCAD-Week'!H285*'USDCAD-Week'!F285/'USDCAD-Week'!E285</f>
        <v>8.0804815967031622</v>
      </c>
      <c r="BC295" s="24">
        <f>'USDCAD-Week'!F285/'USDCAD-Week'!G285*'USDCAD-Week'!E285</f>
        <v>247.51000000000002</v>
      </c>
      <c r="BD295" s="13">
        <f>'USDJPY-Week'!H285*'USDJPY-Week'!F285/'USDJPY-Week'!E285</f>
        <v>8.0327737167643978</v>
      </c>
      <c r="BE295" s="24">
        <f>'USDCHF-Week'!F285/'USDCHF-Week'!G285*'USDCHF-Week'!E285</f>
        <v>186.92</v>
      </c>
      <c r="BF295" s="13">
        <f>'USDJPY-Week'!H285*'USDJPY-Week'!F285/'USDJPY-Week'!E285</f>
        <v>8.0327737167643978</v>
      </c>
    </row>
    <row r="296" spans="4:58" x14ac:dyDescent="0.25">
      <c r="D296" s="11">
        <v>42169</v>
      </c>
      <c r="E296" s="13">
        <f>'EURUSD-Week'!F286*'EURUSD-Week'!E286/'EURUSD-Week'!G286</f>
        <v>225.60000000000002</v>
      </c>
      <c r="F296" s="16">
        <f>'EURUSD-Week'!H286*'EURUSD-Week'!F286/1</f>
        <v>10</v>
      </c>
      <c r="G296" s="13">
        <f>'USDJPY-Week'!F286/'USDJPY-Week'!G286</f>
        <v>200</v>
      </c>
      <c r="H296" s="19">
        <f>'USDJPY-Week'!H286*'USDJPY-Week'!F286/'USDJPY-Week'!E286</f>
        <v>8.1360344967862659</v>
      </c>
      <c r="I296" s="19">
        <f>'EURUSD-Week'!F286/('EURUSD-Week'!G286*'EURUSD-Week'!E286)</f>
        <v>177.3049645390071</v>
      </c>
      <c r="J296" s="19">
        <f>'USDJPY-Week'!H286*'USDJPY-Week'!F286/'USDJPY-Week'!E286</f>
        <v>8.1360344967862659</v>
      </c>
      <c r="K296" s="15">
        <f>'GBPUSD-Week'!F286*'GBPUSD-Week'!E286/'GBPUSD-Week'!G286</f>
        <v>314.27</v>
      </c>
      <c r="L296" s="13">
        <f>'GBPUSD-Week'!H286*'GBPUSD-Week'!F286/1</f>
        <v>10</v>
      </c>
      <c r="M296" s="24">
        <f>'NZDUSD-Week'!F286*'NZDUSD-Week'!E286/'NZDUSD-Week'!G286</f>
        <v>138.96</v>
      </c>
      <c r="N296" s="13">
        <f>'NZDUSD-Week'!H286*'NZDUSD-Week'!F286/1</f>
        <v>10</v>
      </c>
      <c r="O296" s="13">
        <f>'USDCAD-Week'!F286/'USDCAD-Week'!G286</f>
        <v>200</v>
      </c>
      <c r="P296" s="24">
        <f>'USDCAD-Week'!F286*'USDCAD-Week'!H286/'USDCAD-Week'!E286</f>
        <v>8.1357035349631843</v>
      </c>
      <c r="Q296" s="24">
        <f>'AUDUSD-Week'!F286*'AUDUSD-Week'!E286/'AUDUSD-Week'!G286</f>
        <v>155.21</v>
      </c>
      <c r="R296" s="24">
        <f>'AUDUSD-Week'!H286*'AUDUSD-Week'!F286/1</f>
        <v>10</v>
      </c>
      <c r="S296" s="13">
        <f>'USDCHF-Week'!F286/'USDCHF-Week'!G286</f>
        <v>200</v>
      </c>
      <c r="T296" s="16">
        <f>'USDCHF-Week'!F286*'USDCHF-Week'!H286/'USDCHF-Week'!E286</f>
        <v>10.822510822510822</v>
      </c>
      <c r="U296" s="13">
        <f>'EURUSD-Week'!F286/'EURUSD-Week'!G286*'EURUSD-Week'!E286</f>
        <v>225.60000000000002</v>
      </c>
      <c r="V296" s="13">
        <f>'USDCHF-Week'!H286*'USDCHF-Week'!F286/'USDCHF-Week'!E286</f>
        <v>10.822510822510822</v>
      </c>
      <c r="W296" s="16">
        <f>'EURUSD-Week'!F286/'EURUSD-Week'!G286*'EURUSD-Week'!E286</f>
        <v>225.60000000000002</v>
      </c>
      <c r="X296" s="13">
        <f>'GBPUSD-Week'!H286*'GBPUSD-Week'!F286/'GBPUSD-Week'!I286</f>
        <v>15.7135</v>
      </c>
      <c r="Y296" s="24">
        <f>'EURUSD-Week'!F286/'EURUSD-Week'!G286*'EURUSD-Week'!E286</f>
        <v>225.60000000000002</v>
      </c>
      <c r="Z296" s="13">
        <f>'AUDUSD-Week'!H286*'AUDUSD-Week'!F286/'AUDUSD-Week'!I286</f>
        <v>7.7605000000000004</v>
      </c>
      <c r="AA296" s="24">
        <f>'EURUSD-Week'!F286/'EURUSD-Week'!G286*'EURUSD-Week'!E286</f>
        <v>225.60000000000002</v>
      </c>
      <c r="AB296" s="13">
        <f>'USDCAD-Week'!H286*'USDCAD-Week'!F286/'USDCAD-Week'!E286</f>
        <v>8.1357035349631843</v>
      </c>
      <c r="AC296" s="24">
        <f>'EURUSD-Week'!F286/'EURUSD-Week'!G286*'EURUSD-Week'!E286</f>
        <v>225.60000000000002</v>
      </c>
      <c r="AD296" s="13">
        <f>'NZDUSD-Week'!H286*'NZDUSD-Week'!F286/'NZDUSD-Week'!I286</f>
        <v>6.9480000000000004</v>
      </c>
      <c r="AE296" s="24">
        <f>'GBPUSD-Week'!F286/'GBPUSD-Week'!G286*'GBPUSD-Week'!E286</f>
        <v>314.27</v>
      </c>
      <c r="AF296" s="13">
        <f>'USDJPY-Week'!H286*'USDJPY-Week'!F286/'USDJPY-Week'!E286</f>
        <v>8.1360344967862659</v>
      </c>
      <c r="AG296" s="24">
        <f>'GBPUSD-Week'!F286/'GBPUSD-Week'!G286*'GBPUSD-Week'!E286</f>
        <v>314.27</v>
      </c>
      <c r="AH296" s="13">
        <f>'USDCHF-Week'!H286*'USDCHF-Week'!F286/'USDCHF-Week'!E286</f>
        <v>10.822510822510822</v>
      </c>
      <c r="AI296" s="24">
        <f>'GBPUSD-Week'!F286/'GBPUSD-Week'!G286*'GBPUSD-Week'!E286</f>
        <v>314.27</v>
      </c>
      <c r="AJ296" s="13">
        <f>'AUDUSD-Week'!H286*'AUDUSD-Week'!F286/'AUDUSD-Week'!I286</f>
        <v>7.7605000000000004</v>
      </c>
      <c r="AK296" s="24">
        <f>'GBPUSD-Week'!F286/'GBPUSD-Week'!G286*'GBPUSD-Week'!E286</f>
        <v>314.27</v>
      </c>
      <c r="AL296" s="13">
        <f>'USDCAD-Week'!H286*'USDCAD-Week'!F286/'USDCAD-Week'!E286</f>
        <v>8.1357035349631843</v>
      </c>
      <c r="AM296" s="24">
        <f>'GBPUSD-Week'!F286/'GBPUSD-Week'!G286*'GBPUSD-Week'!E286</f>
        <v>314.27</v>
      </c>
      <c r="AN296" s="13">
        <f>'NZDUSD-Week'!H286*'NZDUSD-Week'!F286/'NZDUSD-Week'!I286</f>
        <v>6.9480000000000004</v>
      </c>
      <c r="AO296" s="24">
        <f>'AUDUSD-Week'!F286/'AUDUSD-Week'!G286*'AUDUSD-Week'!E286</f>
        <v>155.21</v>
      </c>
      <c r="AP296" s="13">
        <f>'USDJPY-Week'!H286*'USDJPY-Week'!F286/'USDJPY-Week'!E286</f>
        <v>8.1360344967862659</v>
      </c>
      <c r="AQ296" s="24">
        <f>'AUDUSD-Week'!F286/'AUDUSD-Week'!G286*'AUDUSD-Week'!E286</f>
        <v>155.21</v>
      </c>
      <c r="AR296" s="13">
        <f>'USDCHF-Week'!H286*'USDCHF-Week'!F286/'USDCHF-Week'!E286</f>
        <v>10.822510822510822</v>
      </c>
      <c r="AS296" s="24">
        <f>'AUDUSD-Week'!F286/'AUDUSD-Week'!G286*'AUDUSD-Week'!E286</f>
        <v>155.21</v>
      </c>
      <c r="AT296" s="13">
        <f>'USDCAD-Week'!H286*'USDCAD-Week'!F286/'USDCAD-Week'!E286</f>
        <v>8.1357035349631843</v>
      </c>
      <c r="AU296" s="24">
        <f>'AUDUSD-Week'!F286/'AUDUSD-Week'!G286*'AUDUSD-Week'!E286</f>
        <v>155.21</v>
      </c>
      <c r="AV296" s="13">
        <f>'NZDUSD-Week'!H286*'NZDUSD-Week'!F286/'NZDUSD-Week'!I286</f>
        <v>6.9480000000000004</v>
      </c>
      <c r="AW296" s="24">
        <f>'NZDUSD-Week'!F286/'NZDUSD-Week'!G286*'NZDUSD-Week'!E286</f>
        <v>138.96</v>
      </c>
      <c r="AX296" s="13">
        <f>'USDJPY-Week'!H286*'USDJPY-Week'!F286/'USDJPY-Week'!E286</f>
        <v>8.1360344967862659</v>
      </c>
      <c r="AY296" s="24">
        <f>'NZDUSD-Week'!F286/'NZDUSD-Week'!G286*'NZDUSD-Week'!E286</f>
        <v>138.96</v>
      </c>
      <c r="AZ296" s="13">
        <f>'USDCHF-Week'!H286*'USDCHF-Week'!F286/'USDCHF-Week'!E286</f>
        <v>10.822510822510822</v>
      </c>
      <c r="BA296" s="24">
        <f>'NZDUSD-Week'!F286/'NZDUSD-Week'!G286*'NZDUSD-Week'!E286</f>
        <v>138.96</v>
      </c>
      <c r="BB296" s="13">
        <f>'USDCAD-Week'!H286*'USDCAD-Week'!F286/'USDCAD-Week'!E286</f>
        <v>8.1357035349631843</v>
      </c>
      <c r="BC296" s="24">
        <f>'USDCAD-Week'!F286/'USDCAD-Week'!G286*'USDCAD-Week'!E286</f>
        <v>245.83000000000004</v>
      </c>
      <c r="BD296" s="13">
        <f>'USDJPY-Week'!H286*'USDJPY-Week'!F286/'USDJPY-Week'!E286</f>
        <v>8.1360344967862659</v>
      </c>
      <c r="BE296" s="24">
        <f>'USDCHF-Week'!F286/'USDCHF-Week'!G286*'USDCHF-Week'!E286</f>
        <v>184.8</v>
      </c>
      <c r="BF296" s="13">
        <f>'USDJPY-Week'!H286*'USDJPY-Week'!F286/'USDJPY-Week'!E286</f>
        <v>8.1360344967862659</v>
      </c>
    </row>
    <row r="297" spans="4:58" x14ac:dyDescent="0.25">
      <c r="D297" s="11">
        <v>42176</v>
      </c>
      <c r="E297" s="13">
        <f>'EURUSD-Week'!F287*'EURUSD-Week'!E287/'EURUSD-Week'!G287</f>
        <v>225.41000000000003</v>
      </c>
      <c r="F297" s="16">
        <f>'EURUSD-Week'!H287*'EURUSD-Week'!F287/1</f>
        <v>10</v>
      </c>
      <c r="G297" s="13">
        <f>'USDJPY-Week'!F287/'USDJPY-Week'!G287</f>
        <v>200</v>
      </c>
      <c r="H297" s="19">
        <f>'USDJPY-Week'!H287*'USDJPY-Week'!F287/'USDJPY-Week'!E287</f>
        <v>8.1024145195268193</v>
      </c>
      <c r="I297" s="19">
        <f>'EURUSD-Week'!F287/('EURUSD-Week'!G287*'EURUSD-Week'!E287)</f>
        <v>177.45441639678805</v>
      </c>
      <c r="J297" s="19">
        <f>'USDJPY-Week'!H287*'USDJPY-Week'!F287/'USDJPY-Week'!E287</f>
        <v>8.1024145195268193</v>
      </c>
      <c r="K297" s="15">
        <f>'GBPUSD-Week'!F287*'GBPUSD-Week'!E287/'GBPUSD-Week'!G287</f>
        <v>316.16000000000003</v>
      </c>
      <c r="L297" s="13">
        <f>'GBPUSD-Week'!H287*'GBPUSD-Week'!F287/1</f>
        <v>10</v>
      </c>
      <c r="M297" s="24">
        <f>'NZDUSD-Week'!F287*'NZDUSD-Week'!E287/'NZDUSD-Week'!G287</f>
        <v>137.41</v>
      </c>
      <c r="N297" s="13">
        <f>'NZDUSD-Week'!H287*'NZDUSD-Week'!F287/1</f>
        <v>10</v>
      </c>
      <c r="O297" s="13">
        <f>'USDCAD-Week'!F287/'USDCAD-Week'!G287</f>
        <v>200</v>
      </c>
      <c r="P297" s="24">
        <f>'USDCAD-Week'!F287*'USDCAD-Week'!H287/'USDCAD-Week'!E287</f>
        <v>8.1373586133940936</v>
      </c>
      <c r="Q297" s="24">
        <f>'AUDUSD-Week'!F287*'AUDUSD-Week'!E287/'AUDUSD-Week'!G287</f>
        <v>154.19</v>
      </c>
      <c r="R297" s="24">
        <f>'AUDUSD-Week'!H287*'AUDUSD-Week'!F287/1</f>
        <v>10</v>
      </c>
      <c r="S297" s="13">
        <f>'USDCHF-Week'!F287/'USDCHF-Week'!G287</f>
        <v>200</v>
      </c>
      <c r="T297" s="16">
        <f>'USDCHF-Week'!F287*'USDCHF-Week'!H287/'USDCHF-Week'!E287</f>
        <v>10.816657652785288</v>
      </c>
      <c r="U297" s="13">
        <f>'EURUSD-Week'!F287/'EURUSD-Week'!G287*'EURUSD-Week'!E287</f>
        <v>225.41000000000003</v>
      </c>
      <c r="V297" s="13">
        <f>'USDCHF-Week'!H287*'USDCHF-Week'!F287/'USDCHF-Week'!E287</f>
        <v>10.816657652785288</v>
      </c>
      <c r="W297" s="16">
        <f>'EURUSD-Week'!F287/'EURUSD-Week'!G287*'EURUSD-Week'!E287</f>
        <v>225.41000000000003</v>
      </c>
      <c r="X297" s="13">
        <f>'GBPUSD-Week'!H287*'GBPUSD-Week'!F287/'GBPUSD-Week'!I287</f>
        <v>15.808</v>
      </c>
      <c r="Y297" s="24">
        <f>'EURUSD-Week'!F287/'EURUSD-Week'!G287*'EURUSD-Week'!E287</f>
        <v>225.41000000000003</v>
      </c>
      <c r="Z297" s="13">
        <f>'AUDUSD-Week'!H287*'AUDUSD-Week'!F287/'AUDUSD-Week'!I287</f>
        <v>7.7095000000000002</v>
      </c>
      <c r="AA297" s="24">
        <f>'EURUSD-Week'!F287/'EURUSD-Week'!G287*'EURUSD-Week'!E287</f>
        <v>225.41000000000003</v>
      </c>
      <c r="AB297" s="13">
        <f>'USDCAD-Week'!H287*'USDCAD-Week'!F287/'USDCAD-Week'!E287</f>
        <v>8.1373586133940936</v>
      </c>
      <c r="AC297" s="24">
        <f>'EURUSD-Week'!F287/'EURUSD-Week'!G287*'EURUSD-Week'!E287</f>
        <v>225.41000000000003</v>
      </c>
      <c r="AD297" s="13">
        <f>'NZDUSD-Week'!H287*'NZDUSD-Week'!F287/'NZDUSD-Week'!I287</f>
        <v>6.8704999999999989</v>
      </c>
      <c r="AE297" s="24">
        <f>'GBPUSD-Week'!F287/'GBPUSD-Week'!G287*'GBPUSD-Week'!E287</f>
        <v>316.15999999999997</v>
      </c>
      <c r="AF297" s="13">
        <f>'USDJPY-Week'!H287*'USDJPY-Week'!F287/'USDJPY-Week'!E287</f>
        <v>8.1024145195268193</v>
      </c>
      <c r="AG297" s="24">
        <f>'GBPUSD-Week'!F287/'GBPUSD-Week'!G287*'GBPUSD-Week'!E287</f>
        <v>316.15999999999997</v>
      </c>
      <c r="AH297" s="13">
        <f>'USDCHF-Week'!H287*'USDCHF-Week'!F287/'USDCHF-Week'!E287</f>
        <v>10.816657652785288</v>
      </c>
      <c r="AI297" s="24">
        <f>'GBPUSD-Week'!F287/'GBPUSD-Week'!G287*'GBPUSD-Week'!E287</f>
        <v>316.15999999999997</v>
      </c>
      <c r="AJ297" s="13">
        <f>'AUDUSD-Week'!H287*'AUDUSD-Week'!F287/'AUDUSD-Week'!I287</f>
        <v>7.7095000000000002</v>
      </c>
      <c r="AK297" s="24">
        <f>'GBPUSD-Week'!F287/'GBPUSD-Week'!G287*'GBPUSD-Week'!E287</f>
        <v>316.15999999999997</v>
      </c>
      <c r="AL297" s="13">
        <f>'USDCAD-Week'!H287*'USDCAD-Week'!F287/'USDCAD-Week'!E287</f>
        <v>8.1373586133940936</v>
      </c>
      <c r="AM297" s="24">
        <f>'GBPUSD-Week'!F287/'GBPUSD-Week'!G287*'GBPUSD-Week'!E287</f>
        <v>316.15999999999997</v>
      </c>
      <c r="AN297" s="13">
        <f>'NZDUSD-Week'!H287*'NZDUSD-Week'!F287/'NZDUSD-Week'!I287</f>
        <v>6.8704999999999989</v>
      </c>
      <c r="AO297" s="24">
        <f>'AUDUSD-Week'!F287/'AUDUSD-Week'!G287*'AUDUSD-Week'!E287</f>
        <v>154.19</v>
      </c>
      <c r="AP297" s="13">
        <f>'USDJPY-Week'!H287*'USDJPY-Week'!F287/'USDJPY-Week'!E287</f>
        <v>8.1024145195268193</v>
      </c>
      <c r="AQ297" s="24">
        <f>'AUDUSD-Week'!F287/'AUDUSD-Week'!G287*'AUDUSD-Week'!E287</f>
        <v>154.19</v>
      </c>
      <c r="AR297" s="13">
        <f>'USDCHF-Week'!H287*'USDCHF-Week'!F287/'USDCHF-Week'!E287</f>
        <v>10.816657652785288</v>
      </c>
      <c r="AS297" s="24">
        <f>'AUDUSD-Week'!F287/'AUDUSD-Week'!G287*'AUDUSD-Week'!E287</f>
        <v>154.19</v>
      </c>
      <c r="AT297" s="13">
        <f>'USDCAD-Week'!H287*'USDCAD-Week'!F287/'USDCAD-Week'!E287</f>
        <v>8.1373586133940936</v>
      </c>
      <c r="AU297" s="24">
        <f>'AUDUSD-Week'!F287/'AUDUSD-Week'!G287*'AUDUSD-Week'!E287</f>
        <v>154.19</v>
      </c>
      <c r="AV297" s="13">
        <f>'NZDUSD-Week'!H287*'NZDUSD-Week'!F287/'NZDUSD-Week'!I287</f>
        <v>6.8704999999999989</v>
      </c>
      <c r="AW297" s="24">
        <f>'NZDUSD-Week'!F287/'NZDUSD-Week'!G287*'NZDUSD-Week'!E287</f>
        <v>137.41</v>
      </c>
      <c r="AX297" s="13">
        <f>'USDJPY-Week'!H287*'USDJPY-Week'!F287/'USDJPY-Week'!E287</f>
        <v>8.1024145195268193</v>
      </c>
      <c r="AY297" s="24">
        <f>'NZDUSD-Week'!F287/'NZDUSD-Week'!G287*'NZDUSD-Week'!E287</f>
        <v>137.41</v>
      </c>
      <c r="AZ297" s="13">
        <f>'USDCHF-Week'!H287*'USDCHF-Week'!F287/'USDCHF-Week'!E287</f>
        <v>10.816657652785288</v>
      </c>
      <c r="BA297" s="24">
        <f>'NZDUSD-Week'!F287/'NZDUSD-Week'!G287*'NZDUSD-Week'!E287</f>
        <v>137.41</v>
      </c>
      <c r="BB297" s="13">
        <f>'USDCAD-Week'!H287*'USDCAD-Week'!F287/'USDCAD-Week'!E287</f>
        <v>8.1373586133940936</v>
      </c>
      <c r="BC297" s="24">
        <f>'USDCAD-Week'!F287/'USDCAD-Week'!G287*'USDCAD-Week'!E287</f>
        <v>245.77999999999997</v>
      </c>
      <c r="BD297" s="13">
        <f>'USDJPY-Week'!H287*'USDJPY-Week'!F287/'USDJPY-Week'!E287</f>
        <v>8.1024145195268193</v>
      </c>
      <c r="BE297" s="24">
        <f>'USDCHF-Week'!F287/'USDCHF-Week'!G287*'USDCHF-Week'!E287</f>
        <v>184.90000000000003</v>
      </c>
      <c r="BF297" s="13">
        <f>'USDJPY-Week'!H287*'USDJPY-Week'!F287/'USDJPY-Week'!E287</f>
        <v>8.1024145195268193</v>
      </c>
    </row>
    <row r="298" spans="4:58" x14ac:dyDescent="0.25">
      <c r="D298" s="11">
        <v>42183</v>
      </c>
      <c r="E298" s="13">
        <f>'EURUSD-Week'!F288*'EURUSD-Week'!E288/'EURUSD-Week'!G288</f>
        <v>221.17</v>
      </c>
      <c r="F298" s="16">
        <f>'EURUSD-Week'!H288*'EURUSD-Week'!F288/1</f>
        <v>10</v>
      </c>
      <c r="G298" s="13">
        <f>'USDJPY-Week'!F288/'USDJPY-Week'!G288</f>
        <v>200</v>
      </c>
      <c r="H298" s="19">
        <f>'USDJPY-Week'!H288*'USDJPY-Week'!F288/'USDJPY-Week'!E288</f>
        <v>8.1449806556709419</v>
      </c>
      <c r="I298" s="19">
        <f>'EURUSD-Week'!F288/('EURUSD-Week'!G288*'EURUSD-Week'!E288)</f>
        <v>180.85635484016822</v>
      </c>
      <c r="J298" s="19">
        <f>'USDJPY-Week'!H288*'USDJPY-Week'!F288/'USDJPY-Week'!E288</f>
        <v>8.1449806556709419</v>
      </c>
      <c r="K298" s="15">
        <f>'GBPUSD-Week'!F288*'GBPUSD-Week'!E288/'GBPUSD-Week'!G288</f>
        <v>312.81</v>
      </c>
      <c r="L298" s="13">
        <f>'GBPUSD-Week'!H288*'GBPUSD-Week'!F288/1</f>
        <v>10</v>
      </c>
      <c r="M298" s="24">
        <f>'NZDUSD-Week'!F288*'NZDUSD-Week'!E288/'NZDUSD-Week'!G288</f>
        <v>135.21</v>
      </c>
      <c r="N298" s="13">
        <f>'NZDUSD-Week'!H288*'NZDUSD-Week'!F288/1</f>
        <v>10</v>
      </c>
      <c r="O298" s="13">
        <f>'USDCAD-Week'!F288/'USDCAD-Week'!G288</f>
        <v>200</v>
      </c>
      <c r="P298" s="24">
        <f>'USDCAD-Week'!F288*'USDCAD-Week'!H288/'USDCAD-Week'!E288</f>
        <v>8.0292263840378979</v>
      </c>
      <c r="Q298" s="24">
        <f>'AUDUSD-Week'!F288*'AUDUSD-Week'!E288/'AUDUSD-Week'!G288</f>
        <v>151.35</v>
      </c>
      <c r="R298" s="24">
        <f>'AUDUSD-Week'!H288*'AUDUSD-Week'!F288/1</f>
        <v>10</v>
      </c>
      <c r="S298" s="13">
        <f>'USDCHF-Week'!F288/'USDCHF-Week'!G288</f>
        <v>200</v>
      </c>
      <c r="T298" s="16">
        <f>'USDCHF-Week'!F288*'USDCHF-Week'!H288/'USDCHF-Week'!E288</f>
        <v>10.646792653713069</v>
      </c>
      <c r="U298" s="13">
        <f>'EURUSD-Week'!F288/'EURUSD-Week'!G288*'EURUSD-Week'!E288</f>
        <v>221.17</v>
      </c>
      <c r="V298" s="13">
        <f>'USDCHF-Week'!H288*'USDCHF-Week'!F288/'USDCHF-Week'!E288</f>
        <v>10.646792653713069</v>
      </c>
      <c r="W298" s="16">
        <f>'EURUSD-Week'!F288/'EURUSD-Week'!G288*'EURUSD-Week'!E288</f>
        <v>221.17</v>
      </c>
      <c r="X298" s="13">
        <f>'GBPUSD-Week'!H288*'GBPUSD-Week'!F288/'GBPUSD-Week'!I288</f>
        <v>15.640499999999999</v>
      </c>
      <c r="Y298" s="24">
        <f>'EURUSD-Week'!F288/'EURUSD-Week'!G288*'EURUSD-Week'!E288</f>
        <v>221.17</v>
      </c>
      <c r="Z298" s="13">
        <f>'AUDUSD-Week'!H288*'AUDUSD-Week'!F288/'AUDUSD-Week'!I288</f>
        <v>7.5675000000000008</v>
      </c>
      <c r="AA298" s="24">
        <f>'EURUSD-Week'!F288/'EURUSD-Week'!G288*'EURUSD-Week'!E288</f>
        <v>221.17</v>
      </c>
      <c r="AB298" s="13">
        <f>'USDCAD-Week'!H288*'USDCAD-Week'!F288/'USDCAD-Week'!E288</f>
        <v>8.0292263840378979</v>
      </c>
      <c r="AC298" s="24">
        <f>'EURUSD-Week'!F288/'EURUSD-Week'!G288*'EURUSD-Week'!E288</f>
        <v>221.17</v>
      </c>
      <c r="AD298" s="13">
        <f>'NZDUSD-Week'!H288*'NZDUSD-Week'!F288/'NZDUSD-Week'!I288</f>
        <v>6.7605000000000004</v>
      </c>
      <c r="AE298" s="24">
        <f>'GBPUSD-Week'!F288/'GBPUSD-Week'!G288*'GBPUSD-Week'!E288</f>
        <v>312.81</v>
      </c>
      <c r="AF298" s="13">
        <f>'USDJPY-Week'!H288*'USDJPY-Week'!F288/'USDJPY-Week'!E288</f>
        <v>8.1449806556709419</v>
      </c>
      <c r="AG298" s="24">
        <f>'GBPUSD-Week'!F288/'GBPUSD-Week'!G288*'GBPUSD-Week'!E288</f>
        <v>312.81</v>
      </c>
      <c r="AH298" s="13">
        <f>'USDCHF-Week'!H288*'USDCHF-Week'!F288/'USDCHF-Week'!E288</f>
        <v>10.646792653713069</v>
      </c>
      <c r="AI298" s="24">
        <f>'GBPUSD-Week'!F288/'GBPUSD-Week'!G288*'GBPUSD-Week'!E288</f>
        <v>312.81</v>
      </c>
      <c r="AJ298" s="13">
        <f>'AUDUSD-Week'!H288*'AUDUSD-Week'!F288/'AUDUSD-Week'!I288</f>
        <v>7.5675000000000008</v>
      </c>
      <c r="AK298" s="24">
        <f>'GBPUSD-Week'!F288/'GBPUSD-Week'!G288*'GBPUSD-Week'!E288</f>
        <v>312.81</v>
      </c>
      <c r="AL298" s="13">
        <f>'USDCAD-Week'!H288*'USDCAD-Week'!F288/'USDCAD-Week'!E288</f>
        <v>8.0292263840378979</v>
      </c>
      <c r="AM298" s="24">
        <f>'GBPUSD-Week'!F288/'GBPUSD-Week'!G288*'GBPUSD-Week'!E288</f>
        <v>312.81</v>
      </c>
      <c r="AN298" s="13">
        <f>'NZDUSD-Week'!H288*'NZDUSD-Week'!F288/'NZDUSD-Week'!I288</f>
        <v>6.7605000000000004</v>
      </c>
      <c r="AO298" s="24">
        <f>'AUDUSD-Week'!F288/'AUDUSD-Week'!G288*'AUDUSD-Week'!E288</f>
        <v>151.35</v>
      </c>
      <c r="AP298" s="13">
        <f>'USDJPY-Week'!H288*'USDJPY-Week'!F288/'USDJPY-Week'!E288</f>
        <v>8.1449806556709419</v>
      </c>
      <c r="AQ298" s="24">
        <f>'AUDUSD-Week'!F288/'AUDUSD-Week'!G288*'AUDUSD-Week'!E288</f>
        <v>151.35</v>
      </c>
      <c r="AR298" s="13">
        <f>'USDCHF-Week'!H288*'USDCHF-Week'!F288/'USDCHF-Week'!E288</f>
        <v>10.646792653713069</v>
      </c>
      <c r="AS298" s="24">
        <f>'AUDUSD-Week'!F288/'AUDUSD-Week'!G288*'AUDUSD-Week'!E288</f>
        <v>151.35</v>
      </c>
      <c r="AT298" s="13">
        <f>'USDCAD-Week'!H288*'USDCAD-Week'!F288/'USDCAD-Week'!E288</f>
        <v>8.0292263840378979</v>
      </c>
      <c r="AU298" s="24">
        <f>'AUDUSD-Week'!F288/'AUDUSD-Week'!G288*'AUDUSD-Week'!E288</f>
        <v>151.35</v>
      </c>
      <c r="AV298" s="13">
        <f>'NZDUSD-Week'!H288*'NZDUSD-Week'!F288/'NZDUSD-Week'!I288</f>
        <v>6.7605000000000004</v>
      </c>
      <c r="AW298" s="24">
        <f>'NZDUSD-Week'!F288/'NZDUSD-Week'!G288*'NZDUSD-Week'!E288</f>
        <v>135.21</v>
      </c>
      <c r="AX298" s="13">
        <f>'USDJPY-Week'!H288*'USDJPY-Week'!F288/'USDJPY-Week'!E288</f>
        <v>8.1449806556709419</v>
      </c>
      <c r="AY298" s="24">
        <f>'NZDUSD-Week'!F288/'NZDUSD-Week'!G288*'NZDUSD-Week'!E288</f>
        <v>135.21</v>
      </c>
      <c r="AZ298" s="13">
        <f>'USDCHF-Week'!H288*'USDCHF-Week'!F288/'USDCHF-Week'!E288</f>
        <v>10.646792653713069</v>
      </c>
      <c r="BA298" s="24">
        <f>'NZDUSD-Week'!F288/'NZDUSD-Week'!G288*'NZDUSD-Week'!E288</f>
        <v>135.21</v>
      </c>
      <c r="BB298" s="13">
        <f>'USDCAD-Week'!H288*'USDCAD-Week'!F288/'USDCAD-Week'!E288</f>
        <v>8.0292263840378979</v>
      </c>
      <c r="BC298" s="24">
        <f>'USDCAD-Week'!F288/'USDCAD-Week'!G288*'USDCAD-Week'!E288</f>
        <v>249.08999999999997</v>
      </c>
      <c r="BD298" s="13">
        <f>'USDJPY-Week'!H288*'USDJPY-Week'!F288/'USDJPY-Week'!E288</f>
        <v>8.1449806556709419</v>
      </c>
      <c r="BE298" s="24">
        <f>'USDCHF-Week'!F288/'USDCHF-Week'!G288*'USDCHF-Week'!E288</f>
        <v>187.85</v>
      </c>
      <c r="BF298" s="13">
        <f>'USDJPY-Week'!H288*'USDJPY-Week'!F288/'USDJPY-Week'!E288</f>
        <v>8.1449806556709419</v>
      </c>
    </row>
    <row r="299" spans="4:58" x14ac:dyDescent="0.25">
      <c r="D299" s="11">
        <v>42190</v>
      </c>
      <c r="E299" s="13">
        <f>'EURUSD-Week'!F289*'EURUSD-Week'!E289/'EURUSD-Week'!G289</f>
        <v>221.45</v>
      </c>
      <c r="F299" s="16">
        <f>'EURUSD-Week'!H289*'EURUSD-Week'!F289/1</f>
        <v>10</v>
      </c>
      <c r="G299" s="13">
        <f>'USDJPY-Week'!F289/'USDJPY-Week'!G289</f>
        <v>200</v>
      </c>
      <c r="H299" s="19">
        <f>'USDJPY-Week'!H289*'USDJPY-Week'!F289/'USDJPY-Week'!E289</f>
        <v>8.1702683933167215</v>
      </c>
      <c r="I299" s="19">
        <f>'EURUSD-Week'!F289/('EURUSD-Week'!G289*'EURUSD-Week'!E289)</f>
        <v>180.62768119214269</v>
      </c>
      <c r="J299" s="19">
        <f>'USDJPY-Week'!H289*'USDJPY-Week'!F289/'USDJPY-Week'!E289</f>
        <v>8.1702683933167215</v>
      </c>
      <c r="K299" s="15">
        <f>'GBPUSD-Week'!F289*'GBPUSD-Week'!E289/'GBPUSD-Week'!G289</f>
        <v>310.56999999999994</v>
      </c>
      <c r="L299" s="13">
        <f>'GBPUSD-Week'!H289*'GBPUSD-Week'!F289/1</f>
        <v>10</v>
      </c>
      <c r="M299" s="24">
        <f>'NZDUSD-Week'!F289*'NZDUSD-Week'!E289/'NZDUSD-Week'!G289</f>
        <v>133.82</v>
      </c>
      <c r="N299" s="13">
        <f>'NZDUSD-Week'!H289*'NZDUSD-Week'!F289/1</f>
        <v>10</v>
      </c>
      <c r="O299" s="13">
        <f>'USDCAD-Week'!F289/'USDCAD-Week'!G289</f>
        <v>200</v>
      </c>
      <c r="P299" s="24">
        <f>'USDCAD-Week'!F289*'USDCAD-Week'!H289/'USDCAD-Week'!E289</f>
        <v>7.9201647394265802</v>
      </c>
      <c r="Q299" s="24">
        <f>'AUDUSD-Week'!F289*'AUDUSD-Week'!E289/'AUDUSD-Week'!G289</f>
        <v>149.19</v>
      </c>
      <c r="R299" s="24">
        <f>'AUDUSD-Week'!H289*'AUDUSD-Week'!F289/1</f>
        <v>10</v>
      </c>
      <c r="S299" s="13">
        <f>'USDCHF-Week'!F289/'USDCHF-Week'!G289</f>
        <v>200</v>
      </c>
      <c r="T299" s="16">
        <f>'USDCHF-Week'!F289*'USDCHF-Week'!H289/'USDCHF-Week'!E289</f>
        <v>10.627557255964717</v>
      </c>
      <c r="U299" s="13">
        <f>'EURUSD-Week'!F289/'EURUSD-Week'!G289*'EURUSD-Week'!E289</f>
        <v>221.45000000000002</v>
      </c>
      <c r="V299" s="13">
        <f>'USDCHF-Week'!H289*'USDCHF-Week'!F289/'USDCHF-Week'!E289</f>
        <v>10.627557255964717</v>
      </c>
      <c r="W299" s="16">
        <f>'EURUSD-Week'!F289/'EURUSD-Week'!G289*'EURUSD-Week'!E289</f>
        <v>221.45000000000002</v>
      </c>
      <c r="X299" s="13">
        <f>'GBPUSD-Week'!H289*'GBPUSD-Week'!F289/'GBPUSD-Week'!I289</f>
        <v>15.528499999999998</v>
      </c>
      <c r="Y299" s="24">
        <f>'EURUSD-Week'!F289/'EURUSD-Week'!G289*'EURUSD-Week'!E289</f>
        <v>221.45000000000002</v>
      </c>
      <c r="Z299" s="13">
        <f>'AUDUSD-Week'!H289*'AUDUSD-Week'!F289/'AUDUSD-Week'!I289</f>
        <v>7.4595000000000002</v>
      </c>
      <c r="AA299" s="24">
        <f>'EURUSD-Week'!F289/'EURUSD-Week'!G289*'EURUSD-Week'!E289</f>
        <v>221.45000000000002</v>
      </c>
      <c r="AB299" s="13">
        <f>'USDCAD-Week'!H289*'USDCAD-Week'!F289/'USDCAD-Week'!E289</f>
        <v>7.9201647394265802</v>
      </c>
      <c r="AC299" s="24">
        <f>'EURUSD-Week'!F289/'EURUSD-Week'!G289*'EURUSD-Week'!E289</f>
        <v>221.45000000000002</v>
      </c>
      <c r="AD299" s="13">
        <f>'NZDUSD-Week'!H289*'NZDUSD-Week'!F289/'NZDUSD-Week'!I289</f>
        <v>6.6910000000000007</v>
      </c>
      <c r="AE299" s="24">
        <f>'GBPUSD-Week'!F289/'GBPUSD-Week'!G289*'GBPUSD-Week'!E289</f>
        <v>310.57</v>
      </c>
      <c r="AF299" s="13">
        <f>'USDJPY-Week'!H289*'USDJPY-Week'!F289/'USDJPY-Week'!E289</f>
        <v>8.1702683933167215</v>
      </c>
      <c r="AG299" s="24">
        <f>'GBPUSD-Week'!F289/'GBPUSD-Week'!G289*'GBPUSD-Week'!E289</f>
        <v>310.57</v>
      </c>
      <c r="AH299" s="13">
        <f>'USDCHF-Week'!H289*'USDCHF-Week'!F289/'USDCHF-Week'!E289</f>
        <v>10.627557255964717</v>
      </c>
      <c r="AI299" s="24">
        <f>'GBPUSD-Week'!F289/'GBPUSD-Week'!G289*'GBPUSD-Week'!E289</f>
        <v>310.57</v>
      </c>
      <c r="AJ299" s="13">
        <f>'AUDUSD-Week'!H289*'AUDUSD-Week'!F289/'AUDUSD-Week'!I289</f>
        <v>7.4595000000000002</v>
      </c>
      <c r="AK299" s="24">
        <f>'GBPUSD-Week'!F289/'GBPUSD-Week'!G289*'GBPUSD-Week'!E289</f>
        <v>310.57</v>
      </c>
      <c r="AL299" s="13">
        <f>'USDCAD-Week'!H289*'USDCAD-Week'!F289/'USDCAD-Week'!E289</f>
        <v>7.9201647394265802</v>
      </c>
      <c r="AM299" s="24">
        <f>'GBPUSD-Week'!F289/'GBPUSD-Week'!G289*'GBPUSD-Week'!E289</f>
        <v>310.57</v>
      </c>
      <c r="AN299" s="13">
        <f>'NZDUSD-Week'!H289*'NZDUSD-Week'!F289/'NZDUSD-Week'!I289</f>
        <v>6.6910000000000007</v>
      </c>
      <c r="AO299" s="24">
        <f>'AUDUSD-Week'!F289/'AUDUSD-Week'!G289*'AUDUSD-Week'!E289</f>
        <v>149.19</v>
      </c>
      <c r="AP299" s="13">
        <f>'USDJPY-Week'!H289*'USDJPY-Week'!F289/'USDJPY-Week'!E289</f>
        <v>8.1702683933167215</v>
      </c>
      <c r="AQ299" s="24">
        <f>'AUDUSD-Week'!F289/'AUDUSD-Week'!G289*'AUDUSD-Week'!E289</f>
        <v>149.19</v>
      </c>
      <c r="AR299" s="13">
        <f>'USDCHF-Week'!H289*'USDCHF-Week'!F289/'USDCHF-Week'!E289</f>
        <v>10.627557255964717</v>
      </c>
      <c r="AS299" s="24">
        <f>'AUDUSD-Week'!F289/'AUDUSD-Week'!G289*'AUDUSD-Week'!E289</f>
        <v>149.19</v>
      </c>
      <c r="AT299" s="13">
        <f>'USDCAD-Week'!H289*'USDCAD-Week'!F289/'USDCAD-Week'!E289</f>
        <v>7.9201647394265802</v>
      </c>
      <c r="AU299" s="24">
        <f>'AUDUSD-Week'!F289/'AUDUSD-Week'!G289*'AUDUSD-Week'!E289</f>
        <v>149.19</v>
      </c>
      <c r="AV299" s="13">
        <f>'NZDUSD-Week'!H289*'NZDUSD-Week'!F289/'NZDUSD-Week'!I289</f>
        <v>6.6910000000000007</v>
      </c>
      <c r="AW299" s="24">
        <f>'NZDUSD-Week'!F289/'NZDUSD-Week'!G289*'NZDUSD-Week'!E289</f>
        <v>133.82</v>
      </c>
      <c r="AX299" s="13">
        <f>'USDJPY-Week'!H289*'USDJPY-Week'!F289/'USDJPY-Week'!E289</f>
        <v>8.1702683933167215</v>
      </c>
      <c r="AY299" s="24">
        <f>'NZDUSD-Week'!F289/'NZDUSD-Week'!G289*'NZDUSD-Week'!E289</f>
        <v>133.82</v>
      </c>
      <c r="AZ299" s="13">
        <f>'USDCHF-Week'!H289*'USDCHF-Week'!F289/'USDCHF-Week'!E289</f>
        <v>10.627557255964717</v>
      </c>
      <c r="BA299" s="24">
        <f>'NZDUSD-Week'!F289/'NZDUSD-Week'!G289*'NZDUSD-Week'!E289</f>
        <v>133.82</v>
      </c>
      <c r="BB299" s="13">
        <f>'USDCAD-Week'!H289*'USDCAD-Week'!F289/'USDCAD-Week'!E289</f>
        <v>7.9201647394265802</v>
      </c>
      <c r="BC299" s="24">
        <f>'USDCAD-Week'!F289/'USDCAD-Week'!G289*'USDCAD-Week'!E289</f>
        <v>252.51999999999998</v>
      </c>
      <c r="BD299" s="13">
        <f>'USDJPY-Week'!H289*'USDJPY-Week'!F289/'USDJPY-Week'!E289</f>
        <v>8.1702683933167215</v>
      </c>
      <c r="BE299" s="24">
        <f>'USDCHF-Week'!F289/'USDCHF-Week'!G289*'USDCHF-Week'!E289</f>
        <v>188.19</v>
      </c>
      <c r="BF299" s="13">
        <f>'USDJPY-Week'!H289*'USDJPY-Week'!F289/'USDJPY-Week'!E289</f>
        <v>8.1702683933167215</v>
      </c>
    </row>
    <row r="300" spans="4:58" x14ac:dyDescent="0.25">
      <c r="D300" s="11">
        <v>42197</v>
      </c>
      <c r="E300" s="13">
        <f>'EURUSD-Week'!F290*'EURUSD-Week'!E290/'EURUSD-Week'!G290</f>
        <v>219.23</v>
      </c>
      <c r="F300" s="16">
        <f>'EURUSD-Week'!H290*'EURUSD-Week'!F290/1</f>
        <v>10</v>
      </c>
      <c r="G300" s="13">
        <f>'USDJPY-Week'!F290/'USDJPY-Week'!G290</f>
        <v>200</v>
      </c>
      <c r="H300" s="19">
        <f>'USDJPY-Week'!H290*'USDJPY-Week'!F290/'USDJPY-Week'!E290</f>
        <v>8.1201786439301653</v>
      </c>
      <c r="I300" s="19">
        <f>'EURUSD-Week'!F290/('EURUSD-Week'!G290*'EURUSD-Week'!E290)</f>
        <v>182.45678055010723</v>
      </c>
      <c r="J300" s="19">
        <f>'USDJPY-Week'!H290*'USDJPY-Week'!F290/'USDJPY-Week'!E290</f>
        <v>8.1201786439301653</v>
      </c>
      <c r="K300" s="15">
        <f>'GBPUSD-Week'!F290*'GBPUSD-Week'!E290/'GBPUSD-Week'!G290</f>
        <v>311.05</v>
      </c>
      <c r="L300" s="13">
        <f>'GBPUSD-Week'!H290*'GBPUSD-Week'!F290/1</f>
        <v>10</v>
      </c>
      <c r="M300" s="24">
        <f>'NZDUSD-Week'!F290*'NZDUSD-Week'!E290/'NZDUSD-Week'!G290</f>
        <v>132.19</v>
      </c>
      <c r="N300" s="13">
        <f>'NZDUSD-Week'!H290*'NZDUSD-Week'!F290/1</f>
        <v>10</v>
      </c>
      <c r="O300" s="13">
        <f>'USDCAD-Week'!F290/'USDCAD-Week'!G290</f>
        <v>200</v>
      </c>
      <c r="P300" s="24">
        <f>'USDCAD-Week'!F290*'USDCAD-Week'!H290/'USDCAD-Week'!E290</f>
        <v>7.7902855139640872</v>
      </c>
      <c r="Q300" s="24">
        <f>'AUDUSD-Week'!F290*'AUDUSD-Week'!E290/'AUDUSD-Week'!G290</f>
        <v>147.84</v>
      </c>
      <c r="R300" s="24">
        <f>'AUDUSD-Week'!H290*'AUDUSD-Week'!F290/1</f>
        <v>10</v>
      </c>
      <c r="S300" s="13">
        <f>'USDCHF-Week'!F290/'USDCHF-Week'!G290</f>
        <v>200</v>
      </c>
      <c r="T300" s="16">
        <f>'USDCHF-Week'!F290*'USDCHF-Week'!H290/'USDCHF-Week'!E290</f>
        <v>10.511378567299101</v>
      </c>
      <c r="U300" s="13">
        <f>'EURUSD-Week'!F290/'EURUSD-Week'!G290*'EURUSD-Week'!E290</f>
        <v>219.23</v>
      </c>
      <c r="V300" s="13">
        <f>'USDCHF-Week'!H290*'USDCHF-Week'!F290/'USDCHF-Week'!E290</f>
        <v>10.511378567299101</v>
      </c>
      <c r="W300" s="16">
        <f>'EURUSD-Week'!F290/'EURUSD-Week'!G290*'EURUSD-Week'!E290</f>
        <v>219.23</v>
      </c>
      <c r="X300" s="13">
        <f>'GBPUSD-Week'!H290*'GBPUSD-Week'!F290/'GBPUSD-Week'!I290</f>
        <v>15.552500000000002</v>
      </c>
      <c r="Y300" s="24">
        <f>'EURUSD-Week'!F290/'EURUSD-Week'!G290*'EURUSD-Week'!E290</f>
        <v>219.23</v>
      </c>
      <c r="Z300" s="13">
        <f>'AUDUSD-Week'!H290*'AUDUSD-Week'!F290/'AUDUSD-Week'!I290</f>
        <v>7.3919999999999995</v>
      </c>
      <c r="AA300" s="24">
        <f>'EURUSD-Week'!F290/'EURUSD-Week'!G290*'EURUSD-Week'!E290</f>
        <v>219.23</v>
      </c>
      <c r="AB300" s="13">
        <f>'USDCAD-Week'!H290*'USDCAD-Week'!F290/'USDCAD-Week'!E290</f>
        <v>7.7902855139640872</v>
      </c>
      <c r="AC300" s="24">
        <f>'EURUSD-Week'!F290/'EURUSD-Week'!G290*'EURUSD-Week'!E290</f>
        <v>219.23</v>
      </c>
      <c r="AD300" s="13">
        <f>'NZDUSD-Week'!H290*'NZDUSD-Week'!F290/'NZDUSD-Week'!I290</f>
        <v>6.6095000000000006</v>
      </c>
      <c r="AE300" s="24">
        <f>'GBPUSD-Week'!F290/'GBPUSD-Week'!G290*'GBPUSD-Week'!E290</f>
        <v>311.05</v>
      </c>
      <c r="AF300" s="13">
        <f>'USDJPY-Week'!H290*'USDJPY-Week'!F290/'USDJPY-Week'!E290</f>
        <v>8.1201786439301653</v>
      </c>
      <c r="AG300" s="24">
        <f>'GBPUSD-Week'!F290/'GBPUSD-Week'!G290*'GBPUSD-Week'!E290</f>
        <v>311.05</v>
      </c>
      <c r="AH300" s="13">
        <f>'USDCHF-Week'!H290*'USDCHF-Week'!F290/'USDCHF-Week'!E290</f>
        <v>10.511378567299101</v>
      </c>
      <c r="AI300" s="24">
        <f>'GBPUSD-Week'!F290/'GBPUSD-Week'!G290*'GBPUSD-Week'!E290</f>
        <v>311.05</v>
      </c>
      <c r="AJ300" s="13">
        <f>'AUDUSD-Week'!H290*'AUDUSD-Week'!F290/'AUDUSD-Week'!I290</f>
        <v>7.3919999999999995</v>
      </c>
      <c r="AK300" s="24">
        <f>'GBPUSD-Week'!F290/'GBPUSD-Week'!G290*'GBPUSD-Week'!E290</f>
        <v>311.05</v>
      </c>
      <c r="AL300" s="13">
        <f>'USDCAD-Week'!H290*'USDCAD-Week'!F290/'USDCAD-Week'!E290</f>
        <v>7.7902855139640872</v>
      </c>
      <c r="AM300" s="24">
        <f>'GBPUSD-Week'!F290/'GBPUSD-Week'!G290*'GBPUSD-Week'!E290</f>
        <v>311.05</v>
      </c>
      <c r="AN300" s="13">
        <f>'NZDUSD-Week'!H290*'NZDUSD-Week'!F290/'NZDUSD-Week'!I290</f>
        <v>6.6095000000000006</v>
      </c>
      <c r="AO300" s="24">
        <f>'AUDUSD-Week'!F290/'AUDUSD-Week'!G290*'AUDUSD-Week'!E290</f>
        <v>147.84</v>
      </c>
      <c r="AP300" s="13">
        <f>'USDJPY-Week'!H290*'USDJPY-Week'!F290/'USDJPY-Week'!E290</f>
        <v>8.1201786439301653</v>
      </c>
      <c r="AQ300" s="24">
        <f>'AUDUSD-Week'!F290/'AUDUSD-Week'!G290*'AUDUSD-Week'!E290</f>
        <v>147.84</v>
      </c>
      <c r="AR300" s="13">
        <f>'USDCHF-Week'!H290*'USDCHF-Week'!F290/'USDCHF-Week'!E290</f>
        <v>10.511378567299101</v>
      </c>
      <c r="AS300" s="24">
        <f>'AUDUSD-Week'!F290/'AUDUSD-Week'!G290*'AUDUSD-Week'!E290</f>
        <v>147.84</v>
      </c>
      <c r="AT300" s="13">
        <f>'USDCAD-Week'!H290*'USDCAD-Week'!F290/'USDCAD-Week'!E290</f>
        <v>7.7902855139640872</v>
      </c>
      <c r="AU300" s="24">
        <f>'AUDUSD-Week'!F290/'AUDUSD-Week'!G290*'AUDUSD-Week'!E290</f>
        <v>147.84</v>
      </c>
      <c r="AV300" s="13">
        <f>'NZDUSD-Week'!H290*'NZDUSD-Week'!F290/'NZDUSD-Week'!I290</f>
        <v>6.6095000000000006</v>
      </c>
      <c r="AW300" s="24">
        <f>'NZDUSD-Week'!F290/'NZDUSD-Week'!G290*'NZDUSD-Week'!E290</f>
        <v>132.19</v>
      </c>
      <c r="AX300" s="13">
        <f>'USDJPY-Week'!H290*'USDJPY-Week'!F290/'USDJPY-Week'!E290</f>
        <v>8.1201786439301653</v>
      </c>
      <c r="AY300" s="24">
        <f>'NZDUSD-Week'!F290/'NZDUSD-Week'!G290*'NZDUSD-Week'!E290</f>
        <v>132.19</v>
      </c>
      <c r="AZ300" s="13">
        <f>'USDCHF-Week'!H290*'USDCHF-Week'!F290/'USDCHF-Week'!E290</f>
        <v>10.511378567299101</v>
      </c>
      <c r="BA300" s="24">
        <f>'NZDUSD-Week'!F290/'NZDUSD-Week'!G290*'NZDUSD-Week'!E290</f>
        <v>132.19</v>
      </c>
      <c r="BB300" s="13">
        <f>'USDCAD-Week'!H290*'USDCAD-Week'!F290/'USDCAD-Week'!E290</f>
        <v>7.7902855139640872</v>
      </c>
      <c r="BC300" s="24">
        <f>'USDCAD-Week'!F290/'USDCAD-Week'!G290*'USDCAD-Week'!E290</f>
        <v>256.73</v>
      </c>
      <c r="BD300" s="13">
        <f>'USDJPY-Week'!H290*'USDJPY-Week'!F290/'USDJPY-Week'!E290</f>
        <v>8.1201786439301653</v>
      </c>
      <c r="BE300" s="24">
        <f>'USDCHF-Week'!F290/'USDCHF-Week'!G290*'USDCHF-Week'!E290</f>
        <v>190.27</v>
      </c>
      <c r="BF300" s="13">
        <f>'USDJPY-Week'!H290*'USDJPY-Week'!F290/'USDJPY-Week'!E290</f>
        <v>8.1201786439301653</v>
      </c>
    </row>
    <row r="301" spans="4:58" x14ac:dyDescent="0.25">
      <c r="D301" s="11">
        <v>42204</v>
      </c>
      <c r="E301" s="13">
        <f>'EURUSD-Week'!F291*'EURUSD-Week'!E291/'EURUSD-Week'!G291</f>
        <v>218.06</v>
      </c>
      <c r="F301" s="16">
        <f>'EURUSD-Week'!H291*'EURUSD-Week'!F291/1</f>
        <v>10</v>
      </c>
      <c r="G301" s="13">
        <f>'USDJPY-Week'!F291/'USDJPY-Week'!G291</f>
        <v>200</v>
      </c>
      <c r="H301" s="19">
        <f>'USDJPY-Week'!H291*'USDJPY-Week'!F291/'USDJPY-Week'!E291</f>
        <v>8.0700480167856998</v>
      </c>
      <c r="I301" s="19">
        <f>'EURUSD-Week'!F291/('EURUSD-Week'!G291*'EURUSD-Week'!E291)</f>
        <v>183.43575162799232</v>
      </c>
      <c r="J301" s="19">
        <f>'USDJPY-Week'!H291*'USDJPY-Week'!F291/'USDJPY-Week'!E291</f>
        <v>8.0700480167856998</v>
      </c>
      <c r="K301" s="15">
        <f>'GBPUSD-Week'!F291*'GBPUSD-Week'!E291/'GBPUSD-Week'!G291</f>
        <v>311.19</v>
      </c>
      <c r="L301" s="13">
        <f>'GBPUSD-Week'!H291*'GBPUSD-Week'!F291/1</f>
        <v>10</v>
      </c>
      <c r="M301" s="24">
        <f>'NZDUSD-Week'!F291*'NZDUSD-Week'!E291/'NZDUSD-Week'!G291</f>
        <v>130.92999999999998</v>
      </c>
      <c r="N301" s="13">
        <f>'NZDUSD-Week'!H291*'NZDUSD-Week'!F291/1</f>
        <v>10</v>
      </c>
      <c r="O301" s="13">
        <f>'USDCAD-Week'!F291/'USDCAD-Week'!G291</f>
        <v>200</v>
      </c>
      <c r="P301" s="24">
        <f>'USDCAD-Week'!F291*'USDCAD-Week'!H291/'USDCAD-Week'!E291</f>
        <v>7.6863950807071477</v>
      </c>
      <c r="Q301" s="24">
        <f>'AUDUSD-Week'!F291*'AUDUSD-Week'!E291/'AUDUSD-Week'!G291</f>
        <v>146.62</v>
      </c>
      <c r="R301" s="24">
        <f>'AUDUSD-Week'!H291*'AUDUSD-Week'!F291/1</f>
        <v>10</v>
      </c>
      <c r="S301" s="13">
        <f>'USDCHF-Week'!F291/'USDCHF-Week'!G291</f>
        <v>200</v>
      </c>
      <c r="T301" s="16">
        <f>'USDCHF-Week'!F291*'USDCHF-Week'!H291/'USDCHF-Week'!E291</f>
        <v>10.398253093480296</v>
      </c>
      <c r="U301" s="13">
        <f>'EURUSD-Week'!F291/'EURUSD-Week'!G291*'EURUSD-Week'!E291</f>
        <v>218.06</v>
      </c>
      <c r="V301" s="13">
        <f>'USDCHF-Week'!H291*'USDCHF-Week'!F291/'USDCHF-Week'!E291</f>
        <v>10.398253093480296</v>
      </c>
      <c r="W301" s="16">
        <f>'EURUSD-Week'!F291/'EURUSD-Week'!G291*'EURUSD-Week'!E291</f>
        <v>218.06</v>
      </c>
      <c r="X301" s="13">
        <f>'GBPUSD-Week'!H291*'GBPUSD-Week'!F291/'GBPUSD-Week'!I291</f>
        <v>15.5595</v>
      </c>
      <c r="Y301" s="24">
        <f>'EURUSD-Week'!F291/'EURUSD-Week'!G291*'EURUSD-Week'!E291</f>
        <v>218.06</v>
      </c>
      <c r="Z301" s="13">
        <f>'AUDUSD-Week'!H291*'AUDUSD-Week'!F291/'AUDUSD-Week'!I291</f>
        <v>7.3310000000000004</v>
      </c>
      <c r="AA301" s="24">
        <f>'EURUSD-Week'!F291/'EURUSD-Week'!G291*'EURUSD-Week'!E291</f>
        <v>218.06</v>
      </c>
      <c r="AB301" s="13">
        <f>'USDCAD-Week'!H291*'USDCAD-Week'!F291/'USDCAD-Week'!E291</f>
        <v>7.6863950807071477</v>
      </c>
      <c r="AC301" s="24">
        <f>'EURUSD-Week'!F291/'EURUSD-Week'!G291*'EURUSD-Week'!E291</f>
        <v>218.06</v>
      </c>
      <c r="AD301" s="13">
        <f>'NZDUSD-Week'!H291*'NZDUSD-Week'!F291/'NZDUSD-Week'!I291</f>
        <v>6.5464999999999991</v>
      </c>
      <c r="AE301" s="24">
        <f>'GBPUSD-Week'!F291/'GBPUSD-Week'!G291*'GBPUSD-Week'!E291</f>
        <v>311.19</v>
      </c>
      <c r="AF301" s="13">
        <f>'USDJPY-Week'!H291*'USDJPY-Week'!F291/'USDJPY-Week'!E291</f>
        <v>8.0700480167856998</v>
      </c>
      <c r="AG301" s="24">
        <f>'GBPUSD-Week'!F291/'GBPUSD-Week'!G291*'GBPUSD-Week'!E291</f>
        <v>311.19</v>
      </c>
      <c r="AH301" s="13">
        <f>'USDCHF-Week'!H291*'USDCHF-Week'!F291/'USDCHF-Week'!E291</f>
        <v>10.398253093480296</v>
      </c>
      <c r="AI301" s="24">
        <f>'GBPUSD-Week'!F291/'GBPUSD-Week'!G291*'GBPUSD-Week'!E291</f>
        <v>311.19</v>
      </c>
      <c r="AJ301" s="13">
        <f>'AUDUSD-Week'!H291*'AUDUSD-Week'!F291/'AUDUSD-Week'!I291</f>
        <v>7.3310000000000004</v>
      </c>
      <c r="AK301" s="24">
        <f>'GBPUSD-Week'!F291/'GBPUSD-Week'!G291*'GBPUSD-Week'!E291</f>
        <v>311.19</v>
      </c>
      <c r="AL301" s="13">
        <f>'USDCAD-Week'!H291*'USDCAD-Week'!F291/'USDCAD-Week'!E291</f>
        <v>7.6863950807071477</v>
      </c>
      <c r="AM301" s="24">
        <f>'GBPUSD-Week'!F291/'GBPUSD-Week'!G291*'GBPUSD-Week'!E291</f>
        <v>311.19</v>
      </c>
      <c r="AN301" s="13">
        <f>'NZDUSD-Week'!H291*'NZDUSD-Week'!F291/'NZDUSD-Week'!I291</f>
        <v>6.5464999999999991</v>
      </c>
      <c r="AO301" s="24">
        <f>'AUDUSD-Week'!F291/'AUDUSD-Week'!G291*'AUDUSD-Week'!E291</f>
        <v>146.62</v>
      </c>
      <c r="AP301" s="13">
        <f>'USDJPY-Week'!H291*'USDJPY-Week'!F291/'USDJPY-Week'!E291</f>
        <v>8.0700480167856998</v>
      </c>
      <c r="AQ301" s="24">
        <f>'AUDUSD-Week'!F291/'AUDUSD-Week'!G291*'AUDUSD-Week'!E291</f>
        <v>146.62</v>
      </c>
      <c r="AR301" s="13">
        <f>'USDCHF-Week'!H291*'USDCHF-Week'!F291/'USDCHF-Week'!E291</f>
        <v>10.398253093480296</v>
      </c>
      <c r="AS301" s="24">
        <f>'AUDUSD-Week'!F291/'AUDUSD-Week'!G291*'AUDUSD-Week'!E291</f>
        <v>146.62</v>
      </c>
      <c r="AT301" s="13">
        <f>'USDCAD-Week'!H291*'USDCAD-Week'!F291/'USDCAD-Week'!E291</f>
        <v>7.6863950807071477</v>
      </c>
      <c r="AU301" s="24">
        <f>'AUDUSD-Week'!F291/'AUDUSD-Week'!G291*'AUDUSD-Week'!E291</f>
        <v>146.62</v>
      </c>
      <c r="AV301" s="13">
        <f>'NZDUSD-Week'!H291*'NZDUSD-Week'!F291/'NZDUSD-Week'!I291</f>
        <v>6.5464999999999991</v>
      </c>
      <c r="AW301" s="24">
        <f>'NZDUSD-Week'!F291/'NZDUSD-Week'!G291*'NZDUSD-Week'!E291</f>
        <v>130.92999999999998</v>
      </c>
      <c r="AX301" s="13">
        <f>'USDJPY-Week'!H291*'USDJPY-Week'!F291/'USDJPY-Week'!E291</f>
        <v>8.0700480167856998</v>
      </c>
      <c r="AY301" s="24">
        <f>'NZDUSD-Week'!F291/'NZDUSD-Week'!G291*'NZDUSD-Week'!E291</f>
        <v>130.92999999999998</v>
      </c>
      <c r="AZ301" s="13">
        <f>'USDCHF-Week'!H291*'USDCHF-Week'!F291/'USDCHF-Week'!E291</f>
        <v>10.398253093480296</v>
      </c>
      <c r="BA301" s="24">
        <f>'NZDUSD-Week'!F291/'NZDUSD-Week'!G291*'NZDUSD-Week'!E291</f>
        <v>130.92999999999998</v>
      </c>
      <c r="BB301" s="13">
        <f>'USDCAD-Week'!H291*'USDCAD-Week'!F291/'USDCAD-Week'!E291</f>
        <v>7.6863950807071477</v>
      </c>
      <c r="BC301" s="24">
        <f>'USDCAD-Week'!F291/'USDCAD-Week'!G291*'USDCAD-Week'!E291</f>
        <v>260.20000000000005</v>
      </c>
      <c r="BD301" s="13">
        <f>'USDJPY-Week'!H291*'USDJPY-Week'!F291/'USDJPY-Week'!E291</f>
        <v>8.0700480167856998</v>
      </c>
      <c r="BE301" s="24">
        <f>'USDCHF-Week'!F291/'USDCHF-Week'!G291*'USDCHF-Week'!E291</f>
        <v>192.34</v>
      </c>
      <c r="BF301" s="13">
        <f>'USDJPY-Week'!H291*'USDJPY-Week'!F291/'USDJPY-Week'!E291</f>
        <v>8.0700480167856998</v>
      </c>
    </row>
    <row r="302" spans="4:58" x14ac:dyDescent="0.25">
      <c r="D302" s="11">
        <v>42211</v>
      </c>
      <c r="E302" s="13">
        <f>'EURUSD-Week'!F292*'EURUSD-Week'!E292/'EURUSD-Week'!G292</f>
        <v>219.68</v>
      </c>
      <c r="F302" s="16">
        <f>'EURUSD-Week'!H292*'EURUSD-Week'!F292/1</f>
        <v>10</v>
      </c>
      <c r="G302" s="13">
        <f>'USDJPY-Week'!F292/'USDJPY-Week'!G292</f>
        <v>200</v>
      </c>
      <c r="H302" s="19">
        <f>'USDJPY-Week'!H292*'USDJPY-Week'!F292/'USDJPY-Week'!E292</f>
        <v>8.0762397027943802</v>
      </c>
      <c r="I302" s="19">
        <f>'EURUSD-Week'!F292/('EURUSD-Week'!G292*'EURUSD-Week'!E292)</f>
        <v>182.08302986161689</v>
      </c>
      <c r="J302" s="19">
        <f>'USDJPY-Week'!H292*'USDJPY-Week'!F292/'USDJPY-Week'!E292</f>
        <v>8.0762397027943802</v>
      </c>
      <c r="K302" s="15">
        <f>'GBPUSD-Week'!F292*'GBPUSD-Week'!E292/'GBPUSD-Week'!G292</f>
        <v>311.3</v>
      </c>
      <c r="L302" s="13">
        <f>'GBPUSD-Week'!H292*'GBPUSD-Week'!F292/1</f>
        <v>10</v>
      </c>
      <c r="M302" s="24">
        <f>'NZDUSD-Week'!F292*'NZDUSD-Week'!E292/'NZDUSD-Week'!G292</f>
        <v>131.6</v>
      </c>
      <c r="N302" s="13">
        <f>'NZDUSD-Week'!H292*'NZDUSD-Week'!F292/1</f>
        <v>10</v>
      </c>
      <c r="O302" s="13">
        <f>'USDCAD-Week'!F292/'USDCAD-Week'!G292</f>
        <v>200</v>
      </c>
      <c r="P302" s="24">
        <f>'USDCAD-Week'!F292*'USDCAD-Week'!H292/'USDCAD-Week'!E292</f>
        <v>7.6546233925290874</v>
      </c>
      <c r="Q302" s="24">
        <f>'AUDUSD-Week'!F292*'AUDUSD-Week'!E292/'AUDUSD-Week'!G292</f>
        <v>145.72999999999999</v>
      </c>
      <c r="R302" s="24">
        <f>'AUDUSD-Week'!H292*'AUDUSD-Week'!F292/1</f>
        <v>10</v>
      </c>
      <c r="S302" s="13">
        <f>'USDCHF-Week'!F292/'USDCHF-Week'!G292</f>
        <v>200</v>
      </c>
      <c r="T302" s="16">
        <f>'USDCHF-Week'!F292*'USDCHF-Week'!H292/'USDCHF-Week'!E292</f>
        <v>10.377211643231464</v>
      </c>
      <c r="U302" s="13">
        <f>'EURUSD-Week'!F292/'EURUSD-Week'!G292*'EURUSD-Week'!E292</f>
        <v>219.68</v>
      </c>
      <c r="V302" s="13">
        <f>'USDCHF-Week'!H292*'USDCHF-Week'!F292/'USDCHF-Week'!E292</f>
        <v>10.377211643231464</v>
      </c>
      <c r="W302" s="16">
        <f>'EURUSD-Week'!F292/'EURUSD-Week'!G292*'EURUSD-Week'!E292</f>
        <v>219.68</v>
      </c>
      <c r="X302" s="13">
        <f>'GBPUSD-Week'!H292*'GBPUSD-Week'!F292/'GBPUSD-Week'!I292</f>
        <v>15.565000000000001</v>
      </c>
      <c r="Y302" s="24">
        <f>'EURUSD-Week'!F292/'EURUSD-Week'!G292*'EURUSD-Week'!E292</f>
        <v>219.68</v>
      </c>
      <c r="Z302" s="13">
        <f>'AUDUSD-Week'!H292*'AUDUSD-Week'!F292/'AUDUSD-Week'!I292</f>
        <v>7.2865000000000002</v>
      </c>
      <c r="AA302" s="24">
        <f>'EURUSD-Week'!F292/'EURUSD-Week'!G292*'EURUSD-Week'!E292</f>
        <v>219.68</v>
      </c>
      <c r="AB302" s="13">
        <f>'USDCAD-Week'!H292*'USDCAD-Week'!F292/'USDCAD-Week'!E292</f>
        <v>7.6546233925290874</v>
      </c>
      <c r="AC302" s="24">
        <f>'EURUSD-Week'!F292/'EURUSD-Week'!G292*'EURUSD-Week'!E292</f>
        <v>219.68</v>
      </c>
      <c r="AD302" s="13">
        <f>'NZDUSD-Week'!H292*'NZDUSD-Week'!F292/'NZDUSD-Week'!I292</f>
        <v>6.580000000000001</v>
      </c>
      <c r="AE302" s="24">
        <f>'GBPUSD-Week'!F292/'GBPUSD-Week'!G292*'GBPUSD-Week'!E292</f>
        <v>311.3</v>
      </c>
      <c r="AF302" s="13">
        <f>'USDJPY-Week'!H292*'USDJPY-Week'!F292/'USDJPY-Week'!E292</f>
        <v>8.0762397027943802</v>
      </c>
      <c r="AG302" s="24">
        <f>'GBPUSD-Week'!F292/'GBPUSD-Week'!G292*'GBPUSD-Week'!E292</f>
        <v>311.3</v>
      </c>
      <c r="AH302" s="13">
        <f>'USDCHF-Week'!H292*'USDCHF-Week'!F292/'USDCHF-Week'!E292</f>
        <v>10.377211643231464</v>
      </c>
      <c r="AI302" s="24">
        <f>'GBPUSD-Week'!F292/'GBPUSD-Week'!G292*'GBPUSD-Week'!E292</f>
        <v>311.3</v>
      </c>
      <c r="AJ302" s="13">
        <f>'AUDUSD-Week'!H292*'AUDUSD-Week'!F292/'AUDUSD-Week'!I292</f>
        <v>7.2865000000000002</v>
      </c>
      <c r="AK302" s="24">
        <f>'GBPUSD-Week'!F292/'GBPUSD-Week'!G292*'GBPUSD-Week'!E292</f>
        <v>311.3</v>
      </c>
      <c r="AL302" s="13">
        <f>'USDCAD-Week'!H292*'USDCAD-Week'!F292/'USDCAD-Week'!E292</f>
        <v>7.6546233925290874</v>
      </c>
      <c r="AM302" s="24">
        <f>'GBPUSD-Week'!F292/'GBPUSD-Week'!G292*'GBPUSD-Week'!E292</f>
        <v>311.3</v>
      </c>
      <c r="AN302" s="13">
        <f>'NZDUSD-Week'!H292*'NZDUSD-Week'!F292/'NZDUSD-Week'!I292</f>
        <v>6.580000000000001</v>
      </c>
      <c r="AO302" s="24">
        <f>'AUDUSD-Week'!F292/'AUDUSD-Week'!G292*'AUDUSD-Week'!E292</f>
        <v>145.73000000000002</v>
      </c>
      <c r="AP302" s="13">
        <f>'USDJPY-Week'!H292*'USDJPY-Week'!F292/'USDJPY-Week'!E292</f>
        <v>8.0762397027943802</v>
      </c>
      <c r="AQ302" s="24">
        <f>'AUDUSD-Week'!F292/'AUDUSD-Week'!G292*'AUDUSD-Week'!E292</f>
        <v>145.73000000000002</v>
      </c>
      <c r="AR302" s="13">
        <f>'USDCHF-Week'!H292*'USDCHF-Week'!F292/'USDCHF-Week'!E292</f>
        <v>10.377211643231464</v>
      </c>
      <c r="AS302" s="24">
        <f>'AUDUSD-Week'!F292/'AUDUSD-Week'!G292*'AUDUSD-Week'!E292</f>
        <v>145.73000000000002</v>
      </c>
      <c r="AT302" s="13">
        <f>'USDCAD-Week'!H292*'USDCAD-Week'!F292/'USDCAD-Week'!E292</f>
        <v>7.6546233925290874</v>
      </c>
      <c r="AU302" s="24">
        <f>'AUDUSD-Week'!F292/'AUDUSD-Week'!G292*'AUDUSD-Week'!E292</f>
        <v>145.73000000000002</v>
      </c>
      <c r="AV302" s="13">
        <f>'NZDUSD-Week'!H292*'NZDUSD-Week'!F292/'NZDUSD-Week'!I292</f>
        <v>6.580000000000001</v>
      </c>
      <c r="AW302" s="24">
        <f>'NZDUSD-Week'!F292/'NZDUSD-Week'!G292*'NZDUSD-Week'!E292</f>
        <v>131.6</v>
      </c>
      <c r="AX302" s="13">
        <f>'USDJPY-Week'!H292*'USDJPY-Week'!F292/'USDJPY-Week'!E292</f>
        <v>8.0762397027943802</v>
      </c>
      <c r="AY302" s="24">
        <f>'NZDUSD-Week'!F292/'NZDUSD-Week'!G292*'NZDUSD-Week'!E292</f>
        <v>131.6</v>
      </c>
      <c r="AZ302" s="13">
        <f>'USDCHF-Week'!H292*'USDCHF-Week'!F292/'USDCHF-Week'!E292</f>
        <v>10.377211643231464</v>
      </c>
      <c r="BA302" s="24">
        <f>'NZDUSD-Week'!F292/'NZDUSD-Week'!G292*'NZDUSD-Week'!E292</f>
        <v>131.6</v>
      </c>
      <c r="BB302" s="13">
        <f>'USDCAD-Week'!H292*'USDCAD-Week'!F292/'USDCAD-Week'!E292</f>
        <v>7.6546233925290874</v>
      </c>
      <c r="BC302" s="24">
        <f>'USDCAD-Week'!F292/'USDCAD-Week'!G292*'USDCAD-Week'!E292</f>
        <v>261.27999999999997</v>
      </c>
      <c r="BD302" s="13">
        <f>'USDJPY-Week'!H292*'USDJPY-Week'!F292/'USDJPY-Week'!E292</f>
        <v>8.0762397027943802</v>
      </c>
      <c r="BE302" s="24">
        <f>'USDCHF-Week'!F292/'USDCHF-Week'!G292*'USDCHF-Week'!E292</f>
        <v>192.73</v>
      </c>
      <c r="BF302" s="13">
        <f>'USDJPY-Week'!H292*'USDJPY-Week'!F292/'USDJPY-Week'!E292</f>
        <v>8.0762397027943802</v>
      </c>
    </row>
    <row r="303" spans="4:58" x14ac:dyDescent="0.25">
      <c r="D303" s="11">
        <v>42218</v>
      </c>
      <c r="E303" s="13">
        <f>'EURUSD-Week'!F293*'EURUSD-Week'!E293/'EURUSD-Week'!G293</f>
        <v>219.36999999999998</v>
      </c>
      <c r="F303" s="16">
        <f>'EURUSD-Week'!H293*'EURUSD-Week'!F293/1</f>
        <v>10</v>
      </c>
      <c r="G303" s="13">
        <f>'USDJPY-Week'!F293/'USDJPY-Week'!G293</f>
        <v>200</v>
      </c>
      <c r="H303" s="19">
        <f>'USDJPY-Week'!H293*'USDJPY-Week'!F293/'USDJPY-Week'!E293</f>
        <v>8.0612656187021372</v>
      </c>
      <c r="I303" s="19">
        <f>'EURUSD-Week'!F293/('EURUSD-Week'!G293*'EURUSD-Week'!E293)</f>
        <v>182.34033824132746</v>
      </c>
      <c r="J303" s="19">
        <f>'USDJPY-Week'!H293*'USDJPY-Week'!F293/'USDJPY-Week'!E293</f>
        <v>8.0612656187021372</v>
      </c>
      <c r="K303" s="15">
        <f>'GBPUSD-Week'!F293*'GBPUSD-Week'!E293/'GBPUSD-Week'!G293</f>
        <v>311.23</v>
      </c>
      <c r="L303" s="13">
        <f>'GBPUSD-Week'!H293*'GBPUSD-Week'!F293/1</f>
        <v>10</v>
      </c>
      <c r="M303" s="24">
        <f>'NZDUSD-Week'!F293*'NZDUSD-Week'!E293/'NZDUSD-Week'!G293</f>
        <v>132.21</v>
      </c>
      <c r="N303" s="13">
        <f>'NZDUSD-Week'!H293*'NZDUSD-Week'!F293/1</f>
        <v>10</v>
      </c>
      <c r="O303" s="13">
        <f>'USDCAD-Week'!F293/'USDCAD-Week'!G293</f>
        <v>200</v>
      </c>
      <c r="P303" s="24">
        <f>'USDCAD-Week'!F293*'USDCAD-Week'!H293/'USDCAD-Week'!E293</f>
        <v>7.6274741619312776</v>
      </c>
      <c r="Q303" s="24">
        <f>'AUDUSD-Week'!F293*'AUDUSD-Week'!E293/'AUDUSD-Week'!G293</f>
        <v>147.36000000000001</v>
      </c>
      <c r="R303" s="24">
        <f>'AUDUSD-Week'!H293*'AUDUSD-Week'!F293/1</f>
        <v>10</v>
      </c>
      <c r="S303" s="13">
        <f>'USDCHF-Week'!F293/'USDCHF-Week'!G293</f>
        <v>200</v>
      </c>
      <c r="T303" s="16">
        <f>'USDCHF-Week'!F293*'USDCHF-Week'!H293/'USDCHF-Week'!E293</f>
        <v>10.256410256410255</v>
      </c>
      <c r="U303" s="13">
        <f>'EURUSD-Week'!F293/'EURUSD-Week'!G293*'EURUSD-Week'!E293</f>
        <v>219.36999999999998</v>
      </c>
      <c r="V303" s="13">
        <f>'USDCHF-Week'!H293*'USDCHF-Week'!F293/'USDCHF-Week'!E293</f>
        <v>10.256410256410255</v>
      </c>
      <c r="W303" s="16">
        <f>'EURUSD-Week'!F293/'EURUSD-Week'!G293*'EURUSD-Week'!E293</f>
        <v>219.36999999999998</v>
      </c>
      <c r="X303" s="13">
        <f>'GBPUSD-Week'!H293*'GBPUSD-Week'!F293/'GBPUSD-Week'!I293</f>
        <v>15.561500000000001</v>
      </c>
      <c r="Y303" s="24">
        <f>'EURUSD-Week'!F293/'EURUSD-Week'!G293*'EURUSD-Week'!E293</f>
        <v>219.36999999999998</v>
      </c>
      <c r="Z303" s="13">
        <f>'AUDUSD-Week'!H293*'AUDUSD-Week'!F293/'AUDUSD-Week'!I293</f>
        <v>7.3680000000000003</v>
      </c>
      <c r="AA303" s="24">
        <f>'EURUSD-Week'!F293/'EURUSD-Week'!G293*'EURUSD-Week'!E293</f>
        <v>219.36999999999998</v>
      </c>
      <c r="AB303" s="13">
        <f>'USDCAD-Week'!H293*'USDCAD-Week'!F293/'USDCAD-Week'!E293</f>
        <v>7.6274741619312776</v>
      </c>
      <c r="AC303" s="24">
        <f>'EURUSD-Week'!F293/'EURUSD-Week'!G293*'EURUSD-Week'!E293</f>
        <v>219.36999999999998</v>
      </c>
      <c r="AD303" s="13">
        <f>'NZDUSD-Week'!H293*'NZDUSD-Week'!F293/'NZDUSD-Week'!I293</f>
        <v>6.6105000000000009</v>
      </c>
      <c r="AE303" s="24">
        <f>'GBPUSD-Week'!F293/'GBPUSD-Week'!G293*'GBPUSD-Week'!E293</f>
        <v>311.22999999999996</v>
      </c>
      <c r="AF303" s="13">
        <f>'USDJPY-Week'!H293*'USDJPY-Week'!F293/'USDJPY-Week'!E293</f>
        <v>8.0612656187021372</v>
      </c>
      <c r="AG303" s="24">
        <f>'GBPUSD-Week'!F293/'GBPUSD-Week'!G293*'GBPUSD-Week'!E293</f>
        <v>311.22999999999996</v>
      </c>
      <c r="AH303" s="13">
        <f>'USDCHF-Week'!H293*'USDCHF-Week'!F293/'USDCHF-Week'!E293</f>
        <v>10.256410256410255</v>
      </c>
      <c r="AI303" s="24">
        <f>'GBPUSD-Week'!F293/'GBPUSD-Week'!G293*'GBPUSD-Week'!E293</f>
        <v>311.22999999999996</v>
      </c>
      <c r="AJ303" s="13">
        <f>'AUDUSD-Week'!H293*'AUDUSD-Week'!F293/'AUDUSD-Week'!I293</f>
        <v>7.3680000000000003</v>
      </c>
      <c r="AK303" s="24">
        <f>'GBPUSD-Week'!F293/'GBPUSD-Week'!G293*'GBPUSD-Week'!E293</f>
        <v>311.22999999999996</v>
      </c>
      <c r="AL303" s="13">
        <f>'USDCAD-Week'!H293*'USDCAD-Week'!F293/'USDCAD-Week'!E293</f>
        <v>7.6274741619312776</v>
      </c>
      <c r="AM303" s="24">
        <f>'GBPUSD-Week'!F293/'GBPUSD-Week'!G293*'GBPUSD-Week'!E293</f>
        <v>311.22999999999996</v>
      </c>
      <c r="AN303" s="13">
        <f>'NZDUSD-Week'!H293*'NZDUSD-Week'!F293/'NZDUSD-Week'!I293</f>
        <v>6.6105000000000009</v>
      </c>
      <c r="AO303" s="24">
        <f>'AUDUSD-Week'!F293/'AUDUSD-Week'!G293*'AUDUSD-Week'!E293</f>
        <v>147.36000000000001</v>
      </c>
      <c r="AP303" s="13">
        <f>'USDJPY-Week'!H293*'USDJPY-Week'!F293/'USDJPY-Week'!E293</f>
        <v>8.0612656187021372</v>
      </c>
      <c r="AQ303" s="24">
        <f>'AUDUSD-Week'!F293/'AUDUSD-Week'!G293*'AUDUSD-Week'!E293</f>
        <v>147.36000000000001</v>
      </c>
      <c r="AR303" s="13">
        <f>'USDCHF-Week'!H293*'USDCHF-Week'!F293/'USDCHF-Week'!E293</f>
        <v>10.256410256410255</v>
      </c>
      <c r="AS303" s="24">
        <f>'AUDUSD-Week'!F293/'AUDUSD-Week'!G293*'AUDUSD-Week'!E293</f>
        <v>147.36000000000001</v>
      </c>
      <c r="AT303" s="13">
        <f>'USDCAD-Week'!H293*'USDCAD-Week'!F293/'USDCAD-Week'!E293</f>
        <v>7.6274741619312776</v>
      </c>
      <c r="AU303" s="24">
        <f>'AUDUSD-Week'!F293/'AUDUSD-Week'!G293*'AUDUSD-Week'!E293</f>
        <v>147.36000000000001</v>
      </c>
      <c r="AV303" s="13">
        <f>'NZDUSD-Week'!H293*'NZDUSD-Week'!F293/'NZDUSD-Week'!I293</f>
        <v>6.6105000000000009</v>
      </c>
      <c r="AW303" s="24">
        <f>'NZDUSD-Week'!F293/'NZDUSD-Week'!G293*'NZDUSD-Week'!E293</f>
        <v>132.21</v>
      </c>
      <c r="AX303" s="13">
        <f>'USDJPY-Week'!H293*'USDJPY-Week'!F293/'USDJPY-Week'!E293</f>
        <v>8.0612656187021372</v>
      </c>
      <c r="AY303" s="24">
        <f>'NZDUSD-Week'!F293/'NZDUSD-Week'!G293*'NZDUSD-Week'!E293</f>
        <v>132.21</v>
      </c>
      <c r="AZ303" s="13">
        <f>'USDCHF-Week'!H293*'USDCHF-Week'!F293/'USDCHF-Week'!E293</f>
        <v>10.256410256410255</v>
      </c>
      <c r="BA303" s="24">
        <f>'NZDUSD-Week'!F293/'NZDUSD-Week'!G293*'NZDUSD-Week'!E293</f>
        <v>132.21</v>
      </c>
      <c r="BB303" s="13">
        <f>'USDCAD-Week'!H293*'USDCAD-Week'!F293/'USDCAD-Week'!E293</f>
        <v>7.6274741619312776</v>
      </c>
      <c r="BC303" s="24">
        <f>'USDCAD-Week'!F293/'USDCAD-Week'!G293*'USDCAD-Week'!E293</f>
        <v>262.20999999999998</v>
      </c>
      <c r="BD303" s="13">
        <f>'USDJPY-Week'!H293*'USDJPY-Week'!F293/'USDJPY-Week'!E293</f>
        <v>8.0612656187021372</v>
      </c>
      <c r="BE303" s="24">
        <f>'USDCHF-Week'!F293/'USDCHF-Week'!G293*'USDCHF-Week'!E293</f>
        <v>195.00000000000003</v>
      </c>
      <c r="BF303" s="13">
        <f>'USDJPY-Week'!H293*'USDJPY-Week'!F293/'USDJPY-Week'!E293</f>
        <v>8.0612656187021372</v>
      </c>
    </row>
    <row r="304" spans="4:58" x14ac:dyDescent="0.25">
      <c r="D304" s="11">
        <v>42225</v>
      </c>
      <c r="E304" s="13">
        <f>'EURUSD-Week'!F294*'EURUSD-Week'!E294/'EURUSD-Week'!G294</f>
        <v>220.73</v>
      </c>
      <c r="F304" s="16">
        <f>'EURUSD-Week'!H294*'EURUSD-Week'!F294/1</f>
        <v>10</v>
      </c>
      <c r="G304" s="13">
        <f>'USDJPY-Week'!F294/'USDJPY-Week'!G294</f>
        <v>200</v>
      </c>
      <c r="H304" s="19">
        <f>'USDJPY-Week'!H294*'USDJPY-Week'!F294/'USDJPY-Week'!E294</f>
        <v>8.0492614802591866</v>
      </c>
      <c r="I304" s="19">
        <f>'EURUSD-Week'!F294/('EURUSD-Week'!G294*'EURUSD-Week'!E294)</f>
        <v>181.21687129071714</v>
      </c>
      <c r="J304" s="19">
        <f>'USDJPY-Week'!H294*'USDJPY-Week'!F294/'USDJPY-Week'!E294</f>
        <v>8.0492614802591866</v>
      </c>
      <c r="K304" s="15">
        <f>'GBPUSD-Week'!F294*'GBPUSD-Week'!E294/'GBPUSD-Week'!G294</f>
        <v>311.33999999999997</v>
      </c>
      <c r="L304" s="13">
        <f>'GBPUSD-Week'!H294*'GBPUSD-Week'!F294/1</f>
        <v>10</v>
      </c>
      <c r="M304" s="24">
        <f>'NZDUSD-Week'!F294*'NZDUSD-Week'!E294/'NZDUSD-Week'!G294</f>
        <v>131.49</v>
      </c>
      <c r="N304" s="13">
        <f>'NZDUSD-Week'!H294*'NZDUSD-Week'!F294/1</f>
        <v>10</v>
      </c>
      <c r="O304" s="13">
        <f>'USDCAD-Week'!F294/'USDCAD-Week'!G294</f>
        <v>200</v>
      </c>
      <c r="P304" s="24">
        <f>'USDCAD-Week'!F294*'USDCAD-Week'!H294/'USDCAD-Week'!E294</f>
        <v>7.6295109483482095</v>
      </c>
      <c r="Q304" s="24">
        <f>'AUDUSD-Week'!F294*'AUDUSD-Week'!E294/'AUDUSD-Week'!G294</f>
        <v>147.86000000000001</v>
      </c>
      <c r="R304" s="24">
        <f>'AUDUSD-Week'!H294*'AUDUSD-Week'!F294/1</f>
        <v>10</v>
      </c>
      <c r="S304" s="13">
        <f>'USDCHF-Week'!F294/'USDCHF-Week'!G294</f>
        <v>200</v>
      </c>
      <c r="T304" s="16">
        <f>'USDCHF-Week'!F294*'USDCHF-Week'!H294/'USDCHF-Week'!E294</f>
        <v>10.215026303692731</v>
      </c>
      <c r="U304" s="13">
        <f>'EURUSD-Week'!F294/'EURUSD-Week'!G294*'EURUSD-Week'!E294</f>
        <v>220.73000000000002</v>
      </c>
      <c r="V304" s="13">
        <f>'USDCHF-Week'!H294*'USDCHF-Week'!F294/'USDCHF-Week'!E294</f>
        <v>10.215026303692731</v>
      </c>
      <c r="W304" s="16">
        <f>'EURUSD-Week'!F294/'EURUSD-Week'!G294*'EURUSD-Week'!E294</f>
        <v>220.73000000000002</v>
      </c>
      <c r="X304" s="13">
        <f>'GBPUSD-Week'!H294*'GBPUSD-Week'!F294/'GBPUSD-Week'!I294</f>
        <v>15.567</v>
      </c>
      <c r="Y304" s="24">
        <f>'EURUSD-Week'!F294/'EURUSD-Week'!G294*'EURUSD-Week'!E294</f>
        <v>220.73000000000002</v>
      </c>
      <c r="Z304" s="13">
        <f>'AUDUSD-Week'!H294*'AUDUSD-Week'!F294/'AUDUSD-Week'!I294</f>
        <v>7.3930000000000007</v>
      </c>
      <c r="AA304" s="24">
        <f>'EURUSD-Week'!F294/'EURUSD-Week'!G294*'EURUSD-Week'!E294</f>
        <v>220.73000000000002</v>
      </c>
      <c r="AB304" s="13">
        <f>'USDCAD-Week'!H294*'USDCAD-Week'!F294/'USDCAD-Week'!E294</f>
        <v>7.6295109483482095</v>
      </c>
      <c r="AC304" s="24">
        <f>'EURUSD-Week'!F294/'EURUSD-Week'!G294*'EURUSD-Week'!E294</f>
        <v>220.73000000000002</v>
      </c>
      <c r="AD304" s="13">
        <f>'NZDUSD-Week'!H294*'NZDUSD-Week'!F294/'NZDUSD-Week'!I294</f>
        <v>6.5745000000000005</v>
      </c>
      <c r="AE304" s="24">
        <f>'GBPUSD-Week'!F294/'GBPUSD-Week'!G294*'GBPUSD-Week'!E294</f>
        <v>311.33999999999997</v>
      </c>
      <c r="AF304" s="13">
        <f>'USDJPY-Week'!H294*'USDJPY-Week'!F294/'USDJPY-Week'!E294</f>
        <v>8.0492614802591866</v>
      </c>
      <c r="AG304" s="24">
        <f>'GBPUSD-Week'!F294/'GBPUSD-Week'!G294*'GBPUSD-Week'!E294</f>
        <v>311.33999999999997</v>
      </c>
      <c r="AH304" s="13">
        <f>'USDCHF-Week'!H294*'USDCHF-Week'!F294/'USDCHF-Week'!E294</f>
        <v>10.215026303692731</v>
      </c>
      <c r="AI304" s="24">
        <f>'GBPUSD-Week'!F294/'GBPUSD-Week'!G294*'GBPUSD-Week'!E294</f>
        <v>311.33999999999997</v>
      </c>
      <c r="AJ304" s="13">
        <f>'AUDUSD-Week'!H294*'AUDUSD-Week'!F294/'AUDUSD-Week'!I294</f>
        <v>7.3930000000000007</v>
      </c>
      <c r="AK304" s="24">
        <f>'GBPUSD-Week'!F294/'GBPUSD-Week'!G294*'GBPUSD-Week'!E294</f>
        <v>311.33999999999997</v>
      </c>
      <c r="AL304" s="13">
        <f>'USDCAD-Week'!H294*'USDCAD-Week'!F294/'USDCAD-Week'!E294</f>
        <v>7.6295109483482095</v>
      </c>
      <c r="AM304" s="24">
        <f>'GBPUSD-Week'!F294/'GBPUSD-Week'!G294*'GBPUSD-Week'!E294</f>
        <v>311.33999999999997</v>
      </c>
      <c r="AN304" s="13">
        <f>'NZDUSD-Week'!H294*'NZDUSD-Week'!F294/'NZDUSD-Week'!I294</f>
        <v>6.5745000000000005</v>
      </c>
      <c r="AO304" s="24">
        <f>'AUDUSD-Week'!F294/'AUDUSD-Week'!G294*'AUDUSD-Week'!E294</f>
        <v>147.86000000000001</v>
      </c>
      <c r="AP304" s="13">
        <f>'USDJPY-Week'!H294*'USDJPY-Week'!F294/'USDJPY-Week'!E294</f>
        <v>8.0492614802591866</v>
      </c>
      <c r="AQ304" s="24">
        <f>'AUDUSD-Week'!F294/'AUDUSD-Week'!G294*'AUDUSD-Week'!E294</f>
        <v>147.86000000000001</v>
      </c>
      <c r="AR304" s="13">
        <f>'USDCHF-Week'!H294*'USDCHF-Week'!F294/'USDCHF-Week'!E294</f>
        <v>10.215026303692731</v>
      </c>
      <c r="AS304" s="24">
        <f>'AUDUSD-Week'!F294/'AUDUSD-Week'!G294*'AUDUSD-Week'!E294</f>
        <v>147.86000000000001</v>
      </c>
      <c r="AT304" s="13">
        <f>'USDCAD-Week'!H294*'USDCAD-Week'!F294/'USDCAD-Week'!E294</f>
        <v>7.6295109483482095</v>
      </c>
      <c r="AU304" s="24">
        <f>'AUDUSD-Week'!F294/'AUDUSD-Week'!G294*'AUDUSD-Week'!E294</f>
        <v>147.86000000000001</v>
      </c>
      <c r="AV304" s="13">
        <f>'NZDUSD-Week'!H294*'NZDUSD-Week'!F294/'NZDUSD-Week'!I294</f>
        <v>6.5745000000000005</v>
      </c>
      <c r="AW304" s="24">
        <f>'NZDUSD-Week'!F294/'NZDUSD-Week'!G294*'NZDUSD-Week'!E294</f>
        <v>131.49</v>
      </c>
      <c r="AX304" s="13">
        <f>'USDJPY-Week'!H294*'USDJPY-Week'!F294/'USDJPY-Week'!E294</f>
        <v>8.0492614802591866</v>
      </c>
      <c r="AY304" s="24">
        <f>'NZDUSD-Week'!F294/'NZDUSD-Week'!G294*'NZDUSD-Week'!E294</f>
        <v>131.49</v>
      </c>
      <c r="AZ304" s="13">
        <f>'USDCHF-Week'!H294*'USDCHF-Week'!F294/'USDCHF-Week'!E294</f>
        <v>10.215026303692731</v>
      </c>
      <c r="BA304" s="24">
        <f>'NZDUSD-Week'!F294/'NZDUSD-Week'!G294*'NZDUSD-Week'!E294</f>
        <v>131.49</v>
      </c>
      <c r="BB304" s="13">
        <f>'USDCAD-Week'!H294*'USDCAD-Week'!F294/'USDCAD-Week'!E294</f>
        <v>7.6295109483482095</v>
      </c>
      <c r="BC304" s="24">
        <f>'USDCAD-Week'!F294/'USDCAD-Week'!G294*'USDCAD-Week'!E294</f>
        <v>262.14000000000004</v>
      </c>
      <c r="BD304" s="13">
        <f>'USDJPY-Week'!H294*'USDJPY-Week'!F294/'USDJPY-Week'!E294</f>
        <v>8.0492614802591866</v>
      </c>
      <c r="BE304" s="24">
        <f>'USDCHF-Week'!F294/'USDCHF-Week'!G294*'USDCHF-Week'!E294</f>
        <v>195.79</v>
      </c>
      <c r="BF304" s="13">
        <f>'USDJPY-Week'!H294*'USDJPY-Week'!F294/'USDJPY-Week'!E294</f>
        <v>8.0492614802591866</v>
      </c>
    </row>
    <row r="305" spans="4:58" x14ac:dyDescent="0.25">
      <c r="D305" s="11">
        <v>42232</v>
      </c>
      <c r="E305" s="13">
        <f>'EURUSD-Week'!F295*'EURUSD-Week'!E295/'EURUSD-Week'!G295</f>
        <v>225.04999999999998</v>
      </c>
      <c r="F305" s="16">
        <f>'EURUSD-Week'!H295*'EURUSD-Week'!F295/1</f>
        <v>10</v>
      </c>
      <c r="G305" s="13">
        <f>'USDJPY-Week'!F295/'USDJPY-Week'!G295</f>
        <v>200</v>
      </c>
      <c r="H305" s="19">
        <f>'USDJPY-Week'!H295*'USDJPY-Week'!F295/'USDJPY-Week'!E295</f>
        <v>8.1185305459711792</v>
      </c>
      <c r="I305" s="19">
        <f>'EURUSD-Week'!F295/('EURUSD-Week'!G295*'EURUSD-Week'!E295)</f>
        <v>177.73828038213733</v>
      </c>
      <c r="J305" s="19">
        <f>'USDJPY-Week'!H295*'USDJPY-Week'!F295/'USDJPY-Week'!E295</f>
        <v>8.1185305459711792</v>
      </c>
      <c r="K305" s="15">
        <f>'GBPUSD-Week'!F295*'GBPUSD-Week'!E295/'GBPUSD-Week'!G295</f>
        <v>313.48</v>
      </c>
      <c r="L305" s="13">
        <f>'GBPUSD-Week'!H295*'GBPUSD-Week'!F295/1</f>
        <v>10</v>
      </c>
      <c r="M305" s="24">
        <f>'NZDUSD-Week'!F295*'NZDUSD-Week'!E295/'NZDUSD-Week'!G295</f>
        <v>132.22</v>
      </c>
      <c r="N305" s="13">
        <f>'NZDUSD-Week'!H295*'NZDUSD-Week'!F295/1</f>
        <v>10</v>
      </c>
      <c r="O305" s="13">
        <f>'USDCAD-Week'!F295/'USDCAD-Week'!G295</f>
        <v>200</v>
      </c>
      <c r="P305" s="24">
        <f>'USDCAD-Week'!F295*'USDCAD-Week'!H295/'USDCAD-Week'!E295</f>
        <v>7.612377726182773</v>
      </c>
      <c r="Q305" s="24">
        <f>'AUDUSD-Week'!F295*'AUDUSD-Week'!E295/'AUDUSD-Week'!G295</f>
        <v>146.88</v>
      </c>
      <c r="R305" s="24">
        <f>'AUDUSD-Week'!H295*'AUDUSD-Week'!F295/1</f>
        <v>10</v>
      </c>
      <c r="S305" s="13">
        <f>'USDCHF-Week'!F295/'USDCHF-Week'!G295</f>
        <v>200</v>
      </c>
      <c r="T305" s="16">
        <f>'USDCHF-Week'!F295*'USDCHF-Week'!H295/'USDCHF-Week'!E295</f>
        <v>10.403120936280885</v>
      </c>
      <c r="U305" s="13">
        <f>'EURUSD-Week'!F295/'EURUSD-Week'!G295*'EURUSD-Week'!E295</f>
        <v>225.04999999999998</v>
      </c>
      <c r="V305" s="13">
        <f>'USDCHF-Week'!H295*'USDCHF-Week'!F295/'USDCHF-Week'!E295</f>
        <v>10.403120936280885</v>
      </c>
      <c r="W305" s="16">
        <f>'EURUSD-Week'!F295/'EURUSD-Week'!G295*'EURUSD-Week'!E295</f>
        <v>225.04999999999998</v>
      </c>
      <c r="X305" s="13">
        <f>'GBPUSD-Week'!H295*'GBPUSD-Week'!F295/'GBPUSD-Week'!I295</f>
        <v>15.674000000000001</v>
      </c>
      <c r="Y305" s="24">
        <f>'EURUSD-Week'!F295/'EURUSD-Week'!G295*'EURUSD-Week'!E295</f>
        <v>225.04999999999998</v>
      </c>
      <c r="Z305" s="13">
        <f>'AUDUSD-Week'!H295*'AUDUSD-Week'!F295/'AUDUSD-Week'!I295</f>
        <v>7.3439999999999985</v>
      </c>
      <c r="AA305" s="24">
        <f>'EURUSD-Week'!F295/'EURUSD-Week'!G295*'EURUSD-Week'!E295</f>
        <v>225.04999999999998</v>
      </c>
      <c r="AB305" s="13">
        <f>'USDCAD-Week'!H295*'USDCAD-Week'!F295/'USDCAD-Week'!E295</f>
        <v>7.612377726182773</v>
      </c>
      <c r="AC305" s="24">
        <f>'EURUSD-Week'!F295/'EURUSD-Week'!G295*'EURUSD-Week'!E295</f>
        <v>225.04999999999998</v>
      </c>
      <c r="AD305" s="13">
        <f>'NZDUSD-Week'!H295*'NZDUSD-Week'!F295/'NZDUSD-Week'!I295</f>
        <v>6.6109999999999998</v>
      </c>
      <c r="AE305" s="24">
        <f>'GBPUSD-Week'!F295/'GBPUSD-Week'!G295*'GBPUSD-Week'!E295</f>
        <v>313.48</v>
      </c>
      <c r="AF305" s="13">
        <f>'USDJPY-Week'!H295*'USDJPY-Week'!F295/'USDJPY-Week'!E295</f>
        <v>8.1185305459711792</v>
      </c>
      <c r="AG305" s="24">
        <f>'GBPUSD-Week'!F295/'GBPUSD-Week'!G295*'GBPUSD-Week'!E295</f>
        <v>313.48</v>
      </c>
      <c r="AH305" s="13">
        <f>'USDCHF-Week'!H295*'USDCHF-Week'!F295/'USDCHF-Week'!E295</f>
        <v>10.403120936280885</v>
      </c>
      <c r="AI305" s="24">
        <f>'GBPUSD-Week'!F295/'GBPUSD-Week'!G295*'GBPUSD-Week'!E295</f>
        <v>313.48</v>
      </c>
      <c r="AJ305" s="13">
        <f>'AUDUSD-Week'!H295*'AUDUSD-Week'!F295/'AUDUSD-Week'!I295</f>
        <v>7.3439999999999985</v>
      </c>
      <c r="AK305" s="24">
        <f>'GBPUSD-Week'!F295/'GBPUSD-Week'!G295*'GBPUSD-Week'!E295</f>
        <v>313.48</v>
      </c>
      <c r="AL305" s="13">
        <f>'USDCAD-Week'!H295*'USDCAD-Week'!F295/'USDCAD-Week'!E295</f>
        <v>7.612377726182773</v>
      </c>
      <c r="AM305" s="24">
        <f>'GBPUSD-Week'!F295/'GBPUSD-Week'!G295*'GBPUSD-Week'!E295</f>
        <v>313.48</v>
      </c>
      <c r="AN305" s="13">
        <f>'NZDUSD-Week'!H295*'NZDUSD-Week'!F295/'NZDUSD-Week'!I295</f>
        <v>6.6109999999999998</v>
      </c>
      <c r="AO305" s="24">
        <f>'AUDUSD-Week'!F295/'AUDUSD-Week'!G295*'AUDUSD-Week'!E295</f>
        <v>146.88</v>
      </c>
      <c r="AP305" s="13">
        <f>'USDJPY-Week'!H295*'USDJPY-Week'!F295/'USDJPY-Week'!E295</f>
        <v>8.1185305459711792</v>
      </c>
      <c r="AQ305" s="24">
        <f>'AUDUSD-Week'!F295/'AUDUSD-Week'!G295*'AUDUSD-Week'!E295</f>
        <v>146.88</v>
      </c>
      <c r="AR305" s="13">
        <f>'USDCHF-Week'!H295*'USDCHF-Week'!F295/'USDCHF-Week'!E295</f>
        <v>10.403120936280885</v>
      </c>
      <c r="AS305" s="24">
        <f>'AUDUSD-Week'!F295/'AUDUSD-Week'!G295*'AUDUSD-Week'!E295</f>
        <v>146.88</v>
      </c>
      <c r="AT305" s="13">
        <f>'USDCAD-Week'!H295*'USDCAD-Week'!F295/'USDCAD-Week'!E295</f>
        <v>7.612377726182773</v>
      </c>
      <c r="AU305" s="24">
        <f>'AUDUSD-Week'!F295/'AUDUSD-Week'!G295*'AUDUSD-Week'!E295</f>
        <v>146.88</v>
      </c>
      <c r="AV305" s="13">
        <f>'NZDUSD-Week'!H295*'NZDUSD-Week'!F295/'NZDUSD-Week'!I295</f>
        <v>6.6109999999999998</v>
      </c>
      <c r="AW305" s="24">
        <f>'NZDUSD-Week'!F295/'NZDUSD-Week'!G295*'NZDUSD-Week'!E295</f>
        <v>132.22</v>
      </c>
      <c r="AX305" s="13">
        <f>'USDJPY-Week'!H295*'USDJPY-Week'!F295/'USDJPY-Week'!E295</f>
        <v>8.1185305459711792</v>
      </c>
      <c r="AY305" s="24">
        <f>'NZDUSD-Week'!F295/'NZDUSD-Week'!G295*'NZDUSD-Week'!E295</f>
        <v>132.22</v>
      </c>
      <c r="AZ305" s="13">
        <f>'USDCHF-Week'!H295*'USDCHF-Week'!F295/'USDCHF-Week'!E295</f>
        <v>10.403120936280885</v>
      </c>
      <c r="BA305" s="24">
        <f>'NZDUSD-Week'!F295/'NZDUSD-Week'!G295*'NZDUSD-Week'!E295</f>
        <v>132.22</v>
      </c>
      <c r="BB305" s="13">
        <f>'USDCAD-Week'!H295*'USDCAD-Week'!F295/'USDCAD-Week'!E295</f>
        <v>7.612377726182773</v>
      </c>
      <c r="BC305" s="24">
        <f>'USDCAD-Week'!F295/'USDCAD-Week'!G295*'USDCAD-Week'!E295</f>
        <v>262.73</v>
      </c>
      <c r="BD305" s="13">
        <f>'USDJPY-Week'!H295*'USDJPY-Week'!F295/'USDJPY-Week'!E295</f>
        <v>8.1185305459711792</v>
      </c>
      <c r="BE305" s="24">
        <f>'USDCHF-Week'!F295/'USDCHF-Week'!G295*'USDCHF-Week'!E295</f>
        <v>192.25</v>
      </c>
      <c r="BF305" s="13">
        <f>'USDJPY-Week'!H295*'USDJPY-Week'!F295/'USDJPY-Week'!E295</f>
        <v>8.1185305459711792</v>
      </c>
    </row>
    <row r="306" spans="4:58" x14ac:dyDescent="0.25">
      <c r="D306" s="11">
        <v>42239</v>
      </c>
      <c r="E306" s="13">
        <f>'EURUSD-Week'!F296*'EURUSD-Week'!E296/'EURUSD-Week'!G296</f>
        <v>225.60000000000002</v>
      </c>
      <c r="F306" s="16">
        <f>'EURUSD-Week'!H296*'EURUSD-Week'!F296/1</f>
        <v>10</v>
      </c>
      <c r="G306" s="13">
        <f>'USDJPY-Week'!F296/'USDJPY-Week'!G296</f>
        <v>200</v>
      </c>
      <c r="H306" s="19">
        <f>'USDJPY-Week'!H296*'USDJPY-Week'!F296/'USDJPY-Week'!E296</f>
        <v>8.2091696424906626</v>
      </c>
      <c r="I306" s="19">
        <f>'EURUSD-Week'!F296/('EURUSD-Week'!G296*'EURUSD-Week'!E296)</f>
        <v>177.3049645390071</v>
      </c>
      <c r="J306" s="19">
        <f>'USDJPY-Week'!H296*'USDJPY-Week'!F296/'USDJPY-Week'!E296</f>
        <v>8.2091696424906626</v>
      </c>
      <c r="K306" s="15">
        <f>'GBPUSD-Week'!F296*'GBPUSD-Week'!E296/'GBPUSD-Week'!G296</f>
        <v>310.7</v>
      </c>
      <c r="L306" s="13">
        <f>'GBPUSD-Week'!H296*'GBPUSD-Week'!F296/1</f>
        <v>10</v>
      </c>
      <c r="M306" s="24">
        <f>'NZDUSD-Week'!F296*'NZDUSD-Week'!E296/'NZDUSD-Week'!G296</f>
        <v>131.21</v>
      </c>
      <c r="N306" s="13">
        <f>'NZDUSD-Week'!H296*'NZDUSD-Week'!F296/1</f>
        <v>10</v>
      </c>
      <c r="O306" s="13">
        <f>'USDCAD-Week'!F296/'USDCAD-Week'!G296</f>
        <v>200</v>
      </c>
      <c r="P306" s="24">
        <f>'USDCAD-Week'!F296*'USDCAD-Week'!H296/'USDCAD-Week'!E296</f>
        <v>7.5809263892047598</v>
      </c>
      <c r="Q306" s="24">
        <f>'AUDUSD-Week'!F296*'AUDUSD-Week'!E296/'AUDUSD-Week'!G296</f>
        <v>144.70999999999998</v>
      </c>
      <c r="R306" s="24">
        <f>'AUDUSD-Week'!H296*'AUDUSD-Week'!F296/1</f>
        <v>10</v>
      </c>
      <c r="S306" s="13">
        <f>'USDCHF-Week'!F296/'USDCHF-Week'!G296</f>
        <v>200</v>
      </c>
      <c r="T306" s="16">
        <f>'USDCHF-Week'!F296*'USDCHF-Week'!H296/'USDCHF-Week'!E296</f>
        <v>10.47504320955324</v>
      </c>
      <c r="U306" s="13">
        <f>'EURUSD-Week'!F296/'EURUSD-Week'!G296*'EURUSD-Week'!E296</f>
        <v>225.60000000000002</v>
      </c>
      <c r="V306" s="13">
        <f>'USDCHF-Week'!H296*'USDCHF-Week'!F296/'USDCHF-Week'!E296</f>
        <v>10.47504320955324</v>
      </c>
      <c r="W306" s="16">
        <f>'EURUSD-Week'!F296/'EURUSD-Week'!G296*'EURUSD-Week'!E296</f>
        <v>225.60000000000002</v>
      </c>
      <c r="X306" s="13">
        <f>'GBPUSD-Week'!H296*'GBPUSD-Week'!F296/'GBPUSD-Week'!I296</f>
        <v>15.535000000000002</v>
      </c>
      <c r="Y306" s="24">
        <f>'EURUSD-Week'!F296/'EURUSD-Week'!G296*'EURUSD-Week'!E296</f>
        <v>225.60000000000002</v>
      </c>
      <c r="Z306" s="13">
        <f>'AUDUSD-Week'!H296*'AUDUSD-Week'!F296/'AUDUSD-Week'!I296</f>
        <v>7.2354999999999992</v>
      </c>
      <c r="AA306" s="24">
        <f>'EURUSD-Week'!F296/'EURUSD-Week'!G296*'EURUSD-Week'!E296</f>
        <v>225.60000000000002</v>
      </c>
      <c r="AB306" s="13">
        <f>'USDCAD-Week'!H296*'USDCAD-Week'!F296/'USDCAD-Week'!E296</f>
        <v>7.5809263892047598</v>
      </c>
      <c r="AC306" s="24">
        <f>'EURUSD-Week'!F296/'EURUSD-Week'!G296*'EURUSD-Week'!E296</f>
        <v>225.60000000000002</v>
      </c>
      <c r="AD306" s="13">
        <f>'NZDUSD-Week'!H296*'NZDUSD-Week'!F296/'NZDUSD-Week'!I296</f>
        <v>6.5605000000000002</v>
      </c>
      <c r="AE306" s="24">
        <f>'GBPUSD-Week'!F296/'GBPUSD-Week'!G296*'GBPUSD-Week'!E296</f>
        <v>310.70000000000005</v>
      </c>
      <c r="AF306" s="13">
        <f>'USDJPY-Week'!H296*'USDJPY-Week'!F296/'USDJPY-Week'!E296</f>
        <v>8.2091696424906626</v>
      </c>
      <c r="AG306" s="24">
        <f>'GBPUSD-Week'!F296/'GBPUSD-Week'!G296*'GBPUSD-Week'!E296</f>
        <v>310.70000000000005</v>
      </c>
      <c r="AH306" s="13">
        <f>'USDCHF-Week'!H296*'USDCHF-Week'!F296/'USDCHF-Week'!E296</f>
        <v>10.47504320955324</v>
      </c>
      <c r="AI306" s="24">
        <f>'GBPUSD-Week'!F296/'GBPUSD-Week'!G296*'GBPUSD-Week'!E296</f>
        <v>310.70000000000005</v>
      </c>
      <c r="AJ306" s="13">
        <f>'AUDUSD-Week'!H296*'AUDUSD-Week'!F296/'AUDUSD-Week'!I296</f>
        <v>7.2354999999999992</v>
      </c>
      <c r="AK306" s="24">
        <f>'GBPUSD-Week'!F296/'GBPUSD-Week'!G296*'GBPUSD-Week'!E296</f>
        <v>310.70000000000005</v>
      </c>
      <c r="AL306" s="13">
        <f>'USDCAD-Week'!H296*'USDCAD-Week'!F296/'USDCAD-Week'!E296</f>
        <v>7.5809263892047598</v>
      </c>
      <c r="AM306" s="24">
        <f>'GBPUSD-Week'!F296/'GBPUSD-Week'!G296*'GBPUSD-Week'!E296</f>
        <v>310.70000000000005</v>
      </c>
      <c r="AN306" s="13">
        <f>'NZDUSD-Week'!H296*'NZDUSD-Week'!F296/'NZDUSD-Week'!I296</f>
        <v>6.5605000000000002</v>
      </c>
      <c r="AO306" s="24">
        <f>'AUDUSD-Week'!F296/'AUDUSD-Week'!G296*'AUDUSD-Week'!E296</f>
        <v>144.70999999999998</v>
      </c>
      <c r="AP306" s="13">
        <f>'USDJPY-Week'!H296*'USDJPY-Week'!F296/'USDJPY-Week'!E296</f>
        <v>8.2091696424906626</v>
      </c>
      <c r="AQ306" s="24">
        <f>'AUDUSD-Week'!F296/'AUDUSD-Week'!G296*'AUDUSD-Week'!E296</f>
        <v>144.70999999999998</v>
      </c>
      <c r="AR306" s="13">
        <f>'USDCHF-Week'!H296*'USDCHF-Week'!F296/'USDCHF-Week'!E296</f>
        <v>10.47504320955324</v>
      </c>
      <c r="AS306" s="24">
        <f>'AUDUSD-Week'!F296/'AUDUSD-Week'!G296*'AUDUSD-Week'!E296</f>
        <v>144.70999999999998</v>
      </c>
      <c r="AT306" s="13">
        <f>'USDCAD-Week'!H296*'USDCAD-Week'!F296/'USDCAD-Week'!E296</f>
        <v>7.5809263892047598</v>
      </c>
      <c r="AU306" s="24">
        <f>'AUDUSD-Week'!F296/'AUDUSD-Week'!G296*'AUDUSD-Week'!E296</f>
        <v>144.70999999999998</v>
      </c>
      <c r="AV306" s="13">
        <f>'NZDUSD-Week'!H296*'NZDUSD-Week'!F296/'NZDUSD-Week'!I296</f>
        <v>6.5605000000000002</v>
      </c>
      <c r="AW306" s="24">
        <f>'NZDUSD-Week'!F296/'NZDUSD-Week'!G296*'NZDUSD-Week'!E296</f>
        <v>131.21</v>
      </c>
      <c r="AX306" s="13">
        <f>'USDJPY-Week'!H296*'USDJPY-Week'!F296/'USDJPY-Week'!E296</f>
        <v>8.2091696424906626</v>
      </c>
      <c r="AY306" s="24">
        <f>'NZDUSD-Week'!F296/'NZDUSD-Week'!G296*'NZDUSD-Week'!E296</f>
        <v>131.21</v>
      </c>
      <c r="AZ306" s="13">
        <f>'USDCHF-Week'!H296*'USDCHF-Week'!F296/'USDCHF-Week'!E296</f>
        <v>10.47504320955324</v>
      </c>
      <c r="BA306" s="24">
        <f>'NZDUSD-Week'!F296/'NZDUSD-Week'!G296*'NZDUSD-Week'!E296</f>
        <v>131.21</v>
      </c>
      <c r="BB306" s="13">
        <f>'USDCAD-Week'!H296*'USDCAD-Week'!F296/'USDCAD-Week'!E296</f>
        <v>7.5809263892047598</v>
      </c>
      <c r="BC306" s="24">
        <f>'USDCAD-Week'!F296/'USDCAD-Week'!G296*'USDCAD-Week'!E296</f>
        <v>263.82000000000005</v>
      </c>
      <c r="BD306" s="13">
        <f>'USDJPY-Week'!H296*'USDJPY-Week'!F296/'USDJPY-Week'!E296</f>
        <v>8.2091696424906626</v>
      </c>
      <c r="BE306" s="24">
        <f>'USDCHF-Week'!F296/'USDCHF-Week'!G296*'USDCHF-Week'!E296</f>
        <v>190.93</v>
      </c>
      <c r="BF306" s="13">
        <f>'USDJPY-Week'!H296*'USDJPY-Week'!F296/'USDJPY-Week'!E296</f>
        <v>8.2091696424906626</v>
      </c>
    </row>
    <row r="307" spans="4:58" x14ac:dyDescent="0.25">
      <c r="D307" s="11">
        <v>42246</v>
      </c>
      <c r="E307" s="13">
        <f>'EURUSD-Week'!F297*'EURUSD-Week'!E297/'EURUSD-Week'!G297</f>
        <v>223.20000000000002</v>
      </c>
      <c r="F307" s="16">
        <f>'EURUSD-Week'!H297*'EURUSD-Week'!F297/1</f>
        <v>10</v>
      </c>
      <c r="G307" s="13">
        <f>'USDJPY-Week'!F297/'USDJPY-Week'!G297</f>
        <v>200</v>
      </c>
      <c r="H307" s="19">
        <f>'USDJPY-Week'!H297*'USDJPY-Week'!F297/'USDJPY-Week'!E297</f>
        <v>8.3097889313611439</v>
      </c>
      <c r="I307" s="19">
        <f>'EURUSD-Week'!F297/('EURUSD-Week'!G297*'EURUSD-Week'!E297)</f>
        <v>179.21146953405017</v>
      </c>
      <c r="J307" s="19">
        <f>'USDJPY-Week'!H297*'USDJPY-Week'!F297/'USDJPY-Week'!E297</f>
        <v>8.3097889313611439</v>
      </c>
      <c r="K307" s="15">
        <f>'GBPUSD-Week'!F297*'GBPUSD-Week'!E297/'GBPUSD-Week'!G297</f>
        <v>305.83999999999997</v>
      </c>
      <c r="L307" s="13">
        <f>'GBPUSD-Week'!H297*'GBPUSD-Week'!F297/1</f>
        <v>10</v>
      </c>
      <c r="M307" s="24">
        <f>'NZDUSD-Week'!F297*'NZDUSD-Week'!E297/'NZDUSD-Week'!G297</f>
        <v>127.45</v>
      </c>
      <c r="N307" s="13">
        <f>'NZDUSD-Week'!H297*'NZDUSD-Week'!F297/1</f>
        <v>10</v>
      </c>
      <c r="O307" s="13">
        <f>'USDCAD-Week'!F297/'USDCAD-Week'!G297</f>
        <v>200</v>
      </c>
      <c r="P307" s="24">
        <f>'USDCAD-Week'!F297*'USDCAD-Week'!H297/'USDCAD-Week'!E297</f>
        <v>7.5503038997319631</v>
      </c>
      <c r="Q307" s="24">
        <f>'AUDUSD-Week'!F297*'AUDUSD-Week'!E297/'AUDUSD-Week'!G297</f>
        <v>140.58000000000001</v>
      </c>
      <c r="R307" s="24">
        <f>'AUDUSD-Week'!H297*'AUDUSD-Week'!F297/1</f>
        <v>10</v>
      </c>
      <c r="S307" s="13">
        <f>'USDCHF-Week'!F297/'USDCHF-Week'!G297</f>
        <v>200</v>
      </c>
      <c r="T307" s="16">
        <f>'USDCHF-Week'!F297*'USDCHF-Week'!H297/'USDCHF-Week'!E297</f>
        <v>10.336451496201354</v>
      </c>
      <c r="U307" s="13">
        <f>'EURUSD-Week'!F297/'EURUSD-Week'!G297*'EURUSD-Week'!E297</f>
        <v>223.20000000000002</v>
      </c>
      <c r="V307" s="13">
        <f>'USDCHF-Week'!H297*'USDCHF-Week'!F297/'USDCHF-Week'!E297</f>
        <v>10.336451496201354</v>
      </c>
      <c r="W307" s="16">
        <f>'EURUSD-Week'!F297/'EURUSD-Week'!G297*'EURUSD-Week'!E297</f>
        <v>223.20000000000002</v>
      </c>
      <c r="X307" s="13">
        <f>'GBPUSD-Week'!H297*'GBPUSD-Week'!F297/'GBPUSD-Week'!I297</f>
        <v>15.291999999999998</v>
      </c>
      <c r="Y307" s="24">
        <f>'EURUSD-Week'!F297/'EURUSD-Week'!G297*'EURUSD-Week'!E297</f>
        <v>223.20000000000002</v>
      </c>
      <c r="Z307" s="13">
        <f>'AUDUSD-Week'!H297*'AUDUSD-Week'!F297/'AUDUSD-Week'!I297</f>
        <v>7.0289999999999999</v>
      </c>
      <c r="AA307" s="24">
        <f>'EURUSD-Week'!F297/'EURUSD-Week'!G297*'EURUSD-Week'!E297</f>
        <v>223.20000000000002</v>
      </c>
      <c r="AB307" s="13">
        <f>'USDCAD-Week'!H297*'USDCAD-Week'!F297/'USDCAD-Week'!E297</f>
        <v>7.5503038997319631</v>
      </c>
      <c r="AC307" s="24">
        <f>'EURUSD-Week'!F297/'EURUSD-Week'!G297*'EURUSD-Week'!E297</f>
        <v>223.20000000000002</v>
      </c>
      <c r="AD307" s="13">
        <f>'NZDUSD-Week'!H297*'NZDUSD-Week'!F297/'NZDUSD-Week'!I297</f>
        <v>6.3724999999999996</v>
      </c>
      <c r="AE307" s="24">
        <f>'GBPUSD-Week'!F297/'GBPUSD-Week'!G297*'GBPUSD-Week'!E297</f>
        <v>305.83999999999997</v>
      </c>
      <c r="AF307" s="13">
        <f>'USDJPY-Week'!H297*'USDJPY-Week'!F297/'USDJPY-Week'!E297</f>
        <v>8.3097889313611439</v>
      </c>
      <c r="AG307" s="24">
        <f>'GBPUSD-Week'!F297/'GBPUSD-Week'!G297*'GBPUSD-Week'!E297</f>
        <v>305.83999999999997</v>
      </c>
      <c r="AH307" s="13">
        <f>'USDCHF-Week'!H297*'USDCHF-Week'!F297/'USDCHF-Week'!E297</f>
        <v>10.336451496201354</v>
      </c>
      <c r="AI307" s="24">
        <f>'GBPUSD-Week'!F297/'GBPUSD-Week'!G297*'GBPUSD-Week'!E297</f>
        <v>305.83999999999997</v>
      </c>
      <c r="AJ307" s="13">
        <f>'AUDUSD-Week'!H297*'AUDUSD-Week'!F297/'AUDUSD-Week'!I297</f>
        <v>7.0289999999999999</v>
      </c>
      <c r="AK307" s="24">
        <f>'GBPUSD-Week'!F297/'GBPUSD-Week'!G297*'GBPUSD-Week'!E297</f>
        <v>305.83999999999997</v>
      </c>
      <c r="AL307" s="13">
        <f>'USDCAD-Week'!H297*'USDCAD-Week'!F297/'USDCAD-Week'!E297</f>
        <v>7.5503038997319631</v>
      </c>
      <c r="AM307" s="24">
        <f>'GBPUSD-Week'!F297/'GBPUSD-Week'!G297*'GBPUSD-Week'!E297</f>
        <v>305.83999999999997</v>
      </c>
      <c r="AN307" s="13">
        <f>'NZDUSD-Week'!H297*'NZDUSD-Week'!F297/'NZDUSD-Week'!I297</f>
        <v>6.3724999999999996</v>
      </c>
      <c r="AO307" s="24">
        <f>'AUDUSD-Week'!F297/'AUDUSD-Week'!G297*'AUDUSD-Week'!E297</f>
        <v>140.57999999999998</v>
      </c>
      <c r="AP307" s="13">
        <f>'USDJPY-Week'!H297*'USDJPY-Week'!F297/'USDJPY-Week'!E297</f>
        <v>8.3097889313611439</v>
      </c>
      <c r="AQ307" s="24">
        <f>'AUDUSD-Week'!F297/'AUDUSD-Week'!G297*'AUDUSD-Week'!E297</f>
        <v>140.57999999999998</v>
      </c>
      <c r="AR307" s="13">
        <f>'USDCHF-Week'!H297*'USDCHF-Week'!F297/'USDCHF-Week'!E297</f>
        <v>10.336451496201354</v>
      </c>
      <c r="AS307" s="24">
        <f>'AUDUSD-Week'!F297/'AUDUSD-Week'!G297*'AUDUSD-Week'!E297</f>
        <v>140.57999999999998</v>
      </c>
      <c r="AT307" s="13">
        <f>'USDCAD-Week'!H297*'USDCAD-Week'!F297/'USDCAD-Week'!E297</f>
        <v>7.5503038997319631</v>
      </c>
      <c r="AU307" s="24">
        <f>'AUDUSD-Week'!F297/'AUDUSD-Week'!G297*'AUDUSD-Week'!E297</f>
        <v>140.57999999999998</v>
      </c>
      <c r="AV307" s="13">
        <f>'NZDUSD-Week'!H297*'NZDUSD-Week'!F297/'NZDUSD-Week'!I297</f>
        <v>6.3724999999999996</v>
      </c>
      <c r="AW307" s="24">
        <f>'NZDUSD-Week'!F297/'NZDUSD-Week'!G297*'NZDUSD-Week'!E297</f>
        <v>127.45</v>
      </c>
      <c r="AX307" s="13">
        <f>'USDJPY-Week'!H297*'USDJPY-Week'!F297/'USDJPY-Week'!E297</f>
        <v>8.3097889313611439</v>
      </c>
      <c r="AY307" s="24">
        <f>'NZDUSD-Week'!F297/'NZDUSD-Week'!G297*'NZDUSD-Week'!E297</f>
        <v>127.45</v>
      </c>
      <c r="AZ307" s="13">
        <f>'USDCHF-Week'!H297*'USDCHF-Week'!F297/'USDCHF-Week'!E297</f>
        <v>10.336451496201354</v>
      </c>
      <c r="BA307" s="24">
        <f>'NZDUSD-Week'!F297/'NZDUSD-Week'!G297*'NZDUSD-Week'!E297</f>
        <v>127.45</v>
      </c>
      <c r="BB307" s="13">
        <f>'USDCAD-Week'!H297*'USDCAD-Week'!F297/'USDCAD-Week'!E297</f>
        <v>7.5503038997319631</v>
      </c>
      <c r="BC307" s="24">
        <f>'USDCAD-Week'!F297/'USDCAD-Week'!G297*'USDCAD-Week'!E297</f>
        <v>264.89000000000004</v>
      </c>
      <c r="BD307" s="13">
        <f>'USDJPY-Week'!H297*'USDJPY-Week'!F297/'USDJPY-Week'!E297</f>
        <v>8.3097889313611439</v>
      </c>
      <c r="BE307" s="24">
        <f>'USDCHF-Week'!F297/'USDCHF-Week'!G297*'USDCHF-Week'!E297</f>
        <v>193.49</v>
      </c>
      <c r="BF307" s="13">
        <f>'USDJPY-Week'!H297*'USDJPY-Week'!F297/'USDJPY-Week'!E297</f>
        <v>8.3097889313611439</v>
      </c>
    </row>
    <row r="308" spans="4:58" x14ac:dyDescent="0.25">
      <c r="D308" s="11">
        <v>42253</v>
      </c>
      <c r="E308" s="13">
        <f>'EURUSD-Week'!F298*'EURUSD-Week'!E298/'EURUSD-Week'!G298</f>
        <v>224.96999999999997</v>
      </c>
      <c r="F308" s="16">
        <f>'EURUSD-Week'!H298*'EURUSD-Week'!F298/1</f>
        <v>10</v>
      </c>
      <c r="G308" s="13">
        <f>'USDJPY-Week'!F298/'USDJPY-Week'!G298</f>
        <v>200</v>
      </c>
      <c r="H308" s="19">
        <f>'USDJPY-Week'!H298*'USDJPY-Week'!F298/'USDJPY-Week'!E298</f>
        <v>8.3510793770094782</v>
      </c>
      <c r="I308" s="19">
        <f>'EURUSD-Week'!F298/('EURUSD-Week'!G298*'EURUSD-Week'!E298)</f>
        <v>177.80148464239679</v>
      </c>
      <c r="J308" s="19">
        <f>'USDJPY-Week'!H298*'USDJPY-Week'!F298/'USDJPY-Week'!E298</f>
        <v>8.3510793770094782</v>
      </c>
      <c r="K308" s="15">
        <f>'GBPUSD-Week'!F298*'GBPUSD-Week'!E298/'GBPUSD-Week'!G298</f>
        <v>306.06</v>
      </c>
      <c r="L308" s="13">
        <f>'GBPUSD-Week'!H298*'GBPUSD-Week'!F298/1</f>
        <v>10</v>
      </c>
      <c r="M308" s="24">
        <f>'NZDUSD-Week'!F298*'NZDUSD-Week'!E298/'NZDUSD-Week'!G298</f>
        <v>126.14999999999999</v>
      </c>
      <c r="N308" s="13">
        <f>'NZDUSD-Week'!H298*'NZDUSD-Week'!F298/1</f>
        <v>10</v>
      </c>
      <c r="O308" s="13">
        <f>'USDCAD-Week'!F298/'USDCAD-Week'!G298</f>
        <v>200</v>
      </c>
      <c r="P308" s="24">
        <f>'USDCAD-Week'!F298*'USDCAD-Week'!H298/'USDCAD-Week'!E298</f>
        <v>7.5423313346155298</v>
      </c>
      <c r="Q308" s="24">
        <f>'AUDUSD-Week'!F298*'AUDUSD-Week'!E298/'AUDUSD-Week'!G298</f>
        <v>140.15</v>
      </c>
      <c r="R308" s="24">
        <f>'AUDUSD-Week'!H298*'AUDUSD-Week'!F298/1</f>
        <v>10</v>
      </c>
      <c r="S308" s="13">
        <f>'USDCHF-Week'!F298/'USDCHF-Week'!G298</f>
        <v>200</v>
      </c>
      <c r="T308" s="16">
        <f>'USDCHF-Week'!F298*'USDCHF-Week'!H298/'USDCHF-Week'!E298</f>
        <v>10.307684378704323</v>
      </c>
      <c r="U308" s="13">
        <f>'EURUSD-Week'!F298/'EURUSD-Week'!G298*'EURUSD-Week'!E298</f>
        <v>224.96999999999997</v>
      </c>
      <c r="V308" s="13">
        <f>'USDCHF-Week'!H298*'USDCHF-Week'!F298/'USDCHF-Week'!E298</f>
        <v>10.307684378704323</v>
      </c>
      <c r="W308" s="16">
        <f>'EURUSD-Week'!F298/'EURUSD-Week'!G298*'EURUSD-Week'!E298</f>
        <v>224.96999999999997</v>
      </c>
      <c r="X308" s="13">
        <f>'GBPUSD-Week'!H298*'GBPUSD-Week'!F298/'GBPUSD-Week'!I298</f>
        <v>15.302999999999999</v>
      </c>
      <c r="Y308" s="24">
        <f>'EURUSD-Week'!F298/'EURUSD-Week'!G298*'EURUSD-Week'!E298</f>
        <v>224.96999999999997</v>
      </c>
      <c r="Z308" s="13">
        <f>'AUDUSD-Week'!H298*'AUDUSD-Week'!F298/'AUDUSD-Week'!I298</f>
        <v>7.0074999999999994</v>
      </c>
      <c r="AA308" s="24">
        <f>'EURUSD-Week'!F298/'EURUSD-Week'!G298*'EURUSD-Week'!E298</f>
        <v>224.96999999999997</v>
      </c>
      <c r="AB308" s="13">
        <f>'USDCAD-Week'!H298*'USDCAD-Week'!F298/'USDCAD-Week'!E298</f>
        <v>7.5423313346155298</v>
      </c>
      <c r="AC308" s="24">
        <f>'EURUSD-Week'!F298/'EURUSD-Week'!G298*'EURUSD-Week'!E298</f>
        <v>224.96999999999997</v>
      </c>
      <c r="AD308" s="13">
        <f>'NZDUSD-Week'!H298*'NZDUSD-Week'!F298/'NZDUSD-Week'!I298</f>
        <v>6.3074999999999992</v>
      </c>
      <c r="AE308" s="24">
        <f>'GBPUSD-Week'!F298/'GBPUSD-Week'!G298*'GBPUSD-Week'!E298</f>
        <v>306.06</v>
      </c>
      <c r="AF308" s="13">
        <f>'USDJPY-Week'!H298*'USDJPY-Week'!F298/'USDJPY-Week'!E298</f>
        <v>8.3510793770094782</v>
      </c>
      <c r="AG308" s="24">
        <f>'GBPUSD-Week'!F298/'GBPUSD-Week'!G298*'GBPUSD-Week'!E298</f>
        <v>306.06</v>
      </c>
      <c r="AH308" s="13">
        <f>'USDCHF-Week'!H298*'USDCHF-Week'!F298/'USDCHF-Week'!E298</f>
        <v>10.307684378704323</v>
      </c>
      <c r="AI308" s="24">
        <f>'GBPUSD-Week'!F298/'GBPUSD-Week'!G298*'GBPUSD-Week'!E298</f>
        <v>306.06</v>
      </c>
      <c r="AJ308" s="13">
        <f>'AUDUSD-Week'!H298*'AUDUSD-Week'!F298/'AUDUSD-Week'!I298</f>
        <v>7.0074999999999994</v>
      </c>
      <c r="AK308" s="24">
        <f>'GBPUSD-Week'!F298/'GBPUSD-Week'!G298*'GBPUSD-Week'!E298</f>
        <v>306.06</v>
      </c>
      <c r="AL308" s="13">
        <f>'USDCAD-Week'!H298*'USDCAD-Week'!F298/'USDCAD-Week'!E298</f>
        <v>7.5423313346155298</v>
      </c>
      <c r="AM308" s="24">
        <f>'GBPUSD-Week'!F298/'GBPUSD-Week'!G298*'GBPUSD-Week'!E298</f>
        <v>306.06</v>
      </c>
      <c r="AN308" s="13">
        <f>'NZDUSD-Week'!H298*'NZDUSD-Week'!F298/'NZDUSD-Week'!I298</f>
        <v>6.3074999999999992</v>
      </c>
      <c r="AO308" s="24">
        <f>'AUDUSD-Week'!F298/'AUDUSD-Week'!G298*'AUDUSD-Week'!E298</f>
        <v>140.15</v>
      </c>
      <c r="AP308" s="13">
        <f>'USDJPY-Week'!H298*'USDJPY-Week'!F298/'USDJPY-Week'!E298</f>
        <v>8.3510793770094782</v>
      </c>
      <c r="AQ308" s="24">
        <f>'AUDUSD-Week'!F298/'AUDUSD-Week'!G298*'AUDUSD-Week'!E298</f>
        <v>140.15</v>
      </c>
      <c r="AR308" s="13">
        <f>'USDCHF-Week'!H298*'USDCHF-Week'!F298/'USDCHF-Week'!E298</f>
        <v>10.307684378704323</v>
      </c>
      <c r="AS308" s="24">
        <f>'AUDUSD-Week'!F298/'AUDUSD-Week'!G298*'AUDUSD-Week'!E298</f>
        <v>140.15</v>
      </c>
      <c r="AT308" s="13">
        <f>'USDCAD-Week'!H298*'USDCAD-Week'!F298/'USDCAD-Week'!E298</f>
        <v>7.5423313346155298</v>
      </c>
      <c r="AU308" s="24">
        <f>'AUDUSD-Week'!F298/'AUDUSD-Week'!G298*'AUDUSD-Week'!E298</f>
        <v>140.15</v>
      </c>
      <c r="AV308" s="13">
        <f>'NZDUSD-Week'!H298*'NZDUSD-Week'!F298/'NZDUSD-Week'!I298</f>
        <v>6.3074999999999992</v>
      </c>
      <c r="AW308" s="24">
        <f>'NZDUSD-Week'!F298/'NZDUSD-Week'!G298*'NZDUSD-Week'!E298</f>
        <v>126.14999999999998</v>
      </c>
      <c r="AX308" s="13">
        <f>'USDJPY-Week'!H298*'USDJPY-Week'!F298/'USDJPY-Week'!E298</f>
        <v>8.3510793770094782</v>
      </c>
      <c r="AY308" s="24">
        <f>'NZDUSD-Week'!F298/'NZDUSD-Week'!G298*'NZDUSD-Week'!E298</f>
        <v>126.14999999999998</v>
      </c>
      <c r="AZ308" s="13">
        <f>'USDCHF-Week'!H298*'USDCHF-Week'!F298/'USDCHF-Week'!E298</f>
        <v>10.307684378704323</v>
      </c>
      <c r="BA308" s="24">
        <f>'NZDUSD-Week'!F298/'NZDUSD-Week'!G298*'NZDUSD-Week'!E298</f>
        <v>126.14999999999998</v>
      </c>
      <c r="BB308" s="13">
        <f>'USDCAD-Week'!H298*'USDCAD-Week'!F298/'USDCAD-Week'!E298</f>
        <v>7.5423313346155298</v>
      </c>
      <c r="BC308" s="24">
        <f>'USDCAD-Week'!F298/'USDCAD-Week'!G298*'USDCAD-Week'!E298</f>
        <v>265.17</v>
      </c>
      <c r="BD308" s="13">
        <f>'USDJPY-Week'!H298*'USDJPY-Week'!F298/'USDJPY-Week'!E298</f>
        <v>8.3510793770094782</v>
      </c>
      <c r="BE308" s="24">
        <f>'USDCHF-Week'!F298/'USDCHF-Week'!G298*'USDCHF-Week'!E298</f>
        <v>194.03</v>
      </c>
      <c r="BF308" s="13">
        <f>'USDJPY-Week'!H298*'USDJPY-Week'!F298/'USDJPY-Week'!E298</f>
        <v>8.3510793770094782</v>
      </c>
    </row>
    <row r="309" spans="4:58" x14ac:dyDescent="0.25">
      <c r="D309" s="11">
        <v>42260</v>
      </c>
      <c r="E309" s="13">
        <f>'EURUSD-Week'!F299*'EURUSD-Week'!E299/'EURUSD-Week'!G299</f>
        <v>226.3</v>
      </c>
      <c r="F309" s="16">
        <f>'EURUSD-Week'!H299*'EURUSD-Week'!F299/1</f>
        <v>10</v>
      </c>
      <c r="G309" s="13">
        <f>'USDJPY-Week'!F299/'USDJPY-Week'!G299</f>
        <v>200</v>
      </c>
      <c r="H309" s="19">
        <f>'USDJPY-Week'!H299*'USDJPY-Week'!F299/'USDJPY-Week'!E299</f>
        <v>8.3160083160083165</v>
      </c>
      <c r="I309" s="19">
        <f>'EURUSD-Week'!F299/('EURUSD-Week'!G299*'EURUSD-Week'!E299)</f>
        <v>176.75651789659744</v>
      </c>
      <c r="J309" s="19">
        <f>'USDJPY-Week'!H299*'USDJPY-Week'!F299/'USDJPY-Week'!E299</f>
        <v>8.3160083160083165</v>
      </c>
      <c r="K309" s="15">
        <f>'GBPUSD-Week'!F299*'GBPUSD-Week'!E299/'GBPUSD-Week'!G299</f>
        <v>309.57</v>
      </c>
      <c r="L309" s="13">
        <f>'GBPUSD-Week'!H299*'GBPUSD-Week'!F299/1</f>
        <v>10</v>
      </c>
      <c r="M309" s="24">
        <f>'NZDUSD-Week'!F299*'NZDUSD-Week'!E299/'NZDUSD-Week'!G299</f>
        <v>127.11999999999999</v>
      </c>
      <c r="N309" s="13">
        <f>'NZDUSD-Week'!H299*'NZDUSD-Week'!F299/1</f>
        <v>10</v>
      </c>
      <c r="O309" s="13">
        <f>'USDCAD-Week'!F299/'USDCAD-Week'!G299</f>
        <v>200</v>
      </c>
      <c r="P309" s="24">
        <f>'USDCAD-Week'!F299*'USDCAD-Week'!H299/'USDCAD-Week'!E299</f>
        <v>7.5542965061378657</v>
      </c>
      <c r="Q309" s="24">
        <f>'AUDUSD-Week'!F299*'AUDUSD-Week'!E299/'AUDUSD-Week'!G299</f>
        <v>142.72</v>
      </c>
      <c r="R309" s="24">
        <f>'AUDUSD-Week'!H299*'AUDUSD-Week'!F299/1</f>
        <v>10</v>
      </c>
      <c r="S309" s="13">
        <f>'USDCHF-Week'!F299/'USDCHF-Week'!G299</f>
        <v>200</v>
      </c>
      <c r="T309" s="16">
        <f>'USDCHF-Week'!F299*'USDCHF-Week'!H299/'USDCHF-Week'!E299</f>
        <v>10.32204789430223</v>
      </c>
      <c r="U309" s="13">
        <f>'EURUSD-Week'!F299/'EURUSD-Week'!G299*'EURUSD-Week'!E299</f>
        <v>226.29999999999998</v>
      </c>
      <c r="V309" s="13">
        <f>'USDCHF-Week'!H299*'USDCHF-Week'!F299/'USDCHF-Week'!E299</f>
        <v>10.32204789430223</v>
      </c>
      <c r="W309" s="16">
        <f>'EURUSD-Week'!F299/'EURUSD-Week'!G299*'EURUSD-Week'!E299</f>
        <v>226.29999999999998</v>
      </c>
      <c r="X309" s="13">
        <f>'GBPUSD-Week'!H299*'GBPUSD-Week'!F299/'GBPUSD-Week'!I299</f>
        <v>15.4785</v>
      </c>
      <c r="Y309" s="24">
        <f>'EURUSD-Week'!F299/'EURUSD-Week'!G299*'EURUSD-Week'!E299</f>
        <v>226.29999999999998</v>
      </c>
      <c r="Z309" s="13">
        <f>'AUDUSD-Week'!H299*'AUDUSD-Week'!F299/'AUDUSD-Week'!I299</f>
        <v>7.1360000000000001</v>
      </c>
      <c r="AA309" s="24">
        <f>'EURUSD-Week'!F299/'EURUSD-Week'!G299*'EURUSD-Week'!E299</f>
        <v>226.29999999999998</v>
      </c>
      <c r="AB309" s="13">
        <f>'USDCAD-Week'!H299*'USDCAD-Week'!F299/'USDCAD-Week'!E299</f>
        <v>7.5542965061378657</v>
      </c>
      <c r="AC309" s="24">
        <f>'EURUSD-Week'!F299/'EURUSD-Week'!G299*'EURUSD-Week'!E299</f>
        <v>226.29999999999998</v>
      </c>
      <c r="AD309" s="13">
        <f>'NZDUSD-Week'!H299*'NZDUSD-Week'!F299/'NZDUSD-Week'!I299</f>
        <v>6.3559999999999999</v>
      </c>
      <c r="AE309" s="24">
        <f>'GBPUSD-Week'!F299/'GBPUSD-Week'!G299*'GBPUSD-Week'!E299</f>
        <v>309.57</v>
      </c>
      <c r="AF309" s="13">
        <f>'USDJPY-Week'!H299*'USDJPY-Week'!F299/'USDJPY-Week'!E299</f>
        <v>8.3160083160083165</v>
      </c>
      <c r="AG309" s="24">
        <f>'GBPUSD-Week'!F299/'GBPUSD-Week'!G299*'GBPUSD-Week'!E299</f>
        <v>309.57</v>
      </c>
      <c r="AH309" s="13">
        <f>'USDCHF-Week'!H299*'USDCHF-Week'!F299/'USDCHF-Week'!E299</f>
        <v>10.32204789430223</v>
      </c>
      <c r="AI309" s="24">
        <f>'GBPUSD-Week'!F299/'GBPUSD-Week'!G299*'GBPUSD-Week'!E299</f>
        <v>309.57</v>
      </c>
      <c r="AJ309" s="13">
        <f>'AUDUSD-Week'!H299*'AUDUSD-Week'!F299/'AUDUSD-Week'!I299</f>
        <v>7.1360000000000001</v>
      </c>
      <c r="AK309" s="24">
        <f>'GBPUSD-Week'!F299/'GBPUSD-Week'!G299*'GBPUSD-Week'!E299</f>
        <v>309.57</v>
      </c>
      <c r="AL309" s="13">
        <f>'USDCAD-Week'!H299*'USDCAD-Week'!F299/'USDCAD-Week'!E299</f>
        <v>7.5542965061378657</v>
      </c>
      <c r="AM309" s="24">
        <f>'GBPUSD-Week'!F299/'GBPUSD-Week'!G299*'GBPUSD-Week'!E299</f>
        <v>309.57</v>
      </c>
      <c r="AN309" s="13">
        <f>'NZDUSD-Week'!H299*'NZDUSD-Week'!F299/'NZDUSD-Week'!I299</f>
        <v>6.3559999999999999</v>
      </c>
      <c r="AO309" s="24">
        <f>'AUDUSD-Week'!F299/'AUDUSD-Week'!G299*'AUDUSD-Week'!E299</f>
        <v>142.72</v>
      </c>
      <c r="AP309" s="13">
        <f>'USDJPY-Week'!H299*'USDJPY-Week'!F299/'USDJPY-Week'!E299</f>
        <v>8.3160083160083165</v>
      </c>
      <c r="AQ309" s="24">
        <f>'AUDUSD-Week'!F299/'AUDUSD-Week'!G299*'AUDUSD-Week'!E299</f>
        <v>142.72</v>
      </c>
      <c r="AR309" s="13">
        <f>'USDCHF-Week'!H299*'USDCHF-Week'!F299/'USDCHF-Week'!E299</f>
        <v>10.32204789430223</v>
      </c>
      <c r="AS309" s="24">
        <f>'AUDUSD-Week'!F299/'AUDUSD-Week'!G299*'AUDUSD-Week'!E299</f>
        <v>142.72</v>
      </c>
      <c r="AT309" s="13">
        <f>'USDCAD-Week'!H299*'USDCAD-Week'!F299/'USDCAD-Week'!E299</f>
        <v>7.5542965061378657</v>
      </c>
      <c r="AU309" s="24">
        <f>'AUDUSD-Week'!F299/'AUDUSD-Week'!G299*'AUDUSD-Week'!E299</f>
        <v>142.72</v>
      </c>
      <c r="AV309" s="13">
        <f>'NZDUSD-Week'!H299*'NZDUSD-Week'!F299/'NZDUSD-Week'!I299</f>
        <v>6.3559999999999999</v>
      </c>
      <c r="AW309" s="24">
        <f>'NZDUSD-Week'!F299/'NZDUSD-Week'!G299*'NZDUSD-Week'!E299</f>
        <v>127.11999999999999</v>
      </c>
      <c r="AX309" s="13">
        <f>'USDJPY-Week'!H299*'USDJPY-Week'!F299/'USDJPY-Week'!E299</f>
        <v>8.3160083160083165</v>
      </c>
      <c r="AY309" s="24">
        <f>'NZDUSD-Week'!F299/'NZDUSD-Week'!G299*'NZDUSD-Week'!E299</f>
        <v>127.11999999999999</v>
      </c>
      <c r="AZ309" s="13">
        <f>'USDCHF-Week'!H299*'USDCHF-Week'!F299/'USDCHF-Week'!E299</f>
        <v>10.32204789430223</v>
      </c>
      <c r="BA309" s="24">
        <f>'NZDUSD-Week'!F299/'NZDUSD-Week'!G299*'NZDUSD-Week'!E299</f>
        <v>127.11999999999999</v>
      </c>
      <c r="BB309" s="13">
        <f>'USDCAD-Week'!H299*'USDCAD-Week'!F299/'USDCAD-Week'!E299</f>
        <v>7.5542965061378657</v>
      </c>
      <c r="BC309" s="24">
        <f>'USDCAD-Week'!F299/'USDCAD-Week'!G299*'USDCAD-Week'!E299</f>
        <v>264.75</v>
      </c>
      <c r="BD309" s="13">
        <f>'USDJPY-Week'!H299*'USDJPY-Week'!F299/'USDJPY-Week'!E299</f>
        <v>8.3160083160083165</v>
      </c>
      <c r="BE309" s="24">
        <f>'USDCHF-Week'!F299/'USDCHF-Week'!G299*'USDCHF-Week'!E299</f>
        <v>193.76</v>
      </c>
      <c r="BF309" s="13">
        <f>'USDJPY-Week'!H299*'USDJPY-Week'!F299/'USDJPY-Week'!E299</f>
        <v>8.3160083160083165</v>
      </c>
    </row>
    <row r="310" spans="4:58" x14ac:dyDescent="0.25">
      <c r="D310" s="11">
        <v>42267</v>
      </c>
      <c r="E310" s="13">
        <f>'EURUSD-Week'!F300*'EURUSD-Week'!E300/'EURUSD-Week'!G300</f>
        <v>224.80000000000004</v>
      </c>
      <c r="F310" s="16">
        <f>'EURUSD-Week'!H300*'EURUSD-Week'!F300/1</f>
        <v>10</v>
      </c>
      <c r="G310" s="13">
        <f>'USDJPY-Week'!F300/'USDJPY-Week'!G300</f>
        <v>200</v>
      </c>
      <c r="H310" s="19">
        <f>'USDJPY-Week'!H300*'USDJPY-Week'!F300/'USDJPY-Week'!E300</f>
        <v>8.3094436827454405</v>
      </c>
      <c r="I310" s="19">
        <f>'EURUSD-Week'!F300/('EURUSD-Week'!G300*'EURUSD-Week'!E300)</f>
        <v>177.93594306049823</v>
      </c>
      <c r="J310" s="19">
        <f>'USDJPY-Week'!H300*'USDJPY-Week'!F300/'USDJPY-Week'!E300</f>
        <v>8.3094436827454405</v>
      </c>
      <c r="K310" s="15">
        <f>'GBPUSD-Week'!F300*'GBPUSD-Week'!E300/'GBPUSD-Week'!G300</f>
        <v>307.04000000000002</v>
      </c>
      <c r="L310" s="13">
        <f>'GBPUSD-Week'!H300*'GBPUSD-Week'!F300/1</f>
        <v>10</v>
      </c>
      <c r="M310" s="24">
        <f>'NZDUSD-Week'!F300*'NZDUSD-Week'!E300/'NZDUSD-Week'!G300</f>
        <v>127.72999999999999</v>
      </c>
      <c r="N310" s="13">
        <f>'NZDUSD-Week'!H300*'NZDUSD-Week'!F300/1</f>
        <v>10</v>
      </c>
      <c r="O310" s="13">
        <f>'USDCAD-Week'!F300/'USDCAD-Week'!G300</f>
        <v>200</v>
      </c>
      <c r="P310" s="24">
        <f>'USDCAD-Week'!F300*'USDCAD-Week'!H300/'USDCAD-Week'!E300</f>
        <v>7.5298369790294046</v>
      </c>
      <c r="Q310" s="24">
        <f>'AUDUSD-Week'!F300*'AUDUSD-Week'!E300/'AUDUSD-Week'!G300</f>
        <v>142.1</v>
      </c>
      <c r="R310" s="24">
        <f>'AUDUSD-Week'!H300*'AUDUSD-Week'!F300/1</f>
        <v>10</v>
      </c>
      <c r="S310" s="13">
        <f>'USDCHF-Week'!F300/'USDCHF-Week'!G300</f>
        <v>200</v>
      </c>
      <c r="T310" s="16">
        <f>'USDCHF-Week'!F300*'USDCHF-Week'!H300/'USDCHF-Week'!E300</f>
        <v>10.264832683227263</v>
      </c>
      <c r="U310" s="13">
        <f>'EURUSD-Week'!F300/'EURUSD-Week'!G300*'EURUSD-Week'!E300</f>
        <v>224.8</v>
      </c>
      <c r="V310" s="13">
        <f>'USDCHF-Week'!H300*'USDCHF-Week'!F300/'USDCHF-Week'!E300</f>
        <v>10.264832683227263</v>
      </c>
      <c r="W310" s="16">
        <f>'EURUSD-Week'!F300/'EURUSD-Week'!G300*'EURUSD-Week'!E300</f>
        <v>224.8</v>
      </c>
      <c r="X310" s="13">
        <f>'GBPUSD-Week'!H300*'GBPUSD-Week'!F300/'GBPUSD-Week'!I300</f>
        <v>15.352</v>
      </c>
      <c r="Y310" s="24">
        <f>'EURUSD-Week'!F300/'EURUSD-Week'!G300*'EURUSD-Week'!E300</f>
        <v>224.8</v>
      </c>
      <c r="Z310" s="13">
        <f>'AUDUSD-Week'!H300*'AUDUSD-Week'!F300/'AUDUSD-Week'!I300</f>
        <v>7.1050000000000004</v>
      </c>
      <c r="AA310" s="24">
        <f>'EURUSD-Week'!F300/'EURUSD-Week'!G300*'EURUSD-Week'!E300</f>
        <v>224.8</v>
      </c>
      <c r="AB310" s="13">
        <f>'USDCAD-Week'!H300*'USDCAD-Week'!F300/'USDCAD-Week'!E300</f>
        <v>7.5298369790294046</v>
      </c>
      <c r="AC310" s="24">
        <f>'EURUSD-Week'!F300/'EURUSD-Week'!G300*'EURUSD-Week'!E300</f>
        <v>224.8</v>
      </c>
      <c r="AD310" s="13">
        <f>'NZDUSD-Week'!H300*'NZDUSD-Week'!F300/'NZDUSD-Week'!I300</f>
        <v>6.386499999999999</v>
      </c>
      <c r="AE310" s="24">
        <f>'GBPUSD-Week'!F300/'GBPUSD-Week'!G300*'GBPUSD-Week'!E300</f>
        <v>307.04000000000002</v>
      </c>
      <c r="AF310" s="13">
        <f>'USDJPY-Week'!H300*'USDJPY-Week'!F300/'USDJPY-Week'!E300</f>
        <v>8.3094436827454405</v>
      </c>
      <c r="AG310" s="24">
        <f>'GBPUSD-Week'!F300/'GBPUSD-Week'!G300*'GBPUSD-Week'!E300</f>
        <v>307.04000000000002</v>
      </c>
      <c r="AH310" s="13">
        <f>'USDCHF-Week'!H300*'USDCHF-Week'!F300/'USDCHF-Week'!E300</f>
        <v>10.264832683227263</v>
      </c>
      <c r="AI310" s="24">
        <f>'GBPUSD-Week'!F300/'GBPUSD-Week'!G300*'GBPUSD-Week'!E300</f>
        <v>307.04000000000002</v>
      </c>
      <c r="AJ310" s="13">
        <f>'AUDUSD-Week'!H300*'AUDUSD-Week'!F300/'AUDUSD-Week'!I300</f>
        <v>7.1050000000000004</v>
      </c>
      <c r="AK310" s="24">
        <f>'GBPUSD-Week'!F300/'GBPUSD-Week'!G300*'GBPUSD-Week'!E300</f>
        <v>307.04000000000002</v>
      </c>
      <c r="AL310" s="13">
        <f>'USDCAD-Week'!H300*'USDCAD-Week'!F300/'USDCAD-Week'!E300</f>
        <v>7.5298369790294046</v>
      </c>
      <c r="AM310" s="24">
        <f>'GBPUSD-Week'!F300/'GBPUSD-Week'!G300*'GBPUSD-Week'!E300</f>
        <v>307.04000000000002</v>
      </c>
      <c r="AN310" s="13">
        <f>'NZDUSD-Week'!H300*'NZDUSD-Week'!F300/'NZDUSD-Week'!I300</f>
        <v>6.386499999999999</v>
      </c>
      <c r="AO310" s="24">
        <f>'AUDUSD-Week'!F300/'AUDUSD-Week'!G300*'AUDUSD-Week'!E300</f>
        <v>142.1</v>
      </c>
      <c r="AP310" s="13">
        <f>'USDJPY-Week'!H300*'USDJPY-Week'!F300/'USDJPY-Week'!E300</f>
        <v>8.3094436827454405</v>
      </c>
      <c r="AQ310" s="24">
        <f>'AUDUSD-Week'!F300/'AUDUSD-Week'!G300*'AUDUSD-Week'!E300</f>
        <v>142.1</v>
      </c>
      <c r="AR310" s="13">
        <f>'USDCHF-Week'!H300*'USDCHF-Week'!F300/'USDCHF-Week'!E300</f>
        <v>10.264832683227263</v>
      </c>
      <c r="AS310" s="24">
        <f>'AUDUSD-Week'!F300/'AUDUSD-Week'!G300*'AUDUSD-Week'!E300</f>
        <v>142.1</v>
      </c>
      <c r="AT310" s="13">
        <f>'USDCAD-Week'!H300*'USDCAD-Week'!F300/'USDCAD-Week'!E300</f>
        <v>7.5298369790294046</v>
      </c>
      <c r="AU310" s="24">
        <f>'AUDUSD-Week'!F300/'AUDUSD-Week'!G300*'AUDUSD-Week'!E300</f>
        <v>142.1</v>
      </c>
      <c r="AV310" s="13">
        <f>'NZDUSD-Week'!H300*'NZDUSD-Week'!F300/'NZDUSD-Week'!I300</f>
        <v>6.386499999999999</v>
      </c>
      <c r="AW310" s="24">
        <f>'NZDUSD-Week'!F300/'NZDUSD-Week'!G300*'NZDUSD-Week'!E300</f>
        <v>127.72999999999999</v>
      </c>
      <c r="AX310" s="13">
        <f>'USDJPY-Week'!H300*'USDJPY-Week'!F300/'USDJPY-Week'!E300</f>
        <v>8.3094436827454405</v>
      </c>
      <c r="AY310" s="24">
        <f>'NZDUSD-Week'!F300/'NZDUSD-Week'!G300*'NZDUSD-Week'!E300</f>
        <v>127.72999999999999</v>
      </c>
      <c r="AZ310" s="13">
        <f>'USDCHF-Week'!H300*'USDCHF-Week'!F300/'USDCHF-Week'!E300</f>
        <v>10.264832683227263</v>
      </c>
      <c r="BA310" s="24">
        <f>'NZDUSD-Week'!F300/'NZDUSD-Week'!G300*'NZDUSD-Week'!E300</f>
        <v>127.72999999999999</v>
      </c>
      <c r="BB310" s="13">
        <f>'USDCAD-Week'!H300*'USDCAD-Week'!F300/'USDCAD-Week'!E300</f>
        <v>7.5298369790294046</v>
      </c>
      <c r="BC310" s="24">
        <f>'USDCAD-Week'!F300/'USDCAD-Week'!G300*'USDCAD-Week'!E300</f>
        <v>265.61</v>
      </c>
      <c r="BD310" s="13">
        <f>'USDJPY-Week'!H300*'USDJPY-Week'!F300/'USDJPY-Week'!E300</f>
        <v>8.3094436827454405</v>
      </c>
      <c r="BE310" s="24">
        <f>'USDCHF-Week'!F300/'USDCHF-Week'!G300*'USDCHF-Week'!E300</f>
        <v>194.84</v>
      </c>
      <c r="BF310" s="13">
        <f>'USDJPY-Week'!H300*'USDJPY-Week'!F300/'USDJPY-Week'!E300</f>
        <v>8.3094436827454405</v>
      </c>
    </row>
    <row r="311" spans="4:58" x14ac:dyDescent="0.25">
      <c r="D311" s="11">
        <v>42274</v>
      </c>
      <c r="E311" s="13">
        <f>'EURUSD-Week'!F301*'EURUSD-Week'!E301/'EURUSD-Week'!G301</f>
        <v>224.00000000000003</v>
      </c>
      <c r="F311" s="16">
        <f>'EURUSD-Week'!H301*'EURUSD-Week'!F301/1</f>
        <v>10</v>
      </c>
      <c r="G311" s="13">
        <f>'USDJPY-Week'!F301/'USDJPY-Week'!G301</f>
        <v>200</v>
      </c>
      <c r="H311" s="19">
        <f>'USDJPY-Week'!H301*'USDJPY-Week'!F301/'USDJPY-Week'!E301</f>
        <v>8.3191215007695174</v>
      </c>
      <c r="I311" s="19">
        <f>'EURUSD-Week'!F301/('EURUSD-Week'!G301*'EURUSD-Week'!E301)</f>
        <v>178.57142857142858</v>
      </c>
      <c r="J311" s="19">
        <f>'USDJPY-Week'!H301*'USDJPY-Week'!F301/'USDJPY-Week'!E301</f>
        <v>8.3191215007695174</v>
      </c>
      <c r="K311" s="15">
        <f>'GBPUSD-Week'!F301*'GBPUSD-Week'!E301/'GBPUSD-Week'!G301</f>
        <v>303.73</v>
      </c>
      <c r="L311" s="13">
        <f>'GBPUSD-Week'!H301*'GBPUSD-Week'!F301/1</f>
        <v>10</v>
      </c>
      <c r="M311" s="24">
        <f>'NZDUSD-Week'!F301*'NZDUSD-Week'!E301/'NZDUSD-Week'!G301</f>
        <v>128.07</v>
      </c>
      <c r="N311" s="13">
        <f>'NZDUSD-Week'!H301*'NZDUSD-Week'!F301/1</f>
        <v>10</v>
      </c>
      <c r="O311" s="13">
        <f>'USDCAD-Week'!F301/'USDCAD-Week'!G301</f>
        <v>200</v>
      </c>
      <c r="P311" s="24">
        <f>'USDCAD-Week'!F301*'USDCAD-Week'!H301/'USDCAD-Week'!E301</f>
        <v>7.5511591029222984</v>
      </c>
      <c r="Q311" s="24">
        <f>'AUDUSD-Week'!F301*'AUDUSD-Week'!E301/'AUDUSD-Week'!G301</f>
        <v>140.76</v>
      </c>
      <c r="R311" s="24">
        <f>'AUDUSD-Week'!H301*'AUDUSD-Week'!F301/1</f>
        <v>10</v>
      </c>
      <c r="S311" s="13">
        <f>'USDCHF-Week'!F301/'USDCHF-Week'!G301</f>
        <v>200</v>
      </c>
      <c r="T311" s="16">
        <f>'USDCHF-Week'!F301*'USDCHF-Week'!H301/'USDCHF-Week'!E301</f>
        <v>10.257462303826033</v>
      </c>
      <c r="U311" s="13">
        <f>'EURUSD-Week'!F301/'EURUSD-Week'!G301*'EURUSD-Week'!E301</f>
        <v>224.00000000000003</v>
      </c>
      <c r="V311" s="13">
        <f>'USDCHF-Week'!H301*'USDCHF-Week'!F301/'USDCHF-Week'!E301</f>
        <v>10.257462303826033</v>
      </c>
      <c r="W311" s="16">
        <f>'EURUSD-Week'!F301/'EURUSD-Week'!G301*'EURUSD-Week'!E301</f>
        <v>224.00000000000003</v>
      </c>
      <c r="X311" s="13">
        <f>'GBPUSD-Week'!H301*'GBPUSD-Week'!F301/'GBPUSD-Week'!I301</f>
        <v>15.186500000000001</v>
      </c>
      <c r="Y311" s="24">
        <f>'EURUSD-Week'!F301/'EURUSD-Week'!G301*'EURUSD-Week'!E301</f>
        <v>224.00000000000003</v>
      </c>
      <c r="Z311" s="13">
        <f>'AUDUSD-Week'!H301*'AUDUSD-Week'!F301/'AUDUSD-Week'!I301</f>
        <v>7.0380000000000003</v>
      </c>
      <c r="AA311" s="24">
        <f>'EURUSD-Week'!F301/'EURUSD-Week'!G301*'EURUSD-Week'!E301</f>
        <v>224.00000000000003</v>
      </c>
      <c r="AB311" s="13">
        <f>'USDCAD-Week'!H301*'USDCAD-Week'!F301/'USDCAD-Week'!E301</f>
        <v>7.5511591029222984</v>
      </c>
      <c r="AC311" s="24">
        <f>'EURUSD-Week'!F301/'EURUSD-Week'!G301*'EURUSD-Week'!E301</f>
        <v>224.00000000000003</v>
      </c>
      <c r="AD311" s="13">
        <f>'NZDUSD-Week'!H301*'NZDUSD-Week'!F301/'NZDUSD-Week'!I301</f>
        <v>6.4035000000000002</v>
      </c>
      <c r="AE311" s="24">
        <f>'GBPUSD-Week'!F301/'GBPUSD-Week'!G301*'GBPUSD-Week'!E301</f>
        <v>303.73</v>
      </c>
      <c r="AF311" s="13">
        <f>'USDJPY-Week'!H301*'USDJPY-Week'!F301/'USDJPY-Week'!E301</f>
        <v>8.3191215007695174</v>
      </c>
      <c r="AG311" s="24">
        <f>'GBPUSD-Week'!F301/'GBPUSD-Week'!G301*'GBPUSD-Week'!E301</f>
        <v>303.73</v>
      </c>
      <c r="AH311" s="13">
        <f>'USDCHF-Week'!H301*'USDCHF-Week'!F301/'USDCHF-Week'!E301</f>
        <v>10.257462303826033</v>
      </c>
      <c r="AI311" s="24">
        <f>'GBPUSD-Week'!F301/'GBPUSD-Week'!G301*'GBPUSD-Week'!E301</f>
        <v>303.73</v>
      </c>
      <c r="AJ311" s="13">
        <f>'AUDUSD-Week'!H301*'AUDUSD-Week'!F301/'AUDUSD-Week'!I301</f>
        <v>7.0380000000000003</v>
      </c>
      <c r="AK311" s="24">
        <f>'GBPUSD-Week'!F301/'GBPUSD-Week'!G301*'GBPUSD-Week'!E301</f>
        <v>303.73</v>
      </c>
      <c r="AL311" s="13">
        <f>'USDCAD-Week'!H301*'USDCAD-Week'!F301/'USDCAD-Week'!E301</f>
        <v>7.5511591029222984</v>
      </c>
      <c r="AM311" s="24">
        <f>'GBPUSD-Week'!F301/'GBPUSD-Week'!G301*'GBPUSD-Week'!E301</f>
        <v>303.73</v>
      </c>
      <c r="AN311" s="13">
        <f>'NZDUSD-Week'!H301*'NZDUSD-Week'!F301/'NZDUSD-Week'!I301</f>
        <v>6.4035000000000002</v>
      </c>
      <c r="AO311" s="24">
        <f>'AUDUSD-Week'!F301/'AUDUSD-Week'!G301*'AUDUSD-Week'!E301</f>
        <v>140.76</v>
      </c>
      <c r="AP311" s="13">
        <f>'USDJPY-Week'!H301*'USDJPY-Week'!F301/'USDJPY-Week'!E301</f>
        <v>8.3191215007695174</v>
      </c>
      <c r="AQ311" s="24">
        <f>'AUDUSD-Week'!F301/'AUDUSD-Week'!G301*'AUDUSD-Week'!E301</f>
        <v>140.76</v>
      </c>
      <c r="AR311" s="13">
        <f>'USDCHF-Week'!H301*'USDCHF-Week'!F301/'USDCHF-Week'!E301</f>
        <v>10.257462303826033</v>
      </c>
      <c r="AS311" s="24">
        <f>'AUDUSD-Week'!F301/'AUDUSD-Week'!G301*'AUDUSD-Week'!E301</f>
        <v>140.76</v>
      </c>
      <c r="AT311" s="13">
        <f>'USDCAD-Week'!H301*'USDCAD-Week'!F301/'USDCAD-Week'!E301</f>
        <v>7.5511591029222984</v>
      </c>
      <c r="AU311" s="24">
        <f>'AUDUSD-Week'!F301/'AUDUSD-Week'!G301*'AUDUSD-Week'!E301</f>
        <v>140.76</v>
      </c>
      <c r="AV311" s="13">
        <f>'NZDUSD-Week'!H301*'NZDUSD-Week'!F301/'NZDUSD-Week'!I301</f>
        <v>6.4035000000000002</v>
      </c>
      <c r="AW311" s="24">
        <f>'NZDUSD-Week'!F301/'NZDUSD-Week'!G301*'NZDUSD-Week'!E301</f>
        <v>128.07</v>
      </c>
      <c r="AX311" s="13">
        <f>'USDJPY-Week'!H301*'USDJPY-Week'!F301/'USDJPY-Week'!E301</f>
        <v>8.3191215007695174</v>
      </c>
      <c r="AY311" s="24">
        <f>'NZDUSD-Week'!F301/'NZDUSD-Week'!G301*'NZDUSD-Week'!E301</f>
        <v>128.07</v>
      </c>
      <c r="AZ311" s="13">
        <f>'USDCHF-Week'!H301*'USDCHF-Week'!F301/'USDCHF-Week'!E301</f>
        <v>10.257462303826033</v>
      </c>
      <c r="BA311" s="24">
        <f>'NZDUSD-Week'!F301/'NZDUSD-Week'!G301*'NZDUSD-Week'!E301</f>
        <v>128.07</v>
      </c>
      <c r="BB311" s="13">
        <f>'USDCAD-Week'!H301*'USDCAD-Week'!F301/'USDCAD-Week'!E301</f>
        <v>7.5511591029222984</v>
      </c>
      <c r="BC311" s="24">
        <f>'USDCAD-Week'!F301/'USDCAD-Week'!G301*'USDCAD-Week'!E301</f>
        <v>264.86</v>
      </c>
      <c r="BD311" s="13">
        <f>'USDJPY-Week'!H301*'USDJPY-Week'!F301/'USDJPY-Week'!E301</f>
        <v>8.3191215007695174</v>
      </c>
      <c r="BE311" s="24">
        <f>'USDCHF-Week'!F301/'USDCHF-Week'!G301*'USDCHF-Week'!E301</f>
        <v>194.98000000000002</v>
      </c>
      <c r="BF311" s="13">
        <f>'USDJPY-Week'!H301*'USDJPY-Week'!F301/'USDJPY-Week'!E301</f>
        <v>8.3191215007695174</v>
      </c>
    </row>
    <row r="312" spans="4:58" x14ac:dyDescent="0.25">
      <c r="D312" s="11">
        <v>42281</v>
      </c>
      <c r="E312" s="13">
        <f>'EURUSD-Week'!F302*'EURUSD-Week'!E302/'EURUSD-Week'!G302</f>
        <v>225.78</v>
      </c>
      <c r="F312" s="16">
        <f>'EURUSD-Week'!H302*'EURUSD-Week'!F302/1</f>
        <v>10</v>
      </c>
      <c r="G312" s="13">
        <f>'USDJPY-Week'!F302/'USDJPY-Week'!G302</f>
        <v>200</v>
      </c>
      <c r="H312" s="19">
        <f>'USDJPY-Week'!H302*'USDJPY-Week'!F302/'USDJPY-Week'!E302</f>
        <v>8.3260480412971987</v>
      </c>
      <c r="I312" s="19">
        <f>'EURUSD-Week'!F302/('EURUSD-Week'!G302*'EURUSD-Week'!E302)</f>
        <v>177.1636105943839</v>
      </c>
      <c r="J312" s="19">
        <f>'USDJPY-Week'!H302*'USDJPY-Week'!F302/'USDJPY-Week'!E302</f>
        <v>8.3260480412971987</v>
      </c>
      <c r="K312" s="15">
        <f>'GBPUSD-Week'!F302*'GBPUSD-Week'!E302/'GBPUSD-Week'!G302</f>
        <v>305.11</v>
      </c>
      <c r="L312" s="13">
        <f>'GBPUSD-Week'!H302*'GBPUSD-Week'!F302/1</f>
        <v>10</v>
      </c>
      <c r="M312" s="24">
        <f>'NZDUSD-Week'!F302*'NZDUSD-Week'!E302/'NZDUSD-Week'!G302</f>
        <v>131.46</v>
      </c>
      <c r="N312" s="13">
        <f>'NZDUSD-Week'!H302*'NZDUSD-Week'!F302/1</f>
        <v>10</v>
      </c>
      <c r="O312" s="13">
        <f>'USDCAD-Week'!F302/'USDCAD-Week'!G302</f>
        <v>200</v>
      </c>
      <c r="P312" s="24">
        <f>'USDCAD-Week'!F302*'USDCAD-Week'!H302/'USDCAD-Week'!E302</f>
        <v>7.6640098099325566</v>
      </c>
      <c r="Q312" s="24">
        <f>'AUDUSD-Week'!F302*'AUDUSD-Week'!E302/'AUDUSD-Week'!G302</f>
        <v>143.83000000000001</v>
      </c>
      <c r="R312" s="24">
        <f>'AUDUSD-Week'!H302*'AUDUSD-Week'!F302/1</f>
        <v>10</v>
      </c>
      <c r="S312" s="13">
        <f>'USDCHF-Week'!F302/'USDCHF-Week'!G302</f>
        <v>200</v>
      </c>
      <c r="T312" s="16">
        <f>'USDCHF-Week'!F302*'USDCHF-Week'!H302/'USDCHF-Week'!E302</f>
        <v>10.347146774276993</v>
      </c>
      <c r="U312" s="13">
        <f>'EURUSD-Week'!F302/'EURUSD-Week'!G302*'EURUSD-Week'!E302</f>
        <v>225.78</v>
      </c>
      <c r="V312" s="13">
        <f>'USDCHF-Week'!H302*'USDCHF-Week'!F302/'USDCHF-Week'!E302</f>
        <v>10.347146774276993</v>
      </c>
      <c r="W312" s="16">
        <f>'EURUSD-Week'!F302/'EURUSD-Week'!G302*'EURUSD-Week'!E302</f>
        <v>225.78</v>
      </c>
      <c r="X312" s="13">
        <f>'GBPUSD-Week'!H302*'GBPUSD-Week'!F302/'GBPUSD-Week'!I302</f>
        <v>15.2555</v>
      </c>
      <c r="Y312" s="24">
        <f>'EURUSD-Week'!F302/'EURUSD-Week'!G302*'EURUSD-Week'!E302</f>
        <v>225.78</v>
      </c>
      <c r="Z312" s="13">
        <f>'AUDUSD-Week'!H302*'AUDUSD-Week'!F302/'AUDUSD-Week'!I302</f>
        <v>7.1914999999999996</v>
      </c>
      <c r="AA312" s="24">
        <f>'EURUSD-Week'!F302/'EURUSD-Week'!G302*'EURUSD-Week'!E302</f>
        <v>225.78</v>
      </c>
      <c r="AB312" s="13">
        <f>'USDCAD-Week'!H302*'USDCAD-Week'!F302/'USDCAD-Week'!E302</f>
        <v>7.6640098099325566</v>
      </c>
      <c r="AC312" s="24">
        <f>'EURUSD-Week'!F302/'EURUSD-Week'!G302*'EURUSD-Week'!E302</f>
        <v>225.78</v>
      </c>
      <c r="AD312" s="13">
        <f>'NZDUSD-Week'!H302*'NZDUSD-Week'!F302/'NZDUSD-Week'!I302</f>
        <v>6.5729999999999995</v>
      </c>
      <c r="AE312" s="24">
        <f>'GBPUSD-Week'!F302/'GBPUSD-Week'!G302*'GBPUSD-Week'!E302</f>
        <v>305.11</v>
      </c>
      <c r="AF312" s="13">
        <f>'USDJPY-Week'!H302*'USDJPY-Week'!F302/'USDJPY-Week'!E302</f>
        <v>8.3260480412971987</v>
      </c>
      <c r="AG312" s="24">
        <f>'GBPUSD-Week'!F302/'GBPUSD-Week'!G302*'GBPUSD-Week'!E302</f>
        <v>305.11</v>
      </c>
      <c r="AH312" s="13">
        <f>'USDCHF-Week'!H302*'USDCHF-Week'!F302/'USDCHF-Week'!E302</f>
        <v>10.347146774276993</v>
      </c>
      <c r="AI312" s="24">
        <f>'GBPUSD-Week'!F302/'GBPUSD-Week'!G302*'GBPUSD-Week'!E302</f>
        <v>305.11</v>
      </c>
      <c r="AJ312" s="13">
        <f>'AUDUSD-Week'!H302*'AUDUSD-Week'!F302/'AUDUSD-Week'!I302</f>
        <v>7.1914999999999996</v>
      </c>
      <c r="AK312" s="24">
        <f>'GBPUSD-Week'!F302/'GBPUSD-Week'!G302*'GBPUSD-Week'!E302</f>
        <v>305.11</v>
      </c>
      <c r="AL312" s="13">
        <f>'USDCAD-Week'!H302*'USDCAD-Week'!F302/'USDCAD-Week'!E302</f>
        <v>7.6640098099325566</v>
      </c>
      <c r="AM312" s="24">
        <f>'GBPUSD-Week'!F302/'GBPUSD-Week'!G302*'GBPUSD-Week'!E302</f>
        <v>305.11</v>
      </c>
      <c r="AN312" s="13">
        <f>'NZDUSD-Week'!H302*'NZDUSD-Week'!F302/'NZDUSD-Week'!I302</f>
        <v>6.5729999999999995</v>
      </c>
      <c r="AO312" s="24">
        <f>'AUDUSD-Week'!F302/'AUDUSD-Week'!G302*'AUDUSD-Week'!E302</f>
        <v>143.82999999999998</v>
      </c>
      <c r="AP312" s="13">
        <f>'USDJPY-Week'!H302*'USDJPY-Week'!F302/'USDJPY-Week'!E302</f>
        <v>8.3260480412971987</v>
      </c>
      <c r="AQ312" s="24">
        <f>'AUDUSD-Week'!F302/'AUDUSD-Week'!G302*'AUDUSD-Week'!E302</f>
        <v>143.82999999999998</v>
      </c>
      <c r="AR312" s="13">
        <f>'USDCHF-Week'!H302*'USDCHF-Week'!F302/'USDCHF-Week'!E302</f>
        <v>10.347146774276993</v>
      </c>
      <c r="AS312" s="24">
        <f>'AUDUSD-Week'!F302/'AUDUSD-Week'!G302*'AUDUSD-Week'!E302</f>
        <v>143.82999999999998</v>
      </c>
      <c r="AT312" s="13">
        <f>'USDCAD-Week'!H302*'USDCAD-Week'!F302/'USDCAD-Week'!E302</f>
        <v>7.6640098099325566</v>
      </c>
      <c r="AU312" s="24">
        <f>'AUDUSD-Week'!F302/'AUDUSD-Week'!G302*'AUDUSD-Week'!E302</f>
        <v>143.82999999999998</v>
      </c>
      <c r="AV312" s="13">
        <f>'NZDUSD-Week'!H302*'NZDUSD-Week'!F302/'NZDUSD-Week'!I302</f>
        <v>6.5729999999999995</v>
      </c>
      <c r="AW312" s="24">
        <f>'NZDUSD-Week'!F302/'NZDUSD-Week'!G302*'NZDUSD-Week'!E302</f>
        <v>131.46</v>
      </c>
      <c r="AX312" s="13">
        <f>'USDJPY-Week'!H302*'USDJPY-Week'!F302/'USDJPY-Week'!E302</f>
        <v>8.3260480412971987</v>
      </c>
      <c r="AY312" s="24">
        <f>'NZDUSD-Week'!F302/'NZDUSD-Week'!G302*'NZDUSD-Week'!E302</f>
        <v>131.46</v>
      </c>
      <c r="AZ312" s="13">
        <f>'USDCHF-Week'!H302*'USDCHF-Week'!F302/'USDCHF-Week'!E302</f>
        <v>10.347146774276993</v>
      </c>
      <c r="BA312" s="24">
        <f>'NZDUSD-Week'!F302/'NZDUSD-Week'!G302*'NZDUSD-Week'!E302</f>
        <v>131.46</v>
      </c>
      <c r="BB312" s="13">
        <f>'USDCAD-Week'!H302*'USDCAD-Week'!F302/'USDCAD-Week'!E302</f>
        <v>7.6640098099325566</v>
      </c>
      <c r="BC312" s="24">
        <f>'USDCAD-Week'!F302/'USDCAD-Week'!G302*'USDCAD-Week'!E302</f>
        <v>260.95999999999998</v>
      </c>
      <c r="BD312" s="13">
        <f>'USDJPY-Week'!H302*'USDJPY-Week'!F302/'USDJPY-Week'!E302</f>
        <v>8.3260480412971987</v>
      </c>
      <c r="BE312" s="24">
        <f>'USDCHF-Week'!F302/'USDCHF-Week'!G302*'USDCHF-Week'!E302</f>
        <v>193.29000000000002</v>
      </c>
      <c r="BF312" s="13">
        <f>'USDJPY-Week'!H302*'USDJPY-Week'!F302/'USDJPY-Week'!E302</f>
        <v>8.3260480412971987</v>
      </c>
    </row>
    <row r="313" spans="4:58" x14ac:dyDescent="0.25">
      <c r="D313" s="11">
        <v>42288</v>
      </c>
      <c r="E313" s="13">
        <f>'EURUSD-Week'!F303*'EURUSD-Week'!E303/'EURUSD-Week'!G303</f>
        <v>227.09</v>
      </c>
      <c r="F313" s="16">
        <f>'EURUSD-Week'!H303*'EURUSD-Week'!F303/1</f>
        <v>10</v>
      </c>
      <c r="G313" s="13">
        <f>'USDJPY-Week'!F303/'USDJPY-Week'!G303</f>
        <v>200</v>
      </c>
      <c r="H313" s="19">
        <f>'USDJPY-Week'!H303*'USDJPY-Week'!F303/'USDJPY-Week'!E303</f>
        <v>8.3465487021116775</v>
      </c>
      <c r="I313" s="19">
        <f>'EURUSD-Week'!F303/('EURUSD-Week'!G303*'EURUSD-Week'!E303)</f>
        <v>176.14161786076005</v>
      </c>
      <c r="J313" s="19">
        <f>'USDJPY-Week'!H303*'USDJPY-Week'!F303/'USDJPY-Week'!E303</f>
        <v>8.3465487021116775</v>
      </c>
      <c r="K313" s="15">
        <f>'GBPUSD-Week'!F303*'GBPUSD-Week'!E303/'GBPUSD-Week'!G303</f>
        <v>307.54000000000002</v>
      </c>
      <c r="L313" s="13">
        <f>'GBPUSD-Week'!H303*'GBPUSD-Week'!F303/1</f>
        <v>10</v>
      </c>
      <c r="M313" s="24">
        <f>'NZDUSD-Week'!F303*'NZDUSD-Week'!E303/'NZDUSD-Week'!G303</f>
        <v>134.88</v>
      </c>
      <c r="N313" s="13">
        <f>'NZDUSD-Week'!H303*'NZDUSD-Week'!F303/1</f>
        <v>10</v>
      </c>
      <c r="O313" s="13">
        <f>'USDCAD-Week'!F303/'USDCAD-Week'!G303</f>
        <v>200</v>
      </c>
      <c r="P313" s="24">
        <f>'USDCAD-Week'!F303*'USDCAD-Week'!H303/'USDCAD-Week'!E303</f>
        <v>7.72887119836148</v>
      </c>
      <c r="Q313" s="24">
        <f>'AUDUSD-Week'!F303*'AUDUSD-Week'!E303/'AUDUSD-Week'!G303</f>
        <v>145.83000000000001</v>
      </c>
      <c r="R313" s="24">
        <f>'AUDUSD-Week'!H303*'AUDUSD-Week'!F303/1</f>
        <v>10</v>
      </c>
      <c r="S313" s="13">
        <f>'USDCHF-Week'!F303/'USDCHF-Week'!G303</f>
        <v>200</v>
      </c>
      <c r="T313" s="16">
        <f>'USDCHF-Week'!F303*'USDCHF-Week'!H303/'USDCHF-Week'!E303</f>
        <v>10.444955086693128</v>
      </c>
      <c r="U313" s="13">
        <f>'EURUSD-Week'!F303/'EURUSD-Week'!G303*'EURUSD-Week'!E303</f>
        <v>227.09</v>
      </c>
      <c r="V313" s="13">
        <f>'USDCHF-Week'!H303*'USDCHF-Week'!F303/'USDCHF-Week'!E303</f>
        <v>10.444955086693128</v>
      </c>
      <c r="W313" s="16">
        <f>'EURUSD-Week'!F303/'EURUSD-Week'!G303*'EURUSD-Week'!E303</f>
        <v>227.09</v>
      </c>
      <c r="X313" s="13">
        <f>'GBPUSD-Week'!H303*'GBPUSD-Week'!F303/'GBPUSD-Week'!I303</f>
        <v>15.377000000000001</v>
      </c>
      <c r="Y313" s="24">
        <f>'EURUSD-Week'!F303/'EURUSD-Week'!G303*'EURUSD-Week'!E303</f>
        <v>227.09</v>
      </c>
      <c r="Z313" s="13">
        <f>'AUDUSD-Week'!H303*'AUDUSD-Week'!F303/'AUDUSD-Week'!I303</f>
        <v>7.2915000000000001</v>
      </c>
      <c r="AA313" s="24">
        <f>'EURUSD-Week'!F303/'EURUSD-Week'!G303*'EURUSD-Week'!E303</f>
        <v>227.09</v>
      </c>
      <c r="AB313" s="13">
        <f>'USDCAD-Week'!H303*'USDCAD-Week'!F303/'USDCAD-Week'!E303</f>
        <v>7.72887119836148</v>
      </c>
      <c r="AC313" s="24">
        <f>'EURUSD-Week'!F303/'EURUSD-Week'!G303*'EURUSD-Week'!E303</f>
        <v>227.09</v>
      </c>
      <c r="AD313" s="13">
        <f>'NZDUSD-Week'!H303*'NZDUSD-Week'!F303/'NZDUSD-Week'!I303</f>
        <v>6.7439999999999998</v>
      </c>
      <c r="AE313" s="24">
        <f>'GBPUSD-Week'!F303/'GBPUSD-Week'!G303*'GBPUSD-Week'!E303</f>
        <v>307.54000000000002</v>
      </c>
      <c r="AF313" s="13">
        <f>'USDJPY-Week'!H303*'USDJPY-Week'!F303/'USDJPY-Week'!E303</f>
        <v>8.3465487021116775</v>
      </c>
      <c r="AG313" s="24">
        <f>'GBPUSD-Week'!F303/'GBPUSD-Week'!G303*'GBPUSD-Week'!E303</f>
        <v>307.54000000000002</v>
      </c>
      <c r="AH313" s="13">
        <f>'USDCHF-Week'!H303*'USDCHF-Week'!F303/'USDCHF-Week'!E303</f>
        <v>10.444955086693128</v>
      </c>
      <c r="AI313" s="24">
        <f>'GBPUSD-Week'!F303/'GBPUSD-Week'!G303*'GBPUSD-Week'!E303</f>
        <v>307.54000000000002</v>
      </c>
      <c r="AJ313" s="13">
        <f>'AUDUSD-Week'!H303*'AUDUSD-Week'!F303/'AUDUSD-Week'!I303</f>
        <v>7.2915000000000001</v>
      </c>
      <c r="AK313" s="24">
        <f>'GBPUSD-Week'!F303/'GBPUSD-Week'!G303*'GBPUSD-Week'!E303</f>
        <v>307.54000000000002</v>
      </c>
      <c r="AL313" s="13">
        <f>'USDCAD-Week'!H303*'USDCAD-Week'!F303/'USDCAD-Week'!E303</f>
        <v>7.72887119836148</v>
      </c>
      <c r="AM313" s="24">
        <f>'GBPUSD-Week'!F303/'GBPUSD-Week'!G303*'GBPUSD-Week'!E303</f>
        <v>307.54000000000002</v>
      </c>
      <c r="AN313" s="13">
        <f>'NZDUSD-Week'!H303*'NZDUSD-Week'!F303/'NZDUSD-Week'!I303</f>
        <v>6.7439999999999998</v>
      </c>
      <c r="AO313" s="24">
        <f>'AUDUSD-Week'!F303/'AUDUSD-Week'!G303*'AUDUSD-Week'!E303</f>
        <v>145.82999999999998</v>
      </c>
      <c r="AP313" s="13">
        <f>'USDJPY-Week'!H303*'USDJPY-Week'!F303/'USDJPY-Week'!E303</f>
        <v>8.3465487021116775</v>
      </c>
      <c r="AQ313" s="24">
        <f>'AUDUSD-Week'!F303/'AUDUSD-Week'!G303*'AUDUSD-Week'!E303</f>
        <v>145.82999999999998</v>
      </c>
      <c r="AR313" s="13">
        <f>'USDCHF-Week'!H303*'USDCHF-Week'!F303/'USDCHF-Week'!E303</f>
        <v>10.444955086693128</v>
      </c>
      <c r="AS313" s="24">
        <f>'AUDUSD-Week'!F303/'AUDUSD-Week'!G303*'AUDUSD-Week'!E303</f>
        <v>145.82999999999998</v>
      </c>
      <c r="AT313" s="13">
        <f>'USDCAD-Week'!H303*'USDCAD-Week'!F303/'USDCAD-Week'!E303</f>
        <v>7.72887119836148</v>
      </c>
      <c r="AU313" s="24">
        <f>'AUDUSD-Week'!F303/'AUDUSD-Week'!G303*'AUDUSD-Week'!E303</f>
        <v>145.82999999999998</v>
      </c>
      <c r="AV313" s="13">
        <f>'NZDUSD-Week'!H303*'NZDUSD-Week'!F303/'NZDUSD-Week'!I303</f>
        <v>6.7439999999999998</v>
      </c>
      <c r="AW313" s="24">
        <f>'NZDUSD-Week'!F303/'NZDUSD-Week'!G303*'NZDUSD-Week'!E303</f>
        <v>134.88</v>
      </c>
      <c r="AX313" s="13">
        <f>'USDJPY-Week'!H303*'USDJPY-Week'!F303/'USDJPY-Week'!E303</f>
        <v>8.3465487021116775</v>
      </c>
      <c r="AY313" s="24">
        <f>'NZDUSD-Week'!F303/'NZDUSD-Week'!G303*'NZDUSD-Week'!E303</f>
        <v>134.88</v>
      </c>
      <c r="AZ313" s="13">
        <f>'USDCHF-Week'!H303*'USDCHF-Week'!F303/'USDCHF-Week'!E303</f>
        <v>10.444955086693128</v>
      </c>
      <c r="BA313" s="24">
        <f>'NZDUSD-Week'!F303/'NZDUSD-Week'!G303*'NZDUSD-Week'!E303</f>
        <v>134.88</v>
      </c>
      <c r="BB313" s="13">
        <f>'USDCAD-Week'!H303*'USDCAD-Week'!F303/'USDCAD-Week'!E303</f>
        <v>7.72887119836148</v>
      </c>
      <c r="BC313" s="24">
        <f>'USDCAD-Week'!F303/'USDCAD-Week'!G303*'USDCAD-Week'!E303</f>
        <v>258.77</v>
      </c>
      <c r="BD313" s="13">
        <f>'USDJPY-Week'!H303*'USDJPY-Week'!F303/'USDJPY-Week'!E303</f>
        <v>8.3465487021116775</v>
      </c>
      <c r="BE313" s="24">
        <f>'USDCHF-Week'!F303/'USDCHF-Week'!G303*'USDCHF-Week'!E303</f>
        <v>191.48000000000002</v>
      </c>
      <c r="BF313" s="13">
        <f>'USDJPY-Week'!H303*'USDJPY-Week'!F303/'USDJPY-Week'!E303</f>
        <v>8.3465487021116775</v>
      </c>
    </row>
    <row r="314" spans="4:58" x14ac:dyDescent="0.25">
      <c r="D314" s="11">
        <v>42295</v>
      </c>
      <c r="E314" s="13">
        <f>'EURUSD-Week'!F304*'EURUSD-Week'!E304/'EURUSD-Week'!G304</f>
        <v>223.74</v>
      </c>
      <c r="F314" s="16">
        <f>'EURUSD-Week'!H304*'EURUSD-Week'!F304/1</f>
        <v>10</v>
      </c>
      <c r="G314" s="13">
        <f>'USDJPY-Week'!F304/'USDJPY-Week'!G304</f>
        <v>200</v>
      </c>
      <c r="H314" s="19">
        <f>'USDJPY-Week'!H304*'USDJPY-Week'!F304/'USDJPY-Week'!E304</f>
        <v>8.3046132126396213</v>
      </c>
      <c r="I314" s="19">
        <f>'EURUSD-Week'!F304/('EURUSD-Week'!G304*'EURUSD-Week'!E304)</f>
        <v>178.77893984088675</v>
      </c>
      <c r="J314" s="19">
        <f>'USDJPY-Week'!H304*'USDJPY-Week'!F304/'USDJPY-Week'!E304</f>
        <v>8.3046132126396213</v>
      </c>
      <c r="K314" s="15">
        <f>'GBPUSD-Week'!F304*'GBPUSD-Week'!E304/'GBPUSD-Week'!G304</f>
        <v>307.54000000000002</v>
      </c>
      <c r="L314" s="13">
        <f>'GBPUSD-Week'!H304*'GBPUSD-Week'!F304/1</f>
        <v>10</v>
      </c>
      <c r="M314" s="24">
        <f>'NZDUSD-Week'!F304*'NZDUSD-Week'!E304/'NZDUSD-Week'!G304</f>
        <v>135.49000000000004</v>
      </c>
      <c r="N314" s="13">
        <f>'NZDUSD-Week'!H304*'NZDUSD-Week'!F304/1</f>
        <v>10</v>
      </c>
      <c r="O314" s="13">
        <f>'USDCAD-Week'!F304/'USDCAD-Week'!G304</f>
        <v>200</v>
      </c>
      <c r="P314" s="24">
        <f>'USDCAD-Week'!F304*'USDCAD-Week'!H304/'USDCAD-Week'!E304</f>
        <v>7.6716532412734937</v>
      </c>
      <c r="Q314" s="24">
        <f>'AUDUSD-Week'!F304*'AUDUSD-Week'!E304/'AUDUSD-Week'!G304</f>
        <v>144.69999999999999</v>
      </c>
      <c r="R314" s="24">
        <f>'AUDUSD-Week'!H304*'AUDUSD-Week'!F304/1</f>
        <v>10</v>
      </c>
      <c r="S314" s="13">
        <f>'USDCHF-Week'!F304/'USDCHF-Week'!G304</f>
        <v>200</v>
      </c>
      <c r="T314" s="16">
        <f>'USDCHF-Week'!F304*'USDCHF-Week'!H304/'USDCHF-Week'!E304</f>
        <v>10.355718945787812</v>
      </c>
      <c r="U314" s="13">
        <f>'EURUSD-Week'!F304/'EURUSD-Week'!G304*'EURUSD-Week'!E304</f>
        <v>223.74</v>
      </c>
      <c r="V314" s="13">
        <f>'USDCHF-Week'!H304*'USDCHF-Week'!F304/'USDCHF-Week'!E304</f>
        <v>10.355718945787812</v>
      </c>
      <c r="W314" s="16">
        <f>'EURUSD-Week'!F304/'EURUSD-Week'!G304*'EURUSD-Week'!E304</f>
        <v>223.74</v>
      </c>
      <c r="X314" s="13">
        <f>'GBPUSD-Week'!H304*'GBPUSD-Week'!F304/'GBPUSD-Week'!I304</f>
        <v>15.377000000000001</v>
      </c>
      <c r="Y314" s="24">
        <f>'EURUSD-Week'!F304/'EURUSD-Week'!G304*'EURUSD-Week'!E304</f>
        <v>223.74</v>
      </c>
      <c r="Z314" s="13">
        <f>'AUDUSD-Week'!H304*'AUDUSD-Week'!F304/'AUDUSD-Week'!I304</f>
        <v>7.2350000000000003</v>
      </c>
      <c r="AA314" s="24">
        <f>'EURUSD-Week'!F304/'EURUSD-Week'!G304*'EURUSD-Week'!E304</f>
        <v>223.74</v>
      </c>
      <c r="AB314" s="13">
        <f>'USDCAD-Week'!H304*'USDCAD-Week'!F304/'USDCAD-Week'!E304</f>
        <v>7.6716532412734937</v>
      </c>
      <c r="AC314" s="24">
        <f>'EURUSD-Week'!F304/'EURUSD-Week'!G304*'EURUSD-Week'!E304</f>
        <v>223.74</v>
      </c>
      <c r="AD314" s="13">
        <f>'NZDUSD-Week'!H304*'NZDUSD-Week'!F304/'NZDUSD-Week'!I304</f>
        <v>6.7745000000000015</v>
      </c>
      <c r="AE314" s="24">
        <f>'GBPUSD-Week'!F304/'GBPUSD-Week'!G304*'GBPUSD-Week'!E304</f>
        <v>307.54000000000002</v>
      </c>
      <c r="AF314" s="13">
        <f>'USDJPY-Week'!H304*'USDJPY-Week'!F304/'USDJPY-Week'!E304</f>
        <v>8.3046132126396213</v>
      </c>
      <c r="AG314" s="24">
        <f>'GBPUSD-Week'!F304/'GBPUSD-Week'!G304*'GBPUSD-Week'!E304</f>
        <v>307.54000000000002</v>
      </c>
      <c r="AH314" s="13">
        <f>'USDCHF-Week'!H304*'USDCHF-Week'!F304/'USDCHF-Week'!E304</f>
        <v>10.355718945787812</v>
      </c>
      <c r="AI314" s="24">
        <f>'GBPUSD-Week'!F304/'GBPUSD-Week'!G304*'GBPUSD-Week'!E304</f>
        <v>307.54000000000002</v>
      </c>
      <c r="AJ314" s="13">
        <f>'AUDUSD-Week'!H304*'AUDUSD-Week'!F304/'AUDUSD-Week'!I304</f>
        <v>7.2350000000000003</v>
      </c>
      <c r="AK314" s="24">
        <f>'GBPUSD-Week'!F304/'GBPUSD-Week'!G304*'GBPUSD-Week'!E304</f>
        <v>307.54000000000002</v>
      </c>
      <c r="AL314" s="13">
        <f>'USDCAD-Week'!H304*'USDCAD-Week'!F304/'USDCAD-Week'!E304</f>
        <v>7.6716532412734937</v>
      </c>
      <c r="AM314" s="24">
        <f>'GBPUSD-Week'!F304/'GBPUSD-Week'!G304*'GBPUSD-Week'!E304</f>
        <v>307.54000000000002</v>
      </c>
      <c r="AN314" s="13">
        <f>'NZDUSD-Week'!H304*'NZDUSD-Week'!F304/'NZDUSD-Week'!I304</f>
        <v>6.7745000000000015</v>
      </c>
      <c r="AO314" s="24">
        <f>'AUDUSD-Week'!F304/'AUDUSD-Week'!G304*'AUDUSD-Week'!E304</f>
        <v>144.70000000000002</v>
      </c>
      <c r="AP314" s="13">
        <f>'USDJPY-Week'!H304*'USDJPY-Week'!F304/'USDJPY-Week'!E304</f>
        <v>8.3046132126396213</v>
      </c>
      <c r="AQ314" s="24">
        <f>'AUDUSD-Week'!F304/'AUDUSD-Week'!G304*'AUDUSD-Week'!E304</f>
        <v>144.70000000000002</v>
      </c>
      <c r="AR314" s="13">
        <f>'USDCHF-Week'!H304*'USDCHF-Week'!F304/'USDCHF-Week'!E304</f>
        <v>10.355718945787812</v>
      </c>
      <c r="AS314" s="24">
        <f>'AUDUSD-Week'!F304/'AUDUSD-Week'!G304*'AUDUSD-Week'!E304</f>
        <v>144.70000000000002</v>
      </c>
      <c r="AT314" s="13">
        <f>'USDCAD-Week'!H304*'USDCAD-Week'!F304/'USDCAD-Week'!E304</f>
        <v>7.6716532412734937</v>
      </c>
      <c r="AU314" s="24">
        <f>'AUDUSD-Week'!F304/'AUDUSD-Week'!G304*'AUDUSD-Week'!E304</f>
        <v>144.70000000000002</v>
      </c>
      <c r="AV314" s="13">
        <f>'NZDUSD-Week'!H304*'NZDUSD-Week'!F304/'NZDUSD-Week'!I304</f>
        <v>6.7745000000000015</v>
      </c>
      <c r="AW314" s="24">
        <f>'NZDUSD-Week'!F304/'NZDUSD-Week'!G304*'NZDUSD-Week'!E304</f>
        <v>135.49</v>
      </c>
      <c r="AX314" s="13">
        <f>'USDJPY-Week'!H304*'USDJPY-Week'!F304/'USDJPY-Week'!E304</f>
        <v>8.3046132126396213</v>
      </c>
      <c r="AY314" s="24">
        <f>'NZDUSD-Week'!F304/'NZDUSD-Week'!G304*'NZDUSD-Week'!E304</f>
        <v>135.49</v>
      </c>
      <c r="AZ314" s="13">
        <f>'USDCHF-Week'!H304*'USDCHF-Week'!F304/'USDCHF-Week'!E304</f>
        <v>10.355718945787812</v>
      </c>
      <c r="BA314" s="24">
        <f>'NZDUSD-Week'!F304/'NZDUSD-Week'!G304*'NZDUSD-Week'!E304</f>
        <v>135.49</v>
      </c>
      <c r="BB314" s="13">
        <f>'USDCAD-Week'!H304*'USDCAD-Week'!F304/'USDCAD-Week'!E304</f>
        <v>7.6716532412734937</v>
      </c>
      <c r="BC314" s="24">
        <f>'USDCAD-Week'!F304/'USDCAD-Week'!G304*'USDCAD-Week'!E304</f>
        <v>260.70000000000005</v>
      </c>
      <c r="BD314" s="13">
        <f>'USDJPY-Week'!H304*'USDJPY-Week'!F304/'USDJPY-Week'!E304</f>
        <v>8.3046132126396213</v>
      </c>
      <c r="BE314" s="24">
        <f>'USDCHF-Week'!F304/'USDCHF-Week'!G304*'USDCHF-Week'!E304</f>
        <v>193.13</v>
      </c>
      <c r="BF314" s="13">
        <f>'USDJPY-Week'!H304*'USDJPY-Week'!F304/'USDJPY-Week'!E304</f>
        <v>8.3046132126396213</v>
      </c>
    </row>
    <row r="315" spans="4:58" x14ac:dyDescent="0.25">
      <c r="D315" s="11">
        <v>42302</v>
      </c>
      <c r="E315" s="13">
        <f>'EURUSD-Week'!F305*'EURUSD-Week'!E305/'EURUSD-Week'!G305</f>
        <v>220.11000000000004</v>
      </c>
      <c r="F315" s="16">
        <f>'EURUSD-Week'!H305*'EURUSD-Week'!F305/1</f>
        <v>10</v>
      </c>
      <c r="G315" s="13">
        <f>'USDJPY-Week'!F305/'USDJPY-Week'!G305</f>
        <v>200</v>
      </c>
      <c r="H315" s="19">
        <f>'USDJPY-Week'!H305*'USDJPY-Week'!F305/'USDJPY-Week'!E305</f>
        <v>8.262414277451871</v>
      </c>
      <c r="I315" s="19">
        <f>'EURUSD-Week'!F305/('EURUSD-Week'!G305*'EURUSD-Week'!E305)</f>
        <v>181.72731815910223</v>
      </c>
      <c r="J315" s="19">
        <f>'USDJPY-Week'!H305*'USDJPY-Week'!F305/'USDJPY-Week'!E305</f>
        <v>8.262414277451871</v>
      </c>
      <c r="K315" s="15">
        <f>'GBPUSD-Week'!F305*'GBPUSD-Week'!E305/'GBPUSD-Week'!G305</f>
        <v>307.36999999999995</v>
      </c>
      <c r="L315" s="13">
        <f>'GBPUSD-Week'!H305*'GBPUSD-Week'!F305/1</f>
        <v>10</v>
      </c>
      <c r="M315" s="24">
        <f>'NZDUSD-Week'!F305*'NZDUSD-Week'!E305/'NZDUSD-Week'!G305</f>
        <v>135.19999999999999</v>
      </c>
      <c r="N315" s="13">
        <f>'NZDUSD-Week'!H305*'NZDUSD-Week'!F305/1</f>
        <v>10</v>
      </c>
      <c r="O315" s="13">
        <f>'USDCAD-Week'!F305/'USDCAD-Week'!G305</f>
        <v>200</v>
      </c>
      <c r="P315" s="24">
        <f>'USDCAD-Week'!F305*'USDCAD-Week'!H305/'USDCAD-Week'!E305</f>
        <v>7.6225322051985662</v>
      </c>
      <c r="Q315" s="24">
        <f>'AUDUSD-Week'!F305*'AUDUSD-Week'!E305/'AUDUSD-Week'!G305</f>
        <v>143.44</v>
      </c>
      <c r="R315" s="24">
        <f>'AUDUSD-Week'!H305*'AUDUSD-Week'!F305/1</f>
        <v>10</v>
      </c>
      <c r="S315" s="13">
        <f>'USDCHF-Week'!F305/'USDCHF-Week'!G305</f>
        <v>200</v>
      </c>
      <c r="T315" s="16">
        <f>'USDCHF-Week'!F305*'USDCHF-Week'!H305/'USDCHF-Week'!E305</f>
        <v>10.169836265636123</v>
      </c>
      <c r="U315" s="13">
        <f>'EURUSD-Week'!F305/'EURUSD-Week'!G305*'EURUSD-Week'!E305</f>
        <v>220.11</v>
      </c>
      <c r="V315" s="13">
        <f>'USDCHF-Week'!H305*'USDCHF-Week'!F305/'USDCHF-Week'!E305</f>
        <v>10.169836265636123</v>
      </c>
      <c r="W315" s="16">
        <f>'EURUSD-Week'!F305/'EURUSD-Week'!G305*'EURUSD-Week'!E305</f>
        <v>220.11</v>
      </c>
      <c r="X315" s="13">
        <f>'GBPUSD-Week'!H305*'GBPUSD-Week'!F305/'GBPUSD-Week'!I305</f>
        <v>15.368499999999999</v>
      </c>
      <c r="Y315" s="24">
        <f>'EURUSD-Week'!F305/'EURUSD-Week'!G305*'EURUSD-Week'!E305</f>
        <v>220.11</v>
      </c>
      <c r="Z315" s="13">
        <f>'AUDUSD-Week'!H305*'AUDUSD-Week'!F305/'AUDUSD-Week'!I305</f>
        <v>7.1720000000000006</v>
      </c>
      <c r="AA315" s="24">
        <f>'EURUSD-Week'!F305/'EURUSD-Week'!G305*'EURUSD-Week'!E305</f>
        <v>220.11</v>
      </c>
      <c r="AB315" s="13">
        <f>'USDCAD-Week'!H305*'USDCAD-Week'!F305/'USDCAD-Week'!E305</f>
        <v>7.6225322051985662</v>
      </c>
      <c r="AC315" s="24">
        <f>'EURUSD-Week'!F305/'EURUSD-Week'!G305*'EURUSD-Week'!E305</f>
        <v>220.11</v>
      </c>
      <c r="AD315" s="13">
        <f>'NZDUSD-Week'!H305*'NZDUSD-Week'!F305/'NZDUSD-Week'!I305</f>
        <v>6.7599999999999989</v>
      </c>
      <c r="AE315" s="24">
        <f>'GBPUSD-Week'!F305/'GBPUSD-Week'!G305*'GBPUSD-Week'!E305</f>
        <v>307.36999999999995</v>
      </c>
      <c r="AF315" s="13">
        <f>'USDJPY-Week'!H305*'USDJPY-Week'!F305/'USDJPY-Week'!E305</f>
        <v>8.262414277451871</v>
      </c>
      <c r="AG315" s="24">
        <f>'GBPUSD-Week'!F305/'GBPUSD-Week'!G305*'GBPUSD-Week'!E305</f>
        <v>307.36999999999995</v>
      </c>
      <c r="AH315" s="13">
        <f>'USDCHF-Week'!H305*'USDCHF-Week'!F305/'USDCHF-Week'!E305</f>
        <v>10.169836265636123</v>
      </c>
      <c r="AI315" s="24">
        <f>'GBPUSD-Week'!F305/'GBPUSD-Week'!G305*'GBPUSD-Week'!E305</f>
        <v>307.36999999999995</v>
      </c>
      <c r="AJ315" s="13">
        <f>'AUDUSD-Week'!H305*'AUDUSD-Week'!F305/'AUDUSD-Week'!I305</f>
        <v>7.1720000000000006</v>
      </c>
      <c r="AK315" s="24">
        <f>'GBPUSD-Week'!F305/'GBPUSD-Week'!G305*'GBPUSD-Week'!E305</f>
        <v>307.36999999999995</v>
      </c>
      <c r="AL315" s="13">
        <f>'USDCAD-Week'!H305*'USDCAD-Week'!F305/'USDCAD-Week'!E305</f>
        <v>7.6225322051985662</v>
      </c>
      <c r="AM315" s="24">
        <f>'GBPUSD-Week'!F305/'GBPUSD-Week'!G305*'GBPUSD-Week'!E305</f>
        <v>307.36999999999995</v>
      </c>
      <c r="AN315" s="13">
        <f>'NZDUSD-Week'!H305*'NZDUSD-Week'!F305/'NZDUSD-Week'!I305</f>
        <v>6.7599999999999989</v>
      </c>
      <c r="AO315" s="24">
        <f>'AUDUSD-Week'!F305/'AUDUSD-Week'!G305*'AUDUSD-Week'!E305</f>
        <v>143.44</v>
      </c>
      <c r="AP315" s="13">
        <f>'USDJPY-Week'!H305*'USDJPY-Week'!F305/'USDJPY-Week'!E305</f>
        <v>8.262414277451871</v>
      </c>
      <c r="AQ315" s="24">
        <f>'AUDUSD-Week'!F305/'AUDUSD-Week'!G305*'AUDUSD-Week'!E305</f>
        <v>143.44</v>
      </c>
      <c r="AR315" s="13">
        <f>'USDCHF-Week'!H305*'USDCHF-Week'!F305/'USDCHF-Week'!E305</f>
        <v>10.169836265636123</v>
      </c>
      <c r="AS315" s="24">
        <f>'AUDUSD-Week'!F305/'AUDUSD-Week'!G305*'AUDUSD-Week'!E305</f>
        <v>143.44</v>
      </c>
      <c r="AT315" s="13">
        <f>'USDCAD-Week'!H305*'USDCAD-Week'!F305/'USDCAD-Week'!E305</f>
        <v>7.6225322051985662</v>
      </c>
      <c r="AU315" s="24">
        <f>'AUDUSD-Week'!F305/'AUDUSD-Week'!G305*'AUDUSD-Week'!E305</f>
        <v>143.44</v>
      </c>
      <c r="AV315" s="13">
        <f>'NZDUSD-Week'!H305*'NZDUSD-Week'!F305/'NZDUSD-Week'!I305</f>
        <v>6.7599999999999989</v>
      </c>
      <c r="AW315" s="24">
        <f>'NZDUSD-Week'!F305/'NZDUSD-Week'!G305*'NZDUSD-Week'!E305</f>
        <v>135.19999999999999</v>
      </c>
      <c r="AX315" s="13">
        <f>'USDJPY-Week'!H305*'USDJPY-Week'!F305/'USDJPY-Week'!E305</f>
        <v>8.262414277451871</v>
      </c>
      <c r="AY315" s="24">
        <f>'NZDUSD-Week'!F305/'NZDUSD-Week'!G305*'NZDUSD-Week'!E305</f>
        <v>135.19999999999999</v>
      </c>
      <c r="AZ315" s="13">
        <f>'USDCHF-Week'!H305*'USDCHF-Week'!F305/'USDCHF-Week'!E305</f>
        <v>10.169836265636123</v>
      </c>
      <c r="BA315" s="24">
        <f>'NZDUSD-Week'!F305/'NZDUSD-Week'!G305*'NZDUSD-Week'!E305</f>
        <v>135.19999999999999</v>
      </c>
      <c r="BB315" s="13">
        <f>'USDCAD-Week'!H305*'USDCAD-Week'!F305/'USDCAD-Week'!E305</f>
        <v>7.6225322051985662</v>
      </c>
      <c r="BC315" s="24">
        <f>'USDCAD-Week'!F305/'USDCAD-Week'!G305*'USDCAD-Week'!E305</f>
        <v>262.38</v>
      </c>
      <c r="BD315" s="13">
        <f>'USDJPY-Week'!H305*'USDJPY-Week'!F305/'USDJPY-Week'!E305</f>
        <v>8.262414277451871</v>
      </c>
      <c r="BE315" s="24">
        <f>'USDCHF-Week'!F305/'USDCHF-Week'!G305*'USDCHF-Week'!E305</f>
        <v>196.66000000000003</v>
      </c>
      <c r="BF315" s="13">
        <f>'USDJPY-Week'!H305*'USDJPY-Week'!F305/'USDJPY-Week'!E305</f>
        <v>8.262414277451871</v>
      </c>
    </row>
    <row r="316" spans="4:58" x14ac:dyDescent="0.25">
      <c r="D316" s="11">
        <v>42309</v>
      </c>
      <c r="E316" s="13">
        <f>'EURUSD-Week'!F306*'EURUSD-Week'!E306/'EURUSD-Week'!G306</f>
        <v>217.72</v>
      </c>
      <c r="F316" s="16">
        <f>'EURUSD-Week'!H306*'EURUSD-Week'!F306/1</f>
        <v>10</v>
      </c>
      <c r="G316" s="13">
        <f>'USDJPY-Week'!F306/'USDJPY-Week'!G306</f>
        <v>200</v>
      </c>
      <c r="H316" s="19">
        <f>'USDJPY-Week'!H306*'USDJPY-Week'!F306/'USDJPY-Week'!E306</f>
        <v>8.2108547499794735</v>
      </c>
      <c r="I316" s="19">
        <f>'EURUSD-Week'!F306/('EURUSD-Week'!G306*'EURUSD-Week'!E306)</f>
        <v>183.72221201543269</v>
      </c>
      <c r="J316" s="19">
        <f>'USDJPY-Week'!H306*'USDJPY-Week'!F306/'USDJPY-Week'!E306</f>
        <v>8.2108547499794735</v>
      </c>
      <c r="K316" s="15">
        <f>'GBPUSD-Week'!F306*'GBPUSD-Week'!E306/'GBPUSD-Week'!G306</f>
        <v>304.98</v>
      </c>
      <c r="L316" s="13">
        <f>'GBPUSD-Week'!H306*'GBPUSD-Week'!F306/1</f>
        <v>10</v>
      </c>
      <c r="M316" s="24">
        <f>'NZDUSD-Week'!F306*'NZDUSD-Week'!E306/'NZDUSD-Week'!G306</f>
        <v>132.59</v>
      </c>
      <c r="N316" s="13">
        <f>'NZDUSD-Week'!H306*'NZDUSD-Week'!F306/1</f>
        <v>10</v>
      </c>
      <c r="O316" s="13">
        <f>'USDCAD-Week'!F306/'USDCAD-Week'!G306</f>
        <v>200</v>
      </c>
      <c r="P316" s="24">
        <f>'USDCAD-Week'!F306*'USDCAD-Week'!H306/'USDCAD-Week'!E306</f>
        <v>7.5823634226788483</v>
      </c>
      <c r="Q316" s="24">
        <f>'AUDUSD-Week'!F306*'AUDUSD-Week'!E306/'AUDUSD-Week'!G306</f>
        <v>141.59</v>
      </c>
      <c r="R316" s="24">
        <f>'AUDUSD-Week'!H306*'AUDUSD-Week'!F306/1</f>
        <v>10</v>
      </c>
      <c r="S316" s="13">
        <f>'USDCHF-Week'!F306/'USDCHF-Week'!G306</f>
        <v>200</v>
      </c>
      <c r="T316" s="16">
        <f>'USDCHF-Week'!F306*'USDCHF-Week'!H306/'USDCHF-Week'!E306</f>
        <v>10.04520341536916</v>
      </c>
      <c r="U316" s="13">
        <f>'EURUSD-Week'!F306/'EURUSD-Week'!G306*'EURUSD-Week'!E306</f>
        <v>217.72</v>
      </c>
      <c r="V316" s="13">
        <f>'USDCHF-Week'!H306*'USDCHF-Week'!F306/'USDCHF-Week'!E306</f>
        <v>10.04520341536916</v>
      </c>
      <c r="W316" s="16">
        <f>'EURUSD-Week'!F306/'EURUSD-Week'!G306*'EURUSD-Week'!E306</f>
        <v>217.72</v>
      </c>
      <c r="X316" s="13">
        <f>'GBPUSD-Week'!H306*'GBPUSD-Week'!F306/'GBPUSD-Week'!I306</f>
        <v>15.249000000000001</v>
      </c>
      <c r="Y316" s="24">
        <f>'EURUSD-Week'!F306/'EURUSD-Week'!G306*'EURUSD-Week'!E306</f>
        <v>217.72</v>
      </c>
      <c r="Z316" s="13">
        <f>'AUDUSD-Week'!H306*'AUDUSD-Week'!F306/'AUDUSD-Week'!I306</f>
        <v>7.0794999999999995</v>
      </c>
      <c r="AA316" s="24">
        <f>'EURUSD-Week'!F306/'EURUSD-Week'!G306*'EURUSD-Week'!E306</f>
        <v>217.72</v>
      </c>
      <c r="AB316" s="13">
        <f>'USDCAD-Week'!H306*'USDCAD-Week'!F306/'USDCAD-Week'!E306</f>
        <v>7.5823634226788483</v>
      </c>
      <c r="AC316" s="24">
        <f>'EURUSD-Week'!F306/'EURUSD-Week'!G306*'EURUSD-Week'!E306</f>
        <v>217.72</v>
      </c>
      <c r="AD316" s="13">
        <f>'NZDUSD-Week'!H306*'NZDUSD-Week'!F306/'NZDUSD-Week'!I306</f>
        <v>6.6294999999999993</v>
      </c>
      <c r="AE316" s="24">
        <f>'GBPUSD-Week'!F306/'GBPUSD-Week'!G306*'GBPUSD-Week'!E306</f>
        <v>304.97999999999996</v>
      </c>
      <c r="AF316" s="13">
        <f>'USDJPY-Week'!H306*'USDJPY-Week'!F306/'USDJPY-Week'!E306</f>
        <v>8.2108547499794735</v>
      </c>
      <c r="AG316" s="24">
        <f>'GBPUSD-Week'!F306/'GBPUSD-Week'!G306*'GBPUSD-Week'!E306</f>
        <v>304.97999999999996</v>
      </c>
      <c r="AH316" s="13">
        <f>'USDCHF-Week'!H306*'USDCHF-Week'!F306/'USDCHF-Week'!E306</f>
        <v>10.04520341536916</v>
      </c>
      <c r="AI316" s="24">
        <f>'GBPUSD-Week'!F306/'GBPUSD-Week'!G306*'GBPUSD-Week'!E306</f>
        <v>304.97999999999996</v>
      </c>
      <c r="AJ316" s="13">
        <f>'AUDUSD-Week'!H306*'AUDUSD-Week'!F306/'AUDUSD-Week'!I306</f>
        <v>7.0794999999999995</v>
      </c>
      <c r="AK316" s="24">
        <f>'GBPUSD-Week'!F306/'GBPUSD-Week'!G306*'GBPUSD-Week'!E306</f>
        <v>304.97999999999996</v>
      </c>
      <c r="AL316" s="13">
        <f>'USDCAD-Week'!H306*'USDCAD-Week'!F306/'USDCAD-Week'!E306</f>
        <v>7.5823634226788483</v>
      </c>
      <c r="AM316" s="24">
        <f>'GBPUSD-Week'!F306/'GBPUSD-Week'!G306*'GBPUSD-Week'!E306</f>
        <v>304.97999999999996</v>
      </c>
      <c r="AN316" s="13">
        <f>'NZDUSD-Week'!H306*'NZDUSD-Week'!F306/'NZDUSD-Week'!I306</f>
        <v>6.6294999999999993</v>
      </c>
      <c r="AO316" s="24">
        <f>'AUDUSD-Week'!F306/'AUDUSD-Week'!G306*'AUDUSD-Week'!E306</f>
        <v>141.59</v>
      </c>
      <c r="AP316" s="13">
        <f>'USDJPY-Week'!H306*'USDJPY-Week'!F306/'USDJPY-Week'!E306</f>
        <v>8.2108547499794735</v>
      </c>
      <c r="AQ316" s="24">
        <f>'AUDUSD-Week'!F306/'AUDUSD-Week'!G306*'AUDUSD-Week'!E306</f>
        <v>141.59</v>
      </c>
      <c r="AR316" s="13">
        <f>'USDCHF-Week'!H306*'USDCHF-Week'!F306/'USDCHF-Week'!E306</f>
        <v>10.04520341536916</v>
      </c>
      <c r="AS316" s="24">
        <f>'AUDUSD-Week'!F306/'AUDUSD-Week'!G306*'AUDUSD-Week'!E306</f>
        <v>141.59</v>
      </c>
      <c r="AT316" s="13">
        <f>'USDCAD-Week'!H306*'USDCAD-Week'!F306/'USDCAD-Week'!E306</f>
        <v>7.5823634226788483</v>
      </c>
      <c r="AU316" s="24">
        <f>'AUDUSD-Week'!F306/'AUDUSD-Week'!G306*'AUDUSD-Week'!E306</f>
        <v>141.59</v>
      </c>
      <c r="AV316" s="13">
        <f>'NZDUSD-Week'!H306*'NZDUSD-Week'!F306/'NZDUSD-Week'!I306</f>
        <v>6.6294999999999993</v>
      </c>
      <c r="AW316" s="24">
        <f>'NZDUSD-Week'!F306/'NZDUSD-Week'!G306*'NZDUSD-Week'!E306</f>
        <v>132.58999999999997</v>
      </c>
      <c r="AX316" s="13">
        <f>'USDJPY-Week'!H306*'USDJPY-Week'!F306/'USDJPY-Week'!E306</f>
        <v>8.2108547499794735</v>
      </c>
      <c r="AY316" s="24">
        <f>'NZDUSD-Week'!F306/'NZDUSD-Week'!G306*'NZDUSD-Week'!E306</f>
        <v>132.58999999999997</v>
      </c>
      <c r="AZ316" s="13">
        <f>'USDCHF-Week'!H306*'USDCHF-Week'!F306/'USDCHF-Week'!E306</f>
        <v>10.04520341536916</v>
      </c>
      <c r="BA316" s="24">
        <f>'NZDUSD-Week'!F306/'NZDUSD-Week'!G306*'NZDUSD-Week'!E306</f>
        <v>132.58999999999997</v>
      </c>
      <c r="BB316" s="13">
        <f>'USDCAD-Week'!H306*'USDCAD-Week'!F306/'USDCAD-Week'!E306</f>
        <v>7.5823634226788483</v>
      </c>
      <c r="BC316" s="24">
        <f>'USDCAD-Week'!F306/'USDCAD-Week'!G306*'USDCAD-Week'!E306</f>
        <v>263.77000000000004</v>
      </c>
      <c r="BD316" s="13">
        <f>'USDJPY-Week'!H306*'USDJPY-Week'!F306/'USDJPY-Week'!E306</f>
        <v>8.2108547499794735</v>
      </c>
      <c r="BE316" s="24">
        <f>'USDCHF-Week'!F306/'USDCHF-Week'!G306*'USDCHF-Week'!E306</f>
        <v>199.10000000000002</v>
      </c>
      <c r="BF316" s="13">
        <f>'USDJPY-Week'!H306*'USDJPY-Week'!F306/'USDJPY-Week'!E306</f>
        <v>8.2108547499794735</v>
      </c>
    </row>
    <row r="317" spans="4:58" x14ac:dyDescent="0.25">
      <c r="D317" s="11">
        <v>42316</v>
      </c>
      <c r="E317" s="13">
        <f>'EURUSD-Week'!F307*'EURUSD-Week'!E307/'EURUSD-Week'!G307</f>
        <v>215</v>
      </c>
      <c r="F317" s="16">
        <f>'EURUSD-Week'!H307*'EURUSD-Week'!F307/1</f>
        <v>10</v>
      </c>
      <c r="G317" s="13">
        <f>'USDJPY-Week'!F307/'USDJPY-Week'!G307</f>
        <v>200</v>
      </c>
      <c r="H317" s="19">
        <f>'USDJPY-Week'!H307*'USDJPY-Week'!F307/'USDJPY-Week'!E307</f>
        <v>8.1337183293342559</v>
      </c>
      <c r="I317" s="19">
        <f>'EURUSD-Week'!F307/('EURUSD-Week'!G307*'EURUSD-Week'!E307)</f>
        <v>186.04651162790697</v>
      </c>
      <c r="J317" s="19">
        <f>'USDJPY-Week'!H307*'USDJPY-Week'!F307/'USDJPY-Week'!E307</f>
        <v>8.1337183293342559</v>
      </c>
      <c r="K317" s="15">
        <f>'GBPUSD-Week'!F307*'GBPUSD-Week'!E307/'GBPUSD-Week'!G307</f>
        <v>302.83</v>
      </c>
      <c r="L317" s="13">
        <f>'GBPUSD-Week'!H307*'GBPUSD-Week'!F307/1</f>
        <v>10</v>
      </c>
      <c r="M317" s="24">
        <f>'NZDUSD-Week'!F307*'NZDUSD-Week'!E307/'NZDUSD-Week'!G307</f>
        <v>130.54000000000002</v>
      </c>
      <c r="N317" s="13">
        <f>'NZDUSD-Week'!H307*'NZDUSD-Week'!F307/1</f>
        <v>10</v>
      </c>
      <c r="O317" s="13">
        <f>'USDCAD-Week'!F307/'USDCAD-Week'!G307</f>
        <v>200</v>
      </c>
      <c r="P317" s="24">
        <f>'USDCAD-Week'!F307*'USDCAD-Week'!H307/'USDCAD-Week'!E307</f>
        <v>7.5120192307692308</v>
      </c>
      <c r="Q317" s="24">
        <f>'AUDUSD-Week'!F307*'AUDUSD-Week'!E307/'AUDUSD-Week'!G307</f>
        <v>141.52000000000001</v>
      </c>
      <c r="R317" s="24">
        <f>'AUDUSD-Week'!H307*'AUDUSD-Week'!F307/1</f>
        <v>10</v>
      </c>
      <c r="S317" s="13">
        <f>'USDCHF-Week'!F307/'USDCHF-Week'!G307</f>
        <v>200</v>
      </c>
      <c r="T317" s="16">
        <f>'USDCHF-Week'!F307*'USDCHF-Week'!H307/'USDCHF-Week'!E307</f>
        <v>9.9467847018451288</v>
      </c>
      <c r="U317" s="13">
        <f>'EURUSD-Week'!F307/'EURUSD-Week'!G307*'EURUSD-Week'!E307</f>
        <v>215</v>
      </c>
      <c r="V317" s="13">
        <f>'USDCHF-Week'!H307*'USDCHF-Week'!F307/'USDCHF-Week'!E307</f>
        <v>9.9467847018451288</v>
      </c>
      <c r="W317" s="16">
        <f>'EURUSD-Week'!F307/'EURUSD-Week'!G307*'EURUSD-Week'!E307</f>
        <v>215</v>
      </c>
      <c r="X317" s="13">
        <f>'GBPUSD-Week'!H307*'GBPUSD-Week'!F307/'GBPUSD-Week'!I307</f>
        <v>15.141500000000001</v>
      </c>
      <c r="Y317" s="24">
        <f>'EURUSD-Week'!F307/'EURUSD-Week'!G307*'EURUSD-Week'!E307</f>
        <v>215</v>
      </c>
      <c r="Z317" s="13">
        <f>'AUDUSD-Week'!H307*'AUDUSD-Week'!F307/'AUDUSD-Week'!I307</f>
        <v>7.0759999999999996</v>
      </c>
      <c r="AA317" s="24">
        <f>'EURUSD-Week'!F307/'EURUSD-Week'!G307*'EURUSD-Week'!E307</f>
        <v>215</v>
      </c>
      <c r="AB317" s="13">
        <f>'USDCAD-Week'!H307*'USDCAD-Week'!F307/'USDCAD-Week'!E307</f>
        <v>7.5120192307692308</v>
      </c>
      <c r="AC317" s="24">
        <f>'EURUSD-Week'!F307/'EURUSD-Week'!G307*'EURUSD-Week'!E307</f>
        <v>215</v>
      </c>
      <c r="AD317" s="13">
        <f>'NZDUSD-Week'!H307*'NZDUSD-Week'!F307/'NZDUSD-Week'!I307</f>
        <v>6.5270000000000001</v>
      </c>
      <c r="AE317" s="24">
        <f>'GBPUSD-Week'!F307/'GBPUSD-Week'!G307*'GBPUSD-Week'!E307</f>
        <v>302.83</v>
      </c>
      <c r="AF317" s="13">
        <f>'USDJPY-Week'!H307*'USDJPY-Week'!F307/'USDJPY-Week'!E307</f>
        <v>8.1337183293342559</v>
      </c>
      <c r="AG317" s="24">
        <f>'GBPUSD-Week'!F307/'GBPUSD-Week'!G307*'GBPUSD-Week'!E307</f>
        <v>302.83</v>
      </c>
      <c r="AH317" s="13">
        <f>'USDCHF-Week'!H307*'USDCHF-Week'!F307/'USDCHF-Week'!E307</f>
        <v>9.9467847018451288</v>
      </c>
      <c r="AI317" s="24">
        <f>'GBPUSD-Week'!F307/'GBPUSD-Week'!G307*'GBPUSD-Week'!E307</f>
        <v>302.83</v>
      </c>
      <c r="AJ317" s="13">
        <f>'AUDUSD-Week'!H307*'AUDUSD-Week'!F307/'AUDUSD-Week'!I307</f>
        <v>7.0759999999999996</v>
      </c>
      <c r="AK317" s="24">
        <f>'GBPUSD-Week'!F307/'GBPUSD-Week'!G307*'GBPUSD-Week'!E307</f>
        <v>302.83</v>
      </c>
      <c r="AL317" s="13">
        <f>'USDCAD-Week'!H307*'USDCAD-Week'!F307/'USDCAD-Week'!E307</f>
        <v>7.5120192307692308</v>
      </c>
      <c r="AM317" s="24">
        <f>'GBPUSD-Week'!F307/'GBPUSD-Week'!G307*'GBPUSD-Week'!E307</f>
        <v>302.83</v>
      </c>
      <c r="AN317" s="13">
        <f>'NZDUSD-Week'!H307*'NZDUSD-Week'!F307/'NZDUSD-Week'!I307</f>
        <v>6.5270000000000001</v>
      </c>
      <c r="AO317" s="24">
        <f>'AUDUSD-Week'!F307/'AUDUSD-Week'!G307*'AUDUSD-Week'!E307</f>
        <v>141.52000000000001</v>
      </c>
      <c r="AP317" s="13">
        <f>'USDJPY-Week'!H307*'USDJPY-Week'!F307/'USDJPY-Week'!E307</f>
        <v>8.1337183293342559</v>
      </c>
      <c r="AQ317" s="24">
        <f>'AUDUSD-Week'!F307/'AUDUSD-Week'!G307*'AUDUSD-Week'!E307</f>
        <v>141.52000000000001</v>
      </c>
      <c r="AR317" s="13">
        <f>'USDCHF-Week'!H307*'USDCHF-Week'!F307/'USDCHF-Week'!E307</f>
        <v>9.9467847018451288</v>
      </c>
      <c r="AS317" s="24">
        <f>'AUDUSD-Week'!F307/'AUDUSD-Week'!G307*'AUDUSD-Week'!E307</f>
        <v>141.52000000000001</v>
      </c>
      <c r="AT317" s="13">
        <f>'USDCAD-Week'!H307*'USDCAD-Week'!F307/'USDCAD-Week'!E307</f>
        <v>7.5120192307692308</v>
      </c>
      <c r="AU317" s="24">
        <f>'AUDUSD-Week'!F307/'AUDUSD-Week'!G307*'AUDUSD-Week'!E307</f>
        <v>141.52000000000001</v>
      </c>
      <c r="AV317" s="13">
        <f>'NZDUSD-Week'!H307*'NZDUSD-Week'!F307/'NZDUSD-Week'!I307</f>
        <v>6.5270000000000001</v>
      </c>
      <c r="AW317" s="24">
        <f>'NZDUSD-Week'!F307/'NZDUSD-Week'!G307*'NZDUSD-Week'!E307</f>
        <v>130.54000000000002</v>
      </c>
      <c r="AX317" s="13">
        <f>'USDJPY-Week'!H307*'USDJPY-Week'!F307/'USDJPY-Week'!E307</f>
        <v>8.1337183293342559</v>
      </c>
      <c r="AY317" s="24">
        <f>'NZDUSD-Week'!F307/'NZDUSD-Week'!G307*'NZDUSD-Week'!E307</f>
        <v>130.54000000000002</v>
      </c>
      <c r="AZ317" s="13">
        <f>'USDCHF-Week'!H307*'USDCHF-Week'!F307/'USDCHF-Week'!E307</f>
        <v>9.9467847018451288</v>
      </c>
      <c r="BA317" s="24">
        <f>'NZDUSD-Week'!F307/'NZDUSD-Week'!G307*'NZDUSD-Week'!E307</f>
        <v>130.54000000000002</v>
      </c>
      <c r="BB317" s="13">
        <f>'USDCAD-Week'!H307*'USDCAD-Week'!F307/'USDCAD-Week'!E307</f>
        <v>7.5120192307692308</v>
      </c>
      <c r="BC317" s="24">
        <f>'USDCAD-Week'!F307/'USDCAD-Week'!G307*'USDCAD-Week'!E307</f>
        <v>266.24</v>
      </c>
      <c r="BD317" s="13">
        <f>'USDJPY-Week'!H307*'USDJPY-Week'!F307/'USDJPY-Week'!E307</f>
        <v>8.1337183293342559</v>
      </c>
      <c r="BE317" s="24">
        <f>'USDCHF-Week'!F307/'USDCHF-Week'!G307*'USDCHF-Week'!E307</f>
        <v>201.07</v>
      </c>
      <c r="BF317" s="13">
        <f>'USDJPY-Week'!H307*'USDJPY-Week'!F307/'USDJPY-Week'!E307</f>
        <v>8.1337183293342559</v>
      </c>
    </row>
    <row r="318" spans="4:58" x14ac:dyDescent="0.25">
      <c r="D318" s="11">
        <v>42323</v>
      </c>
      <c r="E318" s="13">
        <f>'EURUSD-Week'!F308*'EURUSD-Week'!E308/'EURUSD-Week'!G308</f>
        <v>213.87999999999997</v>
      </c>
      <c r="F318" s="16">
        <f>'EURUSD-Week'!H308*'EURUSD-Week'!F308/1</f>
        <v>10</v>
      </c>
      <c r="G318" s="13">
        <f>'USDJPY-Week'!F308/'USDJPY-Week'!G308</f>
        <v>200</v>
      </c>
      <c r="H318" s="19">
        <f>'USDJPY-Week'!H308*'USDJPY-Week'!F308/'USDJPY-Week'!E308</f>
        <v>8.16259897151253</v>
      </c>
      <c r="I318" s="19">
        <f>'EURUSD-Week'!F308/('EURUSD-Week'!G308*'EURUSD-Week'!E308)</f>
        <v>187.02075930428279</v>
      </c>
      <c r="J318" s="19">
        <f>'USDJPY-Week'!H308*'USDJPY-Week'!F308/'USDJPY-Week'!E308</f>
        <v>8.16259897151253</v>
      </c>
      <c r="K318" s="15">
        <f>'GBPUSD-Week'!F308*'GBPUSD-Week'!E308/'GBPUSD-Week'!G308</f>
        <v>304.26</v>
      </c>
      <c r="L318" s="13">
        <f>'GBPUSD-Week'!H308*'GBPUSD-Week'!F308/1</f>
        <v>10</v>
      </c>
      <c r="M318" s="24">
        <f>'NZDUSD-Week'!F308*'NZDUSD-Week'!E308/'NZDUSD-Week'!G308</f>
        <v>131.08000000000001</v>
      </c>
      <c r="N318" s="13">
        <f>'NZDUSD-Week'!H308*'NZDUSD-Week'!F308/1</f>
        <v>10</v>
      </c>
      <c r="O318" s="13">
        <f>'USDCAD-Week'!F308/'USDCAD-Week'!G308</f>
        <v>200</v>
      </c>
      <c r="P318" s="24">
        <f>'USDCAD-Week'!F308*'USDCAD-Week'!H308/'USDCAD-Week'!E308</f>
        <v>7.5046904315197001</v>
      </c>
      <c r="Q318" s="24">
        <f>'AUDUSD-Week'!F308*'AUDUSD-Week'!E308/'AUDUSD-Week'!G308</f>
        <v>143.54</v>
      </c>
      <c r="R318" s="24">
        <f>'AUDUSD-Week'!H308*'AUDUSD-Week'!F308/1</f>
        <v>10</v>
      </c>
      <c r="S318" s="13">
        <f>'USDCHF-Week'!F308/'USDCHF-Week'!G308</f>
        <v>200</v>
      </c>
      <c r="T318" s="16">
        <f>'USDCHF-Week'!F308*'USDCHF-Week'!H308/'USDCHF-Week'!E308</f>
        <v>9.8789824648061266</v>
      </c>
      <c r="U318" s="13">
        <f>'EURUSD-Week'!F308/'EURUSD-Week'!G308*'EURUSD-Week'!E308</f>
        <v>213.88</v>
      </c>
      <c r="V318" s="13">
        <f>'USDCHF-Week'!H308*'USDCHF-Week'!F308/'USDCHF-Week'!E308</f>
        <v>9.8789824648061266</v>
      </c>
      <c r="W318" s="16">
        <f>'EURUSD-Week'!F308/'EURUSD-Week'!G308*'EURUSD-Week'!E308</f>
        <v>213.88</v>
      </c>
      <c r="X318" s="13">
        <f>'GBPUSD-Week'!H308*'GBPUSD-Week'!F308/'GBPUSD-Week'!I308</f>
        <v>15.213000000000003</v>
      </c>
      <c r="Y318" s="24">
        <f>'EURUSD-Week'!F308/'EURUSD-Week'!G308*'EURUSD-Week'!E308</f>
        <v>213.88</v>
      </c>
      <c r="Z318" s="13">
        <f>'AUDUSD-Week'!H308*'AUDUSD-Week'!F308/'AUDUSD-Week'!I308</f>
        <v>7.1769999999999996</v>
      </c>
      <c r="AA318" s="24">
        <f>'EURUSD-Week'!F308/'EURUSD-Week'!G308*'EURUSD-Week'!E308</f>
        <v>213.88</v>
      </c>
      <c r="AB318" s="13">
        <f>'USDCAD-Week'!H308*'USDCAD-Week'!F308/'USDCAD-Week'!E308</f>
        <v>7.5046904315197001</v>
      </c>
      <c r="AC318" s="24">
        <f>'EURUSD-Week'!F308/'EURUSD-Week'!G308*'EURUSD-Week'!E308</f>
        <v>213.88</v>
      </c>
      <c r="AD318" s="13">
        <f>'NZDUSD-Week'!H308*'NZDUSD-Week'!F308/'NZDUSD-Week'!I308</f>
        <v>6.5539999999999994</v>
      </c>
      <c r="AE318" s="24">
        <f>'GBPUSD-Week'!F308/'GBPUSD-Week'!G308*'GBPUSD-Week'!E308</f>
        <v>304.26</v>
      </c>
      <c r="AF318" s="13">
        <f>'USDJPY-Week'!H308*'USDJPY-Week'!F308/'USDJPY-Week'!E308</f>
        <v>8.16259897151253</v>
      </c>
      <c r="AG318" s="24">
        <f>'GBPUSD-Week'!F308/'GBPUSD-Week'!G308*'GBPUSD-Week'!E308</f>
        <v>304.26</v>
      </c>
      <c r="AH318" s="13">
        <f>'USDCHF-Week'!H308*'USDCHF-Week'!F308/'USDCHF-Week'!E308</f>
        <v>9.8789824648061266</v>
      </c>
      <c r="AI318" s="24">
        <f>'GBPUSD-Week'!F308/'GBPUSD-Week'!G308*'GBPUSD-Week'!E308</f>
        <v>304.26</v>
      </c>
      <c r="AJ318" s="13">
        <f>'AUDUSD-Week'!H308*'AUDUSD-Week'!F308/'AUDUSD-Week'!I308</f>
        <v>7.1769999999999996</v>
      </c>
      <c r="AK318" s="24">
        <f>'GBPUSD-Week'!F308/'GBPUSD-Week'!G308*'GBPUSD-Week'!E308</f>
        <v>304.26</v>
      </c>
      <c r="AL318" s="13">
        <f>'USDCAD-Week'!H308*'USDCAD-Week'!F308/'USDCAD-Week'!E308</f>
        <v>7.5046904315197001</v>
      </c>
      <c r="AM318" s="24">
        <f>'GBPUSD-Week'!F308/'GBPUSD-Week'!G308*'GBPUSD-Week'!E308</f>
        <v>304.26</v>
      </c>
      <c r="AN318" s="13">
        <f>'NZDUSD-Week'!H308*'NZDUSD-Week'!F308/'NZDUSD-Week'!I308</f>
        <v>6.5539999999999994</v>
      </c>
      <c r="AO318" s="24">
        <f>'AUDUSD-Week'!F308/'AUDUSD-Week'!G308*'AUDUSD-Week'!E308</f>
        <v>143.54</v>
      </c>
      <c r="AP318" s="13">
        <f>'USDJPY-Week'!H308*'USDJPY-Week'!F308/'USDJPY-Week'!E308</f>
        <v>8.16259897151253</v>
      </c>
      <c r="AQ318" s="24">
        <f>'AUDUSD-Week'!F308/'AUDUSD-Week'!G308*'AUDUSD-Week'!E308</f>
        <v>143.54</v>
      </c>
      <c r="AR318" s="13">
        <f>'USDCHF-Week'!H308*'USDCHF-Week'!F308/'USDCHF-Week'!E308</f>
        <v>9.8789824648061266</v>
      </c>
      <c r="AS318" s="24">
        <f>'AUDUSD-Week'!F308/'AUDUSD-Week'!G308*'AUDUSD-Week'!E308</f>
        <v>143.54</v>
      </c>
      <c r="AT318" s="13">
        <f>'USDCAD-Week'!H308*'USDCAD-Week'!F308/'USDCAD-Week'!E308</f>
        <v>7.5046904315197001</v>
      </c>
      <c r="AU318" s="24">
        <f>'AUDUSD-Week'!F308/'AUDUSD-Week'!G308*'AUDUSD-Week'!E308</f>
        <v>143.54</v>
      </c>
      <c r="AV318" s="13">
        <f>'NZDUSD-Week'!H308*'NZDUSD-Week'!F308/'NZDUSD-Week'!I308</f>
        <v>6.5539999999999994</v>
      </c>
      <c r="AW318" s="24">
        <f>'NZDUSD-Week'!F308/'NZDUSD-Week'!G308*'NZDUSD-Week'!E308</f>
        <v>131.07999999999998</v>
      </c>
      <c r="AX318" s="13">
        <f>'USDJPY-Week'!H308*'USDJPY-Week'!F308/'USDJPY-Week'!E308</f>
        <v>8.16259897151253</v>
      </c>
      <c r="AY318" s="24">
        <f>'NZDUSD-Week'!F308/'NZDUSD-Week'!G308*'NZDUSD-Week'!E308</f>
        <v>131.07999999999998</v>
      </c>
      <c r="AZ318" s="13">
        <f>'USDCHF-Week'!H308*'USDCHF-Week'!F308/'USDCHF-Week'!E308</f>
        <v>9.8789824648061266</v>
      </c>
      <c r="BA318" s="24">
        <f>'NZDUSD-Week'!F308/'NZDUSD-Week'!G308*'NZDUSD-Week'!E308</f>
        <v>131.07999999999998</v>
      </c>
      <c r="BB318" s="13">
        <f>'USDCAD-Week'!H308*'USDCAD-Week'!F308/'USDCAD-Week'!E308</f>
        <v>7.5046904315197001</v>
      </c>
      <c r="BC318" s="24">
        <f>'USDCAD-Week'!F308/'USDCAD-Week'!G308*'USDCAD-Week'!E308</f>
        <v>266.5</v>
      </c>
      <c r="BD318" s="13">
        <f>'USDJPY-Week'!H308*'USDJPY-Week'!F308/'USDJPY-Week'!E308</f>
        <v>8.16259897151253</v>
      </c>
      <c r="BE318" s="24">
        <f>'USDCHF-Week'!F308/'USDCHF-Week'!G308*'USDCHF-Week'!E308</f>
        <v>202.45</v>
      </c>
      <c r="BF318" s="13">
        <f>'USDJPY-Week'!H308*'USDJPY-Week'!F308/'USDJPY-Week'!E308</f>
        <v>8.16259897151253</v>
      </c>
    </row>
    <row r="319" spans="4:58" x14ac:dyDescent="0.25">
      <c r="D319" s="11">
        <v>42330</v>
      </c>
      <c r="E319" s="13">
        <f>'EURUSD-Week'!F309*'EURUSD-Week'!E309/'EURUSD-Week'!G309</f>
        <v>212.33</v>
      </c>
      <c r="F319" s="16">
        <f>'EURUSD-Week'!H309*'EURUSD-Week'!F309/1</f>
        <v>10</v>
      </c>
      <c r="G319" s="13">
        <f>'USDJPY-Week'!F309/'USDJPY-Week'!G309</f>
        <v>200</v>
      </c>
      <c r="H319" s="19">
        <f>'USDJPY-Week'!H309*'USDJPY-Week'!F309/'USDJPY-Week'!E309</f>
        <v>8.1413335504355615</v>
      </c>
      <c r="I319" s="19">
        <f>'EURUSD-Week'!F309/('EURUSD-Week'!G309*'EURUSD-Week'!E309)</f>
        <v>188.38600291998304</v>
      </c>
      <c r="J319" s="19">
        <f>'USDJPY-Week'!H309*'USDJPY-Week'!F309/'USDJPY-Week'!E309</f>
        <v>8.1413335504355615</v>
      </c>
      <c r="K319" s="15">
        <f>'GBPUSD-Week'!F309*'GBPUSD-Week'!E309/'GBPUSD-Week'!G309</f>
        <v>302.13</v>
      </c>
      <c r="L319" s="13">
        <f>'GBPUSD-Week'!H309*'GBPUSD-Week'!F309/1</f>
        <v>10</v>
      </c>
      <c r="M319" s="24">
        <f>'NZDUSD-Week'!F309*'NZDUSD-Week'!E309/'NZDUSD-Week'!G309</f>
        <v>130.92000000000002</v>
      </c>
      <c r="N319" s="13">
        <f>'NZDUSD-Week'!H309*'NZDUSD-Week'!F309/1</f>
        <v>10</v>
      </c>
      <c r="O319" s="13">
        <f>'USDCAD-Week'!F309/'USDCAD-Week'!G309</f>
        <v>200</v>
      </c>
      <c r="P319" s="24">
        <f>'USDCAD-Week'!F309*'USDCAD-Week'!H309/'USDCAD-Week'!E309</f>
        <v>7.4844697253199604</v>
      </c>
      <c r="Q319" s="24">
        <f>'AUDUSD-Week'!F309*'AUDUSD-Week'!E309/'AUDUSD-Week'!G309</f>
        <v>144.19999999999999</v>
      </c>
      <c r="R319" s="24">
        <f>'AUDUSD-Week'!H309*'AUDUSD-Week'!F309/1</f>
        <v>10</v>
      </c>
      <c r="S319" s="13">
        <f>'USDCHF-Week'!F309/'USDCHF-Week'!G309</f>
        <v>200</v>
      </c>
      <c r="T319" s="16">
        <f>'USDCHF-Week'!F309*'USDCHF-Week'!H309/'USDCHF-Week'!E309</f>
        <v>9.7622882803729194</v>
      </c>
      <c r="U319" s="13">
        <f>'EURUSD-Week'!F309/'EURUSD-Week'!G309*'EURUSD-Week'!E309</f>
        <v>212.32999999999998</v>
      </c>
      <c r="V319" s="13">
        <f>'USDCHF-Week'!H309*'USDCHF-Week'!F309/'USDCHF-Week'!E309</f>
        <v>9.7622882803729194</v>
      </c>
      <c r="W319" s="16">
        <f>'EURUSD-Week'!F309/'EURUSD-Week'!G309*'EURUSD-Week'!E309</f>
        <v>212.32999999999998</v>
      </c>
      <c r="X319" s="13">
        <f>'GBPUSD-Week'!H309*'GBPUSD-Week'!F309/'GBPUSD-Week'!I309</f>
        <v>15.1065</v>
      </c>
      <c r="Y319" s="24">
        <f>'EURUSD-Week'!F309/'EURUSD-Week'!G309*'EURUSD-Week'!E309</f>
        <v>212.32999999999998</v>
      </c>
      <c r="Z319" s="13">
        <f>'AUDUSD-Week'!H309*'AUDUSD-Week'!F309/'AUDUSD-Week'!I309</f>
        <v>7.21</v>
      </c>
      <c r="AA319" s="24">
        <f>'EURUSD-Week'!F309/'EURUSD-Week'!G309*'EURUSD-Week'!E309</f>
        <v>212.32999999999998</v>
      </c>
      <c r="AB319" s="13">
        <f>'USDCAD-Week'!H309*'USDCAD-Week'!F309/'USDCAD-Week'!E309</f>
        <v>7.4844697253199604</v>
      </c>
      <c r="AC319" s="24">
        <f>'EURUSD-Week'!F309/'EURUSD-Week'!G309*'EURUSD-Week'!E309</f>
        <v>212.32999999999998</v>
      </c>
      <c r="AD319" s="13">
        <f>'NZDUSD-Week'!H309*'NZDUSD-Week'!F309/'NZDUSD-Week'!I309</f>
        <v>6.5460000000000003</v>
      </c>
      <c r="AE319" s="24">
        <f>'GBPUSD-Week'!F309/'GBPUSD-Week'!G309*'GBPUSD-Week'!E309</f>
        <v>302.13</v>
      </c>
      <c r="AF319" s="13">
        <f>'USDJPY-Week'!H309*'USDJPY-Week'!F309/'USDJPY-Week'!E309</f>
        <v>8.1413335504355615</v>
      </c>
      <c r="AG319" s="24">
        <f>'GBPUSD-Week'!F309/'GBPUSD-Week'!G309*'GBPUSD-Week'!E309</f>
        <v>302.13</v>
      </c>
      <c r="AH319" s="13">
        <f>'USDCHF-Week'!H309*'USDCHF-Week'!F309/'USDCHF-Week'!E309</f>
        <v>9.7622882803729194</v>
      </c>
      <c r="AI319" s="24">
        <f>'GBPUSD-Week'!F309/'GBPUSD-Week'!G309*'GBPUSD-Week'!E309</f>
        <v>302.13</v>
      </c>
      <c r="AJ319" s="13">
        <f>'AUDUSD-Week'!H309*'AUDUSD-Week'!F309/'AUDUSD-Week'!I309</f>
        <v>7.21</v>
      </c>
      <c r="AK319" s="24">
        <f>'GBPUSD-Week'!F309/'GBPUSD-Week'!G309*'GBPUSD-Week'!E309</f>
        <v>302.13</v>
      </c>
      <c r="AL319" s="13">
        <f>'USDCAD-Week'!H309*'USDCAD-Week'!F309/'USDCAD-Week'!E309</f>
        <v>7.4844697253199604</v>
      </c>
      <c r="AM319" s="24">
        <f>'GBPUSD-Week'!F309/'GBPUSD-Week'!G309*'GBPUSD-Week'!E309</f>
        <v>302.13</v>
      </c>
      <c r="AN319" s="13">
        <f>'NZDUSD-Week'!H309*'NZDUSD-Week'!F309/'NZDUSD-Week'!I309</f>
        <v>6.5460000000000003</v>
      </c>
      <c r="AO319" s="24">
        <f>'AUDUSD-Week'!F309/'AUDUSD-Week'!G309*'AUDUSD-Week'!E309</f>
        <v>144.19999999999999</v>
      </c>
      <c r="AP319" s="13">
        <f>'USDJPY-Week'!H309*'USDJPY-Week'!F309/'USDJPY-Week'!E309</f>
        <v>8.1413335504355615</v>
      </c>
      <c r="AQ319" s="24">
        <f>'AUDUSD-Week'!F309/'AUDUSD-Week'!G309*'AUDUSD-Week'!E309</f>
        <v>144.19999999999999</v>
      </c>
      <c r="AR319" s="13">
        <f>'USDCHF-Week'!H309*'USDCHF-Week'!F309/'USDCHF-Week'!E309</f>
        <v>9.7622882803729194</v>
      </c>
      <c r="AS319" s="24">
        <f>'AUDUSD-Week'!F309/'AUDUSD-Week'!G309*'AUDUSD-Week'!E309</f>
        <v>144.19999999999999</v>
      </c>
      <c r="AT319" s="13">
        <f>'USDCAD-Week'!H309*'USDCAD-Week'!F309/'USDCAD-Week'!E309</f>
        <v>7.4844697253199604</v>
      </c>
      <c r="AU319" s="24">
        <f>'AUDUSD-Week'!F309/'AUDUSD-Week'!G309*'AUDUSD-Week'!E309</f>
        <v>144.19999999999999</v>
      </c>
      <c r="AV319" s="13">
        <f>'NZDUSD-Week'!H309*'NZDUSD-Week'!F309/'NZDUSD-Week'!I309</f>
        <v>6.5460000000000003</v>
      </c>
      <c r="AW319" s="24">
        <f>'NZDUSD-Week'!F309/'NZDUSD-Week'!G309*'NZDUSD-Week'!E309</f>
        <v>130.92000000000002</v>
      </c>
      <c r="AX319" s="13">
        <f>'USDJPY-Week'!H309*'USDJPY-Week'!F309/'USDJPY-Week'!E309</f>
        <v>8.1413335504355615</v>
      </c>
      <c r="AY319" s="24">
        <f>'NZDUSD-Week'!F309/'NZDUSD-Week'!G309*'NZDUSD-Week'!E309</f>
        <v>130.92000000000002</v>
      </c>
      <c r="AZ319" s="13">
        <f>'USDCHF-Week'!H309*'USDCHF-Week'!F309/'USDCHF-Week'!E309</f>
        <v>9.7622882803729194</v>
      </c>
      <c r="BA319" s="24">
        <f>'NZDUSD-Week'!F309/'NZDUSD-Week'!G309*'NZDUSD-Week'!E309</f>
        <v>130.92000000000002</v>
      </c>
      <c r="BB319" s="13">
        <f>'USDCAD-Week'!H309*'USDCAD-Week'!F309/'USDCAD-Week'!E309</f>
        <v>7.4844697253199604</v>
      </c>
      <c r="BC319" s="24">
        <f>'USDCAD-Week'!F309/'USDCAD-Week'!G309*'USDCAD-Week'!E309</f>
        <v>267.22000000000003</v>
      </c>
      <c r="BD319" s="13">
        <f>'USDJPY-Week'!H309*'USDJPY-Week'!F309/'USDJPY-Week'!E309</f>
        <v>8.1413335504355615</v>
      </c>
      <c r="BE319" s="24">
        <f>'USDCHF-Week'!F309/'USDCHF-Week'!G309*'USDCHF-Week'!E309</f>
        <v>204.87</v>
      </c>
      <c r="BF319" s="13">
        <f>'USDJPY-Week'!H309*'USDJPY-Week'!F309/'USDJPY-Week'!E309</f>
        <v>8.1413335504355615</v>
      </c>
    </row>
    <row r="320" spans="4:58" x14ac:dyDescent="0.25">
      <c r="D320" s="11">
        <v>42337</v>
      </c>
      <c r="E320" s="13">
        <f>'EURUSD-Week'!F310*'EURUSD-Week'!E310/'EURUSD-Week'!G310</f>
        <v>214.67999999999998</v>
      </c>
      <c r="F320" s="16">
        <f>'EURUSD-Week'!H310*'EURUSD-Week'!F310/1</f>
        <v>10</v>
      </c>
      <c r="G320" s="13">
        <f>'USDJPY-Week'!F310/'USDJPY-Week'!G310</f>
        <v>200</v>
      </c>
      <c r="H320" s="19">
        <f>'USDJPY-Week'!H310*'USDJPY-Week'!F310/'USDJPY-Week'!E310</f>
        <v>8.133056809401813</v>
      </c>
      <c r="I320" s="19">
        <f>'EURUSD-Week'!F310/('EURUSD-Week'!G310*'EURUSD-Week'!E310)</f>
        <v>186.32383081796164</v>
      </c>
      <c r="J320" s="19">
        <f>'USDJPY-Week'!H310*'USDJPY-Week'!F310/'USDJPY-Week'!E310</f>
        <v>8.133056809401813</v>
      </c>
      <c r="K320" s="15">
        <f>'GBPUSD-Week'!F310*'GBPUSD-Week'!E310/'GBPUSD-Week'!G310</f>
        <v>301.43</v>
      </c>
      <c r="L320" s="13">
        <f>'GBPUSD-Week'!H310*'GBPUSD-Week'!F310/1</f>
        <v>10</v>
      </c>
      <c r="M320" s="24">
        <f>'NZDUSD-Week'!F310*'NZDUSD-Week'!E310/'NZDUSD-Week'!G310</f>
        <v>132.79</v>
      </c>
      <c r="N320" s="13">
        <f>'NZDUSD-Week'!H310*'NZDUSD-Week'!F310/1</f>
        <v>10</v>
      </c>
      <c r="O320" s="13">
        <f>'USDCAD-Week'!F310/'USDCAD-Week'!G310</f>
        <v>200</v>
      </c>
      <c r="P320" s="24">
        <f>'USDCAD-Week'!F310*'USDCAD-Week'!H310/'USDCAD-Week'!E310</f>
        <v>7.4847498222371911</v>
      </c>
      <c r="Q320" s="24">
        <f>'AUDUSD-Week'!F310*'AUDUSD-Week'!E310/'AUDUSD-Week'!G310</f>
        <v>145.27000000000001</v>
      </c>
      <c r="R320" s="24">
        <f>'AUDUSD-Week'!H310*'AUDUSD-Week'!F310/1</f>
        <v>10</v>
      </c>
      <c r="S320" s="13">
        <f>'USDCHF-Week'!F310/'USDCHF-Week'!G310</f>
        <v>200</v>
      </c>
      <c r="T320" s="16">
        <f>'USDCHF-Week'!F310*'USDCHF-Week'!H310/'USDCHF-Week'!E310</f>
        <v>9.8706939097818562</v>
      </c>
      <c r="U320" s="13">
        <f>'EURUSD-Week'!F310/'EURUSD-Week'!G310*'EURUSD-Week'!E310</f>
        <v>214.67999999999998</v>
      </c>
      <c r="V320" s="13">
        <f>'USDCHF-Week'!H310*'USDCHF-Week'!F310/'USDCHF-Week'!E310</f>
        <v>9.8706939097818562</v>
      </c>
      <c r="W320" s="16">
        <f>'EURUSD-Week'!F310/'EURUSD-Week'!G310*'EURUSD-Week'!E310</f>
        <v>214.67999999999998</v>
      </c>
      <c r="X320" s="13">
        <f>'GBPUSD-Week'!H310*'GBPUSD-Week'!F310/'GBPUSD-Week'!I310</f>
        <v>15.071499999999999</v>
      </c>
      <c r="Y320" s="24">
        <f>'EURUSD-Week'!F310/'EURUSD-Week'!G310*'EURUSD-Week'!E310</f>
        <v>214.67999999999998</v>
      </c>
      <c r="Z320" s="13">
        <f>'AUDUSD-Week'!H310*'AUDUSD-Week'!F310/'AUDUSD-Week'!I310</f>
        <v>7.2635000000000005</v>
      </c>
      <c r="AA320" s="24">
        <f>'EURUSD-Week'!F310/'EURUSD-Week'!G310*'EURUSD-Week'!E310</f>
        <v>214.67999999999998</v>
      </c>
      <c r="AB320" s="13">
        <f>'USDCAD-Week'!H310*'USDCAD-Week'!F310/'USDCAD-Week'!E310</f>
        <v>7.4847498222371911</v>
      </c>
      <c r="AC320" s="24">
        <f>'EURUSD-Week'!F310/'EURUSD-Week'!G310*'EURUSD-Week'!E310</f>
        <v>214.67999999999998</v>
      </c>
      <c r="AD320" s="13">
        <f>'NZDUSD-Week'!H310*'NZDUSD-Week'!F310/'NZDUSD-Week'!I310</f>
        <v>6.6395000000000008</v>
      </c>
      <c r="AE320" s="24">
        <f>'GBPUSD-Week'!F310/'GBPUSD-Week'!G310*'GBPUSD-Week'!E310</f>
        <v>301.43</v>
      </c>
      <c r="AF320" s="13">
        <f>'USDJPY-Week'!H310*'USDJPY-Week'!F310/'USDJPY-Week'!E310</f>
        <v>8.133056809401813</v>
      </c>
      <c r="AG320" s="24">
        <f>'GBPUSD-Week'!F310/'GBPUSD-Week'!G310*'GBPUSD-Week'!E310</f>
        <v>301.43</v>
      </c>
      <c r="AH320" s="13">
        <f>'USDCHF-Week'!H310*'USDCHF-Week'!F310/'USDCHF-Week'!E310</f>
        <v>9.8706939097818562</v>
      </c>
      <c r="AI320" s="24">
        <f>'GBPUSD-Week'!F310/'GBPUSD-Week'!G310*'GBPUSD-Week'!E310</f>
        <v>301.43</v>
      </c>
      <c r="AJ320" s="13">
        <f>'AUDUSD-Week'!H310*'AUDUSD-Week'!F310/'AUDUSD-Week'!I310</f>
        <v>7.2635000000000005</v>
      </c>
      <c r="AK320" s="24">
        <f>'GBPUSD-Week'!F310/'GBPUSD-Week'!G310*'GBPUSD-Week'!E310</f>
        <v>301.43</v>
      </c>
      <c r="AL320" s="13">
        <f>'USDCAD-Week'!H310*'USDCAD-Week'!F310/'USDCAD-Week'!E310</f>
        <v>7.4847498222371911</v>
      </c>
      <c r="AM320" s="24">
        <f>'GBPUSD-Week'!F310/'GBPUSD-Week'!G310*'GBPUSD-Week'!E310</f>
        <v>301.43</v>
      </c>
      <c r="AN320" s="13">
        <f>'NZDUSD-Week'!H310*'NZDUSD-Week'!F310/'NZDUSD-Week'!I310</f>
        <v>6.6395000000000008</v>
      </c>
      <c r="AO320" s="24">
        <f>'AUDUSD-Week'!F310/'AUDUSD-Week'!G310*'AUDUSD-Week'!E310</f>
        <v>145.27000000000001</v>
      </c>
      <c r="AP320" s="13">
        <f>'USDJPY-Week'!H310*'USDJPY-Week'!F310/'USDJPY-Week'!E310</f>
        <v>8.133056809401813</v>
      </c>
      <c r="AQ320" s="24">
        <f>'AUDUSD-Week'!F310/'AUDUSD-Week'!G310*'AUDUSD-Week'!E310</f>
        <v>145.27000000000001</v>
      </c>
      <c r="AR320" s="13">
        <f>'USDCHF-Week'!H310*'USDCHF-Week'!F310/'USDCHF-Week'!E310</f>
        <v>9.8706939097818562</v>
      </c>
      <c r="AS320" s="24">
        <f>'AUDUSD-Week'!F310/'AUDUSD-Week'!G310*'AUDUSD-Week'!E310</f>
        <v>145.27000000000001</v>
      </c>
      <c r="AT320" s="13">
        <f>'USDCAD-Week'!H310*'USDCAD-Week'!F310/'USDCAD-Week'!E310</f>
        <v>7.4847498222371911</v>
      </c>
      <c r="AU320" s="24">
        <f>'AUDUSD-Week'!F310/'AUDUSD-Week'!G310*'AUDUSD-Week'!E310</f>
        <v>145.27000000000001</v>
      </c>
      <c r="AV320" s="13">
        <f>'NZDUSD-Week'!H310*'NZDUSD-Week'!F310/'NZDUSD-Week'!I310</f>
        <v>6.6395000000000008</v>
      </c>
      <c r="AW320" s="24">
        <f>'NZDUSD-Week'!F310/'NZDUSD-Week'!G310*'NZDUSD-Week'!E310</f>
        <v>132.79000000000002</v>
      </c>
      <c r="AX320" s="13">
        <f>'USDJPY-Week'!H310*'USDJPY-Week'!F310/'USDJPY-Week'!E310</f>
        <v>8.133056809401813</v>
      </c>
      <c r="AY320" s="24">
        <f>'NZDUSD-Week'!F310/'NZDUSD-Week'!G310*'NZDUSD-Week'!E310</f>
        <v>132.79000000000002</v>
      </c>
      <c r="AZ320" s="13">
        <f>'USDCHF-Week'!H310*'USDCHF-Week'!F310/'USDCHF-Week'!E310</f>
        <v>9.8706939097818562</v>
      </c>
      <c r="BA320" s="24">
        <f>'NZDUSD-Week'!F310/'NZDUSD-Week'!G310*'NZDUSD-Week'!E310</f>
        <v>132.79000000000002</v>
      </c>
      <c r="BB320" s="13">
        <f>'USDCAD-Week'!H310*'USDCAD-Week'!F310/'USDCAD-Week'!E310</f>
        <v>7.4847498222371911</v>
      </c>
      <c r="BC320" s="24">
        <f>'USDCAD-Week'!F310/'USDCAD-Week'!G310*'USDCAD-Week'!E310</f>
        <v>267.21000000000004</v>
      </c>
      <c r="BD320" s="13">
        <f>'USDJPY-Week'!H310*'USDJPY-Week'!F310/'USDJPY-Week'!E310</f>
        <v>8.133056809401813</v>
      </c>
      <c r="BE320" s="24">
        <f>'USDCHF-Week'!F310/'USDCHF-Week'!G310*'USDCHF-Week'!E310</f>
        <v>202.62000000000003</v>
      </c>
      <c r="BF320" s="13">
        <f>'USDJPY-Week'!H310*'USDJPY-Week'!F310/'USDJPY-Week'!E310</f>
        <v>8.133056809401813</v>
      </c>
    </row>
    <row r="321" spans="4:58" x14ac:dyDescent="0.25">
      <c r="D321" s="11">
        <v>42344</v>
      </c>
      <c r="E321" s="13">
        <f>'EURUSD-Week'!F311*'EURUSD-Week'!E311/'EURUSD-Week'!G311</f>
        <v>218.64</v>
      </c>
      <c r="F321" s="16">
        <f>'EURUSD-Week'!H311*'EURUSD-Week'!F311/1</f>
        <v>10</v>
      </c>
      <c r="G321" s="13">
        <f>'USDJPY-Week'!F311/'USDJPY-Week'!G311</f>
        <v>200</v>
      </c>
      <c r="H321" s="19">
        <f>'USDJPY-Week'!H311*'USDJPY-Week'!F311/'USDJPY-Week'!E311</f>
        <v>8.1910144571405166</v>
      </c>
      <c r="I321" s="19">
        <f>'EURUSD-Week'!F311/('EURUSD-Week'!G311*'EURUSD-Week'!E311)</f>
        <v>182.94914013904133</v>
      </c>
      <c r="J321" s="19">
        <f>'USDJPY-Week'!H311*'USDJPY-Week'!F311/'USDJPY-Week'!E311</f>
        <v>8.1910144571405166</v>
      </c>
      <c r="K321" s="15">
        <f>'GBPUSD-Week'!F311*'GBPUSD-Week'!E311/'GBPUSD-Week'!G311</f>
        <v>303.32</v>
      </c>
      <c r="L321" s="13">
        <f>'GBPUSD-Week'!H311*'GBPUSD-Week'!F311/1</f>
        <v>10</v>
      </c>
      <c r="M321" s="24">
        <f>'NZDUSD-Week'!F311*'NZDUSD-Week'!E311/'NZDUSD-Week'!G311</f>
        <v>134.52000000000001</v>
      </c>
      <c r="N321" s="13">
        <f>'NZDUSD-Week'!H311*'NZDUSD-Week'!F311/1</f>
        <v>10</v>
      </c>
      <c r="O321" s="13">
        <f>'USDCAD-Week'!F311/'USDCAD-Week'!G311</f>
        <v>200</v>
      </c>
      <c r="P321" s="24">
        <f>'USDCAD-Week'!F311*'USDCAD-Week'!H311/'USDCAD-Week'!E311</f>
        <v>7.3738155808723223</v>
      </c>
      <c r="Q321" s="24">
        <f>'AUDUSD-Week'!F311*'AUDUSD-Week'!E311/'AUDUSD-Week'!G311</f>
        <v>145.25</v>
      </c>
      <c r="R321" s="24">
        <f>'AUDUSD-Week'!H311*'AUDUSD-Week'!F311/1</f>
        <v>10</v>
      </c>
      <c r="S321" s="13">
        <f>'USDCHF-Week'!F311/'USDCHF-Week'!G311</f>
        <v>200</v>
      </c>
      <c r="T321" s="16">
        <f>'USDCHF-Week'!F311*'USDCHF-Week'!H311/'USDCHF-Week'!E311</f>
        <v>10.102030508132135</v>
      </c>
      <c r="U321" s="13">
        <f>'EURUSD-Week'!F311/'EURUSD-Week'!G311*'EURUSD-Week'!E311</f>
        <v>218.64</v>
      </c>
      <c r="V321" s="13">
        <f>'USDCHF-Week'!H311*'USDCHF-Week'!F311/'USDCHF-Week'!E311</f>
        <v>10.102030508132135</v>
      </c>
      <c r="W321" s="16">
        <f>'EURUSD-Week'!F311/'EURUSD-Week'!G311*'EURUSD-Week'!E311</f>
        <v>218.64</v>
      </c>
      <c r="X321" s="13">
        <f>'GBPUSD-Week'!H311*'GBPUSD-Week'!F311/'GBPUSD-Week'!I311</f>
        <v>15.165999999999999</v>
      </c>
      <c r="Y321" s="24">
        <f>'EURUSD-Week'!F311/'EURUSD-Week'!G311*'EURUSD-Week'!E311</f>
        <v>218.64</v>
      </c>
      <c r="Z321" s="13">
        <f>'AUDUSD-Week'!H311*'AUDUSD-Week'!F311/'AUDUSD-Week'!I311</f>
        <v>7.2625000000000002</v>
      </c>
      <c r="AA321" s="24">
        <f>'EURUSD-Week'!F311/'EURUSD-Week'!G311*'EURUSD-Week'!E311</f>
        <v>218.64</v>
      </c>
      <c r="AB321" s="13">
        <f>'USDCAD-Week'!H311*'USDCAD-Week'!F311/'USDCAD-Week'!E311</f>
        <v>7.3738155808723223</v>
      </c>
      <c r="AC321" s="24">
        <f>'EURUSD-Week'!F311/'EURUSD-Week'!G311*'EURUSD-Week'!E311</f>
        <v>218.64</v>
      </c>
      <c r="AD321" s="13">
        <f>'NZDUSD-Week'!H311*'NZDUSD-Week'!F311/'NZDUSD-Week'!I311</f>
        <v>6.7259999999999991</v>
      </c>
      <c r="AE321" s="24">
        <f>'GBPUSD-Week'!F311/'GBPUSD-Week'!G311*'GBPUSD-Week'!E311</f>
        <v>303.32</v>
      </c>
      <c r="AF321" s="13">
        <f>'USDJPY-Week'!H311*'USDJPY-Week'!F311/'USDJPY-Week'!E311</f>
        <v>8.1910144571405166</v>
      </c>
      <c r="AG321" s="24">
        <f>'GBPUSD-Week'!F311/'GBPUSD-Week'!G311*'GBPUSD-Week'!E311</f>
        <v>303.32</v>
      </c>
      <c r="AH321" s="13">
        <f>'USDCHF-Week'!H311*'USDCHF-Week'!F311/'USDCHF-Week'!E311</f>
        <v>10.102030508132135</v>
      </c>
      <c r="AI321" s="24">
        <f>'GBPUSD-Week'!F311/'GBPUSD-Week'!G311*'GBPUSD-Week'!E311</f>
        <v>303.32</v>
      </c>
      <c r="AJ321" s="13">
        <f>'AUDUSD-Week'!H311*'AUDUSD-Week'!F311/'AUDUSD-Week'!I311</f>
        <v>7.2625000000000002</v>
      </c>
      <c r="AK321" s="24">
        <f>'GBPUSD-Week'!F311/'GBPUSD-Week'!G311*'GBPUSD-Week'!E311</f>
        <v>303.32</v>
      </c>
      <c r="AL321" s="13">
        <f>'USDCAD-Week'!H311*'USDCAD-Week'!F311/'USDCAD-Week'!E311</f>
        <v>7.3738155808723223</v>
      </c>
      <c r="AM321" s="24">
        <f>'GBPUSD-Week'!F311/'GBPUSD-Week'!G311*'GBPUSD-Week'!E311</f>
        <v>303.32</v>
      </c>
      <c r="AN321" s="13">
        <f>'NZDUSD-Week'!H311*'NZDUSD-Week'!F311/'NZDUSD-Week'!I311</f>
        <v>6.7259999999999991</v>
      </c>
      <c r="AO321" s="24">
        <f>'AUDUSD-Week'!F311/'AUDUSD-Week'!G311*'AUDUSD-Week'!E311</f>
        <v>145.25</v>
      </c>
      <c r="AP321" s="13">
        <f>'USDJPY-Week'!H311*'USDJPY-Week'!F311/'USDJPY-Week'!E311</f>
        <v>8.1910144571405166</v>
      </c>
      <c r="AQ321" s="24">
        <f>'AUDUSD-Week'!F311/'AUDUSD-Week'!G311*'AUDUSD-Week'!E311</f>
        <v>145.25</v>
      </c>
      <c r="AR321" s="13">
        <f>'USDCHF-Week'!H311*'USDCHF-Week'!F311/'USDCHF-Week'!E311</f>
        <v>10.102030508132135</v>
      </c>
      <c r="AS321" s="24">
        <f>'AUDUSD-Week'!F311/'AUDUSD-Week'!G311*'AUDUSD-Week'!E311</f>
        <v>145.25</v>
      </c>
      <c r="AT321" s="13">
        <f>'USDCAD-Week'!H311*'USDCAD-Week'!F311/'USDCAD-Week'!E311</f>
        <v>7.3738155808723223</v>
      </c>
      <c r="AU321" s="24">
        <f>'AUDUSD-Week'!F311/'AUDUSD-Week'!G311*'AUDUSD-Week'!E311</f>
        <v>145.25</v>
      </c>
      <c r="AV321" s="13">
        <f>'NZDUSD-Week'!H311*'NZDUSD-Week'!F311/'NZDUSD-Week'!I311</f>
        <v>6.7259999999999991</v>
      </c>
      <c r="AW321" s="24">
        <f>'NZDUSD-Week'!F311/'NZDUSD-Week'!G311*'NZDUSD-Week'!E311</f>
        <v>134.51999999999998</v>
      </c>
      <c r="AX321" s="13">
        <f>'USDJPY-Week'!H311*'USDJPY-Week'!F311/'USDJPY-Week'!E311</f>
        <v>8.1910144571405166</v>
      </c>
      <c r="AY321" s="24">
        <f>'NZDUSD-Week'!F311/'NZDUSD-Week'!G311*'NZDUSD-Week'!E311</f>
        <v>134.51999999999998</v>
      </c>
      <c r="AZ321" s="13">
        <f>'USDCHF-Week'!H311*'USDCHF-Week'!F311/'USDCHF-Week'!E311</f>
        <v>10.102030508132135</v>
      </c>
      <c r="BA321" s="24">
        <f>'NZDUSD-Week'!F311/'NZDUSD-Week'!G311*'NZDUSD-Week'!E311</f>
        <v>134.51999999999998</v>
      </c>
      <c r="BB321" s="13">
        <f>'USDCAD-Week'!H311*'USDCAD-Week'!F311/'USDCAD-Week'!E311</f>
        <v>7.3738155808723223</v>
      </c>
      <c r="BC321" s="24">
        <f>'USDCAD-Week'!F311/'USDCAD-Week'!G311*'USDCAD-Week'!E311</f>
        <v>271.23</v>
      </c>
      <c r="BD321" s="13">
        <f>'USDJPY-Week'!H311*'USDJPY-Week'!F311/'USDJPY-Week'!E311</f>
        <v>8.1910144571405166</v>
      </c>
      <c r="BE321" s="24">
        <f>'USDCHF-Week'!F311/'USDCHF-Week'!G311*'USDCHF-Week'!E311</f>
        <v>197.98</v>
      </c>
      <c r="BF321" s="13">
        <f>'USDJPY-Week'!H311*'USDJPY-Week'!F311/'USDJPY-Week'!E311</f>
        <v>8.1910144571405166</v>
      </c>
    </row>
    <row r="322" spans="4:58" x14ac:dyDescent="0.25">
      <c r="D322" s="11">
        <v>42351</v>
      </c>
      <c r="E322" s="13">
        <f>'EURUSD-Week'!F312*'EURUSD-Week'!E312/'EURUSD-Week'!G312</f>
        <v>218.5</v>
      </c>
      <c r="F322" s="16">
        <f>'EURUSD-Week'!H312*'EURUSD-Week'!F312/1</f>
        <v>10</v>
      </c>
      <c r="G322" s="13">
        <f>'USDJPY-Week'!F312/'USDJPY-Week'!G312</f>
        <v>200</v>
      </c>
      <c r="H322" s="19">
        <f>'USDJPY-Week'!H312*'USDJPY-Week'!F312/'USDJPY-Week'!E312</f>
        <v>8.2545709686739031</v>
      </c>
      <c r="I322" s="19">
        <f>'EURUSD-Week'!F312/('EURUSD-Week'!G312*'EURUSD-Week'!E312)</f>
        <v>183.06636155606407</v>
      </c>
      <c r="J322" s="19">
        <f>'USDJPY-Week'!H312*'USDJPY-Week'!F312/'USDJPY-Week'!E312</f>
        <v>8.2545709686739031</v>
      </c>
      <c r="K322" s="15">
        <f>'GBPUSD-Week'!F312*'GBPUSD-Week'!E312/'GBPUSD-Week'!G312</f>
        <v>301.2</v>
      </c>
      <c r="L322" s="13">
        <f>'GBPUSD-Week'!H312*'GBPUSD-Week'!F312/1</f>
        <v>10</v>
      </c>
      <c r="M322" s="24">
        <f>'NZDUSD-Week'!F312*'NZDUSD-Week'!E312/'NZDUSD-Week'!G312</f>
        <v>134.38</v>
      </c>
      <c r="N322" s="13">
        <f>'NZDUSD-Week'!H312*'NZDUSD-Week'!F312/1</f>
        <v>10</v>
      </c>
      <c r="O322" s="13">
        <f>'USDCAD-Week'!F312/'USDCAD-Week'!G312</f>
        <v>200</v>
      </c>
      <c r="P322" s="24">
        <f>'USDCAD-Week'!F312*'USDCAD-Week'!H312/'USDCAD-Week'!E312</f>
        <v>7.2267389340560069</v>
      </c>
      <c r="Q322" s="24">
        <f>'AUDUSD-Week'!F312*'AUDUSD-Week'!E312/'AUDUSD-Week'!G312</f>
        <v>143.72999999999999</v>
      </c>
      <c r="R322" s="24">
        <f>'AUDUSD-Week'!H312*'AUDUSD-Week'!F312/1</f>
        <v>10</v>
      </c>
      <c r="S322" s="13">
        <f>'USDCHF-Week'!F312/'USDCHF-Week'!G312</f>
        <v>200</v>
      </c>
      <c r="T322" s="16">
        <f>'USDCHF-Week'!F312*'USDCHF-Week'!H312/'USDCHF-Week'!E312</f>
        <v>10.124531740407006</v>
      </c>
      <c r="U322" s="13">
        <f>'EURUSD-Week'!F312/'EURUSD-Week'!G312*'EURUSD-Week'!E312</f>
        <v>218.5</v>
      </c>
      <c r="V322" s="13">
        <f>'USDCHF-Week'!H312*'USDCHF-Week'!F312/'USDCHF-Week'!E312</f>
        <v>10.124531740407006</v>
      </c>
      <c r="W322" s="16">
        <f>'EURUSD-Week'!F312/'EURUSD-Week'!G312*'EURUSD-Week'!E312</f>
        <v>218.5</v>
      </c>
      <c r="X322" s="13">
        <f>'GBPUSD-Week'!H312*'GBPUSD-Week'!F312/'GBPUSD-Week'!I312</f>
        <v>15.06</v>
      </c>
      <c r="Y322" s="24">
        <f>'EURUSD-Week'!F312/'EURUSD-Week'!G312*'EURUSD-Week'!E312</f>
        <v>218.5</v>
      </c>
      <c r="Z322" s="13">
        <f>'AUDUSD-Week'!H312*'AUDUSD-Week'!F312/'AUDUSD-Week'!I312</f>
        <v>7.1864999999999997</v>
      </c>
      <c r="AA322" s="24">
        <f>'EURUSD-Week'!F312/'EURUSD-Week'!G312*'EURUSD-Week'!E312</f>
        <v>218.5</v>
      </c>
      <c r="AB322" s="13">
        <f>'USDCAD-Week'!H312*'USDCAD-Week'!F312/'USDCAD-Week'!E312</f>
        <v>7.2267389340560069</v>
      </c>
      <c r="AC322" s="24">
        <f>'EURUSD-Week'!F312/'EURUSD-Week'!G312*'EURUSD-Week'!E312</f>
        <v>218.5</v>
      </c>
      <c r="AD322" s="13">
        <f>'NZDUSD-Week'!H312*'NZDUSD-Week'!F312/'NZDUSD-Week'!I312</f>
        <v>6.7189999999999985</v>
      </c>
      <c r="AE322" s="24">
        <f>'GBPUSD-Week'!F312/'GBPUSD-Week'!G312*'GBPUSD-Week'!E312</f>
        <v>301.2</v>
      </c>
      <c r="AF322" s="13">
        <f>'USDJPY-Week'!H312*'USDJPY-Week'!F312/'USDJPY-Week'!E312</f>
        <v>8.2545709686739031</v>
      </c>
      <c r="AG322" s="24">
        <f>'GBPUSD-Week'!F312/'GBPUSD-Week'!G312*'GBPUSD-Week'!E312</f>
        <v>301.2</v>
      </c>
      <c r="AH322" s="13">
        <f>'USDCHF-Week'!H312*'USDCHF-Week'!F312/'USDCHF-Week'!E312</f>
        <v>10.124531740407006</v>
      </c>
      <c r="AI322" s="24">
        <f>'GBPUSD-Week'!F312/'GBPUSD-Week'!G312*'GBPUSD-Week'!E312</f>
        <v>301.2</v>
      </c>
      <c r="AJ322" s="13">
        <f>'AUDUSD-Week'!H312*'AUDUSD-Week'!F312/'AUDUSD-Week'!I312</f>
        <v>7.1864999999999997</v>
      </c>
      <c r="AK322" s="24">
        <f>'GBPUSD-Week'!F312/'GBPUSD-Week'!G312*'GBPUSD-Week'!E312</f>
        <v>301.2</v>
      </c>
      <c r="AL322" s="13">
        <f>'USDCAD-Week'!H312*'USDCAD-Week'!F312/'USDCAD-Week'!E312</f>
        <v>7.2267389340560069</v>
      </c>
      <c r="AM322" s="24">
        <f>'GBPUSD-Week'!F312/'GBPUSD-Week'!G312*'GBPUSD-Week'!E312</f>
        <v>301.2</v>
      </c>
      <c r="AN322" s="13">
        <f>'NZDUSD-Week'!H312*'NZDUSD-Week'!F312/'NZDUSD-Week'!I312</f>
        <v>6.7189999999999985</v>
      </c>
      <c r="AO322" s="24">
        <f>'AUDUSD-Week'!F312/'AUDUSD-Week'!G312*'AUDUSD-Week'!E312</f>
        <v>143.72999999999999</v>
      </c>
      <c r="AP322" s="13">
        <f>'USDJPY-Week'!H312*'USDJPY-Week'!F312/'USDJPY-Week'!E312</f>
        <v>8.2545709686739031</v>
      </c>
      <c r="AQ322" s="24">
        <f>'AUDUSD-Week'!F312/'AUDUSD-Week'!G312*'AUDUSD-Week'!E312</f>
        <v>143.72999999999999</v>
      </c>
      <c r="AR322" s="13">
        <f>'USDCHF-Week'!H312*'USDCHF-Week'!F312/'USDCHF-Week'!E312</f>
        <v>10.124531740407006</v>
      </c>
      <c r="AS322" s="24">
        <f>'AUDUSD-Week'!F312/'AUDUSD-Week'!G312*'AUDUSD-Week'!E312</f>
        <v>143.72999999999999</v>
      </c>
      <c r="AT322" s="13">
        <f>'USDCAD-Week'!H312*'USDCAD-Week'!F312/'USDCAD-Week'!E312</f>
        <v>7.2267389340560069</v>
      </c>
      <c r="AU322" s="24">
        <f>'AUDUSD-Week'!F312/'AUDUSD-Week'!G312*'AUDUSD-Week'!E312</f>
        <v>143.72999999999999</v>
      </c>
      <c r="AV322" s="13">
        <f>'NZDUSD-Week'!H312*'NZDUSD-Week'!F312/'NZDUSD-Week'!I312</f>
        <v>6.7189999999999985</v>
      </c>
      <c r="AW322" s="24">
        <f>'NZDUSD-Week'!F312/'NZDUSD-Week'!G312*'NZDUSD-Week'!E312</f>
        <v>134.38</v>
      </c>
      <c r="AX322" s="13">
        <f>'USDJPY-Week'!H312*'USDJPY-Week'!F312/'USDJPY-Week'!E312</f>
        <v>8.2545709686739031</v>
      </c>
      <c r="AY322" s="24">
        <f>'NZDUSD-Week'!F312/'NZDUSD-Week'!G312*'NZDUSD-Week'!E312</f>
        <v>134.38</v>
      </c>
      <c r="AZ322" s="13">
        <f>'USDCHF-Week'!H312*'USDCHF-Week'!F312/'USDCHF-Week'!E312</f>
        <v>10.124531740407006</v>
      </c>
      <c r="BA322" s="24">
        <f>'NZDUSD-Week'!F312/'NZDUSD-Week'!G312*'NZDUSD-Week'!E312</f>
        <v>134.38</v>
      </c>
      <c r="BB322" s="13">
        <f>'USDCAD-Week'!H312*'USDCAD-Week'!F312/'USDCAD-Week'!E312</f>
        <v>7.2267389340560069</v>
      </c>
      <c r="BC322" s="24">
        <f>'USDCAD-Week'!F312/'USDCAD-Week'!G312*'USDCAD-Week'!E312</f>
        <v>276.75</v>
      </c>
      <c r="BD322" s="13">
        <f>'USDJPY-Week'!H312*'USDJPY-Week'!F312/'USDJPY-Week'!E312</f>
        <v>8.2545709686739031</v>
      </c>
      <c r="BE322" s="24">
        <f>'USDCHF-Week'!F312/'USDCHF-Week'!G312*'USDCHF-Week'!E312</f>
        <v>197.54</v>
      </c>
      <c r="BF322" s="13">
        <f>'USDJPY-Week'!H312*'USDJPY-Week'!F312/'USDJPY-Week'!E312</f>
        <v>8.2545709686739031</v>
      </c>
    </row>
    <row r="323" spans="4:58" x14ac:dyDescent="0.25">
      <c r="D323" s="11">
        <v>42358</v>
      </c>
      <c r="E323" s="13">
        <f>'EURUSD-Week'!F313*'EURUSD-Week'!E313/'EURUSD-Week'!G313</f>
        <v>218.10999999999996</v>
      </c>
      <c r="F323" s="16">
        <f>'EURUSD-Week'!H313*'EURUSD-Week'!F313/1</f>
        <v>10</v>
      </c>
      <c r="G323" s="13">
        <f>'USDJPY-Week'!F313/'USDJPY-Week'!G313</f>
        <v>200</v>
      </c>
      <c r="H323" s="19">
        <f>'USDJPY-Week'!H313*'USDJPY-Week'!F313/'USDJPY-Week'!E313</f>
        <v>8.2815734989648035</v>
      </c>
      <c r="I323" s="19">
        <f>'EURUSD-Week'!F313/('EURUSD-Week'!G313*'EURUSD-Week'!E313)</f>
        <v>183.39370042639035</v>
      </c>
      <c r="J323" s="19">
        <f>'USDJPY-Week'!H313*'USDJPY-Week'!F313/'USDJPY-Week'!E313</f>
        <v>8.2815734989648035</v>
      </c>
      <c r="K323" s="15">
        <f>'GBPUSD-Week'!F313*'GBPUSD-Week'!E313/'GBPUSD-Week'!G313</f>
        <v>298.36</v>
      </c>
      <c r="L323" s="13">
        <f>'GBPUSD-Week'!H313*'GBPUSD-Week'!F313/1</f>
        <v>10</v>
      </c>
      <c r="M323" s="24">
        <f>'NZDUSD-Week'!F313*'NZDUSD-Week'!E313/'NZDUSD-Week'!G313</f>
        <v>135.55000000000004</v>
      </c>
      <c r="N323" s="13">
        <f>'NZDUSD-Week'!H313*'NZDUSD-Week'!F313/1</f>
        <v>10</v>
      </c>
      <c r="O323" s="13">
        <f>'USDCAD-Week'!F313/'USDCAD-Week'!G313</f>
        <v>200</v>
      </c>
      <c r="P323" s="24">
        <f>'USDCAD-Week'!F313*'USDCAD-Week'!H313/'USDCAD-Week'!E313</f>
        <v>7.2007200720072007</v>
      </c>
      <c r="Q323" s="24">
        <f>'AUDUSD-Week'!F313*'AUDUSD-Week'!E313/'AUDUSD-Week'!G313</f>
        <v>144.4</v>
      </c>
      <c r="R323" s="24">
        <f>'AUDUSD-Week'!H313*'AUDUSD-Week'!F313/1</f>
        <v>10</v>
      </c>
      <c r="S323" s="13">
        <f>'USDCHF-Week'!F313/'USDCHF-Week'!G313</f>
        <v>200</v>
      </c>
      <c r="T323" s="16">
        <f>'USDCHF-Week'!F313*'USDCHF-Week'!H313/'USDCHF-Week'!E313</f>
        <v>10.1010101010101</v>
      </c>
      <c r="U323" s="13">
        <f>'EURUSD-Week'!F313/'EURUSD-Week'!G313*'EURUSD-Week'!E313</f>
        <v>218.10999999999999</v>
      </c>
      <c r="V323" s="13">
        <f>'USDCHF-Week'!H313*'USDCHF-Week'!F313/'USDCHF-Week'!E313</f>
        <v>10.1010101010101</v>
      </c>
      <c r="W323" s="16">
        <f>'EURUSD-Week'!F313/'EURUSD-Week'!G313*'EURUSD-Week'!E313</f>
        <v>218.10999999999999</v>
      </c>
      <c r="X323" s="13">
        <f>'GBPUSD-Week'!H313*'GBPUSD-Week'!F313/'GBPUSD-Week'!I313</f>
        <v>14.917999999999999</v>
      </c>
      <c r="Y323" s="24">
        <f>'EURUSD-Week'!F313/'EURUSD-Week'!G313*'EURUSD-Week'!E313</f>
        <v>218.10999999999999</v>
      </c>
      <c r="Z323" s="13">
        <f>'AUDUSD-Week'!H313*'AUDUSD-Week'!F313/'AUDUSD-Week'!I313</f>
        <v>7.22</v>
      </c>
      <c r="AA323" s="24">
        <f>'EURUSD-Week'!F313/'EURUSD-Week'!G313*'EURUSD-Week'!E313</f>
        <v>218.10999999999999</v>
      </c>
      <c r="AB323" s="13">
        <f>'USDCAD-Week'!H313*'USDCAD-Week'!F313/'USDCAD-Week'!E313</f>
        <v>7.2007200720072007</v>
      </c>
      <c r="AC323" s="24">
        <f>'EURUSD-Week'!F313/'EURUSD-Week'!G313*'EURUSD-Week'!E313</f>
        <v>218.10999999999999</v>
      </c>
      <c r="AD323" s="13">
        <f>'NZDUSD-Week'!H313*'NZDUSD-Week'!F313/'NZDUSD-Week'!I313</f>
        <v>6.7775000000000007</v>
      </c>
      <c r="AE323" s="24">
        <f>'GBPUSD-Week'!F313/'GBPUSD-Week'!G313*'GBPUSD-Week'!E313</f>
        <v>298.36</v>
      </c>
      <c r="AF323" s="13">
        <f>'USDJPY-Week'!H313*'USDJPY-Week'!F313/'USDJPY-Week'!E313</f>
        <v>8.2815734989648035</v>
      </c>
      <c r="AG323" s="24">
        <f>'GBPUSD-Week'!F313/'GBPUSD-Week'!G313*'GBPUSD-Week'!E313</f>
        <v>298.36</v>
      </c>
      <c r="AH323" s="13">
        <f>'USDCHF-Week'!H313*'USDCHF-Week'!F313/'USDCHF-Week'!E313</f>
        <v>10.1010101010101</v>
      </c>
      <c r="AI323" s="24">
        <f>'GBPUSD-Week'!F313/'GBPUSD-Week'!G313*'GBPUSD-Week'!E313</f>
        <v>298.36</v>
      </c>
      <c r="AJ323" s="13">
        <f>'AUDUSD-Week'!H313*'AUDUSD-Week'!F313/'AUDUSD-Week'!I313</f>
        <v>7.22</v>
      </c>
      <c r="AK323" s="24">
        <f>'GBPUSD-Week'!F313/'GBPUSD-Week'!G313*'GBPUSD-Week'!E313</f>
        <v>298.36</v>
      </c>
      <c r="AL323" s="13">
        <f>'USDCAD-Week'!H313*'USDCAD-Week'!F313/'USDCAD-Week'!E313</f>
        <v>7.2007200720072007</v>
      </c>
      <c r="AM323" s="24">
        <f>'GBPUSD-Week'!F313/'GBPUSD-Week'!G313*'GBPUSD-Week'!E313</f>
        <v>298.36</v>
      </c>
      <c r="AN323" s="13">
        <f>'NZDUSD-Week'!H313*'NZDUSD-Week'!F313/'NZDUSD-Week'!I313</f>
        <v>6.7775000000000007</v>
      </c>
      <c r="AO323" s="24">
        <f>'AUDUSD-Week'!F313/'AUDUSD-Week'!G313*'AUDUSD-Week'!E313</f>
        <v>144.4</v>
      </c>
      <c r="AP323" s="13">
        <f>'USDJPY-Week'!H313*'USDJPY-Week'!F313/'USDJPY-Week'!E313</f>
        <v>8.2815734989648035</v>
      </c>
      <c r="AQ323" s="24">
        <f>'AUDUSD-Week'!F313/'AUDUSD-Week'!G313*'AUDUSD-Week'!E313</f>
        <v>144.4</v>
      </c>
      <c r="AR323" s="13">
        <f>'USDCHF-Week'!H313*'USDCHF-Week'!F313/'USDCHF-Week'!E313</f>
        <v>10.1010101010101</v>
      </c>
      <c r="AS323" s="24">
        <f>'AUDUSD-Week'!F313/'AUDUSD-Week'!G313*'AUDUSD-Week'!E313</f>
        <v>144.4</v>
      </c>
      <c r="AT323" s="13">
        <f>'USDCAD-Week'!H313*'USDCAD-Week'!F313/'USDCAD-Week'!E313</f>
        <v>7.2007200720072007</v>
      </c>
      <c r="AU323" s="24">
        <f>'AUDUSD-Week'!F313/'AUDUSD-Week'!G313*'AUDUSD-Week'!E313</f>
        <v>144.4</v>
      </c>
      <c r="AV323" s="13">
        <f>'NZDUSD-Week'!H313*'NZDUSD-Week'!F313/'NZDUSD-Week'!I313</f>
        <v>6.7775000000000007</v>
      </c>
      <c r="AW323" s="24">
        <f>'NZDUSD-Week'!F313/'NZDUSD-Week'!G313*'NZDUSD-Week'!E313</f>
        <v>135.55000000000001</v>
      </c>
      <c r="AX323" s="13">
        <f>'USDJPY-Week'!H313*'USDJPY-Week'!F313/'USDJPY-Week'!E313</f>
        <v>8.2815734989648035</v>
      </c>
      <c r="AY323" s="24">
        <f>'NZDUSD-Week'!F313/'NZDUSD-Week'!G313*'NZDUSD-Week'!E313</f>
        <v>135.55000000000001</v>
      </c>
      <c r="AZ323" s="13">
        <f>'USDCHF-Week'!H313*'USDCHF-Week'!F313/'USDCHF-Week'!E313</f>
        <v>10.1010101010101</v>
      </c>
      <c r="BA323" s="24">
        <f>'NZDUSD-Week'!F313/'NZDUSD-Week'!G313*'NZDUSD-Week'!E313</f>
        <v>135.55000000000001</v>
      </c>
      <c r="BB323" s="13">
        <f>'USDCAD-Week'!H313*'USDCAD-Week'!F313/'USDCAD-Week'!E313</f>
        <v>7.2007200720072007</v>
      </c>
      <c r="BC323" s="24">
        <f>'USDCAD-Week'!F313/'USDCAD-Week'!G313*'USDCAD-Week'!E313</f>
        <v>277.75</v>
      </c>
      <c r="BD323" s="13">
        <f>'USDJPY-Week'!H313*'USDJPY-Week'!F313/'USDJPY-Week'!E313</f>
        <v>8.2815734989648035</v>
      </c>
      <c r="BE323" s="24">
        <f>'USDCHF-Week'!F313/'USDCHF-Week'!G313*'USDCHF-Week'!E313</f>
        <v>198</v>
      </c>
      <c r="BF323" s="13">
        <f>'USDJPY-Week'!H313*'USDJPY-Week'!F313/'USDJPY-Week'!E313</f>
        <v>8.2815734989648035</v>
      </c>
    </row>
    <row r="324" spans="4:58" x14ac:dyDescent="0.25">
      <c r="D324" s="11">
        <v>42365</v>
      </c>
      <c r="E324" s="13">
        <f>'EURUSD-Week'!F314*'EURUSD-Week'!E314/'EURUSD-Week'!G314</f>
        <v>218.63</v>
      </c>
      <c r="F324" s="16">
        <f>'EURUSD-Week'!H314*'EURUSD-Week'!F314/1</f>
        <v>10</v>
      </c>
      <c r="G324" s="13">
        <f>'USDJPY-Week'!F314/'USDJPY-Week'!G314</f>
        <v>200</v>
      </c>
      <c r="H324" s="19">
        <f>'USDJPY-Week'!H314*'USDJPY-Week'!F314/'USDJPY-Week'!E314</f>
        <v>8.3128974604098271</v>
      </c>
      <c r="I324" s="19">
        <f>'EURUSD-Week'!F314/('EURUSD-Week'!G314*'EURUSD-Week'!E314)</f>
        <v>182.95750811873941</v>
      </c>
      <c r="J324" s="19">
        <f>'USDJPY-Week'!H314*'USDJPY-Week'!F314/'USDJPY-Week'!E314</f>
        <v>8.3128974604098271</v>
      </c>
      <c r="K324" s="15">
        <f>'GBPUSD-Week'!F314*'GBPUSD-Week'!E314/'GBPUSD-Week'!G314</f>
        <v>297.22000000000003</v>
      </c>
      <c r="L324" s="13">
        <f>'GBPUSD-Week'!H314*'GBPUSD-Week'!F314/1</f>
        <v>10</v>
      </c>
      <c r="M324" s="24">
        <f>'NZDUSD-Week'!F314*'NZDUSD-Week'!E314/'NZDUSD-Week'!G314</f>
        <v>136.86000000000001</v>
      </c>
      <c r="N324" s="13">
        <f>'NZDUSD-Week'!H314*'NZDUSD-Week'!F314/1</f>
        <v>10</v>
      </c>
      <c r="O324" s="13">
        <f>'USDCAD-Week'!F314/'USDCAD-Week'!G314</f>
        <v>200</v>
      </c>
      <c r="P324" s="24">
        <f>'USDCAD-Week'!F314*'USDCAD-Week'!H314/'USDCAD-Week'!E314</f>
        <v>7.2142264545684087</v>
      </c>
      <c r="Q324" s="24">
        <f>'AUDUSD-Week'!F314*'AUDUSD-Week'!E314/'AUDUSD-Week'!G314</f>
        <v>145.9</v>
      </c>
      <c r="R324" s="24">
        <f>'AUDUSD-Week'!H314*'AUDUSD-Week'!F314/1</f>
        <v>10</v>
      </c>
      <c r="S324" s="13">
        <f>'USDCHF-Week'!F314/'USDCHF-Week'!G314</f>
        <v>200</v>
      </c>
      <c r="T324" s="16">
        <f>'USDCHF-Week'!F314*'USDCHF-Week'!H314/'USDCHF-Week'!E314</f>
        <v>10.106114199090449</v>
      </c>
      <c r="U324" s="13">
        <f>'EURUSD-Week'!F314/'EURUSD-Week'!G314*'EURUSD-Week'!E314</f>
        <v>218.63000000000002</v>
      </c>
      <c r="V324" s="13">
        <f>'USDCHF-Week'!H314*'USDCHF-Week'!F314/'USDCHF-Week'!E314</f>
        <v>10.106114199090449</v>
      </c>
      <c r="W324" s="16">
        <f>'EURUSD-Week'!F314/'EURUSD-Week'!G314*'EURUSD-Week'!E314</f>
        <v>218.63000000000002</v>
      </c>
      <c r="X324" s="13">
        <f>'GBPUSD-Week'!H314*'GBPUSD-Week'!F314/'GBPUSD-Week'!I314</f>
        <v>14.861000000000001</v>
      </c>
      <c r="Y324" s="24">
        <f>'EURUSD-Week'!F314/'EURUSD-Week'!G314*'EURUSD-Week'!E314</f>
        <v>218.63000000000002</v>
      </c>
      <c r="Z324" s="13">
        <f>'AUDUSD-Week'!H314*'AUDUSD-Week'!F314/'AUDUSD-Week'!I314</f>
        <v>7.2949999999999999</v>
      </c>
      <c r="AA324" s="24">
        <f>'EURUSD-Week'!F314/'EURUSD-Week'!G314*'EURUSD-Week'!E314</f>
        <v>218.63000000000002</v>
      </c>
      <c r="AB324" s="13">
        <f>'USDCAD-Week'!H314*'USDCAD-Week'!F314/'USDCAD-Week'!E314</f>
        <v>7.2142264545684087</v>
      </c>
      <c r="AC324" s="24">
        <f>'EURUSD-Week'!F314/'EURUSD-Week'!G314*'EURUSD-Week'!E314</f>
        <v>218.63000000000002</v>
      </c>
      <c r="AD324" s="13">
        <f>'NZDUSD-Week'!H314*'NZDUSD-Week'!F314/'NZDUSD-Week'!I314</f>
        <v>6.843</v>
      </c>
      <c r="AE324" s="24">
        <f>'GBPUSD-Week'!F314/'GBPUSD-Week'!G314*'GBPUSD-Week'!E314</f>
        <v>297.21999999999997</v>
      </c>
      <c r="AF324" s="13">
        <f>'USDJPY-Week'!H314*'USDJPY-Week'!F314/'USDJPY-Week'!E314</f>
        <v>8.3128974604098271</v>
      </c>
      <c r="AG324" s="24">
        <f>'GBPUSD-Week'!F314/'GBPUSD-Week'!G314*'GBPUSD-Week'!E314</f>
        <v>297.21999999999997</v>
      </c>
      <c r="AH324" s="13">
        <f>'USDCHF-Week'!H314*'USDCHF-Week'!F314/'USDCHF-Week'!E314</f>
        <v>10.106114199090449</v>
      </c>
      <c r="AI324" s="24">
        <f>'GBPUSD-Week'!F314/'GBPUSD-Week'!G314*'GBPUSD-Week'!E314</f>
        <v>297.21999999999997</v>
      </c>
      <c r="AJ324" s="13">
        <f>'AUDUSD-Week'!H314*'AUDUSD-Week'!F314/'AUDUSD-Week'!I314</f>
        <v>7.2949999999999999</v>
      </c>
      <c r="AK324" s="24">
        <f>'GBPUSD-Week'!F314/'GBPUSD-Week'!G314*'GBPUSD-Week'!E314</f>
        <v>297.21999999999997</v>
      </c>
      <c r="AL324" s="13">
        <f>'USDCAD-Week'!H314*'USDCAD-Week'!F314/'USDCAD-Week'!E314</f>
        <v>7.2142264545684087</v>
      </c>
      <c r="AM324" s="24">
        <f>'GBPUSD-Week'!F314/'GBPUSD-Week'!G314*'GBPUSD-Week'!E314</f>
        <v>297.21999999999997</v>
      </c>
      <c r="AN324" s="13">
        <f>'NZDUSD-Week'!H314*'NZDUSD-Week'!F314/'NZDUSD-Week'!I314</f>
        <v>6.843</v>
      </c>
      <c r="AO324" s="24">
        <f>'AUDUSD-Week'!F314/'AUDUSD-Week'!G314*'AUDUSD-Week'!E314</f>
        <v>145.9</v>
      </c>
      <c r="AP324" s="13">
        <f>'USDJPY-Week'!H314*'USDJPY-Week'!F314/'USDJPY-Week'!E314</f>
        <v>8.3128974604098271</v>
      </c>
      <c r="AQ324" s="24">
        <f>'AUDUSD-Week'!F314/'AUDUSD-Week'!G314*'AUDUSD-Week'!E314</f>
        <v>145.9</v>
      </c>
      <c r="AR324" s="13">
        <f>'USDCHF-Week'!H314*'USDCHF-Week'!F314/'USDCHF-Week'!E314</f>
        <v>10.106114199090449</v>
      </c>
      <c r="AS324" s="24">
        <f>'AUDUSD-Week'!F314/'AUDUSD-Week'!G314*'AUDUSD-Week'!E314</f>
        <v>145.9</v>
      </c>
      <c r="AT324" s="13">
        <f>'USDCAD-Week'!H314*'USDCAD-Week'!F314/'USDCAD-Week'!E314</f>
        <v>7.2142264545684087</v>
      </c>
      <c r="AU324" s="24">
        <f>'AUDUSD-Week'!F314/'AUDUSD-Week'!G314*'AUDUSD-Week'!E314</f>
        <v>145.9</v>
      </c>
      <c r="AV324" s="13">
        <f>'NZDUSD-Week'!H314*'NZDUSD-Week'!F314/'NZDUSD-Week'!I314</f>
        <v>6.843</v>
      </c>
      <c r="AW324" s="24">
        <f>'NZDUSD-Week'!F314/'NZDUSD-Week'!G314*'NZDUSD-Week'!E314</f>
        <v>136.86000000000001</v>
      </c>
      <c r="AX324" s="13">
        <f>'USDJPY-Week'!H314*'USDJPY-Week'!F314/'USDJPY-Week'!E314</f>
        <v>8.3128974604098271</v>
      </c>
      <c r="AY324" s="24">
        <f>'NZDUSD-Week'!F314/'NZDUSD-Week'!G314*'NZDUSD-Week'!E314</f>
        <v>136.86000000000001</v>
      </c>
      <c r="AZ324" s="13">
        <f>'USDCHF-Week'!H314*'USDCHF-Week'!F314/'USDCHF-Week'!E314</f>
        <v>10.106114199090449</v>
      </c>
      <c r="BA324" s="24">
        <f>'NZDUSD-Week'!F314/'NZDUSD-Week'!G314*'NZDUSD-Week'!E314</f>
        <v>136.86000000000001</v>
      </c>
      <c r="BB324" s="13">
        <f>'USDCAD-Week'!H314*'USDCAD-Week'!F314/'USDCAD-Week'!E314</f>
        <v>7.2142264545684087</v>
      </c>
      <c r="BC324" s="24">
        <f>'USDCAD-Week'!F314/'USDCAD-Week'!G314*'USDCAD-Week'!E314</f>
        <v>277.23</v>
      </c>
      <c r="BD324" s="13">
        <f>'USDJPY-Week'!H314*'USDJPY-Week'!F314/'USDJPY-Week'!E314</f>
        <v>8.3128974604098271</v>
      </c>
      <c r="BE324" s="24">
        <f>'USDCHF-Week'!F314/'USDCHF-Week'!G314*'USDCHF-Week'!E314</f>
        <v>197.9</v>
      </c>
      <c r="BF324" s="13">
        <f>'USDJPY-Week'!H314*'USDJPY-Week'!F314/'USDJPY-Week'!E314</f>
        <v>8.3128974604098271</v>
      </c>
    </row>
    <row r="325" spans="4:58" x14ac:dyDescent="0.25">
      <c r="D325" s="11">
        <v>42372</v>
      </c>
      <c r="E325" s="13">
        <f>'EURUSD-Week'!F315*'EURUSD-Week'!E315/'EURUSD-Week'!G315</f>
        <v>217.95999999999998</v>
      </c>
      <c r="F325" s="16">
        <f>'EURUSD-Week'!H315*'EURUSD-Week'!F315/1</f>
        <v>10</v>
      </c>
      <c r="G325" s="13">
        <f>'USDJPY-Week'!F315/'USDJPY-Week'!G315</f>
        <v>200</v>
      </c>
      <c r="H325" s="19">
        <f>'USDJPY-Week'!H315*'USDJPY-Week'!F315/'USDJPY-Week'!E315</f>
        <v>8.4231805929919137</v>
      </c>
      <c r="I325" s="19">
        <f>'EURUSD-Week'!F315/('EURUSD-Week'!G315*'EURUSD-Week'!E315)</f>
        <v>183.51991191044229</v>
      </c>
      <c r="J325" s="19">
        <f>'USDJPY-Week'!H315*'USDJPY-Week'!F315/'USDJPY-Week'!E315</f>
        <v>8.4231805929919137</v>
      </c>
      <c r="K325" s="15">
        <f>'GBPUSD-Week'!F315*'GBPUSD-Week'!E315/'GBPUSD-Week'!G315</f>
        <v>292.56</v>
      </c>
      <c r="L325" s="13">
        <f>'GBPUSD-Week'!H315*'GBPUSD-Week'!F315/1</f>
        <v>10</v>
      </c>
      <c r="M325" s="24">
        <f>'NZDUSD-Week'!F315*'NZDUSD-Week'!E315/'NZDUSD-Week'!G315</f>
        <v>133.68</v>
      </c>
      <c r="N325" s="13">
        <f>'NZDUSD-Week'!H315*'NZDUSD-Week'!F315/1</f>
        <v>10</v>
      </c>
      <c r="O325" s="13">
        <f>'USDCAD-Week'!F315/'USDCAD-Week'!G315</f>
        <v>200</v>
      </c>
      <c r="P325" s="24">
        <f>'USDCAD-Week'!F315*'USDCAD-Week'!H315/'USDCAD-Week'!E315</f>
        <v>7.1464303580361612</v>
      </c>
      <c r="Q325" s="24">
        <f>'AUDUSD-Week'!F315*'AUDUSD-Week'!E315/'AUDUSD-Week'!G315</f>
        <v>142.32999999999998</v>
      </c>
      <c r="R325" s="24">
        <f>'AUDUSD-Week'!H315*'AUDUSD-Week'!F315/1</f>
        <v>10</v>
      </c>
      <c r="S325" s="13">
        <f>'USDCHF-Week'!F315/'USDCHF-Week'!G315</f>
        <v>200</v>
      </c>
      <c r="T325" s="16">
        <f>'USDCHF-Week'!F315*'USDCHF-Week'!H315/'USDCHF-Week'!E315</f>
        <v>10.023053021950485</v>
      </c>
      <c r="U325" s="13">
        <f>'EURUSD-Week'!F315/'EURUSD-Week'!G315*'EURUSD-Week'!E315</f>
        <v>217.95999999999998</v>
      </c>
      <c r="V325" s="13">
        <f>'USDCHF-Week'!H315*'USDCHF-Week'!F315/'USDCHF-Week'!E315</f>
        <v>10.023053021950485</v>
      </c>
      <c r="W325" s="16">
        <f>'EURUSD-Week'!F315/'EURUSD-Week'!G315*'EURUSD-Week'!E315</f>
        <v>217.95999999999998</v>
      </c>
      <c r="X325" s="13">
        <f>'GBPUSD-Week'!H315*'GBPUSD-Week'!F315/'GBPUSD-Week'!I315</f>
        <v>14.628</v>
      </c>
      <c r="Y325" s="24">
        <f>'EURUSD-Week'!F315/'EURUSD-Week'!G315*'EURUSD-Week'!E315</f>
        <v>217.95999999999998</v>
      </c>
      <c r="Z325" s="13">
        <f>'AUDUSD-Week'!H315*'AUDUSD-Week'!F315/'AUDUSD-Week'!I315</f>
        <v>7.1164999999999985</v>
      </c>
      <c r="AA325" s="24">
        <f>'EURUSD-Week'!F315/'EURUSD-Week'!G315*'EURUSD-Week'!E315</f>
        <v>217.95999999999998</v>
      </c>
      <c r="AB325" s="13">
        <f>'USDCAD-Week'!H315*'USDCAD-Week'!F315/'USDCAD-Week'!E315</f>
        <v>7.1464303580361612</v>
      </c>
      <c r="AC325" s="24">
        <f>'EURUSD-Week'!F315/'EURUSD-Week'!G315*'EURUSD-Week'!E315</f>
        <v>217.95999999999998</v>
      </c>
      <c r="AD325" s="13">
        <f>'NZDUSD-Week'!H315*'NZDUSD-Week'!F315/'NZDUSD-Week'!I315</f>
        <v>6.6840000000000002</v>
      </c>
      <c r="AE325" s="24">
        <f>'GBPUSD-Week'!F315/'GBPUSD-Week'!G315*'GBPUSD-Week'!E315</f>
        <v>292.56</v>
      </c>
      <c r="AF325" s="13">
        <f>'USDJPY-Week'!H315*'USDJPY-Week'!F315/'USDJPY-Week'!E315</f>
        <v>8.4231805929919137</v>
      </c>
      <c r="AG325" s="24">
        <f>'GBPUSD-Week'!F315/'GBPUSD-Week'!G315*'GBPUSD-Week'!E315</f>
        <v>292.56</v>
      </c>
      <c r="AH325" s="13">
        <f>'USDCHF-Week'!H315*'USDCHF-Week'!F315/'USDCHF-Week'!E315</f>
        <v>10.023053021950485</v>
      </c>
      <c r="AI325" s="24">
        <f>'GBPUSD-Week'!F315/'GBPUSD-Week'!G315*'GBPUSD-Week'!E315</f>
        <v>292.56</v>
      </c>
      <c r="AJ325" s="13">
        <f>'AUDUSD-Week'!H315*'AUDUSD-Week'!F315/'AUDUSD-Week'!I315</f>
        <v>7.1164999999999985</v>
      </c>
      <c r="AK325" s="24">
        <f>'GBPUSD-Week'!F315/'GBPUSD-Week'!G315*'GBPUSD-Week'!E315</f>
        <v>292.56</v>
      </c>
      <c r="AL325" s="13">
        <f>'USDCAD-Week'!H315*'USDCAD-Week'!F315/'USDCAD-Week'!E315</f>
        <v>7.1464303580361612</v>
      </c>
      <c r="AM325" s="24">
        <f>'GBPUSD-Week'!F315/'GBPUSD-Week'!G315*'GBPUSD-Week'!E315</f>
        <v>292.56</v>
      </c>
      <c r="AN325" s="13">
        <f>'NZDUSD-Week'!H315*'NZDUSD-Week'!F315/'NZDUSD-Week'!I315</f>
        <v>6.6840000000000002</v>
      </c>
      <c r="AO325" s="24">
        <f>'AUDUSD-Week'!F315/'AUDUSD-Week'!G315*'AUDUSD-Week'!E315</f>
        <v>142.32999999999998</v>
      </c>
      <c r="AP325" s="13">
        <f>'USDJPY-Week'!H315*'USDJPY-Week'!F315/'USDJPY-Week'!E315</f>
        <v>8.4231805929919137</v>
      </c>
      <c r="AQ325" s="24">
        <f>'AUDUSD-Week'!F315/'AUDUSD-Week'!G315*'AUDUSD-Week'!E315</f>
        <v>142.32999999999998</v>
      </c>
      <c r="AR325" s="13">
        <f>'USDCHF-Week'!H315*'USDCHF-Week'!F315/'USDCHF-Week'!E315</f>
        <v>10.023053021950485</v>
      </c>
      <c r="AS325" s="24">
        <f>'AUDUSD-Week'!F315/'AUDUSD-Week'!G315*'AUDUSD-Week'!E315</f>
        <v>142.32999999999998</v>
      </c>
      <c r="AT325" s="13">
        <f>'USDCAD-Week'!H315*'USDCAD-Week'!F315/'USDCAD-Week'!E315</f>
        <v>7.1464303580361612</v>
      </c>
      <c r="AU325" s="24">
        <f>'AUDUSD-Week'!F315/'AUDUSD-Week'!G315*'AUDUSD-Week'!E315</f>
        <v>142.32999999999998</v>
      </c>
      <c r="AV325" s="13">
        <f>'NZDUSD-Week'!H315*'NZDUSD-Week'!F315/'NZDUSD-Week'!I315</f>
        <v>6.6840000000000002</v>
      </c>
      <c r="AW325" s="24">
        <f>'NZDUSD-Week'!F315/'NZDUSD-Week'!G315*'NZDUSD-Week'!E315</f>
        <v>133.68</v>
      </c>
      <c r="AX325" s="13">
        <f>'USDJPY-Week'!H315*'USDJPY-Week'!F315/'USDJPY-Week'!E315</f>
        <v>8.4231805929919137</v>
      </c>
      <c r="AY325" s="24">
        <f>'NZDUSD-Week'!F315/'NZDUSD-Week'!G315*'NZDUSD-Week'!E315</f>
        <v>133.68</v>
      </c>
      <c r="AZ325" s="13">
        <f>'USDCHF-Week'!H315*'USDCHF-Week'!F315/'USDCHF-Week'!E315</f>
        <v>10.023053021950485</v>
      </c>
      <c r="BA325" s="24">
        <f>'NZDUSD-Week'!F315/'NZDUSD-Week'!G315*'NZDUSD-Week'!E315</f>
        <v>133.68</v>
      </c>
      <c r="BB325" s="13">
        <f>'USDCAD-Week'!H315*'USDCAD-Week'!F315/'USDCAD-Week'!E315</f>
        <v>7.1464303580361612</v>
      </c>
      <c r="BC325" s="24">
        <f>'USDCAD-Week'!F315/'USDCAD-Week'!G315*'USDCAD-Week'!E315</f>
        <v>279.86</v>
      </c>
      <c r="BD325" s="13">
        <f>'USDJPY-Week'!H315*'USDJPY-Week'!F315/'USDJPY-Week'!E315</f>
        <v>8.4231805929919137</v>
      </c>
      <c r="BE325" s="24">
        <f>'USDCHF-Week'!F315/'USDCHF-Week'!G315*'USDCHF-Week'!E315</f>
        <v>199.54000000000002</v>
      </c>
      <c r="BF325" s="13">
        <f>'USDJPY-Week'!H315*'USDJPY-Week'!F315/'USDJPY-Week'!E315</f>
        <v>8.4231805929919137</v>
      </c>
    </row>
    <row r="326" spans="4:58" x14ac:dyDescent="0.25">
      <c r="D326" s="11">
        <v>42379</v>
      </c>
      <c r="E326" s="13">
        <f>'EURUSD-Week'!F316*'EURUSD-Week'!E316/'EURUSD-Week'!G316</f>
        <v>218.29999999999998</v>
      </c>
      <c r="F326" s="16">
        <f>'EURUSD-Week'!H316*'EURUSD-Week'!F316/1</f>
        <v>10</v>
      </c>
      <c r="G326" s="13">
        <f>'USDJPY-Week'!F316/'USDJPY-Week'!G316</f>
        <v>200</v>
      </c>
      <c r="H326" s="19">
        <f>'USDJPY-Week'!H316*'USDJPY-Week'!F316/'USDJPY-Week'!E316</f>
        <v>8.5411684318414753</v>
      </c>
      <c r="I326" s="19">
        <f>'EURUSD-Week'!F316/('EURUSD-Week'!G316*'EURUSD-Week'!E316)</f>
        <v>183.23408153916628</v>
      </c>
      <c r="J326" s="19">
        <f>'USDJPY-Week'!H316*'USDJPY-Week'!F316/'USDJPY-Week'!E316</f>
        <v>8.5411684318414753</v>
      </c>
      <c r="K326" s="15">
        <f>'GBPUSD-Week'!F316*'GBPUSD-Week'!E316/'GBPUSD-Week'!G316</f>
        <v>287.81</v>
      </c>
      <c r="L326" s="13">
        <f>'GBPUSD-Week'!H316*'GBPUSD-Week'!F316/1</f>
        <v>10</v>
      </c>
      <c r="M326" s="24">
        <f>'NZDUSD-Week'!F316*'NZDUSD-Week'!E316/'NZDUSD-Week'!G316</f>
        <v>130.20999999999998</v>
      </c>
      <c r="N326" s="13">
        <f>'NZDUSD-Week'!H316*'NZDUSD-Week'!F316/1</f>
        <v>10</v>
      </c>
      <c r="O326" s="13">
        <f>'USDCAD-Week'!F316/'USDCAD-Week'!G316</f>
        <v>200</v>
      </c>
      <c r="P326" s="24">
        <f>'USDCAD-Week'!F316*'USDCAD-Week'!H316/'USDCAD-Week'!E316</f>
        <v>6.968398313647608</v>
      </c>
      <c r="Q326" s="24">
        <f>'AUDUSD-Week'!F316*'AUDUSD-Week'!E316/'AUDUSD-Week'!G316</f>
        <v>138.28</v>
      </c>
      <c r="R326" s="24">
        <f>'AUDUSD-Week'!H316*'AUDUSD-Week'!F316/1</f>
        <v>10</v>
      </c>
      <c r="S326" s="13">
        <f>'USDCHF-Week'!F316/'USDCHF-Week'!G316</f>
        <v>200</v>
      </c>
      <c r="T326" s="16">
        <f>'USDCHF-Week'!F316*'USDCHF-Week'!H316/'USDCHF-Week'!E316</f>
        <v>10.018534288433601</v>
      </c>
      <c r="U326" s="13">
        <f>'EURUSD-Week'!F316/'EURUSD-Week'!G316*'EURUSD-Week'!E316</f>
        <v>218.29999999999998</v>
      </c>
      <c r="V326" s="13">
        <f>'USDCHF-Week'!H316*'USDCHF-Week'!F316/'USDCHF-Week'!E316</f>
        <v>10.018534288433601</v>
      </c>
      <c r="W326" s="16">
        <f>'EURUSD-Week'!F316/'EURUSD-Week'!G316*'EURUSD-Week'!E316</f>
        <v>218.29999999999998</v>
      </c>
      <c r="X326" s="13">
        <f>'GBPUSD-Week'!H316*'GBPUSD-Week'!F316/'GBPUSD-Week'!I316</f>
        <v>14.390499999999999</v>
      </c>
      <c r="Y326" s="24">
        <f>'EURUSD-Week'!F316/'EURUSD-Week'!G316*'EURUSD-Week'!E316</f>
        <v>218.29999999999998</v>
      </c>
      <c r="Z326" s="13">
        <f>'AUDUSD-Week'!H316*'AUDUSD-Week'!F316/'AUDUSD-Week'!I316</f>
        <v>6.9139999999999997</v>
      </c>
      <c r="AA326" s="24">
        <f>'EURUSD-Week'!F316/'EURUSD-Week'!G316*'EURUSD-Week'!E316</f>
        <v>218.29999999999998</v>
      </c>
      <c r="AB326" s="13">
        <f>'USDCAD-Week'!H316*'USDCAD-Week'!F316/'USDCAD-Week'!E316</f>
        <v>6.968398313647608</v>
      </c>
      <c r="AC326" s="24">
        <f>'EURUSD-Week'!F316/'EURUSD-Week'!G316*'EURUSD-Week'!E316</f>
        <v>218.29999999999998</v>
      </c>
      <c r="AD326" s="13">
        <f>'NZDUSD-Week'!H316*'NZDUSD-Week'!F316/'NZDUSD-Week'!I316</f>
        <v>6.5104999999999995</v>
      </c>
      <c r="AE326" s="24">
        <f>'GBPUSD-Week'!F316/'GBPUSD-Week'!G316*'GBPUSD-Week'!E316</f>
        <v>287.81</v>
      </c>
      <c r="AF326" s="13">
        <f>'USDJPY-Week'!H316*'USDJPY-Week'!F316/'USDJPY-Week'!E316</f>
        <v>8.5411684318414753</v>
      </c>
      <c r="AG326" s="24">
        <f>'GBPUSD-Week'!F316/'GBPUSD-Week'!G316*'GBPUSD-Week'!E316</f>
        <v>287.81</v>
      </c>
      <c r="AH326" s="13">
        <f>'USDCHF-Week'!H316*'USDCHF-Week'!F316/'USDCHF-Week'!E316</f>
        <v>10.018534288433601</v>
      </c>
      <c r="AI326" s="24">
        <f>'GBPUSD-Week'!F316/'GBPUSD-Week'!G316*'GBPUSD-Week'!E316</f>
        <v>287.81</v>
      </c>
      <c r="AJ326" s="13">
        <f>'AUDUSD-Week'!H316*'AUDUSD-Week'!F316/'AUDUSD-Week'!I316</f>
        <v>6.9139999999999997</v>
      </c>
      <c r="AK326" s="24">
        <f>'GBPUSD-Week'!F316/'GBPUSD-Week'!G316*'GBPUSD-Week'!E316</f>
        <v>287.81</v>
      </c>
      <c r="AL326" s="13">
        <f>'USDCAD-Week'!H316*'USDCAD-Week'!F316/'USDCAD-Week'!E316</f>
        <v>6.968398313647608</v>
      </c>
      <c r="AM326" s="24">
        <f>'GBPUSD-Week'!F316/'GBPUSD-Week'!G316*'GBPUSD-Week'!E316</f>
        <v>287.81</v>
      </c>
      <c r="AN326" s="13">
        <f>'NZDUSD-Week'!H316*'NZDUSD-Week'!F316/'NZDUSD-Week'!I316</f>
        <v>6.5104999999999995</v>
      </c>
      <c r="AO326" s="24">
        <f>'AUDUSD-Week'!F316/'AUDUSD-Week'!G316*'AUDUSD-Week'!E316</f>
        <v>138.28</v>
      </c>
      <c r="AP326" s="13">
        <f>'USDJPY-Week'!H316*'USDJPY-Week'!F316/'USDJPY-Week'!E316</f>
        <v>8.5411684318414753</v>
      </c>
      <c r="AQ326" s="24">
        <f>'AUDUSD-Week'!F316/'AUDUSD-Week'!G316*'AUDUSD-Week'!E316</f>
        <v>138.28</v>
      </c>
      <c r="AR326" s="13">
        <f>'USDCHF-Week'!H316*'USDCHF-Week'!F316/'USDCHF-Week'!E316</f>
        <v>10.018534288433601</v>
      </c>
      <c r="AS326" s="24">
        <f>'AUDUSD-Week'!F316/'AUDUSD-Week'!G316*'AUDUSD-Week'!E316</f>
        <v>138.28</v>
      </c>
      <c r="AT326" s="13">
        <f>'USDCAD-Week'!H316*'USDCAD-Week'!F316/'USDCAD-Week'!E316</f>
        <v>6.968398313647608</v>
      </c>
      <c r="AU326" s="24">
        <f>'AUDUSD-Week'!F316/'AUDUSD-Week'!G316*'AUDUSD-Week'!E316</f>
        <v>138.28</v>
      </c>
      <c r="AV326" s="13">
        <f>'NZDUSD-Week'!H316*'NZDUSD-Week'!F316/'NZDUSD-Week'!I316</f>
        <v>6.5104999999999995</v>
      </c>
      <c r="AW326" s="24">
        <f>'NZDUSD-Week'!F316/'NZDUSD-Week'!G316*'NZDUSD-Week'!E316</f>
        <v>130.20999999999998</v>
      </c>
      <c r="AX326" s="13">
        <f>'USDJPY-Week'!H316*'USDJPY-Week'!F316/'USDJPY-Week'!E316</f>
        <v>8.5411684318414753</v>
      </c>
      <c r="AY326" s="24">
        <f>'NZDUSD-Week'!F316/'NZDUSD-Week'!G316*'NZDUSD-Week'!E316</f>
        <v>130.20999999999998</v>
      </c>
      <c r="AZ326" s="13">
        <f>'USDCHF-Week'!H316*'USDCHF-Week'!F316/'USDCHF-Week'!E316</f>
        <v>10.018534288433601</v>
      </c>
      <c r="BA326" s="24">
        <f>'NZDUSD-Week'!F316/'NZDUSD-Week'!G316*'NZDUSD-Week'!E316</f>
        <v>130.20999999999998</v>
      </c>
      <c r="BB326" s="13">
        <f>'USDCAD-Week'!H316*'USDCAD-Week'!F316/'USDCAD-Week'!E316</f>
        <v>6.968398313647608</v>
      </c>
      <c r="BC326" s="24">
        <f>'USDCAD-Week'!F316/'USDCAD-Week'!G316*'USDCAD-Week'!E316</f>
        <v>287.01</v>
      </c>
      <c r="BD326" s="13">
        <f>'USDJPY-Week'!H316*'USDJPY-Week'!F316/'USDJPY-Week'!E316</f>
        <v>8.5411684318414753</v>
      </c>
      <c r="BE326" s="24">
        <f>'USDCHF-Week'!F316/'USDCHF-Week'!G316*'USDCHF-Week'!E316</f>
        <v>199.63000000000002</v>
      </c>
      <c r="BF326" s="13">
        <f>'USDJPY-Week'!H316*'USDJPY-Week'!F316/'USDJPY-Week'!E316</f>
        <v>8.5411684318414753</v>
      </c>
    </row>
    <row r="327" spans="4:58" x14ac:dyDescent="0.25">
      <c r="D327" s="11">
        <v>42386</v>
      </c>
      <c r="E327" s="13">
        <f>'EURUSD-Week'!F317*'EURUSD-Week'!E317/'EURUSD-Week'!G317</f>
        <v>217.22</v>
      </c>
      <c r="F327" s="16">
        <f>'EURUSD-Week'!H317*'EURUSD-Week'!F317/1</f>
        <v>10</v>
      </c>
      <c r="G327" s="13">
        <f>'USDJPY-Week'!F317/'USDJPY-Week'!G317</f>
        <v>200</v>
      </c>
      <c r="H327" s="19">
        <f>'USDJPY-Week'!H317*'USDJPY-Week'!F317/'USDJPY-Week'!E317</f>
        <v>8.4889643463497464</v>
      </c>
      <c r="I327" s="19">
        <f>'EURUSD-Week'!F317/('EURUSD-Week'!G317*'EURUSD-Week'!E317)</f>
        <v>184.14510634379889</v>
      </c>
      <c r="J327" s="19">
        <f>'USDJPY-Week'!H317*'USDJPY-Week'!F317/'USDJPY-Week'!E317</f>
        <v>8.4889643463497464</v>
      </c>
      <c r="K327" s="15">
        <f>'GBPUSD-Week'!F317*'GBPUSD-Week'!E317/'GBPUSD-Week'!G317</f>
        <v>285.20000000000005</v>
      </c>
      <c r="L327" s="13">
        <f>'GBPUSD-Week'!H317*'GBPUSD-Week'!F317/1</f>
        <v>10</v>
      </c>
      <c r="M327" s="24">
        <f>'NZDUSD-Week'!F317*'NZDUSD-Week'!E317/'NZDUSD-Week'!G317</f>
        <v>128.99</v>
      </c>
      <c r="N327" s="13">
        <f>'NZDUSD-Week'!H317*'NZDUSD-Week'!F317/1</f>
        <v>10</v>
      </c>
      <c r="O327" s="13">
        <f>'USDCAD-Week'!F317/'USDCAD-Week'!G317</f>
        <v>200</v>
      </c>
      <c r="P327" s="24">
        <f>'USDCAD-Week'!F317*'USDCAD-Week'!H317/'USDCAD-Week'!E317</f>
        <v>6.9662138627655867</v>
      </c>
      <c r="Q327" s="24">
        <f>'AUDUSD-Week'!F317*'AUDUSD-Week'!E317/'AUDUSD-Week'!G317</f>
        <v>138.43</v>
      </c>
      <c r="R327" s="24">
        <f>'AUDUSD-Week'!H317*'AUDUSD-Week'!F317/1</f>
        <v>10</v>
      </c>
      <c r="S327" s="13">
        <f>'USDCHF-Week'!F317/'USDCHF-Week'!G317</f>
        <v>200</v>
      </c>
      <c r="T327" s="16">
        <f>'USDCHF-Week'!F317*'USDCHF-Week'!H317/'USDCHF-Week'!E317</f>
        <v>9.9157164105106599</v>
      </c>
      <c r="U327" s="13">
        <f>'EURUSD-Week'!F317/'EURUSD-Week'!G317*'EURUSD-Week'!E317</f>
        <v>217.22000000000003</v>
      </c>
      <c r="V327" s="13">
        <f>'USDCHF-Week'!H317*'USDCHF-Week'!F317/'USDCHF-Week'!E317</f>
        <v>9.9157164105106599</v>
      </c>
      <c r="W327" s="16">
        <f>'EURUSD-Week'!F317/'EURUSD-Week'!G317*'EURUSD-Week'!E317</f>
        <v>217.22000000000003</v>
      </c>
      <c r="X327" s="13">
        <f>'GBPUSD-Week'!H317*'GBPUSD-Week'!F317/'GBPUSD-Week'!I317</f>
        <v>14.260000000000003</v>
      </c>
      <c r="Y327" s="24">
        <f>'EURUSD-Week'!F317/'EURUSD-Week'!G317*'EURUSD-Week'!E317</f>
        <v>217.22000000000003</v>
      </c>
      <c r="Z327" s="13">
        <f>'AUDUSD-Week'!H317*'AUDUSD-Week'!F317/'AUDUSD-Week'!I317</f>
        <v>6.9215</v>
      </c>
      <c r="AA327" s="24">
        <f>'EURUSD-Week'!F317/'EURUSD-Week'!G317*'EURUSD-Week'!E317</f>
        <v>217.22000000000003</v>
      </c>
      <c r="AB327" s="13">
        <f>'USDCAD-Week'!H317*'USDCAD-Week'!F317/'USDCAD-Week'!E317</f>
        <v>6.9662138627655867</v>
      </c>
      <c r="AC327" s="24">
        <f>'EURUSD-Week'!F317/'EURUSD-Week'!G317*'EURUSD-Week'!E317</f>
        <v>217.22000000000003</v>
      </c>
      <c r="AD327" s="13">
        <f>'NZDUSD-Week'!H317*'NZDUSD-Week'!F317/'NZDUSD-Week'!I317</f>
        <v>6.4495000000000005</v>
      </c>
      <c r="AE327" s="24">
        <f>'GBPUSD-Week'!F317/'GBPUSD-Week'!G317*'GBPUSD-Week'!E317</f>
        <v>285.20000000000005</v>
      </c>
      <c r="AF327" s="13">
        <f>'USDJPY-Week'!H317*'USDJPY-Week'!F317/'USDJPY-Week'!E317</f>
        <v>8.4889643463497464</v>
      </c>
      <c r="AG327" s="24">
        <f>'GBPUSD-Week'!F317/'GBPUSD-Week'!G317*'GBPUSD-Week'!E317</f>
        <v>285.20000000000005</v>
      </c>
      <c r="AH327" s="13">
        <f>'USDCHF-Week'!H317*'USDCHF-Week'!F317/'USDCHF-Week'!E317</f>
        <v>9.9157164105106599</v>
      </c>
      <c r="AI327" s="24">
        <f>'GBPUSD-Week'!F317/'GBPUSD-Week'!G317*'GBPUSD-Week'!E317</f>
        <v>285.20000000000005</v>
      </c>
      <c r="AJ327" s="13">
        <f>'AUDUSD-Week'!H317*'AUDUSD-Week'!F317/'AUDUSD-Week'!I317</f>
        <v>6.9215</v>
      </c>
      <c r="AK327" s="24">
        <f>'GBPUSD-Week'!F317/'GBPUSD-Week'!G317*'GBPUSD-Week'!E317</f>
        <v>285.20000000000005</v>
      </c>
      <c r="AL327" s="13">
        <f>'USDCAD-Week'!H317*'USDCAD-Week'!F317/'USDCAD-Week'!E317</f>
        <v>6.9662138627655867</v>
      </c>
      <c r="AM327" s="24">
        <f>'GBPUSD-Week'!F317/'GBPUSD-Week'!G317*'GBPUSD-Week'!E317</f>
        <v>285.20000000000005</v>
      </c>
      <c r="AN327" s="13">
        <f>'NZDUSD-Week'!H317*'NZDUSD-Week'!F317/'NZDUSD-Week'!I317</f>
        <v>6.4495000000000005</v>
      </c>
      <c r="AO327" s="24">
        <f>'AUDUSD-Week'!F317/'AUDUSD-Week'!G317*'AUDUSD-Week'!E317</f>
        <v>138.43</v>
      </c>
      <c r="AP327" s="13">
        <f>'USDJPY-Week'!H317*'USDJPY-Week'!F317/'USDJPY-Week'!E317</f>
        <v>8.4889643463497464</v>
      </c>
      <c r="AQ327" s="24">
        <f>'AUDUSD-Week'!F317/'AUDUSD-Week'!G317*'AUDUSD-Week'!E317</f>
        <v>138.43</v>
      </c>
      <c r="AR327" s="13">
        <f>'USDCHF-Week'!H317*'USDCHF-Week'!F317/'USDCHF-Week'!E317</f>
        <v>9.9157164105106599</v>
      </c>
      <c r="AS327" s="24">
        <f>'AUDUSD-Week'!F317/'AUDUSD-Week'!G317*'AUDUSD-Week'!E317</f>
        <v>138.43</v>
      </c>
      <c r="AT327" s="13">
        <f>'USDCAD-Week'!H317*'USDCAD-Week'!F317/'USDCAD-Week'!E317</f>
        <v>6.9662138627655867</v>
      </c>
      <c r="AU327" s="24">
        <f>'AUDUSD-Week'!F317/'AUDUSD-Week'!G317*'AUDUSD-Week'!E317</f>
        <v>138.43</v>
      </c>
      <c r="AV327" s="13">
        <f>'NZDUSD-Week'!H317*'NZDUSD-Week'!F317/'NZDUSD-Week'!I317</f>
        <v>6.4495000000000005</v>
      </c>
      <c r="AW327" s="24">
        <f>'NZDUSD-Week'!F317/'NZDUSD-Week'!G317*'NZDUSD-Week'!E317</f>
        <v>128.99</v>
      </c>
      <c r="AX327" s="13">
        <f>'USDJPY-Week'!H317*'USDJPY-Week'!F317/'USDJPY-Week'!E317</f>
        <v>8.4889643463497464</v>
      </c>
      <c r="AY327" s="24">
        <f>'NZDUSD-Week'!F317/'NZDUSD-Week'!G317*'NZDUSD-Week'!E317</f>
        <v>128.99</v>
      </c>
      <c r="AZ327" s="13">
        <f>'USDCHF-Week'!H317*'USDCHF-Week'!F317/'USDCHF-Week'!E317</f>
        <v>9.9157164105106599</v>
      </c>
      <c r="BA327" s="24">
        <f>'NZDUSD-Week'!F317/'NZDUSD-Week'!G317*'NZDUSD-Week'!E317</f>
        <v>128.99</v>
      </c>
      <c r="BB327" s="13">
        <f>'USDCAD-Week'!H317*'USDCAD-Week'!F317/'USDCAD-Week'!E317</f>
        <v>6.9662138627655867</v>
      </c>
      <c r="BC327" s="24">
        <f>'USDCAD-Week'!F317/'USDCAD-Week'!G317*'USDCAD-Week'!E317</f>
        <v>287.10000000000002</v>
      </c>
      <c r="BD327" s="13">
        <f>'USDJPY-Week'!H317*'USDJPY-Week'!F317/'USDJPY-Week'!E317</f>
        <v>8.4889643463497464</v>
      </c>
      <c r="BE327" s="24">
        <f>'USDCHF-Week'!F317/'USDCHF-Week'!G317*'USDCHF-Week'!E317</f>
        <v>201.7</v>
      </c>
      <c r="BF327" s="13">
        <f>'USDJPY-Week'!H317*'USDJPY-Week'!F317/'USDJPY-Week'!E317</f>
        <v>8.4889643463497464</v>
      </c>
    </row>
    <row r="328" spans="4:58" x14ac:dyDescent="0.25">
      <c r="D328" s="11">
        <v>42393</v>
      </c>
      <c r="E328" s="13">
        <f>'EURUSD-Week'!F318*'EURUSD-Week'!E318/'EURUSD-Week'!G318</f>
        <v>216.2</v>
      </c>
      <c r="F328" s="16">
        <f>'EURUSD-Week'!H318*'EURUSD-Week'!F318/1</f>
        <v>10</v>
      </c>
      <c r="G328" s="13">
        <f>'USDJPY-Week'!F318/'USDJPY-Week'!G318</f>
        <v>200</v>
      </c>
      <c r="H328" s="19">
        <f>'USDJPY-Week'!H318*'USDJPY-Week'!F318/'USDJPY-Week'!E318</f>
        <v>8.3395880243515972</v>
      </c>
      <c r="I328" s="19">
        <f>'EURUSD-Week'!F318/('EURUSD-Week'!G318*'EURUSD-Week'!E318)</f>
        <v>185.01387604070305</v>
      </c>
      <c r="J328" s="19">
        <f>'USDJPY-Week'!H318*'USDJPY-Week'!F318/'USDJPY-Week'!E318</f>
        <v>8.3395880243515972</v>
      </c>
      <c r="K328" s="15">
        <f>'GBPUSD-Week'!F318*'GBPUSD-Week'!E318/'GBPUSD-Week'!G318</f>
        <v>285.12000000000006</v>
      </c>
      <c r="L328" s="13">
        <f>'GBPUSD-Week'!H318*'GBPUSD-Week'!F318/1</f>
        <v>10</v>
      </c>
      <c r="M328" s="24">
        <f>'NZDUSD-Week'!F318*'NZDUSD-Week'!E318/'NZDUSD-Week'!G318</f>
        <v>129.74999999999997</v>
      </c>
      <c r="N328" s="13">
        <f>'NZDUSD-Week'!H318*'NZDUSD-Week'!F318/1</f>
        <v>10</v>
      </c>
      <c r="O328" s="13">
        <f>'USDCAD-Week'!F318/'USDCAD-Week'!G318</f>
        <v>200</v>
      </c>
      <c r="P328" s="24">
        <f>'USDCAD-Week'!F318*'USDCAD-Week'!H318/'USDCAD-Week'!E318</f>
        <v>7.1143995446784292</v>
      </c>
      <c r="Q328" s="24">
        <f>'AUDUSD-Week'!F318*'AUDUSD-Week'!E318/'AUDUSD-Week'!G318</f>
        <v>140.85</v>
      </c>
      <c r="R328" s="24">
        <f>'AUDUSD-Week'!H318*'AUDUSD-Week'!F318/1</f>
        <v>10</v>
      </c>
      <c r="S328" s="13">
        <f>'USDCHF-Week'!F318/'USDCHF-Week'!G318</f>
        <v>200</v>
      </c>
      <c r="T328" s="16">
        <f>'USDCHF-Week'!F318*'USDCHF-Week'!H318/'USDCHF-Week'!E318</f>
        <v>9.8101731495560891</v>
      </c>
      <c r="U328" s="13">
        <f>'EURUSD-Week'!F318/'EURUSD-Week'!G318*'EURUSD-Week'!E318</f>
        <v>216.2</v>
      </c>
      <c r="V328" s="13">
        <f>'USDCHF-Week'!H318*'USDCHF-Week'!F318/'USDCHF-Week'!E318</f>
        <v>9.8101731495560891</v>
      </c>
      <c r="W328" s="16">
        <f>'EURUSD-Week'!F318/'EURUSD-Week'!G318*'EURUSD-Week'!E318</f>
        <v>216.2</v>
      </c>
      <c r="X328" s="13">
        <f>'GBPUSD-Week'!H318*'GBPUSD-Week'!F318/'GBPUSD-Week'!I318</f>
        <v>14.256000000000002</v>
      </c>
      <c r="Y328" s="24">
        <f>'EURUSD-Week'!F318/'EURUSD-Week'!G318*'EURUSD-Week'!E318</f>
        <v>216.2</v>
      </c>
      <c r="Z328" s="13">
        <f>'AUDUSD-Week'!H318*'AUDUSD-Week'!F318/'AUDUSD-Week'!I318</f>
        <v>7.0425000000000004</v>
      </c>
      <c r="AA328" s="24">
        <f>'EURUSD-Week'!F318/'EURUSD-Week'!G318*'EURUSD-Week'!E318</f>
        <v>216.2</v>
      </c>
      <c r="AB328" s="13">
        <f>'USDCAD-Week'!H318*'USDCAD-Week'!F318/'USDCAD-Week'!E318</f>
        <v>7.1143995446784292</v>
      </c>
      <c r="AC328" s="24">
        <f>'EURUSD-Week'!F318/'EURUSD-Week'!G318*'EURUSD-Week'!E318</f>
        <v>216.2</v>
      </c>
      <c r="AD328" s="13">
        <f>'NZDUSD-Week'!H318*'NZDUSD-Week'!F318/'NZDUSD-Week'!I318</f>
        <v>6.4874999999999998</v>
      </c>
      <c r="AE328" s="24">
        <f>'GBPUSD-Week'!F318/'GBPUSD-Week'!G318*'GBPUSD-Week'!E318</f>
        <v>285.12000000000006</v>
      </c>
      <c r="AF328" s="13">
        <f>'USDJPY-Week'!H318*'USDJPY-Week'!F318/'USDJPY-Week'!E318</f>
        <v>8.3395880243515972</v>
      </c>
      <c r="AG328" s="24">
        <f>'GBPUSD-Week'!F318/'GBPUSD-Week'!G318*'GBPUSD-Week'!E318</f>
        <v>285.12000000000006</v>
      </c>
      <c r="AH328" s="13">
        <f>'USDCHF-Week'!H318*'USDCHF-Week'!F318/'USDCHF-Week'!E318</f>
        <v>9.8101731495560891</v>
      </c>
      <c r="AI328" s="24">
        <f>'GBPUSD-Week'!F318/'GBPUSD-Week'!G318*'GBPUSD-Week'!E318</f>
        <v>285.12000000000006</v>
      </c>
      <c r="AJ328" s="13">
        <f>'AUDUSD-Week'!H318*'AUDUSD-Week'!F318/'AUDUSD-Week'!I318</f>
        <v>7.0425000000000004</v>
      </c>
      <c r="AK328" s="24">
        <f>'GBPUSD-Week'!F318/'GBPUSD-Week'!G318*'GBPUSD-Week'!E318</f>
        <v>285.12000000000006</v>
      </c>
      <c r="AL328" s="13">
        <f>'USDCAD-Week'!H318*'USDCAD-Week'!F318/'USDCAD-Week'!E318</f>
        <v>7.1143995446784292</v>
      </c>
      <c r="AM328" s="24">
        <f>'GBPUSD-Week'!F318/'GBPUSD-Week'!G318*'GBPUSD-Week'!E318</f>
        <v>285.12000000000006</v>
      </c>
      <c r="AN328" s="13">
        <f>'NZDUSD-Week'!H318*'NZDUSD-Week'!F318/'NZDUSD-Week'!I318</f>
        <v>6.4874999999999998</v>
      </c>
      <c r="AO328" s="24">
        <f>'AUDUSD-Week'!F318/'AUDUSD-Week'!G318*'AUDUSD-Week'!E318</f>
        <v>140.85000000000002</v>
      </c>
      <c r="AP328" s="13">
        <f>'USDJPY-Week'!H318*'USDJPY-Week'!F318/'USDJPY-Week'!E318</f>
        <v>8.3395880243515972</v>
      </c>
      <c r="AQ328" s="24">
        <f>'AUDUSD-Week'!F318/'AUDUSD-Week'!G318*'AUDUSD-Week'!E318</f>
        <v>140.85000000000002</v>
      </c>
      <c r="AR328" s="13">
        <f>'USDCHF-Week'!H318*'USDCHF-Week'!F318/'USDCHF-Week'!E318</f>
        <v>9.8101731495560891</v>
      </c>
      <c r="AS328" s="24">
        <f>'AUDUSD-Week'!F318/'AUDUSD-Week'!G318*'AUDUSD-Week'!E318</f>
        <v>140.85000000000002</v>
      </c>
      <c r="AT328" s="13">
        <f>'USDCAD-Week'!H318*'USDCAD-Week'!F318/'USDCAD-Week'!E318</f>
        <v>7.1143995446784292</v>
      </c>
      <c r="AU328" s="24">
        <f>'AUDUSD-Week'!F318/'AUDUSD-Week'!G318*'AUDUSD-Week'!E318</f>
        <v>140.85000000000002</v>
      </c>
      <c r="AV328" s="13">
        <f>'NZDUSD-Week'!H318*'NZDUSD-Week'!F318/'NZDUSD-Week'!I318</f>
        <v>6.4874999999999998</v>
      </c>
      <c r="AW328" s="24">
        <f>'NZDUSD-Week'!F318/'NZDUSD-Week'!G318*'NZDUSD-Week'!E318</f>
        <v>129.75</v>
      </c>
      <c r="AX328" s="13">
        <f>'USDJPY-Week'!H318*'USDJPY-Week'!F318/'USDJPY-Week'!E318</f>
        <v>8.3395880243515972</v>
      </c>
      <c r="AY328" s="24">
        <f>'NZDUSD-Week'!F318/'NZDUSD-Week'!G318*'NZDUSD-Week'!E318</f>
        <v>129.75</v>
      </c>
      <c r="AZ328" s="13">
        <f>'USDCHF-Week'!H318*'USDCHF-Week'!F318/'USDCHF-Week'!E318</f>
        <v>9.8101731495560891</v>
      </c>
      <c r="BA328" s="24">
        <f>'NZDUSD-Week'!F318/'NZDUSD-Week'!G318*'NZDUSD-Week'!E318</f>
        <v>129.75</v>
      </c>
      <c r="BB328" s="13">
        <f>'USDCAD-Week'!H318*'USDCAD-Week'!F318/'USDCAD-Week'!E318</f>
        <v>7.1143995446784292</v>
      </c>
      <c r="BC328" s="24">
        <f>'USDCAD-Week'!F318/'USDCAD-Week'!G318*'USDCAD-Week'!E318</f>
        <v>281.12</v>
      </c>
      <c r="BD328" s="13">
        <f>'USDJPY-Week'!H318*'USDJPY-Week'!F318/'USDJPY-Week'!E318</f>
        <v>8.3395880243515972</v>
      </c>
      <c r="BE328" s="24">
        <f>'USDCHF-Week'!F318/'USDCHF-Week'!G318*'USDCHF-Week'!E318</f>
        <v>203.87</v>
      </c>
      <c r="BF328" s="13">
        <f>'USDJPY-Week'!H318*'USDJPY-Week'!F318/'USDJPY-Week'!E318</f>
        <v>8.3395880243515972</v>
      </c>
    </row>
    <row r="329" spans="4:58" x14ac:dyDescent="0.25">
      <c r="D329" s="11">
        <v>42400</v>
      </c>
      <c r="E329" s="13">
        <f>'EURUSD-Week'!F319*'EURUSD-Week'!E319/'EURUSD-Week'!G319</f>
        <v>219.86999999999998</v>
      </c>
      <c r="F329" s="16">
        <f>'EURUSD-Week'!H319*'EURUSD-Week'!F319/1</f>
        <v>10</v>
      </c>
      <c r="G329" s="13">
        <f>'USDJPY-Week'!F319/'USDJPY-Week'!G319</f>
        <v>200</v>
      </c>
      <c r="H329" s="19">
        <f>'USDJPY-Week'!H319*'USDJPY-Week'!F319/'USDJPY-Week'!E319</f>
        <v>8.4008904943924065</v>
      </c>
      <c r="I329" s="19">
        <f>'EURUSD-Week'!F319/('EURUSD-Week'!G319*'EURUSD-Week'!E319)</f>
        <v>181.92568335834812</v>
      </c>
      <c r="J329" s="19">
        <f>'USDJPY-Week'!H319*'USDJPY-Week'!F319/'USDJPY-Week'!E319</f>
        <v>8.4008904943924065</v>
      </c>
      <c r="K329" s="15">
        <f>'GBPUSD-Week'!F319*'GBPUSD-Week'!E319/'GBPUSD-Week'!G319</f>
        <v>287.45999999999998</v>
      </c>
      <c r="L329" s="13">
        <f>'GBPUSD-Week'!H319*'GBPUSD-Week'!F319/1</f>
        <v>10</v>
      </c>
      <c r="M329" s="24">
        <f>'NZDUSD-Week'!F319*'NZDUSD-Week'!E319/'NZDUSD-Week'!G319</f>
        <v>131.16</v>
      </c>
      <c r="N329" s="13">
        <f>'NZDUSD-Week'!H319*'NZDUSD-Week'!F319/1</f>
        <v>10</v>
      </c>
      <c r="O329" s="13">
        <f>'USDCAD-Week'!F319/'USDCAD-Week'!G319</f>
        <v>200</v>
      </c>
      <c r="P329" s="24">
        <f>'USDCAD-Week'!F319*'USDCAD-Week'!H319/'USDCAD-Week'!E319</f>
        <v>7.1723148646225567</v>
      </c>
      <c r="Q329" s="24">
        <f>'AUDUSD-Week'!F319*'AUDUSD-Week'!E319/'AUDUSD-Week'!G319</f>
        <v>141.43</v>
      </c>
      <c r="R329" s="24">
        <f>'AUDUSD-Week'!H319*'AUDUSD-Week'!F319/1</f>
        <v>10</v>
      </c>
      <c r="S329" s="13">
        <f>'USDCHF-Week'!F319/'USDCHF-Week'!G319</f>
        <v>200</v>
      </c>
      <c r="T329" s="16">
        <f>'USDCHF-Week'!F319*'USDCHF-Week'!H319/'USDCHF-Week'!E319</f>
        <v>9.9369006806776952</v>
      </c>
      <c r="U329" s="13">
        <f>'EURUSD-Week'!F319/'EURUSD-Week'!G319*'EURUSD-Week'!E319</f>
        <v>219.86999999999998</v>
      </c>
      <c r="V329" s="13">
        <f>'USDCHF-Week'!H319*'USDCHF-Week'!F319/'USDCHF-Week'!E319</f>
        <v>9.9369006806776952</v>
      </c>
      <c r="W329" s="16">
        <f>'EURUSD-Week'!F319/'EURUSD-Week'!G319*'EURUSD-Week'!E319</f>
        <v>219.86999999999998</v>
      </c>
      <c r="X329" s="13">
        <f>'GBPUSD-Week'!H319*'GBPUSD-Week'!F319/'GBPUSD-Week'!I319</f>
        <v>14.372999999999999</v>
      </c>
      <c r="Y329" s="24">
        <f>'EURUSD-Week'!F319/'EURUSD-Week'!G319*'EURUSD-Week'!E319</f>
        <v>219.86999999999998</v>
      </c>
      <c r="Z329" s="13">
        <f>'AUDUSD-Week'!H319*'AUDUSD-Week'!F319/'AUDUSD-Week'!I319</f>
        <v>7.0714999999999995</v>
      </c>
      <c r="AA329" s="24">
        <f>'EURUSD-Week'!F319/'EURUSD-Week'!G319*'EURUSD-Week'!E319</f>
        <v>219.86999999999998</v>
      </c>
      <c r="AB329" s="13">
        <f>'USDCAD-Week'!H319*'USDCAD-Week'!F319/'USDCAD-Week'!E319</f>
        <v>7.1723148646225567</v>
      </c>
      <c r="AC329" s="24">
        <f>'EURUSD-Week'!F319/'EURUSD-Week'!G319*'EURUSD-Week'!E319</f>
        <v>219.86999999999998</v>
      </c>
      <c r="AD329" s="13">
        <f>'NZDUSD-Week'!H319*'NZDUSD-Week'!F319/'NZDUSD-Week'!I319</f>
        <v>6.5579999999999998</v>
      </c>
      <c r="AE329" s="24">
        <f>'GBPUSD-Week'!F319/'GBPUSD-Week'!G319*'GBPUSD-Week'!E319</f>
        <v>287.45999999999998</v>
      </c>
      <c r="AF329" s="13">
        <f>'USDJPY-Week'!H319*'USDJPY-Week'!F319/'USDJPY-Week'!E319</f>
        <v>8.4008904943924065</v>
      </c>
      <c r="AG329" s="24">
        <f>'GBPUSD-Week'!F319/'GBPUSD-Week'!G319*'GBPUSD-Week'!E319</f>
        <v>287.45999999999998</v>
      </c>
      <c r="AH329" s="13">
        <f>'USDCHF-Week'!H319*'USDCHF-Week'!F319/'USDCHF-Week'!E319</f>
        <v>9.9369006806776952</v>
      </c>
      <c r="AI329" s="24">
        <f>'GBPUSD-Week'!F319/'GBPUSD-Week'!G319*'GBPUSD-Week'!E319</f>
        <v>287.45999999999998</v>
      </c>
      <c r="AJ329" s="13">
        <f>'AUDUSD-Week'!H319*'AUDUSD-Week'!F319/'AUDUSD-Week'!I319</f>
        <v>7.0714999999999995</v>
      </c>
      <c r="AK329" s="24">
        <f>'GBPUSD-Week'!F319/'GBPUSD-Week'!G319*'GBPUSD-Week'!E319</f>
        <v>287.45999999999998</v>
      </c>
      <c r="AL329" s="13">
        <f>'USDCAD-Week'!H319*'USDCAD-Week'!F319/'USDCAD-Week'!E319</f>
        <v>7.1723148646225567</v>
      </c>
      <c r="AM329" s="24">
        <f>'GBPUSD-Week'!F319/'GBPUSD-Week'!G319*'GBPUSD-Week'!E319</f>
        <v>287.45999999999998</v>
      </c>
      <c r="AN329" s="13">
        <f>'NZDUSD-Week'!H319*'NZDUSD-Week'!F319/'NZDUSD-Week'!I319</f>
        <v>6.5579999999999998</v>
      </c>
      <c r="AO329" s="24">
        <f>'AUDUSD-Week'!F319/'AUDUSD-Week'!G319*'AUDUSD-Week'!E319</f>
        <v>141.42999999999998</v>
      </c>
      <c r="AP329" s="13">
        <f>'USDJPY-Week'!H319*'USDJPY-Week'!F319/'USDJPY-Week'!E319</f>
        <v>8.4008904943924065</v>
      </c>
      <c r="AQ329" s="24">
        <f>'AUDUSD-Week'!F319/'AUDUSD-Week'!G319*'AUDUSD-Week'!E319</f>
        <v>141.42999999999998</v>
      </c>
      <c r="AR329" s="13">
        <f>'USDCHF-Week'!H319*'USDCHF-Week'!F319/'USDCHF-Week'!E319</f>
        <v>9.9369006806776952</v>
      </c>
      <c r="AS329" s="24">
        <f>'AUDUSD-Week'!F319/'AUDUSD-Week'!G319*'AUDUSD-Week'!E319</f>
        <v>141.42999999999998</v>
      </c>
      <c r="AT329" s="13">
        <f>'USDCAD-Week'!H319*'USDCAD-Week'!F319/'USDCAD-Week'!E319</f>
        <v>7.1723148646225567</v>
      </c>
      <c r="AU329" s="24">
        <f>'AUDUSD-Week'!F319/'AUDUSD-Week'!G319*'AUDUSD-Week'!E319</f>
        <v>141.42999999999998</v>
      </c>
      <c r="AV329" s="13">
        <f>'NZDUSD-Week'!H319*'NZDUSD-Week'!F319/'NZDUSD-Week'!I319</f>
        <v>6.5579999999999998</v>
      </c>
      <c r="AW329" s="24">
        <f>'NZDUSD-Week'!F319/'NZDUSD-Week'!G319*'NZDUSD-Week'!E319</f>
        <v>131.16</v>
      </c>
      <c r="AX329" s="13">
        <f>'USDJPY-Week'!H319*'USDJPY-Week'!F319/'USDJPY-Week'!E319</f>
        <v>8.4008904943924065</v>
      </c>
      <c r="AY329" s="24">
        <f>'NZDUSD-Week'!F319/'NZDUSD-Week'!G319*'NZDUSD-Week'!E319</f>
        <v>131.16</v>
      </c>
      <c r="AZ329" s="13">
        <f>'USDCHF-Week'!H319*'USDCHF-Week'!F319/'USDCHF-Week'!E319</f>
        <v>9.9369006806776952</v>
      </c>
      <c r="BA329" s="24">
        <f>'NZDUSD-Week'!F319/'NZDUSD-Week'!G319*'NZDUSD-Week'!E319</f>
        <v>131.16</v>
      </c>
      <c r="BB329" s="13">
        <f>'USDCAD-Week'!H319*'USDCAD-Week'!F319/'USDCAD-Week'!E319</f>
        <v>7.1723148646225567</v>
      </c>
      <c r="BC329" s="24">
        <f>'USDCAD-Week'!F319/'USDCAD-Week'!G319*'USDCAD-Week'!E319</f>
        <v>278.85000000000002</v>
      </c>
      <c r="BD329" s="13">
        <f>'USDJPY-Week'!H319*'USDJPY-Week'!F319/'USDJPY-Week'!E319</f>
        <v>8.4008904943924065</v>
      </c>
      <c r="BE329" s="24">
        <f>'USDCHF-Week'!F319/'USDCHF-Week'!G319*'USDCHF-Week'!E319</f>
        <v>201.27</v>
      </c>
      <c r="BF329" s="13">
        <f>'USDJPY-Week'!H319*'USDJPY-Week'!F319/'USDJPY-Week'!E319</f>
        <v>8.4008904943924065</v>
      </c>
    </row>
    <row r="330" spans="4:58" x14ac:dyDescent="0.25">
      <c r="D330" s="11">
        <v>42407</v>
      </c>
      <c r="E330" s="13">
        <f>'EURUSD-Week'!F320*'EURUSD-Week'!E320/'EURUSD-Week'!G320</f>
        <v>223.99</v>
      </c>
      <c r="F330" s="16">
        <f>'EURUSD-Week'!H320*'EURUSD-Week'!F320/1</f>
        <v>10</v>
      </c>
      <c r="G330" s="13">
        <f>'USDJPY-Week'!F320/'USDJPY-Week'!G320</f>
        <v>200</v>
      </c>
      <c r="H330" s="19">
        <f>'USDJPY-Week'!H320*'USDJPY-Week'!F320/'USDJPY-Week'!E320</f>
        <v>8.6933843345214292</v>
      </c>
      <c r="I330" s="19">
        <f>'EURUSD-Week'!F320/('EURUSD-Week'!G320*'EURUSD-Week'!E320)</f>
        <v>178.57940086611009</v>
      </c>
      <c r="J330" s="19">
        <f>'USDJPY-Week'!H320*'USDJPY-Week'!F320/'USDJPY-Week'!E320</f>
        <v>8.6933843345214292</v>
      </c>
      <c r="K330" s="15">
        <f>'GBPUSD-Week'!F320*'GBPUSD-Week'!E320/'GBPUSD-Week'!G320</f>
        <v>290.02</v>
      </c>
      <c r="L330" s="13">
        <f>'GBPUSD-Week'!H320*'GBPUSD-Week'!F320/1</f>
        <v>10</v>
      </c>
      <c r="M330" s="24">
        <f>'NZDUSD-Week'!F320*'NZDUSD-Week'!E320/'NZDUSD-Week'!G320</f>
        <v>132.44</v>
      </c>
      <c r="N330" s="13">
        <f>'NZDUSD-Week'!H320*'NZDUSD-Week'!F320/1</f>
        <v>10</v>
      </c>
      <c r="O330" s="13">
        <f>'USDCAD-Week'!F320/'USDCAD-Week'!G320</f>
        <v>200</v>
      </c>
      <c r="P330" s="24">
        <f>'USDCAD-Week'!F320*'USDCAD-Week'!H320/'USDCAD-Week'!E320</f>
        <v>7.2090257001766203</v>
      </c>
      <c r="Q330" s="24">
        <f>'AUDUSD-Week'!F320*'AUDUSD-Week'!E320/'AUDUSD-Week'!G320</f>
        <v>141.75</v>
      </c>
      <c r="R330" s="24">
        <f>'AUDUSD-Week'!H320*'AUDUSD-Week'!F320/1</f>
        <v>10</v>
      </c>
      <c r="S330" s="13">
        <f>'USDCHF-Week'!F320/'USDCHF-Week'!G320</f>
        <v>200</v>
      </c>
      <c r="T330" s="16">
        <f>'USDCHF-Week'!F320*'USDCHF-Week'!H320/'USDCHF-Week'!E320</f>
        <v>10.16053647632595</v>
      </c>
      <c r="U330" s="13">
        <f>'EURUSD-Week'!F320/'EURUSD-Week'!G320*'EURUSD-Week'!E320</f>
        <v>223.99</v>
      </c>
      <c r="V330" s="13">
        <f>'USDCHF-Week'!H320*'USDCHF-Week'!F320/'USDCHF-Week'!E320</f>
        <v>10.16053647632595</v>
      </c>
      <c r="W330" s="16">
        <f>'EURUSD-Week'!F320/'EURUSD-Week'!G320*'EURUSD-Week'!E320</f>
        <v>223.99</v>
      </c>
      <c r="X330" s="13">
        <f>'GBPUSD-Week'!H320*'GBPUSD-Week'!F320/'GBPUSD-Week'!I320</f>
        <v>14.500999999999999</v>
      </c>
      <c r="Y330" s="24">
        <f>'EURUSD-Week'!F320/'EURUSD-Week'!G320*'EURUSD-Week'!E320</f>
        <v>223.99</v>
      </c>
      <c r="Z330" s="13">
        <f>'AUDUSD-Week'!H320*'AUDUSD-Week'!F320/'AUDUSD-Week'!I320</f>
        <v>7.0875000000000004</v>
      </c>
      <c r="AA330" s="24">
        <f>'EURUSD-Week'!F320/'EURUSD-Week'!G320*'EURUSD-Week'!E320</f>
        <v>223.99</v>
      </c>
      <c r="AB330" s="13">
        <f>'USDCAD-Week'!H320*'USDCAD-Week'!F320/'USDCAD-Week'!E320</f>
        <v>7.2090257001766203</v>
      </c>
      <c r="AC330" s="24">
        <f>'EURUSD-Week'!F320/'EURUSD-Week'!G320*'EURUSD-Week'!E320</f>
        <v>223.99</v>
      </c>
      <c r="AD330" s="13">
        <f>'NZDUSD-Week'!H320*'NZDUSD-Week'!F320/'NZDUSD-Week'!I320</f>
        <v>6.6219999999999999</v>
      </c>
      <c r="AE330" s="24">
        <f>'GBPUSD-Week'!F320/'GBPUSD-Week'!G320*'GBPUSD-Week'!E320</f>
        <v>290.02</v>
      </c>
      <c r="AF330" s="13">
        <f>'USDJPY-Week'!H320*'USDJPY-Week'!F320/'USDJPY-Week'!E320</f>
        <v>8.6933843345214292</v>
      </c>
      <c r="AG330" s="24">
        <f>'GBPUSD-Week'!F320/'GBPUSD-Week'!G320*'GBPUSD-Week'!E320</f>
        <v>290.02</v>
      </c>
      <c r="AH330" s="13">
        <f>'USDCHF-Week'!H320*'USDCHF-Week'!F320/'USDCHF-Week'!E320</f>
        <v>10.16053647632595</v>
      </c>
      <c r="AI330" s="24">
        <f>'GBPUSD-Week'!F320/'GBPUSD-Week'!G320*'GBPUSD-Week'!E320</f>
        <v>290.02</v>
      </c>
      <c r="AJ330" s="13">
        <f>'AUDUSD-Week'!H320*'AUDUSD-Week'!F320/'AUDUSD-Week'!I320</f>
        <v>7.0875000000000004</v>
      </c>
      <c r="AK330" s="24">
        <f>'GBPUSD-Week'!F320/'GBPUSD-Week'!G320*'GBPUSD-Week'!E320</f>
        <v>290.02</v>
      </c>
      <c r="AL330" s="13">
        <f>'USDCAD-Week'!H320*'USDCAD-Week'!F320/'USDCAD-Week'!E320</f>
        <v>7.2090257001766203</v>
      </c>
      <c r="AM330" s="24">
        <f>'GBPUSD-Week'!F320/'GBPUSD-Week'!G320*'GBPUSD-Week'!E320</f>
        <v>290.02</v>
      </c>
      <c r="AN330" s="13">
        <f>'NZDUSD-Week'!H320*'NZDUSD-Week'!F320/'NZDUSD-Week'!I320</f>
        <v>6.6219999999999999</v>
      </c>
      <c r="AO330" s="24">
        <f>'AUDUSD-Week'!F320/'AUDUSD-Week'!G320*'AUDUSD-Week'!E320</f>
        <v>141.75</v>
      </c>
      <c r="AP330" s="13">
        <f>'USDJPY-Week'!H320*'USDJPY-Week'!F320/'USDJPY-Week'!E320</f>
        <v>8.6933843345214292</v>
      </c>
      <c r="AQ330" s="24">
        <f>'AUDUSD-Week'!F320/'AUDUSD-Week'!G320*'AUDUSD-Week'!E320</f>
        <v>141.75</v>
      </c>
      <c r="AR330" s="13">
        <f>'USDCHF-Week'!H320*'USDCHF-Week'!F320/'USDCHF-Week'!E320</f>
        <v>10.16053647632595</v>
      </c>
      <c r="AS330" s="24">
        <f>'AUDUSD-Week'!F320/'AUDUSD-Week'!G320*'AUDUSD-Week'!E320</f>
        <v>141.75</v>
      </c>
      <c r="AT330" s="13">
        <f>'USDCAD-Week'!H320*'USDCAD-Week'!F320/'USDCAD-Week'!E320</f>
        <v>7.2090257001766203</v>
      </c>
      <c r="AU330" s="24">
        <f>'AUDUSD-Week'!F320/'AUDUSD-Week'!G320*'AUDUSD-Week'!E320</f>
        <v>141.75</v>
      </c>
      <c r="AV330" s="13">
        <f>'NZDUSD-Week'!H320*'NZDUSD-Week'!F320/'NZDUSD-Week'!I320</f>
        <v>6.6219999999999999</v>
      </c>
      <c r="AW330" s="24">
        <f>'NZDUSD-Week'!F320/'NZDUSD-Week'!G320*'NZDUSD-Week'!E320</f>
        <v>132.44</v>
      </c>
      <c r="AX330" s="13">
        <f>'USDJPY-Week'!H320*'USDJPY-Week'!F320/'USDJPY-Week'!E320</f>
        <v>8.6933843345214292</v>
      </c>
      <c r="AY330" s="24">
        <f>'NZDUSD-Week'!F320/'NZDUSD-Week'!G320*'NZDUSD-Week'!E320</f>
        <v>132.44</v>
      </c>
      <c r="AZ330" s="13">
        <f>'USDCHF-Week'!H320*'USDCHF-Week'!F320/'USDCHF-Week'!E320</f>
        <v>10.16053647632595</v>
      </c>
      <c r="BA330" s="24">
        <f>'NZDUSD-Week'!F320/'NZDUSD-Week'!G320*'NZDUSD-Week'!E320</f>
        <v>132.44</v>
      </c>
      <c r="BB330" s="13">
        <f>'USDCAD-Week'!H320*'USDCAD-Week'!F320/'USDCAD-Week'!E320</f>
        <v>7.2090257001766203</v>
      </c>
      <c r="BC330" s="24">
        <f>'USDCAD-Week'!F320/'USDCAD-Week'!G320*'USDCAD-Week'!E320</f>
        <v>277.43</v>
      </c>
      <c r="BD330" s="13">
        <f>'USDJPY-Week'!H320*'USDJPY-Week'!F320/'USDJPY-Week'!E320</f>
        <v>8.6933843345214292</v>
      </c>
      <c r="BE330" s="24">
        <f>'USDCHF-Week'!F320/'USDCHF-Week'!G320*'USDCHF-Week'!E320</f>
        <v>196.84</v>
      </c>
      <c r="BF330" s="13">
        <f>'USDJPY-Week'!H320*'USDJPY-Week'!F320/'USDJPY-Week'!E320</f>
        <v>8.6933843345214292</v>
      </c>
    </row>
    <row r="331" spans="4:58" x14ac:dyDescent="0.25">
      <c r="D331" s="11">
        <v>42414</v>
      </c>
      <c r="E331" s="13">
        <f>'EURUSD-Week'!F321*'EURUSD-Week'!E321/'EURUSD-Week'!G321</f>
        <v>223.7</v>
      </c>
      <c r="F331" s="16">
        <f>'EURUSD-Week'!H321*'EURUSD-Week'!F321/1</f>
        <v>10</v>
      </c>
      <c r="G331" s="13">
        <f>'USDJPY-Week'!F321/'USDJPY-Week'!G321</f>
        <v>200</v>
      </c>
      <c r="H331" s="19">
        <f>'USDJPY-Week'!H321*'USDJPY-Week'!F321/'USDJPY-Week'!E321</f>
        <v>8.8522993847651925</v>
      </c>
      <c r="I331" s="19">
        <f>'EURUSD-Week'!F321/('EURUSD-Week'!G321*'EURUSD-Week'!E321)</f>
        <v>178.8109074653554</v>
      </c>
      <c r="J331" s="19">
        <f>'USDJPY-Week'!H321*'USDJPY-Week'!F321/'USDJPY-Week'!E321</f>
        <v>8.8522993847651925</v>
      </c>
      <c r="K331" s="15">
        <f>'GBPUSD-Week'!F321*'GBPUSD-Week'!E321/'GBPUSD-Week'!G321</f>
        <v>289.06</v>
      </c>
      <c r="L331" s="13">
        <f>'GBPUSD-Week'!H321*'GBPUSD-Week'!F321/1</f>
        <v>10</v>
      </c>
      <c r="M331" s="24">
        <f>'NZDUSD-Week'!F321*'NZDUSD-Week'!E321/'NZDUSD-Week'!G321</f>
        <v>132.44999999999999</v>
      </c>
      <c r="N331" s="13">
        <f>'NZDUSD-Week'!H321*'NZDUSD-Week'!F321/1</f>
        <v>10</v>
      </c>
      <c r="O331" s="13">
        <f>'USDCAD-Week'!F321/'USDCAD-Week'!G321</f>
        <v>200</v>
      </c>
      <c r="P331" s="24">
        <f>'USDCAD-Week'!F321*'USDCAD-Week'!H321/'USDCAD-Week'!E321</f>
        <v>7.2429652699815295</v>
      </c>
      <c r="Q331" s="24">
        <f>'AUDUSD-Week'!F321*'AUDUSD-Week'!E321/'AUDUSD-Week'!G321</f>
        <v>142.5</v>
      </c>
      <c r="R331" s="24">
        <f>'AUDUSD-Week'!H321*'AUDUSD-Week'!F321/1</f>
        <v>10</v>
      </c>
      <c r="S331" s="13">
        <f>'USDCHF-Week'!F321/'USDCHF-Week'!G321</f>
        <v>200</v>
      </c>
      <c r="T331" s="16">
        <f>'USDCHF-Week'!F321*'USDCHF-Week'!H321/'USDCHF-Week'!E321</f>
        <v>10.172422562433244</v>
      </c>
      <c r="U331" s="13">
        <f>'EURUSD-Week'!F321/'EURUSD-Week'!G321*'EURUSD-Week'!E321</f>
        <v>223.70000000000002</v>
      </c>
      <c r="V331" s="13">
        <f>'USDCHF-Week'!H321*'USDCHF-Week'!F321/'USDCHF-Week'!E321</f>
        <v>10.172422562433244</v>
      </c>
      <c r="W331" s="16">
        <f>'EURUSD-Week'!F321/'EURUSD-Week'!G321*'EURUSD-Week'!E321</f>
        <v>223.70000000000002</v>
      </c>
      <c r="X331" s="13">
        <f>'GBPUSD-Week'!H321*'GBPUSD-Week'!F321/'GBPUSD-Week'!I321</f>
        <v>14.453000000000001</v>
      </c>
      <c r="Y331" s="24">
        <f>'EURUSD-Week'!F321/'EURUSD-Week'!G321*'EURUSD-Week'!E321</f>
        <v>223.70000000000002</v>
      </c>
      <c r="Z331" s="13">
        <f>'AUDUSD-Week'!H321*'AUDUSD-Week'!F321/'AUDUSD-Week'!I321</f>
        <v>7.125</v>
      </c>
      <c r="AA331" s="24">
        <f>'EURUSD-Week'!F321/'EURUSD-Week'!G321*'EURUSD-Week'!E321</f>
        <v>223.70000000000002</v>
      </c>
      <c r="AB331" s="13">
        <f>'USDCAD-Week'!H321*'USDCAD-Week'!F321/'USDCAD-Week'!E321</f>
        <v>7.2429652699815295</v>
      </c>
      <c r="AC331" s="24">
        <f>'EURUSD-Week'!F321/'EURUSD-Week'!G321*'EURUSD-Week'!E321</f>
        <v>223.70000000000002</v>
      </c>
      <c r="AD331" s="13">
        <f>'NZDUSD-Week'!H321*'NZDUSD-Week'!F321/'NZDUSD-Week'!I321</f>
        <v>6.6225000000000005</v>
      </c>
      <c r="AE331" s="24">
        <f>'GBPUSD-Week'!F321/'GBPUSD-Week'!G321*'GBPUSD-Week'!E321</f>
        <v>289.06</v>
      </c>
      <c r="AF331" s="13">
        <f>'USDJPY-Week'!H321*'USDJPY-Week'!F321/'USDJPY-Week'!E321</f>
        <v>8.8522993847651925</v>
      </c>
      <c r="AG331" s="24">
        <f>'GBPUSD-Week'!F321/'GBPUSD-Week'!G321*'GBPUSD-Week'!E321</f>
        <v>289.06</v>
      </c>
      <c r="AH331" s="13">
        <f>'USDCHF-Week'!H321*'USDCHF-Week'!F321/'USDCHF-Week'!E321</f>
        <v>10.172422562433244</v>
      </c>
      <c r="AI331" s="24">
        <f>'GBPUSD-Week'!F321/'GBPUSD-Week'!G321*'GBPUSD-Week'!E321</f>
        <v>289.06</v>
      </c>
      <c r="AJ331" s="13">
        <f>'AUDUSD-Week'!H321*'AUDUSD-Week'!F321/'AUDUSD-Week'!I321</f>
        <v>7.125</v>
      </c>
      <c r="AK331" s="24">
        <f>'GBPUSD-Week'!F321/'GBPUSD-Week'!G321*'GBPUSD-Week'!E321</f>
        <v>289.06</v>
      </c>
      <c r="AL331" s="13">
        <f>'USDCAD-Week'!H321*'USDCAD-Week'!F321/'USDCAD-Week'!E321</f>
        <v>7.2429652699815295</v>
      </c>
      <c r="AM331" s="24">
        <f>'GBPUSD-Week'!F321/'GBPUSD-Week'!G321*'GBPUSD-Week'!E321</f>
        <v>289.06</v>
      </c>
      <c r="AN331" s="13">
        <f>'NZDUSD-Week'!H321*'NZDUSD-Week'!F321/'NZDUSD-Week'!I321</f>
        <v>6.6225000000000005</v>
      </c>
      <c r="AO331" s="24">
        <f>'AUDUSD-Week'!F321/'AUDUSD-Week'!G321*'AUDUSD-Week'!E321</f>
        <v>142.5</v>
      </c>
      <c r="AP331" s="13">
        <f>'USDJPY-Week'!H321*'USDJPY-Week'!F321/'USDJPY-Week'!E321</f>
        <v>8.8522993847651925</v>
      </c>
      <c r="AQ331" s="24">
        <f>'AUDUSD-Week'!F321/'AUDUSD-Week'!G321*'AUDUSD-Week'!E321</f>
        <v>142.5</v>
      </c>
      <c r="AR331" s="13">
        <f>'USDCHF-Week'!H321*'USDCHF-Week'!F321/'USDCHF-Week'!E321</f>
        <v>10.172422562433244</v>
      </c>
      <c r="AS331" s="24">
        <f>'AUDUSD-Week'!F321/'AUDUSD-Week'!G321*'AUDUSD-Week'!E321</f>
        <v>142.5</v>
      </c>
      <c r="AT331" s="13">
        <f>'USDCAD-Week'!H321*'USDCAD-Week'!F321/'USDCAD-Week'!E321</f>
        <v>7.2429652699815295</v>
      </c>
      <c r="AU331" s="24">
        <f>'AUDUSD-Week'!F321/'AUDUSD-Week'!G321*'AUDUSD-Week'!E321</f>
        <v>142.5</v>
      </c>
      <c r="AV331" s="13">
        <f>'NZDUSD-Week'!H321*'NZDUSD-Week'!F321/'NZDUSD-Week'!I321</f>
        <v>6.6225000000000005</v>
      </c>
      <c r="AW331" s="24">
        <f>'NZDUSD-Week'!F321/'NZDUSD-Week'!G321*'NZDUSD-Week'!E321</f>
        <v>132.44999999999999</v>
      </c>
      <c r="AX331" s="13">
        <f>'USDJPY-Week'!H321*'USDJPY-Week'!F321/'USDJPY-Week'!E321</f>
        <v>8.8522993847651925</v>
      </c>
      <c r="AY331" s="24">
        <f>'NZDUSD-Week'!F321/'NZDUSD-Week'!G321*'NZDUSD-Week'!E321</f>
        <v>132.44999999999999</v>
      </c>
      <c r="AZ331" s="13">
        <f>'USDCHF-Week'!H321*'USDCHF-Week'!F321/'USDCHF-Week'!E321</f>
        <v>10.172422562433244</v>
      </c>
      <c r="BA331" s="24">
        <f>'NZDUSD-Week'!F321/'NZDUSD-Week'!G321*'NZDUSD-Week'!E321</f>
        <v>132.44999999999999</v>
      </c>
      <c r="BB331" s="13">
        <f>'USDCAD-Week'!H321*'USDCAD-Week'!F321/'USDCAD-Week'!E321</f>
        <v>7.2429652699815295</v>
      </c>
      <c r="BC331" s="24">
        <f>'USDCAD-Week'!F321/'USDCAD-Week'!G321*'USDCAD-Week'!E321</f>
        <v>276.13000000000005</v>
      </c>
      <c r="BD331" s="13">
        <f>'USDJPY-Week'!H321*'USDJPY-Week'!F321/'USDJPY-Week'!E321</f>
        <v>8.8522993847651925</v>
      </c>
      <c r="BE331" s="24">
        <f>'USDCHF-Week'!F321/'USDCHF-Week'!G321*'USDCHF-Week'!E321</f>
        <v>196.60999999999999</v>
      </c>
      <c r="BF331" s="13">
        <f>'USDJPY-Week'!H321*'USDJPY-Week'!F321/'USDJPY-Week'!E321</f>
        <v>8.8522993847651925</v>
      </c>
    </row>
    <row r="332" spans="4:58" x14ac:dyDescent="0.25">
      <c r="D332" s="11">
        <v>42421</v>
      </c>
      <c r="E332" s="13">
        <f>'EURUSD-Week'!F322*'EURUSD-Week'!E322/'EURUSD-Week'!G322</f>
        <v>220.45</v>
      </c>
      <c r="F332" s="16">
        <f>'EURUSD-Week'!H322*'EURUSD-Week'!F322/1</f>
        <v>10</v>
      </c>
      <c r="G332" s="13">
        <f>'USDJPY-Week'!F322/'USDJPY-Week'!G322</f>
        <v>200</v>
      </c>
      <c r="H332" s="19">
        <f>'USDJPY-Week'!H322*'USDJPY-Week'!F322/'USDJPY-Week'!E322</f>
        <v>8.8276836158192094</v>
      </c>
      <c r="I332" s="19">
        <f>'EURUSD-Week'!F322/('EURUSD-Week'!G322*'EURUSD-Week'!E322)</f>
        <v>181.44704014515764</v>
      </c>
      <c r="J332" s="19">
        <f>'USDJPY-Week'!H322*'USDJPY-Week'!F322/'USDJPY-Week'!E322</f>
        <v>8.8276836158192094</v>
      </c>
      <c r="K332" s="15">
        <f>'GBPUSD-Week'!F322*'GBPUSD-Week'!E322/'GBPUSD-Week'!G322</f>
        <v>281.52</v>
      </c>
      <c r="L332" s="13">
        <f>'GBPUSD-Week'!H322*'GBPUSD-Week'!F322/1</f>
        <v>10</v>
      </c>
      <c r="M332" s="24">
        <f>'NZDUSD-Week'!F322*'NZDUSD-Week'!E322/'NZDUSD-Week'!G322</f>
        <v>132.74</v>
      </c>
      <c r="N332" s="13">
        <f>'NZDUSD-Week'!H322*'NZDUSD-Week'!F322/1</f>
        <v>10</v>
      </c>
      <c r="O332" s="13">
        <f>'USDCAD-Week'!F322/'USDCAD-Week'!G322</f>
        <v>200</v>
      </c>
      <c r="P332" s="24">
        <f>'USDCAD-Week'!F322*'USDCAD-Week'!H322/'USDCAD-Week'!E322</f>
        <v>7.3297661804588428</v>
      </c>
      <c r="Q332" s="24">
        <f>'AUDUSD-Week'!F322*'AUDUSD-Week'!E322/'AUDUSD-Week'!G322</f>
        <v>142.80000000000001</v>
      </c>
      <c r="R332" s="24">
        <f>'AUDUSD-Week'!H322*'AUDUSD-Week'!F322/1</f>
        <v>10</v>
      </c>
      <c r="S332" s="13">
        <f>'USDCHF-Week'!F322/'USDCHF-Week'!G322</f>
        <v>200</v>
      </c>
      <c r="T332" s="16">
        <f>'USDCHF-Week'!F322*'USDCHF-Week'!H322/'USDCHF-Week'!E322</f>
        <v>10.07100055390503</v>
      </c>
      <c r="U332" s="13">
        <f>'EURUSD-Week'!F322/'EURUSD-Week'!G322*'EURUSD-Week'!E322</f>
        <v>220.45</v>
      </c>
      <c r="V332" s="13">
        <f>'USDCHF-Week'!H322*'USDCHF-Week'!F322/'USDCHF-Week'!E322</f>
        <v>10.07100055390503</v>
      </c>
      <c r="W332" s="16">
        <f>'EURUSD-Week'!F322/'EURUSD-Week'!G322*'EURUSD-Week'!E322</f>
        <v>220.45</v>
      </c>
      <c r="X332" s="13">
        <f>'GBPUSD-Week'!H322*'GBPUSD-Week'!F322/'GBPUSD-Week'!I322</f>
        <v>14.076000000000001</v>
      </c>
      <c r="Y332" s="24">
        <f>'EURUSD-Week'!F322/'EURUSD-Week'!G322*'EURUSD-Week'!E322</f>
        <v>220.45</v>
      </c>
      <c r="Z332" s="13">
        <f>'AUDUSD-Week'!H322*'AUDUSD-Week'!F322/'AUDUSD-Week'!I322</f>
        <v>7.14</v>
      </c>
      <c r="AA332" s="24">
        <f>'EURUSD-Week'!F322/'EURUSD-Week'!G322*'EURUSD-Week'!E322</f>
        <v>220.45</v>
      </c>
      <c r="AB332" s="13">
        <f>'USDCAD-Week'!H322*'USDCAD-Week'!F322/'USDCAD-Week'!E322</f>
        <v>7.3297661804588428</v>
      </c>
      <c r="AC332" s="24">
        <f>'EURUSD-Week'!F322/'EURUSD-Week'!G322*'EURUSD-Week'!E322</f>
        <v>220.45</v>
      </c>
      <c r="AD332" s="13">
        <f>'NZDUSD-Week'!H322*'NZDUSD-Week'!F322/'NZDUSD-Week'!I322</f>
        <v>6.6369999999999996</v>
      </c>
      <c r="AE332" s="24">
        <f>'GBPUSD-Week'!F322/'GBPUSD-Week'!G322*'GBPUSD-Week'!E322</f>
        <v>281.52</v>
      </c>
      <c r="AF332" s="13">
        <f>'USDJPY-Week'!H322*'USDJPY-Week'!F322/'USDJPY-Week'!E322</f>
        <v>8.8276836158192094</v>
      </c>
      <c r="AG332" s="24">
        <f>'GBPUSD-Week'!F322/'GBPUSD-Week'!G322*'GBPUSD-Week'!E322</f>
        <v>281.52</v>
      </c>
      <c r="AH332" s="13">
        <f>'USDCHF-Week'!H322*'USDCHF-Week'!F322/'USDCHF-Week'!E322</f>
        <v>10.07100055390503</v>
      </c>
      <c r="AI332" s="24">
        <f>'GBPUSD-Week'!F322/'GBPUSD-Week'!G322*'GBPUSD-Week'!E322</f>
        <v>281.52</v>
      </c>
      <c r="AJ332" s="13">
        <f>'AUDUSD-Week'!H322*'AUDUSD-Week'!F322/'AUDUSD-Week'!I322</f>
        <v>7.14</v>
      </c>
      <c r="AK332" s="24">
        <f>'GBPUSD-Week'!F322/'GBPUSD-Week'!G322*'GBPUSD-Week'!E322</f>
        <v>281.52</v>
      </c>
      <c r="AL332" s="13">
        <f>'USDCAD-Week'!H322*'USDCAD-Week'!F322/'USDCAD-Week'!E322</f>
        <v>7.3297661804588428</v>
      </c>
      <c r="AM332" s="24">
        <f>'GBPUSD-Week'!F322/'GBPUSD-Week'!G322*'GBPUSD-Week'!E322</f>
        <v>281.52</v>
      </c>
      <c r="AN332" s="13">
        <f>'NZDUSD-Week'!H322*'NZDUSD-Week'!F322/'NZDUSD-Week'!I322</f>
        <v>6.6369999999999996</v>
      </c>
      <c r="AO332" s="24">
        <f>'AUDUSD-Week'!F322/'AUDUSD-Week'!G322*'AUDUSD-Week'!E322</f>
        <v>142.79999999999998</v>
      </c>
      <c r="AP332" s="13">
        <f>'USDJPY-Week'!H322*'USDJPY-Week'!F322/'USDJPY-Week'!E322</f>
        <v>8.8276836158192094</v>
      </c>
      <c r="AQ332" s="24">
        <f>'AUDUSD-Week'!F322/'AUDUSD-Week'!G322*'AUDUSD-Week'!E322</f>
        <v>142.79999999999998</v>
      </c>
      <c r="AR332" s="13">
        <f>'USDCHF-Week'!H322*'USDCHF-Week'!F322/'USDCHF-Week'!E322</f>
        <v>10.07100055390503</v>
      </c>
      <c r="AS332" s="24">
        <f>'AUDUSD-Week'!F322/'AUDUSD-Week'!G322*'AUDUSD-Week'!E322</f>
        <v>142.79999999999998</v>
      </c>
      <c r="AT332" s="13">
        <f>'USDCAD-Week'!H322*'USDCAD-Week'!F322/'USDCAD-Week'!E322</f>
        <v>7.3297661804588428</v>
      </c>
      <c r="AU332" s="24">
        <f>'AUDUSD-Week'!F322/'AUDUSD-Week'!G322*'AUDUSD-Week'!E322</f>
        <v>142.79999999999998</v>
      </c>
      <c r="AV332" s="13">
        <f>'NZDUSD-Week'!H322*'NZDUSD-Week'!F322/'NZDUSD-Week'!I322</f>
        <v>6.6369999999999996</v>
      </c>
      <c r="AW332" s="24">
        <f>'NZDUSD-Week'!F322/'NZDUSD-Week'!G322*'NZDUSD-Week'!E322</f>
        <v>132.73999999999998</v>
      </c>
      <c r="AX332" s="13">
        <f>'USDJPY-Week'!H322*'USDJPY-Week'!F322/'USDJPY-Week'!E322</f>
        <v>8.8276836158192094</v>
      </c>
      <c r="AY332" s="24">
        <f>'NZDUSD-Week'!F322/'NZDUSD-Week'!G322*'NZDUSD-Week'!E322</f>
        <v>132.73999999999998</v>
      </c>
      <c r="AZ332" s="13">
        <f>'USDCHF-Week'!H322*'USDCHF-Week'!F322/'USDCHF-Week'!E322</f>
        <v>10.07100055390503</v>
      </c>
      <c r="BA332" s="24">
        <f>'NZDUSD-Week'!F322/'NZDUSD-Week'!G322*'NZDUSD-Week'!E322</f>
        <v>132.73999999999998</v>
      </c>
      <c r="BB332" s="13">
        <f>'USDCAD-Week'!H322*'USDCAD-Week'!F322/'USDCAD-Week'!E322</f>
        <v>7.3297661804588428</v>
      </c>
      <c r="BC332" s="24">
        <f>'USDCAD-Week'!F322/'USDCAD-Week'!G322*'USDCAD-Week'!E322</f>
        <v>272.86</v>
      </c>
      <c r="BD332" s="13">
        <f>'USDJPY-Week'!H322*'USDJPY-Week'!F322/'USDJPY-Week'!E322</f>
        <v>8.8276836158192094</v>
      </c>
      <c r="BE332" s="24">
        <f>'USDCHF-Week'!F322/'USDCHF-Week'!G322*'USDCHF-Week'!E322</f>
        <v>198.59</v>
      </c>
      <c r="BF332" s="13">
        <f>'USDJPY-Week'!H322*'USDJPY-Week'!F322/'USDJPY-Week'!E322</f>
        <v>8.8276836158192094</v>
      </c>
    </row>
    <row r="333" spans="4:58" x14ac:dyDescent="0.25">
      <c r="D333" s="11">
        <v>42428</v>
      </c>
      <c r="E333" s="13">
        <f>'EURUSD-Week'!F323*'EURUSD-Week'!E323/'EURUSD-Week'!G323</f>
        <v>219.20000000000002</v>
      </c>
      <c r="F333" s="16">
        <f>'EURUSD-Week'!H323*'EURUSD-Week'!F323/1</f>
        <v>10</v>
      </c>
      <c r="G333" s="13">
        <f>'USDJPY-Week'!F323/'USDJPY-Week'!G323</f>
        <v>200</v>
      </c>
      <c r="H333" s="19">
        <f>'USDJPY-Week'!H323*'USDJPY-Week'!F323/'USDJPY-Week'!E323</f>
        <v>8.7819443224729952</v>
      </c>
      <c r="I333" s="19">
        <f>'EURUSD-Week'!F323/('EURUSD-Week'!G323*'EURUSD-Week'!E323)</f>
        <v>182.48175182481751</v>
      </c>
      <c r="J333" s="19">
        <f>'USDJPY-Week'!H323*'USDJPY-Week'!F323/'USDJPY-Week'!E323</f>
        <v>8.7819443224729952</v>
      </c>
      <c r="K333" s="15">
        <f>'GBPUSD-Week'!F323*'GBPUSD-Week'!E323/'GBPUSD-Week'!G323</f>
        <v>280.93</v>
      </c>
      <c r="L333" s="13">
        <f>'GBPUSD-Week'!H323*'GBPUSD-Week'!F323/1</f>
        <v>10</v>
      </c>
      <c r="M333" s="24">
        <f>'NZDUSD-Week'!F323*'NZDUSD-Week'!E323/'NZDUSD-Week'!G323</f>
        <v>133.99</v>
      </c>
      <c r="N333" s="13">
        <f>'NZDUSD-Week'!H323*'NZDUSD-Week'!F323/1</f>
        <v>10</v>
      </c>
      <c r="O333" s="13">
        <f>'USDCAD-Week'!F323/'USDCAD-Week'!G323</f>
        <v>200</v>
      </c>
      <c r="P333" s="24">
        <f>'USDCAD-Week'!F323*'USDCAD-Week'!H323/'USDCAD-Week'!E323</f>
        <v>7.4537865235539646</v>
      </c>
      <c r="Q333" s="24">
        <f>'AUDUSD-Week'!F323*'AUDUSD-Week'!E323/'AUDUSD-Week'!G323</f>
        <v>145.55000000000001</v>
      </c>
      <c r="R333" s="24">
        <f>'AUDUSD-Week'!H323*'AUDUSD-Week'!F323/1</f>
        <v>10</v>
      </c>
      <c r="S333" s="13">
        <f>'USDCHF-Week'!F323/'USDCHF-Week'!G323</f>
        <v>200</v>
      </c>
      <c r="T333" s="16">
        <f>'USDCHF-Week'!F323*'USDCHF-Week'!H323/'USDCHF-Week'!E323</f>
        <v>10.046212577858148</v>
      </c>
      <c r="U333" s="13">
        <f>'EURUSD-Week'!F323/'EURUSD-Week'!G323*'EURUSD-Week'!E323</f>
        <v>219.20000000000002</v>
      </c>
      <c r="V333" s="13">
        <f>'USDCHF-Week'!H323*'USDCHF-Week'!F323/'USDCHF-Week'!E323</f>
        <v>10.046212577858148</v>
      </c>
      <c r="W333" s="16">
        <f>'EURUSD-Week'!F323/'EURUSD-Week'!G323*'EURUSD-Week'!E323</f>
        <v>219.20000000000002</v>
      </c>
      <c r="X333" s="13">
        <f>'GBPUSD-Week'!H323*'GBPUSD-Week'!F323/'GBPUSD-Week'!I323</f>
        <v>14.046499999999998</v>
      </c>
      <c r="Y333" s="24">
        <f>'EURUSD-Week'!F323/'EURUSD-Week'!G323*'EURUSD-Week'!E323</f>
        <v>219.20000000000002</v>
      </c>
      <c r="Z333" s="13">
        <f>'AUDUSD-Week'!H323*'AUDUSD-Week'!F323/'AUDUSD-Week'!I323</f>
        <v>7.2775000000000007</v>
      </c>
      <c r="AA333" s="24">
        <f>'EURUSD-Week'!F323/'EURUSD-Week'!G323*'EURUSD-Week'!E323</f>
        <v>219.20000000000002</v>
      </c>
      <c r="AB333" s="13">
        <f>'USDCAD-Week'!H323*'USDCAD-Week'!F323/'USDCAD-Week'!E323</f>
        <v>7.4537865235539646</v>
      </c>
      <c r="AC333" s="24">
        <f>'EURUSD-Week'!F323/'EURUSD-Week'!G323*'EURUSD-Week'!E323</f>
        <v>219.20000000000002</v>
      </c>
      <c r="AD333" s="13">
        <f>'NZDUSD-Week'!H323*'NZDUSD-Week'!F323/'NZDUSD-Week'!I323</f>
        <v>6.6995000000000005</v>
      </c>
      <c r="AE333" s="24">
        <f>'GBPUSD-Week'!F323/'GBPUSD-Week'!G323*'GBPUSD-Week'!E323</f>
        <v>280.93</v>
      </c>
      <c r="AF333" s="13">
        <f>'USDJPY-Week'!H323*'USDJPY-Week'!F323/'USDJPY-Week'!E323</f>
        <v>8.7819443224729952</v>
      </c>
      <c r="AG333" s="24">
        <f>'GBPUSD-Week'!F323/'GBPUSD-Week'!G323*'GBPUSD-Week'!E323</f>
        <v>280.93</v>
      </c>
      <c r="AH333" s="13">
        <f>'USDCHF-Week'!H323*'USDCHF-Week'!F323/'USDCHF-Week'!E323</f>
        <v>10.046212577858148</v>
      </c>
      <c r="AI333" s="24">
        <f>'GBPUSD-Week'!F323/'GBPUSD-Week'!G323*'GBPUSD-Week'!E323</f>
        <v>280.93</v>
      </c>
      <c r="AJ333" s="13">
        <f>'AUDUSD-Week'!H323*'AUDUSD-Week'!F323/'AUDUSD-Week'!I323</f>
        <v>7.2775000000000007</v>
      </c>
      <c r="AK333" s="24">
        <f>'GBPUSD-Week'!F323/'GBPUSD-Week'!G323*'GBPUSD-Week'!E323</f>
        <v>280.93</v>
      </c>
      <c r="AL333" s="13">
        <f>'USDCAD-Week'!H323*'USDCAD-Week'!F323/'USDCAD-Week'!E323</f>
        <v>7.4537865235539646</v>
      </c>
      <c r="AM333" s="24">
        <f>'GBPUSD-Week'!F323/'GBPUSD-Week'!G323*'GBPUSD-Week'!E323</f>
        <v>280.93</v>
      </c>
      <c r="AN333" s="13">
        <f>'NZDUSD-Week'!H323*'NZDUSD-Week'!F323/'NZDUSD-Week'!I323</f>
        <v>6.6995000000000005</v>
      </c>
      <c r="AO333" s="24">
        <f>'AUDUSD-Week'!F323/'AUDUSD-Week'!G323*'AUDUSD-Week'!E323</f>
        <v>145.55000000000001</v>
      </c>
      <c r="AP333" s="13">
        <f>'USDJPY-Week'!H323*'USDJPY-Week'!F323/'USDJPY-Week'!E323</f>
        <v>8.7819443224729952</v>
      </c>
      <c r="AQ333" s="24">
        <f>'AUDUSD-Week'!F323/'AUDUSD-Week'!G323*'AUDUSD-Week'!E323</f>
        <v>145.55000000000001</v>
      </c>
      <c r="AR333" s="13">
        <f>'USDCHF-Week'!H323*'USDCHF-Week'!F323/'USDCHF-Week'!E323</f>
        <v>10.046212577858148</v>
      </c>
      <c r="AS333" s="24">
        <f>'AUDUSD-Week'!F323/'AUDUSD-Week'!G323*'AUDUSD-Week'!E323</f>
        <v>145.55000000000001</v>
      </c>
      <c r="AT333" s="13">
        <f>'USDCAD-Week'!H323*'USDCAD-Week'!F323/'USDCAD-Week'!E323</f>
        <v>7.4537865235539646</v>
      </c>
      <c r="AU333" s="24">
        <f>'AUDUSD-Week'!F323/'AUDUSD-Week'!G323*'AUDUSD-Week'!E323</f>
        <v>145.55000000000001</v>
      </c>
      <c r="AV333" s="13">
        <f>'NZDUSD-Week'!H323*'NZDUSD-Week'!F323/'NZDUSD-Week'!I323</f>
        <v>6.6995000000000005</v>
      </c>
      <c r="AW333" s="24">
        <f>'NZDUSD-Week'!F323/'NZDUSD-Week'!G323*'NZDUSD-Week'!E323</f>
        <v>133.99</v>
      </c>
      <c r="AX333" s="13">
        <f>'USDJPY-Week'!H323*'USDJPY-Week'!F323/'USDJPY-Week'!E323</f>
        <v>8.7819443224729952</v>
      </c>
      <c r="AY333" s="24">
        <f>'NZDUSD-Week'!F323/'NZDUSD-Week'!G323*'NZDUSD-Week'!E323</f>
        <v>133.99</v>
      </c>
      <c r="AZ333" s="13">
        <f>'USDCHF-Week'!H323*'USDCHF-Week'!F323/'USDCHF-Week'!E323</f>
        <v>10.046212577858148</v>
      </c>
      <c r="BA333" s="24">
        <f>'NZDUSD-Week'!F323/'NZDUSD-Week'!G323*'NZDUSD-Week'!E323</f>
        <v>133.99</v>
      </c>
      <c r="BB333" s="13">
        <f>'USDCAD-Week'!H323*'USDCAD-Week'!F323/'USDCAD-Week'!E323</f>
        <v>7.4537865235539646</v>
      </c>
      <c r="BC333" s="24">
        <f>'USDCAD-Week'!F323/'USDCAD-Week'!G323*'USDCAD-Week'!E323</f>
        <v>268.32000000000005</v>
      </c>
      <c r="BD333" s="13">
        <f>'USDJPY-Week'!H323*'USDJPY-Week'!F323/'USDJPY-Week'!E323</f>
        <v>8.7819443224729952</v>
      </c>
      <c r="BE333" s="24">
        <f>'USDCHF-Week'!F323/'USDCHF-Week'!G323*'USDCHF-Week'!E323</f>
        <v>199.08</v>
      </c>
      <c r="BF333" s="13">
        <f>'USDJPY-Week'!H323*'USDJPY-Week'!F323/'USDJPY-Week'!E323</f>
        <v>8.7819443224729952</v>
      </c>
    </row>
    <row r="334" spans="4:58" x14ac:dyDescent="0.25">
      <c r="D334" s="11">
        <v>42435</v>
      </c>
      <c r="E334" s="13">
        <f>'EURUSD-Week'!F324*'EURUSD-Week'!E324/'EURUSD-Week'!G324</f>
        <v>221.36</v>
      </c>
      <c r="F334" s="16">
        <f>'EURUSD-Week'!H324*'EURUSD-Week'!F324/1</f>
        <v>10</v>
      </c>
      <c r="G334" s="13">
        <f>'USDJPY-Week'!F324/'USDJPY-Week'!G324</f>
        <v>200</v>
      </c>
      <c r="H334" s="19">
        <f>'USDJPY-Week'!H324*'USDJPY-Week'!F324/'USDJPY-Week'!E324</f>
        <v>8.7819443224729952</v>
      </c>
      <c r="I334" s="19">
        <f>'EURUSD-Week'!F324/('EURUSD-Week'!G324*'EURUSD-Week'!E324)</f>
        <v>180.70112034694617</v>
      </c>
      <c r="J334" s="19">
        <f>'USDJPY-Week'!H324*'USDJPY-Week'!F324/'USDJPY-Week'!E324</f>
        <v>8.7819443224729952</v>
      </c>
      <c r="K334" s="15">
        <f>'GBPUSD-Week'!F324*'GBPUSD-Week'!E324/'GBPUSD-Week'!G324</f>
        <v>286.02</v>
      </c>
      <c r="L334" s="13">
        <f>'GBPUSD-Week'!H324*'GBPUSD-Week'!F324/1</f>
        <v>10</v>
      </c>
      <c r="M334" s="24">
        <f>'NZDUSD-Week'!F324*'NZDUSD-Week'!E324/'NZDUSD-Week'!G324</f>
        <v>135.28</v>
      </c>
      <c r="N334" s="13">
        <f>'NZDUSD-Week'!H324*'NZDUSD-Week'!F324/1</f>
        <v>10</v>
      </c>
      <c r="O334" s="13">
        <f>'USDCAD-Week'!F324/'USDCAD-Week'!G324</f>
        <v>200</v>
      </c>
      <c r="P334" s="24">
        <f>'USDCAD-Week'!F324*'USDCAD-Week'!H324/'USDCAD-Week'!E324</f>
        <v>7.5329566854990588</v>
      </c>
      <c r="Q334" s="24">
        <f>'AUDUSD-Week'!F324*'AUDUSD-Week'!E324/'AUDUSD-Week'!G324</f>
        <v>149.63999999999999</v>
      </c>
      <c r="R334" s="24">
        <f>'AUDUSD-Week'!H324*'AUDUSD-Week'!F324/1</f>
        <v>10</v>
      </c>
      <c r="S334" s="13">
        <f>'USDCHF-Week'!F324/'USDCHF-Week'!G324</f>
        <v>200</v>
      </c>
      <c r="T334" s="16">
        <f>'USDCHF-Week'!F324*'USDCHF-Week'!H324/'USDCHF-Week'!E324</f>
        <v>10.123506782749544</v>
      </c>
      <c r="U334" s="13">
        <f>'EURUSD-Week'!F324/'EURUSD-Week'!G324*'EURUSD-Week'!E324</f>
        <v>221.36</v>
      </c>
      <c r="V334" s="13">
        <f>'USDCHF-Week'!H324*'USDCHF-Week'!F324/'USDCHF-Week'!E324</f>
        <v>10.123506782749544</v>
      </c>
      <c r="W334" s="16">
        <f>'EURUSD-Week'!F324/'EURUSD-Week'!G324*'EURUSD-Week'!E324</f>
        <v>221.36</v>
      </c>
      <c r="X334" s="13">
        <f>'GBPUSD-Week'!H324*'GBPUSD-Week'!F324/'GBPUSD-Week'!I324</f>
        <v>14.300999999999998</v>
      </c>
      <c r="Y334" s="24">
        <f>'EURUSD-Week'!F324/'EURUSD-Week'!G324*'EURUSD-Week'!E324</f>
        <v>221.36</v>
      </c>
      <c r="Z334" s="13">
        <f>'AUDUSD-Week'!H324*'AUDUSD-Week'!F324/'AUDUSD-Week'!I324</f>
        <v>7.4819999999999993</v>
      </c>
      <c r="AA334" s="24">
        <f>'EURUSD-Week'!F324/'EURUSD-Week'!G324*'EURUSD-Week'!E324</f>
        <v>221.36</v>
      </c>
      <c r="AB334" s="13">
        <f>'USDCAD-Week'!H324*'USDCAD-Week'!F324/'USDCAD-Week'!E324</f>
        <v>7.5329566854990588</v>
      </c>
      <c r="AC334" s="24">
        <f>'EURUSD-Week'!F324/'EURUSD-Week'!G324*'EURUSD-Week'!E324</f>
        <v>221.36</v>
      </c>
      <c r="AD334" s="13">
        <f>'NZDUSD-Week'!H324*'NZDUSD-Week'!F324/'NZDUSD-Week'!I324</f>
        <v>6.7639999999999993</v>
      </c>
      <c r="AE334" s="24">
        <f>'GBPUSD-Week'!F324/'GBPUSD-Week'!G324*'GBPUSD-Week'!E324</f>
        <v>286.02</v>
      </c>
      <c r="AF334" s="13">
        <f>'USDJPY-Week'!H324*'USDJPY-Week'!F324/'USDJPY-Week'!E324</f>
        <v>8.7819443224729952</v>
      </c>
      <c r="AG334" s="24">
        <f>'GBPUSD-Week'!F324/'GBPUSD-Week'!G324*'GBPUSD-Week'!E324</f>
        <v>286.02</v>
      </c>
      <c r="AH334" s="13">
        <f>'USDCHF-Week'!H324*'USDCHF-Week'!F324/'USDCHF-Week'!E324</f>
        <v>10.123506782749544</v>
      </c>
      <c r="AI334" s="24">
        <f>'GBPUSD-Week'!F324/'GBPUSD-Week'!G324*'GBPUSD-Week'!E324</f>
        <v>286.02</v>
      </c>
      <c r="AJ334" s="13">
        <f>'AUDUSD-Week'!H324*'AUDUSD-Week'!F324/'AUDUSD-Week'!I324</f>
        <v>7.4819999999999993</v>
      </c>
      <c r="AK334" s="24">
        <f>'GBPUSD-Week'!F324/'GBPUSD-Week'!G324*'GBPUSD-Week'!E324</f>
        <v>286.02</v>
      </c>
      <c r="AL334" s="13">
        <f>'USDCAD-Week'!H324*'USDCAD-Week'!F324/'USDCAD-Week'!E324</f>
        <v>7.5329566854990588</v>
      </c>
      <c r="AM334" s="24">
        <f>'GBPUSD-Week'!F324/'GBPUSD-Week'!G324*'GBPUSD-Week'!E324</f>
        <v>286.02</v>
      </c>
      <c r="AN334" s="13">
        <f>'NZDUSD-Week'!H324*'NZDUSD-Week'!F324/'NZDUSD-Week'!I324</f>
        <v>6.7639999999999993</v>
      </c>
      <c r="AO334" s="24">
        <f>'AUDUSD-Week'!F324/'AUDUSD-Week'!G324*'AUDUSD-Week'!E324</f>
        <v>149.63999999999999</v>
      </c>
      <c r="AP334" s="13">
        <f>'USDJPY-Week'!H324*'USDJPY-Week'!F324/'USDJPY-Week'!E324</f>
        <v>8.7819443224729952</v>
      </c>
      <c r="AQ334" s="24">
        <f>'AUDUSD-Week'!F324/'AUDUSD-Week'!G324*'AUDUSD-Week'!E324</f>
        <v>149.63999999999999</v>
      </c>
      <c r="AR334" s="13">
        <f>'USDCHF-Week'!H324*'USDCHF-Week'!F324/'USDCHF-Week'!E324</f>
        <v>10.123506782749544</v>
      </c>
      <c r="AS334" s="24">
        <f>'AUDUSD-Week'!F324/'AUDUSD-Week'!G324*'AUDUSD-Week'!E324</f>
        <v>149.63999999999999</v>
      </c>
      <c r="AT334" s="13">
        <f>'USDCAD-Week'!H324*'USDCAD-Week'!F324/'USDCAD-Week'!E324</f>
        <v>7.5329566854990588</v>
      </c>
      <c r="AU334" s="24">
        <f>'AUDUSD-Week'!F324/'AUDUSD-Week'!G324*'AUDUSD-Week'!E324</f>
        <v>149.63999999999999</v>
      </c>
      <c r="AV334" s="13">
        <f>'NZDUSD-Week'!H324*'NZDUSD-Week'!F324/'NZDUSD-Week'!I324</f>
        <v>6.7639999999999993</v>
      </c>
      <c r="AW334" s="24">
        <f>'NZDUSD-Week'!F324/'NZDUSD-Week'!G324*'NZDUSD-Week'!E324</f>
        <v>135.28</v>
      </c>
      <c r="AX334" s="13">
        <f>'USDJPY-Week'!H324*'USDJPY-Week'!F324/'USDJPY-Week'!E324</f>
        <v>8.7819443224729952</v>
      </c>
      <c r="AY334" s="24">
        <f>'NZDUSD-Week'!F324/'NZDUSD-Week'!G324*'NZDUSD-Week'!E324</f>
        <v>135.28</v>
      </c>
      <c r="AZ334" s="13">
        <f>'USDCHF-Week'!H324*'USDCHF-Week'!F324/'USDCHF-Week'!E324</f>
        <v>10.123506782749544</v>
      </c>
      <c r="BA334" s="24">
        <f>'NZDUSD-Week'!F324/'NZDUSD-Week'!G324*'NZDUSD-Week'!E324</f>
        <v>135.28</v>
      </c>
      <c r="BB334" s="13">
        <f>'USDCAD-Week'!H324*'USDCAD-Week'!F324/'USDCAD-Week'!E324</f>
        <v>7.5329566854990588</v>
      </c>
      <c r="BC334" s="24">
        <f>'USDCAD-Week'!F324/'USDCAD-Week'!G324*'USDCAD-Week'!E324</f>
        <v>265.5</v>
      </c>
      <c r="BD334" s="13">
        <f>'USDJPY-Week'!H324*'USDJPY-Week'!F324/'USDJPY-Week'!E324</f>
        <v>8.7819443224729952</v>
      </c>
      <c r="BE334" s="24">
        <f>'USDCHF-Week'!F324/'USDCHF-Week'!G324*'USDCHF-Week'!E324</f>
        <v>197.56</v>
      </c>
      <c r="BF334" s="13">
        <f>'USDJPY-Week'!H324*'USDJPY-Week'!F324/'USDJPY-Week'!E324</f>
        <v>8.7819443224729952</v>
      </c>
    </row>
    <row r="335" spans="4:58" x14ac:dyDescent="0.25">
      <c r="D335" s="11">
        <v>42442</v>
      </c>
      <c r="E335" s="13">
        <f>'EURUSD-Week'!F325*'EURUSD-Week'!E325/'EURUSD-Week'!G325</f>
        <v>224.18</v>
      </c>
      <c r="F335" s="16">
        <f>'EURUSD-Week'!H325*'EURUSD-Week'!F325/1</f>
        <v>10</v>
      </c>
      <c r="G335" s="13">
        <f>'USDJPY-Week'!F325/'USDJPY-Week'!G325</f>
        <v>200</v>
      </c>
      <c r="H335" s="19">
        <f>'USDJPY-Week'!H325*'USDJPY-Week'!F325/'USDJPY-Week'!E325</f>
        <v>8.8731144631765755</v>
      </c>
      <c r="I335" s="19">
        <f>'EURUSD-Week'!F325/('EURUSD-Week'!G325*'EURUSD-Week'!E325)</f>
        <v>178.42804888928538</v>
      </c>
      <c r="J335" s="19">
        <f>'USDJPY-Week'!H325*'USDJPY-Week'!F325/'USDJPY-Week'!E325</f>
        <v>8.8731144631765755</v>
      </c>
      <c r="K335" s="15">
        <f>'GBPUSD-Week'!F325*'GBPUSD-Week'!E325/'GBPUSD-Week'!G325</f>
        <v>288.55</v>
      </c>
      <c r="L335" s="13">
        <f>'GBPUSD-Week'!H325*'GBPUSD-Week'!F325/1</f>
        <v>10</v>
      </c>
      <c r="M335" s="24">
        <f>'NZDUSD-Week'!F325*'NZDUSD-Week'!E325/'NZDUSD-Week'!G325</f>
        <v>135.24</v>
      </c>
      <c r="N335" s="13">
        <f>'NZDUSD-Week'!H325*'NZDUSD-Week'!F325/1</f>
        <v>10</v>
      </c>
      <c r="O335" s="13">
        <f>'USDCAD-Week'!F325/'USDCAD-Week'!G325</f>
        <v>200</v>
      </c>
      <c r="P335" s="24">
        <f>'USDCAD-Week'!F325*'USDCAD-Week'!H325/'USDCAD-Week'!E325</f>
        <v>7.6245663527886851</v>
      </c>
      <c r="Q335" s="24">
        <f>'AUDUSD-Week'!F325*'AUDUSD-Week'!E325/'AUDUSD-Week'!G325</f>
        <v>151.48000000000002</v>
      </c>
      <c r="R335" s="24">
        <f>'AUDUSD-Week'!H325*'AUDUSD-Week'!F325/1</f>
        <v>10</v>
      </c>
      <c r="S335" s="13">
        <f>'USDCHF-Week'!F325/'USDCHF-Week'!G325</f>
        <v>200</v>
      </c>
      <c r="T335" s="16">
        <f>'USDCHF-Week'!F325*'USDCHF-Week'!H325/'USDCHF-Week'!E325</f>
        <v>10.246426558737641</v>
      </c>
      <c r="U335" s="13">
        <f>'EURUSD-Week'!F325/'EURUSD-Week'!G325*'EURUSD-Week'!E325</f>
        <v>224.18</v>
      </c>
      <c r="V335" s="13">
        <f>'USDCHF-Week'!H325*'USDCHF-Week'!F325/'USDCHF-Week'!E325</f>
        <v>10.246426558737641</v>
      </c>
      <c r="W335" s="16">
        <f>'EURUSD-Week'!F325/'EURUSD-Week'!G325*'EURUSD-Week'!E325</f>
        <v>224.18</v>
      </c>
      <c r="X335" s="13">
        <f>'GBPUSD-Week'!H325*'GBPUSD-Week'!F325/'GBPUSD-Week'!I325</f>
        <v>14.4275</v>
      </c>
      <c r="Y335" s="24">
        <f>'EURUSD-Week'!F325/'EURUSD-Week'!G325*'EURUSD-Week'!E325</f>
        <v>224.18</v>
      </c>
      <c r="Z335" s="13">
        <f>'AUDUSD-Week'!H325*'AUDUSD-Week'!F325/'AUDUSD-Week'!I325</f>
        <v>7.5739999999999998</v>
      </c>
      <c r="AA335" s="24">
        <f>'EURUSD-Week'!F325/'EURUSD-Week'!G325*'EURUSD-Week'!E325</f>
        <v>224.18</v>
      </c>
      <c r="AB335" s="13">
        <f>'USDCAD-Week'!H325*'USDCAD-Week'!F325/'USDCAD-Week'!E325</f>
        <v>7.6245663527886851</v>
      </c>
      <c r="AC335" s="24">
        <f>'EURUSD-Week'!F325/'EURUSD-Week'!G325*'EURUSD-Week'!E325</f>
        <v>224.18</v>
      </c>
      <c r="AD335" s="13">
        <f>'NZDUSD-Week'!H325*'NZDUSD-Week'!F325/'NZDUSD-Week'!I325</f>
        <v>6.7619999999999996</v>
      </c>
      <c r="AE335" s="24">
        <f>'GBPUSD-Week'!F325/'GBPUSD-Week'!G325*'GBPUSD-Week'!E325</f>
        <v>288.55</v>
      </c>
      <c r="AF335" s="13">
        <f>'USDJPY-Week'!H325*'USDJPY-Week'!F325/'USDJPY-Week'!E325</f>
        <v>8.8731144631765755</v>
      </c>
      <c r="AG335" s="24">
        <f>'GBPUSD-Week'!F325/'GBPUSD-Week'!G325*'GBPUSD-Week'!E325</f>
        <v>288.55</v>
      </c>
      <c r="AH335" s="13">
        <f>'USDCHF-Week'!H325*'USDCHF-Week'!F325/'USDCHF-Week'!E325</f>
        <v>10.246426558737641</v>
      </c>
      <c r="AI335" s="24">
        <f>'GBPUSD-Week'!F325/'GBPUSD-Week'!G325*'GBPUSD-Week'!E325</f>
        <v>288.55</v>
      </c>
      <c r="AJ335" s="13">
        <f>'AUDUSD-Week'!H325*'AUDUSD-Week'!F325/'AUDUSD-Week'!I325</f>
        <v>7.5739999999999998</v>
      </c>
      <c r="AK335" s="24">
        <f>'GBPUSD-Week'!F325/'GBPUSD-Week'!G325*'GBPUSD-Week'!E325</f>
        <v>288.55</v>
      </c>
      <c r="AL335" s="13">
        <f>'USDCAD-Week'!H325*'USDCAD-Week'!F325/'USDCAD-Week'!E325</f>
        <v>7.6245663527886851</v>
      </c>
      <c r="AM335" s="24">
        <f>'GBPUSD-Week'!F325/'GBPUSD-Week'!G325*'GBPUSD-Week'!E325</f>
        <v>288.55</v>
      </c>
      <c r="AN335" s="13">
        <f>'NZDUSD-Week'!H325*'NZDUSD-Week'!F325/'NZDUSD-Week'!I325</f>
        <v>6.7619999999999996</v>
      </c>
      <c r="AO335" s="24">
        <f>'AUDUSD-Week'!F325/'AUDUSD-Week'!G325*'AUDUSD-Week'!E325</f>
        <v>151.48000000000002</v>
      </c>
      <c r="AP335" s="13">
        <f>'USDJPY-Week'!H325*'USDJPY-Week'!F325/'USDJPY-Week'!E325</f>
        <v>8.8731144631765755</v>
      </c>
      <c r="AQ335" s="24">
        <f>'AUDUSD-Week'!F325/'AUDUSD-Week'!G325*'AUDUSD-Week'!E325</f>
        <v>151.48000000000002</v>
      </c>
      <c r="AR335" s="13">
        <f>'USDCHF-Week'!H325*'USDCHF-Week'!F325/'USDCHF-Week'!E325</f>
        <v>10.246426558737641</v>
      </c>
      <c r="AS335" s="24">
        <f>'AUDUSD-Week'!F325/'AUDUSD-Week'!G325*'AUDUSD-Week'!E325</f>
        <v>151.48000000000002</v>
      </c>
      <c r="AT335" s="13">
        <f>'USDCAD-Week'!H325*'USDCAD-Week'!F325/'USDCAD-Week'!E325</f>
        <v>7.6245663527886851</v>
      </c>
      <c r="AU335" s="24">
        <f>'AUDUSD-Week'!F325/'AUDUSD-Week'!G325*'AUDUSD-Week'!E325</f>
        <v>151.48000000000002</v>
      </c>
      <c r="AV335" s="13">
        <f>'NZDUSD-Week'!H325*'NZDUSD-Week'!F325/'NZDUSD-Week'!I325</f>
        <v>6.7619999999999996</v>
      </c>
      <c r="AW335" s="24">
        <f>'NZDUSD-Week'!F325/'NZDUSD-Week'!G325*'NZDUSD-Week'!E325</f>
        <v>135.24</v>
      </c>
      <c r="AX335" s="13">
        <f>'USDJPY-Week'!H325*'USDJPY-Week'!F325/'USDJPY-Week'!E325</f>
        <v>8.8731144631765755</v>
      </c>
      <c r="AY335" s="24">
        <f>'NZDUSD-Week'!F325/'NZDUSD-Week'!G325*'NZDUSD-Week'!E325</f>
        <v>135.24</v>
      </c>
      <c r="AZ335" s="13">
        <f>'USDCHF-Week'!H325*'USDCHF-Week'!F325/'USDCHF-Week'!E325</f>
        <v>10.246426558737641</v>
      </c>
      <c r="BA335" s="24">
        <f>'NZDUSD-Week'!F325/'NZDUSD-Week'!G325*'NZDUSD-Week'!E325</f>
        <v>135.24</v>
      </c>
      <c r="BB335" s="13">
        <f>'USDCAD-Week'!H325*'USDCAD-Week'!F325/'USDCAD-Week'!E325</f>
        <v>7.6245663527886851</v>
      </c>
      <c r="BC335" s="24">
        <f>'USDCAD-Week'!F325/'USDCAD-Week'!G325*'USDCAD-Week'!E325</f>
        <v>262.31</v>
      </c>
      <c r="BD335" s="13">
        <f>'USDJPY-Week'!H325*'USDJPY-Week'!F325/'USDJPY-Week'!E325</f>
        <v>8.8731144631765755</v>
      </c>
      <c r="BE335" s="24">
        <f>'USDCHF-Week'!F325/'USDCHF-Week'!G325*'USDCHF-Week'!E325</f>
        <v>195.19</v>
      </c>
      <c r="BF335" s="13">
        <f>'USDJPY-Week'!H325*'USDJPY-Week'!F325/'USDJPY-Week'!E325</f>
        <v>8.8731144631765755</v>
      </c>
    </row>
    <row r="336" spans="4:58" x14ac:dyDescent="0.25">
      <c r="D336" s="11">
        <v>42449</v>
      </c>
      <c r="E336" s="13">
        <f>'EURUSD-Week'!F326*'EURUSD-Week'!E326/'EURUSD-Week'!G326</f>
        <v>224.35999999999996</v>
      </c>
      <c r="F336" s="16">
        <f>'EURUSD-Week'!H326*'EURUSD-Week'!F326/1</f>
        <v>10</v>
      </c>
      <c r="G336" s="13">
        <f>'USDJPY-Week'!F326/'USDJPY-Week'!G326</f>
        <v>200</v>
      </c>
      <c r="H336" s="19">
        <f>'USDJPY-Week'!H326*'USDJPY-Week'!F326/'USDJPY-Week'!E326</f>
        <v>8.9070989578694206</v>
      </c>
      <c r="I336" s="19">
        <f>'EURUSD-Week'!F326/('EURUSD-Week'!G326*'EURUSD-Week'!E326)</f>
        <v>178.28489926903191</v>
      </c>
      <c r="J336" s="19">
        <f>'USDJPY-Week'!H326*'USDJPY-Week'!F326/'USDJPY-Week'!E326</f>
        <v>8.9070989578694206</v>
      </c>
      <c r="K336" s="15">
        <f>'GBPUSD-Week'!F326*'GBPUSD-Week'!E326/'GBPUSD-Week'!G326</f>
        <v>285.94</v>
      </c>
      <c r="L336" s="13">
        <f>'GBPUSD-Week'!H326*'GBPUSD-Week'!F326/1</f>
        <v>10</v>
      </c>
      <c r="M336" s="24">
        <f>'NZDUSD-Week'!F326*'NZDUSD-Week'!E326/'NZDUSD-Week'!G326</f>
        <v>134.69999999999999</v>
      </c>
      <c r="N336" s="13">
        <f>'NZDUSD-Week'!H326*'NZDUSD-Week'!F326/1</f>
        <v>10</v>
      </c>
      <c r="O336" s="13">
        <f>'USDCAD-Week'!F326/'USDCAD-Week'!G326</f>
        <v>200</v>
      </c>
      <c r="P336" s="24">
        <f>'USDCAD-Week'!F326*'USDCAD-Week'!H326/'USDCAD-Week'!E326</f>
        <v>7.6074553062000758</v>
      </c>
      <c r="Q336" s="24">
        <f>'AUDUSD-Week'!F326*'AUDUSD-Week'!E326/'AUDUSD-Week'!G326</f>
        <v>150.99</v>
      </c>
      <c r="R336" s="24">
        <f>'AUDUSD-Week'!H326*'AUDUSD-Week'!F326/1</f>
        <v>10</v>
      </c>
      <c r="S336" s="13">
        <f>'USDCHF-Week'!F326/'USDCHF-Week'!G326</f>
        <v>200</v>
      </c>
      <c r="T336" s="16">
        <f>'USDCHF-Week'!F326*'USDCHF-Week'!H326/'USDCHF-Week'!E326</f>
        <v>10.273796681563672</v>
      </c>
      <c r="U336" s="13">
        <f>'EURUSD-Week'!F326/'EURUSD-Week'!G326*'EURUSD-Week'!E326</f>
        <v>224.35999999999999</v>
      </c>
      <c r="V336" s="13">
        <f>'USDCHF-Week'!H326*'USDCHF-Week'!F326/'USDCHF-Week'!E326</f>
        <v>10.273796681563672</v>
      </c>
      <c r="W336" s="16">
        <f>'EURUSD-Week'!F326/'EURUSD-Week'!G326*'EURUSD-Week'!E326</f>
        <v>224.35999999999999</v>
      </c>
      <c r="X336" s="13">
        <f>'GBPUSD-Week'!H326*'GBPUSD-Week'!F326/'GBPUSD-Week'!I326</f>
        <v>14.296999999999999</v>
      </c>
      <c r="Y336" s="24">
        <f>'EURUSD-Week'!F326/'EURUSD-Week'!G326*'EURUSD-Week'!E326</f>
        <v>224.35999999999999</v>
      </c>
      <c r="Z336" s="13">
        <f>'AUDUSD-Week'!H326*'AUDUSD-Week'!F326/'AUDUSD-Week'!I326</f>
        <v>7.5495000000000001</v>
      </c>
      <c r="AA336" s="24">
        <f>'EURUSD-Week'!F326/'EURUSD-Week'!G326*'EURUSD-Week'!E326</f>
        <v>224.35999999999999</v>
      </c>
      <c r="AB336" s="13">
        <f>'USDCAD-Week'!H326*'USDCAD-Week'!F326/'USDCAD-Week'!E326</f>
        <v>7.6074553062000758</v>
      </c>
      <c r="AC336" s="24">
        <f>'EURUSD-Week'!F326/'EURUSD-Week'!G326*'EURUSD-Week'!E326</f>
        <v>224.35999999999999</v>
      </c>
      <c r="AD336" s="13">
        <f>'NZDUSD-Week'!H326*'NZDUSD-Week'!F326/'NZDUSD-Week'!I326</f>
        <v>6.7349999999999994</v>
      </c>
      <c r="AE336" s="24">
        <f>'GBPUSD-Week'!F326/'GBPUSD-Week'!G326*'GBPUSD-Week'!E326</f>
        <v>285.94</v>
      </c>
      <c r="AF336" s="13">
        <f>'USDJPY-Week'!H326*'USDJPY-Week'!F326/'USDJPY-Week'!E326</f>
        <v>8.9070989578694206</v>
      </c>
      <c r="AG336" s="24">
        <f>'GBPUSD-Week'!F326/'GBPUSD-Week'!G326*'GBPUSD-Week'!E326</f>
        <v>285.94</v>
      </c>
      <c r="AH336" s="13">
        <f>'USDCHF-Week'!H326*'USDCHF-Week'!F326/'USDCHF-Week'!E326</f>
        <v>10.273796681563672</v>
      </c>
      <c r="AI336" s="24">
        <f>'GBPUSD-Week'!F326/'GBPUSD-Week'!G326*'GBPUSD-Week'!E326</f>
        <v>285.94</v>
      </c>
      <c r="AJ336" s="13">
        <f>'AUDUSD-Week'!H326*'AUDUSD-Week'!F326/'AUDUSD-Week'!I326</f>
        <v>7.5495000000000001</v>
      </c>
      <c r="AK336" s="24">
        <f>'GBPUSD-Week'!F326/'GBPUSD-Week'!G326*'GBPUSD-Week'!E326</f>
        <v>285.94</v>
      </c>
      <c r="AL336" s="13">
        <f>'USDCAD-Week'!H326*'USDCAD-Week'!F326/'USDCAD-Week'!E326</f>
        <v>7.6074553062000758</v>
      </c>
      <c r="AM336" s="24">
        <f>'GBPUSD-Week'!F326/'GBPUSD-Week'!G326*'GBPUSD-Week'!E326</f>
        <v>285.94</v>
      </c>
      <c r="AN336" s="13">
        <f>'NZDUSD-Week'!H326*'NZDUSD-Week'!F326/'NZDUSD-Week'!I326</f>
        <v>6.7349999999999994</v>
      </c>
      <c r="AO336" s="24">
        <f>'AUDUSD-Week'!F326/'AUDUSD-Week'!G326*'AUDUSD-Week'!E326</f>
        <v>150.99</v>
      </c>
      <c r="AP336" s="13">
        <f>'USDJPY-Week'!H326*'USDJPY-Week'!F326/'USDJPY-Week'!E326</f>
        <v>8.9070989578694206</v>
      </c>
      <c r="AQ336" s="24">
        <f>'AUDUSD-Week'!F326/'AUDUSD-Week'!G326*'AUDUSD-Week'!E326</f>
        <v>150.99</v>
      </c>
      <c r="AR336" s="13">
        <f>'USDCHF-Week'!H326*'USDCHF-Week'!F326/'USDCHF-Week'!E326</f>
        <v>10.273796681563672</v>
      </c>
      <c r="AS336" s="24">
        <f>'AUDUSD-Week'!F326/'AUDUSD-Week'!G326*'AUDUSD-Week'!E326</f>
        <v>150.99</v>
      </c>
      <c r="AT336" s="13">
        <f>'USDCAD-Week'!H326*'USDCAD-Week'!F326/'USDCAD-Week'!E326</f>
        <v>7.6074553062000758</v>
      </c>
      <c r="AU336" s="24">
        <f>'AUDUSD-Week'!F326/'AUDUSD-Week'!G326*'AUDUSD-Week'!E326</f>
        <v>150.99</v>
      </c>
      <c r="AV336" s="13">
        <f>'NZDUSD-Week'!H326*'NZDUSD-Week'!F326/'NZDUSD-Week'!I326</f>
        <v>6.7349999999999994</v>
      </c>
      <c r="AW336" s="24">
        <f>'NZDUSD-Week'!F326/'NZDUSD-Week'!G326*'NZDUSD-Week'!E326</f>
        <v>134.69999999999999</v>
      </c>
      <c r="AX336" s="13">
        <f>'USDJPY-Week'!H326*'USDJPY-Week'!F326/'USDJPY-Week'!E326</f>
        <v>8.9070989578694206</v>
      </c>
      <c r="AY336" s="24">
        <f>'NZDUSD-Week'!F326/'NZDUSD-Week'!G326*'NZDUSD-Week'!E326</f>
        <v>134.69999999999999</v>
      </c>
      <c r="AZ336" s="13">
        <f>'USDCHF-Week'!H326*'USDCHF-Week'!F326/'USDCHF-Week'!E326</f>
        <v>10.273796681563672</v>
      </c>
      <c r="BA336" s="24">
        <f>'NZDUSD-Week'!F326/'NZDUSD-Week'!G326*'NZDUSD-Week'!E326</f>
        <v>134.69999999999999</v>
      </c>
      <c r="BB336" s="13">
        <f>'USDCAD-Week'!H326*'USDCAD-Week'!F326/'USDCAD-Week'!E326</f>
        <v>7.6074553062000758</v>
      </c>
      <c r="BC336" s="24">
        <f>'USDCAD-Week'!F326/'USDCAD-Week'!G326*'USDCAD-Week'!E326</f>
        <v>262.89999999999998</v>
      </c>
      <c r="BD336" s="13">
        <f>'USDJPY-Week'!H326*'USDJPY-Week'!F326/'USDJPY-Week'!E326</f>
        <v>8.9070989578694206</v>
      </c>
      <c r="BE336" s="24">
        <f>'USDCHF-Week'!F326/'USDCHF-Week'!G326*'USDCHF-Week'!E326</f>
        <v>194.67</v>
      </c>
      <c r="BF336" s="13">
        <f>'USDJPY-Week'!H326*'USDJPY-Week'!F326/'USDJPY-Week'!E326</f>
        <v>8.9070989578694206</v>
      </c>
    </row>
    <row r="337" spans="4:58" x14ac:dyDescent="0.25">
      <c r="D337" s="11">
        <v>42456</v>
      </c>
      <c r="E337" s="13">
        <f>'EURUSD-Week'!F327*'EURUSD-Week'!E327/'EURUSD-Week'!G327</f>
        <v>225.56000000000003</v>
      </c>
      <c r="F337" s="16">
        <f>'EURUSD-Week'!H327*'EURUSD-Week'!F327/1</f>
        <v>10</v>
      </c>
      <c r="G337" s="13">
        <f>'USDJPY-Week'!F327/'USDJPY-Week'!G327</f>
        <v>200</v>
      </c>
      <c r="H337" s="19">
        <f>'USDJPY-Week'!H327*'USDJPY-Week'!F327/'USDJPY-Week'!E327</f>
        <v>8.8967971530249113</v>
      </c>
      <c r="I337" s="19">
        <f>'EURUSD-Week'!F327/('EURUSD-Week'!G327*'EURUSD-Week'!E327)</f>
        <v>177.33640716439083</v>
      </c>
      <c r="J337" s="19">
        <f>'USDJPY-Week'!H327*'USDJPY-Week'!F327/'USDJPY-Week'!E327</f>
        <v>8.8967971530249113</v>
      </c>
      <c r="K337" s="15">
        <f>'GBPUSD-Week'!F327*'GBPUSD-Week'!E327/'GBPUSD-Week'!G327</f>
        <v>283.55</v>
      </c>
      <c r="L337" s="13">
        <f>'GBPUSD-Week'!H327*'GBPUSD-Week'!F327/1</f>
        <v>10</v>
      </c>
      <c r="M337" s="24">
        <f>'NZDUSD-Week'!F327*'NZDUSD-Week'!E327/'NZDUSD-Week'!G327</f>
        <v>135.82</v>
      </c>
      <c r="N337" s="13">
        <f>'NZDUSD-Week'!H327*'NZDUSD-Week'!F327/1</f>
        <v>10</v>
      </c>
      <c r="O337" s="13">
        <f>'USDCAD-Week'!F327/'USDCAD-Week'!G327</f>
        <v>200</v>
      </c>
      <c r="P337" s="24">
        <f>'USDCAD-Week'!F327*'USDCAD-Week'!H327/'USDCAD-Week'!E327</f>
        <v>7.6091919038198137</v>
      </c>
      <c r="Q337" s="24">
        <f>'AUDUSD-Week'!F327*'AUDUSD-Week'!E327/'AUDUSD-Week'!G327</f>
        <v>151.88999999999999</v>
      </c>
      <c r="R337" s="24">
        <f>'AUDUSD-Week'!H327*'AUDUSD-Week'!F327/1</f>
        <v>10</v>
      </c>
      <c r="S337" s="13">
        <f>'USDCHF-Week'!F327/'USDCHF-Week'!G327</f>
        <v>200</v>
      </c>
      <c r="T337" s="16">
        <f>'USDCHF-Week'!F327*'USDCHF-Week'!H327/'USDCHF-Week'!E327</f>
        <v>10.338054378166028</v>
      </c>
      <c r="U337" s="13">
        <f>'EURUSD-Week'!F327/'EURUSD-Week'!G327*'EURUSD-Week'!E327</f>
        <v>225.56000000000003</v>
      </c>
      <c r="V337" s="13">
        <f>'USDCHF-Week'!H327*'USDCHF-Week'!F327/'USDCHF-Week'!E327</f>
        <v>10.338054378166028</v>
      </c>
      <c r="W337" s="16">
        <f>'EURUSD-Week'!F327/'EURUSD-Week'!G327*'EURUSD-Week'!E327</f>
        <v>225.56000000000003</v>
      </c>
      <c r="X337" s="13">
        <f>'GBPUSD-Week'!H327*'GBPUSD-Week'!F327/'GBPUSD-Week'!I327</f>
        <v>14.177500000000002</v>
      </c>
      <c r="Y337" s="24">
        <f>'EURUSD-Week'!F327/'EURUSD-Week'!G327*'EURUSD-Week'!E327</f>
        <v>225.56000000000003</v>
      </c>
      <c r="Z337" s="13">
        <f>'AUDUSD-Week'!H327*'AUDUSD-Week'!F327/'AUDUSD-Week'!I327</f>
        <v>7.5944999999999991</v>
      </c>
      <c r="AA337" s="24">
        <f>'EURUSD-Week'!F327/'EURUSD-Week'!G327*'EURUSD-Week'!E327</f>
        <v>225.56000000000003</v>
      </c>
      <c r="AB337" s="13">
        <f>'USDCAD-Week'!H327*'USDCAD-Week'!F327/'USDCAD-Week'!E327</f>
        <v>7.6091919038198137</v>
      </c>
      <c r="AC337" s="24">
        <f>'EURUSD-Week'!F327/'EURUSD-Week'!G327*'EURUSD-Week'!E327</f>
        <v>225.56000000000003</v>
      </c>
      <c r="AD337" s="13">
        <f>'NZDUSD-Week'!H327*'NZDUSD-Week'!F327/'NZDUSD-Week'!I327</f>
        <v>6.7910000000000004</v>
      </c>
      <c r="AE337" s="24">
        <f>'GBPUSD-Week'!F327/'GBPUSD-Week'!G327*'GBPUSD-Week'!E327</f>
        <v>283.55</v>
      </c>
      <c r="AF337" s="13">
        <f>'USDJPY-Week'!H327*'USDJPY-Week'!F327/'USDJPY-Week'!E327</f>
        <v>8.8967971530249113</v>
      </c>
      <c r="AG337" s="24">
        <f>'GBPUSD-Week'!F327/'GBPUSD-Week'!G327*'GBPUSD-Week'!E327</f>
        <v>283.55</v>
      </c>
      <c r="AH337" s="13">
        <f>'USDCHF-Week'!H327*'USDCHF-Week'!F327/'USDCHF-Week'!E327</f>
        <v>10.338054378166028</v>
      </c>
      <c r="AI337" s="24">
        <f>'GBPUSD-Week'!F327/'GBPUSD-Week'!G327*'GBPUSD-Week'!E327</f>
        <v>283.55</v>
      </c>
      <c r="AJ337" s="13">
        <f>'AUDUSD-Week'!H327*'AUDUSD-Week'!F327/'AUDUSD-Week'!I327</f>
        <v>7.5944999999999991</v>
      </c>
      <c r="AK337" s="24">
        <f>'GBPUSD-Week'!F327/'GBPUSD-Week'!G327*'GBPUSD-Week'!E327</f>
        <v>283.55</v>
      </c>
      <c r="AL337" s="13">
        <f>'USDCAD-Week'!H327*'USDCAD-Week'!F327/'USDCAD-Week'!E327</f>
        <v>7.6091919038198137</v>
      </c>
      <c r="AM337" s="24">
        <f>'GBPUSD-Week'!F327/'GBPUSD-Week'!G327*'GBPUSD-Week'!E327</f>
        <v>283.55</v>
      </c>
      <c r="AN337" s="13">
        <f>'NZDUSD-Week'!H327*'NZDUSD-Week'!F327/'NZDUSD-Week'!I327</f>
        <v>6.7910000000000004</v>
      </c>
      <c r="AO337" s="24">
        <f>'AUDUSD-Week'!F327/'AUDUSD-Week'!G327*'AUDUSD-Week'!E327</f>
        <v>151.88999999999999</v>
      </c>
      <c r="AP337" s="13">
        <f>'USDJPY-Week'!H327*'USDJPY-Week'!F327/'USDJPY-Week'!E327</f>
        <v>8.8967971530249113</v>
      </c>
      <c r="AQ337" s="24">
        <f>'AUDUSD-Week'!F327/'AUDUSD-Week'!G327*'AUDUSD-Week'!E327</f>
        <v>151.88999999999999</v>
      </c>
      <c r="AR337" s="13">
        <f>'USDCHF-Week'!H327*'USDCHF-Week'!F327/'USDCHF-Week'!E327</f>
        <v>10.338054378166028</v>
      </c>
      <c r="AS337" s="24">
        <f>'AUDUSD-Week'!F327/'AUDUSD-Week'!G327*'AUDUSD-Week'!E327</f>
        <v>151.88999999999999</v>
      </c>
      <c r="AT337" s="13">
        <f>'USDCAD-Week'!H327*'USDCAD-Week'!F327/'USDCAD-Week'!E327</f>
        <v>7.6091919038198137</v>
      </c>
      <c r="AU337" s="24">
        <f>'AUDUSD-Week'!F327/'AUDUSD-Week'!G327*'AUDUSD-Week'!E327</f>
        <v>151.88999999999999</v>
      </c>
      <c r="AV337" s="13">
        <f>'NZDUSD-Week'!H327*'NZDUSD-Week'!F327/'NZDUSD-Week'!I327</f>
        <v>6.7910000000000004</v>
      </c>
      <c r="AW337" s="24">
        <f>'NZDUSD-Week'!F327/'NZDUSD-Week'!G327*'NZDUSD-Week'!E327</f>
        <v>135.82</v>
      </c>
      <c r="AX337" s="13">
        <f>'USDJPY-Week'!H327*'USDJPY-Week'!F327/'USDJPY-Week'!E327</f>
        <v>8.8967971530249113</v>
      </c>
      <c r="AY337" s="24">
        <f>'NZDUSD-Week'!F327/'NZDUSD-Week'!G327*'NZDUSD-Week'!E327</f>
        <v>135.82</v>
      </c>
      <c r="AZ337" s="13">
        <f>'USDCHF-Week'!H327*'USDCHF-Week'!F327/'USDCHF-Week'!E327</f>
        <v>10.338054378166028</v>
      </c>
      <c r="BA337" s="24">
        <f>'NZDUSD-Week'!F327/'NZDUSD-Week'!G327*'NZDUSD-Week'!E327</f>
        <v>135.82</v>
      </c>
      <c r="BB337" s="13">
        <f>'USDCAD-Week'!H327*'USDCAD-Week'!F327/'USDCAD-Week'!E327</f>
        <v>7.6091919038198137</v>
      </c>
      <c r="BC337" s="24">
        <f>'USDCAD-Week'!F327/'USDCAD-Week'!G327*'USDCAD-Week'!E327</f>
        <v>262.84000000000003</v>
      </c>
      <c r="BD337" s="13">
        <f>'USDJPY-Week'!H327*'USDJPY-Week'!F327/'USDJPY-Week'!E327</f>
        <v>8.8967971530249113</v>
      </c>
      <c r="BE337" s="24">
        <f>'USDCHF-Week'!F327/'USDCHF-Week'!G327*'USDCHF-Week'!E327</f>
        <v>193.46</v>
      </c>
      <c r="BF337" s="13">
        <f>'USDJPY-Week'!H327*'USDJPY-Week'!F327/'USDJPY-Week'!E327</f>
        <v>8.8967971530249113</v>
      </c>
    </row>
    <row r="338" spans="4:58" x14ac:dyDescent="0.25">
      <c r="D338" s="11">
        <v>42463</v>
      </c>
      <c r="E338" s="13">
        <f>'EURUSD-Week'!F328*'EURUSD-Week'!E328/'EURUSD-Week'!G328</f>
        <v>227.95999999999998</v>
      </c>
      <c r="F338" s="16">
        <f>'EURUSD-Week'!H328*'EURUSD-Week'!F328/1</f>
        <v>10</v>
      </c>
      <c r="G338" s="13">
        <f>'USDJPY-Week'!F328/'USDJPY-Week'!G328</f>
        <v>200</v>
      </c>
      <c r="H338" s="19">
        <f>'USDJPY-Week'!H328*'USDJPY-Week'!F328/'USDJPY-Week'!E328</f>
        <v>9.1037370840730123</v>
      </c>
      <c r="I338" s="19">
        <f>'EURUSD-Week'!F328/('EURUSD-Week'!G328*'EURUSD-Week'!E328)</f>
        <v>175.46938059308653</v>
      </c>
      <c r="J338" s="19">
        <f>'USDJPY-Week'!H328*'USDJPY-Week'!F328/'USDJPY-Week'!E328</f>
        <v>9.1037370840730123</v>
      </c>
      <c r="K338" s="15">
        <f>'GBPUSD-Week'!F328*'GBPUSD-Week'!E328/'GBPUSD-Week'!G328</f>
        <v>283.45999999999998</v>
      </c>
      <c r="L338" s="13">
        <f>'GBPUSD-Week'!H328*'GBPUSD-Week'!F328/1</f>
        <v>10</v>
      </c>
      <c r="M338" s="24">
        <f>'NZDUSD-Week'!F328*'NZDUSD-Week'!E328/'NZDUSD-Week'!G328</f>
        <v>136.94999999999999</v>
      </c>
      <c r="N338" s="13">
        <f>'NZDUSD-Week'!H328*'NZDUSD-Week'!F328/1</f>
        <v>10</v>
      </c>
      <c r="O338" s="13">
        <f>'USDCAD-Week'!F328/'USDCAD-Week'!G328</f>
        <v>200</v>
      </c>
      <c r="P338" s="24">
        <f>'USDCAD-Week'!F328*'USDCAD-Week'!H328/'USDCAD-Week'!E328</f>
        <v>7.6872813929353878</v>
      </c>
      <c r="Q338" s="24">
        <f>'AUDUSD-Week'!F328*'AUDUSD-Week'!E328/'AUDUSD-Week'!G328</f>
        <v>152.19</v>
      </c>
      <c r="R338" s="24">
        <f>'AUDUSD-Week'!H328*'AUDUSD-Week'!F328/1</f>
        <v>10</v>
      </c>
      <c r="S338" s="13">
        <f>'USDCHF-Week'!F328/'USDCHF-Week'!G328</f>
        <v>200</v>
      </c>
      <c r="T338" s="16">
        <f>'USDCHF-Week'!F328*'USDCHF-Week'!H328/'USDCHF-Week'!E328</f>
        <v>10.459703990377072</v>
      </c>
      <c r="U338" s="13">
        <f>'EURUSD-Week'!F328/'EURUSD-Week'!G328*'EURUSD-Week'!E328</f>
        <v>227.95999999999998</v>
      </c>
      <c r="V338" s="13">
        <f>'USDCHF-Week'!H328*'USDCHF-Week'!F328/'USDCHF-Week'!E328</f>
        <v>10.459703990377072</v>
      </c>
      <c r="W338" s="16">
        <f>'EURUSD-Week'!F328/'EURUSD-Week'!G328*'EURUSD-Week'!E328</f>
        <v>227.95999999999998</v>
      </c>
      <c r="X338" s="13">
        <f>'GBPUSD-Week'!H328*'GBPUSD-Week'!F328/'GBPUSD-Week'!I328</f>
        <v>14.173</v>
      </c>
      <c r="Y338" s="24">
        <f>'EURUSD-Week'!F328/'EURUSD-Week'!G328*'EURUSD-Week'!E328</f>
        <v>227.95999999999998</v>
      </c>
      <c r="Z338" s="13">
        <f>'AUDUSD-Week'!H328*'AUDUSD-Week'!F328/'AUDUSD-Week'!I328</f>
        <v>7.6094999999999997</v>
      </c>
      <c r="AA338" s="24">
        <f>'EURUSD-Week'!F328/'EURUSD-Week'!G328*'EURUSD-Week'!E328</f>
        <v>227.95999999999998</v>
      </c>
      <c r="AB338" s="13">
        <f>'USDCAD-Week'!H328*'USDCAD-Week'!F328/'USDCAD-Week'!E328</f>
        <v>7.6872813929353878</v>
      </c>
      <c r="AC338" s="24">
        <f>'EURUSD-Week'!F328/'EURUSD-Week'!G328*'EURUSD-Week'!E328</f>
        <v>227.95999999999998</v>
      </c>
      <c r="AD338" s="13">
        <f>'NZDUSD-Week'!H328*'NZDUSD-Week'!F328/'NZDUSD-Week'!I328</f>
        <v>6.8474999999999993</v>
      </c>
      <c r="AE338" s="24">
        <f>'GBPUSD-Week'!F328/'GBPUSD-Week'!G328*'GBPUSD-Week'!E328</f>
        <v>283.45999999999998</v>
      </c>
      <c r="AF338" s="13">
        <f>'USDJPY-Week'!H328*'USDJPY-Week'!F328/'USDJPY-Week'!E328</f>
        <v>9.1037370840730123</v>
      </c>
      <c r="AG338" s="24">
        <f>'GBPUSD-Week'!F328/'GBPUSD-Week'!G328*'GBPUSD-Week'!E328</f>
        <v>283.45999999999998</v>
      </c>
      <c r="AH338" s="13">
        <f>'USDCHF-Week'!H328*'USDCHF-Week'!F328/'USDCHF-Week'!E328</f>
        <v>10.459703990377072</v>
      </c>
      <c r="AI338" s="24">
        <f>'GBPUSD-Week'!F328/'GBPUSD-Week'!G328*'GBPUSD-Week'!E328</f>
        <v>283.45999999999998</v>
      </c>
      <c r="AJ338" s="13">
        <f>'AUDUSD-Week'!H328*'AUDUSD-Week'!F328/'AUDUSD-Week'!I328</f>
        <v>7.6094999999999997</v>
      </c>
      <c r="AK338" s="24">
        <f>'GBPUSD-Week'!F328/'GBPUSD-Week'!G328*'GBPUSD-Week'!E328</f>
        <v>283.45999999999998</v>
      </c>
      <c r="AL338" s="13">
        <f>'USDCAD-Week'!H328*'USDCAD-Week'!F328/'USDCAD-Week'!E328</f>
        <v>7.6872813929353878</v>
      </c>
      <c r="AM338" s="24">
        <f>'GBPUSD-Week'!F328/'GBPUSD-Week'!G328*'GBPUSD-Week'!E328</f>
        <v>283.45999999999998</v>
      </c>
      <c r="AN338" s="13">
        <f>'NZDUSD-Week'!H328*'NZDUSD-Week'!F328/'NZDUSD-Week'!I328</f>
        <v>6.8474999999999993</v>
      </c>
      <c r="AO338" s="24">
        <f>'AUDUSD-Week'!F328/'AUDUSD-Week'!G328*'AUDUSD-Week'!E328</f>
        <v>152.19</v>
      </c>
      <c r="AP338" s="13">
        <f>'USDJPY-Week'!H328*'USDJPY-Week'!F328/'USDJPY-Week'!E328</f>
        <v>9.1037370840730123</v>
      </c>
      <c r="AQ338" s="24">
        <f>'AUDUSD-Week'!F328/'AUDUSD-Week'!G328*'AUDUSD-Week'!E328</f>
        <v>152.19</v>
      </c>
      <c r="AR338" s="13">
        <f>'USDCHF-Week'!H328*'USDCHF-Week'!F328/'USDCHF-Week'!E328</f>
        <v>10.459703990377072</v>
      </c>
      <c r="AS338" s="24">
        <f>'AUDUSD-Week'!F328/'AUDUSD-Week'!G328*'AUDUSD-Week'!E328</f>
        <v>152.19</v>
      </c>
      <c r="AT338" s="13">
        <f>'USDCAD-Week'!H328*'USDCAD-Week'!F328/'USDCAD-Week'!E328</f>
        <v>7.6872813929353878</v>
      </c>
      <c r="AU338" s="24">
        <f>'AUDUSD-Week'!F328/'AUDUSD-Week'!G328*'AUDUSD-Week'!E328</f>
        <v>152.19</v>
      </c>
      <c r="AV338" s="13">
        <f>'NZDUSD-Week'!H328*'NZDUSD-Week'!F328/'NZDUSD-Week'!I328</f>
        <v>6.8474999999999993</v>
      </c>
      <c r="AW338" s="24">
        <f>'NZDUSD-Week'!F328/'NZDUSD-Week'!G328*'NZDUSD-Week'!E328</f>
        <v>136.94999999999999</v>
      </c>
      <c r="AX338" s="13">
        <f>'USDJPY-Week'!H328*'USDJPY-Week'!F328/'USDJPY-Week'!E328</f>
        <v>9.1037370840730123</v>
      </c>
      <c r="AY338" s="24">
        <f>'NZDUSD-Week'!F328/'NZDUSD-Week'!G328*'NZDUSD-Week'!E328</f>
        <v>136.94999999999999</v>
      </c>
      <c r="AZ338" s="13">
        <f>'USDCHF-Week'!H328*'USDCHF-Week'!F328/'USDCHF-Week'!E328</f>
        <v>10.459703990377072</v>
      </c>
      <c r="BA338" s="24">
        <f>'NZDUSD-Week'!F328/'NZDUSD-Week'!G328*'NZDUSD-Week'!E328</f>
        <v>136.94999999999999</v>
      </c>
      <c r="BB338" s="13">
        <f>'USDCAD-Week'!H328*'USDCAD-Week'!F328/'USDCAD-Week'!E328</f>
        <v>7.6872813929353878</v>
      </c>
      <c r="BC338" s="24">
        <f>'USDCAD-Week'!F328/'USDCAD-Week'!G328*'USDCAD-Week'!E328</f>
        <v>260.17</v>
      </c>
      <c r="BD338" s="13">
        <f>'USDJPY-Week'!H328*'USDJPY-Week'!F328/'USDJPY-Week'!E328</f>
        <v>9.1037370840730123</v>
      </c>
      <c r="BE338" s="24">
        <f>'USDCHF-Week'!F328/'USDCHF-Week'!G328*'USDCHF-Week'!E328</f>
        <v>191.21</v>
      </c>
      <c r="BF338" s="13">
        <f>'USDJPY-Week'!H328*'USDJPY-Week'!F328/'USDJPY-Week'!E328</f>
        <v>9.1037370840730123</v>
      </c>
    </row>
    <row r="339" spans="4:58" x14ac:dyDescent="0.25">
      <c r="D339" s="11">
        <v>42470</v>
      </c>
      <c r="E339" s="13">
        <f>'EURUSD-Week'!F329*'EURUSD-Week'!E329/'EURUSD-Week'!G329</f>
        <v>226.97000000000003</v>
      </c>
      <c r="F339" s="16">
        <f>'EURUSD-Week'!H329*'EURUSD-Week'!F329/1</f>
        <v>10</v>
      </c>
      <c r="G339" s="13">
        <f>'USDJPY-Week'!F329/'USDJPY-Week'!G329</f>
        <v>200</v>
      </c>
      <c r="H339" s="19">
        <f>'USDJPY-Week'!H329*'USDJPY-Week'!F329/'USDJPY-Week'!E329</f>
        <v>9.2272202998846602</v>
      </c>
      <c r="I339" s="19">
        <f>'EURUSD-Week'!F329/('EURUSD-Week'!G329*'EURUSD-Week'!E329)</f>
        <v>176.23474467991363</v>
      </c>
      <c r="J339" s="19">
        <f>'USDJPY-Week'!H329*'USDJPY-Week'!F329/'USDJPY-Week'!E329</f>
        <v>9.2272202998846602</v>
      </c>
      <c r="K339" s="15">
        <f>'GBPUSD-Week'!F329*'GBPUSD-Week'!E329/'GBPUSD-Week'!G329</f>
        <v>283.16999999999996</v>
      </c>
      <c r="L339" s="13">
        <f>'GBPUSD-Week'!H329*'GBPUSD-Week'!F329/1</f>
        <v>10</v>
      </c>
      <c r="M339" s="24">
        <f>'NZDUSD-Week'!F329*'NZDUSD-Week'!E329/'NZDUSD-Week'!G329</f>
        <v>137.27999999999997</v>
      </c>
      <c r="N339" s="13">
        <f>'NZDUSD-Week'!H329*'NZDUSD-Week'!F329/1</f>
        <v>10</v>
      </c>
      <c r="O339" s="13">
        <f>'USDCAD-Week'!F329/'USDCAD-Week'!G329</f>
        <v>200</v>
      </c>
      <c r="P339" s="24">
        <f>'USDCAD-Week'!F329*'USDCAD-Week'!H329/'USDCAD-Week'!E329</f>
        <v>7.7519379844961236</v>
      </c>
      <c r="Q339" s="24">
        <f>'AUDUSD-Week'!F329*'AUDUSD-Week'!E329/'AUDUSD-Week'!G329</f>
        <v>152.66999999999999</v>
      </c>
      <c r="R339" s="24">
        <f>'AUDUSD-Week'!H329*'AUDUSD-Week'!F329/1</f>
        <v>10</v>
      </c>
      <c r="S339" s="13">
        <f>'USDCHF-Week'!F329/'USDCHF-Week'!G329</f>
        <v>200</v>
      </c>
      <c r="T339" s="16">
        <f>'USDCHF-Week'!F329*'USDCHF-Week'!H329/'USDCHF-Week'!E329</f>
        <v>10.412328196584758</v>
      </c>
      <c r="U339" s="13">
        <f>'EURUSD-Week'!F329/'EURUSD-Week'!G329*'EURUSD-Week'!E329</f>
        <v>226.97000000000003</v>
      </c>
      <c r="V339" s="13">
        <f>'USDCHF-Week'!H329*'USDCHF-Week'!F329/'USDCHF-Week'!E329</f>
        <v>10.412328196584758</v>
      </c>
      <c r="W339" s="16">
        <f>'EURUSD-Week'!F329/'EURUSD-Week'!G329*'EURUSD-Week'!E329</f>
        <v>226.97000000000003</v>
      </c>
      <c r="X339" s="13">
        <f>'GBPUSD-Week'!H329*'GBPUSD-Week'!F329/'GBPUSD-Week'!I329</f>
        <v>14.158499999999998</v>
      </c>
      <c r="Y339" s="24">
        <f>'EURUSD-Week'!F329/'EURUSD-Week'!G329*'EURUSD-Week'!E329</f>
        <v>226.97000000000003</v>
      </c>
      <c r="Z339" s="13">
        <f>'AUDUSD-Week'!H329*'AUDUSD-Week'!F329/'AUDUSD-Week'!I329</f>
        <v>7.6334999999999988</v>
      </c>
      <c r="AA339" s="24">
        <f>'EURUSD-Week'!F329/'EURUSD-Week'!G329*'EURUSD-Week'!E329</f>
        <v>226.97000000000003</v>
      </c>
      <c r="AB339" s="13">
        <f>'USDCAD-Week'!H329*'USDCAD-Week'!F329/'USDCAD-Week'!E329</f>
        <v>7.7519379844961236</v>
      </c>
      <c r="AC339" s="24">
        <f>'EURUSD-Week'!F329/'EURUSD-Week'!G329*'EURUSD-Week'!E329</f>
        <v>226.97000000000003</v>
      </c>
      <c r="AD339" s="13">
        <f>'NZDUSD-Week'!H329*'NZDUSD-Week'!F329/'NZDUSD-Week'!I329</f>
        <v>6.863999999999999</v>
      </c>
      <c r="AE339" s="24">
        <f>'GBPUSD-Week'!F329/'GBPUSD-Week'!G329*'GBPUSD-Week'!E329</f>
        <v>283.16999999999996</v>
      </c>
      <c r="AF339" s="13">
        <f>'USDJPY-Week'!H329*'USDJPY-Week'!F329/'USDJPY-Week'!E329</f>
        <v>9.2272202998846602</v>
      </c>
      <c r="AG339" s="24">
        <f>'GBPUSD-Week'!F329/'GBPUSD-Week'!G329*'GBPUSD-Week'!E329</f>
        <v>283.16999999999996</v>
      </c>
      <c r="AH339" s="13">
        <f>'USDCHF-Week'!H329*'USDCHF-Week'!F329/'USDCHF-Week'!E329</f>
        <v>10.412328196584758</v>
      </c>
      <c r="AI339" s="24">
        <f>'GBPUSD-Week'!F329/'GBPUSD-Week'!G329*'GBPUSD-Week'!E329</f>
        <v>283.16999999999996</v>
      </c>
      <c r="AJ339" s="13">
        <f>'AUDUSD-Week'!H329*'AUDUSD-Week'!F329/'AUDUSD-Week'!I329</f>
        <v>7.6334999999999988</v>
      </c>
      <c r="AK339" s="24">
        <f>'GBPUSD-Week'!F329/'GBPUSD-Week'!G329*'GBPUSD-Week'!E329</f>
        <v>283.16999999999996</v>
      </c>
      <c r="AL339" s="13">
        <f>'USDCAD-Week'!H329*'USDCAD-Week'!F329/'USDCAD-Week'!E329</f>
        <v>7.7519379844961236</v>
      </c>
      <c r="AM339" s="24">
        <f>'GBPUSD-Week'!F329/'GBPUSD-Week'!G329*'GBPUSD-Week'!E329</f>
        <v>283.16999999999996</v>
      </c>
      <c r="AN339" s="13">
        <f>'NZDUSD-Week'!H329*'NZDUSD-Week'!F329/'NZDUSD-Week'!I329</f>
        <v>6.863999999999999</v>
      </c>
      <c r="AO339" s="24">
        <f>'AUDUSD-Week'!F329/'AUDUSD-Week'!G329*'AUDUSD-Week'!E329</f>
        <v>152.66999999999999</v>
      </c>
      <c r="AP339" s="13">
        <f>'USDJPY-Week'!H329*'USDJPY-Week'!F329/'USDJPY-Week'!E329</f>
        <v>9.2272202998846602</v>
      </c>
      <c r="AQ339" s="24">
        <f>'AUDUSD-Week'!F329/'AUDUSD-Week'!G329*'AUDUSD-Week'!E329</f>
        <v>152.66999999999999</v>
      </c>
      <c r="AR339" s="13">
        <f>'USDCHF-Week'!H329*'USDCHF-Week'!F329/'USDCHF-Week'!E329</f>
        <v>10.412328196584758</v>
      </c>
      <c r="AS339" s="24">
        <f>'AUDUSD-Week'!F329/'AUDUSD-Week'!G329*'AUDUSD-Week'!E329</f>
        <v>152.66999999999999</v>
      </c>
      <c r="AT339" s="13">
        <f>'USDCAD-Week'!H329*'USDCAD-Week'!F329/'USDCAD-Week'!E329</f>
        <v>7.7519379844961236</v>
      </c>
      <c r="AU339" s="24">
        <f>'AUDUSD-Week'!F329/'AUDUSD-Week'!G329*'AUDUSD-Week'!E329</f>
        <v>152.66999999999999</v>
      </c>
      <c r="AV339" s="13">
        <f>'NZDUSD-Week'!H329*'NZDUSD-Week'!F329/'NZDUSD-Week'!I329</f>
        <v>6.863999999999999</v>
      </c>
      <c r="AW339" s="24">
        <f>'NZDUSD-Week'!F329/'NZDUSD-Week'!G329*'NZDUSD-Week'!E329</f>
        <v>137.27999999999997</v>
      </c>
      <c r="AX339" s="13">
        <f>'USDJPY-Week'!H329*'USDJPY-Week'!F329/'USDJPY-Week'!E329</f>
        <v>9.2272202998846602</v>
      </c>
      <c r="AY339" s="24">
        <f>'NZDUSD-Week'!F329/'NZDUSD-Week'!G329*'NZDUSD-Week'!E329</f>
        <v>137.27999999999997</v>
      </c>
      <c r="AZ339" s="13">
        <f>'USDCHF-Week'!H329*'USDCHF-Week'!F329/'USDCHF-Week'!E329</f>
        <v>10.412328196584758</v>
      </c>
      <c r="BA339" s="24">
        <f>'NZDUSD-Week'!F329/'NZDUSD-Week'!G329*'NZDUSD-Week'!E329</f>
        <v>137.27999999999997</v>
      </c>
      <c r="BB339" s="13">
        <f>'USDCAD-Week'!H329*'USDCAD-Week'!F329/'USDCAD-Week'!E329</f>
        <v>7.7519379844961236</v>
      </c>
      <c r="BC339" s="24">
        <f>'USDCAD-Week'!F329/'USDCAD-Week'!G329*'USDCAD-Week'!E329</f>
        <v>258</v>
      </c>
      <c r="BD339" s="13">
        <f>'USDJPY-Week'!H329*'USDJPY-Week'!F329/'USDJPY-Week'!E329</f>
        <v>9.2272202998846602</v>
      </c>
      <c r="BE339" s="24">
        <f>'USDCHF-Week'!F329/'USDCHF-Week'!G329*'USDCHF-Week'!E329</f>
        <v>192.07999999999998</v>
      </c>
      <c r="BF339" s="13">
        <f>'USDJPY-Week'!H329*'USDJPY-Week'!F329/'USDJPY-Week'!E329</f>
        <v>9.2272202998846602</v>
      </c>
    </row>
    <row r="340" spans="4:58" x14ac:dyDescent="0.25">
      <c r="D340" s="11">
        <v>42477</v>
      </c>
      <c r="E340" s="13">
        <f>'EURUSD-Week'!F330*'EURUSD-Week'!E330/'EURUSD-Week'!G330</f>
        <v>225.24000000000004</v>
      </c>
      <c r="F340" s="16">
        <f>'EURUSD-Week'!H330*'EURUSD-Week'!F330/1</f>
        <v>10</v>
      </c>
      <c r="G340" s="13">
        <f>'USDJPY-Week'!F330/'USDJPY-Week'!G330</f>
        <v>200</v>
      </c>
      <c r="H340" s="19">
        <f>'USDJPY-Week'!H330*'USDJPY-Week'!F330/'USDJPY-Week'!E330</f>
        <v>9.0904958865506114</v>
      </c>
      <c r="I340" s="19">
        <f>'EURUSD-Week'!F330/('EURUSD-Week'!G330*'EURUSD-Week'!E330)</f>
        <v>177.5883502042266</v>
      </c>
      <c r="J340" s="19">
        <f>'USDJPY-Week'!H330*'USDJPY-Week'!F330/'USDJPY-Week'!E330</f>
        <v>9.0904958865506114</v>
      </c>
      <c r="K340" s="15">
        <f>'GBPUSD-Week'!F330*'GBPUSD-Week'!E330/'GBPUSD-Week'!G330</f>
        <v>285.98999999999995</v>
      </c>
      <c r="L340" s="13">
        <f>'GBPUSD-Week'!H330*'GBPUSD-Week'!F330/1</f>
        <v>10</v>
      </c>
      <c r="M340" s="24">
        <f>'NZDUSD-Week'!F330*'NZDUSD-Week'!E330/'NZDUSD-Week'!G330</f>
        <v>137.34000000000003</v>
      </c>
      <c r="N340" s="13">
        <f>'NZDUSD-Week'!H330*'NZDUSD-Week'!F330/1</f>
        <v>10</v>
      </c>
      <c r="O340" s="13">
        <f>'USDCAD-Week'!F330/'USDCAD-Week'!G330</f>
        <v>200</v>
      </c>
      <c r="P340" s="24">
        <f>'USDCAD-Week'!F330*'USDCAD-Week'!H330/'USDCAD-Week'!E330</f>
        <v>7.8100593564511094</v>
      </c>
      <c r="Q340" s="24">
        <f>'AUDUSD-Week'!F330*'AUDUSD-Week'!E330/'AUDUSD-Week'!G330</f>
        <v>153.69000000000003</v>
      </c>
      <c r="R340" s="24">
        <f>'AUDUSD-Week'!H330*'AUDUSD-Week'!F330/1</f>
        <v>10</v>
      </c>
      <c r="S340" s="13">
        <f>'USDCHF-Week'!F330/'USDCHF-Week'!G330</f>
        <v>200</v>
      </c>
      <c r="T340" s="16">
        <f>'USDCHF-Week'!F330*'USDCHF-Week'!H330/'USDCHF-Week'!E330</f>
        <v>10.28859509234014</v>
      </c>
      <c r="U340" s="13">
        <f>'EURUSD-Week'!F330/'EURUSD-Week'!G330*'EURUSD-Week'!E330</f>
        <v>225.24</v>
      </c>
      <c r="V340" s="13">
        <f>'USDCHF-Week'!H330*'USDCHF-Week'!F330/'USDCHF-Week'!E330</f>
        <v>10.28859509234014</v>
      </c>
      <c r="W340" s="16">
        <f>'EURUSD-Week'!F330/'EURUSD-Week'!G330*'EURUSD-Week'!E330</f>
        <v>225.24</v>
      </c>
      <c r="X340" s="13">
        <f>'GBPUSD-Week'!H330*'GBPUSD-Week'!F330/'GBPUSD-Week'!I330</f>
        <v>14.299499999999998</v>
      </c>
      <c r="Y340" s="24">
        <f>'EURUSD-Week'!F330/'EURUSD-Week'!G330*'EURUSD-Week'!E330</f>
        <v>225.24</v>
      </c>
      <c r="Z340" s="13">
        <f>'AUDUSD-Week'!H330*'AUDUSD-Week'!F330/'AUDUSD-Week'!I330</f>
        <v>7.6844999999999999</v>
      </c>
      <c r="AA340" s="24">
        <f>'EURUSD-Week'!F330/'EURUSD-Week'!G330*'EURUSD-Week'!E330</f>
        <v>225.24</v>
      </c>
      <c r="AB340" s="13">
        <f>'USDCAD-Week'!H330*'USDCAD-Week'!F330/'USDCAD-Week'!E330</f>
        <v>7.8100593564511094</v>
      </c>
      <c r="AC340" s="24">
        <f>'EURUSD-Week'!F330/'EURUSD-Week'!G330*'EURUSD-Week'!E330</f>
        <v>225.24</v>
      </c>
      <c r="AD340" s="13">
        <f>'NZDUSD-Week'!H330*'NZDUSD-Week'!F330/'NZDUSD-Week'!I330</f>
        <v>6.8670000000000009</v>
      </c>
      <c r="AE340" s="24">
        <f>'GBPUSD-Week'!F330/'GBPUSD-Week'!G330*'GBPUSD-Week'!E330</f>
        <v>285.98999999999995</v>
      </c>
      <c r="AF340" s="13">
        <f>'USDJPY-Week'!H330*'USDJPY-Week'!F330/'USDJPY-Week'!E330</f>
        <v>9.0904958865506114</v>
      </c>
      <c r="AG340" s="24">
        <f>'GBPUSD-Week'!F330/'GBPUSD-Week'!G330*'GBPUSD-Week'!E330</f>
        <v>285.98999999999995</v>
      </c>
      <c r="AH340" s="13">
        <f>'USDCHF-Week'!H330*'USDCHF-Week'!F330/'USDCHF-Week'!E330</f>
        <v>10.28859509234014</v>
      </c>
      <c r="AI340" s="24">
        <f>'GBPUSD-Week'!F330/'GBPUSD-Week'!G330*'GBPUSD-Week'!E330</f>
        <v>285.98999999999995</v>
      </c>
      <c r="AJ340" s="13">
        <f>'AUDUSD-Week'!H330*'AUDUSD-Week'!F330/'AUDUSD-Week'!I330</f>
        <v>7.6844999999999999</v>
      </c>
      <c r="AK340" s="24">
        <f>'GBPUSD-Week'!F330/'GBPUSD-Week'!G330*'GBPUSD-Week'!E330</f>
        <v>285.98999999999995</v>
      </c>
      <c r="AL340" s="13">
        <f>'USDCAD-Week'!H330*'USDCAD-Week'!F330/'USDCAD-Week'!E330</f>
        <v>7.8100593564511094</v>
      </c>
      <c r="AM340" s="24">
        <f>'GBPUSD-Week'!F330/'GBPUSD-Week'!G330*'GBPUSD-Week'!E330</f>
        <v>285.98999999999995</v>
      </c>
      <c r="AN340" s="13">
        <f>'NZDUSD-Week'!H330*'NZDUSD-Week'!F330/'NZDUSD-Week'!I330</f>
        <v>6.8670000000000009</v>
      </c>
      <c r="AO340" s="24">
        <f>'AUDUSD-Week'!F330/'AUDUSD-Week'!G330*'AUDUSD-Week'!E330</f>
        <v>153.69000000000003</v>
      </c>
      <c r="AP340" s="13">
        <f>'USDJPY-Week'!H330*'USDJPY-Week'!F330/'USDJPY-Week'!E330</f>
        <v>9.0904958865506114</v>
      </c>
      <c r="AQ340" s="24">
        <f>'AUDUSD-Week'!F330/'AUDUSD-Week'!G330*'AUDUSD-Week'!E330</f>
        <v>153.69000000000003</v>
      </c>
      <c r="AR340" s="13">
        <f>'USDCHF-Week'!H330*'USDCHF-Week'!F330/'USDCHF-Week'!E330</f>
        <v>10.28859509234014</v>
      </c>
      <c r="AS340" s="24">
        <f>'AUDUSD-Week'!F330/'AUDUSD-Week'!G330*'AUDUSD-Week'!E330</f>
        <v>153.69000000000003</v>
      </c>
      <c r="AT340" s="13">
        <f>'USDCAD-Week'!H330*'USDCAD-Week'!F330/'USDCAD-Week'!E330</f>
        <v>7.8100593564511094</v>
      </c>
      <c r="AU340" s="24">
        <f>'AUDUSD-Week'!F330/'AUDUSD-Week'!G330*'AUDUSD-Week'!E330</f>
        <v>153.69000000000003</v>
      </c>
      <c r="AV340" s="13">
        <f>'NZDUSD-Week'!H330*'NZDUSD-Week'!F330/'NZDUSD-Week'!I330</f>
        <v>6.8670000000000009</v>
      </c>
      <c r="AW340" s="24">
        <f>'NZDUSD-Week'!F330/'NZDUSD-Week'!G330*'NZDUSD-Week'!E330</f>
        <v>137.34000000000003</v>
      </c>
      <c r="AX340" s="13">
        <f>'USDJPY-Week'!H330*'USDJPY-Week'!F330/'USDJPY-Week'!E330</f>
        <v>9.0904958865506114</v>
      </c>
      <c r="AY340" s="24">
        <f>'NZDUSD-Week'!F330/'NZDUSD-Week'!G330*'NZDUSD-Week'!E330</f>
        <v>137.34000000000003</v>
      </c>
      <c r="AZ340" s="13">
        <f>'USDCHF-Week'!H330*'USDCHF-Week'!F330/'USDCHF-Week'!E330</f>
        <v>10.28859509234014</v>
      </c>
      <c r="BA340" s="24">
        <f>'NZDUSD-Week'!F330/'NZDUSD-Week'!G330*'NZDUSD-Week'!E330</f>
        <v>137.34000000000003</v>
      </c>
      <c r="BB340" s="13">
        <f>'USDCAD-Week'!H330*'USDCAD-Week'!F330/'USDCAD-Week'!E330</f>
        <v>7.8100593564511094</v>
      </c>
      <c r="BC340" s="24">
        <f>'USDCAD-Week'!F330/'USDCAD-Week'!G330*'USDCAD-Week'!E330</f>
        <v>256.08</v>
      </c>
      <c r="BD340" s="13">
        <f>'USDJPY-Week'!H330*'USDJPY-Week'!F330/'USDJPY-Week'!E330</f>
        <v>9.0904958865506114</v>
      </c>
      <c r="BE340" s="24">
        <f>'USDCHF-Week'!F330/'USDCHF-Week'!G330*'USDCHF-Week'!E330</f>
        <v>194.39000000000001</v>
      </c>
      <c r="BF340" s="13">
        <f>'USDJPY-Week'!H330*'USDJPY-Week'!F330/'USDJPY-Week'!E330</f>
        <v>9.0904958865506114</v>
      </c>
    </row>
    <row r="341" spans="4:58" x14ac:dyDescent="0.25">
      <c r="D341" s="11">
        <v>42484</v>
      </c>
      <c r="E341" s="13">
        <f>'EURUSD-Week'!F331*'EURUSD-Week'!E331/'EURUSD-Week'!G331</f>
        <v>226.64999999999998</v>
      </c>
      <c r="F341" s="16">
        <f>'EURUSD-Week'!H331*'EURUSD-Week'!F331/1</f>
        <v>10</v>
      </c>
      <c r="G341" s="13">
        <f>'USDJPY-Week'!F331/'USDJPY-Week'!G331</f>
        <v>200</v>
      </c>
      <c r="H341" s="19">
        <f>'USDJPY-Week'!H331*'USDJPY-Week'!F331/'USDJPY-Week'!E331</f>
        <v>9.1663229295568076</v>
      </c>
      <c r="I341" s="19">
        <f>'EURUSD-Week'!F331/('EURUSD-Week'!G331*'EURUSD-Week'!E331)</f>
        <v>176.48356496801239</v>
      </c>
      <c r="J341" s="19">
        <f>'USDJPY-Week'!H331*'USDJPY-Week'!F331/'USDJPY-Week'!E331</f>
        <v>9.1663229295568076</v>
      </c>
      <c r="K341" s="15">
        <f>'GBPUSD-Week'!F331*'GBPUSD-Week'!E331/'GBPUSD-Week'!G331</f>
        <v>290.63</v>
      </c>
      <c r="L341" s="13">
        <f>'GBPUSD-Week'!H331*'GBPUSD-Week'!F331/1</f>
        <v>10</v>
      </c>
      <c r="M341" s="24">
        <f>'NZDUSD-Week'!F331*'NZDUSD-Week'!E331/'NZDUSD-Week'!G331</f>
        <v>138.24</v>
      </c>
      <c r="N341" s="13">
        <f>'NZDUSD-Week'!H331*'NZDUSD-Week'!F331/1</f>
        <v>10</v>
      </c>
      <c r="O341" s="13">
        <f>'USDCAD-Week'!F331/'USDCAD-Week'!G331</f>
        <v>200</v>
      </c>
      <c r="P341" s="24">
        <f>'USDCAD-Week'!F331*'USDCAD-Week'!H331/'USDCAD-Week'!E331</f>
        <v>7.9330450993613892</v>
      </c>
      <c r="Q341" s="24">
        <f>'AUDUSD-Week'!F331*'AUDUSD-Week'!E331/'AUDUSD-Week'!G331</f>
        <v>153.01</v>
      </c>
      <c r="R341" s="24">
        <f>'AUDUSD-Week'!H331*'AUDUSD-Week'!F331/1</f>
        <v>10</v>
      </c>
      <c r="S341" s="13">
        <f>'USDCHF-Week'!F331/'USDCHF-Week'!G331</f>
        <v>200</v>
      </c>
      <c r="T341" s="16">
        <f>'USDCHF-Week'!F331*'USDCHF-Week'!H331/'USDCHF-Week'!E331</f>
        <v>10.318320177475108</v>
      </c>
      <c r="U341" s="13">
        <f>'EURUSD-Week'!F331/'EURUSD-Week'!G331*'EURUSD-Week'!E331</f>
        <v>226.64999999999998</v>
      </c>
      <c r="V341" s="13">
        <f>'USDCHF-Week'!H331*'USDCHF-Week'!F331/'USDCHF-Week'!E331</f>
        <v>10.318320177475108</v>
      </c>
      <c r="W341" s="16">
        <f>'EURUSD-Week'!F331/'EURUSD-Week'!G331*'EURUSD-Week'!E331</f>
        <v>226.64999999999998</v>
      </c>
      <c r="X341" s="13">
        <f>'GBPUSD-Week'!H331*'GBPUSD-Week'!F331/'GBPUSD-Week'!I331</f>
        <v>14.531499999999999</v>
      </c>
      <c r="Y341" s="24">
        <f>'EURUSD-Week'!F331/'EURUSD-Week'!G331*'EURUSD-Week'!E331</f>
        <v>226.64999999999998</v>
      </c>
      <c r="Z341" s="13">
        <f>'AUDUSD-Week'!H331*'AUDUSD-Week'!F331/'AUDUSD-Week'!I331</f>
        <v>7.6505000000000001</v>
      </c>
      <c r="AA341" s="24">
        <f>'EURUSD-Week'!F331/'EURUSD-Week'!G331*'EURUSD-Week'!E331</f>
        <v>226.64999999999998</v>
      </c>
      <c r="AB341" s="13">
        <f>'USDCAD-Week'!H331*'USDCAD-Week'!F331/'USDCAD-Week'!E331</f>
        <v>7.9330450993613892</v>
      </c>
      <c r="AC341" s="24">
        <f>'EURUSD-Week'!F331/'EURUSD-Week'!G331*'EURUSD-Week'!E331</f>
        <v>226.64999999999998</v>
      </c>
      <c r="AD341" s="13">
        <f>'NZDUSD-Week'!H331*'NZDUSD-Week'!F331/'NZDUSD-Week'!I331</f>
        <v>6.9120000000000008</v>
      </c>
      <c r="AE341" s="24">
        <f>'GBPUSD-Week'!F331/'GBPUSD-Week'!G331*'GBPUSD-Week'!E331</f>
        <v>290.63</v>
      </c>
      <c r="AF341" s="13">
        <f>'USDJPY-Week'!H331*'USDJPY-Week'!F331/'USDJPY-Week'!E331</f>
        <v>9.1663229295568076</v>
      </c>
      <c r="AG341" s="24">
        <f>'GBPUSD-Week'!F331/'GBPUSD-Week'!G331*'GBPUSD-Week'!E331</f>
        <v>290.63</v>
      </c>
      <c r="AH341" s="13">
        <f>'USDCHF-Week'!H331*'USDCHF-Week'!F331/'USDCHF-Week'!E331</f>
        <v>10.318320177475108</v>
      </c>
      <c r="AI341" s="24">
        <f>'GBPUSD-Week'!F331/'GBPUSD-Week'!G331*'GBPUSD-Week'!E331</f>
        <v>290.63</v>
      </c>
      <c r="AJ341" s="13">
        <f>'AUDUSD-Week'!H331*'AUDUSD-Week'!F331/'AUDUSD-Week'!I331</f>
        <v>7.6505000000000001</v>
      </c>
      <c r="AK341" s="24">
        <f>'GBPUSD-Week'!F331/'GBPUSD-Week'!G331*'GBPUSD-Week'!E331</f>
        <v>290.63</v>
      </c>
      <c r="AL341" s="13">
        <f>'USDCAD-Week'!H331*'USDCAD-Week'!F331/'USDCAD-Week'!E331</f>
        <v>7.9330450993613892</v>
      </c>
      <c r="AM341" s="24">
        <f>'GBPUSD-Week'!F331/'GBPUSD-Week'!G331*'GBPUSD-Week'!E331</f>
        <v>290.63</v>
      </c>
      <c r="AN341" s="13">
        <f>'NZDUSD-Week'!H331*'NZDUSD-Week'!F331/'NZDUSD-Week'!I331</f>
        <v>6.9120000000000008</v>
      </c>
      <c r="AO341" s="24">
        <f>'AUDUSD-Week'!F331/'AUDUSD-Week'!G331*'AUDUSD-Week'!E331</f>
        <v>153.01</v>
      </c>
      <c r="AP341" s="13">
        <f>'USDJPY-Week'!H331*'USDJPY-Week'!F331/'USDJPY-Week'!E331</f>
        <v>9.1663229295568076</v>
      </c>
      <c r="AQ341" s="24">
        <f>'AUDUSD-Week'!F331/'AUDUSD-Week'!G331*'AUDUSD-Week'!E331</f>
        <v>153.01</v>
      </c>
      <c r="AR341" s="13">
        <f>'USDCHF-Week'!H331*'USDCHF-Week'!F331/'USDCHF-Week'!E331</f>
        <v>10.318320177475108</v>
      </c>
      <c r="AS341" s="24">
        <f>'AUDUSD-Week'!F331/'AUDUSD-Week'!G331*'AUDUSD-Week'!E331</f>
        <v>153.01</v>
      </c>
      <c r="AT341" s="13">
        <f>'USDCAD-Week'!H331*'USDCAD-Week'!F331/'USDCAD-Week'!E331</f>
        <v>7.9330450993613892</v>
      </c>
      <c r="AU341" s="24">
        <f>'AUDUSD-Week'!F331/'AUDUSD-Week'!G331*'AUDUSD-Week'!E331</f>
        <v>153.01</v>
      </c>
      <c r="AV341" s="13">
        <f>'NZDUSD-Week'!H331*'NZDUSD-Week'!F331/'NZDUSD-Week'!I331</f>
        <v>6.9120000000000008</v>
      </c>
      <c r="AW341" s="24">
        <f>'NZDUSD-Week'!F331/'NZDUSD-Week'!G331*'NZDUSD-Week'!E331</f>
        <v>138.24</v>
      </c>
      <c r="AX341" s="13">
        <f>'USDJPY-Week'!H331*'USDJPY-Week'!F331/'USDJPY-Week'!E331</f>
        <v>9.1663229295568076</v>
      </c>
      <c r="AY341" s="24">
        <f>'NZDUSD-Week'!F331/'NZDUSD-Week'!G331*'NZDUSD-Week'!E331</f>
        <v>138.24</v>
      </c>
      <c r="AZ341" s="13">
        <f>'USDCHF-Week'!H331*'USDCHF-Week'!F331/'USDCHF-Week'!E331</f>
        <v>10.318320177475108</v>
      </c>
      <c r="BA341" s="24">
        <f>'NZDUSD-Week'!F331/'NZDUSD-Week'!G331*'NZDUSD-Week'!E331</f>
        <v>138.24</v>
      </c>
      <c r="BB341" s="13">
        <f>'USDCAD-Week'!H331*'USDCAD-Week'!F331/'USDCAD-Week'!E331</f>
        <v>7.9330450993613892</v>
      </c>
      <c r="BC341" s="24">
        <f>'USDCAD-Week'!F331/'USDCAD-Week'!G331*'USDCAD-Week'!E331</f>
        <v>252.11</v>
      </c>
      <c r="BD341" s="13">
        <f>'USDJPY-Week'!H331*'USDJPY-Week'!F331/'USDJPY-Week'!E331</f>
        <v>9.1663229295568076</v>
      </c>
      <c r="BE341" s="24">
        <f>'USDCHF-Week'!F331/'USDCHF-Week'!G331*'USDCHF-Week'!E331</f>
        <v>193.82999999999998</v>
      </c>
      <c r="BF341" s="13">
        <f>'USDJPY-Week'!H331*'USDJPY-Week'!F331/'USDJPY-Week'!E331</f>
        <v>9.1663229295568076</v>
      </c>
    </row>
    <row r="342" spans="4:58" x14ac:dyDescent="0.25">
      <c r="D342" s="11">
        <v>42491</v>
      </c>
      <c r="E342" s="13">
        <f>'EURUSD-Week'!F332*'EURUSD-Week'!E332/'EURUSD-Week'!G332</f>
        <v>228.62</v>
      </c>
      <c r="F342" s="16">
        <f>'EURUSD-Week'!H332*'EURUSD-Week'!F332/1</f>
        <v>10</v>
      </c>
      <c r="G342" s="13">
        <f>'USDJPY-Week'!F332/'USDJPY-Week'!G332</f>
        <v>200</v>
      </c>
      <c r="H342" s="19">
        <f>'USDJPY-Week'!H332*'USDJPY-Week'!F332/'USDJPY-Week'!E332</f>
        <v>9.3742676353409884</v>
      </c>
      <c r="I342" s="19">
        <f>'EURUSD-Week'!F332/('EURUSD-Week'!G332*'EURUSD-Week'!E332)</f>
        <v>174.96282040066487</v>
      </c>
      <c r="J342" s="19">
        <f>'USDJPY-Week'!H332*'USDJPY-Week'!F332/'USDJPY-Week'!E332</f>
        <v>9.3742676353409884</v>
      </c>
      <c r="K342" s="15">
        <f>'GBPUSD-Week'!F332*'GBPUSD-Week'!E332/'GBPUSD-Week'!G332</f>
        <v>290.25</v>
      </c>
      <c r="L342" s="13">
        <f>'GBPUSD-Week'!H332*'GBPUSD-Week'!F332/1</f>
        <v>10</v>
      </c>
      <c r="M342" s="24">
        <f>'NZDUSD-Week'!F332*'NZDUSD-Week'!E332/'NZDUSD-Week'!G332</f>
        <v>138.13999999999999</v>
      </c>
      <c r="N342" s="13">
        <f>'NZDUSD-Week'!H332*'NZDUSD-Week'!F332/1</f>
        <v>10</v>
      </c>
      <c r="O342" s="13">
        <f>'USDCAD-Week'!F332/'USDCAD-Week'!G332</f>
        <v>200</v>
      </c>
      <c r="P342" s="24">
        <f>'USDCAD-Week'!F332*'USDCAD-Week'!H332/'USDCAD-Week'!E332</f>
        <v>7.8551510152782686</v>
      </c>
      <c r="Q342" s="24">
        <f>'AUDUSD-Week'!F332*'AUDUSD-Week'!E332/'AUDUSD-Week'!G332</f>
        <v>149.6</v>
      </c>
      <c r="R342" s="24">
        <f>'AUDUSD-Week'!H332*'AUDUSD-Week'!F332/1</f>
        <v>10</v>
      </c>
      <c r="S342" s="13">
        <f>'USDCHF-Week'!F332/'USDCHF-Week'!G332</f>
        <v>200</v>
      </c>
      <c r="T342" s="16">
        <f>'USDCHF-Week'!F332*'USDCHF-Week'!H332/'USDCHF-Week'!E332</f>
        <v>10.360547036883547</v>
      </c>
      <c r="U342" s="13">
        <f>'EURUSD-Week'!F332/'EURUSD-Week'!G332*'EURUSD-Week'!E332</f>
        <v>228.62</v>
      </c>
      <c r="V342" s="13">
        <f>'USDCHF-Week'!H332*'USDCHF-Week'!F332/'USDCHF-Week'!E332</f>
        <v>10.360547036883547</v>
      </c>
      <c r="W342" s="16">
        <f>'EURUSD-Week'!F332/'EURUSD-Week'!G332*'EURUSD-Week'!E332</f>
        <v>228.62</v>
      </c>
      <c r="X342" s="13">
        <f>'GBPUSD-Week'!H332*'GBPUSD-Week'!F332/'GBPUSD-Week'!I332</f>
        <v>14.512499999999999</v>
      </c>
      <c r="Y342" s="24">
        <f>'EURUSD-Week'!F332/'EURUSD-Week'!G332*'EURUSD-Week'!E332</f>
        <v>228.62</v>
      </c>
      <c r="Z342" s="13">
        <f>'AUDUSD-Week'!H332*'AUDUSD-Week'!F332/'AUDUSD-Week'!I332</f>
        <v>7.4799999999999995</v>
      </c>
      <c r="AA342" s="24">
        <f>'EURUSD-Week'!F332/'EURUSD-Week'!G332*'EURUSD-Week'!E332</f>
        <v>228.62</v>
      </c>
      <c r="AB342" s="13">
        <f>'USDCAD-Week'!H332*'USDCAD-Week'!F332/'USDCAD-Week'!E332</f>
        <v>7.8551510152782686</v>
      </c>
      <c r="AC342" s="24">
        <f>'EURUSD-Week'!F332/'EURUSD-Week'!G332*'EURUSD-Week'!E332</f>
        <v>228.62</v>
      </c>
      <c r="AD342" s="13">
        <f>'NZDUSD-Week'!H332*'NZDUSD-Week'!F332/'NZDUSD-Week'!I332</f>
        <v>6.907</v>
      </c>
      <c r="AE342" s="24">
        <f>'GBPUSD-Week'!F332/'GBPUSD-Week'!G332*'GBPUSD-Week'!E332</f>
        <v>290.25</v>
      </c>
      <c r="AF342" s="13">
        <f>'USDJPY-Week'!H332*'USDJPY-Week'!F332/'USDJPY-Week'!E332</f>
        <v>9.3742676353409884</v>
      </c>
      <c r="AG342" s="24">
        <f>'GBPUSD-Week'!F332/'GBPUSD-Week'!G332*'GBPUSD-Week'!E332</f>
        <v>290.25</v>
      </c>
      <c r="AH342" s="13">
        <f>'USDCHF-Week'!H332*'USDCHF-Week'!F332/'USDCHF-Week'!E332</f>
        <v>10.360547036883547</v>
      </c>
      <c r="AI342" s="24">
        <f>'GBPUSD-Week'!F332/'GBPUSD-Week'!G332*'GBPUSD-Week'!E332</f>
        <v>290.25</v>
      </c>
      <c r="AJ342" s="13">
        <f>'AUDUSD-Week'!H332*'AUDUSD-Week'!F332/'AUDUSD-Week'!I332</f>
        <v>7.4799999999999995</v>
      </c>
      <c r="AK342" s="24">
        <f>'GBPUSD-Week'!F332/'GBPUSD-Week'!G332*'GBPUSD-Week'!E332</f>
        <v>290.25</v>
      </c>
      <c r="AL342" s="13">
        <f>'USDCAD-Week'!H332*'USDCAD-Week'!F332/'USDCAD-Week'!E332</f>
        <v>7.8551510152782686</v>
      </c>
      <c r="AM342" s="24">
        <f>'GBPUSD-Week'!F332/'GBPUSD-Week'!G332*'GBPUSD-Week'!E332</f>
        <v>290.25</v>
      </c>
      <c r="AN342" s="13">
        <f>'NZDUSD-Week'!H332*'NZDUSD-Week'!F332/'NZDUSD-Week'!I332</f>
        <v>6.907</v>
      </c>
      <c r="AO342" s="24">
        <f>'AUDUSD-Week'!F332/'AUDUSD-Week'!G332*'AUDUSD-Week'!E332</f>
        <v>149.6</v>
      </c>
      <c r="AP342" s="13">
        <f>'USDJPY-Week'!H332*'USDJPY-Week'!F332/'USDJPY-Week'!E332</f>
        <v>9.3742676353409884</v>
      </c>
      <c r="AQ342" s="24">
        <f>'AUDUSD-Week'!F332/'AUDUSD-Week'!G332*'AUDUSD-Week'!E332</f>
        <v>149.6</v>
      </c>
      <c r="AR342" s="13">
        <f>'USDCHF-Week'!H332*'USDCHF-Week'!F332/'USDCHF-Week'!E332</f>
        <v>10.360547036883547</v>
      </c>
      <c r="AS342" s="24">
        <f>'AUDUSD-Week'!F332/'AUDUSD-Week'!G332*'AUDUSD-Week'!E332</f>
        <v>149.6</v>
      </c>
      <c r="AT342" s="13">
        <f>'USDCAD-Week'!H332*'USDCAD-Week'!F332/'USDCAD-Week'!E332</f>
        <v>7.8551510152782686</v>
      </c>
      <c r="AU342" s="24">
        <f>'AUDUSD-Week'!F332/'AUDUSD-Week'!G332*'AUDUSD-Week'!E332</f>
        <v>149.6</v>
      </c>
      <c r="AV342" s="13">
        <f>'NZDUSD-Week'!H332*'NZDUSD-Week'!F332/'NZDUSD-Week'!I332</f>
        <v>6.907</v>
      </c>
      <c r="AW342" s="24">
        <f>'NZDUSD-Week'!F332/'NZDUSD-Week'!G332*'NZDUSD-Week'!E332</f>
        <v>138.13999999999999</v>
      </c>
      <c r="AX342" s="13">
        <f>'USDJPY-Week'!H332*'USDJPY-Week'!F332/'USDJPY-Week'!E332</f>
        <v>9.3742676353409884</v>
      </c>
      <c r="AY342" s="24">
        <f>'NZDUSD-Week'!F332/'NZDUSD-Week'!G332*'NZDUSD-Week'!E332</f>
        <v>138.13999999999999</v>
      </c>
      <c r="AZ342" s="13">
        <f>'USDCHF-Week'!H332*'USDCHF-Week'!F332/'USDCHF-Week'!E332</f>
        <v>10.360547036883547</v>
      </c>
      <c r="BA342" s="24">
        <f>'NZDUSD-Week'!F332/'NZDUSD-Week'!G332*'NZDUSD-Week'!E332</f>
        <v>138.13999999999999</v>
      </c>
      <c r="BB342" s="13">
        <f>'USDCAD-Week'!H332*'USDCAD-Week'!F332/'USDCAD-Week'!E332</f>
        <v>7.8551510152782686</v>
      </c>
      <c r="BC342" s="24">
        <f>'USDCAD-Week'!F332/'USDCAD-Week'!G332*'USDCAD-Week'!E332</f>
        <v>254.61</v>
      </c>
      <c r="BD342" s="13">
        <f>'USDJPY-Week'!H332*'USDJPY-Week'!F332/'USDJPY-Week'!E332</f>
        <v>9.3742676353409884</v>
      </c>
      <c r="BE342" s="24">
        <f>'USDCHF-Week'!F332/'USDCHF-Week'!G332*'USDCHF-Week'!E332</f>
        <v>193.04000000000002</v>
      </c>
      <c r="BF342" s="13">
        <f>'USDJPY-Week'!H332*'USDJPY-Week'!F332/'USDJPY-Week'!E332</f>
        <v>9.3742676353409884</v>
      </c>
    </row>
    <row r="343" spans="4:58" x14ac:dyDescent="0.25">
      <c r="D343" s="11">
        <v>42498</v>
      </c>
      <c r="E343" s="13">
        <f>'EURUSD-Week'!F333*'EURUSD-Week'!E333/'EURUSD-Week'!G333</f>
        <v>227.02</v>
      </c>
      <c r="F343" s="16">
        <f>'EURUSD-Week'!H333*'EURUSD-Week'!F333/1</f>
        <v>10</v>
      </c>
      <c r="G343" s="13">
        <f>'USDJPY-Week'!F333/'USDJPY-Week'!G333</f>
        <v>200</v>
      </c>
      <c r="H343" s="19">
        <f>'USDJPY-Week'!H333*'USDJPY-Week'!F333/'USDJPY-Week'!E333</f>
        <v>9.2708478190330492</v>
      </c>
      <c r="I343" s="19">
        <f>'EURUSD-Week'!F333/('EURUSD-Week'!G333*'EURUSD-Week'!E333)</f>
        <v>176.19592987401992</v>
      </c>
      <c r="J343" s="19">
        <f>'USDJPY-Week'!H333*'USDJPY-Week'!F333/'USDJPY-Week'!E333</f>
        <v>9.2708478190330492</v>
      </c>
      <c r="K343" s="15">
        <f>'GBPUSD-Week'!F333*'GBPUSD-Week'!E333/'GBPUSD-Week'!G333</f>
        <v>287.75</v>
      </c>
      <c r="L343" s="13">
        <f>'GBPUSD-Week'!H333*'GBPUSD-Week'!F333/1</f>
        <v>10</v>
      </c>
      <c r="M343" s="24">
        <f>'NZDUSD-Week'!F333*'NZDUSD-Week'!E333/'NZDUSD-Week'!G333</f>
        <v>135.94</v>
      </c>
      <c r="N343" s="13">
        <f>'NZDUSD-Week'!H333*'NZDUSD-Week'!F333/1</f>
        <v>10</v>
      </c>
      <c r="O343" s="13">
        <f>'USDCAD-Week'!F333/'USDCAD-Week'!G333</f>
        <v>200</v>
      </c>
      <c r="P343" s="24">
        <f>'USDCAD-Week'!F333*'USDCAD-Week'!H333/'USDCAD-Week'!E333</f>
        <v>7.727975270479134</v>
      </c>
      <c r="Q343" s="24">
        <f>'AUDUSD-Week'!F333*'AUDUSD-Week'!E333/'AUDUSD-Week'!G333</f>
        <v>146.22000000000003</v>
      </c>
      <c r="R343" s="24">
        <f>'AUDUSD-Week'!H333*'AUDUSD-Week'!F333/1</f>
        <v>10</v>
      </c>
      <c r="S343" s="13">
        <f>'USDCHF-Week'!F333/'USDCHF-Week'!G333</f>
        <v>200</v>
      </c>
      <c r="T343" s="16">
        <f>'USDCHF-Week'!F333*'USDCHF-Week'!H333/'USDCHF-Week'!E333</f>
        <v>10.268521846280228</v>
      </c>
      <c r="U343" s="13">
        <f>'EURUSD-Week'!F333/'EURUSD-Week'!G333*'EURUSD-Week'!E333</f>
        <v>227.02</v>
      </c>
      <c r="V343" s="13">
        <f>'USDCHF-Week'!H333*'USDCHF-Week'!F333/'USDCHF-Week'!E333</f>
        <v>10.268521846280228</v>
      </c>
      <c r="W343" s="16">
        <f>'EURUSD-Week'!F333/'EURUSD-Week'!G333*'EURUSD-Week'!E333</f>
        <v>227.02</v>
      </c>
      <c r="X343" s="13">
        <f>'GBPUSD-Week'!H333*'GBPUSD-Week'!F333/'GBPUSD-Week'!I333</f>
        <v>14.387499999999999</v>
      </c>
      <c r="Y343" s="24">
        <f>'EURUSD-Week'!F333/'EURUSD-Week'!G333*'EURUSD-Week'!E333</f>
        <v>227.02</v>
      </c>
      <c r="Z343" s="13">
        <f>'AUDUSD-Week'!H333*'AUDUSD-Week'!F333/'AUDUSD-Week'!I333</f>
        <v>7.3110000000000008</v>
      </c>
      <c r="AA343" s="24">
        <f>'EURUSD-Week'!F333/'EURUSD-Week'!G333*'EURUSD-Week'!E333</f>
        <v>227.02</v>
      </c>
      <c r="AB343" s="13">
        <f>'USDCAD-Week'!H333*'USDCAD-Week'!F333/'USDCAD-Week'!E333</f>
        <v>7.727975270479134</v>
      </c>
      <c r="AC343" s="24">
        <f>'EURUSD-Week'!F333/'EURUSD-Week'!G333*'EURUSD-Week'!E333</f>
        <v>227.02</v>
      </c>
      <c r="AD343" s="13">
        <f>'NZDUSD-Week'!H333*'NZDUSD-Week'!F333/'NZDUSD-Week'!I333</f>
        <v>6.7969999999999997</v>
      </c>
      <c r="AE343" s="24">
        <f>'GBPUSD-Week'!F333/'GBPUSD-Week'!G333*'GBPUSD-Week'!E333</f>
        <v>287.75</v>
      </c>
      <c r="AF343" s="13">
        <f>'USDJPY-Week'!H333*'USDJPY-Week'!F333/'USDJPY-Week'!E333</f>
        <v>9.2708478190330492</v>
      </c>
      <c r="AG343" s="24">
        <f>'GBPUSD-Week'!F333/'GBPUSD-Week'!G333*'GBPUSD-Week'!E333</f>
        <v>287.75</v>
      </c>
      <c r="AH343" s="13">
        <f>'USDCHF-Week'!H333*'USDCHF-Week'!F333/'USDCHF-Week'!E333</f>
        <v>10.268521846280228</v>
      </c>
      <c r="AI343" s="24">
        <f>'GBPUSD-Week'!F333/'GBPUSD-Week'!G333*'GBPUSD-Week'!E333</f>
        <v>287.75</v>
      </c>
      <c r="AJ343" s="13">
        <f>'AUDUSD-Week'!H333*'AUDUSD-Week'!F333/'AUDUSD-Week'!I333</f>
        <v>7.3110000000000008</v>
      </c>
      <c r="AK343" s="24">
        <f>'GBPUSD-Week'!F333/'GBPUSD-Week'!G333*'GBPUSD-Week'!E333</f>
        <v>287.75</v>
      </c>
      <c r="AL343" s="13">
        <f>'USDCAD-Week'!H333*'USDCAD-Week'!F333/'USDCAD-Week'!E333</f>
        <v>7.727975270479134</v>
      </c>
      <c r="AM343" s="24">
        <f>'GBPUSD-Week'!F333/'GBPUSD-Week'!G333*'GBPUSD-Week'!E333</f>
        <v>287.75</v>
      </c>
      <c r="AN343" s="13">
        <f>'NZDUSD-Week'!H333*'NZDUSD-Week'!F333/'NZDUSD-Week'!I333</f>
        <v>6.7969999999999997</v>
      </c>
      <c r="AO343" s="24">
        <f>'AUDUSD-Week'!F333/'AUDUSD-Week'!G333*'AUDUSD-Week'!E333</f>
        <v>146.22000000000003</v>
      </c>
      <c r="AP343" s="13">
        <f>'USDJPY-Week'!H333*'USDJPY-Week'!F333/'USDJPY-Week'!E333</f>
        <v>9.2708478190330492</v>
      </c>
      <c r="AQ343" s="24">
        <f>'AUDUSD-Week'!F333/'AUDUSD-Week'!G333*'AUDUSD-Week'!E333</f>
        <v>146.22000000000003</v>
      </c>
      <c r="AR343" s="13">
        <f>'USDCHF-Week'!H333*'USDCHF-Week'!F333/'USDCHF-Week'!E333</f>
        <v>10.268521846280228</v>
      </c>
      <c r="AS343" s="24">
        <f>'AUDUSD-Week'!F333/'AUDUSD-Week'!G333*'AUDUSD-Week'!E333</f>
        <v>146.22000000000003</v>
      </c>
      <c r="AT343" s="13">
        <f>'USDCAD-Week'!H333*'USDCAD-Week'!F333/'USDCAD-Week'!E333</f>
        <v>7.727975270479134</v>
      </c>
      <c r="AU343" s="24">
        <f>'AUDUSD-Week'!F333/'AUDUSD-Week'!G333*'AUDUSD-Week'!E333</f>
        <v>146.22000000000003</v>
      </c>
      <c r="AV343" s="13">
        <f>'NZDUSD-Week'!H333*'NZDUSD-Week'!F333/'NZDUSD-Week'!I333</f>
        <v>6.7969999999999997</v>
      </c>
      <c r="AW343" s="24">
        <f>'NZDUSD-Week'!F333/'NZDUSD-Week'!G333*'NZDUSD-Week'!E333</f>
        <v>135.94</v>
      </c>
      <c r="AX343" s="13">
        <f>'USDJPY-Week'!H333*'USDJPY-Week'!F333/'USDJPY-Week'!E333</f>
        <v>9.2708478190330492</v>
      </c>
      <c r="AY343" s="24">
        <f>'NZDUSD-Week'!F333/'NZDUSD-Week'!G333*'NZDUSD-Week'!E333</f>
        <v>135.94</v>
      </c>
      <c r="AZ343" s="13">
        <f>'USDCHF-Week'!H333*'USDCHF-Week'!F333/'USDCHF-Week'!E333</f>
        <v>10.268521846280228</v>
      </c>
      <c r="BA343" s="24">
        <f>'NZDUSD-Week'!F333/'NZDUSD-Week'!G333*'NZDUSD-Week'!E333</f>
        <v>135.94</v>
      </c>
      <c r="BB343" s="13">
        <f>'USDCAD-Week'!H333*'USDCAD-Week'!F333/'USDCAD-Week'!E333</f>
        <v>7.727975270479134</v>
      </c>
      <c r="BC343" s="24">
        <f>'USDCAD-Week'!F333/'USDCAD-Week'!G333*'USDCAD-Week'!E333</f>
        <v>258.8</v>
      </c>
      <c r="BD343" s="13">
        <f>'USDJPY-Week'!H333*'USDJPY-Week'!F333/'USDJPY-Week'!E333</f>
        <v>9.2708478190330492</v>
      </c>
      <c r="BE343" s="24">
        <f>'USDCHF-Week'!F333/'USDCHF-Week'!G333*'USDCHF-Week'!E333</f>
        <v>194.77</v>
      </c>
      <c r="BF343" s="13">
        <f>'USDJPY-Week'!H333*'USDJPY-Week'!F333/'USDJPY-Week'!E333</f>
        <v>9.2708478190330492</v>
      </c>
    </row>
    <row r="344" spans="4:58" x14ac:dyDescent="0.25">
      <c r="D344" s="11">
        <v>42505</v>
      </c>
      <c r="E344" s="13">
        <f>'EURUSD-Week'!F334*'EURUSD-Week'!E334/'EURUSD-Week'!G334</f>
        <v>225.34</v>
      </c>
      <c r="F344" s="16">
        <f>'EURUSD-Week'!H334*'EURUSD-Week'!F334/1</f>
        <v>10</v>
      </c>
      <c r="G344" s="13">
        <f>'USDJPY-Week'!F334/'USDJPY-Week'!G334</f>
        <v>200</v>
      </c>
      <c r="H344" s="19">
        <f>'USDJPY-Week'!H334*'USDJPY-Week'!F334/'USDJPY-Week'!E334</f>
        <v>9.1424392027793022</v>
      </c>
      <c r="I344" s="19">
        <f>'EURUSD-Week'!F334/('EURUSD-Week'!G334*'EURUSD-Week'!E334)</f>
        <v>177.50954113783615</v>
      </c>
      <c r="J344" s="19">
        <f>'USDJPY-Week'!H334*'USDJPY-Week'!F334/'USDJPY-Week'!E334</f>
        <v>9.1424392027793022</v>
      </c>
      <c r="K344" s="15">
        <f>'GBPUSD-Week'!F334*'GBPUSD-Week'!E334/'GBPUSD-Week'!G334</f>
        <v>288.5</v>
      </c>
      <c r="L344" s="13">
        <f>'GBPUSD-Week'!H334*'GBPUSD-Week'!F334/1</f>
        <v>10</v>
      </c>
      <c r="M344" s="24">
        <f>'NZDUSD-Week'!F334*'NZDUSD-Week'!E334/'NZDUSD-Week'!G334</f>
        <v>135.27000000000001</v>
      </c>
      <c r="N344" s="13">
        <f>'NZDUSD-Week'!H334*'NZDUSD-Week'!F334/1</f>
        <v>10</v>
      </c>
      <c r="O344" s="13">
        <f>'USDCAD-Week'!F334/'USDCAD-Week'!G334</f>
        <v>200</v>
      </c>
      <c r="P344" s="24">
        <f>'USDCAD-Week'!F334*'USDCAD-Week'!H334/'USDCAD-Week'!E334</f>
        <v>7.6751861232634893</v>
      </c>
      <c r="Q344" s="24">
        <f>'AUDUSD-Week'!F334*'AUDUSD-Week'!E334/'AUDUSD-Week'!G334</f>
        <v>144.72999999999996</v>
      </c>
      <c r="R344" s="24">
        <f>'AUDUSD-Week'!H334*'AUDUSD-Week'!F334/1</f>
        <v>10</v>
      </c>
      <c r="S344" s="13">
        <f>'USDCHF-Week'!F334/'USDCHF-Week'!G334</f>
        <v>200</v>
      </c>
      <c r="T344" s="16">
        <f>'USDCHF-Week'!F334*'USDCHF-Week'!H334/'USDCHF-Week'!E334</f>
        <v>10.177599104371279</v>
      </c>
      <c r="U344" s="13">
        <f>'EURUSD-Week'!F334/'EURUSD-Week'!G334*'EURUSD-Week'!E334</f>
        <v>225.34</v>
      </c>
      <c r="V344" s="13">
        <f>'USDCHF-Week'!H334*'USDCHF-Week'!F334/'USDCHF-Week'!E334</f>
        <v>10.177599104371279</v>
      </c>
      <c r="W344" s="16">
        <f>'EURUSD-Week'!F334/'EURUSD-Week'!G334*'EURUSD-Week'!E334</f>
        <v>225.34</v>
      </c>
      <c r="X344" s="13">
        <f>'GBPUSD-Week'!H334*'GBPUSD-Week'!F334/'GBPUSD-Week'!I334</f>
        <v>14.424999999999999</v>
      </c>
      <c r="Y344" s="24">
        <f>'EURUSD-Week'!F334/'EURUSD-Week'!G334*'EURUSD-Week'!E334</f>
        <v>225.34</v>
      </c>
      <c r="Z344" s="13">
        <f>'AUDUSD-Week'!H334*'AUDUSD-Week'!F334/'AUDUSD-Week'!I334</f>
        <v>7.2364999999999995</v>
      </c>
      <c r="AA344" s="24">
        <f>'EURUSD-Week'!F334/'EURUSD-Week'!G334*'EURUSD-Week'!E334</f>
        <v>225.34</v>
      </c>
      <c r="AB344" s="13">
        <f>'USDCAD-Week'!H334*'USDCAD-Week'!F334/'USDCAD-Week'!E334</f>
        <v>7.6751861232634893</v>
      </c>
      <c r="AC344" s="24">
        <f>'EURUSD-Week'!F334/'EURUSD-Week'!G334*'EURUSD-Week'!E334</f>
        <v>225.34</v>
      </c>
      <c r="AD344" s="13">
        <f>'NZDUSD-Week'!H334*'NZDUSD-Week'!F334/'NZDUSD-Week'!I334</f>
        <v>6.7634999999999996</v>
      </c>
      <c r="AE344" s="24">
        <f>'GBPUSD-Week'!F334/'GBPUSD-Week'!G334*'GBPUSD-Week'!E334</f>
        <v>288.5</v>
      </c>
      <c r="AF344" s="13">
        <f>'USDJPY-Week'!H334*'USDJPY-Week'!F334/'USDJPY-Week'!E334</f>
        <v>9.1424392027793022</v>
      </c>
      <c r="AG344" s="24">
        <f>'GBPUSD-Week'!F334/'GBPUSD-Week'!G334*'GBPUSD-Week'!E334</f>
        <v>288.5</v>
      </c>
      <c r="AH344" s="13">
        <f>'USDCHF-Week'!H334*'USDCHF-Week'!F334/'USDCHF-Week'!E334</f>
        <v>10.177599104371279</v>
      </c>
      <c r="AI344" s="24">
        <f>'GBPUSD-Week'!F334/'GBPUSD-Week'!G334*'GBPUSD-Week'!E334</f>
        <v>288.5</v>
      </c>
      <c r="AJ344" s="13">
        <f>'AUDUSD-Week'!H334*'AUDUSD-Week'!F334/'AUDUSD-Week'!I334</f>
        <v>7.2364999999999995</v>
      </c>
      <c r="AK344" s="24">
        <f>'GBPUSD-Week'!F334/'GBPUSD-Week'!G334*'GBPUSD-Week'!E334</f>
        <v>288.5</v>
      </c>
      <c r="AL344" s="13">
        <f>'USDCAD-Week'!H334*'USDCAD-Week'!F334/'USDCAD-Week'!E334</f>
        <v>7.6751861232634893</v>
      </c>
      <c r="AM344" s="24">
        <f>'GBPUSD-Week'!F334/'GBPUSD-Week'!G334*'GBPUSD-Week'!E334</f>
        <v>288.5</v>
      </c>
      <c r="AN344" s="13">
        <f>'NZDUSD-Week'!H334*'NZDUSD-Week'!F334/'NZDUSD-Week'!I334</f>
        <v>6.7634999999999996</v>
      </c>
      <c r="AO344" s="24">
        <f>'AUDUSD-Week'!F334/'AUDUSD-Week'!G334*'AUDUSD-Week'!E334</f>
        <v>144.72999999999999</v>
      </c>
      <c r="AP344" s="13">
        <f>'USDJPY-Week'!H334*'USDJPY-Week'!F334/'USDJPY-Week'!E334</f>
        <v>9.1424392027793022</v>
      </c>
      <c r="AQ344" s="24">
        <f>'AUDUSD-Week'!F334/'AUDUSD-Week'!G334*'AUDUSD-Week'!E334</f>
        <v>144.72999999999999</v>
      </c>
      <c r="AR344" s="13">
        <f>'USDCHF-Week'!H334*'USDCHF-Week'!F334/'USDCHF-Week'!E334</f>
        <v>10.177599104371279</v>
      </c>
      <c r="AS344" s="24">
        <f>'AUDUSD-Week'!F334/'AUDUSD-Week'!G334*'AUDUSD-Week'!E334</f>
        <v>144.72999999999999</v>
      </c>
      <c r="AT344" s="13">
        <f>'USDCAD-Week'!H334*'USDCAD-Week'!F334/'USDCAD-Week'!E334</f>
        <v>7.6751861232634893</v>
      </c>
      <c r="AU344" s="24">
        <f>'AUDUSD-Week'!F334/'AUDUSD-Week'!G334*'AUDUSD-Week'!E334</f>
        <v>144.72999999999999</v>
      </c>
      <c r="AV344" s="13">
        <f>'NZDUSD-Week'!H334*'NZDUSD-Week'!F334/'NZDUSD-Week'!I334</f>
        <v>6.7634999999999996</v>
      </c>
      <c r="AW344" s="24">
        <f>'NZDUSD-Week'!F334/'NZDUSD-Week'!G334*'NZDUSD-Week'!E334</f>
        <v>135.27000000000001</v>
      </c>
      <c r="AX344" s="13">
        <f>'USDJPY-Week'!H334*'USDJPY-Week'!F334/'USDJPY-Week'!E334</f>
        <v>9.1424392027793022</v>
      </c>
      <c r="AY344" s="24">
        <f>'NZDUSD-Week'!F334/'NZDUSD-Week'!G334*'NZDUSD-Week'!E334</f>
        <v>135.27000000000001</v>
      </c>
      <c r="AZ344" s="13">
        <f>'USDCHF-Week'!H334*'USDCHF-Week'!F334/'USDCHF-Week'!E334</f>
        <v>10.177599104371279</v>
      </c>
      <c r="BA344" s="24">
        <f>'NZDUSD-Week'!F334/'NZDUSD-Week'!G334*'NZDUSD-Week'!E334</f>
        <v>135.27000000000001</v>
      </c>
      <c r="BB344" s="13">
        <f>'USDCAD-Week'!H334*'USDCAD-Week'!F334/'USDCAD-Week'!E334</f>
        <v>7.6751861232634893</v>
      </c>
      <c r="BC344" s="24">
        <f>'USDCAD-Week'!F334/'USDCAD-Week'!G334*'USDCAD-Week'!E334</f>
        <v>260.58</v>
      </c>
      <c r="BD344" s="13">
        <f>'USDJPY-Week'!H334*'USDJPY-Week'!F334/'USDJPY-Week'!E334</f>
        <v>9.1424392027793022</v>
      </c>
      <c r="BE344" s="24">
        <f>'USDCHF-Week'!F334/'USDCHF-Week'!G334*'USDCHF-Week'!E334</f>
        <v>196.51000000000002</v>
      </c>
      <c r="BF344" s="13">
        <f>'USDJPY-Week'!H334*'USDJPY-Week'!F334/'USDJPY-Week'!E334</f>
        <v>9.1424392027793022</v>
      </c>
    </row>
    <row r="345" spans="4:58" x14ac:dyDescent="0.25">
      <c r="D345" s="11">
        <v>42512</v>
      </c>
      <c r="E345" s="13">
        <f>'EURUSD-Week'!F335*'EURUSD-Week'!E335/'EURUSD-Week'!G335</f>
        <v>223.23</v>
      </c>
      <c r="F345" s="16">
        <f>'EURUSD-Week'!H335*'EURUSD-Week'!F335/1</f>
        <v>10</v>
      </c>
      <c r="G345" s="13">
        <f>'USDJPY-Week'!F335/'USDJPY-Week'!G335</f>
        <v>200</v>
      </c>
      <c r="H345" s="19">
        <f>'USDJPY-Week'!H335*'USDJPY-Week'!F335/'USDJPY-Week'!E335</f>
        <v>9.0752336872674473</v>
      </c>
      <c r="I345" s="19">
        <f>'EURUSD-Week'!F335/('EURUSD-Week'!G335*'EURUSD-Week'!E335)</f>
        <v>179.18738520808137</v>
      </c>
      <c r="J345" s="19">
        <f>'USDJPY-Week'!H335*'USDJPY-Week'!F335/'USDJPY-Week'!E335</f>
        <v>9.0752336872674473</v>
      </c>
      <c r="K345" s="15">
        <f>'GBPUSD-Week'!F335*'GBPUSD-Week'!E335/'GBPUSD-Week'!G335</f>
        <v>291.24</v>
      </c>
      <c r="L345" s="13">
        <f>'GBPUSD-Week'!H335*'GBPUSD-Week'!F335/1</f>
        <v>10</v>
      </c>
      <c r="M345" s="24">
        <f>'NZDUSD-Week'!F335*'NZDUSD-Week'!E335/'NZDUSD-Week'!G335</f>
        <v>134.57</v>
      </c>
      <c r="N345" s="13">
        <f>'NZDUSD-Week'!H335*'NZDUSD-Week'!F335/1</f>
        <v>10</v>
      </c>
      <c r="O345" s="13">
        <f>'USDCAD-Week'!F335/'USDCAD-Week'!G335</f>
        <v>200</v>
      </c>
      <c r="P345" s="24">
        <f>'USDCAD-Week'!F335*'USDCAD-Week'!H335/'USDCAD-Week'!E335</f>
        <v>7.6502314195004395</v>
      </c>
      <c r="Q345" s="24">
        <f>'AUDUSD-Week'!F335*'AUDUSD-Week'!E335/'AUDUSD-Week'!G335</f>
        <v>144.06</v>
      </c>
      <c r="R345" s="24">
        <f>'AUDUSD-Week'!H335*'AUDUSD-Week'!F335/1</f>
        <v>10</v>
      </c>
      <c r="S345" s="13">
        <f>'USDCHF-Week'!F335/'USDCHF-Week'!G335</f>
        <v>200</v>
      </c>
      <c r="T345" s="16">
        <f>'USDCHF-Week'!F335*'USDCHF-Week'!H335/'USDCHF-Week'!E335</f>
        <v>10.073536818777072</v>
      </c>
      <c r="U345" s="13">
        <f>'EURUSD-Week'!F335/'EURUSD-Week'!G335*'EURUSD-Week'!E335</f>
        <v>223.23</v>
      </c>
      <c r="V345" s="13">
        <f>'USDCHF-Week'!H335*'USDCHF-Week'!F335/'USDCHF-Week'!E335</f>
        <v>10.073536818777072</v>
      </c>
      <c r="W345" s="16">
        <f>'EURUSD-Week'!F335/'EURUSD-Week'!G335*'EURUSD-Week'!E335</f>
        <v>223.23</v>
      </c>
      <c r="X345" s="13">
        <f>'GBPUSD-Week'!H335*'GBPUSD-Week'!F335/'GBPUSD-Week'!I335</f>
        <v>14.561999999999999</v>
      </c>
      <c r="Y345" s="24">
        <f>'EURUSD-Week'!F335/'EURUSD-Week'!G335*'EURUSD-Week'!E335</f>
        <v>223.23</v>
      </c>
      <c r="Z345" s="13">
        <f>'AUDUSD-Week'!H335*'AUDUSD-Week'!F335/'AUDUSD-Week'!I335</f>
        <v>7.2030000000000003</v>
      </c>
      <c r="AA345" s="24">
        <f>'EURUSD-Week'!F335/'EURUSD-Week'!G335*'EURUSD-Week'!E335</f>
        <v>223.23</v>
      </c>
      <c r="AB345" s="13">
        <f>'USDCAD-Week'!H335*'USDCAD-Week'!F335/'USDCAD-Week'!E335</f>
        <v>7.6502314195004395</v>
      </c>
      <c r="AC345" s="24">
        <f>'EURUSD-Week'!F335/'EURUSD-Week'!G335*'EURUSD-Week'!E335</f>
        <v>223.23</v>
      </c>
      <c r="AD345" s="13">
        <f>'NZDUSD-Week'!H335*'NZDUSD-Week'!F335/'NZDUSD-Week'!I335</f>
        <v>6.7284999999999995</v>
      </c>
      <c r="AE345" s="24">
        <f>'GBPUSD-Week'!F335/'GBPUSD-Week'!G335*'GBPUSD-Week'!E335</f>
        <v>291.24</v>
      </c>
      <c r="AF345" s="13">
        <f>'USDJPY-Week'!H335*'USDJPY-Week'!F335/'USDJPY-Week'!E335</f>
        <v>9.0752336872674473</v>
      </c>
      <c r="AG345" s="24">
        <f>'GBPUSD-Week'!F335/'GBPUSD-Week'!G335*'GBPUSD-Week'!E335</f>
        <v>291.24</v>
      </c>
      <c r="AH345" s="13">
        <f>'USDCHF-Week'!H335*'USDCHF-Week'!F335/'USDCHF-Week'!E335</f>
        <v>10.073536818777072</v>
      </c>
      <c r="AI345" s="24">
        <f>'GBPUSD-Week'!F335/'GBPUSD-Week'!G335*'GBPUSD-Week'!E335</f>
        <v>291.24</v>
      </c>
      <c r="AJ345" s="13">
        <f>'AUDUSD-Week'!H335*'AUDUSD-Week'!F335/'AUDUSD-Week'!I335</f>
        <v>7.2030000000000003</v>
      </c>
      <c r="AK345" s="24">
        <f>'GBPUSD-Week'!F335/'GBPUSD-Week'!G335*'GBPUSD-Week'!E335</f>
        <v>291.24</v>
      </c>
      <c r="AL345" s="13">
        <f>'USDCAD-Week'!H335*'USDCAD-Week'!F335/'USDCAD-Week'!E335</f>
        <v>7.6502314195004395</v>
      </c>
      <c r="AM345" s="24">
        <f>'GBPUSD-Week'!F335/'GBPUSD-Week'!G335*'GBPUSD-Week'!E335</f>
        <v>291.24</v>
      </c>
      <c r="AN345" s="13">
        <f>'NZDUSD-Week'!H335*'NZDUSD-Week'!F335/'NZDUSD-Week'!I335</f>
        <v>6.7284999999999995</v>
      </c>
      <c r="AO345" s="24">
        <f>'AUDUSD-Week'!F335/'AUDUSD-Week'!G335*'AUDUSD-Week'!E335</f>
        <v>144.06</v>
      </c>
      <c r="AP345" s="13">
        <f>'USDJPY-Week'!H335*'USDJPY-Week'!F335/'USDJPY-Week'!E335</f>
        <v>9.0752336872674473</v>
      </c>
      <c r="AQ345" s="24">
        <f>'AUDUSD-Week'!F335/'AUDUSD-Week'!G335*'AUDUSD-Week'!E335</f>
        <v>144.06</v>
      </c>
      <c r="AR345" s="13">
        <f>'USDCHF-Week'!H335*'USDCHF-Week'!F335/'USDCHF-Week'!E335</f>
        <v>10.073536818777072</v>
      </c>
      <c r="AS345" s="24">
        <f>'AUDUSD-Week'!F335/'AUDUSD-Week'!G335*'AUDUSD-Week'!E335</f>
        <v>144.06</v>
      </c>
      <c r="AT345" s="13">
        <f>'USDCAD-Week'!H335*'USDCAD-Week'!F335/'USDCAD-Week'!E335</f>
        <v>7.6502314195004395</v>
      </c>
      <c r="AU345" s="24">
        <f>'AUDUSD-Week'!F335/'AUDUSD-Week'!G335*'AUDUSD-Week'!E335</f>
        <v>144.06</v>
      </c>
      <c r="AV345" s="13">
        <f>'NZDUSD-Week'!H335*'NZDUSD-Week'!F335/'NZDUSD-Week'!I335</f>
        <v>6.7284999999999995</v>
      </c>
      <c r="AW345" s="24">
        <f>'NZDUSD-Week'!F335/'NZDUSD-Week'!G335*'NZDUSD-Week'!E335</f>
        <v>134.57</v>
      </c>
      <c r="AX345" s="13">
        <f>'USDJPY-Week'!H335*'USDJPY-Week'!F335/'USDJPY-Week'!E335</f>
        <v>9.0752336872674473</v>
      </c>
      <c r="AY345" s="24">
        <f>'NZDUSD-Week'!F335/'NZDUSD-Week'!G335*'NZDUSD-Week'!E335</f>
        <v>134.57</v>
      </c>
      <c r="AZ345" s="13">
        <f>'USDCHF-Week'!H335*'USDCHF-Week'!F335/'USDCHF-Week'!E335</f>
        <v>10.073536818777072</v>
      </c>
      <c r="BA345" s="24">
        <f>'NZDUSD-Week'!F335/'NZDUSD-Week'!G335*'NZDUSD-Week'!E335</f>
        <v>134.57</v>
      </c>
      <c r="BB345" s="13">
        <f>'USDCAD-Week'!H335*'USDCAD-Week'!F335/'USDCAD-Week'!E335</f>
        <v>7.6502314195004395</v>
      </c>
      <c r="BC345" s="24">
        <f>'USDCAD-Week'!F335/'USDCAD-Week'!G335*'USDCAD-Week'!E335</f>
        <v>261.43</v>
      </c>
      <c r="BD345" s="13">
        <f>'USDJPY-Week'!H335*'USDJPY-Week'!F335/'USDJPY-Week'!E335</f>
        <v>9.0752336872674473</v>
      </c>
      <c r="BE345" s="24">
        <f>'USDCHF-Week'!F335/'USDCHF-Week'!G335*'USDCHF-Week'!E335</f>
        <v>198.54</v>
      </c>
      <c r="BF345" s="13">
        <f>'USDJPY-Week'!H335*'USDJPY-Week'!F335/'USDJPY-Week'!E335</f>
        <v>9.0752336872674473</v>
      </c>
    </row>
    <row r="346" spans="4:58" x14ac:dyDescent="0.25">
      <c r="D346" s="11">
        <v>42519</v>
      </c>
      <c r="E346" s="13">
        <f>'EURUSD-Week'!F336*'EURUSD-Week'!E336/'EURUSD-Week'!G336</f>
        <v>224.77</v>
      </c>
      <c r="F346" s="16">
        <f>'EURUSD-Week'!H336*'EURUSD-Week'!F336/1</f>
        <v>10</v>
      </c>
      <c r="G346" s="13">
        <f>'USDJPY-Week'!F336/'USDJPY-Week'!G336</f>
        <v>200</v>
      </c>
      <c r="H346" s="19">
        <f>'USDJPY-Week'!H336*'USDJPY-Week'!F336/'USDJPY-Week'!E336</f>
        <v>9.2187139893984789</v>
      </c>
      <c r="I346" s="19">
        <f>'EURUSD-Week'!F336/('EURUSD-Week'!G336*'EURUSD-Week'!E336)</f>
        <v>177.95969212973262</v>
      </c>
      <c r="J346" s="19">
        <f>'USDJPY-Week'!H336*'USDJPY-Week'!F336/'USDJPY-Week'!E336</f>
        <v>9.2187139893984789</v>
      </c>
      <c r="K346" s="15">
        <f>'GBPUSD-Week'!F336*'GBPUSD-Week'!E336/'GBPUSD-Week'!G336</f>
        <v>291.27</v>
      </c>
      <c r="L346" s="13">
        <f>'GBPUSD-Week'!H336*'GBPUSD-Week'!F336/1</f>
        <v>10</v>
      </c>
      <c r="M346" s="24">
        <f>'NZDUSD-Week'!F336*'NZDUSD-Week'!E336/'NZDUSD-Week'!G336</f>
        <v>136.41999999999999</v>
      </c>
      <c r="N346" s="13">
        <f>'NZDUSD-Week'!H336*'NZDUSD-Week'!F336/1</f>
        <v>10</v>
      </c>
      <c r="O346" s="13">
        <f>'USDCAD-Week'!F336/'USDCAD-Week'!G336</f>
        <v>200</v>
      </c>
      <c r="P346" s="24">
        <f>'USDCAD-Week'!F336*'USDCAD-Week'!H336/'USDCAD-Week'!E336</f>
        <v>7.7038634875390013</v>
      </c>
      <c r="Q346" s="24">
        <f>'AUDUSD-Week'!F336*'AUDUSD-Week'!E336/'AUDUSD-Week'!G336</f>
        <v>145.41</v>
      </c>
      <c r="R346" s="24">
        <f>'AUDUSD-Week'!H336*'AUDUSD-Week'!F336/1</f>
        <v>10</v>
      </c>
      <c r="S346" s="13">
        <f>'USDCHF-Week'!F336/'USDCHF-Week'!G336</f>
        <v>200</v>
      </c>
      <c r="T346" s="16">
        <f>'USDCHF-Week'!F336*'USDCHF-Week'!H336/'USDCHF-Week'!E336</f>
        <v>10.153830532568412</v>
      </c>
      <c r="U346" s="13">
        <f>'EURUSD-Week'!F336/'EURUSD-Week'!G336*'EURUSD-Week'!E336</f>
        <v>224.77</v>
      </c>
      <c r="V346" s="13">
        <f>'USDCHF-Week'!H336*'USDCHF-Week'!F336/'USDCHF-Week'!E336</f>
        <v>10.153830532568412</v>
      </c>
      <c r="W346" s="16">
        <f>'EURUSD-Week'!F336/'EURUSD-Week'!G336*'EURUSD-Week'!E336</f>
        <v>224.77</v>
      </c>
      <c r="X346" s="13">
        <f>'GBPUSD-Week'!H336*'GBPUSD-Week'!F336/'GBPUSD-Week'!I336</f>
        <v>14.563500000000001</v>
      </c>
      <c r="Y346" s="24">
        <f>'EURUSD-Week'!F336/'EURUSD-Week'!G336*'EURUSD-Week'!E336</f>
        <v>224.77</v>
      </c>
      <c r="Z346" s="13">
        <f>'AUDUSD-Week'!H336*'AUDUSD-Week'!F336/'AUDUSD-Week'!I336</f>
        <v>7.2704999999999993</v>
      </c>
      <c r="AA346" s="24">
        <f>'EURUSD-Week'!F336/'EURUSD-Week'!G336*'EURUSD-Week'!E336</f>
        <v>224.77</v>
      </c>
      <c r="AB346" s="13">
        <f>'USDCAD-Week'!H336*'USDCAD-Week'!F336/'USDCAD-Week'!E336</f>
        <v>7.7038634875390013</v>
      </c>
      <c r="AC346" s="24">
        <f>'EURUSD-Week'!F336/'EURUSD-Week'!G336*'EURUSD-Week'!E336</f>
        <v>224.77</v>
      </c>
      <c r="AD346" s="13">
        <f>'NZDUSD-Week'!H336*'NZDUSD-Week'!F336/'NZDUSD-Week'!I336</f>
        <v>6.8210000000000006</v>
      </c>
      <c r="AE346" s="24">
        <f>'GBPUSD-Week'!F336/'GBPUSD-Week'!G336*'GBPUSD-Week'!E336</f>
        <v>291.27</v>
      </c>
      <c r="AF346" s="13">
        <f>'USDJPY-Week'!H336*'USDJPY-Week'!F336/'USDJPY-Week'!E336</f>
        <v>9.2187139893984789</v>
      </c>
      <c r="AG346" s="24">
        <f>'GBPUSD-Week'!F336/'GBPUSD-Week'!G336*'GBPUSD-Week'!E336</f>
        <v>291.27</v>
      </c>
      <c r="AH346" s="13">
        <f>'USDCHF-Week'!H336*'USDCHF-Week'!F336/'USDCHF-Week'!E336</f>
        <v>10.153830532568412</v>
      </c>
      <c r="AI346" s="24">
        <f>'GBPUSD-Week'!F336/'GBPUSD-Week'!G336*'GBPUSD-Week'!E336</f>
        <v>291.27</v>
      </c>
      <c r="AJ346" s="13">
        <f>'AUDUSD-Week'!H336*'AUDUSD-Week'!F336/'AUDUSD-Week'!I336</f>
        <v>7.2704999999999993</v>
      </c>
      <c r="AK346" s="24">
        <f>'GBPUSD-Week'!F336/'GBPUSD-Week'!G336*'GBPUSD-Week'!E336</f>
        <v>291.27</v>
      </c>
      <c r="AL346" s="13">
        <f>'USDCAD-Week'!H336*'USDCAD-Week'!F336/'USDCAD-Week'!E336</f>
        <v>7.7038634875390013</v>
      </c>
      <c r="AM346" s="24">
        <f>'GBPUSD-Week'!F336/'GBPUSD-Week'!G336*'GBPUSD-Week'!E336</f>
        <v>291.27</v>
      </c>
      <c r="AN346" s="13">
        <f>'NZDUSD-Week'!H336*'NZDUSD-Week'!F336/'NZDUSD-Week'!I336</f>
        <v>6.8210000000000006</v>
      </c>
      <c r="AO346" s="24">
        <f>'AUDUSD-Week'!F336/'AUDUSD-Week'!G336*'AUDUSD-Week'!E336</f>
        <v>145.41</v>
      </c>
      <c r="AP346" s="13">
        <f>'USDJPY-Week'!H336*'USDJPY-Week'!F336/'USDJPY-Week'!E336</f>
        <v>9.2187139893984789</v>
      </c>
      <c r="AQ346" s="24">
        <f>'AUDUSD-Week'!F336/'AUDUSD-Week'!G336*'AUDUSD-Week'!E336</f>
        <v>145.41</v>
      </c>
      <c r="AR346" s="13">
        <f>'USDCHF-Week'!H336*'USDCHF-Week'!F336/'USDCHF-Week'!E336</f>
        <v>10.153830532568412</v>
      </c>
      <c r="AS346" s="24">
        <f>'AUDUSD-Week'!F336/'AUDUSD-Week'!G336*'AUDUSD-Week'!E336</f>
        <v>145.41</v>
      </c>
      <c r="AT346" s="13">
        <f>'USDCAD-Week'!H336*'USDCAD-Week'!F336/'USDCAD-Week'!E336</f>
        <v>7.7038634875390013</v>
      </c>
      <c r="AU346" s="24">
        <f>'AUDUSD-Week'!F336/'AUDUSD-Week'!G336*'AUDUSD-Week'!E336</f>
        <v>145.41</v>
      </c>
      <c r="AV346" s="13">
        <f>'NZDUSD-Week'!H336*'NZDUSD-Week'!F336/'NZDUSD-Week'!I336</f>
        <v>6.8210000000000006</v>
      </c>
      <c r="AW346" s="24">
        <f>'NZDUSD-Week'!F336/'NZDUSD-Week'!G336*'NZDUSD-Week'!E336</f>
        <v>136.42000000000002</v>
      </c>
      <c r="AX346" s="13">
        <f>'USDJPY-Week'!H336*'USDJPY-Week'!F336/'USDJPY-Week'!E336</f>
        <v>9.2187139893984789</v>
      </c>
      <c r="AY346" s="24">
        <f>'NZDUSD-Week'!F336/'NZDUSD-Week'!G336*'NZDUSD-Week'!E336</f>
        <v>136.42000000000002</v>
      </c>
      <c r="AZ346" s="13">
        <f>'USDCHF-Week'!H336*'USDCHF-Week'!F336/'USDCHF-Week'!E336</f>
        <v>10.153830532568412</v>
      </c>
      <c r="BA346" s="24">
        <f>'NZDUSD-Week'!F336/'NZDUSD-Week'!G336*'NZDUSD-Week'!E336</f>
        <v>136.42000000000002</v>
      </c>
      <c r="BB346" s="13">
        <f>'USDCAD-Week'!H336*'USDCAD-Week'!F336/'USDCAD-Week'!E336</f>
        <v>7.7038634875390013</v>
      </c>
      <c r="BC346" s="24">
        <f>'USDCAD-Week'!F336/'USDCAD-Week'!G336*'USDCAD-Week'!E336</f>
        <v>259.61</v>
      </c>
      <c r="BD346" s="13">
        <f>'USDJPY-Week'!H336*'USDJPY-Week'!F336/'USDJPY-Week'!E336</f>
        <v>9.2187139893984789</v>
      </c>
      <c r="BE346" s="24">
        <f>'USDCHF-Week'!F336/'USDCHF-Week'!G336*'USDCHF-Week'!E336</f>
        <v>196.97</v>
      </c>
      <c r="BF346" s="13">
        <f>'USDJPY-Week'!H336*'USDJPY-Week'!F336/'USDJPY-Week'!E336</f>
        <v>9.2187139893984789</v>
      </c>
    </row>
    <row r="347" spans="4:58" x14ac:dyDescent="0.25">
      <c r="D347" s="11">
        <v>42526</v>
      </c>
      <c r="E347" s="13">
        <f>'EURUSD-Week'!F337*'EURUSD-Week'!E337/'EURUSD-Week'!G337</f>
        <v>226.06000000000003</v>
      </c>
      <c r="F347" s="16">
        <f>'EURUSD-Week'!H337*'EURUSD-Week'!F337/1</f>
        <v>10</v>
      </c>
      <c r="G347" s="13">
        <f>'USDJPY-Week'!F337/'USDJPY-Week'!G337</f>
        <v>200</v>
      </c>
      <c r="H347" s="19">
        <f>'USDJPY-Week'!H337*'USDJPY-Week'!F337/'USDJPY-Week'!E337</f>
        <v>9.3681202866644799</v>
      </c>
      <c r="I347" s="19">
        <f>'EURUSD-Week'!F337/('EURUSD-Week'!G337*'EURUSD-Week'!E337)</f>
        <v>176.94417411306731</v>
      </c>
      <c r="J347" s="19">
        <f>'USDJPY-Week'!H337*'USDJPY-Week'!F337/'USDJPY-Week'!E337</f>
        <v>9.3681202866644799</v>
      </c>
      <c r="K347" s="15">
        <f>'GBPUSD-Week'!F337*'GBPUSD-Week'!E337/'GBPUSD-Week'!G337</f>
        <v>287.27999999999997</v>
      </c>
      <c r="L347" s="13">
        <f>'GBPUSD-Week'!H337*'GBPUSD-Week'!F337/1</f>
        <v>10</v>
      </c>
      <c r="M347" s="24">
        <f>'NZDUSD-Week'!F337*'NZDUSD-Week'!E337/'NZDUSD-Week'!G337</f>
        <v>140.02000000000001</v>
      </c>
      <c r="N347" s="13">
        <f>'NZDUSD-Week'!H337*'NZDUSD-Week'!F337/1</f>
        <v>10</v>
      </c>
      <c r="O347" s="13">
        <f>'USDCAD-Week'!F337/'USDCAD-Week'!G337</f>
        <v>200</v>
      </c>
      <c r="P347" s="24">
        <f>'USDCAD-Week'!F337*'USDCAD-Week'!H337/'USDCAD-Week'!E337</f>
        <v>7.7745383867832851</v>
      </c>
      <c r="Q347" s="24">
        <f>'AUDUSD-Week'!F337*'AUDUSD-Week'!E337/'AUDUSD-Week'!G337</f>
        <v>147.43</v>
      </c>
      <c r="R347" s="24">
        <f>'AUDUSD-Week'!H337*'AUDUSD-Week'!F337/1</f>
        <v>10</v>
      </c>
      <c r="S347" s="13">
        <f>'USDCHF-Week'!F337/'USDCHF-Week'!G337</f>
        <v>200</v>
      </c>
      <c r="T347" s="16">
        <f>'USDCHF-Week'!F337*'USDCHF-Week'!H337/'USDCHF-Week'!E337</f>
        <v>10.303436195971356</v>
      </c>
      <c r="U347" s="13">
        <f>'EURUSD-Week'!F337/'EURUSD-Week'!G337*'EURUSD-Week'!E337</f>
        <v>226.06</v>
      </c>
      <c r="V347" s="13">
        <f>'USDCHF-Week'!H337*'USDCHF-Week'!F337/'USDCHF-Week'!E337</f>
        <v>10.303436195971356</v>
      </c>
      <c r="W347" s="16">
        <f>'EURUSD-Week'!F337/'EURUSD-Week'!G337*'EURUSD-Week'!E337</f>
        <v>226.06</v>
      </c>
      <c r="X347" s="13">
        <f>'GBPUSD-Week'!H337*'GBPUSD-Week'!F337/'GBPUSD-Week'!I337</f>
        <v>14.363999999999999</v>
      </c>
      <c r="Y347" s="24">
        <f>'EURUSD-Week'!F337/'EURUSD-Week'!G337*'EURUSD-Week'!E337</f>
        <v>226.06</v>
      </c>
      <c r="Z347" s="13">
        <f>'AUDUSD-Week'!H337*'AUDUSD-Week'!F337/'AUDUSD-Week'!I337</f>
        <v>7.3715000000000002</v>
      </c>
      <c r="AA347" s="24">
        <f>'EURUSD-Week'!F337/'EURUSD-Week'!G337*'EURUSD-Week'!E337</f>
        <v>226.06</v>
      </c>
      <c r="AB347" s="13">
        <f>'USDCAD-Week'!H337*'USDCAD-Week'!F337/'USDCAD-Week'!E337</f>
        <v>7.7745383867832851</v>
      </c>
      <c r="AC347" s="24">
        <f>'EURUSD-Week'!F337/'EURUSD-Week'!G337*'EURUSD-Week'!E337</f>
        <v>226.06</v>
      </c>
      <c r="AD347" s="13">
        <f>'NZDUSD-Week'!H337*'NZDUSD-Week'!F337/'NZDUSD-Week'!I337</f>
        <v>7.0009999999999994</v>
      </c>
      <c r="AE347" s="24">
        <f>'GBPUSD-Week'!F337/'GBPUSD-Week'!G337*'GBPUSD-Week'!E337</f>
        <v>287.27999999999997</v>
      </c>
      <c r="AF347" s="13">
        <f>'USDJPY-Week'!H337*'USDJPY-Week'!F337/'USDJPY-Week'!E337</f>
        <v>9.3681202866644799</v>
      </c>
      <c r="AG347" s="24">
        <f>'GBPUSD-Week'!F337/'GBPUSD-Week'!G337*'GBPUSD-Week'!E337</f>
        <v>287.27999999999997</v>
      </c>
      <c r="AH347" s="13">
        <f>'USDCHF-Week'!H337*'USDCHF-Week'!F337/'USDCHF-Week'!E337</f>
        <v>10.303436195971356</v>
      </c>
      <c r="AI347" s="24">
        <f>'GBPUSD-Week'!F337/'GBPUSD-Week'!G337*'GBPUSD-Week'!E337</f>
        <v>287.27999999999997</v>
      </c>
      <c r="AJ347" s="13">
        <f>'AUDUSD-Week'!H337*'AUDUSD-Week'!F337/'AUDUSD-Week'!I337</f>
        <v>7.3715000000000002</v>
      </c>
      <c r="AK347" s="24">
        <f>'GBPUSD-Week'!F337/'GBPUSD-Week'!G337*'GBPUSD-Week'!E337</f>
        <v>287.27999999999997</v>
      </c>
      <c r="AL347" s="13">
        <f>'USDCAD-Week'!H337*'USDCAD-Week'!F337/'USDCAD-Week'!E337</f>
        <v>7.7745383867832851</v>
      </c>
      <c r="AM347" s="24">
        <f>'GBPUSD-Week'!F337/'GBPUSD-Week'!G337*'GBPUSD-Week'!E337</f>
        <v>287.27999999999997</v>
      </c>
      <c r="AN347" s="13">
        <f>'NZDUSD-Week'!H337*'NZDUSD-Week'!F337/'NZDUSD-Week'!I337</f>
        <v>7.0009999999999994</v>
      </c>
      <c r="AO347" s="24">
        <f>'AUDUSD-Week'!F337/'AUDUSD-Week'!G337*'AUDUSD-Week'!E337</f>
        <v>147.43</v>
      </c>
      <c r="AP347" s="13">
        <f>'USDJPY-Week'!H337*'USDJPY-Week'!F337/'USDJPY-Week'!E337</f>
        <v>9.3681202866644799</v>
      </c>
      <c r="AQ347" s="24">
        <f>'AUDUSD-Week'!F337/'AUDUSD-Week'!G337*'AUDUSD-Week'!E337</f>
        <v>147.43</v>
      </c>
      <c r="AR347" s="13">
        <f>'USDCHF-Week'!H337*'USDCHF-Week'!F337/'USDCHF-Week'!E337</f>
        <v>10.303436195971356</v>
      </c>
      <c r="AS347" s="24">
        <f>'AUDUSD-Week'!F337/'AUDUSD-Week'!G337*'AUDUSD-Week'!E337</f>
        <v>147.43</v>
      </c>
      <c r="AT347" s="13">
        <f>'USDCAD-Week'!H337*'USDCAD-Week'!F337/'USDCAD-Week'!E337</f>
        <v>7.7745383867832851</v>
      </c>
      <c r="AU347" s="24">
        <f>'AUDUSD-Week'!F337/'AUDUSD-Week'!G337*'AUDUSD-Week'!E337</f>
        <v>147.43</v>
      </c>
      <c r="AV347" s="13">
        <f>'NZDUSD-Week'!H337*'NZDUSD-Week'!F337/'NZDUSD-Week'!I337</f>
        <v>7.0009999999999994</v>
      </c>
      <c r="AW347" s="24">
        <f>'NZDUSD-Week'!F337/'NZDUSD-Week'!G337*'NZDUSD-Week'!E337</f>
        <v>140.01999999999998</v>
      </c>
      <c r="AX347" s="13">
        <f>'USDJPY-Week'!H337*'USDJPY-Week'!F337/'USDJPY-Week'!E337</f>
        <v>9.3681202866644799</v>
      </c>
      <c r="AY347" s="24">
        <f>'NZDUSD-Week'!F337/'NZDUSD-Week'!G337*'NZDUSD-Week'!E337</f>
        <v>140.01999999999998</v>
      </c>
      <c r="AZ347" s="13">
        <f>'USDCHF-Week'!H337*'USDCHF-Week'!F337/'USDCHF-Week'!E337</f>
        <v>10.303436195971356</v>
      </c>
      <c r="BA347" s="24">
        <f>'NZDUSD-Week'!F337/'NZDUSD-Week'!G337*'NZDUSD-Week'!E337</f>
        <v>140.01999999999998</v>
      </c>
      <c r="BB347" s="13">
        <f>'USDCAD-Week'!H337*'USDCAD-Week'!F337/'USDCAD-Week'!E337</f>
        <v>7.7745383867832851</v>
      </c>
      <c r="BC347" s="24">
        <f>'USDCAD-Week'!F337/'USDCAD-Week'!G337*'USDCAD-Week'!E337</f>
        <v>257.25</v>
      </c>
      <c r="BD347" s="13">
        <f>'USDJPY-Week'!H337*'USDJPY-Week'!F337/'USDJPY-Week'!E337</f>
        <v>9.3681202866644799</v>
      </c>
      <c r="BE347" s="24">
        <f>'USDCHF-Week'!F337/'USDCHF-Week'!G337*'USDCHF-Week'!E337</f>
        <v>194.11</v>
      </c>
      <c r="BF347" s="13">
        <f>'USDJPY-Week'!H337*'USDJPY-Week'!F337/'USDJPY-Week'!E337</f>
        <v>9.3681202866644799</v>
      </c>
    </row>
    <row r="348" spans="4:58" x14ac:dyDescent="0.25">
      <c r="D348" s="11">
        <v>42533</v>
      </c>
      <c r="E348" s="13">
        <f>'EURUSD-Week'!F338*'EURUSD-Week'!E338/'EURUSD-Week'!G338</f>
        <v>225.25</v>
      </c>
      <c r="F348" s="16">
        <f>'EURUSD-Week'!H338*'EURUSD-Week'!F338/1</f>
        <v>10</v>
      </c>
      <c r="G348" s="13">
        <f>'USDJPY-Week'!F338/'USDJPY-Week'!G338</f>
        <v>200</v>
      </c>
      <c r="H348" s="19">
        <f>'USDJPY-Week'!H338*'USDJPY-Week'!F338/'USDJPY-Week'!E338</f>
        <v>9.4800208560458827</v>
      </c>
      <c r="I348" s="19">
        <f>'EURUSD-Week'!F338/('EURUSD-Week'!G338*'EURUSD-Week'!E338)</f>
        <v>177.58046614872364</v>
      </c>
      <c r="J348" s="19">
        <f>'USDJPY-Week'!H338*'USDJPY-Week'!F338/'USDJPY-Week'!E338</f>
        <v>9.4800208560458827</v>
      </c>
      <c r="K348" s="15">
        <f>'GBPUSD-Week'!F338*'GBPUSD-Week'!E338/'GBPUSD-Week'!G338</f>
        <v>286.22000000000003</v>
      </c>
      <c r="L348" s="13">
        <f>'GBPUSD-Week'!H338*'GBPUSD-Week'!F338/1</f>
        <v>10</v>
      </c>
      <c r="M348" s="24">
        <f>'NZDUSD-Week'!F338*'NZDUSD-Week'!E338/'NZDUSD-Week'!G338</f>
        <v>141.1</v>
      </c>
      <c r="N348" s="13">
        <f>'NZDUSD-Week'!H338*'NZDUSD-Week'!F338/1</f>
        <v>10</v>
      </c>
      <c r="O348" s="13">
        <f>'USDCAD-Week'!F338/'USDCAD-Week'!G338</f>
        <v>200</v>
      </c>
      <c r="P348" s="24">
        <f>'USDCAD-Week'!F338*'USDCAD-Week'!H338/'USDCAD-Week'!E338</f>
        <v>7.7884652829160022</v>
      </c>
      <c r="Q348" s="24">
        <f>'AUDUSD-Week'!F338*'AUDUSD-Week'!E338/'AUDUSD-Week'!G338</f>
        <v>147.69</v>
      </c>
      <c r="R348" s="24">
        <f>'AUDUSD-Week'!H338*'AUDUSD-Week'!F338/1</f>
        <v>10</v>
      </c>
      <c r="S348" s="13">
        <f>'USDCHF-Week'!F338/'USDCHF-Week'!G338</f>
        <v>200</v>
      </c>
      <c r="T348" s="16">
        <f>'USDCHF-Week'!F338*'USDCHF-Week'!H338/'USDCHF-Week'!E338</f>
        <v>10.398253093480296</v>
      </c>
      <c r="U348" s="13">
        <f>'EURUSD-Week'!F338/'EURUSD-Week'!G338*'EURUSD-Week'!E338</f>
        <v>225.25</v>
      </c>
      <c r="V348" s="13">
        <f>'USDCHF-Week'!H338*'USDCHF-Week'!F338/'USDCHF-Week'!E338</f>
        <v>10.398253093480296</v>
      </c>
      <c r="W348" s="16">
        <f>'EURUSD-Week'!F338/'EURUSD-Week'!G338*'EURUSD-Week'!E338</f>
        <v>225.25</v>
      </c>
      <c r="X348" s="13">
        <f>'GBPUSD-Week'!H338*'GBPUSD-Week'!F338/'GBPUSD-Week'!I338</f>
        <v>14.311</v>
      </c>
      <c r="Y348" s="24">
        <f>'EURUSD-Week'!F338/'EURUSD-Week'!G338*'EURUSD-Week'!E338</f>
        <v>225.25</v>
      </c>
      <c r="Z348" s="13">
        <f>'AUDUSD-Week'!H338*'AUDUSD-Week'!F338/'AUDUSD-Week'!I338</f>
        <v>7.384500000000001</v>
      </c>
      <c r="AA348" s="24">
        <f>'EURUSD-Week'!F338/'EURUSD-Week'!G338*'EURUSD-Week'!E338</f>
        <v>225.25</v>
      </c>
      <c r="AB348" s="13">
        <f>'USDCAD-Week'!H338*'USDCAD-Week'!F338/'USDCAD-Week'!E338</f>
        <v>7.7884652829160022</v>
      </c>
      <c r="AC348" s="24">
        <f>'EURUSD-Week'!F338/'EURUSD-Week'!G338*'EURUSD-Week'!E338</f>
        <v>225.25</v>
      </c>
      <c r="AD348" s="13">
        <f>'NZDUSD-Week'!H338*'NZDUSD-Week'!F338/'NZDUSD-Week'!I338</f>
        <v>7.0550000000000006</v>
      </c>
      <c r="AE348" s="24">
        <f>'GBPUSD-Week'!F338/'GBPUSD-Week'!G338*'GBPUSD-Week'!E338</f>
        <v>286.22000000000003</v>
      </c>
      <c r="AF348" s="13">
        <f>'USDJPY-Week'!H338*'USDJPY-Week'!F338/'USDJPY-Week'!E338</f>
        <v>9.4800208560458827</v>
      </c>
      <c r="AG348" s="24">
        <f>'GBPUSD-Week'!F338/'GBPUSD-Week'!G338*'GBPUSD-Week'!E338</f>
        <v>286.22000000000003</v>
      </c>
      <c r="AH348" s="13">
        <f>'USDCHF-Week'!H338*'USDCHF-Week'!F338/'USDCHF-Week'!E338</f>
        <v>10.398253093480296</v>
      </c>
      <c r="AI348" s="24">
        <f>'GBPUSD-Week'!F338/'GBPUSD-Week'!G338*'GBPUSD-Week'!E338</f>
        <v>286.22000000000003</v>
      </c>
      <c r="AJ348" s="13">
        <f>'AUDUSD-Week'!H338*'AUDUSD-Week'!F338/'AUDUSD-Week'!I338</f>
        <v>7.384500000000001</v>
      </c>
      <c r="AK348" s="24">
        <f>'GBPUSD-Week'!F338/'GBPUSD-Week'!G338*'GBPUSD-Week'!E338</f>
        <v>286.22000000000003</v>
      </c>
      <c r="AL348" s="13">
        <f>'USDCAD-Week'!H338*'USDCAD-Week'!F338/'USDCAD-Week'!E338</f>
        <v>7.7884652829160022</v>
      </c>
      <c r="AM348" s="24">
        <f>'GBPUSD-Week'!F338/'GBPUSD-Week'!G338*'GBPUSD-Week'!E338</f>
        <v>286.22000000000003</v>
      </c>
      <c r="AN348" s="13">
        <f>'NZDUSD-Week'!H338*'NZDUSD-Week'!F338/'NZDUSD-Week'!I338</f>
        <v>7.0550000000000006</v>
      </c>
      <c r="AO348" s="24">
        <f>'AUDUSD-Week'!F338/'AUDUSD-Week'!G338*'AUDUSD-Week'!E338</f>
        <v>147.69</v>
      </c>
      <c r="AP348" s="13">
        <f>'USDJPY-Week'!H338*'USDJPY-Week'!F338/'USDJPY-Week'!E338</f>
        <v>9.4800208560458827</v>
      </c>
      <c r="AQ348" s="24">
        <f>'AUDUSD-Week'!F338/'AUDUSD-Week'!G338*'AUDUSD-Week'!E338</f>
        <v>147.69</v>
      </c>
      <c r="AR348" s="13">
        <f>'USDCHF-Week'!H338*'USDCHF-Week'!F338/'USDCHF-Week'!E338</f>
        <v>10.398253093480296</v>
      </c>
      <c r="AS348" s="24">
        <f>'AUDUSD-Week'!F338/'AUDUSD-Week'!G338*'AUDUSD-Week'!E338</f>
        <v>147.69</v>
      </c>
      <c r="AT348" s="13">
        <f>'USDCAD-Week'!H338*'USDCAD-Week'!F338/'USDCAD-Week'!E338</f>
        <v>7.7884652829160022</v>
      </c>
      <c r="AU348" s="24">
        <f>'AUDUSD-Week'!F338/'AUDUSD-Week'!G338*'AUDUSD-Week'!E338</f>
        <v>147.69</v>
      </c>
      <c r="AV348" s="13">
        <f>'NZDUSD-Week'!H338*'NZDUSD-Week'!F338/'NZDUSD-Week'!I338</f>
        <v>7.0550000000000006</v>
      </c>
      <c r="AW348" s="24">
        <f>'NZDUSD-Week'!F338/'NZDUSD-Week'!G338*'NZDUSD-Week'!E338</f>
        <v>141.1</v>
      </c>
      <c r="AX348" s="13">
        <f>'USDJPY-Week'!H338*'USDJPY-Week'!F338/'USDJPY-Week'!E338</f>
        <v>9.4800208560458827</v>
      </c>
      <c r="AY348" s="24">
        <f>'NZDUSD-Week'!F338/'NZDUSD-Week'!G338*'NZDUSD-Week'!E338</f>
        <v>141.1</v>
      </c>
      <c r="AZ348" s="13">
        <f>'USDCHF-Week'!H338*'USDCHF-Week'!F338/'USDCHF-Week'!E338</f>
        <v>10.398253093480296</v>
      </c>
      <c r="BA348" s="24">
        <f>'NZDUSD-Week'!F338/'NZDUSD-Week'!G338*'NZDUSD-Week'!E338</f>
        <v>141.1</v>
      </c>
      <c r="BB348" s="13">
        <f>'USDCAD-Week'!H338*'USDCAD-Week'!F338/'USDCAD-Week'!E338</f>
        <v>7.7884652829160022</v>
      </c>
      <c r="BC348" s="24">
        <f>'USDCAD-Week'!F338/'USDCAD-Week'!G338*'USDCAD-Week'!E338</f>
        <v>256.78999999999996</v>
      </c>
      <c r="BD348" s="13">
        <f>'USDJPY-Week'!H338*'USDJPY-Week'!F338/'USDJPY-Week'!E338</f>
        <v>9.4800208560458827</v>
      </c>
      <c r="BE348" s="24">
        <f>'USDCHF-Week'!F338/'USDCHF-Week'!G338*'USDCHF-Week'!E338</f>
        <v>192.34</v>
      </c>
      <c r="BF348" s="13">
        <f>'USDJPY-Week'!H338*'USDJPY-Week'!F338/'USDJPY-Week'!E338</f>
        <v>9.4800208560458827</v>
      </c>
    </row>
    <row r="349" spans="4:58" x14ac:dyDescent="0.25">
      <c r="D349" s="11">
        <v>42540</v>
      </c>
      <c r="E349" s="13">
        <f>'EURUSD-Week'!F339*'EURUSD-Week'!E339/'EURUSD-Week'!G339</f>
        <v>224.35999999999996</v>
      </c>
      <c r="F349" s="16">
        <f>'EURUSD-Week'!H339*'EURUSD-Week'!F339/1</f>
        <v>10</v>
      </c>
      <c r="G349" s="13">
        <f>'USDJPY-Week'!F339/'USDJPY-Week'!G339</f>
        <v>200</v>
      </c>
      <c r="H349" s="19">
        <f>'USDJPY-Week'!H339*'USDJPY-Week'!F339/'USDJPY-Week'!E339</f>
        <v>9.6637031310398136</v>
      </c>
      <c r="I349" s="19">
        <f>'EURUSD-Week'!F339/('EURUSD-Week'!G339*'EURUSD-Week'!E339)</f>
        <v>178.28489926903191</v>
      </c>
      <c r="J349" s="19">
        <f>'USDJPY-Week'!H339*'USDJPY-Week'!F339/'USDJPY-Week'!E339</f>
        <v>9.6637031310398136</v>
      </c>
      <c r="K349" s="15">
        <f>'GBPUSD-Week'!F339*'GBPUSD-Week'!E339/'GBPUSD-Week'!G339</f>
        <v>281.48</v>
      </c>
      <c r="L349" s="13">
        <f>'GBPUSD-Week'!H339*'GBPUSD-Week'!F339/1</f>
        <v>10</v>
      </c>
      <c r="M349" s="24">
        <f>'NZDUSD-Week'!F339*'NZDUSD-Week'!E339/'NZDUSD-Week'!G339</f>
        <v>142.04</v>
      </c>
      <c r="N349" s="13">
        <f>'NZDUSD-Week'!H339*'NZDUSD-Week'!F339/1</f>
        <v>10</v>
      </c>
      <c r="O349" s="13">
        <f>'USDCAD-Week'!F339/'USDCAD-Week'!G339</f>
        <v>200</v>
      </c>
      <c r="P349" s="24">
        <f>'USDCAD-Week'!F339*'USDCAD-Week'!H339/'USDCAD-Week'!E339</f>
        <v>7.7396385588792995</v>
      </c>
      <c r="Q349" s="24">
        <f>'AUDUSD-Week'!F339*'AUDUSD-Week'!E339/'AUDUSD-Week'!G339</f>
        <v>149.04</v>
      </c>
      <c r="R349" s="24">
        <f>'AUDUSD-Week'!H339*'AUDUSD-Week'!F339/1</f>
        <v>10</v>
      </c>
      <c r="S349" s="13">
        <f>'USDCHF-Week'!F339/'USDCHF-Week'!G339</f>
        <v>200</v>
      </c>
      <c r="T349" s="16">
        <f>'USDCHF-Week'!F339*'USDCHF-Week'!H339/'USDCHF-Week'!E339</f>
        <v>10.342866008170864</v>
      </c>
      <c r="U349" s="13">
        <f>'EURUSD-Week'!F339/'EURUSD-Week'!G339*'EURUSD-Week'!E339</f>
        <v>224.35999999999999</v>
      </c>
      <c r="V349" s="13">
        <f>'USDCHF-Week'!H339*'USDCHF-Week'!F339/'USDCHF-Week'!E339</f>
        <v>10.342866008170864</v>
      </c>
      <c r="W349" s="16">
        <f>'EURUSD-Week'!F339/'EURUSD-Week'!G339*'EURUSD-Week'!E339</f>
        <v>224.35999999999999</v>
      </c>
      <c r="X349" s="13">
        <f>'GBPUSD-Week'!H339*'GBPUSD-Week'!F339/'GBPUSD-Week'!I339</f>
        <v>14.074</v>
      </c>
      <c r="Y349" s="24">
        <f>'EURUSD-Week'!F339/'EURUSD-Week'!G339*'EURUSD-Week'!E339</f>
        <v>224.35999999999999</v>
      </c>
      <c r="Z349" s="13">
        <f>'AUDUSD-Week'!H339*'AUDUSD-Week'!F339/'AUDUSD-Week'!I339</f>
        <v>7.452</v>
      </c>
      <c r="AA349" s="24">
        <f>'EURUSD-Week'!F339/'EURUSD-Week'!G339*'EURUSD-Week'!E339</f>
        <v>224.35999999999999</v>
      </c>
      <c r="AB349" s="13">
        <f>'USDCAD-Week'!H339*'USDCAD-Week'!F339/'USDCAD-Week'!E339</f>
        <v>7.7396385588792995</v>
      </c>
      <c r="AC349" s="24">
        <f>'EURUSD-Week'!F339/'EURUSD-Week'!G339*'EURUSD-Week'!E339</f>
        <v>224.35999999999999</v>
      </c>
      <c r="AD349" s="13">
        <f>'NZDUSD-Week'!H339*'NZDUSD-Week'!F339/'NZDUSD-Week'!I339</f>
        <v>7.1019999999999985</v>
      </c>
      <c r="AE349" s="24">
        <f>'GBPUSD-Week'!F339/'GBPUSD-Week'!G339*'GBPUSD-Week'!E339</f>
        <v>281.48</v>
      </c>
      <c r="AF349" s="13">
        <f>'USDJPY-Week'!H339*'USDJPY-Week'!F339/'USDJPY-Week'!E339</f>
        <v>9.6637031310398136</v>
      </c>
      <c r="AG349" s="24">
        <f>'GBPUSD-Week'!F339/'GBPUSD-Week'!G339*'GBPUSD-Week'!E339</f>
        <v>281.48</v>
      </c>
      <c r="AH349" s="13">
        <f>'USDCHF-Week'!H339*'USDCHF-Week'!F339/'USDCHF-Week'!E339</f>
        <v>10.342866008170864</v>
      </c>
      <c r="AI349" s="24">
        <f>'GBPUSD-Week'!F339/'GBPUSD-Week'!G339*'GBPUSD-Week'!E339</f>
        <v>281.48</v>
      </c>
      <c r="AJ349" s="13">
        <f>'AUDUSD-Week'!H339*'AUDUSD-Week'!F339/'AUDUSD-Week'!I339</f>
        <v>7.452</v>
      </c>
      <c r="AK349" s="24">
        <f>'GBPUSD-Week'!F339/'GBPUSD-Week'!G339*'GBPUSD-Week'!E339</f>
        <v>281.48</v>
      </c>
      <c r="AL349" s="13">
        <f>'USDCAD-Week'!H339*'USDCAD-Week'!F339/'USDCAD-Week'!E339</f>
        <v>7.7396385588792995</v>
      </c>
      <c r="AM349" s="24">
        <f>'GBPUSD-Week'!F339/'GBPUSD-Week'!G339*'GBPUSD-Week'!E339</f>
        <v>281.48</v>
      </c>
      <c r="AN349" s="13">
        <f>'NZDUSD-Week'!H339*'NZDUSD-Week'!F339/'NZDUSD-Week'!I339</f>
        <v>7.1019999999999985</v>
      </c>
      <c r="AO349" s="24">
        <f>'AUDUSD-Week'!F339/'AUDUSD-Week'!G339*'AUDUSD-Week'!E339</f>
        <v>149.04</v>
      </c>
      <c r="AP349" s="13">
        <f>'USDJPY-Week'!H339*'USDJPY-Week'!F339/'USDJPY-Week'!E339</f>
        <v>9.6637031310398136</v>
      </c>
      <c r="AQ349" s="24">
        <f>'AUDUSD-Week'!F339/'AUDUSD-Week'!G339*'AUDUSD-Week'!E339</f>
        <v>149.04</v>
      </c>
      <c r="AR349" s="13">
        <f>'USDCHF-Week'!H339*'USDCHF-Week'!F339/'USDCHF-Week'!E339</f>
        <v>10.342866008170864</v>
      </c>
      <c r="AS349" s="24">
        <f>'AUDUSD-Week'!F339/'AUDUSD-Week'!G339*'AUDUSD-Week'!E339</f>
        <v>149.04</v>
      </c>
      <c r="AT349" s="13">
        <f>'USDCAD-Week'!H339*'USDCAD-Week'!F339/'USDCAD-Week'!E339</f>
        <v>7.7396385588792995</v>
      </c>
      <c r="AU349" s="24">
        <f>'AUDUSD-Week'!F339/'AUDUSD-Week'!G339*'AUDUSD-Week'!E339</f>
        <v>149.04</v>
      </c>
      <c r="AV349" s="13">
        <f>'NZDUSD-Week'!H339*'NZDUSD-Week'!F339/'NZDUSD-Week'!I339</f>
        <v>7.1019999999999985</v>
      </c>
      <c r="AW349" s="24">
        <f>'NZDUSD-Week'!F339/'NZDUSD-Week'!G339*'NZDUSD-Week'!E339</f>
        <v>142.04</v>
      </c>
      <c r="AX349" s="13">
        <f>'USDJPY-Week'!H339*'USDJPY-Week'!F339/'USDJPY-Week'!E339</f>
        <v>9.6637031310398136</v>
      </c>
      <c r="AY349" s="24">
        <f>'NZDUSD-Week'!F339/'NZDUSD-Week'!G339*'NZDUSD-Week'!E339</f>
        <v>142.04</v>
      </c>
      <c r="AZ349" s="13">
        <f>'USDCHF-Week'!H339*'USDCHF-Week'!F339/'USDCHF-Week'!E339</f>
        <v>10.342866008170864</v>
      </c>
      <c r="BA349" s="24">
        <f>'NZDUSD-Week'!F339/'NZDUSD-Week'!G339*'NZDUSD-Week'!E339</f>
        <v>142.04</v>
      </c>
      <c r="BB349" s="13">
        <f>'USDCAD-Week'!H339*'USDCAD-Week'!F339/'USDCAD-Week'!E339</f>
        <v>7.7396385588792995</v>
      </c>
      <c r="BC349" s="24">
        <f>'USDCAD-Week'!F339/'USDCAD-Week'!G339*'USDCAD-Week'!E339</f>
        <v>258.41000000000003</v>
      </c>
      <c r="BD349" s="13">
        <f>'USDJPY-Week'!H339*'USDJPY-Week'!F339/'USDJPY-Week'!E339</f>
        <v>9.6637031310398136</v>
      </c>
      <c r="BE349" s="24">
        <f>'USDCHF-Week'!F339/'USDCHF-Week'!G339*'USDCHF-Week'!E339</f>
        <v>193.37</v>
      </c>
      <c r="BF349" s="13">
        <f>'USDJPY-Week'!H339*'USDJPY-Week'!F339/'USDJPY-Week'!E339</f>
        <v>9.6637031310398136</v>
      </c>
    </row>
    <row r="350" spans="4:58" x14ac:dyDescent="0.25">
      <c r="D350" s="11">
        <v>42547</v>
      </c>
      <c r="E350" s="13">
        <f>'EURUSD-Week'!F340*'EURUSD-Week'!E340/'EURUSD-Week'!G340</f>
        <v>221.49</v>
      </c>
      <c r="F350" s="16">
        <f>'EURUSD-Week'!H340*'EURUSD-Week'!F340/1</f>
        <v>10</v>
      </c>
      <c r="G350" s="13">
        <f>'USDJPY-Week'!F340/'USDJPY-Week'!G340</f>
        <v>200</v>
      </c>
      <c r="H350" s="19">
        <f>'USDJPY-Week'!H340*'USDJPY-Week'!F340/'USDJPY-Week'!E340</f>
        <v>9.8015192354814999</v>
      </c>
      <c r="I350" s="19">
        <f>'EURUSD-Week'!F340/('EURUSD-Week'!G340*'EURUSD-Week'!E340)</f>
        <v>180.59506072508916</v>
      </c>
      <c r="J350" s="19">
        <f>'USDJPY-Week'!H340*'USDJPY-Week'!F340/'USDJPY-Week'!E340</f>
        <v>9.8015192354814999</v>
      </c>
      <c r="K350" s="15">
        <f>'GBPUSD-Week'!F340*'GBPUSD-Week'!E340/'GBPUSD-Week'!G340</f>
        <v>267.05</v>
      </c>
      <c r="L350" s="13">
        <f>'GBPUSD-Week'!H340*'GBPUSD-Week'!F340/1</f>
        <v>10</v>
      </c>
      <c r="M350" s="24">
        <f>'NZDUSD-Week'!F340*'NZDUSD-Week'!E340/'NZDUSD-Week'!G340</f>
        <v>142.41</v>
      </c>
      <c r="N350" s="13">
        <f>'NZDUSD-Week'!H340*'NZDUSD-Week'!F340/1</f>
        <v>10</v>
      </c>
      <c r="O350" s="13">
        <f>'USDCAD-Week'!F340/'USDCAD-Week'!G340</f>
        <v>200</v>
      </c>
      <c r="P350" s="24">
        <f>'USDCAD-Week'!F340*'USDCAD-Week'!H340/'USDCAD-Week'!E340</f>
        <v>7.7053475111727536</v>
      </c>
      <c r="Q350" s="24">
        <f>'AUDUSD-Week'!F340*'AUDUSD-Week'!E340/'AUDUSD-Week'!G340</f>
        <v>149.09</v>
      </c>
      <c r="R350" s="24">
        <f>'AUDUSD-Week'!H340*'AUDUSD-Week'!F340/1</f>
        <v>10</v>
      </c>
      <c r="S350" s="13">
        <f>'USDCHF-Week'!F340/'USDCHF-Week'!G340</f>
        <v>200</v>
      </c>
      <c r="T350" s="16">
        <f>'USDCHF-Week'!F340*'USDCHF-Week'!H340/'USDCHF-Week'!E340</f>
        <v>10.270631130282956</v>
      </c>
      <c r="U350" s="13">
        <f>'EURUSD-Week'!F340/'EURUSD-Week'!G340*'EURUSD-Week'!E340</f>
        <v>221.49</v>
      </c>
      <c r="V350" s="13">
        <f>'USDCHF-Week'!H340*'USDCHF-Week'!F340/'USDCHF-Week'!E340</f>
        <v>10.270631130282956</v>
      </c>
      <c r="W350" s="16">
        <f>'EURUSD-Week'!F340/'EURUSD-Week'!G340*'EURUSD-Week'!E340</f>
        <v>221.49</v>
      </c>
      <c r="X350" s="13">
        <f>'GBPUSD-Week'!H340*'GBPUSD-Week'!F340/'GBPUSD-Week'!I340</f>
        <v>13.352500000000001</v>
      </c>
      <c r="Y350" s="24">
        <f>'EURUSD-Week'!F340/'EURUSD-Week'!G340*'EURUSD-Week'!E340</f>
        <v>221.49</v>
      </c>
      <c r="Z350" s="13">
        <f>'AUDUSD-Week'!H340*'AUDUSD-Week'!F340/'AUDUSD-Week'!I340</f>
        <v>7.4545000000000003</v>
      </c>
      <c r="AA350" s="24">
        <f>'EURUSD-Week'!F340/'EURUSD-Week'!G340*'EURUSD-Week'!E340</f>
        <v>221.49</v>
      </c>
      <c r="AB350" s="13">
        <f>'USDCAD-Week'!H340*'USDCAD-Week'!F340/'USDCAD-Week'!E340</f>
        <v>7.7053475111727536</v>
      </c>
      <c r="AC350" s="24">
        <f>'EURUSD-Week'!F340/'EURUSD-Week'!G340*'EURUSD-Week'!E340</f>
        <v>221.49</v>
      </c>
      <c r="AD350" s="13">
        <f>'NZDUSD-Week'!H340*'NZDUSD-Week'!F340/'NZDUSD-Week'!I340</f>
        <v>7.1204999999999989</v>
      </c>
      <c r="AE350" s="24">
        <f>'GBPUSD-Week'!F340/'GBPUSD-Week'!G340*'GBPUSD-Week'!E340</f>
        <v>267.05</v>
      </c>
      <c r="AF350" s="13">
        <f>'USDJPY-Week'!H340*'USDJPY-Week'!F340/'USDJPY-Week'!E340</f>
        <v>9.8015192354814999</v>
      </c>
      <c r="AG350" s="24">
        <f>'GBPUSD-Week'!F340/'GBPUSD-Week'!G340*'GBPUSD-Week'!E340</f>
        <v>267.05</v>
      </c>
      <c r="AH350" s="13">
        <f>'USDCHF-Week'!H340*'USDCHF-Week'!F340/'USDCHF-Week'!E340</f>
        <v>10.270631130282956</v>
      </c>
      <c r="AI350" s="24">
        <f>'GBPUSD-Week'!F340/'GBPUSD-Week'!G340*'GBPUSD-Week'!E340</f>
        <v>267.05</v>
      </c>
      <c r="AJ350" s="13">
        <f>'AUDUSD-Week'!H340*'AUDUSD-Week'!F340/'AUDUSD-Week'!I340</f>
        <v>7.4545000000000003</v>
      </c>
      <c r="AK350" s="24">
        <f>'GBPUSD-Week'!F340/'GBPUSD-Week'!G340*'GBPUSD-Week'!E340</f>
        <v>267.05</v>
      </c>
      <c r="AL350" s="13">
        <f>'USDCAD-Week'!H340*'USDCAD-Week'!F340/'USDCAD-Week'!E340</f>
        <v>7.7053475111727536</v>
      </c>
      <c r="AM350" s="24">
        <f>'GBPUSD-Week'!F340/'GBPUSD-Week'!G340*'GBPUSD-Week'!E340</f>
        <v>267.05</v>
      </c>
      <c r="AN350" s="13">
        <f>'NZDUSD-Week'!H340*'NZDUSD-Week'!F340/'NZDUSD-Week'!I340</f>
        <v>7.1204999999999989</v>
      </c>
      <c r="AO350" s="24">
        <f>'AUDUSD-Week'!F340/'AUDUSD-Week'!G340*'AUDUSD-Week'!E340</f>
        <v>149.08999999999997</v>
      </c>
      <c r="AP350" s="13">
        <f>'USDJPY-Week'!H340*'USDJPY-Week'!F340/'USDJPY-Week'!E340</f>
        <v>9.8015192354814999</v>
      </c>
      <c r="AQ350" s="24">
        <f>'AUDUSD-Week'!F340/'AUDUSD-Week'!G340*'AUDUSD-Week'!E340</f>
        <v>149.08999999999997</v>
      </c>
      <c r="AR350" s="13">
        <f>'USDCHF-Week'!H340*'USDCHF-Week'!F340/'USDCHF-Week'!E340</f>
        <v>10.270631130282956</v>
      </c>
      <c r="AS350" s="24">
        <f>'AUDUSD-Week'!F340/'AUDUSD-Week'!G340*'AUDUSD-Week'!E340</f>
        <v>149.08999999999997</v>
      </c>
      <c r="AT350" s="13">
        <f>'USDCAD-Week'!H340*'USDCAD-Week'!F340/'USDCAD-Week'!E340</f>
        <v>7.7053475111727536</v>
      </c>
      <c r="AU350" s="24">
        <f>'AUDUSD-Week'!F340/'AUDUSD-Week'!G340*'AUDUSD-Week'!E340</f>
        <v>149.08999999999997</v>
      </c>
      <c r="AV350" s="13">
        <f>'NZDUSD-Week'!H340*'NZDUSD-Week'!F340/'NZDUSD-Week'!I340</f>
        <v>7.1204999999999989</v>
      </c>
      <c r="AW350" s="24">
        <f>'NZDUSD-Week'!F340/'NZDUSD-Week'!G340*'NZDUSD-Week'!E340</f>
        <v>142.41</v>
      </c>
      <c r="AX350" s="13">
        <f>'USDJPY-Week'!H340*'USDJPY-Week'!F340/'USDJPY-Week'!E340</f>
        <v>9.8015192354814999</v>
      </c>
      <c r="AY350" s="24">
        <f>'NZDUSD-Week'!F340/'NZDUSD-Week'!G340*'NZDUSD-Week'!E340</f>
        <v>142.41</v>
      </c>
      <c r="AZ350" s="13">
        <f>'USDCHF-Week'!H340*'USDCHF-Week'!F340/'USDCHF-Week'!E340</f>
        <v>10.270631130282956</v>
      </c>
      <c r="BA350" s="24">
        <f>'NZDUSD-Week'!F340/'NZDUSD-Week'!G340*'NZDUSD-Week'!E340</f>
        <v>142.41</v>
      </c>
      <c r="BB350" s="13">
        <f>'USDCAD-Week'!H340*'USDCAD-Week'!F340/'USDCAD-Week'!E340</f>
        <v>7.7053475111727536</v>
      </c>
      <c r="BC350" s="24">
        <f>'USDCAD-Week'!F340/'USDCAD-Week'!G340*'USDCAD-Week'!E340</f>
        <v>259.56</v>
      </c>
      <c r="BD350" s="13">
        <f>'USDJPY-Week'!H340*'USDJPY-Week'!F340/'USDJPY-Week'!E340</f>
        <v>9.8015192354814999</v>
      </c>
      <c r="BE350" s="24">
        <f>'USDCHF-Week'!F340/'USDCHF-Week'!G340*'USDCHF-Week'!E340</f>
        <v>194.73</v>
      </c>
      <c r="BF350" s="13">
        <f>'USDJPY-Week'!H340*'USDJPY-Week'!F340/'USDJPY-Week'!E340</f>
        <v>9.8015192354814999</v>
      </c>
    </row>
    <row r="351" spans="4:58" x14ac:dyDescent="0.25">
      <c r="D351" s="11">
        <v>42554</v>
      </c>
      <c r="E351" s="13">
        <f>'EURUSD-Week'!F341*'EURUSD-Week'!E341/'EURUSD-Week'!G341</f>
        <v>221.84999999999997</v>
      </c>
      <c r="F351" s="16">
        <f>'EURUSD-Week'!H341*'EURUSD-Week'!F341/1</f>
        <v>10</v>
      </c>
      <c r="G351" s="13">
        <f>'USDJPY-Week'!F341/'USDJPY-Week'!G341</f>
        <v>200</v>
      </c>
      <c r="H351" s="19">
        <f>'USDJPY-Week'!H341*'USDJPY-Week'!F341/'USDJPY-Week'!E341</f>
        <v>9.8425196850393704</v>
      </c>
      <c r="I351" s="19">
        <f>'EURUSD-Week'!F341/('EURUSD-Week'!G341*'EURUSD-Week'!E341)</f>
        <v>180.30200585981524</v>
      </c>
      <c r="J351" s="19">
        <f>'USDJPY-Week'!H341*'USDJPY-Week'!F341/'USDJPY-Week'!E341</f>
        <v>9.8425196850393704</v>
      </c>
      <c r="K351" s="15">
        <f>'GBPUSD-Week'!F341*'GBPUSD-Week'!E341/'GBPUSD-Week'!G341</f>
        <v>262.01</v>
      </c>
      <c r="L351" s="13">
        <f>'GBPUSD-Week'!H341*'GBPUSD-Week'!F341/1</f>
        <v>10</v>
      </c>
      <c r="M351" s="24">
        <f>'NZDUSD-Week'!F341*'NZDUSD-Week'!E341/'NZDUSD-Week'!G341</f>
        <v>144.63</v>
      </c>
      <c r="N351" s="13">
        <f>'NZDUSD-Week'!H341*'NZDUSD-Week'!F341/1</f>
        <v>10</v>
      </c>
      <c r="O351" s="13">
        <f>'USDCAD-Week'!F341/'USDCAD-Week'!G341</f>
        <v>200</v>
      </c>
      <c r="P351" s="24">
        <f>'USDCAD-Week'!F341*'USDCAD-Week'!H341/'USDCAD-Week'!E341</f>
        <v>7.7065351418002459</v>
      </c>
      <c r="Q351" s="24">
        <f>'AUDUSD-Week'!F341*'AUDUSD-Week'!E341/'AUDUSD-Week'!G341</f>
        <v>150.13999999999999</v>
      </c>
      <c r="R351" s="24">
        <f>'AUDUSD-Week'!H341*'AUDUSD-Week'!F341/1</f>
        <v>10</v>
      </c>
      <c r="S351" s="13">
        <f>'USDCHF-Week'!F341/'USDCHF-Week'!G341</f>
        <v>200</v>
      </c>
      <c r="T351" s="16">
        <f>'USDCHF-Week'!F341*'USDCHF-Week'!H341/'USDCHF-Week'!E341</f>
        <v>10.221290949046864</v>
      </c>
      <c r="U351" s="13">
        <f>'EURUSD-Week'!F341/'EURUSD-Week'!G341*'EURUSD-Week'!E341</f>
        <v>221.84999999999997</v>
      </c>
      <c r="V351" s="13">
        <f>'USDCHF-Week'!H341*'USDCHF-Week'!F341/'USDCHF-Week'!E341</f>
        <v>10.221290949046864</v>
      </c>
      <c r="W351" s="16">
        <f>'EURUSD-Week'!F341/'EURUSD-Week'!G341*'EURUSD-Week'!E341</f>
        <v>221.84999999999997</v>
      </c>
      <c r="X351" s="13">
        <f>'GBPUSD-Week'!H341*'GBPUSD-Week'!F341/'GBPUSD-Week'!I341</f>
        <v>13.100499999999998</v>
      </c>
      <c r="Y351" s="24">
        <f>'EURUSD-Week'!F341/'EURUSD-Week'!G341*'EURUSD-Week'!E341</f>
        <v>221.84999999999997</v>
      </c>
      <c r="Z351" s="13">
        <f>'AUDUSD-Week'!H341*'AUDUSD-Week'!F341/'AUDUSD-Week'!I341</f>
        <v>7.5070000000000006</v>
      </c>
      <c r="AA351" s="24">
        <f>'EURUSD-Week'!F341/'EURUSD-Week'!G341*'EURUSD-Week'!E341</f>
        <v>221.84999999999997</v>
      </c>
      <c r="AB351" s="13">
        <f>'USDCAD-Week'!H341*'USDCAD-Week'!F341/'USDCAD-Week'!E341</f>
        <v>7.7065351418002459</v>
      </c>
      <c r="AC351" s="24">
        <f>'EURUSD-Week'!F341/'EURUSD-Week'!G341*'EURUSD-Week'!E341</f>
        <v>221.84999999999997</v>
      </c>
      <c r="AD351" s="13">
        <f>'NZDUSD-Week'!H341*'NZDUSD-Week'!F341/'NZDUSD-Week'!I341</f>
        <v>7.2314999999999996</v>
      </c>
      <c r="AE351" s="24">
        <f>'GBPUSD-Week'!F341/'GBPUSD-Week'!G341*'GBPUSD-Week'!E341</f>
        <v>262.01</v>
      </c>
      <c r="AF351" s="13">
        <f>'USDJPY-Week'!H341*'USDJPY-Week'!F341/'USDJPY-Week'!E341</f>
        <v>9.8425196850393704</v>
      </c>
      <c r="AG351" s="24">
        <f>'GBPUSD-Week'!F341/'GBPUSD-Week'!G341*'GBPUSD-Week'!E341</f>
        <v>262.01</v>
      </c>
      <c r="AH351" s="13">
        <f>'USDCHF-Week'!H341*'USDCHF-Week'!F341/'USDCHF-Week'!E341</f>
        <v>10.221290949046864</v>
      </c>
      <c r="AI351" s="24">
        <f>'GBPUSD-Week'!F341/'GBPUSD-Week'!G341*'GBPUSD-Week'!E341</f>
        <v>262.01</v>
      </c>
      <c r="AJ351" s="13">
        <f>'AUDUSD-Week'!H341*'AUDUSD-Week'!F341/'AUDUSD-Week'!I341</f>
        <v>7.5070000000000006</v>
      </c>
      <c r="AK351" s="24">
        <f>'GBPUSD-Week'!F341/'GBPUSD-Week'!G341*'GBPUSD-Week'!E341</f>
        <v>262.01</v>
      </c>
      <c r="AL351" s="13">
        <f>'USDCAD-Week'!H341*'USDCAD-Week'!F341/'USDCAD-Week'!E341</f>
        <v>7.7065351418002459</v>
      </c>
      <c r="AM351" s="24">
        <f>'GBPUSD-Week'!F341/'GBPUSD-Week'!G341*'GBPUSD-Week'!E341</f>
        <v>262.01</v>
      </c>
      <c r="AN351" s="13">
        <f>'NZDUSD-Week'!H341*'NZDUSD-Week'!F341/'NZDUSD-Week'!I341</f>
        <v>7.2314999999999996</v>
      </c>
      <c r="AO351" s="24">
        <f>'AUDUSD-Week'!F341/'AUDUSD-Week'!G341*'AUDUSD-Week'!E341</f>
        <v>150.14000000000001</v>
      </c>
      <c r="AP351" s="13">
        <f>'USDJPY-Week'!H341*'USDJPY-Week'!F341/'USDJPY-Week'!E341</f>
        <v>9.8425196850393704</v>
      </c>
      <c r="AQ351" s="24">
        <f>'AUDUSD-Week'!F341/'AUDUSD-Week'!G341*'AUDUSD-Week'!E341</f>
        <v>150.14000000000001</v>
      </c>
      <c r="AR351" s="13">
        <f>'USDCHF-Week'!H341*'USDCHF-Week'!F341/'USDCHF-Week'!E341</f>
        <v>10.221290949046864</v>
      </c>
      <c r="AS351" s="24">
        <f>'AUDUSD-Week'!F341/'AUDUSD-Week'!G341*'AUDUSD-Week'!E341</f>
        <v>150.14000000000001</v>
      </c>
      <c r="AT351" s="13">
        <f>'USDCAD-Week'!H341*'USDCAD-Week'!F341/'USDCAD-Week'!E341</f>
        <v>7.7065351418002459</v>
      </c>
      <c r="AU351" s="24">
        <f>'AUDUSD-Week'!F341/'AUDUSD-Week'!G341*'AUDUSD-Week'!E341</f>
        <v>150.14000000000001</v>
      </c>
      <c r="AV351" s="13">
        <f>'NZDUSD-Week'!H341*'NZDUSD-Week'!F341/'NZDUSD-Week'!I341</f>
        <v>7.2314999999999996</v>
      </c>
      <c r="AW351" s="24">
        <f>'NZDUSD-Week'!F341/'NZDUSD-Week'!G341*'NZDUSD-Week'!E341</f>
        <v>144.63</v>
      </c>
      <c r="AX351" s="13">
        <f>'USDJPY-Week'!H341*'USDJPY-Week'!F341/'USDJPY-Week'!E341</f>
        <v>9.8425196850393704</v>
      </c>
      <c r="AY351" s="24">
        <f>'NZDUSD-Week'!F341/'NZDUSD-Week'!G341*'NZDUSD-Week'!E341</f>
        <v>144.63</v>
      </c>
      <c r="AZ351" s="13">
        <f>'USDCHF-Week'!H341*'USDCHF-Week'!F341/'USDCHF-Week'!E341</f>
        <v>10.221290949046864</v>
      </c>
      <c r="BA351" s="24">
        <f>'NZDUSD-Week'!F341/'NZDUSD-Week'!G341*'NZDUSD-Week'!E341</f>
        <v>144.63</v>
      </c>
      <c r="BB351" s="13">
        <f>'USDCAD-Week'!H341*'USDCAD-Week'!F341/'USDCAD-Week'!E341</f>
        <v>7.7065351418002459</v>
      </c>
      <c r="BC351" s="24">
        <f>'USDCAD-Week'!F341/'USDCAD-Week'!G341*'USDCAD-Week'!E341</f>
        <v>259.52000000000004</v>
      </c>
      <c r="BD351" s="13">
        <f>'USDJPY-Week'!H341*'USDJPY-Week'!F341/'USDJPY-Week'!E341</f>
        <v>9.8425196850393704</v>
      </c>
      <c r="BE351" s="24">
        <f>'USDCHF-Week'!F341/'USDCHF-Week'!G341*'USDCHF-Week'!E341</f>
        <v>195.67000000000002</v>
      </c>
      <c r="BF351" s="13">
        <f>'USDJPY-Week'!H341*'USDJPY-Week'!F341/'USDJPY-Week'!E341</f>
        <v>9.8425196850393704</v>
      </c>
    </row>
    <row r="352" spans="4:58" x14ac:dyDescent="0.25">
      <c r="D352" s="11">
        <v>42561</v>
      </c>
      <c r="E352" s="13">
        <f>'EURUSD-Week'!F342*'EURUSD-Week'!E342/'EURUSD-Week'!G342</f>
        <v>220.84</v>
      </c>
      <c r="F352" s="16">
        <f>'EURUSD-Week'!H342*'EURUSD-Week'!F342/1</f>
        <v>10</v>
      </c>
      <c r="G352" s="13">
        <f>'USDJPY-Week'!F342/'USDJPY-Week'!G342</f>
        <v>200</v>
      </c>
      <c r="H352" s="19">
        <f>'USDJPY-Week'!H342*'USDJPY-Week'!F342/'USDJPY-Week'!E342</f>
        <v>9.7342548427917848</v>
      </c>
      <c r="I352" s="19">
        <f>'EURUSD-Week'!F342/('EURUSD-Week'!G342*'EURUSD-Week'!E342)</f>
        <v>181.12660749864153</v>
      </c>
      <c r="J352" s="19">
        <f>'USDJPY-Week'!H342*'USDJPY-Week'!F342/'USDJPY-Week'!E342</f>
        <v>9.7342548427917848</v>
      </c>
      <c r="K352" s="15">
        <f>'GBPUSD-Week'!F342*'GBPUSD-Week'!E342/'GBPUSD-Week'!G342</f>
        <v>261.32</v>
      </c>
      <c r="L352" s="13">
        <f>'GBPUSD-Week'!H342*'GBPUSD-Week'!F342/1</f>
        <v>10</v>
      </c>
      <c r="M352" s="24">
        <f>'NZDUSD-Week'!F342*'NZDUSD-Week'!E342/'NZDUSD-Week'!G342</f>
        <v>144.12</v>
      </c>
      <c r="N352" s="13">
        <f>'NZDUSD-Week'!H342*'NZDUSD-Week'!F342/1</f>
        <v>10</v>
      </c>
      <c r="O352" s="13">
        <f>'USDCAD-Week'!F342/'USDCAD-Week'!G342</f>
        <v>200</v>
      </c>
      <c r="P352" s="24">
        <f>'USDCAD-Week'!F342*'USDCAD-Week'!H342/'USDCAD-Week'!E342</f>
        <v>7.6890546307331524</v>
      </c>
      <c r="Q352" s="24">
        <f>'AUDUSD-Week'!F342*'AUDUSD-Week'!E342/'AUDUSD-Week'!G342</f>
        <v>151.38999999999999</v>
      </c>
      <c r="R352" s="24">
        <f>'AUDUSD-Week'!H342*'AUDUSD-Week'!F342/1</f>
        <v>10</v>
      </c>
      <c r="S352" s="13">
        <f>'USDCHF-Week'!F342/'USDCHF-Week'!G342</f>
        <v>200</v>
      </c>
      <c r="T352" s="16">
        <f>'USDCHF-Week'!F342*'USDCHF-Week'!H342/'USDCHF-Week'!E342</f>
        <v>10.180189351521939</v>
      </c>
      <c r="U352" s="13">
        <f>'EURUSD-Week'!F342/'EURUSD-Week'!G342*'EURUSD-Week'!E342</f>
        <v>220.84</v>
      </c>
      <c r="V352" s="13">
        <f>'USDCHF-Week'!H342*'USDCHF-Week'!F342/'USDCHF-Week'!E342</f>
        <v>10.180189351521939</v>
      </c>
      <c r="W352" s="16">
        <f>'EURUSD-Week'!F342/'EURUSD-Week'!G342*'EURUSD-Week'!E342</f>
        <v>220.84</v>
      </c>
      <c r="X352" s="13">
        <f>'GBPUSD-Week'!H342*'GBPUSD-Week'!F342/'GBPUSD-Week'!I342</f>
        <v>13.066000000000001</v>
      </c>
      <c r="Y352" s="24">
        <f>'EURUSD-Week'!F342/'EURUSD-Week'!G342*'EURUSD-Week'!E342</f>
        <v>220.84</v>
      </c>
      <c r="Z352" s="13">
        <f>'AUDUSD-Week'!H342*'AUDUSD-Week'!F342/'AUDUSD-Week'!I342</f>
        <v>7.5694999999999997</v>
      </c>
      <c r="AA352" s="24">
        <f>'EURUSD-Week'!F342/'EURUSD-Week'!G342*'EURUSD-Week'!E342</f>
        <v>220.84</v>
      </c>
      <c r="AB352" s="13">
        <f>'USDCAD-Week'!H342*'USDCAD-Week'!F342/'USDCAD-Week'!E342</f>
        <v>7.6890546307331524</v>
      </c>
      <c r="AC352" s="24">
        <f>'EURUSD-Week'!F342/'EURUSD-Week'!G342*'EURUSD-Week'!E342</f>
        <v>220.84</v>
      </c>
      <c r="AD352" s="13">
        <f>'NZDUSD-Week'!H342*'NZDUSD-Week'!F342/'NZDUSD-Week'!I342</f>
        <v>7.2060000000000004</v>
      </c>
      <c r="AE352" s="24">
        <f>'GBPUSD-Week'!F342/'GBPUSD-Week'!G342*'GBPUSD-Week'!E342</f>
        <v>261.32</v>
      </c>
      <c r="AF352" s="13">
        <f>'USDJPY-Week'!H342*'USDJPY-Week'!F342/'USDJPY-Week'!E342</f>
        <v>9.7342548427917848</v>
      </c>
      <c r="AG352" s="24">
        <f>'GBPUSD-Week'!F342/'GBPUSD-Week'!G342*'GBPUSD-Week'!E342</f>
        <v>261.32</v>
      </c>
      <c r="AH352" s="13">
        <f>'USDCHF-Week'!H342*'USDCHF-Week'!F342/'USDCHF-Week'!E342</f>
        <v>10.180189351521939</v>
      </c>
      <c r="AI352" s="24">
        <f>'GBPUSD-Week'!F342/'GBPUSD-Week'!G342*'GBPUSD-Week'!E342</f>
        <v>261.32</v>
      </c>
      <c r="AJ352" s="13">
        <f>'AUDUSD-Week'!H342*'AUDUSD-Week'!F342/'AUDUSD-Week'!I342</f>
        <v>7.5694999999999997</v>
      </c>
      <c r="AK352" s="24">
        <f>'GBPUSD-Week'!F342/'GBPUSD-Week'!G342*'GBPUSD-Week'!E342</f>
        <v>261.32</v>
      </c>
      <c r="AL352" s="13">
        <f>'USDCAD-Week'!H342*'USDCAD-Week'!F342/'USDCAD-Week'!E342</f>
        <v>7.6890546307331524</v>
      </c>
      <c r="AM352" s="24">
        <f>'GBPUSD-Week'!F342/'GBPUSD-Week'!G342*'GBPUSD-Week'!E342</f>
        <v>261.32</v>
      </c>
      <c r="AN352" s="13">
        <f>'NZDUSD-Week'!H342*'NZDUSD-Week'!F342/'NZDUSD-Week'!I342</f>
        <v>7.2060000000000004</v>
      </c>
      <c r="AO352" s="24">
        <f>'AUDUSD-Week'!F342/'AUDUSD-Week'!G342*'AUDUSD-Week'!E342</f>
        <v>151.39000000000001</v>
      </c>
      <c r="AP352" s="13">
        <f>'USDJPY-Week'!H342*'USDJPY-Week'!F342/'USDJPY-Week'!E342</f>
        <v>9.7342548427917848</v>
      </c>
      <c r="AQ352" s="24">
        <f>'AUDUSD-Week'!F342/'AUDUSD-Week'!G342*'AUDUSD-Week'!E342</f>
        <v>151.39000000000001</v>
      </c>
      <c r="AR352" s="13">
        <f>'USDCHF-Week'!H342*'USDCHF-Week'!F342/'USDCHF-Week'!E342</f>
        <v>10.180189351521939</v>
      </c>
      <c r="AS352" s="24">
        <f>'AUDUSD-Week'!F342/'AUDUSD-Week'!G342*'AUDUSD-Week'!E342</f>
        <v>151.39000000000001</v>
      </c>
      <c r="AT352" s="13">
        <f>'USDCAD-Week'!H342*'USDCAD-Week'!F342/'USDCAD-Week'!E342</f>
        <v>7.6890546307331524</v>
      </c>
      <c r="AU352" s="24">
        <f>'AUDUSD-Week'!F342/'AUDUSD-Week'!G342*'AUDUSD-Week'!E342</f>
        <v>151.39000000000001</v>
      </c>
      <c r="AV352" s="13">
        <f>'NZDUSD-Week'!H342*'NZDUSD-Week'!F342/'NZDUSD-Week'!I342</f>
        <v>7.2060000000000004</v>
      </c>
      <c r="AW352" s="24">
        <f>'NZDUSD-Week'!F342/'NZDUSD-Week'!G342*'NZDUSD-Week'!E342</f>
        <v>144.12</v>
      </c>
      <c r="AX352" s="13">
        <f>'USDJPY-Week'!H342*'USDJPY-Week'!F342/'USDJPY-Week'!E342</f>
        <v>9.7342548427917848</v>
      </c>
      <c r="AY352" s="24">
        <f>'NZDUSD-Week'!F342/'NZDUSD-Week'!G342*'NZDUSD-Week'!E342</f>
        <v>144.12</v>
      </c>
      <c r="AZ352" s="13">
        <f>'USDCHF-Week'!H342*'USDCHF-Week'!F342/'USDCHF-Week'!E342</f>
        <v>10.180189351521939</v>
      </c>
      <c r="BA352" s="24">
        <f>'NZDUSD-Week'!F342/'NZDUSD-Week'!G342*'NZDUSD-Week'!E342</f>
        <v>144.12</v>
      </c>
      <c r="BB352" s="13">
        <f>'USDCAD-Week'!H342*'USDCAD-Week'!F342/'USDCAD-Week'!E342</f>
        <v>7.6890546307331524</v>
      </c>
      <c r="BC352" s="24">
        <f>'USDCAD-Week'!F342/'USDCAD-Week'!G342*'USDCAD-Week'!E342</f>
        <v>260.10999999999996</v>
      </c>
      <c r="BD352" s="13">
        <f>'USDJPY-Week'!H342*'USDJPY-Week'!F342/'USDJPY-Week'!E342</f>
        <v>9.7342548427917848</v>
      </c>
      <c r="BE352" s="24">
        <f>'USDCHF-Week'!F342/'USDCHF-Week'!G342*'USDCHF-Week'!E342</f>
        <v>196.45999999999998</v>
      </c>
      <c r="BF352" s="13">
        <f>'USDJPY-Week'!H342*'USDJPY-Week'!F342/'USDJPY-Week'!E342</f>
        <v>9.7342548427917848</v>
      </c>
    </row>
    <row r="353" spans="4:58" x14ac:dyDescent="0.25">
      <c r="D353" s="11">
        <v>42568</v>
      </c>
      <c r="E353" s="13">
        <f>'EURUSD-Week'!F343*'EURUSD-Week'!E343/'EURUSD-Week'!G343</f>
        <v>220.23000000000002</v>
      </c>
      <c r="F353" s="16">
        <f>'EURUSD-Week'!H343*'EURUSD-Week'!F343/1</f>
        <v>10</v>
      </c>
      <c r="G353" s="13">
        <f>'USDJPY-Week'!F343/'USDJPY-Week'!G343</f>
        <v>200</v>
      </c>
      <c r="H353" s="19">
        <f>'USDJPY-Week'!H343*'USDJPY-Week'!F343/'USDJPY-Week'!E343</f>
        <v>9.459395544624698</v>
      </c>
      <c r="I353" s="19">
        <f>'EURUSD-Week'!F343/('EURUSD-Week'!G343*'EURUSD-Week'!E343)</f>
        <v>181.6282976887799</v>
      </c>
      <c r="J353" s="19">
        <f>'USDJPY-Week'!H343*'USDJPY-Week'!F343/'USDJPY-Week'!E343</f>
        <v>9.459395544624698</v>
      </c>
      <c r="K353" s="15">
        <f>'GBPUSD-Week'!F343*'GBPUSD-Week'!E343/'GBPUSD-Week'!G343</f>
        <v>263.04999999999995</v>
      </c>
      <c r="L353" s="13">
        <f>'GBPUSD-Week'!H343*'GBPUSD-Week'!F343/1</f>
        <v>10</v>
      </c>
      <c r="M353" s="24">
        <f>'NZDUSD-Week'!F343*'NZDUSD-Week'!E343/'NZDUSD-Week'!G343</f>
        <v>141.4</v>
      </c>
      <c r="N353" s="13">
        <f>'NZDUSD-Week'!H343*'NZDUSD-Week'!F343/1</f>
        <v>10</v>
      </c>
      <c r="O353" s="13">
        <f>'USDCAD-Week'!F343/'USDCAD-Week'!G343</f>
        <v>200</v>
      </c>
      <c r="P353" s="24">
        <f>'USDCAD-Week'!F343*'USDCAD-Week'!H343/'USDCAD-Week'!E343</f>
        <v>7.6698880196349144</v>
      </c>
      <c r="Q353" s="24">
        <f>'AUDUSD-Week'!F343*'AUDUSD-Week'!E343/'AUDUSD-Week'!G343</f>
        <v>150.57</v>
      </c>
      <c r="R353" s="24">
        <f>'AUDUSD-Week'!H343*'AUDUSD-Week'!F343/1</f>
        <v>10</v>
      </c>
      <c r="S353" s="13">
        <f>'USDCHF-Week'!F343/'USDCHF-Week'!G343</f>
        <v>200</v>
      </c>
      <c r="T353" s="16">
        <f>'USDCHF-Week'!F343*'USDCHF-Week'!H343/'USDCHF-Week'!E343</f>
        <v>10.15950421619425</v>
      </c>
      <c r="U353" s="13">
        <f>'EURUSD-Week'!F343/'EURUSD-Week'!G343*'EURUSD-Week'!E343</f>
        <v>220.23000000000002</v>
      </c>
      <c r="V353" s="13">
        <f>'USDCHF-Week'!H343*'USDCHF-Week'!F343/'USDCHF-Week'!E343</f>
        <v>10.15950421619425</v>
      </c>
      <c r="W353" s="16">
        <f>'EURUSD-Week'!F343/'EURUSD-Week'!G343*'EURUSD-Week'!E343</f>
        <v>220.23000000000002</v>
      </c>
      <c r="X353" s="13">
        <f>'GBPUSD-Week'!H343*'GBPUSD-Week'!F343/'GBPUSD-Week'!I343</f>
        <v>13.152499999999998</v>
      </c>
      <c r="Y353" s="24">
        <f>'EURUSD-Week'!F343/'EURUSD-Week'!G343*'EURUSD-Week'!E343</f>
        <v>220.23000000000002</v>
      </c>
      <c r="Z353" s="13">
        <f>'AUDUSD-Week'!H343*'AUDUSD-Week'!F343/'AUDUSD-Week'!I343</f>
        <v>7.5285000000000011</v>
      </c>
      <c r="AA353" s="24">
        <f>'EURUSD-Week'!F343/'EURUSD-Week'!G343*'EURUSD-Week'!E343</f>
        <v>220.23000000000002</v>
      </c>
      <c r="AB353" s="13">
        <f>'USDCAD-Week'!H343*'USDCAD-Week'!F343/'USDCAD-Week'!E343</f>
        <v>7.6698880196349144</v>
      </c>
      <c r="AC353" s="24">
        <f>'EURUSD-Week'!F343/'EURUSD-Week'!G343*'EURUSD-Week'!E343</f>
        <v>220.23000000000002</v>
      </c>
      <c r="AD353" s="13">
        <f>'NZDUSD-Week'!H343*'NZDUSD-Week'!F343/'NZDUSD-Week'!I343</f>
        <v>7.07</v>
      </c>
      <c r="AE353" s="24">
        <f>'GBPUSD-Week'!F343/'GBPUSD-Week'!G343*'GBPUSD-Week'!E343</f>
        <v>263.04999999999995</v>
      </c>
      <c r="AF353" s="13">
        <f>'USDJPY-Week'!H343*'USDJPY-Week'!F343/'USDJPY-Week'!E343</f>
        <v>9.459395544624698</v>
      </c>
      <c r="AG353" s="24">
        <f>'GBPUSD-Week'!F343/'GBPUSD-Week'!G343*'GBPUSD-Week'!E343</f>
        <v>263.04999999999995</v>
      </c>
      <c r="AH353" s="13">
        <f>'USDCHF-Week'!H343*'USDCHF-Week'!F343/'USDCHF-Week'!E343</f>
        <v>10.15950421619425</v>
      </c>
      <c r="AI353" s="24">
        <f>'GBPUSD-Week'!F343/'GBPUSD-Week'!G343*'GBPUSD-Week'!E343</f>
        <v>263.04999999999995</v>
      </c>
      <c r="AJ353" s="13">
        <f>'AUDUSD-Week'!H343*'AUDUSD-Week'!F343/'AUDUSD-Week'!I343</f>
        <v>7.5285000000000011</v>
      </c>
      <c r="AK353" s="24">
        <f>'GBPUSD-Week'!F343/'GBPUSD-Week'!G343*'GBPUSD-Week'!E343</f>
        <v>263.04999999999995</v>
      </c>
      <c r="AL353" s="13">
        <f>'USDCAD-Week'!H343*'USDCAD-Week'!F343/'USDCAD-Week'!E343</f>
        <v>7.6698880196349144</v>
      </c>
      <c r="AM353" s="24">
        <f>'GBPUSD-Week'!F343/'GBPUSD-Week'!G343*'GBPUSD-Week'!E343</f>
        <v>263.04999999999995</v>
      </c>
      <c r="AN353" s="13">
        <f>'NZDUSD-Week'!H343*'NZDUSD-Week'!F343/'NZDUSD-Week'!I343</f>
        <v>7.07</v>
      </c>
      <c r="AO353" s="24">
        <f>'AUDUSD-Week'!F343/'AUDUSD-Week'!G343*'AUDUSD-Week'!E343</f>
        <v>150.57</v>
      </c>
      <c r="AP353" s="13">
        <f>'USDJPY-Week'!H343*'USDJPY-Week'!F343/'USDJPY-Week'!E343</f>
        <v>9.459395544624698</v>
      </c>
      <c r="AQ353" s="24">
        <f>'AUDUSD-Week'!F343/'AUDUSD-Week'!G343*'AUDUSD-Week'!E343</f>
        <v>150.57</v>
      </c>
      <c r="AR353" s="13">
        <f>'USDCHF-Week'!H343*'USDCHF-Week'!F343/'USDCHF-Week'!E343</f>
        <v>10.15950421619425</v>
      </c>
      <c r="AS353" s="24">
        <f>'AUDUSD-Week'!F343/'AUDUSD-Week'!G343*'AUDUSD-Week'!E343</f>
        <v>150.57</v>
      </c>
      <c r="AT353" s="13">
        <f>'USDCAD-Week'!H343*'USDCAD-Week'!F343/'USDCAD-Week'!E343</f>
        <v>7.6698880196349144</v>
      </c>
      <c r="AU353" s="24">
        <f>'AUDUSD-Week'!F343/'AUDUSD-Week'!G343*'AUDUSD-Week'!E343</f>
        <v>150.57</v>
      </c>
      <c r="AV353" s="13">
        <f>'NZDUSD-Week'!H343*'NZDUSD-Week'!F343/'NZDUSD-Week'!I343</f>
        <v>7.07</v>
      </c>
      <c r="AW353" s="24">
        <f>'NZDUSD-Week'!F343/'NZDUSD-Week'!G343*'NZDUSD-Week'!E343</f>
        <v>141.4</v>
      </c>
      <c r="AX353" s="13">
        <f>'USDJPY-Week'!H343*'USDJPY-Week'!F343/'USDJPY-Week'!E343</f>
        <v>9.459395544624698</v>
      </c>
      <c r="AY353" s="24">
        <f>'NZDUSD-Week'!F343/'NZDUSD-Week'!G343*'NZDUSD-Week'!E343</f>
        <v>141.4</v>
      </c>
      <c r="AZ353" s="13">
        <f>'USDCHF-Week'!H343*'USDCHF-Week'!F343/'USDCHF-Week'!E343</f>
        <v>10.15950421619425</v>
      </c>
      <c r="BA353" s="24">
        <f>'NZDUSD-Week'!F343/'NZDUSD-Week'!G343*'NZDUSD-Week'!E343</f>
        <v>141.4</v>
      </c>
      <c r="BB353" s="13">
        <f>'USDCAD-Week'!H343*'USDCAD-Week'!F343/'USDCAD-Week'!E343</f>
        <v>7.6698880196349144</v>
      </c>
      <c r="BC353" s="24">
        <f>'USDCAD-Week'!F343/'USDCAD-Week'!G343*'USDCAD-Week'!E343</f>
        <v>260.76</v>
      </c>
      <c r="BD353" s="13">
        <f>'USDJPY-Week'!H343*'USDJPY-Week'!F343/'USDJPY-Week'!E343</f>
        <v>9.459395544624698</v>
      </c>
      <c r="BE353" s="24">
        <f>'USDCHF-Week'!F343/'USDCHF-Week'!G343*'USDCHF-Week'!E343</f>
        <v>196.85999999999999</v>
      </c>
      <c r="BF353" s="13">
        <f>'USDJPY-Week'!H343*'USDJPY-Week'!F343/'USDJPY-Week'!E343</f>
        <v>9.459395544624698</v>
      </c>
    </row>
    <row r="354" spans="4:58" x14ac:dyDescent="0.25">
      <c r="D354" s="11">
        <v>42575</v>
      </c>
      <c r="E354" s="13">
        <f>'EURUSD-Week'!F344*'EURUSD-Week'!E344/'EURUSD-Week'!G344</f>
        <v>221.50999999999996</v>
      </c>
      <c r="F354" s="16">
        <f>'EURUSD-Week'!H344*'EURUSD-Week'!F344/1</f>
        <v>10</v>
      </c>
      <c r="G354" s="13">
        <f>'USDJPY-Week'!F344/'USDJPY-Week'!G344</f>
        <v>200</v>
      </c>
      <c r="H354" s="19">
        <f>'USDJPY-Week'!H344*'USDJPY-Week'!F344/'USDJPY-Week'!E344</f>
        <v>9.6052252425319367</v>
      </c>
      <c r="I354" s="19">
        <f>'EURUSD-Week'!F344/('EURUSD-Week'!G344*'EURUSD-Week'!E344)</f>
        <v>180.57875490948496</v>
      </c>
      <c r="J354" s="19">
        <f>'USDJPY-Week'!H344*'USDJPY-Week'!F344/'USDJPY-Week'!E344</f>
        <v>9.6052252425319367</v>
      </c>
      <c r="K354" s="15">
        <f>'GBPUSD-Week'!F344*'GBPUSD-Week'!E344/'GBPUSD-Week'!G344</f>
        <v>263.67</v>
      </c>
      <c r="L354" s="13">
        <f>'GBPUSD-Week'!H344*'GBPUSD-Week'!F344/1</f>
        <v>10</v>
      </c>
      <c r="M354" s="24">
        <f>'NZDUSD-Week'!F344*'NZDUSD-Week'!E344/'NZDUSD-Week'!G344</f>
        <v>142.01</v>
      </c>
      <c r="N354" s="13">
        <f>'NZDUSD-Week'!H344*'NZDUSD-Week'!F344/1</f>
        <v>10</v>
      </c>
      <c r="O354" s="13">
        <f>'USDCAD-Week'!F344/'USDCAD-Week'!G344</f>
        <v>200</v>
      </c>
      <c r="P354" s="24">
        <f>'USDCAD-Week'!F344*'USDCAD-Week'!H344/'USDCAD-Week'!E344</f>
        <v>7.6432147361180114</v>
      </c>
      <c r="Q354" s="24">
        <f>'AUDUSD-Week'!F344*'AUDUSD-Week'!E344/'AUDUSD-Week'!G344</f>
        <v>150.61000000000001</v>
      </c>
      <c r="R354" s="24">
        <f>'AUDUSD-Week'!H344*'AUDUSD-Week'!F344/1</f>
        <v>10</v>
      </c>
      <c r="S354" s="13">
        <f>'USDCHF-Week'!F344/'USDCHF-Week'!G344</f>
        <v>200</v>
      </c>
      <c r="T354" s="16">
        <f>'USDCHF-Week'!F344*'USDCHF-Week'!H344/'USDCHF-Week'!E344</f>
        <v>10.219724067450178</v>
      </c>
      <c r="U354" s="13">
        <f>'EURUSD-Week'!F344/'EURUSD-Week'!G344*'EURUSD-Week'!E344</f>
        <v>221.50999999999996</v>
      </c>
      <c r="V354" s="13">
        <f>'USDCHF-Week'!H344*'USDCHF-Week'!F344/'USDCHF-Week'!E344</f>
        <v>10.219724067450178</v>
      </c>
      <c r="W354" s="16">
        <f>'EURUSD-Week'!F344/'EURUSD-Week'!G344*'EURUSD-Week'!E344</f>
        <v>221.50999999999996</v>
      </c>
      <c r="X354" s="13">
        <f>'GBPUSD-Week'!H344*'GBPUSD-Week'!F344/'GBPUSD-Week'!I344</f>
        <v>13.1835</v>
      </c>
      <c r="Y354" s="24">
        <f>'EURUSD-Week'!F344/'EURUSD-Week'!G344*'EURUSD-Week'!E344</f>
        <v>221.50999999999996</v>
      </c>
      <c r="Z354" s="13">
        <f>'AUDUSD-Week'!H344*'AUDUSD-Week'!F344/'AUDUSD-Week'!I344</f>
        <v>7.5304999999999991</v>
      </c>
      <c r="AA354" s="24">
        <f>'EURUSD-Week'!F344/'EURUSD-Week'!G344*'EURUSD-Week'!E344</f>
        <v>221.50999999999996</v>
      </c>
      <c r="AB354" s="13">
        <f>'USDCAD-Week'!H344*'USDCAD-Week'!F344/'USDCAD-Week'!E344</f>
        <v>7.6432147361180114</v>
      </c>
      <c r="AC354" s="24">
        <f>'EURUSD-Week'!F344/'EURUSD-Week'!G344*'EURUSD-Week'!E344</f>
        <v>221.50999999999996</v>
      </c>
      <c r="AD354" s="13">
        <f>'NZDUSD-Week'!H344*'NZDUSD-Week'!F344/'NZDUSD-Week'!I344</f>
        <v>7.1005000000000011</v>
      </c>
      <c r="AE354" s="24">
        <f>'GBPUSD-Week'!F344/'GBPUSD-Week'!G344*'GBPUSD-Week'!E344</f>
        <v>263.67</v>
      </c>
      <c r="AF354" s="13">
        <f>'USDJPY-Week'!H344*'USDJPY-Week'!F344/'USDJPY-Week'!E344</f>
        <v>9.6052252425319367</v>
      </c>
      <c r="AG354" s="24">
        <f>'GBPUSD-Week'!F344/'GBPUSD-Week'!G344*'GBPUSD-Week'!E344</f>
        <v>263.67</v>
      </c>
      <c r="AH354" s="13">
        <f>'USDCHF-Week'!H344*'USDCHF-Week'!F344/'USDCHF-Week'!E344</f>
        <v>10.219724067450178</v>
      </c>
      <c r="AI354" s="24">
        <f>'GBPUSD-Week'!F344/'GBPUSD-Week'!G344*'GBPUSD-Week'!E344</f>
        <v>263.67</v>
      </c>
      <c r="AJ354" s="13">
        <f>'AUDUSD-Week'!H344*'AUDUSD-Week'!F344/'AUDUSD-Week'!I344</f>
        <v>7.5304999999999991</v>
      </c>
      <c r="AK354" s="24">
        <f>'GBPUSD-Week'!F344/'GBPUSD-Week'!G344*'GBPUSD-Week'!E344</f>
        <v>263.67</v>
      </c>
      <c r="AL354" s="13">
        <f>'USDCAD-Week'!H344*'USDCAD-Week'!F344/'USDCAD-Week'!E344</f>
        <v>7.6432147361180114</v>
      </c>
      <c r="AM354" s="24">
        <f>'GBPUSD-Week'!F344/'GBPUSD-Week'!G344*'GBPUSD-Week'!E344</f>
        <v>263.67</v>
      </c>
      <c r="AN354" s="13">
        <f>'NZDUSD-Week'!H344*'NZDUSD-Week'!F344/'NZDUSD-Week'!I344</f>
        <v>7.1005000000000011</v>
      </c>
      <c r="AO354" s="24">
        <f>'AUDUSD-Week'!F344/'AUDUSD-Week'!G344*'AUDUSD-Week'!E344</f>
        <v>150.61000000000001</v>
      </c>
      <c r="AP354" s="13">
        <f>'USDJPY-Week'!H344*'USDJPY-Week'!F344/'USDJPY-Week'!E344</f>
        <v>9.6052252425319367</v>
      </c>
      <c r="AQ354" s="24">
        <f>'AUDUSD-Week'!F344/'AUDUSD-Week'!G344*'AUDUSD-Week'!E344</f>
        <v>150.61000000000001</v>
      </c>
      <c r="AR354" s="13">
        <f>'USDCHF-Week'!H344*'USDCHF-Week'!F344/'USDCHF-Week'!E344</f>
        <v>10.219724067450178</v>
      </c>
      <c r="AS354" s="24">
        <f>'AUDUSD-Week'!F344/'AUDUSD-Week'!G344*'AUDUSD-Week'!E344</f>
        <v>150.61000000000001</v>
      </c>
      <c r="AT354" s="13">
        <f>'USDCAD-Week'!H344*'USDCAD-Week'!F344/'USDCAD-Week'!E344</f>
        <v>7.6432147361180114</v>
      </c>
      <c r="AU354" s="24">
        <f>'AUDUSD-Week'!F344/'AUDUSD-Week'!G344*'AUDUSD-Week'!E344</f>
        <v>150.61000000000001</v>
      </c>
      <c r="AV354" s="13">
        <f>'NZDUSD-Week'!H344*'NZDUSD-Week'!F344/'NZDUSD-Week'!I344</f>
        <v>7.1005000000000011</v>
      </c>
      <c r="AW354" s="24">
        <f>'NZDUSD-Week'!F344/'NZDUSD-Week'!G344*'NZDUSD-Week'!E344</f>
        <v>142.01000000000002</v>
      </c>
      <c r="AX354" s="13">
        <f>'USDJPY-Week'!H344*'USDJPY-Week'!F344/'USDJPY-Week'!E344</f>
        <v>9.6052252425319367</v>
      </c>
      <c r="AY354" s="24">
        <f>'NZDUSD-Week'!F344/'NZDUSD-Week'!G344*'NZDUSD-Week'!E344</f>
        <v>142.01000000000002</v>
      </c>
      <c r="AZ354" s="13">
        <f>'USDCHF-Week'!H344*'USDCHF-Week'!F344/'USDCHF-Week'!E344</f>
        <v>10.219724067450178</v>
      </c>
      <c r="BA354" s="24">
        <f>'NZDUSD-Week'!F344/'NZDUSD-Week'!G344*'NZDUSD-Week'!E344</f>
        <v>142.01000000000002</v>
      </c>
      <c r="BB354" s="13">
        <f>'USDCAD-Week'!H344*'USDCAD-Week'!F344/'USDCAD-Week'!E344</f>
        <v>7.6432147361180114</v>
      </c>
      <c r="BC354" s="24">
        <f>'USDCAD-Week'!F344/'USDCAD-Week'!G344*'USDCAD-Week'!E344</f>
        <v>261.66999999999996</v>
      </c>
      <c r="BD354" s="13">
        <f>'USDJPY-Week'!H344*'USDJPY-Week'!F344/'USDJPY-Week'!E344</f>
        <v>9.6052252425319367</v>
      </c>
      <c r="BE354" s="24">
        <f>'USDCHF-Week'!F344/'USDCHF-Week'!G344*'USDCHF-Week'!E344</f>
        <v>195.70000000000002</v>
      </c>
      <c r="BF354" s="13">
        <f>'USDJPY-Week'!H344*'USDJPY-Week'!F344/'USDJPY-Week'!E344</f>
        <v>9.6052252425319367</v>
      </c>
    </row>
    <row r="355" spans="4:58" x14ac:dyDescent="0.25">
      <c r="D355" s="11">
        <v>42582</v>
      </c>
      <c r="E355" s="13">
        <f>'EURUSD-Week'!F345*'EURUSD-Week'!E345/'EURUSD-Week'!G345</f>
        <v>222.62</v>
      </c>
      <c r="F355" s="16">
        <f>'EURUSD-Week'!H345*'EURUSD-Week'!F345/1</f>
        <v>10</v>
      </c>
      <c r="G355" s="13">
        <f>'USDJPY-Week'!F345/'USDJPY-Week'!G345</f>
        <v>200</v>
      </c>
      <c r="H355" s="19">
        <f>'USDJPY-Week'!H345*'USDJPY-Week'!F345/'USDJPY-Week'!E345</f>
        <v>9.7981579463060946</v>
      </c>
      <c r="I355" s="19">
        <f>'EURUSD-Week'!F345/('EURUSD-Week'!G345*'EURUSD-Week'!E345)</f>
        <v>179.67837570748361</v>
      </c>
      <c r="J355" s="19">
        <f>'USDJPY-Week'!H345*'USDJPY-Week'!F345/'USDJPY-Week'!E345</f>
        <v>9.7981579463060946</v>
      </c>
      <c r="K355" s="15">
        <f>'GBPUSD-Week'!F345*'GBPUSD-Week'!E345/'GBPUSD-Week'!G345</f>
        <v>263.06</v>
      </c>
      <c r="L355" s="13">
        <f>'GBPUSD-Week'!H345*'GBPUSD-Week'!F345/1</f>
        <v>10</v>
      </c>
      <c r="M355" s="24">
        <f>'NZDUSD-Week'!F345*'NZDUSD-Week'!E345/'NZDUSD-Week'!G345</f>
        <v>143.41</v>
      </c>
      <c r="N355" s="13">
        <f>'NZDUSD-Week'!H345*'NZDUSD-Week'!F345/1</f>
        <v>10</v>
      </c>
      <c r="O355" s="13">
        <f>'USDCAD-Week'!F345/'USDCAD-Week'!G345</f>
        <v>200</v>
      </c>
      <c r="P355" s="24">
        <f>'USDCAD-Week'!F345*'USDCAD-Week'!H345/'USDCAD-Week'!E345</f>
        <v>7.6321312726578903</v>
      </c>
      <c r="Q355" s="24">
        <f>'AUDUSD-Week'!F345*'AUDUSD-Week'!E345/'AUDUSD-Week'!G345</f>
        <v>152.06</v>
      </c>
      <c r="R355" s="24">
        <f>'AUDUSD-Week'!H345*'AUDUSD-Week'!F345/1</f>
        <v>10</v>
      </c>
      <c r="S355" s="13">
        <f>'USDCHF-Week'!F345/'USDCHF-Week'!G345</f>
        <v>200</v>
      </c>
      <c r="T355" s="16">
        <f>'USDCHF-Week'!F345*'USDCHF-Week'!H345/'USDCHF-Week'!E345</f>
        <v>10.256936253141188</v>
      </c>
      <c r="U355" s="13">
        <f>'EURUSD-Week'!F345/'EURUSD-Week'!G345*'EURUSD-Week'!E345</f>
        <v>222.62</v>
      </c>
      <c r="V355" s="13">
        <f>'USDCHF-Week'!H345*'USDCHF-Week'!F345/'USDCHF-Week'!E345</f>
        <v>10.256936253141188</v>
      </c>
      <c r="W355" s="16">
        <f>'EURUSD-Week'!F345/'EURUSD-Week'!G345*'EURUSD-Week'!E345</f>
        <v>222.62</v>
      </c>
      <c r="X355" s="13">
        <f>'GBPUSD-Week'!H345*'GBPUSD-Week'!F345/'GBPUSD-Week'!I345</f>
        <v>13.153</v>
      </c>
      <c r="Y355" s="24">
        <f>'EURUSD-Week'!F345/'EURUSD-Week'!G345*'EURUSD-Week'!E345</f>
        <v>222.62</v>
      </c>
      <c r="Z355" s="13">
        <f>'AUDUSD-Week'!H345*'AUDUSD-Week'!F345/'AUDUSD-Week'!I345</f>
        <v>7.6029999999999998</v>
      </c>
      <c r="AA355" s="24">
        <f>'EURUSD-Week'!F345/'EURUSD-Week'!G345*'EURUSD-Week'!E345</f>
        <v>222.62</v>
      </c>
      <c r="AB355" s="13">
        <f>'USDCAD-Week'!H345*'USDCAD-Week'!F345/'USDCAD-Week'!E345</f>
        <v>7.6321312726578903</v>
      </c>
      <c r="AC355" s="24">
        <f>'EURUSD-Week'!F345/'EURUSD-Week'!G345*'EURUSD-Week'!E345</f>
        <v>222.62</v>
      </c>
      <c r="AD355" s="13">
        <f>'NZDUSD-Week'!H345*'NZDUSD-Week'!F345/'NZDUSD-Week'!I345</f>
        <v>7.1704999999999997</v>
      </c>
      <c r="AE355" s="24">
        <f>'GBPUSD-Week'!F345/'GBPUSD-Week'!G345*'GBPUSD-Week'!E345</f>
        <v>263.06</v>
      </c>
      <c r="AF355" s="13">
        <f>'USDJPY-Week'!H345*'USDJPY-Week'!F345/'USDJPY-Week'!E345</f>
        <v>9.7981579463060946</v>
      </c>
      <c r="AG355" s="24">
        <f>'GBPUSD-Week'!F345/'GBPUSD-Week'!G345*'GBPUSD-Week'!E345</f>
        <v>263.06</v>
      </c>
      <c r="AH355" s="13">
        <f>'USDCHF-Week'!H345*'USDCHF-Week'!F345/'USDCHF-Week'!E345</f>
        <v>10.256936253141188</v>
      </c>
      <c r="AI355" s="24">
        <f>'GBPUSD-Week'!F345/'GBPUSD-Week'!G345*'GBPUSD-Week'!E345</f>
        <v>263.06</v>
      </c>
      <c r="AJ355" s="13">
        <f>'AUDUSD-Week'!H345*'AUDUSD-Week'!F345/'AUDUSD-Week'!I345</f>
        <v>7.6029999999999998</v>
      </c>
      <c r="AK355" s="24">
        <f>'GBPUSD-Week'!F345/'GBPUSD-Week'!G345*'GBPUSD-Week'!E345</f>
        <v>263.06</v>
      </c>
      <c r="AL355" s="13">
        <f>'USDCAD-Week'!H345*'USDCAD-Week'!F345/'USDCAD-Week'!E345</f>
        <v>7.6321312726578903</v>
      </c>
      <c r="AM355" s="24">
        <f>'GBPUSD-Week'!F345/'GBPUSD-Week'!G345*'GBPUSD-Week'!E345</f>
        <v>263.06</v>
      </c>
      <c r="AN355" s="13">
        <f>'NZDUSD-Week'!H345*'NZDUSD-Week'!F345/'NZDUSD-Week'!I345</f>
        <v>7.1704999999999997</v>
      </c>
      <c r="AO355" s="24">
        <f>'AUDUSD-Week'!F345/'AUDUSD-Week'!G345*'AUDUSD-Week'!E345</f>
        <v>152.06</v>
      </c>
      <c r="AP355" s="13">
        <f>'USDJPY-Week'!H345*'USDJPY-Week'!F345/'USDJPY-Week'!E345</f>
        <v>9.7981579463060946</v>
      </c>
      <c r="AQ355" s="24">
        <f>'AUDUSD-Week'!F345/'AUDUSD-Week'!G345*'AUDUSD-Week'!E345</f>
        <v>152.06</v>
      </c>
      <c r="AR355" s="13">
        <f>'USDCHF-Week'!H345*'USDCHF-Week'!F345/'USDCHF-Week'!E345</f>
        <v>10.256936253141188</v>
      </c>
      <c r="AS355" s="24">
        <f>'AUDUSD-Week'!F345/'AUDUSD-Week'!G345*'AUDUSD-Week'!E345</f>
        <v>152.06</v>
      </c>
      <c r="AT355" s="13">
        <f>'USDCAD-Week'!H345*'USDCAD-Week'!F345/'USDCAD-Week'!E345</f>
        <v>7.6321312726578903</v>
      </c>
      <c r="AU355" s="24">
        <f>'AUDUSD-Week'!F345/'AUDUSD-Week'!G345*'AUDUSD-Week'!E345</f>
        <v>152.06</v>
      </c>
      <c r="AV355" s="13">
        <f>'NZDUSD-Week'!H345*'NZDUSD-Week'!F345/'NZDUSD-Week'!I345</f>
        <v>7.1704999999999997</v>
      </c>
      <c r="AW355" s="24">
        <f>'NZDUSD-Week'!F345/'NZDUSD-Week'!G345*'NZDUSD-Week'!E345</f>
        <v>143.41</v>
      </c>
      <c r="AX355" s="13">
        <f>'USDJPY-Week'!H345*'USDJPY-Week'!F345/'USDJPY-Week'!E345</f>
        <v>9.7981579463060946</v>
      </c>
      <c r="AY355" s="24">
        <f>'NZDUSD-Week'!F345/'NZDUSD-Week'!G345*'NZDUSD-Week'!E345</f>
        <v>143.41</v>
      </c>
      <c r="AZ355" s="13">
        <f>'USDCHF-Week'!H345*'USDCHF-Week'!F345/'USDCHF-Week'!E345</f>
        <v>10.256936253141188</v>
      </c>
      <c r="BA355" s="24">
        <f>'NZDUSD-Week'!F345/'NZDUSD-Week'!G345*'NZDUSD-Week'!E345</f>
        <v>143.41</v>
      </c>
      <c r="BB355" s="13">
        <f>'USDCAD-Week'!H345*'USDCAD-Week'!F345/'USDCAD-Week'!E345</f>
        <v>7.6321312726578903</v>
      </c>
      <c r="BC355" s="24">
        <f>'USDCAD-Week'!F345/'USDCAD-Week'!G345*'USDCAD-Week'!E345</f>
        <v>262.04999999999995</v>
      </c>
      <c r="BD355" s="13">
        <f>'USDJPY-Week'!H345*'USDJPY-Week'!F345/'USDJPY-Week'!E345</f>
        <v>9.7981579463060946</v>
      </c>
      <c r="BE355" s="24">
        <f>'USDCHF-Week'!F345/'USDCHF-Week'!G345*'USDCHF-Week'!E345</f>
        <v>194.99</v>
      </c>
      <c r="BF355" s="13">
        <f>'USDJPY-Week'!H345*'USDJPY-Week'!F345/'USDJPY-Week'!E345</f>
        <v>9.7981579463060946</v>
      </c>
    </row>
    <row r="356" spans="4:58" x14ac:dyDescent="0.25">
      <c r="D356" s="11">
        <v>42589</v>
      </c>
      <c r="E356" s="13">
        <f>'EURUSD-Week'!F346*'EURUSD-Week'!E346/'EURUSD-Week'!G346</f>
        <v>222.45</v>
      </c>
      <c r="F356" s="16">
        <f>'EURUSD-Week'!H346*'EURUSD-Week'!F346/1</f>
        <v>10</v>
      </c>
      <c r="G356" s="13">
        <f>'USDJPY-Week'!F346/'USDJPY-Week'!G346</f>
        <v>200</v>
      </c>
      <c r="H356" s="19">
        <f>'USDJPY-Week'!H346*'USDJPY-Week'!F346/'USDJPY-Week'!E346</f>
        <v>9.8381622312951933</v>
      </c>
      <c r="I356" s="19">
        <f>'EURUSD-Week'!F346/('EURUSD-Week'!G346*'EURUSD-Week'!E346)</f>
        <v>179.81568891885817</v>
      </c>
      <c r="J356" s="19">
        <f>'USDJPY-Week'!H346*'USDJPY-Week'!F346/'USDJPY-Week'!E346</f>
        <v>9.8381622312951933</v>
      </c>
      <c r="K356" s="15">
        <f>'GBPUSD-Week'!F346*'GBPUSD-Week'!E346/'GBPUSD-Week'!G346</f>
        <v>260</v>
      </c>
      <c r="L356" s="13">
        <f>'GBPUSD-Week'!H346*'GBPUSD-Week'!F346/1</f>
        <v>10</v>
      </c>
      <c r="M356" s="24">
        <f>'NZDUSD-Week'!F346*'NZDUSD-Week'!E346/'NZDUSD-Week'!G346</f>
        <v>143.30000000000001</v>
      </c>
      <c r="N356" s="13">
        <f>'NZDUSD-Week'!H346*'NZDUSD-Week'!F346/1</f>
        <v>10</v>
      </c>
      <c r="O356" s="13">
        <f>'USDCAD-Week'!F346/'USDCAD-Week'!G346</f>
        <v>200</v>
      </c>
      <c r="P356" s="24">
        <f>'USDCAD-Week'!F346*'USDCAD-Week'!H346/'USDCAD-Week'!E346</f>
        <v>7.6528659983163685</v>
      </c>
      <c r="Q356" s="24">
        <f>'AUDUSD-Week'!F346*'AUDUSD-Week'!E346/'AUDUSD-Week'!G346</f>
        <v>152.63999999999999</v>
      </c>
      <c r="R356" s="24">
        <f>'AUDUSD-Week'!H346*'AUDUSD-Week'!F346/1</f>
        <v>10</v>
      </c>
      <c r="S356" s="13">
        <f>'USDCHF-Week'!F346/'USDCHF-Week'!G346</f>
        <v>200</v>
      </c>
      <c r="T356" s="16">
        <f>'USDCHF-Week'!F346*'USDCHF-Week'!H346/'USDCHF-Week'!E346</f>
        <v>10.234367004400777</v>
      </c>
      <c r="U356" s="13">
        <f>'EURUSD-Week'!F346/'EURUSD-Week'!G346*'EURUSD-Week'!E346</f>
        <v>222.45</v>
      </c>
      <c r="V356" s="13">
        <f>'USDCHF-Week'!H346*'USDCHF-Week'!F346/'USDCHF-Week'!E346</f>
        <v>10.234367004400777</v>
      </c>
      <c r="W356" s="16">
        <f>'EURUSD-Week'!F346/'EURUSD-Week'!G346*'EURUSD-Week'!E346</f>
        <v>222.45</v>
      </c>
      <c r="X356" s="13">
        <f>'GBPUSD-Week'!H346*'GBPUSD-Week'!F346/'GBPUSD-Week'!I346</f>
        <v>13.000000000000002</v>
      </c>
      <c r="Y356" s="24">
        <f>'EURUSD-Week'!F346/'EURUSD-Week'!G346*'EURUSD-Week'!E346</f>
        <v>222.45</v>
      </c>
      <c r="Z356" s="13">
        <f>'AUDUSD-Week'!H346*'AUDUSD-Week'!F346/'AUDUSD-Week'!I346</f>
        <v>7.6319999999999997</v>
      </c>
      <c r="AA356" s="24">
        <f>'EURUSD-Week'!F346/'EURUSD-Week'!G346*'EURUSD-Week'!E346</f>
        <v>222.45</v>
      </c>
      <c r="AB356" s="13">
        <f>'USDCAD-Week'!H346*'USDCAD-Week'!F346/'USDCAD-Week'!E346</f>
        <v>7.6528659983163685</v>
      </c>
      <c r="AC356" s="24">
        <f>'EURUSD-Week'!F346/'EURUSD-Week'!G346*'EURUSD-Week'!E346</f>
        <v>222.45</v>
      </c>
      <c r="AD356" s="13">
        <f>'NZDUSD-Week'!H346*'NZDUSD-Week'!F346/'NZDUSD-Week'!I346</f>
        <v>7.165</v>
      </c>
      <c r="AE356" s="24">
        <f>'GBPUSD-Week'!F346/'GBPUSD-Week'!G346*'GBPUSD-Week'!E346</f>
        <v>260</v>
      </c>
      <c r="AF356" s="13">
        <f>'USDJPY-Week'!H346*'USDJPY-Week'!F346/'USDJPY-Week'!E346</f>
        <v>9.8381622312951933</v>
      </c>
      <c r="AG356" s="24">
        <f>'GBPUSD-Week'!F346/'GBPUSD-Week'!G346*'GBPUSD-Week'!E346</f>
        <v>260</v>
      </c>
      <c r="AH356" s="13">
        <f>'USDCHF-Week'!H346*'USDCHF-Week'!F346/'USDCHF-Week'!E346</f>
        <v>10.234367004400777</v>
      </c>
      <c r="AI356" s="24">
        <f>'GBPUSD-Week'!F346/'GBPUSD-Week'!G346*'GBPUSD-Week'!E346</f>
        <v>260</v>
      </c>
      <c r="AJ356" s="13">
        <f>'AUDUSD-Week'!H346*'AUDUSD-Week'!F346/'AUDUSD-Week'!I346</f>
        <v>7.6319999999999997</v>
      </c>
      <c r="AK356" s="24">
        <f>'GBPUSD-Week'!F346/'GBPUSD-Week'!G346*'GBPUSD-Week'!E346</f>
        <v>260</v>
      </c>
      <c r="AL356" s="13">
        <f>'USDCAD-Week'!H346*'USDCAD-Week'!F346/'USDCAD-Week'!E346</f>
        <v>7.6528659983163685</v>
      </c>
      <c r="AM356" s="24">
        <f>'GBPUSD-Week'!F346/'GBPUSD-Week'!G346*'GBPUSD-Week'!E346</f>
        <v>260</v>
      </c>
      <c r="AN356" s="13">
        <f>'NZDUSD-Week'!H346*'NZDUSD-Week'!F346/'NZDUSD-Week'!I346</f>
        <v>7.165</v>
      </c>
      <c r="AO356" s="24">
        <f>'AUDUSD-Week'!F346/'AUDUSD-Week'!G346*'AUDUSD-Week'!E346</f>
        <v>152.63999999999999</v>
      </c>
      <c r="AP356" s="13">
        <f>'USDJPY-Week'!H346*'USDJPY-Week'!F346/'USDJPY-Week'!E346</f>
        <v>9.8381622312951933</v>
      </c>
      <c r="AQ356" s="24">
        <f>'AUDUSD-Week'!F346/'AUDUSD-Week'!G346*'AUDUSD-Week'!E346</f>
        <v>152.63999999999999</v>
      </c>
      <c r="AR356" s="13">
        <f>'USDCHF-Week'!H346*'USDCHF-Week'!F346/'USDCHF-Week'!E346</f>
        <v>10.234367004400777</v>
      </c>
      <c r="AS356" s="24">
        <f>'AUDUSD-Week'!F346/'AUDUSD-Week'!G346*'AUDUSD-Week'!E346</f>
        <v>152.63999999999999</v>
      </c>
      <c r="AT356" s="13">
        <f>'USDCAD-Week'!H346*'USDCAD-Week'!F346/'USDCAD-Week'!E346</f>
        <v>7.6528659983163685</v>
      </c>
      <c r="AU356" s="24">
        <f>'AUDUSD-Week'!F346/'AUDUSD-Week'!G346*'AUDUSD-Week'!E346</f>
        <v>152.63999999999999</v>
      </c>
      <c r="AV356" s="13">
        <f>'NZDUSD-Week'!H346*'NZDUSD-Week'!F346/'NZDUSD-Week'!I346</f>
        <v>7.165</v>
      </c>
      <c r="AW356" s="24">
        <f>'NZDUSD-Week'!F346/'NZDUSD-Week'!G346*'NZDUSD-Week'!E346</f>
        <v>143.30000000000001</v>
      </c>
      <c r="AX356" s="13">
        <f>'USDJPY-Week'!H346*'USDJPY-Week'!F346/'USDJPY-Week'!E346</f>
        <v>9.8381622312951933</v>
      </c>
      <c r="AY356" s="24">
        <f>'NZDUSD-Week'!F346/'NZDUSD-Week'!G346*'NZDUSD-Week'!E346</f>
        <v>143.30000000000001</v>
      </c>
      <c r="AZ356" s="13">
        <f>'USDCHF-Week'!H346*'USDCHF-Week'!F346/'USDCHF-Week'!E346</f>
        <v>10.234367004400777</v>
      </c>
      <c r="BA356" s="24">
        <f>'NZDUSD-Week'!F346/'NZDUSD-Week'!G346*'NZDUSD-Week'!E346</f>
        <v>143.30000000000001</v>
      </c>
      <c r="BB356" s="13">
        <f>'USDCAD-Week'!H346*'USDCAD-Week'!F346/'USDCAD-Week'!E346</f>
        <v>7.6528659983163685</v>
      </c>
      <c r="BC356" s="24">
        <f>'USDCAD-Week'!F346/'USDCAD-Week'!G346*'USDCAD-Week'!E346</f>
        <v>261.34000000000003</v>
      </c>
      <c r="BD356" s="13">
        <f>'USDJPY-Week'!H346*'USDJPY-Week'!F346/'USDJPY-Week'!E346</f>
        <v>9.8381622312951933</v>
      </c>
      <c r="BE356" s="24">
        <f>'USDCHF-Week'!F346/'USDCHF-Week'!G346*'USDCHF-Week'!E346</f>
        <v>195.42000000000002</v>
      </c>
      <c r="BF356" s="13">
        <f>'USDJPY-Week'!H346*'USDJPY-Week'!F346/'USDJPY-Week'!E346</f>
        <v>9.8381622312951933</v>
      </c>
    </row>
    <row r="357" spans="4:58" x14ac:dyDescent="0.25">
      <c r="D357" s="11">
        <v>42596</v>
      </c>
      <c r="E357" s="13">
        <f>'EURUSD-Week'!F347*'EURUSD-Week'!E347/'EURUSD-Week'!G347</f>
        <v>224.91000000000003</v>
      </c>
      <c r="F357" s="16">
        <f>'EURUSD-Week'!H347*'EURUSD-Week'!F347/1</f>
        <v>10</v>
      </c>
      <c r="G357" s="13">
        <f>'USDJPY-Week'!F347/'USDJPY-Week'!G347</f>
        <v>200</v>
      </c>
      <c r="H357" s="19">
        <f>'USDJPY-Week'!H347*'USDJPY-Week'!F347/'USDJPY-Week'!E347</f>
        <v>9.9319660326761685</v>
      </c>
      <c r="I357" s="19">
        <f>'EURUSD-Week'!F347/('EURUSD-Week'!G347*'EURUSD-Week'!E347)</f>
        <v>177.84891734471563</v>
      </c>
      <c r="J357" s="19">
        <f>'USDJPY-Week'!H347*'USDJPY-Week'!F347/'USDJPY-Week'!E347</f>
        <v>9.9319660326761685</v>
      </c>
      <c r="K357" s="15">
        <f>'GBPUSD-Week'!F347*'GBPUSD-Week'!E347/'GBPUSD-Week'!G347</f>
        <v>260.02</v>
      </c>
      <c r="L357" s="13">
        <f>'GBPUSD-Week'!H347*'GBPUSD-Week'!F347/1</f>
        <v>10</v>
      </c>
      <c r="M357" s="24">
        <f>'NZDUSD-Week'!F347*'NZDUSD-Week'!E347/'NZDUSD-Week'!G347</f>
        <v>144.55000000000001</v>
      </c>
      <c r="N357" s="13">
        <f>'NZDUSD-Week'!H347*'NZDUSD-Week'!F347/1</f>
        <v>10</v>
      </c>
      <c r="O357" s="13">
        <f>'USDCAD-Week'!F347/'USDCAD-Week'!G347</f>
        <v>200</v>
      </c>
      <c r="P357" s="24">
        <f>'USDCAD-Week'!F347*'USDCAD-Week'!H347/'USDCAD-Week'!E347</f>
        <v>7.7477337878670491</v>
      </c>
      <c r="Q357" s="24">
        <f>'AUDUSD-Week'!F347*'AUDUSD-Week'!E347/'AUDUSD-Week'!G347</f>
        <v>152.78999999999996</v>
      </c>
      <c r="R357" s="24">
        <f>'AUDUSD-Week'!H347*'AUDUSD-Week'!F347/1</f>
        <v>10</v>
      </c>
      <c r="S357" s="13">
        <f>'USDCHF-Week'!F347/'USDCHF-Week'!G347</f>
        <v>200</v>
      </c>
      <c r="T357" s="16">
        <f>'USDCHF-Week'!F347*'USDCHF-Week'!H347/'USDCHF-Week'!E347</f>
        <v>10.340726953104804</v>
      </c>
      <c r="U357" s="13">
        <f>'EURUSD-Week'!F347/'EURUSD-Week'!G347*'EURUSD-Week'!E347</f>
        <v>224.91000000000003</v>
      </c>
      <c r="V357" s="13">
        <f>'USDCHF-Week'!H347*'USDCHF-Week'!F347/'USDCHF-Week'!E347</f>
        <v>10.340726953104804</v>
      </c>
      <c r="W357" s="16">
        <f>'EURUSD-Week'!F347/'EURUSD-Week'!G347*'EURUSD-Week'!E347</f>
        <v>224.91000000000003</v>
      </c>
      <c r="X357" s="13">
        <f>'GBPUSD-Week'!H347*'GBPUSD-Week'!F347/'GBPUSD-Week'!I347</f>
        <v>13.000999999999999</v>
      </c>
      <c r="Y357" s="24">
        <f>'EURUSD-Week'!F347/'EURUSD-Week'!G347*'EURUSD-Week'!E347</f>
        <v>224.91000000000003</v>
      </c>
      <c r="Z357" s="13">
        <f>'AUDUSD-Week'!H347*'AUDUSD-Week'!F347/'AUDUSD-Week'!I347</f>
        <v>7.6394999999999991</v>
      </c>
      <c r="AA357" s="24">
        <f>'EURUSD-Week'!F347/'EURUSD-Week'!G347*'EURUSD-Week'!E347</f>
        <v>224.91000000000003</v>
      </c>
      <c r="AB357" s="13">
        <f>'USDCAD-Week'!H347*'USDCAD-Week'!F347/'USDCAD-Week'!E347</f>
        <v>7.7477337878670491</v>
      </c>
      <c r="AC357" s="24">
        <f>'EURUSD-Week'!F347/'EURUSD-Week'!G347*'EURUSD-Week'!E347</f>
        <v>224.91000000000003</v>
      </c>
      <c r="AD357" s="13">
        <f>'NZDUSD-Week'!H347*'NZDUSD-Week'!F347/'NZDUSD-Week'!I347</f>
        <v>7.2275</v>
      </c>
      <c r="AE357" s="24">
        <f>'GBPUSD-Week'!F347/'GBPUSD-Week'!G347*'GBPUSD-Week'!E347</f>
        <v>260.02</v>
      </c>
      <c r="AF357" s="13">
        <f>'USDJPY-Week'!H347*'USDJPY-Week'!F347/'USDJPY-Week'!E347</f>
        <v>9.9319660326761685</v>
      </c>
      <c r="AG357" s="24">
        <f>'GBPUSD-Week'!F347/'GBPUSD-Week'!G347*'GBPUSD-Week'!E347</f>
        <v>260.02</v>
      </c>
      <c r="AH357" s="13">
        <f>'USDCHF-Week'!H347*'USDCHF-Week'!F347/'USDCHF-Week'!E347</f>
        <v>10.340726953104804</v>
      </c>
      <c r="AI357" s="24">
        <f>'GBPUSD-Week'!F347/'GBPUSD-Week'!G347*'GBPUSD-Week'!E347</f>
        <v>260.02</v>
      </c>
      <c r="AJ357" s="13">
        <f>'AUDUSD-Week'!H347*'AUDUSD-Week'!F347/'AUDUSD-Week'!I347</f>
        <v>7.6394999999999991</v>
      </c>
      <c r="AK357" s="24">
        <f>'GBPUSD-Week'!F347/'GBPUSD-Week'!G347*'GBPUSD-Week'!E347</f>
        <v>260.02</v>
      </c>
      <c r="AL357" s="13">
        <f>'USDCAD-Week'!H347*'USDCAD-Week'!F347/'USDCAD-Week'!E347</f>
        <v>7.7477337878670491</v>
      </c>
      <c r="AM357" s="24">
        <f>'GBPUSD-Week'!F347/'GBPUSD-Week'!G347*'GBPUSD-Week'!E347</f>
        <v>260.02</v>
      </c>
      <c r="AN357" s="13">
        <f>'NZDUSD-Week'!H347*'NZDUSD-Week'!F347/'NZDUSD-Week'!I347</f>
        <v>7.2275</v>
      </c>
      <c r="AO357" s="24">
        <f>'AUDUSD-Week'!F347/'AUDUSD-Week'!G347*'AUDUSD-Week'!E347</f>
        <v>152.79</v>
      </c>
      <c r="AP357" s="13">
        <f>'USDJPY-Week'!H347*'USDJPY-Week'!F347/'USDJPY-Week'!E347</f>
        <v>9.9319660326761685</v>
      </c>
      <c r="AQ357" s="24">
        <f>'AUDUSD-Week'!F347/'AUDUSD-Week'!G347*'AUDUSD-Week'!E347</f>
        <v>152.79</v>
      </c>
      <c r="AR357" s="13">
        <f>'USDCHF-Week'!H347*'USDCHF-Week'!F347/'USDCHF-Week'!E347</f>
        <v>10.340726953104804</v>
      </c>
      <c r="AS357" s="24">
        <f>'AUDUSD-Week'!F347/'AUDUSD-Week'!G347*'AUDUSD-Week'!E347</f>
        <v>152.79</v>
      </c>
      <c r="AT357" s="13">
        <f>'USDCAD-Week'!H347*'USDCAD-Week'!F347/'USDCAD-Week'!E347</f>
        <v>7.7477337878670491</v>
      </c>
      <c r="AU357" s="24">
        <f>'AUDUSD-Week'!F347/'AUDUSD-Week'!G347*'AUDUSD-Week'!E347</f>
        <v>152.79</v>
      </c>
      <c r="AV357" s="13">
        <f>'NZDUSD-Week'!H347*'NZDUSD-Week'!F347/'NZDUSD-Week'!I347</f>
        <v>7.2275</v>
      </c>
      <c r="AW357" s="24">
        <f>'NZDUSD-Week'!F347/'NZDUSD-Week'!G347*'NZDUSD-Week'!E347</f>
        <v>144.55000000000001</v>
      </c>
      <c r="AX357" s="13">
        <f>'USDJPY-Week'!H347*'USDJPY-Week'!F347/'USDJPY-Week'!E347</f>
        <v>9.9319660326761685</v>
      </c>
      <c r="AY357" s="24">
        <f>'NZDUSD-Week'!F347/'NZDUSD-Week'!G347*'NZDUSD-Week'!E347</f>
        <v>144.55000000000001</v>
      </c>
      <c r="AZ357" s="13">
        <f>'USDCHF-Week'!H347*'USDCHF-Week'!F347/'USDCHF-Week'!E347</f>
        <v>10.340726953104804</v>
      </c>
      <c r="BA357" s="24">
        <f>'NZDUSD-Week'!F347/'NZDUSD-Week'!G347*'NZDUSD-Week'!E347</f>
        <v>144.55000000000001</v>
      </c>
      <c r="BB357" s="13">
        <f>'USDCAD-Week'!H347*'USDCAD-Week'!F347/'USDCAD-Week'!E347</f>
        <v>7.7477337878670491</v>
      </c>
      <c r="BC357" s="24">
        <f>'USDCAD-Week'!F347/'USDCAD-Week'!G347*'USDCAD-Week'!E347</f>
        <v>258.14</v>
      </c>
      <c r="BD357" s="13">
        <f>'USDJPY-Week'!H347*'USDJPY-Week'!F347/'USDJPY-Week'!E347</f>
        <v>9.9319660326761685</v>
      </c>
      <c r="BE357" s="24">
        <f>'USDCHF-Week'!F347/'USDCHF-Week'!G347*'USDCHF-Week'!E347</f>
        <v>193.41</v>
      </c>
      <c r="BF357" s="13">
        <f>'USDJPY-Week'!H347*'USDJPY-Week'!F347/'USDJPY-Week'!E347</f>
        <v>9.9319660326761685</v>
      </c>
    </row>
    <row r="358" spans="4:58" x14ac:dyDescent="0.25">
      <c r="D358" s="11">
        <v>42603</v>
      </c>
      <c r="E358" s="13">
        <f>'EURUSD-Week'!F348*'EURUSD-Week'!E348/'EURUSD-Week'!G348</f>
        <v>225.03000000000003</v>
      </c>
      <c r="F358" s="16">
        <f>'EURUSD-Week'!H348*'EURUSD-Week'!F348/1</f>
        <v>10</v>
      </c>
      <c r="G358" s="13">
        <f>'USDJPY-Week'!F348/'USDJPY-Week'!G348</f>
        <v>200</v>
      </c>
      <c r="H358" s="19">
        <f>'USDJPY-Week'!H348*'USDJPY-Week'!F348/'USDJPY-Week'!E348</f>
        <v>9.8716683119447186</v>
      </c>
      <c r="I358" s="19">
        <f>'EURUSD-Week'!F348/('EURUSD-Week'!G348*'EURUSD-Week'!E348)</f>
        <v>177.75407723414654</v>
      </c>
      <c r="J358" s="19">
        <f>'USDJPY-Week'!H348*'USDJPY-Week'!F348/'USDJPY-Week'!E348</f>
        <v>9.8716683119447186</v>
      </c>
      <c r="K358" s="15">
        <f>'GBPUSD-Week'!F348*'GBPUSD-Week'!E348/'GBPUSD-Week'!G348</f>
        <v>261.91000000000003</v>
      </c>
      <c r="L358" s="13">
        <f>'GBPUSD-Week'!H348*'GBPUSD-Week'!F348/1</f>
        <v>10</v>
      </c>
      <c r="M358" s="24">
        <f>'NZDUSD-Week'!F348*'NZDUSD-Week'!E348/'NZDUSD-Week'!G348</f>
        <v>144.79000000000002</v>
      </c>
      <c r="N358" s="13">
        <f>'NZDUSD-Week'!H348*'NZDUSD-Week'!F348/1</f>
        <v>10</v>
      </c>
      <c r="O358" s="13">
        <f>'USDCAD-Week'!F348/'USDCAD-Week'!G348</f>
        <v>200</v>
      </c>
      <c r="P358" s="24">
        <f>'USDCAD-Week'!F348*'USDCAD-Week'!H348/'USDCAD-Week'!E348</f>
        <v>7.723200494284832</v>
      </c>
      <c r="Q358" s="24">
        <f>'AUDUSD-Week'!F348*'AUDUSD-Week'!E348/'AUDUSD-Week'!G348</f>
        <v>151.65</v>
      </c>
      <c r="R358" s="24">
        <f>'AUDUSD-Week'!H348*'AUDUSD-Week'!F348/1</f>
        <v>10</v>
      </c>
      <c r="S358" s="13">
        <f>'USDCHF-Week'!F348/'USDCHF-Week'!G348</f>
        <v>200</v>
      </c>
      <c r="T358" s="16">
        <f>'USDCHF-Week'!F348*'USDCHF-Week'!H348/'USDCHF-Week'!E348</f>
        <v>10.31299953591502</v>
      </c>
      <c r="U358" s="13">
        <f>'EURUSD-Week'!F348/'EURUSD-Week'!G348*'EURUSD-Week'!E348</f>
        <v>225.03000000000003</v>
      </c>
      <c r="V358" s="13">
        <f>'USDCHF-Week'!H348*'USDCHF-Week'!F348/'USDCHF-Week'!E348</f>
        <v>10.31299953591502</v>
      </c>
      <c r="W358" s="16">
        <f>'EURUSD-Week'!F348/'EURUSD-Week'!G348*'EURUSD-Week'!E348</f>
        <v>225.03000000000003</v>
      </c>
      <c r="X358" s="13">
        <f>'GBPUSD-Week'!H348*'GBPUSD-Week'!F348/'GBPUSD-Week'!I348</f>
        <v>13.095499999999999</v>
      </c>
      <c r="Y358" s="24">
        <f>'EURUSD-Week'!F348/'EURUSD-Week'!G348*'EURUSD-Week'!E348</f>
        <v>225.03000000000003</v>
      </c>
      <c r="Z358" s="13">
        <f>'AUDUSD-Week'!H348*'AUDUSD-Week'!F348/'AUDUSD-Week'!I348</f>
        <v>7.5824999999999996</v>
      </c>
      <c r="AA358" s="24">
        <f>'EURUSD-Week'!F348/'EURUSD-Week'!G348*'EURUSD-Week'!E348</f>
        <v>225.03000000000003</v>
      </c>
      <c r="AB358" s="13">
        <f>'USDCAD-Week'!H348*'USDCAD-Week'!F348/'USDCAD-Week'!E348</f>
        <v>7.723200494284832</v>
      </c>
      <c r="AC358" s="24">
        <f>'EURUSD-Week'!F348/'EURUSD-Week'!G348*'EURUSD-Week'!E348</f>
        <v>225.03000000000003</v>
      </c>
      <c r="AD358" s="13">
        <f>'NZDUSD-Week'!H348*'NZDUSD-Week'!F348/'NZDUSD-Week'!I348</f>
        <v>7.2395000000000014</v>
      </c>
      <c r="AE358" s="24">
        <f>'GBPUSD-Week'!F348/'GBPUSD-Week'!G348*'GBPUSD-Week'!E348</f>
        <v>261.91000000000003</v>
      </c>
      <c r="AF358" s="13">
        <f>'USDJPY-Week'!H348*'USDJPY-Week'!F348/'USDJPY-Week'!E348</f>
        <v>9.8716683119447186</v>
      </c>
      <c r="AG358" s="24">
        <f>'GBPUSD-Week'!F348/'GBPUSD-Week'!G348*'GBPUSD-Week'!E348</f>
        <v>261.91000000000003</v>
      </c>
      <c r="AH358" s="13">
        <f>'USDCHF-Week'!H348*'USDCHF-Week'!F348/'USDCHF-Week'!E348</f>
        <v>10.31299953591502</v>
      </c>
      <c r="AI358" s="24">
        <f>'GBPUSD-Week'!F348/'GBPUSD-Week'!G348*'GBPUSD-Week'!E348</f>
        <v>261.91000000000003</v>
      </c>
      <c r="AJ358" s="13">
        <f>'AUDUSD-Week'!H348*'AUDUSD-Week'!F348/'AUDUSD-Week'!I348</f>
        <v>7.5824999999999996</v>
      </c>
      <c r="AK358" s="24">
        <f>'GBPUSD-Week'!F348/'GBPUSD-Week'!G348*'GBPUSD-Week'!E348</f>
        <v>261.91000000000003</v>
      </c>
      <c r="AL358" s="13">
        <f>'USDCAD-Week'!H348*'USDCAD-Week'!F348/'USDCAD-Week'!E348</f>
        <v>7.723200494284832</v>
      </c>
      <c r="AM358" s="24">
        <f>'GBPUSD-Week'!F348/'GBPUSD-Week'!G348*'GBPUSD-Week'!E348</f>
        <v>261.91000000000003</v>
      </c>
      <c r="AN358" s="13">
        <f>'NZDUSD-Week'!H348*'NZDUSD-Week'!F348/'NZDUSD-Week'!I348</f>
        <v>7.2395000000000014</v>
      </c>
      <c r="AO358" s="24">
        <f>'AUDUSD-Week'!F348/'AUDUSD-Week'!G348*'AUDUSD-Week'!E348</f>
        <v>151.65</v>
      </c>
      <c r="AP358" s="13">
        <f>'USDJPY-Week'!H348*'USDJPY-Week'!F348/'USDJPY-Week'!E348</f>
        <v>9.8716683119447186</v>
      </c>
      <c r="AQ358" s="24">
        <f>'AUDUSD-Week'!F348/'AUDUSD-Week'!G348*'AUDUSD-Week'!E348</f>
        <v>151.65</v>
      </c>
      <c r="AR358" s="13">
        <f>'USDCHF-Week'!H348*'USDCHF-Week'!F348/'USDCHF-Week'!E348</f>
        <v>10.31299953591502</v>
      </c>
      <c r="AS358" s="24">
        <f>'AUDUSD-Week'!F348/'AUDUSD-Week'!G348*'AUDUSD-Week'!E348</f>
        <v>151.65</v>
      </c>
      <c r="AT358" s="13">
        <f>'USDCAD-Week'!H348*'USDCAD-Week'!F348/'USDCAD-Week'!E348</f>
        <v>7.723200494284832</v>
      </c>
      <c r="AU358" s="24">
        <f>'AUDUSD-Week'!F348/'AUDUSD-Week'!G348*'AUDUSD-Week'!E348</f>
        <v>151.65</v>
      </c>
      <c r="AV358" s="13">
        <f>'NZDUSD-Week'!H348*'NZDUSD-Week'!F348/'NZDUSD-Week'!I348</f>
        <v>7.2395000000000014</v>
      </c>
      <c r="AW358" s="24">
        <f>'NZDUSD-Week'!F348/'NZDUSD-Week'!G348*'NZDUSD-Week'!E348</f>
        <v>144.79000000000002</v>
      </c>
      <c r="AX358" s="13">
        <f>'USDJPY-Week'!H348*'USDJPY-Week'!F348/'USDJPY-Week'!E348</f>
        <v>9.8716683119447186</v>
      </c>
      <c r="AY358" s="24">
        <f>'NZDUSD-Week'!F348/'NZDUSD-Week'!G348*'NZDUSD-Week'!E348</f>
        <v>144.79000000000002</v>
      </c>
      <c r="AZ358" s="13">
        <f>'USDCHF-Week'!H348*'USDCHF-Week'!F348/'USDCHF-Week'!E348</f>
        <v>10.31299953591502</v>
      </c>
      <c r="BA358" s="24">
        <f>'NZDUSD-Week'!F348/'NZDUSD-Week'!G348*'NZDUSD-Week'!E348</f>
        <v>144.79000000000002</v>
      </c>
      <c r="BB358" s="13">
        <f>'USDCAD-Week'!H348*'USDCAD-Week'!F348/'USDCAD-Week'!E348</f>
        <v>7.723200494284832</v>
      </c>
      <c r="BC358" s="24">
        <f>'USDCAD-Week'!F348/'USDCAD-Week'!G348*'USDCAD-Week'!E348</f>
        <v>258.95999999999998</v>
      </c>
      <c r="BD358" s="13">
        <f>'USDJPY-Week'!H348*'USDJPY-Week'!F348/'USDJPY-Week'!E348</f>
        <v>9.8716683119447186</v>
      </c>
      <c r="BE358" s="24">
        <f>'USDCHF-Week'!F348/'USDCHF-Week'!G348*'USDCHF-Week'!E348</f>
        <v>193.93</v>
      </c>
      <c r="BF358" s="13">
        <f>'USDJPY-Week'!H348*'USDJPY-Week'!F348/'USDJPY-Week'!E348</f>
        <v>9.8716683119447186</v>
      </c>
    </row>
    <row r="359" spans="4:58" x14ac:dyDescent="0.25">
      <c r="D359" s="11">
        <v>42610</v>
      </c>
      <c r="E359" s="13">
        <f>'EURUSD-Week'!F349*'EURUSD-Week'!E349/'EURUSD-Week'!G349</f>
        <v>223.36</v>
      </c>
      <c r="F359" s="16">
        <f>'EURUSD-Week'!H349*'EURUSD-Week'!F349/1</f>
        <v>10</v>
      </c>
      <c r="G359" s="13">
        <f>'USDJPY-Week'!F349/'USDJPY-Week'!G349</f>
        <v>200</v>
      </c>
      <c r="H359" s="19">
        <f>'USDJPY-Week'!H349*'USDJPY-Week'!F349/'USDJPY-Week'!E349</f>
        <v>9.7082665890005337</v>
      </c>
      <c r="I359" s="19">
        <f>'EURUSD-Week'!F349/('EURUSD-Week'!G349*'EURUSD-Week'!E349)</f>
        <v>179.08309455587394</v>
      </c>
      <c r="J359" s="19">
        <f>'USDJPY-Week'!H349*'USDJPY-Week'!F349/'USDJPY-Week'!E349</f>
        <v>9.7082665890005337</v>
      </c>
      <c r="K359" s="15">
        <f>'GBPUSD-Week'!F349*'GBPUSD-Week'!E349/'GBPUSD-Week'!G349</f>
        <v>264.25</v>
      </c>
      <c r="L359" s="13">
        <f>'GBPUSD-Week'!H349*'GBPUSD-Week'!F349/1</f>
        <v>10</v>
      </c>
      <c r="M359" s="24">
        <f>'NZDUSD-Week'!F349*'NZDUSD-Week'!E349/'NZDUSD-Week'!G349</f>
        <v>145.16</v>
      </c>
      <c r="N359" s="13">
        <f>'NZDUSD-Week'!H349*'NZDUSD-Week'!F349/1</f>
        <v>10</v>
      </c>
      <c r="O359" s="13">
        <f>'USDCAD-Week'!F349/'USDCAD-Week'!G349</f>
        <v>200</v>
      </c>
      <c r="P359" s="24">
        <f>'USDCAD-Week'!F349*'USDCAD-Week'!H349/'USDCAD-Week'!E349</f>
        <v>7.698822080221726</v>
      </c>
      <c r="Q359" s="24">
        <f>'AUDUSD-Week'!F349*'AUDUSD-Week'!E349/'AUDUSD-Week'!G349</f>
        <v>151.28</v>
      </c>
      <c r="R359" s="24">
        <f>'AUDUSD-Week'!H349*'AUDUSD-Week'!F349/1</f>
        <v>10</v>
      </c>
      <c r="S359" s="13">
        <f>'USDCHF-Week'!F349/'USDCHF-Week'!G349</f>
        <v>200</v>
      </c>
      <c r="T359" s="16">
        <f>'USDCHF-Week'!F349*'USDCHF-Week'!H349/'USDCHF-Week'!E349</f>
        <v>10.21293979471991</v>
      </c>
      <c r="U359" s="13">
        <f>'EURUSD-Week'!F349/'EURUSD-Week'!G349*'EURUSD-Week'!E349</f>
        <v>223.36</v>
      </c>
      <c r="V359" s="13">
        <f>'USDCHF-Week'!H349*'USDCHF-Week'!F349/'USDCHF-Week'!E349</f>
        <v>10.21293979471991</v>
      </c>
      <c r="W359" s="16">
        <f>'EURUSD-Week'!F349/'EURUSD-Week'!G349*'EURUSD-Week'!E349</f>
        <v>223.36</v>
      </c>
      <c r="X359" s="13">
        <f>'GBPUSD-Week'!H349*'GBPUSD-Week'!F349/'GBPUSD-Week'!I349</f>
        <v>13.2125</v>
      </c>
      <c r="Y359" s="24">
        <f>'EURUSD-Week'!F349/'EURUSD-Week'!G349*'EURUSD-Week'!E349</f>
        <v>223.36</v>
      </c>
      <c r="Z359" s="13">
        <f>'AUDUSD-Week'!H349*'AUDUSD-Week'!F349/'AUDUSD-Week'!I349</f>
        <v>7.5639999999999992</v>
      </c>
      <c r="AA359" s="24">
        <f>'EURUSD-Week'!F349/'EURUSD-Week'!G349*'EURUSD-Week'!E349</f>
        <v>223.36</v>
      </c>
      <c r="AB359" s="13">
        <f>'USDCAD-Week'!H349*'USDCAD-Week'!F349/'USDCAD-Week'!E349</f>
        <v>7.698822080221726</v>
      </c>
      <c r="AC359" s="24">
        <f>'EURUSD-Week'!F349/'EURUSD-Week'!G349*'EURUSD-Week'!E349</f>
        <v>223.36</v>
      </c>
      <c r="AD359" s="13">
        <f>'NZDUSD-Week'!H349*'NZDUSD-Week'!F349/'NZDUSD-Week'!I349</f>
        <v>7.258</v>
      </c>
      <c r="AE359" s="24">
        <f>'GBPUSD-Week'!F349/'GBPUSD-Week'!G349*'GBPUSD-Week'!E349</f>
        <v>264.25</v>
      </c>
      <c r="AF359" s="13">
        <f>'USDJPY-Week'!H349*'USDJPY-Week'!F349/'USDJPY-Week'!E349</f>
        <v>9.7082665890005337</v>
      </c>
      <c r="AG359" s="24">
        <f>'GBPUSD-Week'!F349/'GBPUSD-Week'!G349*'GBPUSD-Week'!E349</f>
        <v>264.25</v>
      </c>
      <c r="AH359" s="13">
        <f>'USDCHF-Week'!H349*'USDCHF-Week'!F349/'USDCHF-Week'!E349</f>
        <v>10.21293979471991</v>
      </c>
      <c r="AI359" s="24">
        <f>'GBPUSD-Week'!F349/'GBPUSD-Week'!G349*'GBPUSD-Week'!E349</f>
        <v>264.25</v>
      </c>
      <c r="AJ359" s="13">
        <f>'AUDUSD-Week'!H349*'AUDUSD-Week'!F349/'AUDUSD-Week'!I349</f>
        <v>7.5639999999999992</v>
      </c>
      <c r="AK359" s="24">
        <f>'GBPUSD-Week'!F349/'GBPUSD-Week'!G349*'GBPUSD-Week'!E349</f>
        <v>264.25</v>
      </c>
      <c r="AL359" s="13">
        <f>'USDCAD-Week'!H349*'USDCAD-Week'!F349/'USDCAD-Week'!E349</f>
        <v>7.698822080221726</v>
      </c>
      <c r="AM359" s="24">
        <f>'GBPUSD-Week'!F349/'GBPUSD-Week'!G349*'GBPUSD-Week'!E349</f>
        <v>264.25</v>
      </c>
      <c r="AN359" s="13">
        <f>'NZDUSD-Week'!H349*'NZDUSD-Week'!F349/'NZDUSD-Week'!I349</f>
        <v>7.258</v>
      </c>
      <c r="AO359" s="24">
        <f>'AUDUSD-Week'!F349/'AUDUSD-Week'!G349*'AUDUSD-Week'!E349</f>
        <v>151.28</v>
      </c>
      <c r="AP359" s="13">
        <f>'USDJPY-Week'!H349*'USDJPY-Week'!F349/'USDJPY-Week'!E349</f>
        <v>9.7082665890005337</v>
      </c>
      <c r="AQ359" s="24">
        <f>'AUDUSD-Week'!F349/'AUDUSD-Week'!G349*'AUDUSD-Week'!E349</f>
        <v>151.28</v>
      </c>
      <c r="AR359" s="13">
        <f>'USDCHF-Week'!H349*'USDCHF-Week'!F349/'USDCHF-Week'!E349</f>
        <v>10.21293979471991</v>
      </c>
      <c r="AS359" s="24">
        <f>'AUDUSD-Week'!F349/'AUDUSD-Week'!G349*'AUDUSD-Week'!E349</f>
        <v>151.28</v>
      </c>
      <c r="AT359" s="13">
        <f>'USDCAD-Week'!H349*'USDCAD-Week'!F349/'USDCAD-Week'!E349</f>
        <v>7.698822080221726</v>
      </c>
      <c r="AU359" s="24">
        <f>'AUDUSD-Week'!F349/'AUDUSD-Week'!G349*'AUDUSD-Week'!E349</f>
        <v>151.28</v>
      </c>
      <c r="AV359" s="13">
        <f>'NZDUSD-Week'!H349*'NZDUSD-Week'!F349/'NZDUSD-Week'!I349</f>
        <v>7.258</v>
      </c>
      <c r="AW359" s="24">
        <f>'NZDUSD-Week'!F349/'NZDUSD-Week'!G349*'NZDUSD-Week'!E349</f>
        <v>145.16</v>
      </c>
      <c r="AX359" s="13">
        <f>'USDJPY-Week'!H349*'USDJPY-Week'!F349/'USDJPY-Week'!E349</f>
        <v>9.7082665890005337</v>
      </c>
      <c r="AY359" s="24">
        <f>'NZDUSD-Week'!F349/'NZDUSD-Week'!G349*'NZDUSD-Week'!E349</f>
        <v>145.16</v>
      </c>
      <c r="AZ359" s="13">
        <f>'USDCHF-Week'!H349*'USDCHF-Week'!F349/'USDCHF-Week'!E349</f>
        <v>10.21293979471991</v>
      </c>
      <c r="BA359" s="24">
        <f>'NZDUSD-Week'!F349/'NZDUSD-Week'!G349*'NZDUSD-Week'!E349</f>
        <v>145.16</v>
      </c>
      <c r="BB359" s="13">
        <f>'USDCAD-Week'!H349*'USDCAD-Week'!F349/'USDCAD-Week'!E349</f>
        <v>7.698822080221726</v>
      </c>
      <c r="BC359" s="24">
        <f>'USDCAD-Week'!F349/'USDCAD-Week'!G349*'USDCAD-Week'!E349</f>
        <v>259.77999999999997</v>
      </c>
      <c r="BD359" s="13">
        <f>'USDJPY-Week'!H349*'USDJPY-Week'!F349/'USDJPY-Week'!E349</f>
        <v>9.7082665890005337</v>
      </c>
      <c r="BE359" s="24">
        <f>'USDCHF-Week'!F349/'USDCHF-Week'!G349*'USDCHF-Week'!E349</f>
        <v>195.82999999999998</v>
      </c>
      <c r="BF359" s="13">
        <f>'USDJPY-Week'!H349*'USDJPY-Week'!F349/'USDJPY-Week'!E349</f>
        <v>9.7082665890005337</v>
      </c>
    </row>
    <row r="360" spans="4:58" x14ac:dyDescent="0.25">
      <c r="D360" s="11">
        <v>42617</v>
      </c>
      <c r="E360" s="13">
        <f>'EURUSD-Week'!F350*'EURUSD-Week'!E350/'EURUSD-Week'!G350</f>
        <v>223.86999999999998</v>
      </c>
      <c r="F360" s="16">
        <f>'EURUSD-Week'!H350*'EURUSD-Week'!F350/1</f>
        <v>10</v>
      </c>
      <c r="G360" s="13">
        <f>'USDJPY-Week'!F350/'USDJPY-Week'!G350</f>
        <v>200</v>
      </c>
      <c r="H360" s="19">
        <f>'USDJPY-Week'!H350*'USDJPY-Week'!F350/'USDJPY-Week'!E350</f>
        <v>9.6716475651627238</v>
      </c>
      <c r="I360" s="19">
        <f>'EURUSD-Week'!F350/('EURUSD-Week'!G350*'EURUSD-Week'!E350)</f>
        <v>178.67512395586726</v>
      </c>
      <c r="J360" s="19">
        <f>'USDJPY-Week'!H350*'USDJPY-Week'!F350/'USDJPY-Week'!E350</f>
        <v>9.6716475651627238</v>
      </c>
      <c r="K360" s="15">
        <f>'GBPUSD-Week'!F350*'GBPUSD-Week'!E350/'GBPUSD-Week'!G350</f>
        <v>265.69</v>
      </c>
      <c r="L360" s="13">
        <f>'GBPUSD-Week'!H350*'GBPUSD-Week'!F350/1</f>
        <v>10</v>
      </c>
      <c r="M360" s="24">
        <f>'NZDUSD-Week'!F350*'NZDUSD-Week'!E350/'NZDUSD-Week'!G350</f>
        <v>145.97</v>
      </c>
      <c r="N360" s="13">
        <f>'NZDUSD-Week'!H350*'NZDUSD-Week'!F350/1</f>
        <v>10</v>
      </c>
      <c r="O360" s="13">
        <f>'USDCAD-Week'!F350/'USDCAD-Week'!G350</f>
        <v>200</v>
      </c>
      <c r="P360" s="24">
        <f>'USDCAD-Week'!F350*'USDCAD-Week'!H350/'USDCAD-Week'!E350</f>
        <v>7.6813765026692788</v>
      </c>
      <c r="Q360" s="24">
        <f>'AUDUSD-Week'!F350*'AUDUSD-Week'!E350/'AUDUSD-Week'!G350</f>
        <v>151.04000000000002</v>
      </c>
      <c r="R360" s="24">
        <f>'AUDUSD-Week'!H350*'AUDUSD-Week'!F350/1</f>
        <v>10</v>
      </c>
      <c r="S360" s="13">
        <f>'USDCHF-Week'!F350/'USDCHF-Week'!G350</f>
        <v>200</v>
      </c>
      <c r="T360" s="16">
        <f>'USDCHF-Week'!F350*'USDCHF-Week'!H350/'USDCHF-Week'!E350</f>
        <v>10.227563283047814</v>
      </c>
      <c r="U360" s="13">
        <f>'EURUSD-Week'!F350/'EURUSD-Week'!G350*'EURUSD-Week'!E350</f>
        <v>223.86999999999998</v>
      </c>
      <c r="V360" s="13">
        <f>'USDCHF-Week'!H350*'USDCHF-Week'!F350/'USDCHF-Week'!E350</f>
        <v>10.227563283047814</v>
      </c>
      <c r="W360" s="16">
        <f>'EURUSD-Week'!F350/'EURUSD-Week'!G350*'EURUSD-Week'!E350</f>
        <v>223.86999999999998</v>
      </c>
      <c r="X360" s="13">
        <f>'GBPUSD-Week'!H350*'GBPUSD-Week'!F350/'GBPUSD-Week'!I350</f>
        <v>13.284500000000001</v>
      </c>
      <c r="Y360" s="24">
        <f>'EURUSD-Week'!F350/'EURUSD-Week'!G350*'EURUSD-Week'!E350</f>
        <v>223.86999999999998</v>
      </c>
      <c r="Z360" s="13">
        <f>'AUDUSD-Week'!H350*'AUDUSD-Week'!F350/'AUDUSD-Week'!I350</f>
        <v>7.5520000000000005</v>
      </c>
      <c r="AA360" s="24">
        <f>'EURUSD-Week'!F350/'EURUSD-Week'!G350*'EURUSD-Week'!E350</f>
        <v>223.86999999999998</v>
      </c>
      <c r="AB360" s="13">
        <f>'USDCAD-Week'!H350*'USDCAD-Week'!F350/'USDCAD-Week'!E350</f>
        <v>7.6813765026692788</v>
      </c>
      <c r="AC360" s="24">
        <f>'EURUSD-Week'!F350/'EURUSD-Week'!G350*'EURUSD-Week'!E350</f>
        <v>223.86999999999998</v>
      </c>
      <c r="AD360" s="13">
        <f>'NZDUSD-Week'!H350*'NZDUSD-Week'!F350/'NZDUSD-Week'!I350</f>
        <v>7.2985000000000007</v>
      </c>
      <c r="AE360" s="24">
        <f>'GBPUSD-Week'!F350/'GBPUSD-Week'!G350*'GBPUSD-Week'!E350</f>
        <v>265.69000000000005</v>
      </c>
      <c r="AF360" s="13">
        <f>'USDJPY-Week'!H350*'USDJPY-Week'!F350/'USDJPY-Week'!E350</f>
        <v>9.6716475651627238</v>
      </c>
      <c r="AG360" s="24">
        <f>'GBPUSD-Week'!F350/'GBPUSD-Week'!G350*'GBPUSD-Week'!E350</f>
        <v>265.69000000000005</v>
      </c>
      <c r="AH360" s="13">
        <f>'USDCHF-Week'!H350*'USDCHF-Week'!F350/'USDCHF-Week'!E350</f>
        <v>10.227563283047814</v>
      </c>
      <c r="AI360" s="24">
        <f>'GBPUSD-Week'!F350/'GBPUSD-Week'!G350*'GBPUSD-Week'!E350</f>
        <v>265.69000000000005</v>
      </c>
      <c r="AJ360" s="13">
        <f>'AUDUSD-Week'!H350*'AUDUSD-Week'!F350/'AUDUSD-Week'!I350</f>
        <v>7.5520000000000005</v>
      </c>
      <c r="AK360" s="24">
        <f>'GBPUSD-Week'!F350/'GBPUSD-Week'!G350*'GBPUSD-Week'!E350</f>
        <v>265.69000000000005</v>
      </c>
      <c r="AL360" s="13">
        <f>'USDCAD-Week'!H350*'USDCAD-Week'!F350/'USDCAD-Week'!E350</f>
        <v>7.6813765026692788</v>
      </c>
      <c r="AM360" s="24">
        <f>'GBPUSD-Week'!F350/'GBPUSD-Week'!G350*'GBPUSD-Week'!E350</f>
        <v>265.69000000000005</v>
      </c>
      <c r="AN360" s="13">
        <f>'NZDUSD-Week'!H350*'NZDUSD-Week'!F350/'NZDUSD-Week'!I350</f>
        <v>7.2985000000000007</v>
      </c>
      <c r="AO360" s="24">
        <f>'AUDUSD-Week'!F350/'AUDUSD-Week'!G350*'AUDUSD-Week'!E350</f>
        <v>151.04000000000002</v>
      </c>
      <c r="AP360" s="13">
        <f>'USDJPY-Week'!H350*'USDJPY-Week'!F350/'USDJPY-Week'!E350</f>
        <v>9.6716475651627238</v>
      </c>
      <c r="AQ360" s="24">
        <f>'AUDUSD-Week'!F350/'AUDUSD-Week'!G350*'AUDUSD-Week'!E350</f>
        <v>151.04000000000002</v>
      </c>
      <c r="AR360" s="13">
        <f>'USDCHF-Week'!H350*'USDCHF-Week'!F350/'USDCHF-Week'!E350</f>
        <v>10.227563283047814</v>
      </c>
      <c r="AS360" s="24">
        <f>'AUDUSD-Week'!F350/'AUDUSD-Week'!G350*'AUDUSD-Week'!E350</f>
        <v>151.04000000000002</v>
      </c>
      <c r="AT360" s="13">
        <f>'USDCAD-Week'!H350*'USDCAD-Week'!F350/'USDCAD-Week'!E350</f>
        <v>7.6813765026692788</v>
      </c>
      <c r="AU360" s="24">
        <f>'AUDUSD-Week'!F350/'AUDUSD-Week'!G350*'AUDUSD-Week'!E350</f>
        <v>151.04000000000002</v>
      </c>
      <c r="AV360" s="13">
        <f>'NZDUSD-Week'!H350*'NZDUSD-Week'!F350/'NZDUSD-Week'!I350</f>
        <v>7.2985000000000007</v>
      </c>
      <c r="AW360" s="24">
        <f>'NZDUSD-Week'!F350/'NZDUSD-Week'!G350*'NZDUSD-Week'!E350</f>
        <v>145.97</v>
      </c>
      <c r="AX360" s="13">
        <f>'USDJPY-Week'!H350*'USDJPY-Week'!F350/'USDJPY-Week'!E350</f>
        <v>9.6716475651627238</v>
      </c>
      <c r="AY360" s="24">
        <f>'NZDUSD-Week'!F350/'NZDUSD-Week'!G350*'NZDUSD-Week'!E350</f>
        <v>145.97</v>
      </c>
      <c r="AZ360" s="13">
        <f>'USDCHF-Week'!H350*'USDCHF-Week'!F350/'USDCHF-Week'!E350</f>
        <v>10.227563283047814</v>
      </c>
      <c r="BA360" s="24">
        <f>'NZDUSD-Week'!F350/'NZDUSD-Week'!G350*'NZDUSD-Week'!E350</f>
        <v>145.97</v>
      </c>
      <c r="BB360" s="13">
        <f>'USDCAD-Week'!H350*'USDCAD-Week'!F350/'USDCAD-Week'!E350</f>
        <v>7.6813765026692788</v>
      </c>
      <c r="BC360" s="24">
        <f>'USDCAD-Week'!F350/'USDCAD-Week'!G350*'USDCAD-Week'!E350</f>
        <v>260.37</v>
      </c>
      <c r="BD360" s="13">
        <f>'USDJPY-Week'!H350*'USDJPY-Week'!F350/'USDJPY-Week'!E350</f>
        <v>9.6716475651627238</v>
      </c>
      <c r="BE360" s="24">
        <f>'USDCHF-Week'!F350/'USDCHF-Week'!G350*'USDCHF-Week'!E350</f>
        <v>195.54999999999998</v>
      </c>
      <c r="BF360" s="13">
        <f>'USDJPY-Week'!H350*'USDJPY-Week'!F350/'USDJPY-Week'!E350</f>
        <v>9.6716475651627238</v>
      </c>
    </row>
    <row r="361" spans="4:58" x14ac:dyDescent="0.25">
      <c r="D361" s="11">
        <v>42624</v>
      </c>
      <c r="E361" s="13">
        <f>'EURUSD-Week'!F351*'EURUSD-Week'!E351/'EURUSD-Week'!G351</f>
        <v>223.90999999999997</v>
      </c>
      <c r="F361" s="16">
        <f>'EURUSD-Week'!H351*'EURUSD-Week'!F351/1</f>
        <v>10</v>
      </c>
      <c r="G361" s="13">
        <f>'USDJPY-Week'!F351/'USDJPY-Week'!G351</f>
        <v>200</v>
      </c>
      <c r="H361" s="19">
        <f>'USDJPY-Week'!H351*'USDJPY-Week'!F351/'USDJPY-Week'!E351</f>
        <v>9.7622882803729194</v>
      </c>
      <c r="I361" s="19">
        <f>'EURUSD-Week'!F351/('EURUSD-Week'!G351*'EURUSD-Week'!E351)</f>
        <v>178.64320485909522</v>
      </c>
      <c r="J361" s="19">
        <f>'USDJPY-Week'!H351*'USDJPY-Week'!F351/'USDJPY-Week'!E351</f>
        <v>9.7622882803729194</v>
      </c>
      <c r="K361" s="15">
        <f>'GBPUSD-Week'!F351*'GBPUSD-Week'!E351/'GBPUSD-Week'!G351</f>
        <v>262.66000000000003</v>
      </c>
      <c r="L361" s="13">
        <f>'GBPUSD-Week'!H351*'GBPUSD-Week'!F351/1</f>
        <v>10</v>
      </c>
      <c r="M361" s="24">
        <f>'NZDUSD-Week'!F351*'NZDUSD-Week'!E351/'NZDUSD-Week'!G351</f>
        <v>145.85</v>
      </c>
      <c r="N361" s="13">
        <f>'NZDUSD-Week'!H351*'NZDUSD-Week'!F351/1</f>
        <v>10</v>
      </c>
      <c r="O361" s="13">
        <f>'USDCAD-Week'!F351/'USDCAD-Week'!G351</f>
        <v>200</v>
      </c>
      <c r="P361" s="24">
        <f>'USDCAD-Week'!F351*'USDCAD-Week'!H351/'USDCAD-Week'!E351</f>
        <v>7.6164362694695162</v>
      </c>
      <c r="Q361" s="24">
        <f>'AUDUSD-Week'!F351*'AUDUSD-Week'!E351/'AUDUSD-Week'!G351</f>
        <v>150.29</v>
      </c>
      <c r="R361" s="24">
        <f>'AUDUSD-Week'!H351*'AUDUSD-Week'!F351/1</f>
        <v>10</v>
      </c>
      <c r="S361" s="13">
        <f>'USDCHF-Week'!F351/'USDCHF-Week'!G351</f>
        <v>200</v>
      </c>
      <c r="T361" s="16">
        <f>'USDCHF-Week'!F351*'USDCHF-Week'!H351/'USDCHF-Week'!E351</f>
        <v>10.230179028132993</v>
      </c>
      <c r="U361" s="13">
        <f>'EURUSD-Week'!F351/'EURUSD-Week'!G351*'EURUSD-Week'!E351</f>
        <v>223.90999999999997</v>
      </c>
      <c r="V361" s="13">
        <f>'USDCHF-Week'!H351*'USDCHF-Week'!F351/'USDCHF-Week'!E351</f>
        <v>10.230179028132993</v>
      </c>
      <c r="W361" s="16">
        <f>'EURUSD-Week'!F351/'EURUSD-Week'!G351*'EURUSD-Week'!E351</f>
        <v>223.90999999999997</v>
      </c>
      <c r="X361" s="13">
        <f>'GBPUSD-Week'!H351*'GBPUSD-Week'!F351/'GBPUSD-Week'!I351</f>
        <v>13.132999999999999</v>
      </c>
      <c r="Y361" s="24">
        <f>'EURUSD-Week'!F351/'EURUSD-Week'!G351*'EURUSD-Week'!E351</f>
        <v>223.90999999999997</v>
      </c>
      <c r="Z361" s="13">
        <f>'AUDUSD-Week'!H351*'AUDUSD-Week'!F351/'AUDUSD-Week'!I351</f>
        <v>7.5144999999999991</v>
      </c>
      <c r="AA361" s="24">
        <f>'EURUSD-Week'!F351/'EURUSD-Week'!G351*'EURUSD-Week'!E351</f>
        <v>223.90999999999997</v>
      </c>
      <c r="AB361" s="13">
        <f>'USDCAD-Week'!H351*'USDCAD-Week'!F351/'USDCAD-Week'!E351</f>
        <v>7.6164362694695162</v>
      </c>
      <c r="AC361" s="24">
        <f>'EURUSD-Week'!F351/'EURUSD-Week'!G351*'EURUSD-Week'!E351</f>
        <v>223.90999999999997</v>
      </c>
      <c r="AD361" s="13">
        <f>'NZDUSD-Week'!H351*'NZDUSD-Week'!F351/'NZDUSD-Week'!I351</f>
        <v>7.2924999999999995</v>
      </c>
      <c r="AE361" s="24">
        <f>'GBPUSD-Week'!F351/'GBPUSD-Week'!G351*'GBPUSD-Week'!E351</f>
        <v>262.65999999999997</v>
      </c>
      <c r="AF361" s="13">
        <f>'USDJPY-Week'!H351*'USDJPY-Week'!F351/'USDJPY-Week'!E351</f>
        <v>9.7622882803729194</v>
      </c>
      <c r="AG361" s="24">
        <f>'GBPUSD-Week'!F351/'GBPUSD-Week'!G351*'GBPUSD-Week'!E351</f>
        <v>262.65999999999997</v>
      </c>
      <c r="AH361" s="13">
        <f>'USDCHF-Week'!H351*'USDCHF-Week'!F351/'USDCHF-Week'!E351</f>
        <v>10.230179028132993</v>
      </c>
      <c r="AI361" s="24">
        <f>'GBPUSD-Week'!F351/'GBPUSD-Week'!G351*'GBPUSD-Week'!E351</f>
        <v>262.65999999999997</v>
      </c>
      <c r="AJ361" s="13">
        <f>'AUDUSD-Week'!H351*'AUDUSD-Week'!F351/'AUDUSD-Week'!I351</f>
        <v>7.5144999999999991</v>
      </c>
      <c r="AK361" s="24">
        <f>'GBPUSD-Week'!F351/'GBPUSD-Week'!G351*'GBPUSD-Week'!E351</f>
        <v>262.65999999999997</v>
      </c>
      <c r="AL361" s="13">
        <f>'USDCAD-Week'!H351*'USDCAD-Week'!F351/'USDCAD-Week'!E351</f>
        <v>7.6164362694695162</v>
      </c>
      <c r="AM361" s="24">
        <f>'GBPUSD-Week'!F351/'GBPUSD-Week'!G351*'GBPUSD-Week'!E351</f>
        <v>262.65999999999997</v>
      </c>
      <c r="AN361" s="13">
        <f>'NZDUSD-Week'!H351*'NZDUSD-Week'!F351/'NZDUSD-Week'!I351</f>
        <v>7.2924999999999995</v>
      </c>
      <c r="AO361" s="24">
        <f>'AUDUSD-Week'!F351/'AUDUSD-Week'!G351*'AUDUSD-Week'!E351</f>
        <v>150.29</v>
      </c>
      <c r="AP361" s="13">
        <f>'USDJPY-Week'!H351*'USDJPY-Week'!F351/'USDJPY-Week'!E351</f>
        <v>9.7622882803729194</v>
      </c>
      <c r="AQ361" s="24">
        <f>'AUDUSD-Week'!F351/'AUDUSD-Week'!G351*'AUDUSD-Week'!E351</f>
        <v>150.29</v>
      </c>
      <c r="AR361" s="13">
        <f>'USDCHF-Week'!H351*'USDCHF-Week'!F351/'USDCHF-Week'!E351</f>
        <v>10.230179028132993</v>
      </c>
      <c r="AS361" s="24">
        <f>'AUDUSD-Week'!F351/'AUDUSD-Week'!G351*'AUDUSD-Week'!E351</f>
        <v>150.29</v>
      </c>
      <c r="AT361" s="13">
        <f>'USDCAD-Week'!H351*'USDCAD-Week'!F351/'USDCAD-Week'!E351</f>
        <v>7.6164362694695162</v>
      </c>
      <c r="AU361" s="24">
        <f>'AUDUSD-Week'!F351/'AUDUSD-Week'!G351*'AUDUSD-Week'!E351</f>
        <v>150.29</v>
      </c>
      <c r="AV361" s="13">
        <f>'NZDUSD-Week'!H351*'NZDUSD-Week'!F351/'NZDUSD-Week'!I351</f>
        <v>7.2924999999999995</v>
      </c>
      <c r="AW361" s="24">
        <f>'NZDUSD-Week'!F351/'NZDUSD-Week'!G351*'NZDUSD-Week'!E351</f>
        <v>145.85</v>
      </c>
      <c r="AX361" s="13">
        <f>'USDJPY-Week'!H351*'USDJPY-Week'!F351/'USDJPY-Week'!E351</f>
        <v>9.7622882803729194</v>
      </c>
      <c r="AY361" s="24">
        <f>'NZDUSD-Week'!F351/'NZDUSD-Week'!G351*'NZDUSD-Week'!E351</f>
        <v>145.85</v>
      </c>
      <c r="AZ361" s="13">
        <f>'USDCHF-Week'!H351*'USDCHF-Week'!F351/'USDCHF-Week'!E351</f>
        <v>10.230179028132993</v>
      </c>
      <c r="BA361" s="24">
        <f>'NZDUSD-Week'!F351/'NZDUSD-Week'!G351*'NZDUSD-Week'!E351</f>
        <v>145.85</v>
      </c>
      <c r="BB361" s="13">
        <f>'USDCAD-Week'!H351*'USDCAD-Week'!F351/'USDCAD-Week'!E351</f>
        <v>7.6164362694695162</v>
      </c>
      <c r="BC361" s="24">
        <f>'USDCAD-Week'!F351/'USDCAD-Week'!G351*'USDCAD-Week'!E351</f>
        <v>262.58999999999997</v>
      </c>
      <c r="BD361" s="13">
        <f>'USDJPY-Week'!H351*'USDJPY-Week'!F351/'USDJPY-Week'!E351</f>
        <v>9.7622882803729194</v>
      </c>
      <c r="BE361" s="24">
        <f>'USDCHF-Week'!F351/'USDCHF-Week'!G351*'USDCHF-Week'!E351</f>
        <v>195.5</v>
      </c>
      <c r="BF361" s="13">
        <f>'USDJPY-Week'!H351*'USDJPY-Week'!F351/'USDJPY-Week'!E351</f>
        <v>9.7622882803729194</v>
      </c>
    </row>
    <row r="362" spans="4:58" x14ac:dyDescent="0.25">
      <c r="D362" s="11">
        <v>42631</v>
      </c>
      <c r="E362" s="13">
        <f>'EURUSD-Week'!F352*'EURUSD-Week'!E352/'EURUSD-Week'!G352</f>
        <v>223.76</v>
      </c>
      <c r="F362" s="16">
        <f>'EURUSD-Week'!H352*'EURUSD-Week'!F352/1</f>
        <v>10</v>
      </c>
      <c r="G362" s="13">
        <f>'USDJPY-Week'!F352/'USDJPY-Week'!G352</f>
        <v>200</v>
      </c>
      <c r="H362" s="19">
        <f>'USDJPY-Week'!H352*'USDJPY-Week'!F352/'USDJPY-Week'!E352</f>
        <v>9.8420353329068462</v>
      </c>
      <c r="I362" s="19">
        <f>'EURUSD-Week'!F352/('EURUSD-Week'!G352*'EURUSD-Week'!E352)</f>
        <v>178.76296031462283</v>
      </c>
      <c r="J362" s="19">
        <f>'USDJPY-Week'!H352*'USDJPY-Week'!F352/'USDJPY-Week'!E352</f>
        <v>9.8420353329068462</v>
      </c>
      <c r="K362" s="15">
        <f>'GBPUSD-Week'!F352*'GBPUSD-Week'!E352/'GBPUSD-Week'!G352</f>
        <v>259.66000000000003</v>
      </c>
      <c r="L362" s="13">
        <f>'GBPUSD-Week'!H352*'GBPUSD-Week'!F352/1</f>
        <v>10</v>
      </c>
      <c r="M362" s="24">
        <f>'NZDUSD-Week'!F352*'NZDUSD-Week'!E352/'NZDUSD-Week'!G352</f>
        <v>144.96</v>
      </c>
      <c r="N362" s="13">
        <f>'NZDUSD-Week'!H352*'NZDUSD-Week'!F352/1</f>
        <v>10</v>
      </c>
      <c r="O362" s="13">
        <f>'USDCAD-Week'!F352/'USDCAD-Week'!G352</f>
        <v>200</v>
      </c>
      <c r="P362" s="24">
        <f>'USDCAD-Week'!F352*'USDCAD-Week'!H352/'USDCAD-Week'!E352</f>
        <v>7.579777154551655</v>
      </c>
      <c r="Q362" s="24">
        <f>'AUDUSD-Week'!F352*'AUDUSD-Week'!E352/'AUDUSD-Week'!G352</f>
        <v>151</v>
      </c>
      <c r="R362" s="24">
        <f>'AUDUSD-Week'!H352*'AUDUSD-Week'!F352/1</f>
        <v>10</v>
      </c>
      <c r="S362" s="13">
        <f>'USDCHF-Week'!F352/'USDCHF-Week'!G352</f>
        <v>200</v>
      </c>
      <c r="T362" s="16">
        <f>'USDCHF-Week'!F352*'USDCHF-Week'!H352/'USDCHF-Week'!E352</f>
        <v>10.254832589857971</v>
      </c>
      <c r="U362" s="13">
        <f>'EURUSD-Week'!F352/'EURUSD-Week'!G352*'EURUSD-Week'!E352</f>
        <v>223.76</v>
      </c>
      <c r="V362" s="13">
        <f>'USDCHF-Week'!H352*'USDCHF-Week'!F352/'USDCHF-Week'!E352</f>
        <v>10.254832589857971</v>
      </c>
      <c r="W362" s="16">
        <f>'EURUSD-Week'!F352/'EURUSD-Week'!G352*'EURUSD-Week'!E352</f>
        <v>223.76</v>
      </c>
      <c r="X362" s="13">
        <f>'GBPUSD-Week'!H352*'GBPUSD-Week'!F352/'GBPUSD-Week'!I352</f>
        <v>12.983000000000001</v>
      </c>
      <c r="Y362" s="24">
        <f>'EURUSD-Week'!F352/'EURUSD-Week'!G352*'EURUSD-Week'!E352</f>
        <v>223.76</v>
      </c>
      <c r="Z362" s="13">
        <f>'AUDUSD-Week'!H352*'AUDUSD-Week'!F352/'AUDUSD-Week'!I352</f>
        <v>7.55</v>
      </c>
      <c r="AA362" s="24">
        <f>'EURUSD-Week'!F352/'EURUSD-Week'!G352*'EURUSD-Week'!E352</f>
        <v>223.76</v>
      </c>
      <c r="AB362" s="13">
        <f>'USDCAD-Week'!H352*'USDCAD-Week'!F352/'USDCAD-Week'!E352</f>
        <v>7.579777154551655</v>
      </c>
      <c r="AC362" s="24">
        <f>'EURUSD-Week'!F352/'EURUSD-Week'!G352*'EURUSD-Week'!E352</f>
        <v>223.76</v>
      </c>
      <c r="AD362" s="13">
        <f>'NZDUSD-Week'!H352*'NZDUSD-Week'!F352/'NZDUSD-Week'!I352</f>
        <v>7.2480000000000002</v>
      </c>
      <c r="AE362" s="24">
        <f>'GBPUSD-Week'!F352/'GBPUSD-Week'!G352*'GBPUSD-Week'!E352</f>
        <v>259.66000000000003</v>
      </c>
      <c r="AF362" s="13">
        <f>'USDJPY-Week'!H352*'USDJPY-Week'!F352/'USDJPY-Week'!E352</f>
        <v>9.8420353329068462</v>
      </c>
      <c r="AG362" s="24">
        <f>'GBPUSD-Week'!F352/'GBPUSD-Week'!G352*'GBPUSD-Week'!E352</f>
        <v>259.66000000000003</v>
      </c>
      <c r="AH362" s="13">
        <f>'USDCHF-Week'!H352*'USDCHF-Week'!F352/'USDCHF-Week'!E352</f>
        <v>10.254832589857971</v>
      </c>
      <c r="AI362" s="24">
        <f>'GBPUSD-Week'!F352/'GBPUSD-Week'!G352*'GBPUSD-Week'!E352</f>
        <v>259.66000000000003</v>
      </c>
      <c r="AJ362" s="13">
        <f>'AUDUSD-Week'!H352*'AUDUSD-Week'!F352/'AUDUSD-Week'!I352</f>
        <v>7.55</v>
      </c>
      <c r="AK362" s="24">
        <f>'GBPUSD-Week'!F352/'GBPUSD-Week'!G352*'GBPUSD-Week'!E352</f>
        <v>259.66000000000003</v>
      </c>
      <c r="AL362" s="13">
        <f>'USDCAD-Week'!H352*'USDCAD-Week'!F352/'USDCAD-Week'!E352</f>
        <v>7.579777154551655</v>
      </c>
      <c r="AM362" s="24">
        <f>'GBPUSD-Week'!F352/'GBPUSD-Week'!G352*'GBPUSD-Week'!E352</f>
        <v>259.66000000000003</v>
      </c>
      <c r="AN362" s="13">
        <f>'NZDUSD-Week'!H352*'NZDUSD-Week'!F352/'NZDUSD-Week'!I352</f>
        <v>7.2480000000000002</v>
      </c>
      <c r="AO362" s="24">
        <f>'AUDUSD-Week'!F352/'AUDUSD-Week'!G352*'AUDUSD-Week'!E352</f>
        <v>151</v>
      </c>
      <c r="AP362" s="13">
        <f>'USDJPY-Week'!H352*'USDJPY-Week'!F352/'USDJPY-Week'!E352</f>
        <v>9.8420353329068462</v>
      </c>
      <c r="AQ362" s="24">
        <f>'AUDUSD-Week'!F352/'AUDUSD-Week'!G352*'AUDUSD-Week'!E352</f>
        <v>151</v>
      </c>
      <c r="AR362" s="13">
        <f>'USDCHF-Week'!H352*'USDCHF-Week'!F352/'USDCHF-Week'!E352</f>
        <v>10.254832589857971</v>
      </c>
      <c r="AS362" s="24">
        <f>'AUDUSD-Week'!F352/'AUDUSD-Week'!G352*'AUDUSD-Week'!E352</f>
        <v>151</v>
      </c>
      <c r="AT362" s="13">
        <f>'USDCAD-Week'!H352*'USDCAD-Week'!F352/'USDCAD-Week'!E352</f>
        <v>7.579777154551655</v>
      </c>
      <c r="AU362" s="24">
        <f>'AUDUSD-Week'!F352/'AUDUSD-Week'!G352*'AUDUSD-Week'!E352</f>
        <v>151</v>
      </c>
      <c r="AV362" s="13">
        <f>'NZDUSD-Week'!H352*'NZDUSD-Week'!F352/'NZDUSD-Week'!I352</f>
        <v>7.2480000000000002</v>
      </c>
      <c r="AW362" s="24">
        <f>'NZDUSD-Week'!F352/'NZDUSD-Week'!G352*'NZDUSD-Week'!E352</f>
        <v>144.96</v>
      </c>
      <c r="AX362" s="13">
        <f>'USDJPY-Week'!H352*'USDJPY-Week'!F352/'USDJPY-Week'!E352</f>
        <v>9.8420353329068462</v>
      </c>
      <c r="AY362" s="24">
        <f>'NZDUSD-Week'!F352/'NZDUSD-Week'!G352*'NZDUSD-Week'!E352</f>
        <v>144.96</v>
      </c>
      <c r="AZ362" s="13">
        <f>'USDCHF-Week'!H352*'USDCHF-Week'!F352/'USDCHF-Week'!E352</f>
        <v>10.254832589857971</v>
      </c>
      <c r="BA362" s="24">
        <f>'NZDUSD-Week'!F352/'NZDUSD-Week'!G352*'NZDUSD-Week'!E352</f>
        <v>144.96</v>
      </c>
      <c r="BB362" s="13">
        <f>'USDCAD-Week'!H352*'USDCAD-Week'!F352/'USDCAD-Week'!E352</f>
        <v>7.579777154551655</v>
      </c>
      <c r="BC362" s="24">
        <f>'USDCAD-Week'!F352/'USDCAD-Week'!G352*'USDCAD-Week'!E352</f>
        <v>263.86</v>
      </c>
      <c r="BD362" s="13">
        <f>'USDJPY-Week'!H352*'USDJPY-Week'!F352/'USDJPY-Week'!E352</f>
        <v>9.8420353329068462</v>
      </c>
      <c r="BE362" s="24">
        <f>'USDCHF-Week'!F352/'USDCHF-Week'!G352*'USDCHF-Week'!E352</f>
        <v>195.03</v>
      </c>
      <c r="BF362" s="13">
        <f>'USDJPY-Week'!H352*'USDJPY-Week'!F352/'USDJPY-Week'!E352</f>
        <v>9.8420353329068462</v>
      </c>
    </row>
    <row r="363" spans="4:58" x14ac:dyDescent="0.25">
      <c r="D363" s="11">
        <v>42638</v>
      </c>
      <c r="E363" s="13">
        <f>'EURUSD-Week'!F353*'EURUSD-Week'!E353/'EURUSD-Week'!G353</f>
        <v>224.7</v>
      </c>
      <c r="F363" s="16">
        <f>'EURUSD-Week'!H353*'EURUSD-Week'!F353/1</f>
        <v>10</v>
      </c>
      <c r="G363" s="13">
        <f>'USDJPY-Week'!F353/'USDJPY-Week'!G353</f>
        <v>200</v>
      </c>
      <c r="H363" s="19">
        <f>'USDJPY-Week'!H353*'USDJPY-Week'!F353/'USDJPY-Week'!E353</f>
        <v>9.8833761612966988</v>
      </c>
      <c r="I363" s="19">
        <f>'EURUSD-Week'!F353/('EURUSD-Week'!G353*'EURUSD-Week'!E353)</f>
        <v>178.01513128615932</v>
      </c>
      <c r="J363" s="19">
        <f>'USDJPY-Week'!H353*'USDJPY-Week'!F353/'USDJPY-Week'!E353</f>
        <v>9.8833761612966988</v>
      </c>
      <c r="K363" s="15">
        <f>'GBPUSD-Week'!F353*'GBPUSD-Week'!E353/'GBPUSD-Week'!G353</f>
        <v>259.44000000000005</v>
      </c>
      <c r="L363" s="13">
        <f>'GBPUSD-Week'!H353*'GBPUSD-Week'!F353/1</f>
        <v>10</v>
      </c>
      <c r="M363" s="24">
        <f>'NZDUSD-Week'!F353*'NZDUSD-Week'!E353/'NZDUSD-Week'!G353</f>
        <v>145.28</v>
      </c>
      <c r="N363" s="13">
        <f>'NZDUSD-Week'!H353*'NZDUSD-Week'!F353/1</f>
        <v>10</v>
      </c>
      <c r="O363" s="13">
        <f>'USDCAD-Week'!F353/'USDCAD-Week'!G353</f>
        <v>200</v>
      </c>
      <c r="P363" s="24">
        <f>'USDCAD-Week'!F353*'USDCAD-Week'!H353/'USDCAD-Week'!E353</f>
        <v>7.6086129498592401</v>
      </c>
      <c r="Q363" s="24">
        <f>'AUDUSD-Week'!F353*'AUDUSD-Week'!E353/'AUDUSD-Week'!G353</f>
        <v>152.72999999999999</v>
      </c>
      <c r="R363" s="24">
        <f>'AUDUSD-Week'!H353*'AUDUSD-Week'!F353/1</f>
        <v>10</v>
      </c>
      <c r="S363" s="13">
        <f>'USDCHF-Week'!F353/'USDCHF-Week'!G353</f>
        <v>200</v>
      </c>
      <c r="T363" s="16">
        <f>'USDCHF-Week'!F353*'USDCHF-Week'!H353/'USDCHF-Week'!E353</f>
        <v>10.303967027305513</v>
      </c>
      <c r="U363" s="13">
        <f>'EURUSD-Week'!F353/'EURUSD-Week'!G353*'EURUSD-Week'!E353</f>
        <v>224.7</v>
      </c>
      <c r="V363" s="13">
        <f>'USDCHF-Week'!H353*'USDCHF-Week'!F353/'USDCHF-Week'!E353</f>
        <v>10.303967027305513</v>
      </c>
      <c r="W363" s="16">
        <f>'EURUSD-Week'!F353/'EURUSD-Week'!G353*'EURUSD-Week'!E353</f>
        <v>224.7</v>
      </c>
      <c r="X363" s="13">
        <f>'GBPUSD-Week'!H353*'GBPUSD-Week'!F353/'GBPUSD-Week'!I353</f>
        <v>12.972000000000001</v>
      </c>
      <c r="Y363" s="24">
        <f>'EURUSD-Week'!F353/'EURUSD-Week'!G353*'EURUSD-Week'!E353</f>
        <v>224.7</v>
      </c>
      <c r="Z363" s="13">
        <f>'AUDUSD-Week'!H353*'AUDUSD-Week'!F353/'AUDUSD-Week'!I353</f>
        <v>7.6365000000000007</v>
      </c>
      <c r="AA363" s="24">
        <f>'EURUSD-Week'!F353/'EURUSD-Week'!G353*'EURUSD-Week'!E353</f>
        <v>224.7</v>
      </c>
      <c r="AB363" s="13">
        <f>'USDCAD-Week'!H353*'USDCAD-Week'!F353/'USDCAD-Week'!E353</f>
        <v>7.6086129498592401</v>
      </c>
      <c r="AC363" s="24">
        <f>'EURUSD-Week'!F353/'EURUSD-Week'!G353*'EURUSD-Week'!E353</f>
        <v>224.7</v>
      </c>
      <c r="AD363" s="13">
        <f>'NZDUSD-Week'!H353*'NZDUSD-Week'!F353/'NZDUSD-Week'!I353</f>
        <v>7.2639999999999993</v>
      </c>
      <c r="AE363" s="24">
        <f>'GBPUSD-Week'!F353/'GBPUSD-Week'!G353*'GBPUSD-Week'!E353</f>
        <v>259.44000000000005</v>
      </c>
      <c r="AF363" s="13">
        <f>'USDJPY-Week'!H353*'USDJPY-Week'!F353/'USDJPY-Week'!E353</f>
        <v>9.8833761612966988</v>
      </c>
      <c r="AG363" s="24">
        <f>'GBPUSD-Week'!F353/'GBPUSD-Week'!G353*'GBPUSD-Week'!E353</f>
        <v>259.44000000000005</v>
      </c>
      <c r="AH363" s="13">
        <f>'USDCHF-Week'!H353*'USDCHF-Week'!F353/'USDCHF-Week'!E353</f>
        <v>10.303967027305513</v>
      </c>
      <c r="AI363" s="24">
        <f>'GBPUSD-Week'!F353/'GBPUSD-Week'!G353*'GBPUSD-Week'!E353</f>
        <v>259.44000000000005</v>
      </c>
      <c r="AJ363" s="13">
        <f>'AUDUSD-Week'!H353*'AUDUSD-Week'!F353/'AUDUSD-Week'!I353</f>
        <v>7.6365000000000007</v>
      </c>
      <c r="AK363" s="24">
        <f>'GBPUSD-Week'!F353/'GBPUSD-Week'!G353*'GBPUSD-Week'!E353</f>
        <v>259.44000000000005</v>
      </c>
      <c r="AL363" s="13">
        <f>'USDCAD-Week'!H353*'USDCAD-Week'!F353/'USDCAD-Week'!E353</f>
        <v>7.6086129498592401</v>
      </c>
      <c r="AM363" s="24">
        <f>'GBPUSD-Week'!F353/'GBPUSD-Week'!G353*'GBPUSD-Week'!E353</f>
        <v>259.44000000000005</v>
      </c>
      <c r="AN363" s="13">
        <f>'NZDUSD-Week'!H353*'NZDUSD-Week'!F353/'NZDUSD-Week'!I353</f>
        <v>7.2639999999999993</v>
      </c>
      <c r="AO363" s="24">
        <f>'AUDUSD-Week'!F353/'AUDUSD-Week'!G353*'AUDUSD-Week'!E353</f>
        <v>152.73000000000002</v>
      </c>
      <c r="AP363" s="13">
        <f>'USDJPY-Week'!H353*'USDJPY-Week'!F353/'USDJPY-Week'!E353</f>
        <v>9.8833761612966988</v>
      </c>
      <c r="AQ363" s="24">
        <f>'AUDUSD-Week'!F353/'AUDUSD-Week'!G353*'AUDUSD-Week'!E353</f>
        <v>152.73000000000002</v>
      </c>
      <c r="AR363" s="13">
        <f>'USDCHF-Week'!H353*'USDCHF-Week'!F353/'USDCHF-Week'!E353</f>
        <v>10.303967027305513</v>
      </c>
      <c r="AS363" s="24">
        <f>'AUDUSD-Week'!F353/'AUDUSD-Week'!G353*'AUDUSD-Week'!E353</f>
        <v>152.73000000000002</v>
      </c>
      <c r="AT363" s="13">
        <f>'USDCAD-Week'!H353*'USDCAD-Week'!F353/'USDCAD-Week'!E353</f>
        <v>7.6086129498592401</v>
      </c>
      <c r="AU363" s="24">
        <f>'AUDUSD-Week'!F353/'AUDUSD-Week'!G353*'AUDUSD-Week'!E353</f>
        <v>152.73000000000002</v>
      </c>
      <c r="AV363" s="13">
        <f>'NZDUSD-Week'!H353*'NZDUSD-Week'!F353/'NZDUSD-Week'!I353</f>
        <v>7.2639999999999993</v>
      </c>
      <c r="AW363" s="24">
        <f>'NZDUSD-Week'!F353/'NZDUSD-Week'!G353*'NZDUSD-Week'!E353</f>
        <v>145.27999999999997</v>
      </c>
      <c r="AX363" s="13">
        <f>'USDJPY-Week'!H353*'USDJPY-Week'!F353/'USDJPY-Week'!E353</f>
        <v>9.8833761612966988</v>
      </c>
      <c r="AY363" s="24">
        <f>'NZDUSD-Week'!F353/'NZDUSD-Week'!G353*'NZDUSD-Week'!E353</f>
        <v>145.27999999999997</v>
      </c>
      <c r="AZ363" s="13">
        <f>'USDCHF-Week'!H353*'USDCHF-Week'!F353/'USDCHF-Week'!E353</f>
        <v>10.303967027305513</v>
      </c>
      <c r="BA363" s="24">
        <f>'NZDUSD-Week'!F353/'NZDUSD-Week'!G353*'NZDUSD-Week'!E353</f>
        <v>145.27999999999997</v>
      </c>
      <c r="BB363" s="13">
        <f>'USDCAD-Week'!H353*'USDCAD-Week'!F353/'USDCAD-Week'!E353</f>
        <v>7.6086129498592401</v>
      </c>
      <c r="BC363" s="24">
        <f>'USDCAD-Week'!F353/'USDCAD-Week'!G353*'USDCAD-Week'!E353</f>
        <v>262.86</v>
      </c>
      <c r="BD363" s="13">
        <f>'USDJPY-Week'!H353*'USDJPY-Week'!F353/'USDJPY-Week'!E353</f>
        <v>9.8833761612966988</v>
      </c>
      <c r="BE363" s="24">
        <f>'USDCHF-Week'!F353/'USDCHF-Week'!G353*'USDCHF-Week'!E353</f>
        <v>194.1</v>
      </c>
      <c r="BF363" s="13">
        <f>'USDJPY-Week'!H353*'USDJPY-Week'!F353/'USDJPY-Week'!E353</f>
        <v>9.8833761612966988</v>
      </c>
    </row>
    <row r="364" spans="4:58" x14ac:dyDescent="0.25">
      <c r="D364" s="11">
        <v>42645</v>
      </c>
      <c r="E364" s="13">
        <f>'EURUSD-Week'!F354*'EURUSD-Week'!E354/'EURUSD-Week'!G354</f>
        <v>224.29</v>
      </c>
      <c r="F364" s="16">
        <f>'EURUSD-Week'!H354*'EURUSD-Week'!F354/1</f>
        <v>10</v>
      </c>
      <c r="G364" s="13">
        <f>'USDJPY-Week'!F354/'USDJPY-Week'!G354</f>
        <v>200</v>
      </c>
      <c r="H364" s="19">
        <f>'USDJPY-Week'!H354*'USDJPY-Week'!F354/'USDJPY-Week'!E354</f>
        <v>9.7962382445141056</v>
      </c>
      <c r="I364" s="19">
        <f>'EURUSD-Week'!F354/('EURUSD-Week'!G354*'EURUSD-Week'!E354)</f>
        <v>178.34054126354272</v>
      </c>
      <c r="J364" s="19">
        <f>'USDJPY-Week'!H354*'USDJPY-Week'!F354/'USDJPY-Week'!E354</f>
        <v>9.7962382445141056</v>
      </c>
      <c r="K364" s="15">
        <f>'GBPUSD-Week'!F354*'GBPUSD-Week'!E354/'GBPUSD-Week'!G354</f>
        <v>253.52</v>
      </c>
      <c r="L364" s="13">
        <f>'GBPUSD-Week'!H354*'GBPUSD-Week'!F354/1</f>
        <v>10</v>
      </c>
      <c r="M364" s="24">
        <f>'NZDUSD-Week'!F354*'NZDUSD-Week'!E354/'NZDUSD-Week'!G354</f>
        <v>144.38999999999999</v>
      </c>
      <c r="N364" s="13">
        <f>'NZDUSD-Week'!H354*'NZDUSD-Week'!F354/1</f>
        <v>10</v>
      </c>
      <c r="O364" s="13">
        <f>'USDCAD-Week'!F354/'USDCAD-Week'!G354</f>
        <v>200</v>
      </c>
      <c r="P364" s="24">
        <f>'USDCAD-Week'!F354*'USDCAD-Week'!H354/'USDCAD-Week'!E354</f>
        <v>7.5726023247889147</v>
      </c>
      <c r="Q364" s="24">
        <f>'AUDUSD-Week'!F354*'AUDUSD-Week'!E354/'AUDUSD-Week'!G354</f>
        <v>152.44999999999999</v>
      </c>
      <c r="R364" s="24">
        <f>'AUDUSD-Week'!H354*'AUDUSD-Week'!F354/1</f>
        <v>10</v>
      </c>
      <c r="S364" s="13">
        <f>'USDCHF-Week'!F354/'USDCHF-Week'!G354</f>
        <v>200</v>
      </c>
      <c r="T364" s="16">
        <f>'USDCHF-Week'!F354*'USDCHF-Week'!H354/'USDCHF-Week'!E354</f>
        <v>10.262725779967161</v>
      </c>
      <c r="U364" s="13">
        <f>'EURUSD-Week'!F354/'EURUSD-Week'!G354*'EURUSD-Week'!E354</f>
        <v>224.29000000000002</v>
      </c>
      <c r="V364" s="13">
        <f>'USDCHF-Week'!H354*'USDCHF-Week'!F354/'USDCHF-Week'!E354</f>
        <v>10.262725779967161</v>
      </c>
      <c r="W364" s="16">
        <f>'EURUSD-Week'!F354/'EURUSD-Week'!G354*'EURUSD-Week'!E354</f>
        <v>224.29000000000002</v>
      </c>
      <c r="X364" s="13">
        <f>'GBPUSD-Week'!H354*'GBPUSD-Week'!F354/'GBPUSD-Week'!I354</f>
        <v>12.676</v>
      </c>
      <c r="Y364" s="24">
        <f>'EURUSD-Week'!F354/'EURUSD-Week'!G354*'EURUSD-Week'!E354</f>
        <v>224.29000000000002</v>
      </c>
      <c r="Z364" s="13">
        <f>'AUDUSD-Week'!H354*'AUDUSD-Week'!F354/'AUDUSD-Week'!I354</f>
        <v>7.6225000000000005</v>
      </c>
      <c r="AA364" s="24">
        <f>'EURUSD-Week'!F354/'EURUSD-Week'!G354*'EURUSD-Week'!E354</f>
        <v>224.29000000000002</v>
      </c>
      <c r="AB364" s="13">
        <f>'USDCAD-Week'!H354*'USDCAD-Week'!F354/'USDCAD-Week'!E354</f>
        <v>7.5726023247889147</v>
      </c>
      <c r="AC364" s="24">
        <f>'EURUSD-Week'!F354/'EURUSD-Week'!G354*'EURUSD-Week'!E354</f>
        <v>224.29000000000002</v>
      </c>
      <c r="AD364" s="13">
        <f>'NZDUSD-Week'!H354*'NZDUSD-Week'!F354/'NZDUSD-Week'!I354</f>
        <v>7.2195</v>
      </c>
      <c r="AE364" s="24">
        <f>'GBPUSD-Week'!F354/'GBPUSD-Week'!G354*'GBPUSD-Week'!E354</f>
        <v>253.52</v>
      </c>
      <c r="AF364" s="13">
        <f>'USDJPY-Week'!H354*'USDJPY-Week'!F354/'USDJPY-Week'!E354</f>
        <v>9.7962382445141056</v>
      </c>
      <c r="AG364" s="24">
        <f>'GBPUSD-Week'!F354/'GBPUSD-Week'!G354*'GBPUSD-Week'!E354</f>
        <v>253.52</v>
      </c>
      <c r="AH364" s="13">
        <f>'USDCHF-Week'!H354*'USDCHF-Week'!F354/'USDCHF-Week'!E354</f>
        <v>10.262725779967161</v>
      </c>
      <c r="AI364" s="24">
        <f>'GBPUSD-Week'!F354/'GBPUSD-Week'!G354*'GBPUSD-Week'!E354</f>
        <v>253.52</v>
      </c>
      <c r="AJ364" s="13">
        <f>'AUDUSD-Week'!H354*'AUDUSD-Week'!F354/'AUDUSD-Week'!I354</f>
        <v>7.6225000000000005</v>
      </c>
      <c r="AK364" s="24">
        <f>'GBPUSD-Week'!F354/'GBPUSD-Week'!G354*'GBPUSD-Week'!E354</f>
        <v>253.52</v>
      </c>
      <c r="AL364" s="13">
        <f>'USDCAD-Week'!H354*'USDCAD-Week'!F354/'USDCAD-Week'!E354</f>
        <v>7.5726023247889147</v>
      </c>
      <c r="AM364" s="24">
        <f>'GBPUSD-Week'!F354/'GBPUSD-Week'!G354*'GBPUSD-Week'!E354</f>
        <v>253.52</v>
      </c>
      <c r="AN364" s="13">
        <f>'NZDUSD-Week'!H354*'NZDUSD-Week'!F354/'NZDUSD-Week'!I354</f>
        <v>7.2195</v>
      </c>
      <c r="AO364" s="24">
        <f>'AUDUSD-Week'!F354/'AUDUSD-Week'!G354*'AUDUSD-Week'!E354</f>
        <v>152.44999999999999</v>
      </c>
      <c r="AP364" s="13">
        <f>'USDJPY-Week'!H354*'USDJPY-Week'!F354/'USDJPY-Week'!E354</f>
        <v>9.7962382445141056</v>
      </c>
      <c r="AQ364" s="24">
        <f>'AUDUSD-Week'!F354/'AUDUSD-Week'!G354*'AUDUSD-Week'!E354</f>
        <v>152.44999999999999</v>
      </c>
      <c r="AR364" s="13">
        <f>'USDCHF-Week'!H354*'USDCHF-Week'!F354/'USDCHF-Week'!E354</f>
        <v>10.262725779967161</v>
      </c>
      <c r="AS364" s="24">
        <f>'AUDUSD-Week'!F354/'AUDUSD-Week'!G354*'AUDUSD-Week'!E354</f>
        <v>152.44999999999999</v>
      </c>
      <c r="AT364" s="13">
        <f>'USDCAD-Week'!H354*'USDCAD-Week'!F354/'USDCAD-Week'!E354</f>
        <v>7.5726023247889147</v>
      </c>
      <c r="AU364" s="24">
        <f>'AUDUSD-Week'!F354/'AUDUSD-Week'!G354*'AUDUSD-Week'!E354</f>
        <v>152.44999999999999</v>
      </c>
      <c r="AV364" s="13">
        <f>'NZDUSD-Week'!H354*'NZDUSD-Week'!F354/'NZDUSD-Week'!I354</f>
        <v>7.2195</v>
      </c>
      <c r="AW364" s="24">
        <f>'NZDUSD-Week'!F354/'NZDUSD-Week'!G354*'NZDUSD-Week'!E354</f>
        <v>144.38999999999999</v>
      </c>
      <c r="AX364" s="13">
        <f>'USDJPY-Week'!H354*'USDJPY-Week'!F354/'USDJPY-Week'!E354</f>
        <v>9.7962382445141056</v>
      </c>
      <c r="AY364" s="24">
        <f>'NZDUSD-Week'!F354/'NZDUSD-Week'!G354*'NZDUSD-Week'!E354</f>
        <v>144.38999999999999</v>
      </c>
      <c r="AZ364" s="13">
        <f>'USDCHF-Week'!H354*'USDCHF-Week'!F354/'USDCHF-Week'!E354</f>
        <v>10.262725779967161</v>
      </c>
      <c r="BA364" s="24">
        <f>'NZDUSD-Week'!F354/'NZDUSD-Week'!G354*'NZDUSD-Week'!E354</f>
        <v>144.38999999999999</v>
      </c>
      <c r="BB364" s="13">
        <f>'USDCAD-Week'!H354*'USDCAD-Week'!F354/'USDCAD-Week'!E354</f>
        <v>7.5726023247889147</v>
      </c>
      <c r="BC364" s="24">
        <f>'USDCAD-Week'!F354/'USDCAD-Week'!G354*'USDCAD-Week'!E354</f>
        <v>264.10999999999996</v>
      </c>
      <c r="BD364" s="13">
        <f>'USDJPY-Week'!H354*'USDJPY-Week'!F354/'USDJPY-Week'!E354</f>
        <v>9.7962382445141056</v>
      </c>
      <c r="BE364" s="24">
        <f>'USDCHF-Week'!F354/'USDCHF-Week'!G354*'USDCHF-Week'!E354</f>
        <v>194.88</v>
      </c>
      <c r="BF364" s="13">
        <f>'USDJPY-Week'!H354*'USDJPY-Week'!F354/'USDJPY-Week'!E354</f>
        <v>9.7962382445141056</v>
      </c>
    </row>
    <row r="365" spans="4:58" x14ac:dyDescent="0.25">
      <c r="D365" s="11">
        <v>42652</v>
      </c>
      <c r="E365" s="13">
        <f>'EURUSD-Week'!F355*'EURUSD-Week'!E355/'EURUSD-Week'!G355</f>
        <v>221.53999999999996</v>
      </c>
      <c r="F365" s="16">
        <f>'EURUSD-Week'!H355*'EURUSD-Week'!F355/1</f>
        <v>10</v>
      </c>
      <c r="G365" s="13">
        <f>'USDJPY-Week'!F355/'USDJPY-Week'!G355</f>
        <v>200</v>
      </c>
      <c r="H365" s="19">
        <f>'USDJPY-Week'!H355*'USDJPY-Week'!F355/'USDJPY-Week'!E355</f>
        <v>9.6404126096596929</v>
      </c>
      <c r="I365" s="19">
        <f>'EURUSD-Week'!F355/('EURUSD-Week'!G355*'EURUSD-Week'!E355)</f>
        <v>180.55430170623819</v>
      </c>
      <c r="J365" s="19">
        <f>'USDJPY-Week'!H355*'USDJPY-Week'!F355/'USDJPY-Week'!E355</f>
        <v>9.6404126096596929</v>
      </c>
      <c r="K365" s="15">
        <f>'GBPUSD-Week'!F355*'GBPUSD-Week'!E355/'GBPUSD-Week'!G355</f>
        <v>245.96</v>
      </c>
      <c r="L365" s="13">
        <f>'GBPUSD-Week'!H355*'GBPUSD-Week'!F355/1</f>
        <v>10</v>
      </c>
      <c r="M365" s="24">
        <f>'NZDUSD-Week'!F355*'NZDUSD-Week'!E355/'NZDUSD-Week'!G355</f>
        <v>142.65</v>
      </c>
      <c r="N365" s="13">
        <f>'NZDUSD-Week'!H355*'NZDUSD-Week'!F355/1</f>
        <v>10</v>
      </c>
      <c r="O365" s="13">
        <f>'USDCAD-Week'!F355/'USDCAD-Week'!G355</f>
        <v>200</v>
      </c>
      <c r="P365" s="24">
        <f>'USDCAD-Week'!F355*'USDCAD-Week'!H355/'USDCAD-Week'!E355</f>
        <v>7.5812137523217462</v>
      </c>
      <c r="Q365" s="24">
        <f>'AUDUSD-Week'!F355*'AUDUSD-Week'!E355/'AUDUSD-Week'!G355</f>
        <v>152.22</v>
      </c>
      <c r="R365" s="24">
        <f>'AUDUSD-Week'!H355*'AUDUSD-Week'!F355/1</f>
        <v>10</v>
      </c>
      <c r="S365" s="13">
        <f>'USDCHF-Week'!F355/'USDCHF-Week'!G355</f>
        <v>200</v>
      </c>
      <c r="T365" s="16">
        <f>'USDCHF-Week'!F355*'USDCHF-Week'!H355/'USDCHF-Week'!E355</f>
        <v>10.163118044616088</v>
      </c>
      <c r="U365" s="13">
        <f>'EURUSD-Week'!F355/'EURUSD-Week'!G355*'EURUSD-Week'!E355</f>
        <v>221.54</v>
      </c>
      <c r="V365" s="13">
        <f>'USDCHF-Week'!H355*'USDCHF-Week'!F355/'USDCHF-Week'!E355</f>
        <v>10.163118044616088</v>
      </c>
      <c r="W365" s="16">
        <f>'EURUSD-Week'!F355/'EURUSD-Week'!G355*'EURUSD-Week'!E355</f>
        <v>221.54</v>
      </c>
      <c r="X365" s="13">
        <f>'GBPUSD-Week'!H355*'GBPUSD-Week'!F355/'GBPUSD-Week'!I355</f>
        <v>12.298</v>
      </c>
      <c r="Y365" s="24">
        <f>'EURUSD-Week'!F355/'EURUSD-Week'!G355*'EURUSD-Week'!E355</f>
        <v>221.54</v>
      </c>
      <c r="Z365" s="13">
        <f>'AUDUSD-Week'!H355*'AUDUSD-Week'!F355/'AUDUSD-Week'!I355</f>
        <v>7.6110000000000007</v>
      </c>
      <c r="AA365" s="24">
        <f>'EURUSD-Week'!F355/'EURUSD-Week'!G355*'EURUSD-Week'!E355</f>
        <v>221.54</v>
      </c>
      <c r="AB365" s="13">
        <f>'USDCAD-Week'!H355*'USDCAD-Week'!F355/'USDCAD-Week'!E355</f>
        <v>7.5812137523217462</v>
      </c>
      <c r="AC365" s="24">
        <f>'EURUSD-Week'!F355/'EURUSD-Week'!G355*'EURUSD-Week'!E355</f>
        <v>221.54</v>
      </c>
      <c r="AD365" s="13">
        <f>'NZDUSD-Week'!H355*'NZDUSD-Week'!F355/'NZDUSD-Week'!I355</f>
        <v>7.1324999999999994</v>
      </c>
      <c r="AE365" s="24">
        <f>'GBPUSD-Week'!F355/'GBPUSD-Week'!G355*'GBPUSD-Week'!E355</f>
        <v>245.96</v>
      </c>
      <c r="AF365" s="13">
        <f>'USDJPY-Week'!H355*'USDJPY-Week'!F355/'USDJPY-Week'!E355</f>
        <v>9.6404126096596929</v>
      </c>
      <c r="AG365" s="24">
        <f>'GBPUSD-Week'!F355/'GBPUSD-Week'!G355*'GBPUSD-Week'!E355</f>
        <v>245.96</v>
      </c>
      <c r="AH365" s="13">
        <f>'USDCHF-Week'!H355*'USDCHF-Week'!F355/'USDCHF-Week'!E355</f>
        <v>10.163118044616088</v>
      </c>
      <c r="AI365" s="24">
        <f>'GBPUSD-Week'!F355/'GBPUSD-Week'!G355*'GBPUSD-Week'!E355</f>
        <v>245.96</v>
      </c>
      <c r="AJ365" s="13">
        <f>'AUDUSD-Week'!H355*'AUDUSD-Week'!F355/'AUDUSD-Week'!I355</f>
        <v>7.6110000000000007</v>
      </c>
      <c r="AK365" s="24">
        <f>'GBPUSD-Week'!F355/'GBPUSD-Week'!G355*'GBPUSD-Week'!E355</f>
        <v>245.96</v>
      </c>
      <c r="AL365" s="13">
        <f>'USDCAD-Week'!H355*'USDCAD-Week'!F355/'USDCAD-Week'!E355</f>
        <v>7.5812137523217462</v>
      </c>
      <c r="AM365" s="24">
        <f>'GBPUSD-Week'!F355/'GBPUSD-Week'!G355*'GBPUSD-Week'!E355</f>
        <v>245.96</v>
      </c>
      <c r="AN365" s="13">
        <f>'NZDUSD-Week'!H355*'NZDUSD-Week'!F355/'NZDUSD-Week'!I355</f>
        <v>7.1324999999999994</v>
      </c>
      <c r="AO365" s="24">
        <f>'AUDUSD-Week'!F355/'AUDUSD-Week'!G355*'AUDUSD-Week'!E355</f>
        <v>152.22</v>
      </c>
      <c r="AP365" s="13">
        <f>'USDJPY-Week'!H355*'USDJPY-Week'!F355/'USDJPY-Week'!E355</f>
        <v>9.6404126096596929</v>
      </c>
      <c r="AQ365" s="24">
        <f>'AUDUSD-Week'!F355/'AUDUSD-Week'!G355*'AUDUSD-Week'!E355</f>
        <v>152.22</v>
      </c>
      <c r="AR365" s="13">
        <f>'USDCHF-Week'!H355*'USDCHF-Week'!F355/'USDCHF-Week'!E355</f>
        <v>10.163118044616088</v>
      </c>
      <c r="AS365" s="24">
        <f>'AUDUSD-Week'!F355/'AUDUSD-Week'!G355*'AUDUSD-Week'!E355</f>
        <v>152.22</v>
      </c>
      <c r="AT365" s="13">
        <f>'USDCAD-Week'!H355*'USDCAD-Week'!F355/'USDCAD-Week'!E355</f>
        <v>7.5812137523217462</v>
      </c>
      <c r="AU365" s="24">
        <f>'AUDUSD-Week'!F355/'AUDUSD-Week'!G355*'AUDUSD-Week'!E355</f>
        <v>152.22</v>
      </c>
      <c r="AV365" s="13">
        <f>'NZDUSD-Week'!H355*'NZDUSD-Week'!F355/'NZDUSD-Week'!I355</f>
        <v>7.1324999999999994</v>
      </c>
      <c r="AW365" s="24">
        <f>'NZDUSD-Week'!F355/'NZDUSD-Week'!G355*'NZDUSD-Week'!E355</f>
        <v>142.64999999999998</v>
      </c>
      <c r="AX365" s="13">
        <f>'USDJPY-Week'!H355*'USDJPY-Week'!F355/'USDJPY-Week'!E355</f>
        <v>9.6404126096596929</v>
      </c>
      <c r="AY365" s="24">
        <f>'NZDUSD-Week'!F355/'NZDUSD-Week'!G355*'NZDUSD-Week'!E355</f>
        <v>142.64999999999998</v>
      </c>
      <c r="AZ365" s="13">
        <f>'USDCHF-Week'!H355*'USDCHF-Week'!F355/'USDCHF-Week'!E355</f>
        <v>10.163118044616088</v>
      </c>
      <c r="BA365" s="24">
        <f>'NZDUSD-Week'!F355/'NZDUSD-Week'!G355*'NZDUSD-Week'!E355</f>
        <v>142.64999999999998</v>
      </c>
      <c r="BB365" s="13">
        <f>'USDCAD-Week'!H355*'USDCAD-Week'!F355/'USDCAD-Week'!E355</f>
        <v>7.5812137523217462</v>
      </c>
      <c r="BC365" s="24">
        <f>'USDCAD-Week'!F355/'USDCAD-Week'!G355*'USDCAD-Week'!E355</f>
        <v>263.81</v>
      </c>
      <c r="BD365" s="13">
        <f>'USDJPY-Week'!H355*'USDJPY-Week'!F355/'USDJPY-Week'!E355</f>
        <v>9.6404126096596929</v>
      </c>
      <c r="BE365" s="24">
        <f>'USDCHF-Week'!F355/'USDCHF-Week'!G355*'USDCHF-Week'!E355</f>
        <v>196.79</v>
      </c>
      <c r="BF365" s="13">
        <f>'USDJPY-Week'!H355*'USDJPY-Week'!F355/'USDJPY-Week'!E355</f>
        <v>9.6404126096596929</v>
      </c>
    </row>
    <row r="366" spans="4:58" x14ac:dyDescent="0.25">
      <c r="D366" s="11">
        <v>42659</v>
      </c>
      <c r="E366" s="13">
        <f>'EURUSD-Week'!F356*'EURUSD-Week'!E356/'EURUSD-Week'!G356</f>
        <v>218.54</v>
      </c>
      <c r="F366" s="16">
        <f>'EURUSD-Week'!H356*'EURUSD-Week'!F356/1</f>
        <v>10</v>
      </c>
      <c r="G366" s="13">
        <f>'USDJPY-Week'!F356/'USDJPY-Week'!G356</f>
        <v>200</v>
      </c>
      <c r="H366" s="19">
        <f>'USDJPY-Week'!H356*'USDJPY-Week'!F356/'USDJPY-Week'!E356</f>
        <v>9.6089170750456425</v>
      </c>
      <c r="I366" s="19">
        <f>'EURUSD-Week'!F356/('EURUSD-Week'!G356*'EURUSD-Week'!E356)</f>
        <v>183.03285439736433</v>
      </c>
      <c r="J366" s="19">
        <f>'USDJPY-Week'!H356*'USDJPY-Week'!F356/'USDJPY-Week'!E356</f>
        <v>9.6089170750456425</v>
      </c>
      <c r="K366" s="15">
        <f>'GBPUSD-Week'!F356*'GBPUSD-Week'!E356/'GBPUSD-Week'!G356</f>
        <v>243.82</v>
      </c>
      <c r="L366" s="13">
        <f>'GBPUSD-Week'!H356*'GBPUSD-Week'!F356/1</f>
        <v>10</v>
      </c>
      <c r="M366" s="24">
        <f>'NZDUSD-Week'!F356*'NZDUSD-Week'!E356/'NZDUSD-Week'!G356</f>
        <v>142.55000000000001</v>
      </c>
      <c r="N366" s="13">
        <f>'NZDUSD-Week'!H356*'NZDUSD-Week'!F356/1</f>
        <v>10</v>
      </c>
      <c r="O366" s="13">
        <f>'USDCAD-Week'!F356/'USDCAD-Week'!G356</f>
        <v>200</v>
      </c>
      <c r="P366" s="24">
        <f>'USDCAD-Week'!F356*'USDCAD-Week'!H356/'USDCAD-Week'!E356</f>
        <v>7.5551526140828047</v>
      </c>
      <c r="Q366" s="24">
        <f>'AUDUSD-Week'!F356*'AUDUSD-Week'!E356/'AUDUSD-Week'!G356</f>
        <v>152.24</v>
      </c>
      <c r="R366" s="24">
        <f>'AUDUSD-Week'!H356*'AUDUSD-Week'!F356/1</f>
        <v>10</v>
      </c>
      <c r="S366" s="13">
        <f>'USDCHF-Week'!F356/'USDCHF-Week'!G356</f>
        <v>200</v>
      </c>
      <c r="T366" s="16">
        <f>'USDCHF-Week'!F356*'USDCHF-Week'!H356/'USDCHF-Week'!E356</f>
        <v>10.084711577248891</v>
      </c>
      <c r="U366" s="13">
        <f>'EURUSD-Week'!F356/'EURUSD-Week'!G356*'EURUSD-Week'!E356</f>
        <v>218.54</v>
      </c>
      <c r="V366" s="13">
        <f>'USDCHF-Week'!H356*'USDCHF-Week'!F356/'USDCHF-Week'!E356</f>
        <v>10.084711577248891</v>
      </c>
      <c r="W366" s="16">
        <f>'EURUSD-Week'!F356/'EURUSD-Week'!G356*'EURUSD-Week'!E356</f>
        <v>218.54</v>
      </c>
      <c r="X366" s="13">
        <f>'GBPUSD-Week'!H356*'GBPUSD-Week'!F356/'GBPUSD-Week'!I356</f>
        <v>12.191000000000001</v>
      </c>
      <c r="Y366" s="24">
        <f>'EURUSD-Week'!F356/'EURUSD-Week'!G356*'EURUSD-Week'!E356</f>
        <v>218.54</v>
      </c>
      <c r="Z366" s="13">
        <f>'AUDUSD-Week'!H356*'AUDUSD-Week'!F356/'AUDUSD-Week'!I356</f>
        <v>7.6120000000000001</v>
      </c>
      <c r="AA366" s="24">
        <f>'EURUSD-Week'!F356/'EURUSD-Week'!G356*'EURUSD-Week'!E356</f>
        <v>218.54</v>
      </c>
      <c r="AB366" s="13">
        <f>'USDCAD-Week'!H356*'USDCAD-Week'!F356/'USDCAD-Week'!E356</f>
        <v>7.5551526140828047</v>
      </c>
      <c r="AC366" s="24">
        <f>'EURUSD-Week'!F356/'EURUSD-Week'!G356*'EURUSD-Week'!E356</f>
        <v>218.54</v>
      </c>
      <c r="AD366" s="13">
        <f>'NZDUSD-Week'!H356*'NZDUSD-Week'!F356/'NZDUSD-Week'!I356</f>
        <v>7.1275000000000004</v>
      </c>
      <c r="AE366" s="24">
        <f>'GBPUSD-Week'!F356/'GBPUSD-Week'!G356*'GBPUSD-Week'!E356</f>
        <v>243.82000000000002</v>
      </c>
      <c r="AF366" s="13">
        <f>'USDJPY-Week'!H356*'USDJPY-Week'!F356/'USDJPY-Week'!E356</f>
        <v>9.6089170750456425</v>
      </c>
      <c r="AG366" s="24">
        <f>'GBPUSD-Week'!F356/'GBPUSD-Week'!G356*'GBPUSD-Week'!E356</f>
        <v>243.82000000000002</v>
      </c>
      <c r="AH366" s="13">
        <f>'USDCHF-Week'!H356*'USDCHF-Week'!F356/'USDCHF-Week'!E356</f>
        <v>10.084711577248891</v>
      </c>
      <c r="AI366" s="24">
        <f>'GBPUSD-Week'!F356/'GBPUSD-Week'!G356*'GBPUSD-Week'!E356</f>
        <v>243.82000000000002</v>
      </c>
      <c r="AJ366" s="13">
        <f>'AUDUSD-Week'!H356*'AUDUSD-Week'!F356/'AUDUSD-Week'!I356</f>
        <v>7.6120000000000001</v>
      </c>
      <c r="AK366" s="24">
        <f>'GBPUSD-Week'!F356/'GBPUSD-Week'!G356*'GBPUSD-Week'!E356</f>
        <v>243.82000000000002</v>
      </c>
      <c r="AL366" s="13">
        <f>'USDCAD-Week'!H356*'USDCAD-Week'!F356/'USDCAD-Week'!E356</f>
        <v>7.5551526140828047</v>
      </c>
      <c r="AM366" s="24">
        <f>'GBPUSD-Week'!F356/'GBPUSD-Week'!G356*'GBPUSD-Week'!E356</f>
        <v>243.82000000000002</v>
      </c>
      <c r="AN366" s="13">
        <f>'NZDUSD-Week'!H356*'NZDUSD-Week'!F356/'NZDUSD-Week'!I356</f>
        <v>7.1275000000000004</v>
      </c>
      <c r="AO366" s="24">
        <f>'AUDUSD-Week'!F356/'AUDUSD-Week'!G356*'AUDUSD-Week'!E356</f>
        <v>152.24</v>
      </c>
      <c r="AP366" s="13">
        <f>'USDJPY-Week'!H356*'USDJPY-Week'!F356/'USDJPY-Week'!E356</f>
        <v>9.6089170750456425</v>
      </c>
      <c r="AQ366" s="24">
        <f>'AUDUSD-Week'!F356/'AUDUSD-Week'!G356*'AUDUSD-Week'!E356</f>
        <v>152.24</v>
      </c>
      <c r="AR366" s="13">
        <f>'USDCHF-Week'!H356*'USDCHF-Week'!F356/'USDCHF-Week'!E356</f>
        <v>10.084711577248891</v>
      </c>
      <c r="AS366" s="24">
        <f>'AUDUSD-Week'!F356/'AUDUSD-Week'!G356*'AUDUSD-Week'!E356</f>
        <v>152.24</v>
      </c>
      <c r="AT366" s="13">
        <f>'USDCAD-Week'!H356*'USDCAD-Week'!F356/'USDCAD-Week'!E356</f>
        <v>7.5551526140828047</v>
      </c>
      <c r="AU366" s="24">
        <f>'AUDUSD-Week'!F356/'AUDUSD-Week'!G356*'AUDUSD-Week'!E356</f>
        <v>152.24</v>
      </c>
      <c r="AV366" s="13">
        <f>'NZDUSD-Week'!H356*'NZDUSD-Week'!F356/'NZDUSD-Week'!I356</f>
        <v>7.1275000000000004</v>
      </c>
      <c r="AW366" s="24">
        <f>'NZDUSD-Week'!F356/'NZDUSD-Week'!G356*'NZDUSD-Week'!E356</f>
        <v>142.55000000000001</v>
      </c>
      <c r="AX366" s="13">
        <f>'USDJPY-Week'!H356*'USDJPY-Week'!F356/'USDJPY-Week'!E356</f>
        <v>9.6089170750456425</v>
      </c>
      <c r="AY366" s="24">
        <f>'NZDUSD-Week'!F356/'NZDUSD-Week'!G356*'NZDUSD-Week'!E356</f>
        <v>142.55000000000001</v>
      </c>
      <c r="AZ366" s="13">
        <f>'USDCHF-Week'!H356*'USDCHF-Week'!F356/'USDCHF-Week'!E356</f>
        <v>10.084711577248891</v>
      </c>
      <c r="BA366" s="24">
        <f>'NZDUSD-Week'!F356/'NZDUSD-Week'!G356*'NZDUSD-Week'!E356</f>
        <v>142.55000000000001</v>
      </c>
      <c r="BB366" s="13">
        <f>'USDCAD-Week'!H356*'USDCAD-Week'!F356/'USDCAD-Week'!E356</f>
        <v>7.5551526140828047</v>
      </c>
      <c r="BC366" s="24">
        <f>'USDCAD-Week'!F356/'USDCAD-Week'!G356*'USDCAD-Week'!E356</f>
        <v>264.71999999999997</v>
      </c>
      <c r="BD366" s="13">
        <f>'USDJPY-Week'!H356*'USDJPY-Week'!F356/'USDJPY-Week'!E356</f>
        <v>9.6089170750456425</v>
      </c>
      <c r="BE366" s="24">
        <f>'USDCHF-Week'!F356/'USDCHF-Week'!G356*'USDCHF-Week'!E356</f>
        <v>198.32</v>
      </c>
      <c r="BF366" s="13">
        <f>'USDJPY-Week'!H356*'USDJPY-Week'!F356/'USDJPY-Week'!E356</f>
        <v>9.6089170750456425</v>
      </c>
    </row>
    <row r="367" spans="4:58" x14ac:dyDescent="0.25">
      <c r="D367" s="11">
        <v>42666</v>
      </c>
      <c r="E367" s="13">
        <f>'EURUSD-Week'!F357*'EURUSD-Week'!E357/'EURUSD-Week'!G357</f>
        <v>218.66000000000003</v>
      </c>
      <c r="F367" s="16">
        <f>'EURUSD-Week'!H357*'EURUSD-Week'!F357/1</f>
        <v>10</v>
      </c>
      <c r="G367" s="13">
        <f>'USDJPY-Week'!F357/'USDJPY-Week'!G357</f>
        <v>200</v>
      </c>
      <c r="H367" s="19">
        <f>'USDJPY-Week'!H357*'USDJPY-Week'!F357/'USDJPY-Week'!E357</f>
        <v>9.5904862376522484</v>
      </c>
      <c r="I367" s="19">
        <f>'EURUSD-Week'!F357/('EURUSD-Week'!G357*'EURUSD-Week'!E357)</f>
        <v>182.93240647580717</v>
      </c>
      <c r="J367" s="19">
        <f>'USDJPY-Week'!H357*'USDJPY-Week'!F357/'USDJPY-Week'!E357</f>
        <v>9.5904862376522484</v>
      </c>
      <c r="K367" s="15">
        <f>'GBPUSD-Week'!F357*'GBPUSD-Week'!E357/'GBPUSD-Week'!G357</f>
        <v>244.09</v>
      </c>
      <c r="L367" s="13">
        <f>'GBPUSD-Week'!H357*'GBPUSD-Week'!F357/1</f>
        <v>10</v>
      </c>
      <c r="M367" s="24">
        <f>'NZDUSD-Week'!F357*'NZDUSD-Week'!E357/'NZDUSD-Week'!G357</f>
        <v>143.25</v>
      </c>
      <c r="N367" s="13">
        <f>'NZDUSD-Week'!H357*'NZDUSD-Week'!F357/1</f>
        <v>10</v>
      </c>
      <c r="O367" s="13">
        <f>'USDCAD-Week'!F357/'USDCAD-Week'!G357</f>
        <v>200</v>
      </c>
      <c r="P367" s="24">
        <f>'USDCAD-Week'!F357*'USDCAD-Week'!H357/'USDCAD-Week'!E357</f>
        <v>7.4850299401197615</v>
      </c>
      <c r="Q367" s="24">
        <f>'AUDUSD-Week'!F357*'AUDUSD-Week'!E357/'AUDUSD-Week'!G357</f>
        <v>152.04</v>
      </c>
      <c r="R367" s="24">
        <f>'AUDUSD-Week'!H357*'AUDUSD-Week'!F357/1</f>
        <v>10</v>
      </c>
      <c r="S367" s="13">
        <f>'USDCHF-Week'!F357/'USDCHF-Week'!G357</f>
        <v>200</v>
      </c>
      <c r="T367" s="16">
        <f>'USDCHF-Week'!F357*'USDCHF-Week'!H357/'USDCHF-Week'!E357</f>
        <v>10.091835704914724</v>
      </c>
      <c r="U367" s="13">
        <f>'EURUSD-Week'!F357/'EURUSD-Week'!G357*'EURUSD-Week'!E357</f>
        <v>218.66000000000003</v>
      </c>
      <c r="V367" s="13">
        <f>'USDCHF-Week'!H357*'USDCHF-Week'!F357/'USDCHF-Week'!E357</f>
        <v>10.091835704914724</v>
      </c>
      <c r="W367" s="16">
        <f>'EURUSD-Week'!F357/'EURUSD-Week'!G357*'EURUSD-Week'!E357</f>
        <v>218.66000000000003</v>
      </c>
      <c r="X367" s="13">
        <f>'GBPUSD-Week'!H357*'GBPUSD-Week'!F357/'GBPUSD-Week'!I357</f>
        <v>12.204500000000001</v>
      </c>
      <c r="Y367" s="24">
        <f>'EURUSD-Week'!F357/'EURUSD-Week'!G357*'EURUSD-Week'!E357</f>
        <v>218.66000000000003</v>
      </c>
      <c r="Z367" s="13">
        <f>'AUDUSD-Week'!H357*'AUDUSD-Week'!F357/'AUDUSD-Week'!I357</f>
        <v>7.6019999999999994</v>
      </c>
      <c r="AA367" s="24">
        <f>'EURUSD-Week'!F357/'EURUSD-Week'!G357*'EURUSD-Week'!E357</f>
        <v>218.66000000000003</v>
      </c>
      <c r="AB367" s="13">
        <f>'USDCAD-Week'!H357*'USDCAD-Week'!F357/'USDCAD-Week'!E357</f>
        <v>7.4850299401197615</v>
      </c>
      <c r="AC367" s="24">
        <f>'EURUSD-Week'!F357/'EURUSD-Week'!G357*'EURUSD-Week'!E357</f>
        <v>218.66000000000003</v>
      </c>
      <c r="AD367" s="13">
        <f>'NZDUSD-Week'!H357*'NZDUSD-Week'!F357/'NZDUSD-Week'!I357</f>
        <v>7.1624999999999996</v>
      </c>
      <c r="AE367" s="24">
        <f>'GBPUSD-Week'!F357/'GBPUSD-Week'!G357*'GBPUSD-Week'!E357</f>
        <v>244.09</v>
      </c>
      <c r="AF367" s="13">
        <f>'USDJPY-Week'!H357*'USDJPY-Week'!F357/'USDJPY-Week'!E357</f>
        <v>9.5904862376522484</v>
      </c>
      <c r="AG367" s="24">
        <f>'GBPUSD-Week'!F357/'GBPUSD-Week'!G357*'GBPUSD-Week'!E357</f>
        <v>244.09</v>
      </c>
      <c r="AH367" s="13">
        <f>'USDCHF-Week'!H357*'USDCHF-Week'!F357/'USDCHF-Week'!E357</f>
        <v>10.091835704914724</v>
      </c>
      <c r="AI367" s="24">
        <f>'GBPUSD-Week'!F357/'GBPUSD-Week'!G357*'GBPUSD-Week'!E357</f>
        <v>244.09</v>
      </c>
      <c r="AJ367" s="13">
        <f>'AUDUSD-Week'!H357*'AUDUSD-Week'!F357/'AUDUSD-Week'!I357</f>
        <v>7.6019999999999994</v>
      </c>
      <c r="AK367" s="24">
        <f>'GBPUSD-Week'!F357/'GBPUSD-Week'!G357*'GBPUSD-Week'!E357</f>
        <v>244.09</v>
      </c>
      <c r="AL367" s="13">
        <f>'USDCAD-Week'!H357*'USDCAD-Week'!F357/'USDCAD-Week'!E357</f>
        <v>7.4850299401197615</v>
      </c>
      <c r="AM367" s="24">
        <f>'GBPUSD-Week'!F357/'GBPUSD-Week'!G357*'GBPUSD-Week'!E357</f>
        <v>244.09</v>
      </c>
      <c r="AN367" s="13">
        <f>'NZDUSD-Week'!H357*'NZDUSD-Week'!F357/'NZDUSD-Week'!I357</f>
        <v>7.1624999999999996</v>
      </c>
      <c r="AO367" s="24">
        <f>'AUDUSD-Week'!F357/'AUDUSD-Week'!G357*'AUDUSD-Week'!E357</f>
        <v>152.04</v>
      </c>
      <c r="AP367" s="13">
        <f>'USDJPY-Week'!H357*'USDJPY-Week'!F357/'USDJPY-Week'!E357</f>
        <v>9.5904862376522484</v>
      </c>
      <c r="AQ367" s="24">
        <f>'AUDUSD-Week'!F357/'AUDUSD-Week'!G357*'AUDUSD-Week'!E357</f>
        <v>152.04</v>
      </c>
      <c r="AR367" s="13">
        <f>'USDCHF-Week'!H357*'USDCHF-Week'!F357/'USDCHF-Week'!E357</f>
        <v>10.091835704914724</v>
      </c>
      <c r="AS367" s="24">
        <f>'AUDUSD-Week'!F357/'AUDUSD-Week'!G357*'AUDUSD-Week'!E357</f>
        <v>152.04</v>
      </c>
      <c r="AT367" s="13">
        <f>'USDCAD-Week'!H357*'USDCAD-Week'!F357/'USDCAD-Week'!E357</f>
        <v>7.4850299401197615</v>
      </c>
      <c r="AU367" s="24">
        <f>'AUDUSD-Week'!F357/'AUDUSD-Week'!G357*'AUDUSD-Week'!E357</f>
        <v>152.04</v>
      </c>
      <c r="AV367" s="13">
        <f>'NZDUSD-Week'!H357*'NZDUSD-Week'!F357/'NZDUSD-Week'!I357</f>
        <v>7.1624999999999996</v>
      </c>
      <c r="AW367" s="24">
        <f>'NZDUSD-Week'!F357/'NZDUSD-Week'!G357*'NZDUSD-Week'!E357</f>
        <v>143.25</v>
      </c>
      <c r="AX367" s="13">
        <f>'USDJPY-Week'!H357*'USDJPY-Week'!F357/'USDJPY-Week'!E357</f>
        <v>9.5904862376522484</v>
      </c>
      <c r="AY367" s="24">
        <f>'NZDUSD-Week'!F357/'NZDUSD-Week'!G357*'NZDUSD-Week'!E357</f>
        <v>143.25</v>
      </c>
      <c r="AZ367" s="13">
        <f>'USDCHF-Week'!H357*'USDCHF-Week'!F357/'USDCHF-Week'!E357</f>
        <v>10.091835704914724</v>
      </c>
      <c r="BA367" s="24">
        <f>'NZDUSD-Week'!F357/'NZDUSD-Week'!G357*'NZDUSD-Week'!E357</f>
        <v>143.25</v>
      </c>
      <c r="BB367" s="13">
        <f>'USDCAD-Week'!H357*'USDCAD-Week'!F357/'USDCAD-Week'!E357</f>
        <v>7.4850299401197615</v>
      </c>
      <c r="BC367" s="24">
        <f>'USDCAD-Week'!F357/'USDCAD-Week'!G357*'USDCAD-Week'!E357</f>
        <v>267.2</v>
      </c>
      <c r="BD367" s="13">
        <f>'USDJPY-Week'!H357*'USDJPY-Week'!F357/'USDJPY-Week'!E357</f>
        <v>9.5904862376522484</v>
      </c>
      <c r="BE367" s="24">
        <f>'USDCHF-Week'!F357/'USDCHF-Week'!G357*'USDCHF-Week'!E357</f>
        <v>198.18</v>
      </c>
      <c r="BF367" s="13">
        <f>'USDJPY-Week'!H357*'USDJPY-Week'!F357/'USDJPY-Week'!E357</f>
        <v>9.5904862376522484</v>
      </c>
    </row>
    <row r="368" spans="4:58" x14ac:dyDescent="0.25">
      <c r="D368" s="11">
        <v>42673</v>
      </c>
      <c r="E368" s="13">
        <f>'EURUSD-Week'!F358*'EURUSD-Week'!E358/'EURUSD-Week'!G358</f>
        <v>221.25000000000003</v>
      </c>
      <c r="F368" s="16">
        <f>'EURUSD-Week'!H358*'EURUSD-Week'!F358/1</f>
        <v>10</v>
      </c>
      <c r="G368" s="13">
        <f>'USDJPY-Week'!F358/'USDJPY-Week'!G358</f>
        <v>200</v>
      </c>
      <c r="H368" s="19">
        <f>'USDJPY-Week'!H358*'USDJPY-Week'!F358/'USDJPY-Week'!E358</f>
        <v>9.6306640342851626</v>
      </c>
      <c r="I368" s="19">
        <f>'EURUSD-Week'!F358/('EURUSD-Week'!G358*'EURUSD-Week'!E358)</f>
        <v>180.79096045197736</v>
      </c>
      <c r="J368" s="19">
        <f>'USDJPY-Week'!H358*'USDJPY-Week'!F358/'USDJPY-Week'!E358</f>
        <v>9.6306640342851626</v>
      </c>
      <c r="K368" s="15">
        <f>'GBPUSD-Week'!F358*'GBPUSD-Week'!E358/'GBPUSD-Week'!G358</f>
        <v>247.03</v>
      </c>
      <c r="L368" s="13">
        <f>'GBPUSD-Week'!H358*'GBPUSD-Week'!F358/1</f>
        <v>10</v>
      </c>
      <c r="M368" s="24">
        <f>'NZDUSD-Week'!F358*'NZDUSD-Week'!E358/'NZDUSD-Week'!G358</f>
        <v>144.83000000000001</v>
      </c>
      <c r="N368" s="13">
        <f>'NZDUSD-Week'!H358*'NZDUSD-Week'!F358/1</f>
        <v>10</v>
      </c>
      <c r="O368" s="13">
        <f>'USDCAD-Week'!F358/'USDCAD-Week'!G358</f>
        <v>200</v>
      </c>
      <c r="P368" s="24">
        <f>'USDCAD-Week'!F358*'USDCAD-Week'!H358/'USDCAD-Week'!E358</f>
        <v>7.4601812824051619</v>
      </c>
      <c r="Q368" s="24">
        <f>'AUDUSD-Week'!F358*'AUDUSD-Week'!E358/'AUDUSD-Week'!G358</f>
        <v>152.63999999999999</v>
      </c>
      <c r="R368" s="24">
        <f>'AUDUSD-Week'!H358*'AUDUSD-Week'!F358/1</f>
        <v>10</v>
      </c>
      <c r="S368" s="13">
        <f>'USDCHF-Week'!F358/'USDCHF-Week'!G358</f>
        <v>200</v>
      </c>
      <c r="T368" s="16">
        <f>'USDCHF-Week'!F358*'USDCHF-Week'!H358/'USDCHF-Week'!E358</f>
        <v>10.226517359513219</v>
      </c>
      <c r="U368" s="13">
        <f>'EURUSD-Week'!F358/'EURUSD-Week'!G358*'EURUSD-Week'!E358</f>
        <v>221.25000000000003</v>
      </c>
      <c r="V368" s="13">
        <f>'USDCHF-Week'!H358*'USDCHF-Week'!F358/'USDCHF-Week'!E358</f>
        <v>10.226517359513219</v>
      </c>
      <c r="W368" s="16">
        <f>'EURUSD-Week'!F358/'EURUSD-Week'!G358*'EURUSD-Week'!E358</f>
        <v>221.25000000000003</v>
      </c>
      <c r="X368" s="13">
        <f>'GBPUSD-Week'!H358*'GBPUSD-Week'!F358/'GBPUSD-Week'!I358</f>
        <v>12.3515</v>
      </c>
      <c r="Y368" s="24">
        <f>'EURUSD-Week'!F358/'EURUSD-Week'!G358*'EURUSD-Week'!E358</f>
        <v>221.25000000000003</v>
      </c>
      <c r="Z368" s="13">
        <f>'AUDUSD-Week'!H358*'AUDUSD-Week'!F358/'AUDUSD-Week'!I358</f>
        <v>7.6319999999999997</v>
      </c>
      <c r="AA368" s="24">
        <f>'EURUSD-Week'!F358/'EURUSD-Week'!G358*'EURUSD-Week'!E358</f>
        <v>221.25000000000003</v>
      </c>
      <c r="AB368" s="13">
        <f>'USDCAD-Week'!H358*'USDCAD-Week'!F358/'USDCAD-Week'!E358</f>
        <v>7.4601812824051619</v>
      </c>
      <c r="AC368" s="24">
        <f>'EURUSD-Week'!F358/'EURUSD-Week'!G358*'EURUSD-Week'!E358</f>
        <v>221.25000000000003</v>
      </c>
      <c r="AD368" s="13">
        <f>'NZDUSD-Week'!H358*'NZDUSD-Week'!F358/'NZDUSD-Week'!I358</f>
        <v>7.2415000000000012</v>
      </c>
      <c r="AE368" s="24">
        <f>'GBPUSD-Week'!F358/'GBPUSD-Week'!G358*'GBPUSD-Week'!E358</f>
        <v>247.03</v>
      </c>
      <c r="AF368" s="13">
        <f>'USDJPY-Week'!H358*'USDJPY-Week'!F358/'USDJPY-Week'!E358</f>
        <v>9.6306640342851626</v>
      </c>
      <c r="AG368" s="24">
        <f>'GBPUSD-Week'!F358/'GBPUSD-Week'!G358*'GBPUSD-Week'!E358</f>
        <v>247.03</v>
      </c>
      <c r="AH368" s="13">
        <f>'USDCHF-Week'!H358*'USDCHF-Week'!F358/'USDCHF-Week'!E358</f>
        <v>10.226517359513219</v>
      </c>
      <c r="AI368" s="24">
        <f>'GBPUSD-Week'!F358/'GBPUSD-Week'!G358*'GBPUSD-Week'!E358</f>
        <v>247.03</v>
      </c>
      <c r="AJ368" s="13">
        <f>'AUDUSD-Week'!H358*'AUDUSD-Week'!F358/'AUDUSD-Week'!I358</f>
        <v>7.6319999999999997</v>
      </c>
      <c r="AK368" s="24">
        <f>'GBPUSD-Week'!F358/'GBPUSD-Week'!G358*'GBPUSD-Week'!E358</f>
        <v>247.03</v>
      </c>
      <c r="AL368" s="13">
        <f>'USDCAD-Week'!H358*'USDCAD-Week'!F358/'USDCAD-Week'!E358</f>
        <v>7.4601812824051619</v>
      </c>
      <c r="AM368" s="24">
        <f>'GBPUSD-Week'!F358/'GBPUSD-Week'!G358*'GBPUSD-Week'!E358</f>
        <v>247.03</v>
      </c>
      <c r="AN368" s="13">
        <f>'NZDUSD-Week'!H358*'NZDUSD-Week'!F358/'NZDUSD-Week'!I358</f>
        <v>7.2415000000000012</v>
      </c>
      <c r="AO368" s="24">
        <f>'AUDUSD-Week'!F358/'AUDUSD-Week'!G358*'AUDUSD-Week'!E358</f>
        <v>152.63999999999999</v>
      </c>
      <c r="AP368" s="13">
        <f>'USDJPY-Week'!H358*'USDJPY-Week'!F358/'USDJPY-Week'!E358</f>
        <v>9.6306640342851626</v>
      </c>
      <c r="AQ368" s="24">
        <f>'AUDUSD-Week'!F358/'AUDUSD-Week'!G358*'AUDUSD-Week'!E358</f>
        <v>152.63999999999999</v>
      </c>
      <c r="AR368" s="13">
        <f>'USDCHF-Week'!H358*'USDCHF-Week'!F358/'USDCHF-Week'!E358</f>
        <v>10.226517359513219</v>
      </c>
      <c r="AS368" s="24">
        <f>'AUDUSD-Week'!F358/'AUDUSD-Week'!G358*'AUDUSD-Week'!E358</f>
        <v>152.63999999999999</v>
      </c>
      <c r="AT368" s="13">
        <f>'USDCAD-Week'!H358*'USDCAD-Week'!F358/'USDCAD-Week'!E358</f>
        <v>7.4601812824051619</v>
      </c>
      <c r="AU368" s="24">
        <f>'AUDUSD-Week'!F358/'AUDUSD-Week'!G358*'AUDUSD-Week'!E358</f>
        <v>152.63999999999999</v>
      </c>
      <c r="AV368" s="13">
        <f>'NZDUSD-Week'!H358*'NZDUSD-Week'!F358/'NZDUSD-Week'!I358</f>
        <v>7.2415000000000012</v>
      </c>
      <c r="AW368" s="24">
        <f>'NZDUSD-Week'!F358/'NZDUSD-Week'!G358*'NZDUSD-Week'!E358</f>
        <v>144.83000000000001</v>
      </c>
      <c r="AX368" s="13">
        <f>'USDJPY-Week'!H358*'USDJPY-Week'!F358/'USDJPY-Week'!E358</f>
        <v>9.6306640342851626</v>
      </c>
      <c r="AY368" s="24">
        <f>'NZDUSD-Week'!F358/'NZDUSD-Week'!G358*'NZDUSD-Week'!E358</f>
        <v>144.83000000000001</v>
      </c>
      <c r="AZ368" s="13">
        <f>'USDCHF-Week'!H358*'USDCHF-Week'!F358/'USDCHF-Week'!E358</f>
        <v>10.226517359513219</v>
      </c>
      <c r="BA368" s="24">
        <f>'NZDUSD-Week'!F358/'NZDUSD-Week'!G358*'NZDUSD-Week'!E358</f>
        <v>144.83000000000001</v>
      </c>
      <c r="BB368" s="13">
        <f>'USDCAD-Week'!H358*'USDCAD-Week'!F358/'USDCAD-Week'!E358</f>
        <v>7.4601812824051619</v>
      </c>
      <c r="BC368" s="24">
        <f>'USDCAD-Week'!F358/'USDCAD-Week'!G358*'USDCAD-Week'!E358</f>
        <v>268.09000000000003</v>
      </c>
      <c r="BD368" s="13">
        <f>'USDJPY-Week'!H358*'USDJPY-Week'!F358/'USDJPY-Week'!E358</f>
        <v>9.6306640342851626</v>
      </c>
      <c r="BE368" s="24">
        <f>'USDCHF-Week'!F358/'USDCHF-Week'!G358*'USDCHF-Week'!E358</f>
        <v>195.57</v>
      </c>
      <c r="BF368" s="13">
        <f>'USDJPY-Week'!H358*'USDJPY-Week'!F358/'USDJPY-Week'!E358</f>
        <v>9.6306640342851626</v>
      </c>
    </row>
    <row r="369" spans="4:58" x14ac:dyDescent="0.25">
      <c r="D369" s="11">
        <v>42680</v>
      </c>
      <c r="E369" s="13">
        <f>'EURUSD-Week'!F359*'EURUSD-Week'!E359/'EURUSD-Week'!G359</f>
        <v>219.19</v>
      </c>
      <c r="F369" s="16">
        <f>'EURUSD-Week'!H359*'EURUSD-Week'!F359/1</f>
        <v>10</v>
      </c>
      <c r="G369" s="13">
        <f>'USDJPY-Week'!F359/'USDJPY-Week'!G359</f>
        <v>200</v>
      </c>
      <c r="H369" s="19">
        <f>'USDJPY-Week'!H359*'USDJPY-Week'!F359/'USDJPY-Week'!E359</f>
        <v>9.4917184756300141</v>
      </c>
      <c r="I369" s="19">
        <f>'EURUSD-Week'!F359/('EURUSD-Week'!G359*'EURUSD-Week'!E359)</f>
        <v>182.49007710205757</v>
      </c>
      <c r="J369" s="19">
        <f>'USDJPY-Week'!H359*'USDJPY-Week'!F359/'USDJPY-Week'!E359</f>
        <v>9.4917184756300141</v>
      </c>
      <c r="K369" s="15">
        <f>'GBPUSD-Week'!F359*'GBPUSD-Week'!E359/'GBPUSD-Week'!G359</f>
        <v>250.61</v>
      </c>
      <c r="L369" s="13">
        <f>'GBPUSD-Week'!H359*'GBPUSD-Week'!F359/1</f>
        <v>10</v>
      </c>
      <c r="M369" s="24">
        <f>'NZDUSD-Week'!F359*'NZDUSD-Week'!E359/'NZDUSD-Week'!G359</f>
        <v>144.53</v>
      </c>
      <c r="N369" s="13">
        <f>'NZDUSD-Week'!H359*'NZDUSD-Week'!F359/1</f>
        <v>10</v>
      </c>
      <c r="O369" s="13">
        <f>'USDCAD-Week'!F359/'USDCAD-Week'!G359</f>
        <v>200</v>
      </c>
      <c r="P369" s="24">
        <f>'USDCAD-Week'!F359*'USDCAD-Week'!H359/'USDCAD-Week'!E359</f>
        <v>7.4407530042040255</v>
      </c>
      <c r="Q369" s="24">
        <f>'AUDUSD-Week'!F359*'AUDUSD-Week'!E359/'AUDUSD-Week'!G359</f>
        <v>152.25</v>
      </c>
      <c r="R369" s="24">
        <f>'AUDUSD-Week'!H359*'AUDUSD-Week'!F359/1</f>
        <v>10</v>
      </c>
      <c r="S369" s="13">
        <f>'USDCHF-Week'!F359/'USDCHF-Week'!G359</f>
        <v>200</v>
      </c>
      <c r="T369" s="16">
        <f>'USDCHF-Week'!F359*'USDCHF-Week'!H359/'USDCHF-Week'!E359</f>
        <v>10.179153094462542</v>
      </c>
      <c r="U369" s="13">
        <f>'EURUSD-Week'!F359/'EURUSD-Week'!G359*'EURUSD-Week'!E359</f>
        <v>219.19</v>
      </c>
      <c r="V369" s="13">
        <f>'USDCHF-Week'!H359*'USDCHF-Week'!F359/'USDCHF-Week'!E359</f>
        <v>10.179153094462542</v>
      </c>
      <c r="W369" s="16">
        <f>'EURUSD-Week'!F359/'EURUSD-Week'!G359*'EURUSD-Week'!E359</f>
        <v>219.19</v>
      </c>
      <c r="X369" s="13">
        <f>'GBPUSD-Week'!H359*'GBPUSD-Week'!F359/'GBPUSD-Week'!I359</f>
        <v>12.5305</v>
      </c>
      <c r="Y369" s="24">
        <f>'EURUSD-Week'!F359/'EURUSD-Week'!G359*'EURUSD-Week'!E359</f>
        <v>219.19</v>
      </c>
      <c r="Z369" s="13">
        <f>'AUDUSD-Week'!H359*'AUDUSD-Week'!F359/'AUDUSD-Week'!I359</f>
        <v>7.6125000000000007</v>
      </c>
      <c r="AA369" s="24">
        <f>'EURUSD-Week'!F359/'EURUSD-Week'!G359*'EURUSD-Week'!E359</f>
        <v>219.19</v>
      </c>
      <c r="AB369" s="13">
        <f>'USDCAD-Week'!H359*'USDCAD-Week'!F359/'USDCAD-Week'!E359</f>
        <v>7.4407530042040255</v>
      </c>
      <c r="AC369" s="24">
        <f>'EURUSD-Week'!F359/'EURUSD-Week'!G359*'EURUSD-Week'!E359</f>
        <v>219.19</v>
      </c>
      <c r="AD369" s="13">
        <f>'NZDUSD-Week'!H359*'NZDUSD-Week'!F359/'NZDUSD-Week'!I359</f>
        <v>7.2265000000000006</v>
      </c>
      <c r="AE369" s="24">
        <f>'GBPUSD-Week'!F359/'GBPUSD-Week'!G359*'GBPUSD-Week'!E359</f>
        <v>250.61</v>
      </c>
      <c r="AF369" s="13">
        <f>'USDJPY-Week'!H359*'USDJPY-Week'!F359/'USDJPY-Week'!E359</f>
        <v>9.4917184756300141</v>
      </c>
      <c r="AG369" s="24">
        <f>'GBPUSD-Week'!F359/'GBPUSD-Week'!G359*'GBPUSD-Week'!E359</f>
        <v>250.61</v>
      </c>
      <c r="AH369" s="13">
        <f>'USDCHF-Week'!H359*'USDCHF-Week'!F359/'USDCHF-Week'!E359</f>
        <v>10.179153094462542</v>
      </c>
      <c r="AI369" s="24">
        <f>'GBPUSD-Week'!F359/'GBPUSD-Week'!G359*'GBPUSD-Week'!E359</f>
        <v>250.61</v>
      </c>
      <c r="AJ369" s="13">
        <f>'AUDUSD-Week'!H359*'AUDUSD-Week'!F359/'AUDUSD-Week'!I359</f>
        <v>7.6125000000000007</v>
      </c>
      <c r="AK369" s="24">
        <f>'GBPUSD-Week'!F359/'GBPUSD-Week'!G359*'GBPUSD-Week'!E359</f>
        <v>250.61</v>
      </c>
      <c r="AL369" s="13">
        <f>'USDCAD-Week'!H359*'USDCAD-Week'!F359/'USDCAD-Week'!E359</f>
        <v>7.4407530042040255</v>
      </c>
      <c r="AM369" s="24">
        <f>'GBPUSD-Week'!F359/'GBPUSD-Week'!G359*'GBPUSD-Week'!E359</f>
        <v>250.61</v>
      </c>
      <c r="AN369" s="13">
        <f>'NZDUSD-Week'!H359*'NZDUSD-Week'!F359/'NZDUSD-Week'!I359</f>
        <v>7.2265000000000006</v>
      </c>
      <c r="AO369" s="24">
        <f>'AUDUSD-Week'!F359/'AUDUSD-Week'!G359*'AUDUSD-Week'!E359</f>
        <v>152.25</v>
      </c>
      <c r="AP369" s="13">
        <f>'USDJPY-Week'!H359*'USDJPY-Week'!F359/'USDJPY-Week'!E359</f>
        <v>9.4917184756300141</v>
      </c>
      <c r="AQ369" s="24">
        <f>'AUDUSD-Week'!F359/'AUDUSD-Week'!G359*'AUDUSD-Week'!E359</f>
        <v>152.25</v>
      </c>
      <c r="AR369" s="13">
        <f>'USDCHF-Week'!H359*'USDCHF-Week'!F359/'USDCHF-Week'!E359</f>
        <v>10.179153094462542</v>
      </c>
      <c r="AS369" s="24">
        <f>'AUDUSD-Week'!F359/'AUDUSD-Week'!G359*'AUDUSD-Week'!E359</f>
        <v>152.25</v>
      </c>
      <c r="AT369" s="13">
        <f>'USDCAD-Week'!H359*'USDCAD-Week'!F359/'USDCAD-Week'!E359</f>
        <v>7.4407530042040255</v>
      </c>
      <c r="AU369" s="24">
        <f>'AUDUSD-Week'!F359/'AUDUSD-Week'!G359*'AUDUSD-Week'!E359</f>
        <v>152.25</v>
      </c>
      <c r="AV369" s="13">
        <f>'NZDUSD-Week'!H359*'NZDUSD-Week'!F359/'NZDUSD-Week'!I359</f>
        <v>7.2265000000000006</v>
      </c>
      <c r="AW369" s="24">
        <f>'NZDUSD-Week'!F359/'NZDUSD-Week'!G359*'NZDUSD-Week'!E359</f>
        <v>144.53</v>
      </c>
      <c r="AX369" s="13">
        <f>'USDJPY-Week'!H359*'USDJPY-Week'!F359/'USDJPY-Week'!E359</f>
        <v>9.4917184756300141</v>
      </c>
      <c r="AY369" s="24">
        <f>'NZDUSD-Week'!F359/'NZDUSD-Week'!G359*'NZDUSD-Week'!E359</f>
        <v>144.53</v>
      </c>
      <c r="AZ369" s="13">
        <f>'USDCHF-Week'!H359*'USDCHF-Week'!F359/'USDCHF-Week'!E359</f>
        <v>10.179153094462542</v>
      </c>
      <c r="BA369" s="24">
        <f>'NZDUSD-Week'!F359/'NZDUSD-Week'!G359*'NZDUSD-Week'!E359</f>
        <v>144.53</v>
      </c>
      <c r="BB369" s="13">
        <f>'USDCAD-Week'!H359*'USDCAD-Week'!F359/'USDCAD-Week'!E359</f>
        <v>7.4407530042040255</v>
      </c>
      <c r="BC369" s="24">
        <f>'USDCAD-Week'!F359/'USDCAD-Week'!G359*'USDCAD-Week'!E359</f>
        <v>268.79000000000002</v>
      </c>
      <c r="BD369" s="13">
        <f>'USDJPY-Week'!H359*'USDJPY-Week'!F359/'USDJPY-Week'!E359</f>
        <v>9.4917184756300141</v>
      </c>
      <c r="BE369" s="24">
        <f>'USDCHF-Week'!F359/'USDCHF-Week'!G359*'USDCHF-Week'!E359</f>
        <v>196.48</v>
      </c>
      <c r="BF369" s="13">
        <f>'USDJPY-Week'!H359*'USDJPY-Week'!F359/'USDJPY-Week'!E359</f>
        <v>9.4917184756300141</v>
      </c>
    </row>
    <row r="370" spans="4:58" x14ac:dyDescent="0.25">
      <c r="D370" s="11">
        <v>42687</v>
      </c>
      <c r="E370" s="13">
        <f>'EURUSD-Week'!F360*'EURUSD-Week'!E360/'EURUSD-Week'!G360</f>
        <v>214.22</v>
      </c>
      <c r="F370" s="16">
        <f>'EURUSD-Week'!H360*'EURUSD-Week'!F360/1</f>
        <v>10</v>
      </c>
      <c r="G370" s="13">
        <f>'USDJPY-Week'!F360/'USDJPY-Week'!G360</f>
        <v>200</v>
      </c>
      <c r="H370" s="19">
        <f>'USDJPY-Week'!H360*'USDJPY-Week'!F360/'USDJPY-Week'!E360</f>
        <v>9.1840014694402363</v>
      </c>
      <c r="I370" s="19">
        <f>'EURUSD-Week'!F360/('EURUSD-Week'!G360*'EURUSD-Week'!E360)</f>
        <v>186.72392867145928</v>
      </c>
      <c r="J370" s="19">
        <f>'USDJPY-Week'!H360*'USDJPY-Week'!F360/'USDJPY-Week'!E360</f>
        <v>9.1840014694402363</v>
      </c>
      <c r="K370" s="15">
        <f>'GBPUSD-Week'!F360*'GBPUSD-Week'!E360/'GBPUSD-Week'!G360</f>
        <v>249.23000000000002</v>
      </c>
      <c r="L370" s="13">
        <f>'GBPUSD-Week'!H360*'GBPUSD-Week'!F360/1</f>
        <v>10</v>
      </c>
      <c r="M370" s="24">
        <f>'NZDUSD-Week'!F360*'NZDUSD-Week'!E360/'NZDUSD-Week'!G360</f>
        <v>141.44999999999999</v>
      </c>
      <c r="N370" s="13">
        <f>'NZDUSD-Week'!H360*'NZDUSD-Week'!F360/1</f>
        <v>10</v>
      </c>
      <c r="O370" s="13">
        <f>'USDCAD-Week'!F360/'USDCAD-Week'!G360</f>
        <v>200</v>
      </c>
      <c r="P370" s="24">
        <f>'USDCAD-Week'!F360*'USDCAD-Week'!H360/'USDCAD-Week'!E360</f>
        <v>7.4041166888790162</v>
      </c>
      <c r="Q370" s="24">
        <f>'AUDUSD-Week'!F360*'AUDUSD-Week'!E360/'AUDUSD-Week'!G360</f>
        <v>148.79</v>
      </c>
      <c r="R370" s="24">
        <f>'AUDUSD-Week'!H360*'AUDUSD-Week'!F360/1</f>
        <v>10</v>
      </c>
      <c r="S370" s="13">
        <f>'USDCHF-Week'!F360/'USDCHF-Week'!G360</f>
        <v>200</v>
      </c>
      <c r="T370" s="16">
        <f>'USDCHF-Week'!F360*'USDCHF-Week'!H360/'USDCHF-Week'!E360</f>
        <v>10.0035012254289</v>
      </c>
      <c r="U370" s="13">
        <f>'EURUSD-Week'!F360/'EURUSD-Week'!G360*'EURUSD-Week'!E360</f>
        <v>214.22</v>
      </c>
      <c r="V370" s="13">
        <f>'USDCHF-Week'!H360*'USDCHF-Week'!F360/'USDCHF-Week'!E360</f>
        <v>10.0035012254289</v>
      </c>
      <c r="W370" s="16">
        <f>'EURUSD-Week'!F360/'EURUSD-Week'!G360*'EURUSD-Week'!E360</f>
        <v>214.22</v>
      </c>
      <c r="X370" s="13">
        <f>'GBPUSD-Week'!H360*'GBPUSD-Week'!F360/'GBPUSD-Week'!I360</f>
        <v>12.461500000000001</v>
      </c>
      <c r="Y370" s="24">
        <f>'EURUSD-Week'!F360/'EURUSD-Week'!G360*'EURUSD-Week'!E360</f>
        <v>214.22</v>
      </c>
      <c r="Z370" s="13">
        <f>'AUDUSD-Week'!H360*'AUDUSD-Week'!F360/'AUDUSD-Week'!I360</f>
        <v>7.4395000000000007</v>
      </c>
      <c r="AA370" s="24">
        <f>'EURUSD-Week'!F360/'EURUSD-Week'!G360*'EURUSD-Week'!E360</f>
        <v>214.22</v>
      </c>
      <c r="AB370" s="13">
        <f>'USDCAD-Week'!H360*'USDCAD-Week'!F360/'USDCAD-Week'!E360</f>
        <v>7.4041166888790162</v>
      </c>
      <c r="AC370" s="24">
        <f>'EURUSD-Week'!F360/'EURUSD-Week'!G360*'EURUSD-Week'!E360</f>
        <v>214.22</v>
      </c>
      <c r="AD370" s="13">
        <f>'NZDUSD-Week'!H360*'NZDUSD-Week'!F360/'NZDUSD-Week'!I360</f>
        <v>7.0724999999999989</v>
      </c>
      <c r="AE370" s="24">
        <f>'GBPUSD-Week'!F360/'GBPUSD-Week'!G360*'GBPUSD-Week'!E360</f>
        <v>249.23000000000002</v>
      </c>
      <c r="AF370" s="13">
        <f>'USDJPY-Week'!H360*'USDJPY-Week'!F360/'USDJPY-Week'!E360</f>
        <v>9.1840014694402363</v>
      </c>
      <c r="AG370" s="24">
        <f>'GBPUSD-Week'!F360/'GBPUSD-Week'!G360*'GBPUSD-Week'!E360</f>
        <v>249.23000000000002</v>
      </c>
      <c r="AH370" s="13">
        <f>'USDCHF-Week'!H360*'USDCHF-Week'!F360/'USDCHF-Week'!E360</f>
        <v>10.0035012254289</v>
      </c>
      <c r="AI370" s="24">
        <f>'GBPUSD-Week'!F360/'GBPUSD-Week'!G360*'GBPUSD-Week'!E360</f>
        <v>249.23000000000002</v>
      </c>
      <c r="AJ370" s="13">
        <f>'AUDUSD-Week'!H360*'AUDUSD-Week'!F360/'AUDUSD-Week'!I360</f>
        <v>7.4395000000000007</v>
      </c>
      <c r="AK370" s="24">
        <f>'GBPUSD-Week'!F360/'GBPUSD-Week'!G360*'GBPUSD-Week'!E360</f>
        <v>249.23000000000002</v>
      </c>
      <c r="AL370" s="13">
        <f>'USDCAD-Week'!H360*'USDCAD-Week'!F360/'USDCAD-Week'!E360</f>
        <v>7.4041166888790162</v>
      </c>
      <c r="AM370" s="24">
        <f>'GBPUSD-Week'!F360/'GBPUSD-Week'!G360*'GBPUSD-Week'!E360</f>
        <v>249.23000000000002</v>
      </c>
      <c r="AN370" s="13">
        <f>'NZDUSD-Week'!H360*'NZDUSD-Week'!F360/'NZDUSD-Week'!I360</f>
        <v>7.0724999999999989</v>
      </c>
      <c r="AO370" s="24">
        <f>'AUDUSD-Week'!F360/'AUDUSD-Week'!G360*'AUDUSD-Week'!E360</f>
        <v>148.79</v>
      </c>
      <c r="AP370" s="13">
        <f>'USDJPY-Week'!H360*'USDJPY-Week'!F360/'USDJPY-Week'!E360</f>
        <v>9.1840014694402363</v>
      </c>
      <c r="AQ370" s="24">
        <f>'AUDUSD-Week'!F360/'AUDUSD-Week'!G360*'AUDUSD-Week'!E360</f>
        <v>148.79</v>
      </c>
      <c r="AR370" s="13">
        <f>'USDCHF-Week'!H360*'USDCHF-Week'!F360/'USDCHF-Week'!E360</f>
        <v>10.0035012254289</v>
      </c>
      <c r="AS370" s="24">
        <f>'AUDUSD-Week'!F360/'AUDUSD-Week'!G360*'AUDUSD-Week'!E360</f>
        <v>148.79</v>
      </c>
      <c r="AT370" s="13">
        <f>'USDCAD-Week'!H360*'USDCAD-Week'!F360/'USDCAD-Week'!E360</f>
        <v>7.4041166888790162</v>
      </c>
      <c r="AU370" s="24">
        <f>'AUDUSD-Week'!F360/'AUDUSD-Week'!G360*'AUDUSD-Week'!E360</f>
        <v>148.79</v>
      </c>
      <c r="AV370" s="13">
        <f>'NZDUSD-Week'!H360*'NZDUSD-Week'!F360/'NZDUSD-Week'!I360</f>
        <v>7.0724999999999989</v>
      </c>
      <c r="AW370" s="24">
        <f>'NZDUSD-Week'!F360/'NZDUSD-Week'!G360*'NZDUSD-Week'!E360</f>
        <v>141.44999999999999</v>
      </c>
      <c r="AX370" s="13">
        <f>'USDJPY-Week'!H360*'USDJPY-Week'!F360/'USDJPY-Week'!E360</f>
        <v>9.1840014694402363</v>
      </c>
      <c r="AY370" s="24">
        <f>'NZDUSD-Week'!F360/'NZDUSD-Week'!G360*'NZDUSD-Week'!E360</f>
        <v>141.44999999999999</v>
      </c>
      <c r="AZ370" s="13">
        <f>'USDCHF-Week'!H360*'USDCHF-Week'!F360/'USDCHF-Week'!E360</f>
        <v>10.0035012254289</v>
      </c>
      <c r="BA370" s="24">
        <f>'NZDUSD-Week'!F360/'NZDUSD-Week'!G360*'NZDUSD-Week'!E360</f>
        <v>141.44999999999999</v>
      </c>
      <c r="BB370" s="13">
        <f>'USDCAD-Week'!H360*'USDCAD-Week'!F360/'USDCAD-Week'!E360</f>
        <v>7.4041166888790162</v>
      </c>
      <c r="BC370" s="24">
        <f>'USDCAD-Week'!F360/'USDCAD-Week'!G360*'USDCAD-Week'!E360</f>
        <v>270.12</v>
      </c>
      <c r="BD370" s="13">
        <f>'USDJPY-Week'!H360*'USDJPY-Week'!F360/'USDJPY-Week'!E360</f>
        <v>9.1840014694402363</v>
      </c>
      <c r="BE370" s="24">
        <f>'USDCHF-Week'!F360/'USDCHF-Week'!G360*'USDCHF-Week'!E360</f>
        <v>199.92999999999998</v>
      </c>
      <c r="BF370" s="13">
        <f>'USDJPY-Week'!H360*'USDJPY-Week'!F360/'USDJPY-Week'!E360</f>
        <v>9.1840014694402363</v>
      </c>
    </row>
    <row r="371" spans="4:58" x14ac:dyDescent="0.25">
      <c r="D371" s="11">
        <v>42694</v>
      </c>
      <c r="E371" s="13">
        <f>'EURUSD-Week'!F361*'EURUSD-Week'!E361/'EURUSD-Week'!G361</f>
        <v>211.82</v>
      </c>
      <c r="F371" s="16">
        <f>'EURUSD-Week'!H361*'EURUSD-Week'!F361/1</f>
        <v>10</v>
      </c>
      <c r="G371" s="13">
        <f>'USDJPY-Week'!F361/'USDJPY-Week'!G361</f>
        <v>200</v>
      </c>
      <c r="H371" s="19">
        <f>'USDJPY-Week'!H361*'USDJPY-Week'!F361/'USDJPY-Week'!E361</f>
        <v>8.9206066012488847</v>
      </c>
      <c r="I371" s="19">
        <f>'EURUSD-Week'!F361/('EURUSD-Week'!G361*'EURUSD-Week'!E361)</f>
        <v>188.8395807761307</v>
      </c>
      <c r="J371" s="19">
        <f>'USDJPY-Week'!H361*'USDJPY-Week'!F361/'USDJPY-Week'!E361</f>
        <v>8.9206066012488847</v>
      </c>
      <c r="K371" s="15">
        <f>'GBPUSD-Week'!F361*'GBPUSD-Week'!E361/'GBPUSD-Week'!G361</f>
        <v>248.25999999999996</v>
      </c>
      <c r="L371" s="13">
        <f>'GBPUSD-Week'!H361*'GBPUSD-Week'!F361/1</f>
        <v>10</v>
      </c>
      <c r="M371" s="24">
        <f>'NZDUSD-Week'!F361*'NZDUSD-Week'!E361/'NZDUSD-Week'!G361</f>
        <v>140.30000000000001</v>
      </c>
      <c r="N371" s="13">
        <f>'NZDUSD-Week'!H361*'NZDUSD-Week'!F361/1</f>
        <v>10</v>
      </c>
      <c r="O371" s="13">
        <f>'USDCAD-Week'!F361/'USDCAD-Week'!G361</f>
        <v>200</v>
      </c>
      <c r="P371" s="24">
        <f>'USDCAD-Week'!F361*'USDCAD-Week'!H361/'USDCAD-Week'!E361</f>
        <v>7.4032944660373863</v>
      </c>
      <c r="Q371" s="24">
        <f>'AUDUSD-Week'!F361*'AUDUSD-Week'!E361/'AUDUSD-Week'!G361</f>
        <v>147.65000000000003</v>
      </c>
      <c r="R371" s="24">
        <f>'AUDUSD-Week'!H361*'AUDUSD-Week'!F361/1</f>
        <v>10</v>
      </c>
      <c r="S371" s="13">
        <f>'USDCHF-Week'!F361/'USDCHF-Week'!G361</f>
        <v>200</v>
      </c>
      <c r="T371" s="16">
        <f>'USDCHF-Week'!F361*'USDCHF-Week'!H361/'USDCHF-Week'!E361</f>
        <v>9.8775187672856575</v>
      </c>
      <c r="U371" s="13">
        <f>'EURUSD-Week'!F361/'EURUSD-Week'!G361*'EURUSD-Week'!E361</f>
        <v>211.82</v>
      </c>
      <c r="V371" s="13">
        <f>'USDCHF-Week'!H361*'USDCHF-Week'!F361/'USDCHF-Week'!E361</f>
        <v>9.8775187672856575</v>
      </c>
      <c r="W371" s="16">
        <f>'EURUSD-Week'!F361/'EURUSD-Week'!G361*'EURUSD-Week'!E361</f>
        <v>211.82</v>
      </c>
      <c r="X371" s="13">
        <f>'GBPUSD-Week'!H361*'GBPUSD-Week'!F361/'GBPUSD-Week'!I361</f>
        <v>12.412999999999998</v>
      </c>
      <c r="Y371" s="24">
        <f>'EURUSD-Week'!F361/'EURUSD-Week'!G361*'EURUSD-Week'!E361</f>
        <v>211.82</v>
      </c>
      <c r="Z371" s="13">
        <f>'AUDUSD-Week'!H361*'AUDUSD-Week'!F361/'AUDUSD-Week'!I361</f>
        <v>7.3825000000000012</v>
      </c>
      <c r="AA371" s="24">
        <f>'EURUSD-Week'!F361/'EURUSD-Week'!G361*'EURUSD-Week'!E361</f>
        <v>211.82</v>
      </c>
      <c r="AB371" s="13">
        <f>'USDCAD-Week'!H361*'USDCAD-Week'!F361/'USDCAD-Week'!E361</f>
        <v>7.4032944660373863</v>
      </c>
      <c r="AC371" s="24">
        <f>'EURUSD-Week'!F361/'EURUSD-Week'!G361*'EURUSD-Week'!E361</f>
        <v>211.82</v>
      </c>
      <c r="AD371" s="13">
        <f>'NZDUSD-Week'!H361*'NZDUSD-Week'!F361/'NZDUSD-Week'!I361</f>
        <v>7.0149999999999997</v>
      </c>
      <c r="AE371" s="24">
        <f>'GBPUSD-Week'!F361/'GBPUSD-Week'!G361*'GBPUSD-Week'!E361</f>
        <v>248.25999999999996</v>
      </c>
      <c r="AF371" s="13">
        <f>'USDJPY-Week'!H361*'USDJPY-Week'!F361/'USDJPY-Week'!E361</f>
        <v>8.9206066012488847</v>
      </c>
      <c r="AG371" s="24">
        <f>'GBPUSD-Week'!F361/'GBPUSD-Week'!G361*'GBPUSD-Week'!E361</f>
        <v>248.25999999999996</v>
      </c>
      <c r="AH371" s="13">
        <f>'USDCHF-Week'!H361*'USDCHF-Week'!F361/'USDCHF-Week'!E361</f>
        <v>9.8775187672856575</v>
      </c>
      <c r="AI371" s="24">
        <f>'GBPUSD-Week'!F361/'GBPUSD-Week'!G361*'GBPUSD-Week'!E361</f>
        <v>248.25999999999996</v>
      </c>
      <c r="AJ371" s="13">
        <f>'AUDUSD-Week'!H361*'AUDUSD-Week'!F361/'AUDUSD-Week'!I361</f>
        <v>7.3825000000000012</v>
      </c>
      <c r="AK371" s="24">
        <f>'GBPUSD-Week'!F361/'GBPUSD-Week'!G361*'GBPUSD-Week'!E361</f>
        <v>248.25999999999996</v>
      </c>
      <c r="AL371" s="13">
        <f>'USDCAD-Week'!H361*'USDCAD-Week'!F361/'USDCAD-Week'!E361</f>
        <v>7.4032944660373863</v>
      </c>
      <c r="AM371" s="24">
        <f>'GBPUSD-Week'!F361/'GBPUSD-Week'!G361*'GBPUSD-Week'!E361</f>
        <v>248.25999999999996</v>
      </c>
      <c r="AN371" s="13">
        <f>'NZDUSD-Week'!H361*'NZDUSD-Week'!F361/'NZDUSD-Week'!I361</f>
        <v>7.0149999999999997</v>
      </c>
      <c r="AO371" s="24">
        <f>'AUDUSD-Week'!F361/'AUDUSD-Week'!G361*'AUDUSD-Week'!E361</f>
        <v>147.65</v>
      </c>
      <c r="AP371" s="13">
        <f>'USDJPY-Week'!H361*'USDJPY-Week'!F361/'USDJPY-Week'!E361</f>
        <v>8.9206066012488847</v>
      </c>
      <c r="AQ371" s="24">
        <f>'AUDUSD-Week'!F361/'AUDUSD-Week'!G361*'AUDUSD-Week'!E361</f>
        <v>147.65</v>
      </c>
      <c r="AR371" s="13">
        <f>'USDCHF-Week'!H361*'USDCHF-Week'!F361/'USDCHF-Week'!E361</f>
        <v>9.8775187672856575</v>
      </c>
      <c r="AS371" s="24">
        <f>'AUDUSD-Week'!F361/'AUDUSD-Week'!G361*'AUDUSD-Week'!E361</f>
        <v>147.65</v>
      </c>
      <c r="AT371" s="13">
        <f>'USDCAD-Week'!H361*'USDCAD-Week'!F361/'USDCAD-Week'!E361</f>
        <v>7.4032944660373863</v>
      </c>
      <c r="AU371" s="24">
        <f>'AUDUSD-Week'!F361/'AUDUSD-Week'!G361*'AUDUSD-Week'!E361</f>
        <v>147.65</v>
      </c>
      <c r="AV371" s="13">
        <f>'NZDUSD-Week'!H361*'NZDUSD-Week'!F361/'NZDUSD-Week'!I361</f>
        <v>7.0149999999999997</v>
      </c>
      <c r="AW371" s="24">
        <f>'NZDUSD-Week'!F361/'NZDUSD-Week'!G361*'NZDUSD-Week'!E361</f>
        <v>140.30000000000001</v>
      </c>
      <c r="AX371" s="13">
        <f>'USDJPY-Week'!H361*'USDJPY-Week'!F361/'USDJPY-Week'!E361</f>
        <v>8.9206066012488847</v>
      </c>
      <c r="AY371" s="24">
        <f>'NZDUSD-Week'!F361/'NZDUSD-Week'!G361*'NZDUSD-Week'!E361</f>
        <v>140.30000000000001</v>
      </c>
      <c r="AZ371" s="13">
        <f>'USDCHF-Week'!H361*'USDCHF-Week'!F361/'USDCHF-Week'!E361</f>
        <v>9.8775187672856575</v>
      </c>
      <c r="BA371" s="24">
        <f>'NZDUSD-Week'!F361/'NZDUSD-Week'!G361*'NZDUSD-Week'!E361</f>
        <v>140.30000000000001</v>
      </c>
      <c r="BB371" s="13">
        <f>'USDCAD-Week'!H361*'USDCAD-Week'!F361/'USDCAD-Week'!E361</f>
        <v>7.4032944660373863</v>
      </c>
      <c r="BC371" s="24">
        <f>'USDCAD-Week'!F361/'USDCAD-Week'!G361*'USDCAD-Week'!E361</f>
        <v>270.15000000000003</v>
      </c>
      <c r="BD371" s="13">
        <f>'USDJPY-Week'!H361*'USDJPY-Week'!F361/'USDJPY-Week'!E361</f>
        <v>8.9206066012488847</v>
      </c>
      <c r="BE371" s="24">
        <f>'USDCHF-Week'!F361/'USDCHF-Week'!G361*'USDCHF-Week'!E361</f>
        <v>202.48</v>
      </c>
      <c r="BF371" s="13">
        <f>'USDJPY-Week'!H361*'USDJPY-Week'!F361/'USDJPY-Week'!E361</f>
        <v>8.9206066012488847</v>
      </c>
    </row>
    <row r="372" spans="4:58" x14ac:dyDescent="0.25">
      <c r="D372" s="11">
        <v>42701</v>
      </c>
      <c r="E372" s="13">
        <f>'EURUSD-Week'!F362*'EURUSD-Week'!E362/'EURUSD-Week'!G362</f>
        <v>212.76000000000002</v>
      </c>
      <c r="F372" s="16">
        <f>'EURUSD-Week'!H362*'EURUSD-Week'!F362/1</f>
        <v>10</v>
      </c>
      <c r="G372" s="13">
        <f>'USDJPY-Week'!F362/'USDJPY-Week'!G362</f>
        <v>200</v>
      </c>
      <c r="H372" s="19">
        <f>'USDJPY-Week'!H362*'USDJPY-Week'!F362/'USDJPY-Week'!E362</f>
        <v>8.835483300936561</v>
      </c>
      <c r="I372" s="19">
        <f>'EURUSD-Week'!F362/('EURUSD-Week'!G362*'EURUSD-Week'!E362)</f>
        <v>188.0052641473961</v>
      </c>
      <c r="J372" s="19">
        <f>'USDJPY-Week'!H362*'USDJPY-Week'!F362/'USDJPY-Week'!E362</f>
        <v>8.835483300936561</v>
      </c>
      <c r="K372" s="15">
        <f>'GBPUSD-Week'!F362*'GBPUSD-Week'!E362/'GBPUSD-Week'!G362</f>
        <v>251.98999999999998</v>
      </c>
      <c r="L372" s="13">
        <f>'GBPUSD-Week'!H362*'GBPUSD-Week'!F362/1</f>
        <v>10</v>
      </c>
      <c r="M372" s="24">
        <f>'NZDUSD-Week'!F362*'NZDUSD-Week'!E362/'NZDUSD-Week'!G362</f>
        <v>141.83000000000001</v>
      </c>
      <c r="N372" s="13">
        <f>'NZDUSD-Week'!H362*'NZDUSD-Week'!F362/1</f>
        <v>10</v>
      </c>
      <c r="O372" s="13">
        <f>'USDCAD-Week'!F362/'USDCAD-Week'!G362</f>
        <v>200</v>
      </c>
      <c r="P372" s="24">
        <f>'USDCAD-Week'!F362*'USDCAD-Week'!H362/'USDCAD-Week'!E362</f>
        <v>7.4657508678935383</v>
      </c>
      <c r="Q372" s="24">
        <f>'AUDUSD-Week'!F362*'AUDUSD-Week'!E362/'AUDUSD-Week'!G362</f>
        <v>148.95999999999998</v>
      </c>
      <c r="R372" s="24">
        <f>'AUDUSD-Week'!H362*'AUDUSD-Week'!F362/1</f>
        <v>10</v>
      </c>
      <c r="S372" s="13">
        <f>'USDCHF-Week'!F362/'USDCHF-Week'!G362</f>
        <v>200</v>
      </c>
      <c r="T372" s="16">
        <f>'USDCHF-Week'!F362*'USDCHF-Week'!H362/'USDCHF-Week'!E362</f>
        <v>9.8867961836966742</v>
      </c>
      <c r="U372" s="13">
        <f>'EURUSD-Week'!F362/'EURUSD-Week'!G362*'EURUSD-Week'!E362</f>
        <v>212.76000000000002</v>
      </c>
      <c r="V372" s="13">
        <f>'USDCHF-Week'!H362*'USDCHF-Week'!F362/'USDCHF-Week'!E362</f>
        <v>9.8867961836966742</v>
      </c>
      <c r="W372" s="16">
        <f>'EURUSD-Week'!F362/'EURUSD-Week'!G362*'EURUSD-Week'!E362</f>
        <v>212.76000000000002</v>
      </c>
      <c r="X372" s="13">
        <f>'GBPUSD-Week'!H362*'GBPUSD-Week'!F362/'GBPUSD-Week'!I362</f>
        <v>12.599499999999999</v>
      </c>
      <c r="Y372" s="24">
        <f>'EURUSD-Week'!F362/'EURUSD-Week'!G362*'EURUSD-Week'!E362</f>
        <v>212.76000000000002</v>
      </c>
      <c r="Z372" s="13">
        <f>'AUDUSD-Week'!H362*'AUDUSD-Week'!F362/'AUDUSD-Week'!I362</f>
        <v>7.4479999999999995</v>
      </c>
      <c r="AA372" s="24">
        <f>'EURUSD-Week'!F362/'EURUSD-Week'!G362*'EURUSD-Week'!E362</f>
        <v>212.76000000000002</v>
      </c>
      <c r="AB372" s="13">
        <f>'USDCAD-Week'!H362*'USDCAD-Week'!F362/'USDCAD-Week'!E362</f>
        <v>7.4657508678935383</v>
      </c>
      <c r="AC372" s="24">
        <f>'EURUSD-Week'!F362/'EURUSD-Week'!G362*'EURUSD-Week'!E362</f>
        <v>212.76000000000002</v>
      </c>
      <c r="AD372" s="13">
        <f>'NZDUSD-Week'!H362*'NZDUSD-Week'!F362/'NZDUSD-Week'!I362</f>
        <v>7.0914999999999999</v>
      </c>
      <c r="AE372" s="24">
        <f>'GBPUSD-Week'!F362/'GBPUSD-Week'!G362*'GBPUSD-Week'!E362</f>
        <v>251.98999999999998</v>
      </c>
      <c r="AF372" s="13">
        <f>'USDJPY-Week'!H362*'USDJPY-Week'!F362/'USDJPY-Week'!E362</f>
        <v>8.835483300936561</v>
      </c>
      <c r="AG372" s="24">
        <f>'GBPUSD-Week'!F362/'GBPUSD-Week'!G362*'GBPUSD-Week'!E362</f>
        <v>251.98999999999998</v>
      </c>
      <c r="AH372" s="13">
        <f>'USDCHF-Week'!H362*'USDCHF-Week'!F362/'USDCHF-Week'!E362</f>
        <v>9.8867961836966742</v>
      </c>
      <c r="AI372" s="24">
        <f>'GBPUSD-Week'!F362/'GBPUSD-Week'!G362*'GBPUSD-Week'!E362</f>
        <v>251.98999999999998</v>
      </c>
      <c r="AJ372" s="13">
        <f>'AUDUSD-Week'!H362*'AUDUSD-Week'!F362/'AUDUSD-Week'!I362</f>
        <v>7.4479999999999995</v>
      </c>
      <c r="AK372" s="24">
        <f>'GBPUSD-Week'!F362/'GBPUSD-Week'!G362*'GBPUSD-Week'!E362</f>
        <v>251.98999999999998</v>
      </c>
      <c r="AL372" s="13">
        <f>'USDCAD-Week'!H362*'USDCAD-Week'!F362/'USDCAD-Week'!E362</f>
        <v>7.4657508678935383</v>
      </c>
      <c r="AM372" s="24">
        <f>'GBPUSD-Week'!F362/'GBPUSD-Week'!G362*'GBPUSD-Week'!E362</f>
        <v>251.98999999999998</v>
      </c>
      <c r="AN372" s="13">
        <f>'NZDUSD-Week'!H362*'NZDUSD-Week'!F362/'NZDUSD-Week'!I362</f>
        <v>7.0914999999999999</v>
      </c>
      <c r="AO372" s="24">
        <f>'AUDUSD-Week'!F362/'AUDUSD-Week'!G362*'AUDUSD-Week'!E362</f>
        <v>148.95999999999998</v>
      </c>
      <c r="AP372" s="13">
        <f>'USDJPY-Week'!H362*'USDJPY-Week'!F362/'USDJPY-Week'!E362</f>
        <v>8.835483300936561</v>
      </c>
      <c r="AQ372" s="24">
        <f>'AUDUSD-Week'!F362/'AUDUSD-Week'!G362*'AUDUSD-Week'!E362</f>
        <v>148.95999999999998</v>
      </c>
      <c r="AR372" s="13">
        <f>'USDCHF-Week'!H362*'USDCHF-Week'!F362/'USDCHF-Week'!E362</f>
        <v>9.8867961836966742</v>
      </c>
      <c r="AS372" s="24">
        <f>'AUDUSD-Week'!F362/'AUDUSD-Week'!G362*'AUDUSD-Week'!E362</f>
        <v>148.95999999999998</v>
      </c>
      <c r="AT372" s="13">
        <f>'USDCAD-Week'!H362*'USDCAD-Week'!F362/'USDCAD-Week'!E362</f>
        <v>7.4657508678935383</v>
      </c>
      <c r="AU372" s="24">
        <f>'AUDUSD-Week'!F362/'AUDUSD-Week'!G362*'AUDUSD-Week'!E362</f>
        <v>148.95999999999998</v>
      </c>
      <c r="AV372" s="13">
        <f>'NZDUSD-Week'!H362*'NZDUSD-Week'!F362/'NZDUSD-Week'!I362</f>
        <v>7.0914999999999999</v>
      </c>
      <c r="AW372" s="24">
        <f>'NZDUSD-Week'!F362/'NZDUSD-Week'!G362*'NZDUSD-Week'!E362</f>
        <v>141.82999999999998</v>
      </c>
      <c r="AX372" s="13">
        <f>'USDJPY-Week'!H362*'USDJPY-Week'!F362/'USDJPY-Week'!E362</f>
        <v>8.835483300936561</v>
      </c>
      <c r="AY372" s="24">
        <f>'NZDUSD-Week'!F362/'NZDUSD-Week'!G362*'NZDUSD-Week'!E362</f>
        <v>141.82999999999998</v>
      </c>
      <c r="AZ372" s="13">
        <f>'USDCHF-Week'!H362*'USDCHF-Week'!F362/'USDCHF-Week'!E362</f>
        <v>9.8867961836966742</v>
      </c>
      <c r="BA372" s="24">
        <f>'NZDUSD-Week'!F362/'NZDUSD-Week'!G362*'NZDUSD-Week'!E362</f>
        <v>141.82999999999998</v>
      </c>
      <c r="BB372" s="13">
        <f>'USDCAD-Week'!H362*'USDCAD-Week'!F362/'USDCAD-Week'!E362</f>
        <v>7.4657508678935383</v>
      </c>
      <c r="BC372" s="24">
        <f>'USDCAD-Week'!F362/'USDCAD-Week'!G362*'USDCAD-Week'!E362</f>
        <v>267.89</v>
      </c>
      <c r="BD372" s="13">
        <f>'USDJPY-Week'!H362*'USDJPY-Week'!F362/'USDJPY-Week'!E362</f>
        <v>8.835483300936561</v>
      </c>
      <c r="BE372" s="24">
        <f>'USDCHF-Week'!F362/'USDCHF-Week'!G362*'USDCHF-Week'!E362</f>
        <v>202.29</v>
      </c>
      <c r="BF372" s="13">
        <f>'USDJPY-Week'!H362*'USDJPY-Week'!F362/'USDJPY-Week'!E362</f>
        <v>8.835483300936561</v>
      </c>
    </row>
    <row r="373" spans="4:58" x14ac:dyDescent="0.25">
      <c r="D373" s="11">
        <v>42708</v>
      </c>
      <c r="E373" s="13">
        <f>'EURUSD-Week'!F363*'EURUSD-Week'!E363/'EURUSD-Week'!G363</f>
        <v>211.95000000000002</v>
      </c>
      <c r="F373" s="16">
        <f>'EURUSD-Week'!H363*'EURUSD-Week'!F363/1</f>
        <v>10</v>
      </c>
      <c r="G373" s="13">
        <f>'USDJPY-Week'!F363/'USDJPY-Week'!G363</f>
        <v>200</v>
      </c>
      <c r="H373" s="19">
        <f>'USDJPY-Week'!H363*'USDJPY-Week'!F363/'USDJPY-Week'!E363</f>
        <v>8.747375787263822</v>
      </c>
      <c r="I373" s="19">
        <f>'EURUSD-Week'!F363/('EURUSD-Week'!G363*'EURUSD-Week'!E363)</f>
        <v>188.72375560273645</v>
      </c>
      <c r="J373" s="19">
        <f>'USDJPY-Week'!H363*'USDJPY-Week'!F363/'USDJPY-Week'!E363</f>
        <v>8.747375787263822</v>
      </c>
      <c r="K373" s="15">
        <f>'GBPUSD-Week'!F363*'GBPUSD-Week'!E363/'GBPUSD-Week'!G363</f>
        <v>252.55</v>
      </c>
      <c r="L373" s="13">
        <f>'GBPUSD-Week'!H363*'GBPUSD-Week'!F363/1</f>
        <v>10</v>
      </c>
      <c r="M373" s="24">
        <f>'NZDUSD-Week'!F363*'NZDUSD-Week'!E363/'NZDUSD-Week'!G363</f>
        <v>142.60000000000002</v>
      </c>
      <c r="N373" s="13">
        <f>'NZDUSD-Week'!H363*'NZDUSD-Week'!F363/1</f>
        <v>10</v>
      </c>
      <c r="O373" s="13">
        <f>'USDCAD-Week'!F363/'USDCAD-Week'!G363</f>
        <v>200</v>
      </c>
      <c r="P373" s="24">
        <f>'USDCAD-Week'!F363*'USDCAD-Week'!H363/'USDCAD-Week'!E363</f>
        <v>7.5565798919409071</v>
      </c>
      <c r="Q373" s="24">
        <f>'AUDUSD-Week'!F363*'AUDUSD-Week'!E363/'AUDUSD-Week'!G363</f>
        <v>148.94999999999999</v>
      </c>
      <c r="R373" s="24">
        <f>'AUDUSD-Week'!H363*'AUDUSD-Week'!F363/1</f>
        <v>10</v>
      </c>
      <c r="S373" s="13">
        <f>'USDCHF-Week'!F363/'USDCHF-Week'!G363</f>
        <v>200</v>
      </c>
      <c r="T373" s="16">
        <f>'USDCHF-Week'!F363*'USDCHF-Week'!H363/'USDCHF-Week'!E363</f>
        <v>9.8619329388560164</v>
      </c>
      <c r="U373" s="13">
        <f>'EURUSD-Week'!F363/'EURUSD-Week'!G363*'EURUSD-Week'!E363</f>
        <v>211.95000000000005</v>
      </c>
      <c r="V373" s="13">
        <f>'USDCHF-Week'!H363*'USDCHF-Week'!F363/'USDCHF-Week'!E363</f>
        <v>9.8619329388560164</v>
      </c>
      <c r="W373" s="16">
        <f>'EURUSD-Week'!F363/'EURUSD-Week'!G363*'EURUSD-Week'!E363</f>
        <v>211.95000000000005</v>
      </c>
      <c r="X373" s="13">
        <f>'GBPUSD-Week'!H363*'GBPUSD-Week'!F363/'GBPUSD-Week'!I363</f>
        <v>12.627500000000001</v>
      </c>
      <c r="Y373" s="24">
        <f>'EURUSD-Week'!F363/'EURUSD-Week'!G363*'EURUSD-Week'!E363</f>
        <v>211.95000000000005</v>
      </c>
      <c r="Z373" s="13">
        <f>'AUDUSD-Week'!H363*'AUDUSD-Week'!F363/'AUDUSD-Week'!I363</f>
        <v>7.4474999999999998</v>
      </c>
      <c r="AA373" s="24">
        <f>'EURUSD-Week'!F363/'EURUSD-Week'!G363*'EURUSD-Week'!E363</f>
        <v>211.95000000000005</v>
      </c>
      <c r="AB373" s="13">
        <f>'USDCAD-Week'!H363*'USDCAD-Week'!F363/'USDCAD-Week'!E363</f>
        <v>7.5565798919409071</v>
      </c>
      <c r="AC373" s="24">
        <f>'EURUSD-Week'!F363/'EURUSD-Week'!G363*'EURUSD-Week'!E363</f>
        <v>211.95000000000005</v>
      </c>
      <c r="AD373" s="13">
        <f>'NZDUSD-Week'!H363*'NZDUSD-Week'!F363/'NZDUSD-Week'!I363</f>
        <v>7.1300000000000017</v>
      </c>
      <c r="AE373" s="24">
        <f>'GBPUSD-Week'!F363/'GBPUSD-Week'!G363*'GBPUSD-Week'!E363</f>
        <v>252.55</v>
      </c>
      <c r="AF373" s="13">
        <f>'USDJPY-Week'!H363*'USDJPY-Week'!F363/'USDJPY-Week'!E363</f>
        <v>8.747375787263822</v>
      </c>
      <c r="AG373" s="24">
        <f>'GBPUSD-Week'!F363/'GBPUSD-Week'!G363*'GBPUSD-Week'!E363</f>
        <v>252.55</v>
      </c>
      <c r="AH373" s="13">
        <f>'USDCHF-Week'!H363*'USDCHF-Week'!F363/'USDCHF-Week'!E363</f>
        <v>9.8619329388560164</v>
      </c>
      <c r="AI373" s="24">
        <f>'GBPUSD-Week'!F363/'GBPUSD-Week'!G363*'GBPUSD-Week'!E363</f>
        <v>252.55</v>
      </c>
      <c r="AJ373" s="13">
        <f>'AUDUSD-Week'!H363*'AUDUSD-Week'!F363/'AUDUSD-Week'!I363</f>
        <v>7.4474999999999998</v>
      </c>
      <c r="AK373" s="24">
        <f>'GBPUSD-Week'!F363/'GBPUSD-Week'!G363*'GBPUSD-Week'!E363</f>
        <v>252.55</v>
      </c>
      <c r="AL373" s="13">
        <f>'USDCAD-Week'!H363*'USDCAD-Week'!F363/'USDCAD-Week'!E363</f>
        <v>7.5565798919409071</v>
      </c>
      <c r="AM373" s="24">
        <f>'GBPUSD-Week'!F363/'GBPUSD-Week'!G363*'GBPUSD-Week'!E363</f>
        <v>252.55</v>
      </c>
      <c r="AN373" s="13">
        <f>'NZDUSD-Week'!H363*'NZDUSD-Week'!F363/'NZDUSD-Week'!I363</f>
        <v>7.1300000000000017</v>
      </c>
      <c r="AO373" s="24">
        <f>'AUDUSD-Week'!F363/'AUDUSD-Week'!G363*'AUDUSD-Week'!E363</f>
        <v>148.95000000000002</v>
      </c>
      <c r="AP373" s="13">
        <f>'USDJPY-Week'!H363*'USDJPY-Week'!F363/'USDJPY-Week'!E363</f>
        <v>8.747375787263822</v>
      </c>
      <c r="AQ373" s="24">
        <f>'AUDUSD-Week'!F363/'AUDUSD-Week'!G363*'AUDUSD-Week'!E363</f>
        <v>148.95000000000002</v>
      </c>
      <c r="AR373" s="13">
        <f>'USDCHF-Week'!H363*'USDCHF-Week'!F363/'USDCHF-Week'!E363</f>
        <v>9.8619329388560164</v>
      </c>
      <c r="AS373" s="24">
        <f>'AUDUSD-Week'!F363/'AUDUSD-Week'!G363*'AUDUSD-Week'!E363</f>
        <v>148.95000000000002</v>
      </c>
      <c r="AT373" s="13">
        <f>'USDCAD-Week'!H363*'USDCAD-Week'!F363/'USDCAD-Week'!E363</f>
        <v>7.5565798919409071</v>
      </c>
      <c r="AU373" s="24">
        <f>'AUDUSD-Week'!F363/'AUDUSD-Week'!G363*'AUDUSD-Week'!E363</f>
        <v>148.95000000000002</v>
      </c>
      <c r="AV373" s="13">
        <f>'NZDUSD-Week'!H363*'NZDUSD-Week'!F363/'NZDUSD-Week'!I363</f>
        <v>7.1300000000000017</v>
      </c>
      <c r="AW373" s="24">
        <f>'NZDUSD-Week'!F363/'NZDUSD-Week'!G363*'NZDUSD-Week'!E363</f>
        <v>142.60000000000002</v>
      </c>
      <c r="AX373" s="13">
        <f>'USDJPY-Week'!H363*'USDJPY-Week'!F363/'USDJPY-Week'!E363</f>
        <v>8.747375787263822</v>
      </c>
      <c r="AY373" s="24">
        <f>'NZDUSD-Week'!F363/'NZDUSD-Week'!G363*'NZDUSD-Week'!E363</f>
        <v>142.60000000000002</v>
      </c>
      <c r="AZ373" s="13">
        <f>'USDCHF-Week'!H363*'USDCHF-Week'!F363/'USDCHF-Week'!E363</f>
        <v>9.8619329388560164</v>
      </c>
      <c r="BA373" s="24">
        <f>'NZDUSD-Week'!F363/'NZDUSD-Week'!G363*'NZDUSD-Week'!E363</f>
        <v>142.60000000000002</v>
      </c>
      <c r="BB373" s="13">
        <f>'USDCAD-Week'!H363*'USDCAD-Week'!F363/'USDCAD-Week'!E363</f>
        <v>7.5565798919409071</v>
      </c>
      <c r="BC373" s="24">
        <f>'USDCAD-Week'!F363/'USDCAD-Week'!G363*'USDCAD-Week'!E363</f>
        <v>264.67</v>
      </c>
      <c r="BD373" s="13">
        <f>'USDJPY-Week'!H363*'USDJPY-Week'!F363/'USDJPY-Week'!E363</f>
        <v>8.747375787263822</v>
      </c>
      <c r="BE373" s="24">
        <f>'USDCHF-Week'!F363/'USDCHF-Week'!G363*'USDCHF-Week'!E363</f>
        <v>202.8</v>
      </c>
      <c r="BF373" s="13">
        <f>'USDJPY-Week'!H363*'USDJPY-Week'!F363/'USDJPY-Week'!E363</f>
        <v>8.747375787263822</v>
      </c>
    </row>
    <row r="374" spans="4:58" x14ac:dyDescent="0.25">
      <c r="D374" s="11">
        <v>42715</v>
      </c>
      <c r="E374" s="13">
        <f>'EURUSD-Week'!F364*'EURUSD-Week'!E364/'EURUSD-Week'!G364</f>
        <v>209.81999999999996</v>
      </c>
      <c r="F374" s="16">
        <f>'EURUSD-Week'!H364*'EURUSD-Week'!F364/1</f>
        <v>10</v>
      </c>
      <c r="G374" s="13">
        <f>'USDJPY-Week'!F364/'USDJPY-Week'!G364</f>
        <v>200</v>
      </c>
      <c r="H374" s="19">
        <f>'USDJPY-Week'!H364*'USDJPY-Week'!F364/'USDJPY-Week'!E364</f>
        <v>8.5697146285028705</v>
      </c>
      <c r="I374" s="19">
        <f>'EURUSD-Week'!F364/('EURUSD-Week'!G364*'EURUSD-Week'!E364)</f>
        <v>190.63959584405683</v>
      </c>
      <c r="J374" s="19">
        <f>'USDJPY-Week'!H364*'USDJPY-Week'!F364/'USDJPY-Week'!E364</f>
        <v>8.5697146285028705</v>
      </c>
      <c r="K374" s="15">
        <f>'GBPUSD-Week'!F364*'GBPUSD-Week'!E364/'GBPUSD-Week'!G364</f>
        <v>250.65</v>
      </c>
      <c r="L374" s="13">
        <f>'GBPUSD-Week'!H364*'GBPUSD-Week'!F364/1</f>
        <v>10</v>
      </c>
      <c r="M374" s="24">
        <f>'NZDUSD-Week'!F364*'NZDUSD-Week'!E364/'NZDUSD-Week'!G364</f>
        <v>140.93</v>
      </c>
      <c r="N374" s="13">
        <f>'NZDUSD-Week'!H364*'NZDUSD-Week'!F364/1</f>
        <v>10</v>
      </c>
      <c r="O374" s="13">
        <f>'USDCAD-Week'!F364/'USDCAD-Week'!G364</f>
        <v>200</v>
      </c>
      <c r="P374" s="24">
        <f>'USDCAD-Week'!F364*'USDCAD-Week'!H364/'USDCAD-Week'!E364</f>
        <v>7.5528700906344408</v>
      </c>
      <c r="Q374" s="24">
        <f>'AUDUSD-Week'!F364*'AUDUSD-Week'!E364/'AUDUSD-Week'!G364</f>
        <v>147.41</v>
      </c>
      <c r="R374" s="24">
        <f>'AUDUSD-Week'!H364*'AUDUSD-Week'!F364/1</f>
        <v>10</v>
      </c>
      <c r="S374" s="13">
        <f>'USDCHF-Week'!F364/'USDCHF-Week'!G364</f>
        <v>200</v>
      </c>
      <c r="T374" s="16">
        <f>'USDCHF-Week'!F364*'USDCHF-Week'!H364/'USDCHF-Week'!E364</f>
        <v>9.7832999070586517</v>
      </c>
      <c r="U374" s="13">
        <f>'EURUSD-Week'!F364/'EURUSD-Week'!G364*'EURUSD-Week'!E364</f>
        <v>209.82</v>
      </c>
      <c r="V374" s="13">
        <f>'USDCHF-Week'!H364*'USDCHF-Week'!F364/'USDCHF-Week'!E364</f>
        <v>9.7832999070586517</v>
      </c>
      <c r="W374" s="16">
        <f>'EURUSD-Week'!F364/'EURUSD-Week'!G364*'EURUSD-Week'!E364</f>
        <v>209.82</v>
      </c>
      <c r="X374" s="13">
        <f>'GBPUSD-Week'!H364*'GBPUSD-Week'!F364/'GBPUSD-Week'!I364</f>
        <v>12.532499999999999</v>
      </c>
      <c r="Y374" s="24">
        <f>'EURUSD-Week'!F364/'EURUSD-Week'!G364*'EURUSD-Week'!E364</f>
        <v>209.82</v>
      </c>
      <c r="Z374" s="13">
        <f>'AUDUSD-Week'!H364*'AUDUSD-Week'!F364/'AUDUSD-Week'!I364</f>
        <v>7.3704999999999998</v>
      </c>
      <c r="AA374" s="24">
        <f>'EURUSD-Week'!F364/'EURUSD-Week'!G364*'EURUSD-Week'!E364</f>
        <v>209.82</v>
      </c>
      <c r="AB374" s="13">
        <f>'USDCAD-Week'!H364*'USDCAD-Week'!F364/'USDCAD-Week'!E364</f>
        <v>7.5528700906344408</v>
      </c>
      <c r="AC374" s="24">
        <f>'EURUSD-Week'!F364/'EURUSD-Week'!G364*'EURUSD-Week'!E364</f>
        <v>209.82</v>
      </c>
      <c r="AD374" s="13">
        <f>'NZDUSD-Week'!H364*'NZDUSD-Week'!F364/'NZDUSD-Week'!I364</f>
        <v>7.0465</v>
      </c>
      <c r="AE374" s="24">
        <f>'GBPUSD-Week'!F364/'GBPUSD-Week'!G364*'GBPUSD-Week'!E364</f>
        <v>250.65</v>
      </c>
      <c r="AF374" s="13">
        <f>'USDJPY-Week'!H364*'USDJPY-Week'!F364/'USDJPY-Week'!E364</f>
        <v>8.5697146285028705</v>
      </c>
      <c r="AG374" s="24">
        <f>'GBPUSD-Week'!F364/'GBPUSD-Week'!G364*'GBPUSD-Week'!E364</f>
        <v>250.65</v>
      </c>
      <c r="AH374" s="13">
        <f>'USDCHF-Week'!H364*'USDCHF-Week'!F364/'USDCHF-Week'!E364</f>
        <v>9.7832999070586517</v>
      </c>
      <c r="AI374" s="24">
        <f>'GBPUSD-Week'!F364/'GBPUSD-Week'!G364*'GBPUSD-Week'!E364</f>
        <v>250.65</v>
      </c>
      <c r="AJ374" s="13">
        <f>'AUDUSD-Week'!H364*'AUDUSD-Week'!F364/'AUDUSD-Week'!I364</f>
        <v>7.3704999999999998</v>
      </c>
      <c r="AK374" s="24">
        <f>'GBPUSD-Week'!F364/'GBPUSD-Week'!G364*'GBPUSD-Week'!E364</f>
        <v>250.65</v>
      </c>
      <c r="AL374" s="13">
        <f>'USDCAD-Week'!H364*'USDCAD-Week'!F364/'USDCAD-Week'!E364</f>
        <v>7.5528700906344408</v>
      </c>
      <c r="AM374" s="24">
        <f>'GBPUSD-Week'!F364/'GBPUSD-Week'!G364*'GBPUSD-Week'!E364</f>
        <v>250.65</v>
      </c>
      <c r="AN374" s="13">
        <f>'NZDUSD-Week'!H364*'NZDUSD-Week'!F364/'NZDUSD-Week'!I364</f>
        <v>7.0465</v>
      </c>
      <c r="AO374" s="24">
        <f>'AUDUSD-Week'!F364/'AUDUSD-Week'!G364*'AUDUSD-Week'!E364</f>
        <v>147.41</v>
      </c>
      <c r="AP374" s="13">
        <f>'USDJPY-Week'!H364*'USDJPY-Week'!F364/'USDJPY-Week'!E364</f>
        <v>8.5697146285028705</v>
      </c>
      <c r="AQ374" s="24">
        <f>'AUDUSD-Week'!F364/'AUDUSD-Week'!G364*'AUDUSD-Week'!E364</f>
        <v>147.41</v>
      </c>
      <c r="AR374" s="13">
        <f>'USDCHF-Week'!H364*'USDCHF-Week'!F364/'USDCHF-Week'!E364</f>
        <v>9.7832999070586517</v>
      </c>
      <c r="AS374" s="24">
        <f>'AUDUSD-Week'!F364/'AUDUSD-Week'!G364*'AUDUSD-Week'!E364</f>
        <v>147.41</v>
      </c>
      <c r="AT374" s="13">
        <f>'USDCAD-Week'!H364*'USDCAD-Week'!F364/'USDCAD-Week'!E364</f>
        <v>7.5528700906344408</v>
      </c>
      <c r="AU374" s="24">
        <f>'AUDUSD-Week'!F364/'AUDUSD-Week'!G364*'AUDUSD-Week'!E364</f>
        <v>147.41</v>
      </c>
      <c r="AV374" s="13">
        <f>'NZDUSD-Week'!H364*'NZDUSD-Week'!F364/'NZDUSD-Week'!I364</f>
        <v>7.0465</v>
      </c>
      <c r="AW374" s="24">
        <f>'NZDUSD-Week'!F364/'NZDUSD-Week'!G364*'NZDUSD-Week'!E364</f>
        <v>140.93</v>
      </c>
      <c r="AX374" s="13">
        <f>'USDJPY-Week'!H364*'USDJPY-Week'!F364/'USDJPY-Week'!E364</f>
        <v>8.5697146285028705</v>
      </c>
      <c r="AY374" s="24">
        <f>'NZDUSD-Week'!F364/'NZDUSD-Week'!G364*'NZDUSD-Week'!E364</f>
        <v>140.93</v>
      </c>
      <c r="AZ374" s="13">
        <f>'USDCHF-Week'!H364*'USDCHF-Week'!F364/'USDCHF-Week'!E364</f>
        <v>9.7832999070586517</v>
      </c>
      <c r="BA374" s="24">
        <f>'NZDUSD-Week'!F364/'NZDUSD-Week'!G364*'NZDUSD-Week'!E364</f>
        <v>140.93</v>
      </c>
      <c r="BB374" s="13">
        <f>'USDCAD-Week'!H364*'USDCAD-Week'!F364/'USDCAD-Week'!E364</f>
        <v>7.5528700906344408</v>
      </c>
      <c r="BC374" s="24">
        <f>'USDCAD-Week'!F364/'USDCAD-Week'!G364*'USDCAD-Week'!E364</f>
        <v>264.8</v>
      </c>
      <c r="BD374" s="13">
        <f>'USDJPY-Week'!H364*'USDJPY-Week'!F364/'USDJPY-Week'!E364</f>
        <v>8.5697146285028705</v>
      </c>
      <c r="BE374" s="24">
        <f>'USDCHF-Week'!F364/'USDCHF-Week'!G364*'USDCHF-Week'!E364</f>
        <v>204.42999999999998</v>
      </c>
      <c r="BF374" s="13">
        <f>'USDJPY-Week'!H364*'USDJPY-Week'!F364/'USDJPY-Week'!E364</f>
        <v>8.5697146285028705</v>
      </c>
    </row>
    <row r="375" spans="4:58" x14ac:dyDescent="0.25">
      <c r="D375" s="11">
        <v>42722</v>
      </c>
      <c r="E375" s="13">
        <f>'EURUSD-Week'!F365*'EURUSD-Week'!E365/'EURUSD-Week'!G365</f>
        <v>208.96</v>
      </c>
      <c r="F375" s="16">
        <f>'EURUSD-Week'!H365*'EURUSD-Week'!F365/1</f>
        <v>10</v>
      </c>
      <c r="G375" s="13">
        <f>'USDJPY-Week'!F365/'USDJPY-Week'!G365</f>
        <v>200</v>
      </c>
      <c r="H375" s="19">
        <f>'USDJPY-Week'!H365*'USDJPY-Week'!F365/'USDJPY-Week'!E365</f>
        <v>8.5008713393122797</v>
      </c>
      <c r="I375" s="19">
        <f>'EURUSD-Week'!F365/('EURUSD-Week'!G365*'EURUSD-Week'!E365)</f>
        <v>191.42419601837673</v>
      </c>
      <c r="J375" s="19">
        <f>'USDJPY-Week'!H365*'USDJPY-Week'!F365/'USDJPY-Week'!E365</f>
        <v>8.5008713393122797</v>
      </c>
      <c r="K375" s="15">
        <f>'GBPUSD-Week'!F365*'GBPUSD-Week'!E365/'GBPUSD-Week'!G365</f>
        <v>247.7</v>
      </c>
      <c r="L375" s="13">
        <f>'GBPUSD-Week'!H365*'GBPUSD-Week'!F365/1</f>
        <v>10</v>
      </c>
      <c r="M375" s="24">
        <f>'NZDUSD-Week'!F365*'NZDUSD-Week'!E365/'NZDUSD-Week'!G365</f>
        <v>138.4</v>
      </c>
      <c r="N375" s="13">
        <f>'NZDUSD-Week'!H365*'NZDUSD-Week'!F365/1</f>
        <v>10</v>
      </c>
      <c r="O375" s="13">
        <f>'USDCAD-Week'!F365/'USDCAD-Week'!G365</f>
        <v>200</v>
      </c>
      <c r="P375" s="24">
        <f>'USDCAD-Week'!F365*'USDCAD-Week'!H365/'USDCAD-Week'!E365</f>
        <v>7.4421373818560683</v>
      </c>
      <c r="Q375" s="24">
        <f>'AUDUSD-Week'!F365*'AUDUSD-Week'!E365/'AUDUSD-Week'!G365</f>
        <v>144.54</v>
      </c>
      <c r="R375" s="24">
        <f>'AUDUSD-Week'!H365*'AUDUSD-Week'!F365/1</f>
        <v>10</v>
      </c>
      <c r="S375" s="13">
        <f>'USDCHF-Week'!F365/'USDCHF-Week'!G365</f>
        <v>200</v>
      </c>
      <c r="T375" s="16">
        <f>'USDCHF-Week'!F365*'USDCHF-Week'!H365/'USDCHF-Week'!E365</f>
        <v>9.7418412079883101</v>
      </c>
      <c r="U375" s="13">
        <f>'EURUSD-Week'!F365/'EURUSD-Week'!G365*'EURUSD-Week'!E365</f>
        <v>208.95999999999998</v>
      </c>
      <c r="V375" s="13">
        <f>'USDCHF-Week'!H365*'USDCHF-Week'!F365/'USDCHF-Week'!E365</f>
        <v>9.7418412079883101</v>
      </c>
      <c r="W375" s="16">
        <f>'EURUSD-Week'!F365/'EURUSD-Week'!G365*'EURUSD-Week'!E365</f>
        <v>208.95999999999998</v>
      </c>
      <c r="X375" s="13">
        <f>'GBPUSD-Week'!H365*'GBPUSD-Week'!F365/'GBPUSD-Week'!I365</f>
        <v>12.384999999999998</v>
      </c>
      <c r="Y375" s="24">
        <f>'EURUSD-Week'!F365/'EURUSD-Week'!G365*'EURUSD-Week'!E365</f>
        <v>208.95999999999998</v>
      </c>
      <c r="Z375" s="13">
        <f>'AUDUSD-Week'!H365*'AUDUSD-Week'!F365/'AUDUSD-Week'!I365</f>
        <v>7.2270000000000003</v>
      </c>
      <c r="AA375" s="24">
        <f>'EURUSD-Week'!F365/'EURUSD-Week'!G365*'EURUSD-Week'!E365</f>
        <v>208.95999999999998</v>
      </c>
      <c r="AB375" s="13">
        <f>'USDCAD-Week'!H365*'USDCAD-Week'!F365/'USDCAD-Week'!E365</f>
        <v>7.4421373818560683</v>
      </c>
      <c r="AC375" s="24">
        <f>'EURUSD-Week'!F365/'EURUSD-Week'!G365*'EURUSD-Week'!E365</f>
        <v>208.95999999999998</v>
      </c>
      <c r="AD375" s="13">
        <f>'NZDUSD-Week'!H365*'NZDUSD-Week'!F365/'NZDUSD-Week'!I365</f>
        <v>6.92</v>
      </c>
      <c r="AE375" s="24">
        <f>'GBPUSD-Week'!F365/'GBPUSD-Week'!G365*'GBPUSD-Week'!E365</f>
        <v>247.7</v>
      </c>
      <c r="AF375" s="13">
        <f>'USDJPY-Week'!H365*'USDJPY-Week'!F365/'USDJPY-Week'!E365</f>
        <v>8.5008713393122797</v>
      </c>
      <c r="AG375" s="24">
        <f>'GBPUSD-Week'!F365/'GBPUSD-Week'!G365*'GBPUSD-Week'!E365</f>
        <v>247.7</v>
      </c>
      <c r="AH375" s="13">
        <f>'USDCHF-Week'!H365*'USDCHF-Week'!F365/'USDCHF-Week'!E365</f>
        <v>9.7418412079883101</v>
      </c>
      <c r="AI375" s="24">
        <f>'GBPUSD-Week'!F365/'GBPUSD-Week'!G365*'GBPUSD-Week'!E365</f>
        <v>247.7</v>
      </c>
      <c r="AJ375" s="13">
        <f>'AUDUSD-Week'!H365*'AUDUSD-Week'!F365/'AUDUSD-Week'!I365</f>
        <v>7.2270000000000003</v>
      </c>
      <c r="AK375" s="24">
        <f>'GBPUSD-Week'!F365/'GBPUSD-Week'!G365*'GBPUSD-Week'!E365</f>
        <v>247.7</v>
      </c>
      <c r="AL375" s="13">
        <f>'USDCAD-Week'!H365*'USDCAD-Week'!F365/'USDCAD-Week'!E365</f>
        <v>7.4421373818560683</v>
      </c>
      <c r="AM375" s="24">
        <f>'GBPUSD-Week'!F365/'GBPUSD-Week'!G365*'GBPUSD-Week'!E365</f>
        <v>247.7</v>
      </c>
      <c r="AN375" s="13">
        <f>'NZDUSD-Week'!H365*'NZDUSD-Week'!F365/'NZDUSD-Week'!I365</f>
        <v>6.92</v>
      </c>
      <c r="AO375" s="24">
        <f>'AUDUSD-Week'!F365/'AUDUSD-Week'!G365*'AUDUSD-Week'!E365</f>
        <v>144.54</v>
      </c>
      <c r="AP375" s="13">
        <f>'USDJPY-Week'!H365*'USDJPY-Week'!F365/'USDJPY-Week'!E365</f>
        <v>8.5008713393122797</v>
      </c>
      <c r="AQ375" s="24">
        <f>'AUDUSD-Week'!F365/'AUDUSD-Week'!G365*'AUDUSD-Week'!E365</f>
        <v>144.54</v>
      </c>
      <c r="AR375" s="13">
        <f>'USDCHF-Week'!H365*'USDCHF-Week'!F365/'USDCHF-Week'!E365</f>
        <v>9.7418412079883101</v>
      </c>
      <c r="AS375" s="24">
        <f>'AUDUSD-Week'!F365/'AUDUSD-Week'!G365*'AUDUSD-Week'!E365</f>
        <v>144.54</v>
      </c>
      <c r="AT375" s="13">
        <f>'USDCAD-Week'!H365*'USDCAD-Week'!F365/'USDCAD-Week'!E365</f>
        <v>7.4421373818560683</v>
      </c>
      <c r="AU375" s="24">
        <f>'AUDUSD-Week'!F365/'AUDUSD-Week'!G365*'AUDUSD-Week'!E365</f>
        <v>144.54</v>
      </c>
      <c r="AV375" s="13">
        <f>'NZDUSD-Week'!H365*'NZDUSD-Week'!F365/'NZDUSD-Week'!I365</f>
        <v>6.92</v>
      </c>
      <c r="AW375" s="24">
        <f>'NZDUSD-Week'!F365/'NZDUSD-Week'!G365*'NZDUSD-Week'!E365</f>
        <v>138.39999999999998</v>
      </c>
      <c r="AX375" s="13">
        <f>'USDJPY-Week'!H365*'USDJPY-Week'!F365/'USDJPY-Week'!E365</f>
        <v>8.5008713393122797</v>
      </c>
      <c r="AY375" s="24">
        <f>'NZDUSD-Week'!F365/'NZDUSD-Week'!G365*'NZDUSD-Week'!E365</f>
        <v>138.39999999999998</v>
      </c>
      <c r="AZ375" s="13">
        <f>'USDCHF-Week'!H365*'USDCHF-Week'!F365/'USDCHF-Week'!E365</f>
        <v>9.7418412079883101</v>
      </c>
      <c r="BA375" s="24">
        <f>'NZDUSD-Week'!F365/'NZDUSD-Week'!G365*'NZDUSD-Week'!E365</f>
        <v>138.39999999999998</v>
      </c>
      <c r="BB375" s="13">
        <f>'USDCAD-Week'!H365*'USDCAD-Week'!F365/'USDCAD-Week'!E365</f>
        <v>7.4421373818560683</v>
      </c>
      <c r="BC375" s="24">
        <f>'USDCAD-Week'!F365/'USDCAD-Week'!G365*'USDCAD-Week'!E365</f>
        <v>268.74</v>
      </c>
      <c r="BD375" s="13">
        <f>'USDJPY-Week'!H365*'USDJPY-Week'!F365/'USDJPY-Week'!E365</f>
        <v>8.5008713393122797</v>
      </c>
      <c r="BE375" s="24">
        <f>'USDCHF-Week'!F365/'USDCHF-Week'!G365*'USDCHF-Week'!E365</f>
        <v>205.29999999999998</v>
      </c>
      <c r="BF375" s="13">
        <f>'USDJPY-Week'!H365*'USDJPY-Week'!F365/'USDJPY-Week'!E365</f>
        <v>8.5008713393122797</v>
      </c>
    </row>
    <row r="376" spans="4:58" x14ac:dyDescent="0.25">
      <c r="D376" s="11">
        <v>42729</v>
      </c>
      <c r="E376" s="13">
        <f>'EURUSD-Week'!F366*'EURUSD-Week'!E366/'EURUSD-Week'!G366</f>
        <v>209.68999999999997</v>
      </c>
      <c r="F376" s="16">
        <f>'EURUSD-Week'!H366*'EURUSD-Week'!F366/1</f>
        <v>10</v>
      </c>
      <c r="G376" s="13">
        <f>'USDJPY-Week'!F366/'USDJPY-Week'!G366</f>
        <v>200</v>
      </c>
      <c r="H376" s="19">
        <f>'USDJPY-Week'!H366*'USDJPY-Week'!F366/'USDJPY-Week'!E366</f>
        <v>8.534607834769993</v>
      </c>
      <c r="I376" s="19">
        <f>'EURUSD-Week'!F366/('EURUSD-Week'!G366*'EURUSD-Week'!E366)</f>
        <v>190.75778530211267</v>
      </c>
      <c r="J376" s="19">
        <f>'USDJPY-Week'!H366*'USDJPY-Week'!F366/'USDJPY-Week'!E366</f>
        <v>8.534607834769993</v>
      </c>
      <c r="K376" s="15">
        <f>'GBPUSD-Week'!F366*'GBPUSD-Week'!E366/'GBPUSD-Week'!G366</f>
        <v>246.34999999999997</v>
      </c>
      <c r="L376" s="13">
        <f>'GBPUSD-Week'!H366*'GBPUSD-Week'!F366/1</f>
        <v>10</v>
      </c>
      <c r="M376" s="24">
        <f>'NZDUSD-Week'!F366*'NZDUSD-Week'!E366/'NZDUSD-Week'!G366</f>
        <v>137.9</v>
      </c>
      <c r="N376" s="13">
        <f>'NZDUSD-Week'!H366*'NZDUSD-Week'!F366/1</f>
        <v>10</v>
      </c>
      <c r="O376" s="13">
        <f>'USDCAD-Week'!F366/'USDCAD-Week'!G366</f>
        <v>200</v>
      </c>
      <c r="P376" s="24">
        <f>'USDCAD-Week'!F366*'USDCAD-Week'!H366/'USDCAD-Week'!E366</f>
        <v>7.4150971377725057</v>
      </c>
      <c r="Q376" s="24">
        <f>'AUDUSD-Week'!F366*'AUDUSD-Week'!E366/'AUDUSD-Week'!G366</f>
        <v>143.74</v>
      </c>
      <c r="R376" s="24">
        <f>'AUDUSD-Week'!H366*'AUDUSD-Week'!F366/1</f>
        <v>10</v>
      </c>
      <c r="S376" s="13">
        <f>'USDCHF-Week'!F366/'USDCHF-Week'!G366</f>
        <v>200</v>
      </c>
      <c r="T376" s="16">
        <f>'USDCHF-Week'!F366*'USDCHF-Week'!H366/'USDCHF-Week'!E366</f>
        <v>9.7818644233590923</v>
      </c>
      <c r="U376" s="13">
        <f>'EURUSD-Week'!F366/'EURUSD-Week'!G366*'EURUSD-Week'!E366</f>
        <v>209.68999999999997</v>
      </c>
      <c r="V376" s="13">
        <f>'USDCHF-Week'!H366*'USDCHF-Week'!F366/'USDCHF-Week'!E366</f>
        <v>9.7818644233590923</v>
      </c>
      <c r="W376" s="16">
        <f>'EURUSD-Week'!F366/'EURUSD-Week'!G366*'EURUSD-Week'!E366</f>
        <v>209.68999999999997</v>
      </c>
      <c r="X376" s="13">
        <f>'GBPUSD-Week'!H366*'GBPUSD-Week'!F366/'GBPUSD-Week'!I366</f>
        <v>12.317499999999999</v>
      </c>
      <c r="Y376" s="24">
        <f>'EURUSD-Week'!F366/'EURUSD-Week'!G366*'EURUSD-Week'!E366</f>
        <v>209.68999999999997</v>
      </c>
      <c r="Z376" s="13">
        <f>'AUDUSD-Week'!H366*'AUDUSD-Week'!F366/'AUDUSD-Week'!I366</f>
        <v>7.1870000000000003</v>
      </c>
      <c r="AA376" s="24">
        <f>'EURUSD-Week'!F366/'EURUSD-Week'!G366*'EURUSD-Week'!E366</f>
        <v>209.68999999999997</v>
      </c>
      <c r="AB376" s="13">
        <f>'USDCAD-Week'!H366*'USDCAD-Week'!F366/'USDCAD-Week'!E366</f>
        <v>7.4150971377725057</v>
      </c>
      <c r="AC376" s="24">
        <f>'EURUSD-Week'!F366/'EURUSD-Week'!G366*'EURUSD-Week'!E366</f>
        <v>209.68999999999997</v>
      </c>
      <c r="AD376" s="13">
        <f>'NZDUSD-Week'!H366*'NZDUSD-Week'!F366/'NZDUSD-Week'!I366</f>
        <v>6.8949999999999996</v>
      </c>
      <c r="AE376" s="24">
        <f>'GBPUSD-Week'!F366/'GBPUSD-Week'!G366*'GBPUSD-Week'!E366</f>
        <v>246.34999999999997</v>
      </c>
      <c r="AF376" s="13">
        <f>'USDJPY-Week'!H366*'USDJPY-Week'!F366/'USDJPY-Week'!E366</f>
        <v>8.534607834769993</v>
      </c>
      <c r="AG376" s="24">
        <f>'GBPUSD-Week'!F366/'GBPUSD-Week'!G366*'GBPUSD-Week'!E366</f>
        <v>246.34999999999997</v>
      </c>
      <c r="AH376" s="13">
        <f>'USDCHF-Week'!H366*'USDCHF-Week'!F366/'USDCHF-Week'!E366</f>
        <v>9.7818644233590923</v>
      </c>
      <c r="AI376" s="24">
        <f>'GBPUSD-Week'!F366/'GBPUSD-Week'!G366*'GBPUSD-Week'!E366</f>
        <v>246.34999999999997</v>
      </c>
      <c r="AJ376" s="13">
        <f>'AUDUSD-Week'!H366*'AUDUSD-Week'!F366/'AUDUSD-Week'!I366</f>
        <v>7.1870000000000003</v>
      </c>
      <c r="AK376" s="24">
        <f>'GBPUSD-Week'!F366/'GBPUSD-Week'!G366*'GBPUSD-Week'!E366</f>
        <v>246.34999999999997</v>
      </c>
      <c r="AL376" s="13">
        <f>'USDCAD-Week'!H366*'USDCAD-Week'!F366/'USDCAD-Week'!E366</f>
        <v>7.4150971377725057</v>
      </c>
      <c r="AM376" s="24">
        <f>'GBPUSD-Week'!F366/'GBPUSD-Week'!G366*'GBPUSD-Week'!E366</f>
        <v>246.34999999999997</v>
      </c>
      <c r="AN376" s="13">
        <f>'NZDUSD-Week'!H366*'NZDUSD-Week'!F366/'NZDUSD-Week'!I366</f>
        <v>6.8949999999999996</v>
      </c>
      <c r="AO376" s="24">
        <f>'AUDUSD-Week'!F366/'AUDUSD-Week'!G366*'AUDUSD-Week'!E366</f>
        <v>143.74</v>
      </c>
      <c r="AP376" s="13">
        <f>'USDJPY-Week'!H366*'USDJPY-Week'!F366/'USDJPY-Week'!E366</f>
        <v>8.534607834769993</v>
      </c>
      <c r="AQ376" s="24">
        <f>'AUDUSD-Week'!F366/'AUDUSD-Week'!G366*'AUDUSD-Week'!E366</f>
        <v>143.74</v>
      </c>
      <c r="AR376" s="13">
        <f>'USDCHF-Week'!H366*'USDCHF-Week'!F366/'USDCHF-Week'!E366</f>
        <v>9.7818644233590923</v>
      </c>
      <c r="AS376" s="24">
        <f>'AUDUSD-Week'!F366/'AUDUSD-Week'!G366*'AUDUSD-Week'!E366</f>
        <v>143.74</v>
      </c>
      <c r="AT376" s="13">
        <f>'USDCAD-Week'!H366*'USDCAD-Week'!F366/'USDCAD-Week'!E366</f>
        <v>7.4150971377725057</v>
      </c>
      <c r="AU376" s="24">
        <f>'AUDUSD-Week'!F366/'AUDUSD-Week'!G366*'AUDUSD-Week'!E366</f>
        <v>143.74</v>
      </c>
      <c r="AV376" s="13">
        <f>'NZDUSD-Week'!H366*'NZDUSD-Week'!F366/'NZDUSD-Week'!I366</f>
        <v>6.8949999999999996</v>
      </c>
      <c r="AW376" s="24">
        <f>'NZDUSD-Week'!F366/'NZDUSD-Week'!G366*'NZDUSD-Week'!E366</f>
        <v>137.9</v>
      </c>
      <c r="AX376" s="13">
        <f>'USDJPY-Week'!H366*'USDJPY-Week'!F366/'USDJPY-Week'!E366</f>
        <v>8.534607834769993</v>
      </c>
      <c r="AY376" s="24">
        <f>'NZDUSD-Week'!F366/'NZDUSD-Week'!G366*'NZDUSD-Week'!E366</f>
        <v>137.9</v>
      </c>
      <c r="AZ376" s="13">
        <f>'USDCHF-Week'!H366*'USDCHF-Week'!F366/'USDCHF-Week'!E366</f>
        <v>9.7818644233590923</v>
      </c>
      <c r="BA376" s="24">
        <f>'NZDUSD-Week'!F366/'NZDUSD-Week'!G366*'NZDUSD-Week'!E366</f>
        <v>137.9</v>
      </c>
      <c r="BB376" s="13">
        <f>'USDCAD-Week'!H366*'USDCAD-Week'!F366/'USDCAD-Week'!E366</f>
        <v>7.4150971377725057</v>
      </c>
      <c r="BC376" s="24">
        <f>'USDCAD-Week'!F366/'USDCAD-Week'!G366*'USDCAD-Week'!E366</f>
        <v>269.71999999999997</v>
      </c>
      <c r="BD376" s="13">
        <f>'USDJPY-Week'!H366*'USDJPY-Week'!F366/'USDJPY-Week'!E366</f>
        <v>8.534607834769993</v>
      </c>
      <c r="BE376" s="24">
        <f>'USDCHF-Week'!F366/'USDCHF-Week'!G366*'USDCHF-Week'!E366</f>
        <v>204.46</v>
      </c>
      <c r="BF376" s="13">
        <f>'USDJPY-Week'!H366*'USDJPY-Week'!F366/'USDJPY-Week'!E366</f>
        <v>8.534607834769993</v>
      </c>
    </row>
    <row r="377" spans="4:58" x14ac:dyDescent="0.25">
      <c r="D377" s="11">
        <v>42736</v>
      </c>
      <c r="E377" s="13">
        <f>'EURUSD-Week'!F367*'EURUSD-Week'!E367/'EURUSD-Week'!G367</f>
        <v>210.44999999999996</v>
      </c>
      <c r="F377" s="16">
        <f>'EURUSD-Week'!H367*'EURUSD-Week'!F367/1</f>
        <v>10</v>
      </c>
      <c r="G377" s="13">
        <f>'USDJPY-Week'!F367/'USDJPY-Week'!G367</f>
        <v>200</v>
      </c>
      <c r="H377" s="19">
        <f>'USDJPY-Week'!H367*'USDJPY-Week'!F367/'USDJPY-Week'!E367</f>
        <v>8.5437224998932049</v>
      </c>
      <c r="I377" s="19">
        <f>'EURUSD-Week'!F367/('EURUSD-Week'!G367*'EURUSD-Week'!E367)</f>
        <v>190.0688999762414</v>
      </c>
      <c r="J377" s="19">
        <f>'USDJPY-Week'!H367*'USDJPY-Week'!F367/'USDJPY-Week'!E367</f>
        <v>8.5437224998932049</v>
      </c>
      <c r="K377" s="15">
        <f>'GBPUSD-Week'!F367*'GBPUSD-Week'!E367/'GBPUSD-Week'!G367</f>
        <v>246.27999999999997</v>
      </c>
      <c r="L377" s="13">
        <f>'GBPUSD-Week'!H367*'GBPUSD-Week'!F367/1</f>
        <v>10</v>
      </c>
      <c r="M377" s="24">
        <f>'NZDUSD-Week'!F367*'NZDUSD-Week'!E367/'NZDUSD-Week'!G367</f>
        <v>138.73000000000002</v>
      </c>
      <c r="N377" s="13">
        <f>'NZDUSD-Week'!H367*'NZDUSD-Week'!F367/1</f>
        <v>10</v>
      </c>
      <c r="O377" s="13">
        <f>'USDCAD-Week'!F367/'USDCAD-Week'!G367</f>
        <v>200</v>
      </c>
      <c r="P377" s="24">
        <f>'USDCAD-Week'!F367*'USDCAD-Week'!H367/'USDCAD-Week'!E367</f>
        <v>7.4959709156328476</v>
      </c>
      <c r="Q377" s="24">
        <f>'AUDUSD-Week'!F367*'AUDUSD-Week'!E367/'AUDUSD-Week'!G367</f>
        <v>144.84</v>
      </c>
      <c r="R377" s="24">
        <f>'AUDUSD-Week'!H367*'AUDUSD-Week'!F367/1</f>
        <v>10</v>
      </c>
      <c r="S377" s="13">
        <f>'USDCHF-Week'!F367/'USDCHF-Week'!G367</f>
        <v>200</v>
      </c>
      <c r="T377" s="16">
        <f>'USDCHF-Week'!F367*'USDCHF-Week'!H367/'USDCHF-Week'!E367</f>
        <v>9.8169145437588963</v>
      </c>
      <c r="U377" s="13">
        <f>'EURUSD-Week'!F367/'EURUSD-Week'!G367*'EURUSD-Week'!E367</f>
        <v>210.45</v>
      </c>
      <c r="V377" s="13">
        <f>'USDCHF-Week'!H367*'USDCHF-Week'!F367/'USDCHF-Week'!E367</f>
        <v>9.8169145437588963</v>
      </c>
      <c r="W377" s="16">
        <f>'EURUSD-Week'!F367/'EURUSD-Week'!G367*'EURUSD-Week'!E367</f>
        <v>210.45</v>
      </c>
      <c r="X377" s="13">
        <f>'GBPUSD-Week'!H367*'GBPUSD-Week'!F367/'GBPUSD-Week'!I367</f>
        <v>12.313999999999998</v>
      </c>
      <c r="Y377" s="24">
        <f>'EURUSD-Week'!F367/'EURUSD-Week'!G367*'EURUSD-Week'!E367</f>
        <v>210.45</v>
      </c>
      <c r="Z377" s="13">
        <f>'AUDUSD-Week'!H367*'AUDUSD-Week'!F367/'AUDUSD-Week'!I367</f>
        <v>7.2419999999999991</v>
      </c>
      <c r="AA377" s="24">
        <f>'EURUSD-Week'!F367/'EURUSD-Week'!G367*'EURUSD-Week'!E367</f>
        <v>210.45</v>
      </c>
      <c r="AB377" s="13">
        <f>'USDCAD-Week'!H367*'USDCAD-Week'!F367/'USDCAD-Week'!E367</f>
        <v>7.4959709156328476</v>
      </c>
      <c r="AC377" s="24">
        <f>'EURUSD-Week'!F367/'EURUSD-Week'!G367*'EURUSD-Week'!E367</f>
        <v>210.45</v>
      </c>
      <c r="AD377" s="13">
        <f>'NZDUSD-Week'!H367*'NZDUSD-Week'!F367/'NZDUSD-Week'!I367</f>
        <v>6.9365000000000006</v>
      </c>
      <c r="AE377" s="24">
        <f>'GBPUSD-Week'!F367/'GBPUSD-Week'!G367*'GBPUSD-Week'!E367</f>
        <v>246.27999999999997</v>
      </c>
      <c r="AF377" s="13">
        <f>'USDJPY-Week'!H367*'USDJPY-Week'!F367/'USDJPY-Week'!E367</f>
        <v>8.5437224998932049</v>
      </c>
      <c r="AG377" s="24">
        <f>'GBPUSD-Week'!F367/'GBPUSD-Week'!G367*'GBPUSD-Week'!E367</f>
        <v>246.27999999999997</v>
      </c>
      <c r="AH377" s="13">
        <f>'USDCHF-Week'!H367*'USDCHF-Week'!F367/'USDCHF-Week'!E367</f>
        <v>9.8169145437588963</v>
      </c>
      <c r="AI377" s="24">
        <f>'GBPUSD-Week'!F367/'GBPUSD-Week'!G367*'GBPUSD-Week'!E367</f>
        <v>246.27999999999997</v>
      </c>
      <c r="AJ377" s="13">
        <f>'AUDUSD-Week'!H367*'AUDUSD-Week'!F367/'AUDUSD-Week'!I367</f>
        <v>7.2419999999999991</v>
      </c>
      <c r="AK377" s="24">
        <f>'GBPUSD-Week'!F367/'GBPUSD-Week'!G367*'GBPUSD-Week'!E367</f>
        <v>246.27999999999997</v>
      </c>
      <c r="AL377" s="13">
        <f>'USDCAD-Week'!H367*'USDCAD-Week'!F367/'USDCAD-Week'!E367</f>
        <v>7.4959709156328476</v>
      </c>
      <c r="AM377" s="24">
        <f>'GBPUSD-Week'!F367/'GBPUSD-Week'!G367*'GBPUSD-Week'!E367</f>
        <v>246.27999999999997</v>
      </c>
      <c r="AN377" s="13">
        <f>'NZDUSD-Week'!H367*'NZDUSD-Week'!F367/'NZDUSD-Week'!I367</f>
        <v>6.9365000000000006</v>
      </c>
      <c r="AO377" s="24">
        <f>'AUDUSD-Week'!F367/'AUDUSD-Week'!G367*'AUDUSD-Week'!E367</f>
        <v>144.84</v>
      </c>
      <c r="AP377" s="13">
        <f>'USDJPY-Week'!H367*'USDJPY-Week'!F367/'USDJPY-Week'!E367</f>
        <v>8.5437224998932049</v>
      </c>
      <c r="AQ377" s="24">
        <f>'AUDUSD-Week'!F367/'AUDUSD-Week'!G367*'AUDUSD-Week'!E367</f>
        <v>144.84</v>
      </c>
      <c r="AR377" s="13">
        <f>'USDCHF-Week'!H367*'USDCHF-Week'!F367/'USDCHF-Week'!E367</f>
        <v>9.8169145437588963</v>
      </c>
      <c r="AS377" s="24">
        <f>'AUDUSD-Week'!F367/'AUDUSD-Week'!G367*'AUDUSD-Week'!E367</f>
        <v>144.84</v>
      </c>
      <c r="AT377" s="13">
        <f>'USDCAD-Week'!H367*'USDCAD-Week'!F367/'USDCAD-Week'!E367</f>
        <v>7.4959709156328476</v>
      </c>
      <c r="AU377" s="24">
        <f>'AUDUSD-Week'!F367/'AUDUSD-Week'!G367*'AUDUSD-Week'!E367</f>
        <v>144.84</v>
      </c>
      <c r="AV377" s="13">
        <f>'NZDUSD-Week'!H367*'NZDUSD-Week'!F367/'NZDUSD-Week'!I367</f>
        <v>6.9365000000000006</v>
      </c>
      <c r="AW377" s="24">
        <f>'NZDUSD-Week'!F367/'NZDUSD-Week'!G367*'NZDUSD-Week'!E367</f>
        <v>138.73000000000002</v>
      </c>
      <c r="AX377" s="13">
        <f>'USDJPY-Week'!H367*'USDJPY-Week'!F367/'USDJPY-Week'!E367</f>
        <v>8.5437224998932049</v>
      </c>
      <c r="AY377" s="24">
        <f>'NZDUSD-Week'!F367/'NZDUSD-Week'!G367*'NZDUSD-Week'!E367</f>
        <v>138.73000000000002</v>
      </c>
      <c r="AZ377" s="13">
        <f>'USDCHF-Week'!H367*'USDCHF-Week'!F367/'USDCHF-Week'!E367</f>
        <v>9.8169145437588963</v>
      </c>
      <c r="BA377" s="24">
        <f>'NZDUSD-Week'!F367/'NZDUSD-Week'!G367*'NZDUSD-Week'!E367</f>
        <v>138.73000000000002</v>
      </c>
      <c r="BB377" s="13">
        <f>'USDCAD-Week'!H367*'USDCAD-Week'!F367/'USDCAD-Week'!E367</f>
        <v>7.4959709156328476</v>
      </c>
      <c r="BC377" s="24">
        <f>'USDCAD-Week'!F367/'USDCAD-Week'!G367*'USDCAD-Week'!E367</f>
        <v>266.81</v>
      </c>
      <c r="BD377" s="13">
        <f>'USDJPY-Week'!H367*'USDJPY-Week'!F367/'USDJPY-Week'!E367</f>
        <v>8.5437224998932049</v>
      </c>
      <c r="BE377" s="24">
        <f>'USDCHF-Week'!F367/'USDCHF-Week'!G367*'USDCHF-Week'!E367</f>
        <v>203.73000000000002</v>
      </c>
      <c r="BF377" s="13">
        <f>'USDJPY-Week'!H367*'USDJPY-Week'!F367/'USDJPY-Week'!E367</f>
        <v>8.5437224998932049</v>
      </c>
    </row>
    <row r="378" spans="4:58" x14ac:dyDescent="0.25">
      <c r="D378" s="11">
        <v>42743</v>
      </c>
      <c r="E378" s="13">
        <f>'EURUSD-Week'!F368*'EURUSD-Week'!E368/'EURUSD-Week'!G368</f>
        <v>211.70999999999998</v>
      </c>
      <c r="F378" s="16">
        <f>'EURUSD-Week'!H368*'EURUSD-Week'!F368/1</f>
        <v>10</v>
      </c>
      <c r="G378" s="13">
        <f>'USDJPY-Week'!F368/'USDJPY-Week'!G368</f>
        <v>200</v>
      </c>
      <c r="H378" s="19">
        <f>'USDJPY-Week'!H368*'USDJPY-Week'!F368/'USDJPY-Week'!E368</f>
        <v>8.6404285652568369</v>
      </c>
      <c r="I378" s="19">
        <f>'EURUSD-Week'!F368/('EURUSD-Week'!G368*'EURUSD-Week'!E368)</f>
        <v>188.9376977941524</v>
      </c>
      <c r="J378" s="19">
        <f>'USDJPY-Week'!H368*'USDJPY-Week'!F368/'USDJPY-Week'!E368</f>
        <v>8.6404285652568369</v>
      </c>
      <c r="K378" s="15">
        <f>'GBPUSD-Week'!F368*'GBPUSD-Week'!E368/'GBPUSD-Week'!G368</f>
        <v>244.47</v>
      </c>
      <c r="L378" s="13">
        <f>'GBPUSD-Week'!H368*'GBPUSD-Week'!F368/1</f>
        <v>10</v>
      </c>
      <c r="M378" s="24">
        <f>'NZDUSD-Week'!F368*'NZDUSD-Week'!E368/'NZDUSD-Week'!G368</f>
        <v>140.88</v>
      </c>
      <c r="N378" s="13">
        <f>'NZDUSD-Week'!H368*'NZDUSD-Week'!F368/1</f>
        <v>10</v>
      </c>
      <c r="O378" s="13">
        <f>'USDCAD-Week'!F368/'USDCAD-Week'!G368</f>
        <v>200</v>
      </c>
      <c r="P378" s="24">
        <f>'USDCAD-Week'!F368*'USDCAD-Week'!H368/'USDCAD-Week'!E368</f>
        <v>7.5875412572555865</v>
      </c>
      <c r="Q378" s="24">
        <f>'AUDUSD-Week'!F368*'AUDUSD-Week'!E368/'AUDUSD-Week'!G368</f>
        <v>147.91</v>
      </c>
      <c r="R378" s="24">
        <f>'AUDUSD-Week'!H368*'AUDUSD-Week'!F368/1</f>
        <v>10</v>
      </c>
      <c r="S378" s="13">
        <f>'USDCHF-Week'!F368/'USDCHF-Week'!G368</f>
        <v>200</v>
      </c>
      <c r="T378" s="16">
        <f>'USDCHF-Week'!F368*'USDCHF-Week'!H368/'USDCHF-Week'!E368</f>
        <v>9.8721555851720222</v>
      </c>
      <c r="U378" s="13">
        <f>'EURUSD-Week'!F368/'EURUSD-Week'!G368*'EURUSD-Week'!E368</f>
        <v>211.70999999999998</v>
      </c>
      <c r="V378" s="13">
        <f>'USDCHF-Week'!H368*'USDCHF-Week'!F368/'USDCHF-Week'!E368</f>
        <v>9.8721555851720222</v>
      </c>
      <c r="W378" s="16">
        <f>'EURUSD-Week'!F368/'EURUSD-Week'!G368*'EURUSD-Week'!E368</f>
        <v>211.70999999999998</v>
      </c>
      <c r="X378" s="13">
        <f>'GBPUSD-Week'!H368*'GBPUSD-Week'!F368/'GBPUSD-Week'!I368</f>
        <v>12.2235</v>
      </c>
      <c r="Y378" s="24">
        <f>'EURUSD-Week'!F368/'EURUSD-Week'!G368*'EURUSD-Week'!E368</f>
        <v>211.70999999999998</v>
      </c>
      <c r="Z378" s="13">
        <f>'AUDUSD-Week'!H368*'AUDUSD-Week'!F368/'AUDUSD-Week'!I368</f>
        <v>7.3955000000000002</v>
      </c>
      <c r="AA378" s="24">
        <f>'EURUSD-Week'!F368/'EURUSD-Week'!G368*'EURUSD-Week'!E368</f>
        <v>211.70999999999998</v>
      </c>
      <c r="AB378" s="13">
        <f>'USDCAD-Week'!H368*'USDCAD-Week'!F368/'USDCAD-Week'!E368</f>
        <v>7.5875412572555865</v>
      </c>
      <c r="AC378" s="24">
        <f>'EURUSD-Week'!F368/'EURUSD-Week'!G368*'EURUSD-Week'!E368</f>
        <v>211.70999999999998</v>
      </c>
      <c r="AD378" s="13">
        <f>'NZDUSD-Week'!H368*'NZDUSD-Week'!F368/'NZDUSD-Week'!I368</f>
        <v>7.0439999999999996</v>
      </c>
      <c r="AE378" s="24">
        <f>'GBPUSD-Week'!F368/'GBPUSD-Week'!G368*'GBPUSD-Week'!E368</f>
        <v>244.47</v>
      </c>
      <c r="AF378" s="13">
        <f>'USDJPY-Week'!H368*'USDJPY-Week'!F368/'USDJPY-Week'!E368</f>
        <v>8.6404285652568369</v>
      </c>
      <c r="AG378" s="24">
        <f>'GBPUSD-Week'!F368/'GBPUSD-Week'!G368*'GBPUSD-Week'!E368</f>
        <v>244.47</v>
      </c>
      <c r="AH378" s="13">
        <f>'USDCHF-Week'!H368*'USDCHF-Week'!F368/'USDCHF-Week'!E368</f>
        <v>9.8721555851720222</v>
      </c>
      <c r="AI378" s="24">
        <f>'GBPUSD-Week'!F368/'GBPUSD-Week'!G368*'GBPUSD-Week'!E368</f>
        <v>244.47</v>
      </c>
      <c r="AJ378" s="13">
        <f>'AUDUSD-Week'!H368*'AUDUSD-Week'!F368/'AUDUSD-Week'!I368</f>
        <v>7.3955000000000002</v>
      </c>
      <c r="AK378" s="24">
        <f>'GBPUSD-Week'!F368/'GBPUSD-Week'!G368*'GBPUSD-Week'!E368</f>
        <v>244.47</v>
      </c>
      <c r="AL378" s="13">
        <f>'USDCAD-Week'!H368*'USDCAD-Week'!F368/'USDCAD-Week'!E368</f>
        <v>7.5875412572555865</v>
      </c>
      <c r="AM378" s="24">
        <f>'GBPUSD-Week'!F368/'GBPUSD-Week'!G368*'GBPUSD-Week'!E368</f>
        <v>244.47</v>
      </c>
      <c r="AN378" s="13">
        <f>'NZDUSD-Week'!H368*'NZDUSD-Week'!F368/'NZDUSD-Week'!I368</f>
        <v>7.0439999999999996</v>
      </c>
      <c r="AO378" s="24">
        <f>'AUDUSD-Week'!F368/'AUDUSD-Week'!G368*'AUDUSD-Week'!E368</f>
        <v>147.91</v>
      </c>
      <c r="AP378" s="13">
        <f>'USDJPY-Week'!H368*'USDJPY-Week'!F368/'USDJPY-Week'!E368</f>
        <v>8.6404285652568369</v>
      </c>
      <c r="AQ378" s="24">
        <f>'AUDUSD-Week'!F368/'AUDUSD-Week'!G368*'AUDUSD-Week'!E368</f>
        <v>147.91</v>
      </c>
      <c r="AR378" s="13">
        <f>'USDCHF-Week'!H368*'USDCHF-Week'!F368/'USDCHF-Week'!E368</f>
        <v>9.8721555851720222</v>
      </c>
      <c r="AS378" s="24">
        <f>'AUDUSD-Week'!F368/'AUDUSD-Week'!G368*'AUDUSD-Week'!E368</f>
        <v>147.91</v>
      </c>
      <c r="AT378" s="13">
        <f>'USDCAD-Week'!H368*'USDCAD-Week'!F368/'USDCAD-Week'!E368</f>
        <v>7.5875412572555865</v>
      </c>
      <c r="AU378" s="24">
        <f>'AUDUSD-Week'!F368/'AUDUSD-Week'!G368*'AUDUSD-Week'!E368</f>
        <v>147.91</v>
      </c>
      <c r="AV378" s="13">
        <f>'NZDUSD-Week'!H368*'NZDUSD-Week'!F368/'NZDUSD-Week'!I368</f>
        <v>7.0439999999999996</v>
      </c>
      <c r="AW378" s="24">
        <f>'NZDUSD-Week'!F368/'NZDUSD-Week'!G368*'NZDUSD-Week'!E368</f>
        <v>140.88</v>
      </c>
      <c r="AX378" s="13">
        <f>'USDJPY-Week'!H368*'USDJPY-Week'!F368/'USDJPY-Week'!E368</f>
        <v>8.6404285652568369</v>
      </c>
      <c r="AY378" s="24">
        <f>'NZDUSD-Week'!F368/'NZDUSD-Week'!G368*'NZDUSD-Week'!E368</f>
        <v>140.88</v>
      </c>
      <c r="AZ378" s="13">
        <f>'USDCHF-Week'!H368*'USDCHF-Week'!F368/'USDCHF-Week'!E368</f>
        <v>9.8721555851720222</v>
      </c>
      <c r="BA378" s="24">
        <f>'NZDUSD-Week'!F368/'NZDUSD-Week'!G368*'NZDUSD-Week'!E368</f>
        <v>140.88</v>
      </c>
      <c r="BB378" s="13">
        <f>'USDCAD-Week'!H368*'USDCAD-Week'!F368/'USDCAD-Week'!E368</f>
        <v>7.5875412572555865</v>
      </c>
      <c r="BC378" s="24">
        <f>'USDCAD-Week'!F368/'USDCAD-Week'!G368*'USDCAD-Week'!E368</f>
        <v>263.58999999999997</v>
      </c>
      <c r="BD378" s="13">
        <f>'USDJPY-Week'!H368*'USDJPY-Week'!F368/'USDJPY-Week'!E368</f>
        <v>8.6404285652568369</v>
      </c>
      <c r="BE378" s="24">
        <f>'USDCHF-Week'!F368/'USDCHF-Week'!G368*'USDCHF-Week'!E368</f>
        <v>202.59</v>
      </c>
      <c r="BF378" s="13">
        <f>'USDJPY-Week'!H368*'USDJPY-Week'!F368/'USDJPY-Week'!E368</f>
        <v>8.6404285652568369</v>
      </c>
    </row>
    <row r="379" spans="4:58" x14ac:dyDescent="0.25">
      <c r="D379" s="11">
        <v>42750</v>
      </c>
      <c r="E379" s="13">
        <f>'EURUSD-Week'!F369*'EURUSD-Week'!E369/'EURUSD-Week'!G369</f>
        <v>213.10000000000002</v>
      </c>
      <c r="F379" s="16">
        <f>'EURUSD-Week'!H369*'EURUSD-Week'!F369/1</f>
        <v>10</v>
      </c>
      <c r="G379" s="13">
        <f>'USDJPY-Week'!F369/'USDJPY-Week'!G369</f>
        <v>200</v>
      </c>
      <c r="H379" s="19">
        <f>'USDJPY-Week'!H369*'USDJPY-Week'!F369/'USDJPY-Week'!E369</f>
        <v>8.7355317754968347</v>
      </c>
      <c r="I379" s="19">
        <f>'EURUSD-Week'!F369/('EURUSD-Week'!G369*'EURUSD-Week'!E369)</f>
        <v>187.70530267480055</v>
      </c>
      <c r="J379" s="19">
        <f>'USDJPY-Week'!H369*'USDJPY-Week'!F369/'USDJPY-Week'!E369</f>
        <v>8.7355317754968347</v>
      </c>
      <c r="K379" s="15">
        <f>'GBPUSD-Week'!F369*'GBPUSD-Week'!E369/'GBPUSD-Week'!G369</f>
        <v>243.73</v>
      </c>
      <c r="L379" s="13">
        <f>'GBPUSD-Week'!H369*'GBPUSD-Week'!F369/1</f>
        <v>10</v>
      </c>
      <c r="M379" s="24">
        <f>'NZDUSD-Week'!F369*'NZDUSD-Week'!E369/'NZDUSD-Week'!G369</f>
        <v>142.69</v>
      </c>
      <c r="N379" s="13">
        <f>'NZDUSD-Week'!H369*'NZDUSD-Week'!F369/1</f>
        <v>10</v>
      </c>
      <c r="O379" s="13">
        <f>'USDCAD-Week'!F369/'USDCAD-Week'!G369</f>
        <v>200</v>
      </c>
      <c r="P379" s="24">
        <f>'USDCAD-Week'!F369*'USDCAD-Week'!H369/'USDCAD-Week'!E369</f>
        <v>7.562008469449486</v>
      </c>
      <c r="Q379" s="24">
        <f>'AUDUSD-Week'!F369*'AUDUSD-Week'!E369/'AUDUSD-Week'!G369</f>
        <v>150.34</v>
      </c>
      <c r="R379" s="24">
        <f>'AUDUSD-Week'!H369*'AUDUSD-Week'!F369/1</f>
        <v>10</v>
      </c>
      <c r="S379" s="13">
        <f>'USDCHF-Week'!F369/'USDCHF-Week'!G369</f>
        <v>200</v>
      </c>
      <c r="T379" s="16">
        <f>'USDCHF-Week'!F369*'USDCHF-Week'!H369/'USDCHF-Week'!E369</f>
        <v>9.9408519310104886</v>
      </c>
      <c r="U379" s="13">
        <f>'EURUSD-Week'!F369/'EURUSD-Week'!G369*'EURUSD-Week'!E369</f>
        <v>213.10000000000002</v>
      </c>
      <c r="V379" s="13">
        <f>'USDCHF-Week'!H369*'USDCHF-Week'!F369/'USDCHF-Week'!E369</f>
        <v>9.9408519310104886</v>
      </c>
      <c r="W379" s="16">
        <f>'EURUSD-Week'!F369/'EURUSD-Week'!G369*'EURUSD-Week'!E369</f>
        <v>213.10000000000002</v>
      </c>
      <c r="X379" s="13">
        <f>'GBPUSD-Week'!H369*'GBPUSD-Week'!F369/'GBPUSD-Week'!I369</f>
        <v>12.186500000000001</v>
      </c>
      <c r="Y379" s="24">
        <f>'EURUSD-Week'!F369/'EURUSD-Week'!G369*'EURUSD-Week'!E369</f>
        <v>213.10000000000002</v>
      </c>
      <c r="Z379" s="13">
        <f>'AUDUSD-Week'!H369*'AUDUSD-Week'!F369/'AUDUSD-Week'!I369</f>
        <v>7.5170000000000003</v>
      </c>
      <c r="AA379" s="24">
        <f>'EURUSD-Week'!F369/'EURUSD-Week'!G369*'EURUSD-Week'!E369</f>
        <v>213.10000000000002</v>
      </c>
      <c r="AB379" s="13">
        <f>'USDCAD-Week'!H369*'USDCAD-Week'!F369/'USDCAD-Week'!E369</f>
        <v>7.562008469449486</v>
      </c>
      <c r="AC379" s="24">
        <f>'EURUSD-Week'!F369/'EURUSD-Week'!G369*'EURUSD-Week'!E369</f>
        <v>213.10000000000002</v>
      </c>
      <c r="AD379" s="13">
        <f>'NZDUSD-Week'!H369*'NZDUSD-Week'!F369/'NZDUSD-Week'!I369</f>
        <v>7.1345000000000001</v>
      </c>
      <c r="AE379" s="24">
        <f>'GBPUSD-Week'!F369/'GBPUSD-Week'!G369*'GBPUSD-Week'!E369</f>
        <v>243.73</v>
      </c>
      <c r="AF379" s="13">
        <f>'USDJPY-Week'!H369*'USDJPY-Week'!F369/'USDJPY-Week'!E369</f>
        <v>8.7355317754968347</v>
      </c>
      <c r="AG379" s="24">
        <f>'GBPUSD-Week'!F369/'GBPUSD-Week'!G369*'GBPUSD-Week'!E369</f>
        <v>243.73</v>
      </c>
      <c r="AH379" s="13">
        <f>'USDCHF-Week'!H369*'USDCHF-Week'!F369/'USDCHF-Week'!E369</f>
        <v>9.9408519310104886</v>
      </c>
      <c r="AI379" s="24">
        <f>'GBPUSD-Week'!F369/'GBPUSD-Week'!G369*'GBPUSD-Week'!E369</f>
        <v>243.73</v>
      </c>
      <c r="AJ379" s="13">
        <f>'AUDUSD-Week'!H369*'AUDUSD-Week'!F369/'AUDUSD-Week'!I369</f>
        <v>7.5170000000000003</v>
      </c>
      <c r="AK379" s="24">
        <f>'GBPUSD-Week'!F369/'GBPUSD-Week'!G369*'GBPUSD-Week'!E369</f>
        <v>243.73</v>
      </c>
      <c r="AL379" s="13">
        <f>'USDCAD-Week'!H369*'USDCAD-Week'!F369/'USDCAD-Week'!E369</f>
        <v>7.562008469449486</v>
      </c>
      <c r="AM379" s="24">
        <f>'GBPUSD-Week'!F369/'GBPUSD-Week'!G369*'GBPUSD-Week'!E369</f>
        <v>243.73</v>
      </c>
      <c r="AN379" s="13">
        <f>'NZDUSD-Week'!H369*'NZDUSD-Week'!F369/'NZDUSD-Week'!I369</f>
        <v>7.1345000000000001</v>
      </c>
      <c r="AO379" s="24">
        <f>'AUDUSD-Week'!F369/'AUDUSD-Week'!G369*'AUDUSD-Week'!E369</f>
        <v>150.34</v>
      </c>
      <c r="AP379" s="13">
        <f>'USDJPY-Week'!H369*'USDJPY-Week'!F369/'USDJPY-Week'!E369</f>
        <v>8.7355317754968347</v>
      </c>
      <c r="AQ379" s="24">
        <f>'AUDUSD-Week'!F369/'AUDUSD-Week'!G369*'AUDUSD-Week'!E369</f>
        <v>150.34</v>
      </c>
      <c r="AR379" s="13">
        <f>'USDCHF-Week'!H369*'USDCHF-Week'!F369/'USDCHF-Week'!E369</f>
        <v>9.9408519310104886</v>
      </c>
      <c r="AS379" s="24">
        <f>'AUDUSD-Week'!F369/'AUDUSD-Week'!G369*'AUDUSD-Week'!E369</f>
        <v>150.34</v>
      </c>
      <c r="AT379" s="13">
        <f>'USDCAD-Week'!H369*'USDCAD-Week'!F369/'USDCAD-Week'!E369</f>
        <v>7.562008469449486</v>
      </c>
      <c r="AU379" s="24">
        <f>'AUDUSD-Week'!F369/'AUDUSD-Week'!G369*'AUDUSD-Week'!E369</f>
        <v>150.34</v>
      </c>
      <c r="AV379" s="13">
        <f>'NZDUSD-Week'!H369*'NZDUSD-Week'!F369/'NZDUSD-Week'!I369</f>
        <v>7.1345000000000001</v>
      </c>
      <c r="AW379" s="24">
        <f>'NZDUSD-Week'!F369/'NZDUSD-Week'!G369*'NZDUSD-Week'!E369</f>
        <v>142.69</v>
      </c>
      <c r="AX379" s="13">
        <f>'USDJPY-Week'!H369*'USDJPY-Week'!F369/'USDJPY-Week'!E369</f>
        <v>8.7355317754968347</v>
      </c>
      <c r="AY379" s="24">
        <f>'NZDUSD-Week'!F369/'NZDUSD-Week'!G369*'NZDUSD-Week'!E369</f>
        <v>142.69</v>
      </c>
      <c r="AZ379" s="13">
        <f>'USDCHF-Week'!H369*'USDCHF-Week'!F369/'USDCHF-Week'!E369</f>
        <v>9.9408519310104886</v>
      </c>
      <c r="BA379" s="24">
        <f>'NZDUSD-Week'!F369/'NZDUSD-Week'!G369*'NZDUSD-Week'!E369</f>
        <v>142.69</v>
      </c>
      <c r="BB379" s="13">
        <f>'USDCAD-Week'!H369*'USDCAD-Week'!F369/'USDCAD-Week'!E369</f>
        <v>7.562008469449486</v>
      </c>
      <c r="BC379" s="24">
        <f>'USDCAD-Week'!F369/'USDCAD-Week'!G369*'USDCAD-Week'!E369</f>
        <v>264.48</v>
      </c>
      <c r="BD379" s="13">
        <f>'USDJPY-Week'!H369*'USDJPY-Week'!F369/'USDJPY-Week'!E369</f>
        <v>8.7355317754968347</v>
      </c>
      <c r="BE379" s="24">
        <f>'USDCHF-Week'!F369/'USDCHF-Week'!G369*'USDCHF-Week'!E369</f>
        <v>201.18999999999997</v>
      </c>
      <c r="BF379" s="13">
        <f>'USDJPY-Week'!H369*'USDJPY-Week'!F369/'USDJPY-Week'!E369</f>
        <v>8.7355317754968347</v>
      </c>
    </row>
    <row r="380" spans="4:58" x14ac:dyDescent="0.25">
      <c r="D380" s="11">
        <v>42757</v>
      </c>
      <c r="E380" s="13">
        <f>'EURUSD-Week'!F370*'EURUSD-Week'!E370/'EURUSD-Week'!G370</f>
        <v>213.98000000000002</v>
      </c>
      <c r="F380" s="16">
        <f>'EURUSD-Week'!H370*'EURUSD-Week'!F370/1</f>
        <v>10</v>
      </c>
      <c r="G380" s="13">
        <f>'USDJPY-Week'!F370/'USDJPY-Week'!G370</f>
        <v>200</v>
      </c>
      <c r="H380" s="19">
        <f>'USDJPY-Week'!H370*'USDJPY-Week'!F370/'USDJPY-Week'!E370</f>
        <v>8.719536120678379</v>
      </c>
      <c r="I380" s="19">
        <f>'EURUSD-Week'!F370/('EURUSD-Week'!G370*'EURUSD-Week'!E370)</f>
        <v>186.93335825778109</v>
      </c>
      <c r="J380" s="19">
        <f>'USDJPY-Week'!H370*'USDJPY-Week'!F370/'USDJPY-Week'!E370</f>
        <v>8.719536120678379</v>
      </c>
      <c r="K380" s="15">
        <f>'GBPUSD-Week'!F370*'GBPUSD-Week'!E370/'GBPUSD-Week'!G370</f>
        <v>249.26</v>
      </c>
      <c r="L380" s="13">
        <f>'GBPUSD-Week'!H370*'GBPUSD-Week'!F370/1</f>
        <v>10</v>
      </c>
      <c r="M380" s="24">
        <f>'NZDUSD-Week'!F370*'NZDUSD-Week'!E370/'NZDUSD-Week'!G370</f>
        <v>144.30999999999997</v>
      </c>
      <c r="N380" s="13">
        <f>'NZDUSD-Week'!H370*'NZDUSD-Week'!F370/1</f>
        <v>10</v>
      </c>
      <c r="O380" s="13">
        <f>'USDCAD-Week'!F370/'USDCAD-Week'!G370</f>
        <v>200</v>
      </c>
      <c r="P380" s="24">
        <f>'USDCAD-Week'!F370*'USDCAD-Week'!H370/'USDCAD-Week'!E370</f>
        <v>7.5551526140828047</v>
      </c>
      <c r="Q380" s="24">
        <f>'AUDUSD-Week'!F370*'AUDUSD-Week'!E370/'AUDUSD-Week'!G370</f>
        <v>150.99</v>
      </c>
      <c r="R380" s="24">
        <f>'AUDUSD-Week'!H370*'AUDUSD-Week'!F370/1</f>
        <v>10</v>
      </c>
      <c r="S380" s="13">
        <f>'USDCHF-Week'!F370/'USDCHF-Week'!G370</f>
        <v>200</v>
      </c>
      <c r="T380" s="16">
        <f>'USDCHF-Week'!F370*'USDCHF-Week'!H370/'USDCHF-Week'!E370</f>
        <v>9.9980003999200164</v>
      </c>
      <c r="U380" s="13">
        <f>'EURUSD-Week'!F370/'EURUSD-Week'!G370*'EURUSD-Week'!E370</f>
        <v>213.98000000000002</v>
      </c>
      <c r="V380" s="13">
        <f>'USDCHF-Week'!H370*'USDCHF-Week'!F370/'USDCHF-Week'!E370</f>
        <v>9.9980003999200164</v>
      </c>
      <c r="W380" s="16">
        <f>'EURUSD-Week'!F370/'EURUSD-Week'!G370*'EURUSD-Week'!E370</f>
        <v>213.98000000000002</v>
      </c>
      <c r="X380" s="13">
        <f>'GBPUSD-Week'!H370*'GBPUSD-Week'!F370/'GBPUSD-Week'!I370</f>
        <v>12.462999999999999</v>
      </c>
      <c r="Y380" s="24">
        <f>'EURUSD-Week'!F370/'EURUSD-Week'!G370*'EURUSD-Week'!E370</f>
        <v>213.98000000000002</v>
      </c>
      <c r="Z380" s="13">
        <f>'AUDUSD-Week'!H370*'AUDUSD-Week'!F370/'AUDUSD-Week'!I370</f>
        <v>7.5495000000000001</v>
      </c>
      <c r="AA380" s="24">
        <f>'EURUSD-Week'!F370/'EURUSD-Week'!G370*'EURUSD-Week'!E370</f>
        <v>213.98000000000002</v>
      </c>
      <c r="AB380" s="13">
        <f>'USDCAD-Week'!H370*'USDCAD-Week'!F370/'USDCAD-Week'!E370</f>
        <v>7.5551526140828047</v>
      </c>
      <c r="AC380" s="24">
        <f>'EURUSD-Week'!F370/'EURUSD-Week'!G370*'EURUSD-Week'!E370</f>
        <v>213.98000000000002</v>
      </c>
      <c r="AD380" s="13">
        <f>'NZDUSD-Week'!H370*'NZDUSD-Week'!F370/'NZDUSD-Week'!I370</f>
        <v>7.2154999999999987</v>
      </c>
      <c r="AE380" s="24">
        <f>'GBPUSD-Week'!F370/'GBPUSD-Week'!G370*'GBPUSD-Week'!E370</f>
        <v>249.26</v>
      </c>
      <c r="AF380" s="13">
        <f>'USDJPY-Week'!H370*'USDJPY-Week'!F370/'USDJPY-Week'!E370</f>
        <v>8.719536120678379</v>
      </c>
      <c r="AG380" s="24">
        <f>'GBPUSD-Week'!F370/'GBPUSD-Week'!G370*'GBPUSD-Week'!E370</f>
        <v>249.26</v>
      </c>
      <c r="AH380" s="13">
        <f>'USDCHF-Week'!H370*'USDCHF-Week'!F370/'USDCHF-Week'!E370</f>
        <v>9.9980003999200164</v>
      </c>
      <c r="AI380" s="24">
        <f>'GBPUSD-Week'!F370/'GBPUSD-Week'!G370*'GBPUSD-Week'!E370</f>
        <v>249.26</v>
      </c>
      <c r="AJ380" s="13">
        <f>'AUDUSD-Week'!H370*'AUDUSD-Week'!F370/'AUDUSD-Week'!I370</f>
        <v>7.5495000000000001</v>
      </c>
      <c r="AK380" s="24">
        <f>'GBPUSD-Week'!F370/'GBPUSD-Week'!G370*'GBPUSD-Week'!E370</f>
        <v>249.26</v>
      </c>
      <c r="AL380" s="13">
        <f>'USDCAD-Week'!H370*'USDCAD-Week'!F370/'USDCAD-Week'!E370</f>
        <v>7.5551526140828047</v>
      </c>
      <c r="AM380" s="24">
        <f>'GBPUSD-Week'!F370/'GBPUSD-Week'!G370*'GBPUSD-Week'!E370</f>
        <v>249.26</v>
      </c>
      <c r="AN380" s="13">
        <f>'NZDUSD-Week'!H370*'NZDUSD-Week'!F370/'NZDUSD-Week'!I370</f>
        <v>7.2154999999999987</v>
      </c>
      <c r="AO380" s="24">
        <f>'AUDUSD-Week'!F370/'AUDUSD-Week'!G370*'AUDUSD-Week'!E370</f>
        <v>150.99</v>
      </c>
      <c r="AP380" s="13">
        <f>'USDJPY-Week'!H370*'USDJPY-Week'!F370/'USDJPY-Week'!E370</f>
        <v>8.719536120678379</v>
      </c>
      <c r="AQ380" s="24">
        <f>'AUDUSD-Week'!F370/'AUDUSD-Week'!G370*'AUDUSD-Week'!E370</f>
        <v>150.99</v>
      </c>
      <c r="AR380" s="13">
        <f>'USDCHF-Week'!H370*'USDCHF-Week'!F370/'USDCHF-Week'!E370</f>
        <v>9.9980003999200164</v>
      </c>
      <c r="AS380" s="24">
        <f>'AUDUSD-Week'!F370/'AUDUSD-Week'!G370*'AUDUSD-Week'!E370</f>
        <v>150.99</v>
      </c>
      <c r="AT380" s="13">
        <f>'USDCAD-Week'!H370*'USDCAD-Week'!F370/'USDCAD-Week'!E370</f>
        <v>7.5551526140828047</v>
      </c>
      <c r="AU380" s="24">
        <f>'AUDUSD-Week'!F370/'AUDUSD-Week'!G370*'AUDUSD-Week'!E370</f>
        <v>150.99</v>
      </c>
      <c r="AV380" s="13">
        <f>'NZDUSD-Week'!H370*'NZDUSD-Week'!F370/'NZDUSD-Week'!I370</f>
        <v>7.2154999999999987</v>
      </c>
      <c r="AW380" s="24">
        <f>'NZDUSD-Week'!F370/'NZDUSD-Week'!G370*'NZDUSD-Week'!E370</f>
        <v>144.30999999999997</v>
      </c>
      <c r="AX380" s="13">
        <f>'USDJPY-Week'!H370*'USDJPY-Week'!F370/'USDJPY-Week'!E370</f>
        <v>8.719536120678379</v>
      </c>
      <c r="AY380" s="24">
        <f>'NZDUSD-Week'!F370/'NZDUSD-Week'!G370*'NZDUSD-Week'!E370</f>
        <v>144.30999999999997</v>
      </c>
      <c r="AZ380" s="13">
        <f>'USDCHF-Week'!H370*'USDCHF-Week'!F370/'USDCHF-Week'!E370</f>
        <v>9.9980003999200164</v>
      </c>
      <c r="BA380" s="24">
        <f>'NZDUSD-Week'!F370/'NZDUSD-Week'!G370*'NZDUSD-Week'!E370</f>
        <v>144.30999999999997</v>
      </c>
      <c r="BB380" s="13">
        <f>'USDCAD-Week'!H370*'USDCAD-Week'!F370/'USDCAD-Week'!E370</f>
        <v>7.5551526140828047</v>
      </c>
      <c r="BC380" s="24">
        <f>'USDCAD-Week'!F370/'USDCAD-Week'!G370*'USDCAD-Week'!E370</f>
        <v>264.71999999999997</v>
      </c>
      <c r="BD380" s="13">
        <f>'USDJPY-Week'!H370*'USDJPY-Week'!F370/'USDJPY-Week'!E370</f>
        <v>8.719536120678379</v>
      </c>
      <c r="BE380" s="24">
        <f>'USDCHF-Week'!F370/'USDCHF-Week'!G370*'USDCHF-Week'!E370</f>
        <v>200.04</v>
      </c>
      <c r="BF380" s="13">
        <f>'USDJPY-Week'!H370*'USDJPY-Week'!F370/'USDJPY-Week'!E370</f>
        <v>8.719536120678379</v>
      </c>
    </row>
    <row r="381" spans="4:58" x14ac:dyDescent="0.25">
      <c r="D381" s="11">
        <v>42764</v>
      </c>
      <c r="E381" s="13">
        <f>'EURUSD-Week'!F371*'EURUSD-Week'!E371/'EURUSD-Week'!G371</f>
        <v>215.05</v>
      </c>
      <c r="F381" s="16">
        <f>'EURUSD-Week'!H371*'EURUSD-Week'!F371/1</f>
        <v>10</v>
      </c>
      <c r="G381" s="13">
        <f>'USDJPY-Week'!F371/'USDJPY-Week'!G371</f>
        <v>200</v>
      </c>
      <c r="H381" s="19">
        <f>'USDJPY-Week'!H371*'USDJPY-Week'!F371/'USDJPY-Week'!E371</f>
        <v>8.7973959707926461</v>
      </c>
      <c r="I381" s="19">
        <f>'EURUSD-Week'!F371/('EURUSD-Week'!G371*'EURUSD-Week'!E371)</f>
        <v>186.0032550569635</v>
      </c>
      <c r="J381" s="19">
        <f>'USDJPY-Week'!H371*'USDJPY-Week'!F371/'USDJPY-Week'!E371</f>
        <v>8.7973959707926461</v>
      </c>
      <c r="K381" s="15">
        <f>'GBPUSD-Week'!F371*'GBPUSD-Week'!E371/'GBPUSD-Week'!G371</f>
        <v>250.67</v>
      </c>
      <c r="L381" s="13">
        <f>'GBPUSD-Week'!H371*'GBPUSD-Week'!F371/1</f>
        <v>10</v>
      </c>
      <c r="M381" s="24">
        <f>'NZDUSD-Week'!F371*'NZDUSD-Week'!E371/'NZDUSD-Week'!G371</f>
        <v>145.83000000000001</v>
      </c>
      <c r="N381" s="13">
        <f>'NZDUSD-Week'!H371*'NZDUSD-Week'!F371/1</f>
        <v>10</v>
      </c>
      <c r="O381" s="13">
        <f>'USDCAD-Week'!F371/'USDCAD-Week'!G371</f>
        <v>200</v>
      </c>
      <c r="P381" s="24">
        <f>'USDCAD-Week'!F371*'USDCAD-Week'!H371/'USDCAD-Week'!E371</f>
        <v>7.6461367893871621</v>
      </c>
      <c r="Q381" s="24">
        <f>'AUDUSD-Week'!F371*'AUDUSD-Week'!E371/'AUDUSD-Week'!G371</f>
        <v>152.4</v>
      </c>
      <c r="R381" s="24">
        <f>'AUDUSD-Week'!H371*'AUDUSD-Week'!F371/1</f>
        <v>10</v>
      </c>
      <c r="S381" s="13">
        <f>'USDCHF-Week'!F371/'USDCHF-Week'!G371</f>
        <v>200</v>
      </c>
      <c r="T381" s="16">
        <f>'USDCHF-Week'!F371*'USDCHF-Week'!H371/'USDCHF-Week'!E371</f>
        <v>10.057832537088258</v>
      </c>
      <c r="U381" s="13">
        <f>'EURUSD-Week'!F371/'EURUSD-Week'!G371*'EURUSD-Week'!E371</f>
        <v>215.05</v>
      </c>
      <c r="V381" s="13">
        <f>'USDCHF-Week'!H371*'USDCHF-Week'!F371/'USDCHF-Week'!E371</f>
        <v>10.057832537088258</v>
      </c>
      <c r="W381" s="16">
        <f>'EURUSD-Week'!F371/'EURUSD-Week'!G371*'EURUSD-Week'!E371</f>
        <v>215.05</v>
      </c>
      <c r="X381" s="13">
        <f>'GBPUSD-Week'!H371*'GBPUSD-Week'!F371/'GBPUSD-Week'!I371</f>
        <v>12.533499999999998</v>
      </c>
      <c r="Y381" s="24">
        <f>'EURUSD-Week'!F371/'EURUSD-Week'!G371*'EURUSD-Week'!E371</f>
        <v>215.05</v>
      </c>
      <c r="Z381" s="13">
        <f>'AUDUSD-Week'!H371*'AUDUSD-Week'!F371/'AUDUSD-Week'!I371</f>
        <v>7.62</v>
      </c>
      <c r="AA381" s="24">
        <f>'EURUSD-Week'!F371/'EURUSD-Week'!G371*'EURUSD-Week'!E371</f>
        <v>215.05</v>
      </c>
      <c r="AB381" s="13">
        <f>'USDCAD-Week'!H371*'USDCAD-Week'!F371/'USDCAD-Week'!E371</f>
        <v>7.6461367893871621</v>
      </c>
      <c r="AC381" s="24">
        <f>'EURUSD-Week'!F371/'EURUSD-Week'!G371*'EURUSD-Week'!E371</f>
        <v>215.05</v>
      </c>
      <c r="AD381" s="13">
        <f>'NZDUSD-Week'!H371*'NZDUSD-Week'!F371/'NZDUSD-Week'!I371</f>
        <v>7.2915000000000001</v>
      </c>
      <c r="AE381" s="24">
        <f>'GBPUSD-Week'!F371/'GBPUSD-Week'!G371*'GBPUSD-Week'!E371</f>
        <v>250.67</v>
      </c>
      <c r="AF381" s="13">
        <f>'USDJPY-Week'!H371*'USDJPY-Week'!F371/'USDJPY-Week'!E371</f>
        <v>8.7973959707926461</v>
      </c>
      <c r="AG381" s="24">
        <f>'GBPUSD-Week'!F371/'GBPUSD-Week'!G371*'GBPUSD-Week'!E371</f>
        <v>250.67</v>
      </c>
      <c r="AH381" s="13">
        <f>'USDCHF-Week'!H371*'USDCHF-Week'!F371/'USDCHF-Week'!E371</f>
        <v>10.057832537088258</v>
      </c>
      <c r="AI381" s="24">
        <f>'GBPUSD-Week'!F371/'GBPUSD-Week'!G371*'GBPUSD-Week'!E371</f>
        <v>250.67</v>
      </c>
      <c r="AJ381" s="13">
        <f>'AUDUSD-Week'!H371*'AUDUSD-Week'!F371/'AUDUSD-Week'!I371</f>
        <v>7.62</v>
      </c>
      <c r="AK381" s="24">
        <f>'GBPUSD-Week'!F371/'GBPUSD-Week'!G371*'GBPUSD-Week'!E371</f>
        <v>250.67</v>
      </c>
      <c r="AL381" s="13">
        <f>'USDCAD-Week'!H371*'USDCAD-Week'!F371/'USDCAD-Week'!E371</f>
        <v>7.6461367893871621</v>
      </c>
      <c r="AM381" s="24">
        <f>'GBPUSD-Week'!F371/'GBPUSD-Week'!G371*'GBPUSD-Week'!E371</f>
        <v>250.67</v>
      </c>
      <c r="AN381" s="13">
        <f>'NZDUSD-Week'!H371*'NZDUSD-Week'!F371/'NZDUSD-Week'!I371</f>
        <v>7.2915000000000001</v>
      </c>
      <c r="AO381" s="24">
        <f>'AUDUSD-Week'!F371/'AUDUSD-Week'!G371*'AUDUSD-Week'!E371</f>
        <v>152.4</v>
      </c>
      <c r="AP381" s="13">
        <f>'USDJPY-Week'!H371*'USDJPY-Week'!F371/'USDJPY-Week'!E371</f>
        <v>8.7973959707926461</v>
      </c>
      <c r="AQ381" s="24">
        <f>'AUDUSD-Week'!F371/'AUDUSD-Week'!G371*'AUDUSD-Week'!E371</f>
        <v>152.4</v>
      </c>
      <c r="AR381" s="13">
        <f>'USDCHF-Week'!H371*'USDCHF-Week'!F371/'USDCHF-Week'!E371</f>
        <v>10.057832537088258</v>
      </c>
      <c r="AS381" s="24">
        <f>'AUDUSD-Week'!F371/'AUDUSD-Week'!G371*'AUDUSD-Week'!E371</f>
        <v>152.4</v>
      </c>
      <c r="AT381" s="13">
        <f>'USDCAD-Week'!H371*'USDCAD-Week'!F371/'USDCAD-Week'!E371</f>
        <v>7.6461367893871621</v>
      </c>
      <c r="AU381" s="24">
        <f>'AUDUSD-Week'!F371/'AUDUSD-Week'!G371*'AUDUSD-Week'!E371</f>
        <v>152.4</v>
      </c>
      <c r="AV381" s="13">
        <f>'NZDUSD-Week'!H371*'NZDUSD-Week'!F371/'NZDUSD-Week'!I371</f>
        <v>7.2915000000000001</v>
      </c>
      <c r="AW381" s="24">
        <f>'NZDUSD-Week'!F371/'NZDUSD-Week'!G371*'NZDUSD-Week'!E371</f>
        <v>145.82999999999998</v>
      </c>
      <c r="AX381" s="13">
        <f>'USDJPY-Week'!H371*'USDJPY-Week'!F371/'USDJPY-Week'!E371</f>
        <v>8.7973959707926461</v>
      </c>
      <c r="AY381" s="24">
        <f>'NZDUSD-Week'!F371/'NZDUSD-Week'!G371*'NZDUSD-Week'!E371</f>
        <v>145.82999999999998</v>
      </c>
      <c r="AZ381" s="13">
        <f>'USDCHF-Week'!H371*'USDCHF-Week'!F371/'USDCHF-Week'!E371</f>
        <v>10.057832537088258</v>
      </c>
      <c r="BA381" s="24">
        <f>'NZDUSD-Week'!F371/'NZDUSD-Week'!G371*'NZDUSD-Week'!E371</f>
        <v>145.82999999999998</v>
      </c>
      <c r="BB381" s="13">
        <f>'USDCAD-Week'!H371*'USDCAD-Week'!F371/'USDCAD-Week'!E371</f>
        <v>7.6461367893871621</v>
      </c>
      <c r="BC381" s="24">
        <f>'USDCAD-Week'!F371/'USDCAD-Week'!G371*'USDCAD-Week'!E371</f>
        <v>261.57</v>
      </c>
      <c r="BD381" s="13">
        <f>'USDJPY-Week'!H371*'USDJPY-Week'!F371/'USDJPY-Week'!E371</f>
        <v>8.7973959707926461</v>
      </c>
      <c r="BE381" s="24">
        <f>'USDCHF-Week'!F371/'USDCHF-Week'!G371*'USDCHF-Week'!E371</f>
        <v>198.85</v>
      </c>
      <c r="BF381" s="13">
        <f>'USDJPY-Week'!H371*'USDJPY-Week'!F371/'USDJPY-Week'!E371</f>
        <v>8.7973959707926461</v>
      </c>
    </row>
    <row r="382" spans="4:58" x14ac:dyDescent="0.25">
      <c r="D382" s="11">
        <v>42771</v>
      </c>
      <c r="E382" s="13">
        <f>'EURUSD-Week'!F372*'EURUSD-Week'!E372/'EURUSD-Week'!G372</f>
        <v>214.27</v>
      </c>
      <c r="F382" s="16">
        <f>'EURUSD-Week'!H372*'EURUSD-Week'!F372/1</f>
        <v>10</v>
      </c>
      <c r="G382" s="13">
        <f>'USDJPY-Week'!F372/'USDJPY-Week'!G372</f>
        <v>200</v>
      </c>
      <c r="H382" s="19">
        <f>'USDJPY-Week'!H372*'USDJPY-Week'!F372/'USDJPY-Week'!E372</f>
        <v>8.8628910750686867</v>
      </c>
      <c r="I382" s="19">
        <f>'EURUSD-Week'!F372/('EURUSD-Week'!G372*'EURUSD-Week'!E372)</f>
        <v>186.680356559481</v>
      </c>
      <c r="J382" s="19">
        <f>'USDJPY-Week'!H372*'USDJPY-Week'!F372/'USDJPY-Week'!E372</f>
        <v>8.8628910750686867</v>
      </c>
      <c r="K382" s="15">
        <f>'GBPUSD-Week'!F372*'GBPUSD-Week'!E372/'GBPUSD-Week'!G372</f>
        <v>249.68</v>
      </c>
      <c r="L382" s="13">
        <f>'GBPUSD-Week'!H372*'GBPUSD-Week'!F372/1</f>
        <v>10</v>
      </c>
      <c r="M382" s="24">
        <f>'NZDUSD-Week'!F372*'NZDUSD-Week'!E372/'NZDUSD-Week'!G372</f>
        <v>145.07</v>
      </c>
      <c r="N382" s="13">
        <f>'NZDUSD-Week'!H372*'NZDUSD-Week'!F372/1</f>
        <v>10</v>
      </c>
      <c r="O382" s="13">
        <f>'USDCAD-Week'!F372/'USDCAD-Week'!G372</f>
        <v>200</v>
      </c>
      <c r="P382" s="24">
        <f>'USDCAD-Week'!F372*'USDCAD-Week'!H372/'USDCAD-Week'!E372</f>
        <v>7.6601938029032137</v>
      </c>
      <c r="Q382" s="24">
        <f>'AUDUSD-Week'!F372*'AUDUSD-Week'!E372/'AUDUSD-Week'!G372</f>
        <v>153.51</v>
      </c>
      <c r="R382" s="24">
        <f>'AUDUSD-Week'!H372*'AUDUSD-Week'!F372/1</f>
        <v>10</v>
      </c>
      <c r="S382" s="13">
        <f>'USDCHF-Week'!F372/'USDCHF-Week'!G372</f>
        <v>200</v>
      </c>
      <c r="T382" s="16">
        <f>'USDCHF-Week'!F372*'USDCHF-Week'!H372/'USDCHF-Week'!E372</f>
        <v>10.030090270812437</v>
      </c>
      <c r="U382" s="13">
        <f>'EURUSD-Week'!F372/'EURUSD-Week'!G372*'EURUSD-Week'!E372</f>
        <v>214.27</v>
      </c>
      <c r="V382" s="13">
        <f>'USDCHF-Week'!H372*'USDCHF-Week'!F372/'USDCHF-Week'!E372</f>
        <v>10.030090270812437</v>
      </c>
      <c r="W382" s="16">
        <f>'EURUSD-Week'!F372/'EURUSD-Week'!G372*'EURUSD-Week'!E372</f>
        <v>214.27</v>
      </c>
      <c r="X382" s="13">
        <f>'GBPUSD-Week'!H372*'GBPUSD-Week'!F372/'GBPUSD-Week'!I372</f>
        <v>12.484</v>
      </c>
      <c r="Y382" s="24">
        <f>'EURUSD-Week'!F372/'EURUSD-Week'!G372*'EURUSD-Week'!E372</f>
        <v>214.27</v>
      </c>
      <c r="Z382" s="13">
        <f>'AUDUSD-Week'!H372*'AUDUSD-Week'!F372/'AUDUSD-Week'!I372</f>
        <v>7.6754999999999995</v>
      </c>
      <c r="AA382" s="24">
        <f>'EURUSD-Week'!F372/'EURUSD-Week'!G372*'EURUSD-Week'!E372</f>
        <v>214.27</v>
      </c>
      <c r="AB382" s="13">
        <f>'USDCAD-Week'!H372*'USDCAD-Week'!F372/'USDCAD-Week'!E372</f>
        <v>7.6601938029032137</v>
      </c>
      <c r="AC382" s="24">
        <f>'EURUSD-Week'!F372/'EURUSD-Week'!G372*'EURUSD-Week'!E372</f>
        <v>214.27</v>
      </c>
      <c r="AD382" s="13">
        <f>'NZDUSD-Week'!H372*'NZDUSD-Week'!F372/'NZDUSD-Week'!I372</f>
        <v>7.2534999999999998</v>
      </c>
      <c r="AE382" s="24">
        <f>'GBPUSD-Week'!F372/'GBPUSD-Week'!G372*'GBPUSD-Week'!E372</f>
        <v>249.67999999999998</v>
      </c>
      <c r="AF382" s="13">
        <f>'USDJPY-Week'!H372*'USDJPY-Week'!F372/'USDJPY-Week'!E372</f>
        <v>8.8628910750686867</v>
      </c>
      <c r="AG382" s="24">
        <f>'GBPUSD-Week'!F372/'GBPUSD-Week'!G372*'GBPUSD-Week'!E372</f>
        <v>249.67999999999998</v>
      </c>
      <c r="AH382" s="13">
        <f>'USDCHF-Week'!H372*'USDCHF-Week'!F372/'USDCHF-Week'!E372</f>
        <v>10.030090270812437</v>
      </c>
      <c r="AI382" s="24">
        <f>'GBPUSD-Week'!F372/'GBPUSD-Week'!G372*'GBPUSD-Week'!E372</f>
        <v>249.67999999999998</v>
      </c>
      <c r="AJ382" s="13">
        <f>'AUDUSD-Week'!H372*'AUDUSD-Week'!F372/'AUDUSD-Week'!I372</f>
        <v>7.6754999999999995</v>
      </c>
      <c r="AK382" s="24">
        <f>'GBPUSD-Week'!F372/'GBPUSD-Week'!G372*'GBPUSD-Week'!E372</f>
        <v>249.67999999999998</v>
      </c>
      <c r="AL382" s="13">
        <f>'USDCAD-Week'!H372*'USDCAD-Week'!F372/'USDCAD-Week'!E372</f>
        <v>7.6601938029032137</v>
      </c>
      <c r="AM382" s="24">
        <f>'GBPUSD-Week'!F372/'GBPUSD-Week'!G372*'GBPUSD-Week'!E372</f>
        <v>249.67999999999998</v>
      </c>
      <c r="AN382" s="13">
        <f>'NZDUSD-Week'!H372*'NZDUSD-Week'!F372/'NZDUSD-Week'!I372</f>
        <v>7.2534999999999998</v>
      </c>
      <c r="AO382" s="24">
        <f>'AUDUSD-Week'!F372/'AUDUSD-Week'!G372*'AUDUSD-Week'!E372</f>
        <v>153.51</v>
      </c>
      <c r="AP382" s="13">
        <f>'USDJPY-Week'!H372*'USDJPY-Week'!F372/'USDJPY-Week'!E372</f>
        <v>8.8628910750686867</v>
      </c>
      <c r="AQ382" s="24">
        <f>'AUDUSD-Week'!F372/'AUDUSD-Week'!G372*'AUDUSD-Week'!E372</f>
        <v>153.51</v>
      </c>
      <c r="AR382" s="13">
        <f>'USDCHF-Week'!H372*'USDCHF-Week'!F372/'USDCHF-Week'!E372</f>
        <v>10.030090270812437</v>
      </c>
      <c r="AS382" s="24">
        <f>'AUDUSD-Week'!F372/'AUDUSD-Week'!G372*'AUDUSD-Week'!E372</f>
        <v>153.51</v>
      </c>
      <c r="AT382" s="13">
        <f>'USDCAD-Week'!H372*'USDCAD-Week'!F372/'USDCAD-Week'!E372</f>
        <v>7.6601938029032137</v>
      </c>
      <c r="AU382" s="24">
        <f>'AUDUSD-Week'!F372/'AUDUSD-Week'!G372*'AUDUSD-Week'!E372</f>
        <v>153.51</v>
      </c>
      <c r="AV382" s="13">
        <f>'NZDUSD-Week'!H372*'NZDUSD-Week'!F372/'NZDUSD-Week'!I372</f>
        <v>7.2534999999999998</v>
      </c>
      <c r="AW382" s="24">
        <f>'NZDUSD-Week'!F372/'NZDUSD-Week'!G372*'NZDUSD-Week'!E372</f>
        <v>145.07</v>
      </c>
      <c r="AX382" s="13">
        <f>'USDJPY-Week'!H372*'USDJPY-Week'!F372/'USDJPY-Week'!E372</f>
        <v>8.8628910750686867</v>
      </c>
      <c r="AY382" s="24">
        <f>'NZDUSD-Week'!F372/'NZDUSD-Week'!G372*'NZDUSD-Week'!E372</f>
        <v>145.07</v>
      </c>
      <c r="AZ382" s="13">
        <f>'USDCHF-Week'!H372*'USDCHF-Week'!F372/'USDCHF-Week'!E372</f>
        <v>10.030090270812437</v>
      </c>
      <c r="BA382" s="24">
        <f>'NZDUSD-Week'!F372/'NZDUSD-Week'!G372*'NZDUSD-Week'!E372</f>
        <v>145.07</v>
      </c>
      <c r="BB382" s="13">
        <f>'USDCAD-Week'!H372*'USDCAD-Week'!F372/'USDCAD-Week'!E372</f>
        <v>7.6601938029032137</v>
      </c>
      <c r="BC382" s="24">
        <f>'USDCAD-Week'!F372/'USDCAD-Week'!G372*'USDCAD-Week'!E372</f>
        <v>261.08999999999997</v>
      </c>
      <c r="BD382" s="13">
        <f>'USDJPY-Week'!H372*'USDJPY-Week'!F372/'USDJPY-Week'!E372</f>
        <v>8.8628910750686867</v>
      </c>
      <c r="BE382" s="24">
        <f>'USDCHF-Week'!F372/'USDCHF-Week'!G372*'USDCHF-Week'!E372</f>
        <v>199.4</v>
      </c>
      <c r="BF382" s="13">
        <f>'USDJPY-Week'!H372*'USDJPY-Week'!F372/'USDJPY-Week'!E372</f>
        <v>8.8628910750686867</v>
      </c>
    </row>
    <row r="383" spans="4:58" x14ac:dyDescent="0.25">
      <c r="D383" s="11">
        <v>42778</v>
      </c>
      <c r="E383" s="13">
        <f>'EURUSD-Week'!F373*'EURUSD-Week'!E373/'EURUSD-Week'!G373</f>
        <v>212.46999999999997</v>
      </c>
      <c r="F383" s="16">
        <f>'EURUSD-Week'!H373*'EURUSD-Week'!F373/1</f>
        <v>10</v>
      </c>
      <c r="G383" s="13">
        <f>'USDJPY-Week'!F373/'USDJPY-Week'!G373</f>
        <v>200</v>
      </c>
      <c r="H383" s="19">
        <f>'USDJPY-Week'!H373*'USDJPY-Week'!F373/'USDJPY-Week'!E373</f>
        <v>8.8347027122537334</v>
      </c>
      <c r="I383" s="19">
        <f>'EURUSD-Week'!F373/('EURUSD-Week'!G373*'EURUSD-Week'!E373)</f>
        <v>188.26187226431969</v>
      </c>
      <c r="J383" s="19">
        <f>'USDJPY-Week'!H373*'USDJPY-Week'!F373/'USDJPY-Week'!E373</f>
        <v>8.8347027122537334</v>
      </c>
      <c r="K383" s="15">
        <f>'GBPUSD-Week'!F373*'GBPUSD-Week'!E373/'GBPUSD-Week'!G373</f>
        <v>248.85000000000002</v>
      </c>
      <c r="L383" s="13">
        <f>'GBPUSD-Week'!H373*'GBPUSD-Week'!F373/1</f>
        <v>10</v>
      </c>
      <c r="M383" s="24">
        <f>'NZDUSD-Week'!F373*'NZDUSD-Week'!E373/'NZDUSD-Week'!G373</f>
        <v>143.75</v>
      </c>
      <c r="N383" s="13">
        <f>'NZDUSD-Week'!H373*'NZDUSD-Week'!F373/1</f>
        <v>10</v>
      </c>
      <c r="O383" s="13">
        <f>'USDCAD-Week'!F373/'USDCAD-Week'!G373</f>
        <v>200</v>
      </c>
      <c r="P383" s="24">
        <f>'USDCAD-Week'!F373*'USDCAD-Week'!H373/'USDCAD-Week'!E373</f>
        <v>7.6402949153837332</v>
      </c>
      <c r="Q383" s="24">
        <f>'AUDUSD-Week'!F373*'AUDUSD-Week'!E373/'AUDUSD-Week'!G373</f>
        <v>153.43</v>
      </c>
      <c r="R383" s="24">
        <f>'AUDUSD-Week'!H373*'AUDUSD-Week'!F373/1</f>
        <v>10</v>
      </c>
      <c r="S383" s="13">
        <f>'USDCHF-Week'!F373/'USDCHF-Week'!G373</f>
        <v>200</v>
      </c>
      <c r="T383" s="16">
        <f>'USDCHF-Week'!F373*'USDCHF-Week'!H373/'USDCHF-Week'!E373</f>
        <v>9.9735700393956019</v>
      </c>
      <c r="U383" s="13">
        <f>'EURUSD-Week'!F373/'EURUSD-Week'!G373*'EURUSD-Week'!E373</f>
        <v>212.46999999999997</v>
      </c>
      <c r="V383" s="13">
        <f>'USDCHF-Week'!H373*'USDCHF-Week'!F373/'USDCHF-Week'!E373</f>
        <v>9.9735700393956019</v>
      </c>
      <c r="W383" s="16">
        <f>'EURUSD-Week'!F373/'EURUSD-Week'!G373*'EURUSD-Week'!E373</f>
        <v>212.46999999999997</v>
      </c>
      <c r="X383" s="13">
        <f>'GBPUSD-Week'!H373*'GBPUSD-Week'!F373/'GBPUSD-Week'!I373</f>
        <v>12.442500000000001</v>
      </c>
      <c r="Y383" s="24">
        <f>'EURUSD-Week'!F373/'EURUSD-Week'!G373*'EURUSD-Week'!E373</f>
        <v>212.46999999999997</v>
      </c>
      <c r="Z383" s="13">
        <f>'AUDUSD-Week'!H373*'AUDUSD-Week'!F373/'AUDUSD-Week'!I373</f>
        <v>7.6715</v>
      </c>
      <c r="AA383" s="24">
        <f>'EURUSD-Week'!F373/'EURUSD-Week'!G373*'EURUSD-Week'!E373</f>
        <v>212.46999999999997</v>
      </c>
      <c r="AB383" s="13">
        <f>'USDCAD-Week'!H373*'USDCAD-Week'!F373/'USDCAD-Week'!E373</f>
        <v>7.6402949153837332</v>
      </c>
      <c r="AC383" s="24">
        <f>'EURUSD-Week'!F373/'EURUSD-Week'!G373*'EURUSD-Week'!E373</f>
        <v>212.46999999999997</v>
      </c>
      <c r="AD383" s="13">
        <f>'NZDUSD-Week'!H373*'NZDUSD-Week'!F373/'NZDUSD-Week'!I373</f>
        <v>7.1875</v>
      </c>
      <c r="AE383" s="24">
        <f>'GBPUSD-Week'!F373/'GBPUSD-Week'!G373*'GBPUSD-Week'!E373</f>
        <v>248.85000000000002</v>
      </c>
      <c r="AF383" s="13">
        <f>'USDJPY-Week'!H373*'USDJPY-Week'!F373/'USDJPY-Week'!E373</f>
        <v>8.8347027122537334</v>
      </c>
      <c r="AG383" s="24">
        <f>'GBPUSD-Week'!F373/'GBPUSD-Week'!G373*'GBPUSD-Week'!E373</f>
        <v>248.85000000000002</v>
      </c>
      <c r="AH383" s="13">
        <f>'USDCHF-Week'!H373*'USDCHF-Week'!F373/'USDCHF-Week'!E373</f>
        <v>9.9735700393956019</v>
      </c>
      <c r="AI383" s="24">
        <f>'GBPUSD-Week'!F373/'GBPUSD-Week'!G373*'GBPUSD-Week'!E373</f>
        <v>248.85000000000002</v>
      </c>
      <c r="AJ383" s="13">
        <f>'AUDUSD-Week'!H373*'AUDUSD-Week'!F373/'AUDUSD-Week'!I373</f>
        <v>7.6715</v>
      </c>
      <c r="AK383" s="24">
        <f>'GBPUSD-Week'!F373/'GBPUSD-Week'!G373*'GBPUSD-Week'!E373</f>
        <v>248.85000000000002</v>
      </c>
      <c r="AL383" s="13">
        <f>'USDCAD-Week'!H373*'USDCAD-Week'!F373/'USDCAD-Week'!E373</f>
        <v>7.6402949153837332</v>
      </c>
      <c r="AM383" s="24">
        <f>'GBPUSD-Week'!F373/'GBPUSD-Week'!G373*'GBPUSD-Week'!E373</f>
        <v>248.85000000000002</v>
      </c>
      <c r="AN383" s="13">
        <f>'NZDUSD-Week'!H373*'NZDUSD-Week'!F373/'NZDUSD-Week'!I373</f>
        <v>7.1875</v>
      </c>
      <c r="AO383" s="24">
        <f>'AUDUSD-Week'!F373/'AUDUSD-Week'!G373*'AUDUSD-Week'!E373</f>
        <v>153.43</v>
      </c>
      <c r="AP383" s="13">
        <f>'USDJPY-Week'!H373*'USDJPY-Week'!F373/'USDJPY-Week'!E373</f>
        <v>8.8347027122537334</v>
      </c>
      <c r="AQ383" s="24">
        <f>'AUDUSD-Week'!F373/'AUDUSD-Week'!G373*'AUDUSD-Week'!E373</f>
        <v>153.43</v>
      </c>
      <c r="AR383" s="13">
        <f>'USDCHF-Week'!H373*'USDCHF-Week'!F373/'USDCHF-Week'!E373</f>
        <v>9.9735700393956019</v>
      </c>
      <c r="AS383" s="24">
        <f>'AUDUSD-Week'!F373/'AUDUSD-Week'!G373*'AUDUSD-Week'!E373</f>
        <v>153.43</v>
      </c>
      <c r="AT383" s="13">
        <f>'USDCAD-Week'!H373*'USDCAD-Week'!F373/'USDCAD-Week'!E373</f>
        <v>7.6402949153837332</v>
      </c>
      <c r="AU383" s="24">
        <f>'AUDUSD-Week'!F373/'AUDUSD-Week'!G373*'AUDUSD-Week'!E373</f>
        <v>153.43</v>
      </c>
      <c r="AV383" s="13">
        <f>'NZDUSD-Week'!H373*'NZDUSD-Week'!F373/'NZDUSD-Week'!I373</f>
        <v>7.1875</v>
      </c>
      <c r="AW383" s="24">
        <f>'NZDUSD-Week'!F373/'NZDUSD-Week'!G373*'NZDUSD-Week'!E373</f>
        <v>143.75</v>
      </c>
      <c r="AX383" s="13">
        <f>'USDJPY-Week'!H373*'USDJPY-Week'!F373/'USDJPY-Week'!E373</f>
        <v>8.8347027122537334</v>
      </c>
      <c r="AY383" s="24">
        <f>'NZDUSD-Week'!F373/'NZDUSD-Week'!G373*'NZDUSD-Week'!E373</f>
        <v>143.75</v>
      </c>
      <c r="AZ383" s="13">
        <f>'USDCHF-Week'!H373*'USDCHF-Week'!F373/'USDCHF-Week'!E373</f>
        <v>9.9735700393956019</v>
      </c>
      <c r="BA383" s="24">
        <f>'NZDUSD-Week'!F373/'NZDUSD-Week'!G373*'NZDUSD-Week'!E373</f>
        <v>143.75</v>
      </c>
      <c r="BB383" s="13">
        <f>'USDCAD-Week'!H373*'USDCAD-Week'!F373/'USDCAD-Week'!E373</f>
        <v>7.6402949153837332</v>
      </c>
      <c r="BC383" s="24">
        <f>'USDCAD-Week'!F373/'USDCAD-Week'!G373*'USDCAD-Week'!E373</f>
        <v>261.77000000000004</v>
      </c>
      <c r="BD383" s="13">
        <f>'USDJPY-Week'!H373*'USDJPY-Week'!F373/'USDJPY-Week'!E373</f>
        <v>8.8347027122537334</v>
      </c>
      <c r="BE383" s="24">
        <f>'USDCHF-Week'!F373/'USDCHF-Week'!G373*'USDCHF-Week'!E373</f>
        <v>200.53</v>
      </c>
      <c r="BF383" s="13">
        <f>'USDJPY-Week'!H373*'USDJPY-Week'!F373/'USDJPY-Week'!E373</f>
        <v>8.8347027122537334</v>
      </c>
    </row>
    <row r="384" spans="4:58" x14ac:dyDescent="0.25">
      <c r="D384" s="11">
        <v>42785</v>
      </c>
      <c r="E384" s="13">
        <f>'EURUSD-Week'!F374*'EURUSD-Week'!E374/'EURUSD-Week'!G374</f>
        <v>211.66999999999996</v>
      </c>
      <c r="F384" s="16">
        <f>'EURUSD-Week'!H374*'EURUSD-Week'!F374/1</f>
        <v>10</v>
      </c>
      <c r="G384" s="13">
        <f>'USDJPY-Week'!F374/'USDJPY-Week'!G374</f>
        <v>200</v>
      </c>
      <c r="H384" s="19">
        <f>'USDJPY-Week'!H374*'USDJPY-Week'!F374/'USDJPY-Week'!E374</f>
        <v>8.8880988356590525</v>
      </c>
      <c r="I384" s="19">
        <f>'EURUSD-Week'!F374/('EURUSD-Week'!G374*'EURUSD-Week'!E374)</f>
        <v>188.9734019936694</v>
      </c>
      <c r="J384" s="19">
        <f>'USDJPY-Week'!H374*'USDJPY-Week'!F374/'USDJPY-Week'!E374</f>
        <v>8.8880988356590525</v>
      </c>
      <c r="K384" s="15">
        <f>'GBPUSD-Week'!F374*'GBPUSD-Week'!E374/'GBPUSD-Week'!G374</f>
        <v>248.71</v>
      </c>
      <c r="L384" s="13">
        <f>'GBPUSD-Week'!H374*'GBPUSD-Week'!F374/1</f>
        <v>10</v>
      </c>
      <c r="M384" s="24">
        <f>'NZDUSD-Week'!F374*'NZDUSD-Week'!E374/'NZDUSD-Week'!G374</f>
        <v>143.88999999999999</v>
      </c>
      <c r="N384" s="13">
        <f>'NZDUSD-Week'!H374*'NZDUSD-Week'!F374/1</f>
        <v>10</v>
      </c>
      <c r="O384" s="13">
        <f>'USDCAD-Week'!F374/'USDCAD-Week'!G374</f>
        <v>200</v>
      </c>
      <c r="P384" s="24">
        <f>'USDCAD-Week'!F374*'USDCAD-Week'!H374/'USDCAD-Week'!E374</f>
        <v>7.6347533974652615</v>
      </c>
      <c r="Q384" s="24">
        <f>'AUDUSD-Week'!F374*'AUDUSD-Week'!E374/'AUDUSD-Week'!G374</f>
        <v>153.38</v>
      </c>
      <c r="R384" s="24">
        <f>'AUDUSD-Week'!H374*'AUDUSD-Week'!F374/1</f>
        <v>10</v>
      </c>
      <c r="S384" s="13">
        <f>'USDCHF-Week'!F374/'USDCHF-Week'!G374</f>
        <v>200</v>
      </c>
      <c r="T384" s="16">
        <f>'USDCHF-Week'!F374*'USDCHF-Week'!H374/'USDCHF-Week'!E374</f>
        <v>9.9497537435948455</v>
      </c>
      <c r="U384" s="13">
        <f>'EURUSD-Week'!F374/'EURUSD-Week'!G374*'EURUSD-Week'!E374</f>
        <v>211.67</v>
      </c>
      <c r="V384" s="13">
        <f>'USDCHF-Week'!H374*'USDCHF-Week'!F374/'USDCHF-Week'!E374</f>
        <v>9.9497537435948455</v>
      </c>
      <c r="W384" s="16">
        <f>'EURUSD-Week'!F374/'EURUSD-Week'!G374*'EURUSD-Week'!E374</f>
        <v>211.67</v>
      </c>
      <c r="X384" s="13">
        <f>'GBPUSD-Week'!H374*'GBPUSD-Week'!F374/'GBPUSD-Week'!I374</f>
        <v>12.435499999999999</v>
      </c>
      <c r="Y384" s="24">
        <f>'EURUSD-Week'!F374/'EURUSD-Week'!G374*'EURUSD-Week'!E374</f>
        <v>211.67</v>
      </c>
      <c r="Z384" s="13">
        <f>'AUDUSD-Week'!H374*'AUDUSD-Week'!F374/'AUDUSD-Week'!I374</f>
        <v>7.6690000000000005</v>
      </c>
      <c r="AA384" s="24">
        <f>'EURUSD-Week'!F374/'EURUSD-Week'!G374*'EURUSD-Week'!E374</f>
        <v>211.67</v>
      </c>
      <c r="AB384" s="13">
        <f>'USDCAD-Week'!H374*'USDCAD-Week'!F374/'USDCAD-Week'!E374</f>
        <v>7.6347533974652615</v>
      </c>
      <c r="AC384" s="24">
        <f>'EURUSD-Week'!F374/'EURUSD-Week'!G374*'EURUSD-Week'!E374</f>
        <v>211.67</v>
      </c>
      <c r="AD384" s="13">
        <f>'NZDUSD-Week'!H374*'NZDUSD-Week'!F374/'NZDUSD-Week'!I374</f>
        <v>7.1945000000000006</v>
      </c>
      <c r="AE384" s="24">
        <f>'GBPUSD-Week'!F374/'GBPUSD-Week'!G374*'GBPUSD-Week'!E374</f>
        <v>248.70999999999998</v>
      </c>
      <c r="AF384" s="13">
        <f>'USDJPY-Week'!H374*'USDJPY-Week'!F374/'USDJPY-Week'!E374</f>
        <v>8.8880988356590525</v>
      </c>
      <c r="AG384" s="24">
        <f>'GBPUSD-Week'!F374/'GBPUSD-Week'!G374*'GBPUSD-Week'!E374</f>
        <v>248.70999999999998</v>
      </c>
      <c r="AH384" s="13">
        <f>'USDCHF-Week'!H374*'USDCHF-Week'!F374/'USDCHF-Week'!E374</f>
        <v>9.9497537435948455</v>
      </c>
      <c r="AI384" s="24">
        <f>'GBPUSD-Week'!F374/'GBPUSD-Week'!G374*'GBPUSD-Week'!E374</f>
        <v>248.70999999999998</v>
      </c>
      <c r="AJ384" s="13">
        <f>'AUDUSD-Week'!H374*'AUDUSD-Week'!F374/'AUDUSD-Week'!I374</f>
        <v>7.6690000000000005</v>
      </c>
      <c r="AK384" s="24">
        <f>'GBPUSD-Week'!F374/'GBPUSD-Week'!G374*'GBPUSD-Week'!E374</f>
        <v>248.70999999999998</v>
      </c>
      <c r="AL384" s="13">
        <f>'USDCAD-Week'!H374*'USDCAD-Week'!F374/'USDCAD-Week'!E374</f>
        <v>7.6347533974652615</v>
      </c>
      <c r="AM384" s="24">
        <f>'GBPUSD-Week'!F374/'GBPUSD-Week'!G374*'GBPUSD-Week'!E374</f>
        <v>248.70999999999998</v>
      </c>
      <c r="AN384" s="13">
        <f>'NZDUSD-Week'!H374*'NZDUSD-Week'!F374/'NZDUSD-Week'!I374</f>
        <v>7.1945000000000006</v>
      </c>
      <c r="AO384" s="24">
        <f>'AUDUSD-Week'!F374/'AUDUSD-Week'!G374*'AUDUSD-Week'!E374</f>
        <v>153.38</v>
      </c>
      <c r="AP384" s="13">
        <f>'USDJPY-Week'!H374*'USDJPY-Week'!F374/'USDJPY-Week'!E374</f>
        <v>8.8880988356590525</v>
      </c>
      <c r="AQ384" s="24">
        <f>'AUDUSD-Week'!F374/'AUDUSD-Week'!G374*'AUDUSD-Week'!E374</f>
        <v>153.38</v>
      </c>
      <c r="AR384" s="13">
        <f>'USDCHF-Week'!H374*'USDCHF-Week'!F374/'USDCHF-Week'!E374</f>
        <v>9.9497537435948455</v>
      </c>
      <c r="AS384" s="24">
        <f>'AUDUSD-Week'!F374/'AUDUSD-Week'!G374*'AUDUSD-Week'!E374</f>
        <v>153.38</v>
      </c>
      <c r="AT384" s="13">
        <f>'USDCAD-Week'!H374*'USDCAD-Week'!F374/'USDCAD-Week'!E374</f>
        <v>7.6347533974652615</v>
      </c>
      <c r="AU384" s="24">
        <f>'AUDUSD-Week'!F374/'AUDUSD-Week'!G374*'AUDUSD-Week'!E374</f>
        <v>153.38</v>
      </c>
      <c r="AV384" s="13">
        <f>'NZDUSD-Week'!H374*'NZDUSD-Week'!F374/'NZDUSD-Week'!I374</f>
        <v>7.1945000000000006</v>
      </c>
      <c r="AW384" s="24">
        <f>'NZDUSD-Week'!F374/'NZDUSD-Week'!G374*'NZDUSD-Week'!E374</f>
        <v>143.89000000000001</v>
      </c>
      <c r="AX384" s="13">
        <f>'USDJPY-Week'!H374*'USDJPY-Week'!F374/'USDJPY-Week'!E374</f>
        <v>8.8880988356590525</v>
      </c>
      <c r="AY384" s="24">
        <f>'NZDUSD-Week'!F374/'NZDUSD-Week'!G374*'NZDUSD-Week'!E374</f>
        <v>143.89000000000001</v>
      </c>
      <c r="AZ384" s="13">
        <f>'USDCHF-Week'!H374*'USDCHF-Week'!F374/'USDCHF-Week'!E374</f>
        <v>9.9497537435948455</v>
      </c>
      <c r="BA384" s="24">
        <f>'NZDUSD-Week'!F374/'NZDUSD-Week'!G374*'NZDUSD-Week'!E374</f>
        <v>143.89000000000001</v>
      </c>
      <c r="BB384" s="13">
        <f>'USDCAD-Week'!H374*'USDCAD-Week'!F374/'USDCAD-Week'!E374</f>
        <v>7.6347533974652615</v>
      </c>
      <c r="BC384" s="24">
        <f>'USDCAD-Week'!F374/'USDCAD-Week'!G374*'USDCAD-Week'!E374</f>
        <v>261.96000000000004</v>
      </c>
      <c r="BD384" s="13">
        <f>'USDJPY-Week'!H374*'USDJPY-Week'!F374/'USDJPY-Week'!E374</f>
        <v>8.8880988356590525</v>
      </c>
      <c r="BE384" s="24">
        <f>'USDCHF-Week'!F374/'USDCHF-Week'!G374*'USDCHF-Week'!E374</f>
        <v>201.01</v>
      </c>
      <c r="BF384" s="13">
        <f>'USDJPY-Week'!H374*'USDJPY-Week'!F374/'USDJPY-Week'!E374</f>
        <v>8.8880988356590525</v>
      </c>
    </row>
    <row r="385" spans="4:58" x14ac:dyDescent="0.25">
      <c r="D385" s="11">
        <v>42792</v>
      </c>
      <c r="E385" s="13">
        <f>'EURUSD-Week'!F375*'EURUSD-Week'!E375/'EURUSD-Week'!G375</f>
        <v>211.85999999999996</v>
      </c>
      <c r="F385" s="16">
        <f>'EURUSD-Week'!H375*'EURUSD-Week'!F375/1</f>
        <v>10</v>
      </c>
      <c r="G385" s="13">
        <f>'USDJPY-Week'!F375/'USDJPY-Week'!G375</f>
        <v>200</v>
      </c>
      <c r="H385" s="19">
        <f>'USDJPY-Week'!H375*'USDJPY-Week'!F375/'USDJPY-Week'!E375</f>
        <v>8.843296781039971</v>
      </c>
      <c r="I385" s="19">
        <f>'EURUSD-Week'!F375/('EURUSD-Week'!G375*'EURUSD-Week'!E375)</f>
        <v>188.80392712168413</v>
      </c>
      <c r="J385" s="19">
        <f>'USDJPY-Week'!H375*'USDJPY-Week'!F375/'USDJPY-Week'!E375</f>
        <v>8.843296781039971</v>
      </c>
      <c r="K385" s="15">
        <f>'GBPUSD-Week'!F375*'GBPUSD-Week'!E375/'GBPUSD-Week'!G375</f>
        <v>247.68</v>
      </c>
      <c r="L385" s="13">
        <f>'GBPUSD-Week'!H375*'GBPUSD-Week'!F375/1</f>
        <v>10</v>
      </c>
      <c r="M385" s="24">
        <f>'NZDUSD-Week'!F375*'NZDUSD-Week'!E375/'NZDUSD-Week'!G375</f>
        <v>140.69999999999999</v>
      </c>
      <c r="N385" s="13">
        <f>'NZDUSD-Week'!H375*'NZDUSD-Week'!F375/1</f>
        <v>10</v>
      </c>
      <c r="O385" s="13">
        <f>'USDCAD-Week'!F375/'USDCAD-Week'!G375</f>
        <v>200</v>
      </c>
      <c r="P385" s="24">
        <f>'USDCAD-Week'!F375*'USDCAD-Week'!H375/'USDCAD-Week'!E375</f>
        <v>7.5554380265195871</v>
      </c>
      <c r="Q385" s="24">
        <f>'AUDUSD-Week'!F375*'AUDUSD-Week'!E375/'AUDUSD-Week'!G375</f>
        <v>152.72999999999999</v>
      </c>
      <c r="R385" s="24">
        <f>'AUDUSD-Week'!H375*'AUDUSD-Week'!F375/1</f>
        <v>10</v>
      </c>
      <c r="S385" s="13">
        <f>'USDCHF-Week'!F375/'USDCHF-Week'!G375</f>
        <v>200</v>
      </c>
      <c r="T385" s="16">
        <f>'USDCHF-Week'!F375*'USDCHF-Week'!H375/'USDCHF-Week'!E375</f>
        <v>9.9290075956908108</v>
      </c>
      <c r="U385" s="13">
        <f>'EURUSD-Week'!F375/'EURUSD-Week'!G375*'EURUSD-Week'!E375</f>
        <v>211.85999999999999</v>
      </c>
      <c r="V385" s="13">
        <f>'USDCHF-Week'!H375*'USDCHF-Week'!F375/'USDCHF-Week'!E375</f>
        <v>9.9290075956908108</v>
      </c>
      <c r="W385" s="16">
        <f>'EURUSD-Week'!F375/'EURUSD-Week'!G375*'EURUSD-Week'!E375</f>
        <v>211.85999999999999</v>
      </c>
      <c r="X385" s="13">
        <f>'GBPUSD-Week'!H375*'GBPUSD-Week'!F375/'GBPUSD-Week'!I375</f>
        <v>12.384</v>
      </c>
      <c r="Y385" s="24">
        <f>'EURUSD-Week'!F375/'EURUSD-Week'!G375*'EURUSD-Week'!E375</f>
        <v>211.85999999999999</v>
      </c>
      <c r="Z385" s="13">
        <f>'AUDUSD-Week'!H375*'AUDUSD-Week'!F375/'AUDUSD-Week'!I375</f>
        <v>7.6364999999999998</v>
      </c>
      <c r="AA385" s="24">
        <f>'EURUSD-Week'!F375/'EURUSD-Week'!G375*'EURUSD-Week'!E375</f>
        <v>211.85999999999999</v>
      </c>
      <c r="AB385" s="13">
        <f>'USDCAD-Week'!H375*'USDCAD-Week'!F375/'USDCAD-Week'!E375</f>
        <v>7.5554380265195871</v>
      </c>
      <c r="AC385" s="24">
        <f>'EURUSD-Week'!F375/'EURUSD-Week'!G375*'EURUSD-Week'!E375</f>
        <v>211.85999999999999</v>
      </c>
      <c r="AD385" s="13">
        <f>'NZDUSD-Week'!H375*'NZDUSD-Week'!F375/'NZDUSD-Week'!I375</f>
        <v>7.0350000000000001</v>
      </c>
      <c r="AE385" s="24">
        <f>'GBPUSD-Week'!F375/'GBPUSD-Week'!G375*'GBPUSD-Week'!E375</f>
        <v>247.67999999999998</v>
      </c>
      <c r="AF385" s="13">
        <f>'USDJPY-Week'!H375*'USDJPY-Week'!F375/'USDJPY-Week'!E375</f>
        <v>8.843296781039971</v>
      </c>
      <c r="AG385" s="24">
        <f>'GBPUSD-Week'!F375/'GBPUSD-Week'!G375*'GBPUSD-Week'!E375</f>
        <v>247.67999999999998</v>
      </c>
      <c r="AH385" s="13">
        <f>'USDCHF-Week'!H375*'USDCHF-Week'!F375/'USDCHF-Week'!E375</f>
        <v>9.9290075956908108</v>
      </c>
      <c r="AI385" s="24">
        <f>'GBPUSD-Week'!F375/'GBPUSD-Week'!G375*'GBPUSD-Week'!E375</f>
        <v>247.67999999999998</v>
      </c>
      <c r="AJ385" s="13">
        <f>'AUDUSD-Week'!H375*'AUDUSD-Week'!F375/'AUDUSD-Week'!I375</f>
        <v>7.6364999999999998</v>
      </c>
      <c r="AK385" s="24">
        <f>'GBPUSD-Week'!F375/'GBPUSD-Week'!G375*'GBPUSD-Week'!E375</f>
        <v>247.67999999999998</v>
      </c>
      <c r="AL385" s="13">
        <f>'USDCAD-Week'!H375*'USDCAD-Week'!F375/'USDCAD-Week'!E375</f>
        <v>7.5554380265195871</v>
      </c>
      <c r="AM385" s="24">
        <f>'GBPUSD-Week'!F375/'GBPUSD-Week'!G375*'GBPUSD-Week'!E375</f>
        <v>247.67999999999998</v>
      </c>
      <c r="AN385" s="13">
        <f>'NZDUSD-Week'!H375*'NZDUSD-Week'!F375/'NZDUSD-Week'!I375</f>
        <v>7.0350000000000001</v>
      </c>
      <c r="AO385" s="24">
        <f>'AUDUSD-Week'!F375/'AUDUSD-Week'!G375*'AUDUSD-Week'!E375</f>
        <v>152.72999999999999</v>
      </c>
      <c r="AP385" s="13">
        <f>'USDJPY-Week'!H375*'USDJPY-Week'!F375/'USDJPY-Week'!E375</f>
        <v>8.843296781039971</v>
      </c>
      <c r="AQ385" s="24">
        <f>'AUDUSD-Week'!F375/'AUDUSD-Week'!G375*'AUDUSD-Week'!E375</f>
        <v>152.72999999999999</v>
      </c>
      <c r="AR385" s="13">
        <f>'USDCHF-Week'!H375*'USDCHF-Week'!F375/'USDCHF-Week'!E375</f>
        <v>9.9290075956908108</v>
      </c>
      <c r="AS385" s="24">
        <f>'AUDUSD-Week'!F375/'AUDUSD-Week'!G375*'AUDUSD-Week'!E375</f>
        <v>152.72999999999999</v>
      </c>
      <c r="AT385" s="13">
        <f>'USDCAD-Week'!H375*'USDCAD-Week'!F375/'USDCAD-Week'!E375</f>
        <v>7.5554380265195871</v>
      </c>
      <c r="AU385" s="24">
        <f>'AUDUSD-Week'!F375/'AUDUSD-Week'!G375*'AUDUSD-Week'!E375</f>
        <v>152.72999999999999</v>
      </c>
      <c r="AV385" s="13">
        <f>'NZDUSD-Week'!H375*'NZDUSD-Week'!F375/'NZDUSD-Week'!I375</f>
        <v>7.0350000000000001</v>
      </c>
      <c r="AW385" s="24">
        <f>'NZDUSD-Week'!F375/'NZDUSD-Week'!G375*'NZDUSD-Week'!E375</f>
        <v>140.69999999999999</v>
      </c>
      <c r="AX385" s="13">
        <f>'USDJPY-Week'!H375*'USDJPY-Week'!F375/'USDJPY-Week'!E375</f>
        <v>8.843296781039971</v>
      </c>
      <c r="AY385" s="24">
        <f>'NZDUSD-Week'!F375/'NZDUSD-Week'!G375*'NZDUSD-Week'!E375</f>
        <v>140.69999999999999</v>
      </c>
      <c r="AZ385" s="13">
        <f>'USDCHF-Week'!H375*'USDCHF-Week'!F375/'USDCHF-Week'!E375</f>
        <v>9.9290075956908108</v>
      </c>
      <c r="BA385" s="24">
        <f>'NZDUSD-Week'!F375/'NZDUSD-Week'!G375*'NZDUSD-Week'!E375</f>
        <v>140.69999999999999</v>
      </c>
      <c r="BB385" s="13">
        <f>'USDCAD-Week'!H375*'USDCAD-Week'!F375/'USDCAD-Week'!E375</f>
        <v>7.5554380265195871</v>
      </c>
      <c r="BC385" s="24">
        <f>'USDCAD-Week'!F375/'USDCAD-Week'!G375*'USDCAD-Week'!E375</f>
        <v>264.70999999999998</v>
      </c>
      <c r="BD385" s="13">
        <f>'USDJPY-Week'!H375*'USDJPY-Week'!F375/'USDJPY-Week'!E375</f>
        <v>8.843296781039971</v>
      </c>
      <c r="BE385" s="24">
        <f>'USDCHF-Week'!F375/'USDCHF-Week'!G375*'USDCHF-Week'!E375</f>
        <v>201.43</v>
      </c>
      <c r="BF385" s="13">
        <f>'USDJPY-Week'!H375*'USDJPY-Week'!F375/'USDJPY-Week'!E375</f>
        <v>8.843296781039971</v>
      </c>
    </row>
    <row r="386" spans="4:58" x14ac:dyDescent="0.25">
      <c r="D386" s="11">
        <v>42799</v>
      </c>
      <c r="E386" s="13">
        <f>'EURUSD-Week'!F376*'EURUSD-Week'!E376/'EURUSD-Week'!G376</f>
        <v>212.81</v>
      </c>
      <c r="F386" s="16">
        <f>'EURUSD-Week'!H376*'EURUSD-Week'!F376/1</f>
        <v>10</v>
      </c>
      <c r="G386" s="13">
        <f>'USDJPY-Week'!F376/'USDJPY-Week'!G376</f>
        <v>200</v>
      </c>
      <c r="H386" s="19">
        <f>'USDJPY-Week'!H376*'USDJPY-Week'!F376/'USDJPY-Week'!E376</f>
        <v>8.747375787263822</v>
      </c>
      <c r="I386" s="19">
        <f>'EURUSD-Week'!F376/('EURUSD-Week'!G376*'EURUSD-Week'!E376)</f>
        <v>187.96109205394484</v>
      </c>
      <c r="J386" s="19">
        <f>'USDJPY-Week'!H376*'USDJPY-Week'!F376/'USDJPY-Week'!E376</f>
        <v>8.747375787263822</v>
      </c>
      <c r="K386" s="15">
        <f>'GBPUSD-Week'!F376*'GBPUSD-Week'!E376/'GBPUSD-Week'!G376</f>
        <v>244.54000000000002</v>
      </c>
      <c r="L386" s="13">
        <f>'GBPUSD-Week'!H376*'GBPUSD-Week'!F376/1</f>
        <v>10</v>
      </c>
      <c r="M386" s="24">
        <f>'NZDUSD-Week'!F376*'NZDUSD-Week'!E376/'NZDUSD-Week'!G376</f>
        <v>138.53</v>
      </c>
      <c r="N386" s="13">
        <f>'NZDUSD-Week'!H376*'NZDUSD-Week'!F376/1</f>
        <v>10</v>
      </c>
      <c r="O386" s="13">
        <f>'USDCAD-Week'!F376/'USDCAD-Week'!G376</f>
        <v>200</v>
      </c>
      <c r="P386" s="24">
        <f>'USDCAD-Week'!F376*'USDCAD-Week'!H376/'USDCAD-Week'!E376</f>
        <v>7.449899426357744</v>
      </c>
      <c r="Q386" s="24">
        <f>'AUDUSD-Week'!F376*'AUDUSD-Week'!E376/'AUDUSD-Week'!G376</f>
        <v>151.27000000000004</v>
      </c>
      <c r="R386" s="24">
        <f>'AUDUSD-Week'!H376*'AUDUSD-Week'!F376/1</f>
        <v>10</v>
      </c>
      <c r="S386" s="13">
        <f>'USDCHF-Week'!F376/'USDCHF-Week'!G376</f>
        <v>200</v>
      </c>
      <c r="T386" s="16">
        <f>'USDCHF-Week'!F376*'USDCHF-Week'!H376/'USDCHF-Week'!E376</f>
        <v>9.9295005461225312</v>
      </c>
      <c r="U386" s="13">
        <f>'EURUSD-Week'!F376/'EURUSD-Week'!G376*'EURUSD-Week'!E376</f>
        <v>212.81</v>
      </c>
      <c r="V386" s="13">
        <f>'USDCHF-Week'!H376*'USDCHF-Week'!F376/'USDCHF-Week'!E376</f>
        <v>9.9295005461225312</v>
      </c>
      <c r="W386" s="16">
        <f>'EURUSD-Week'!F376/'EURUSD-Week'!G376*'EURUSD-Week'!E376</f>
        <v>212.81</v>
      </c>
      <c r="X386" s="13">
        <f>'GBPUSD-Week'!H376*'GBPUSD-Week'!F376/'GBPUSD-Week'!I376</f>
        <v>12.227000000000002</v>
      </c>
      <c r="Y386" s="24">
        <f>'EURUSD-Week'!F376/'EURUSD-Week'!G376*'EURUSD-Week'!E376</f>
        <v>212.81</v>
      </c>
      <c r="Z386" s="13">
        <f>'AUDUSD-Week'!H376*'AUDUSD-Week'!F376/'AUDUSD-Week'!I376</f>
        <v>7.5635000000000012</v>
      </c>
      <c r="AA386" s="24">
        <f>'EURUSD-Week'!F376/'EURUSD-Week'!G376*'EURUSD-Week'!E376</f>
        <v>212.81</v>
      </c>
      <c r="AB386" s="13">
        <f>'USDCAD-Week'!H376*'USDCAD-Week'!F376/'USDCAD-Week'!E376</f>
        <v>7.449899426357744</v>
      </c>
      <c r="AC386" s="24">
        <f>'EURUSD-Week'!F376/'EURUSD-Week'!G376*'EURUSD-Week'!E376</f>
        <v>212.81</v>
      </c>
      <c r="AD386" s="13">
        <f>'NZDUSD-Week'!H376*'NZDUSD-Week'!F376/'NZDUSD-Week'!I376</f>
        <v>6.9264999999999999</v>
      </c>
      <c r="AE386" s="24">
        <f>'GBPUSD-Week'!F376/'GBPUSD-Week'!G376*'GBPUSD-Week'!E376</f>
        <v>244.54000000000002</v>
      </c>
      <c r="AF386" s="13">
        <f>'USDJPY-Week'!H376*'USDJPY-Week'!F376/'USDJPY-Week'!E376</f>
        <v>8.747375787263822</v>
      </c>
      <c r="AG386" s="24">
        <f>'GBPUSD-Week'!F376/'GBPUSD-Week'!G376*'GBPUSD-Week'!E376</f>
        <v>244.54000000000002</v>
      </c>
      <c r="AH386" s="13">
        <f>'USDCHF-Week'!H376*'USDCHF-Week'!F376/'USDCHF-Week'!E376</f>
        <v>9.9295005461225312</v>
      </c>
      <c r="AI386" s="24">
        <f>'GBPUSD-Week'!F376/'GBPUSD-Week'!G376*'GBPUSD-Week'!E376</f>
        <v>244.54000000000002</v>
      </c>
      <c r="AJ386" s="13">
        <f>'AUDUSD-Week'!H376*'AUDUSD-Week'!F376/'AUDUSD-Week'!I376</f>
        <v>7.5635000000000012</v>
      </c>
      <c r="AK386" s="24">
        <f>'GBPUSD-Week'!F376/'GBPUSD-Week'!G376*'GBPUSD-Week'!E376</f>
        <v>244.54000000000002</v>
      </c>
      <c r="AL386" s="13">
        <f>'USDCAD-Week'!H376*'USDCAD-Week'!F376/'USDCAD-Week'!E376</f>
        <v>7.449899426357744</v>
      </c>
      <c r="AM386" s="24">
        <f>'GBPUSD-Week'!F376/'GBPUSD-Week'!G376*'GBPUSD-Week'!E376</f>
        <v>244.54000000000002</v>
      </c>
      <c r="AN386" s="13">
        <f>'NZDUSD-Week'!H376*'NZDUSD-Week'!F376/'NZDUSD-Week'!I376</f>
        <v>6.9264999999999999</v>
      </c>
      <c r="AO386" s="24">
        <f>'AUDUSD-Week'!F376/'AUDUSD-Week'!G376*'AUDUSD-Week'!E376</f>
        <v>151.27000000000001</v>
      </c>
      <c r="AP386" s="13">
        <f>'USDJPY-Week'!H376*'USDJPY-Week'!F376/'USDJPY-Week'!E376</f>
        <v>8.747375787263822</v>
      </c>
      <c r="AQ386" s="24">
        <f>'AUDUSD-Week'!F376/'AUDUSD-Week'!G376*'AUDUSD-Week'!E376</f>
        <v>151.27000000000001</v>
      </c>
      <c r="AR386" s="13">
        <f>'USDCHF-Week'!H376*'USDCHF-Week'!F376/'USDCHF-Week'!E376</f>
        <v>9.9295005461225312</v>
      </c>
      <c r="AS386" s="24">
        <f>'AUDUSD-Week'!F376/'AUDUSD-Week'!G376*'AUDUSD-Week'!E376</f>
        <v>151.27000000000001</v>
      </c>
      <c r="AT386" s="13">
        <f>'USDCAD-Week'!H376*'USDCAD-Week'!F376/'USDCAD-Week'!E376</f>
        <v>7.449899426357744</v>
      </c>
      <c r="AU386" s="24">
        <f>'AUDUSD-Week'!F376/'AUDUSD-Week'!G376*'AUDUSD-Week'!E376</f>
        <v>151.27000000000001</v>
      </c>
      <c r="AV386" s="13">
        <f>'NZDUSD-Week'!H376*'NZDUSD-Week'!F376/'NZDUSD-Week'!I376</f>
        <v>6.9264999999999999</v>
      </c>
      <c r="AW386" s="24">
        <f>'NZDUSD-Week'!F376/'NZDUSD-Week'!G376*'NZDUSD-Week'!E376</f>
        <v>138.53</v>
      </c>
      <c r="AX386" s="13">
        <f>'USDJPY-Week'!H376*'USDJPY-Week'!F376/'USDJPY-Week'!E376</f>
        <v>8.747375787263822</v>
      </c>
      <c r="AY386" s="24">
        <f>'NZDUSD-Week'!F376/'NZDUSD-Week'!G376*'NZDUSD-Week'!E376</f>
        <v>138.53</v>
      </c>
      <c r="AZ386" s="13">
        <f>'USDCHF-Week'!H376*'USDCHF-Week'!F376/'USDCHF-Week'!E376</f>
        <v>9.9295005461225312</v>
      </c>
      <c r="BA386" s="24">
        <f>'NZDUSD-Week'!F376/'NZDUSD-Week'!G376*'NZDUSD-Week'!E376</f>
        <v>138.53</v>
      </c>
      <c r="BB386" s="13">
        <f>'USDCAD-Week'!H376*'USDCAD-Week'!F376/'USDCAD-Week'!E376</f>
        <v>7.449899426357744</v>
      </c>
      <c r="BC386" s="24">
        <f>'USDCAD-Week'!F376/'USDCAD-Week'!G376*'USDCAD-Week'!E376</f>
        <v>268.46000000000004</v>
      </c>
      <c r="BD386" s="13">
        <f>'USDJPY-Week'!H376*'USDJPY-Week'!F376/'USDJPY-Week'!E376</f>
        <v>8.747375787263822</v>
      </c>
      <c r="BE386" s="24">
        <f>'USDCHF-Week'!F376/'USDCHF-Week'!G376*'USDCHF-Week'!E376</f>
        <v>201.42</v>
      </c>
      <c r="BF386" s="13">
        <f>'USDJPY-Week'!H376*'USDJPY-Week'!F376/'USDJPY-Week'!E376</f>
        <v>8.747375787263822</v>
      </c>
    </row>
    <row r="387" spans="4:58" x14ac:dyDescent="0.25">
      <c r="D387" s="11">
        <v>42806</v>
      </c>
      <c r="E387" s="13">
        <f>'EURUSD-Week'!F377*'EURUSD-Week'!E377/'EURUSD-Week'!G377</f>
        <v>214.22</v>
      </c>
      <c r="F387" s="16">
        <f>'EURUSD-Week'!H377*'EURUSD-Week'!F377/1</f>
        <v>10</v>
      </c>
      <c r="G387" s="13">
        <f>'USDJPY-Week'!F377/'USDJPY-Week'!G377</f>
        <v>200</v>
      </c>
      <c r="H387" s="19">
        <f>'USDJPY-Week'!H377*'USDJPY-Week'!F377/'USDJPY-Week'!E377</f>
        <v>8.7943012927622899</v>
      </c>
      <c r="I387" s="19">
        <f>'EURUSD-Week'!F377/('EURUSD-Week'!G377*'EURUSD-Week'!E377)</f>
        <v>186.72392867145928</v>
      </c>
      <c r="J387" s="19">
        <f>'USDJPY-Week'!H377*'USDJPY-Week'!F377/'USDJPY-Week'!E377</f>
        <v>8.7943012927622899</v>
      </c>
      <c r="K387" s="15">
        <f>'GBPUSD-Week'!F377*'GBPUSD-Week'!E377/'GBPUSD-Week'!G377</f>
        <v>245.63000000000002</v>
      </c>
      <c r="L387" s="13">
        <f>'GBPUSD-Week'!H377*'GBPUSD-Week'!F377/1</f>
        <v>10</v>
      </c>
      <c r="M387" s="24">
        <f>'NZDUSD-Week'!F377*'NZDUSD-Week'!E377/'NZDUSD-Week'!G377</f>
        <v>139.47999999999999</v>
      </c>
      <c r="N387" s="13">
        <f>'NZDUSD-Week'!H377*'NZDUSD-Week'!F377/1</f>
        <v>10</v>
      </c>
      <c r="O387" s="13">
        <f>'USDCAD-Week'!F377/'USDCAD-Week'!G377</f>
        <v>200</v>
      </c>
      <c r="P387" s="24">
        <f>'USDCAD-Week'!F377*'USDCAD-Week'!H377/'USDCAD-Week'!E377</f>
        <v>7.4621296918140434</v>
      </c>
      <c r="Q387" s="24">
        <f>'AUDUSD-Week'!F377*'AUDUSD-Week'!E377/'AUDUSD-Week'!G377</f>
        <v>152.47999999999999</v>
      </c>
      <c r="R387" s="24">
        <f>'AUDUSD-Week'!H377*'AUDUSD-Week'!F377/1</f>
        <v>10</v>
      </c>
      <c r="S387" s="13">
        <f>'USDCHF-Week'!F377/'USDCHF-Week'!G377</f>
        <v>200</v>
      </c>
      <c r="T387" s="16">
        <f>'USDCHF-Week'!F377*'USDCHF-Week'!H377/'USDCHF-Week'!E377</f>
        <v>9.9591674136042236</v>
      </c>
      <c r="U387" s="13">
        <f>'EURUSD-Week'!F377/'EURUSD-Week'!G377*'EURUSD-Week'!E377</f>
        <v>214.22</v>
      </c>
      <c r="V387" s="13">
        <f>'USDCHF-Week'!H377*'USDCHF-Week'!F377/'USDCHF-Week'!E377</f>
        <v>9.9591674136042236</v>
      </c>
      <c r="W387" s="16">
        <f>'EURUSD-Week'!F377/'EURUSD-Week'!G377*'EURUSD-Week'!E377</f>
        <v>214.22</v>
      </c>
      <c r="X387" s="13">
        <f>'GBPUSD-Week'!H377*'GBPUSD-Week'!F377/'GBPUSD-Week'!I377</f>
        <v>12.281500000000001</v>
      </c>
      <c r="Y387" s="24">
        <f>'EURUSD-Week'!F377/'EURUSD-Week'!G377*'EURUSD-Week'!E377</f>
        <v>214.22</v>
      </c>
      <c r="Z387" s="13">
        <f>'AUDUSD-Week'!H377*'AUDUSD-Week'!F377/'AUDUSD-Week'!I377</f>
        <v>7.6239999999999997</v>
      </c>
      <c r="AA387" s="24">
        <f>'EURUSD-Week'!F377/'EURUSD-Week'!G377*'EURUSD-Week'!E377</f>
        <v>214.22</v>
      </c>
      <c r="AB387" s="13">
        <f>'USDCAD-Week'!H377*'USDCAD-Week'!F377/'USDCAD-Week'!E377</f>
        <v>7.4621296918140434</v>
      </c>
      <c r="AC387" s="24">
        <f>'EURUSD-Week'!F377/'EURUSD-Week'!G377*'EURUSD-Week'!E377</f>
        <v>214.22</v>
      </c>
      <c r="AD387" s="13">
        <f>'NZDUSD-Week'!H377*'NZDUSD-Week'!F377/'NZDUSD-Week'!I377</f>
        <v>6.9739999999999993</v>
      </c>
      <c r="AE387" s="24">
        <f>'GBPUSD-Week'!F377/'GBPUSD-Week'!G377*'GBPUSD-Week'!E377</f>
        <v>245.63000000000002</v>
      </c>
      <c r="AF387" s="13">
        <f>'USDJPY-Week'!H377*'USDJPY-Week'!F377/'USDJPY-Week'!E377</f>
        <v>8.7943012927622899</v>
      </c>
      <c r="AG387" s="24">
        <f>'GBPUSD-Week'!F377/'GBPUSD-Week'!G377*'GBPUSD-Week'!E377</f>
        <v>245.63000000000002</v>
      </c>
      <c r="AH387" s="13">
        <f>'USDCHF-Week'!H377*'USDCHF-Week'!F377/'USDCHF-Week'!E377</f>
        <v>9.9591674136042236</v>
      </c>
      <c r="AI387" s="24">
        <f>'GBPUSD-Week'!F377/'GBPUSD-Week'!G377*'GBPUSD-Week'!E377</f>
        <v>245.63000000000002</v>
      </c>
      <c r="AJ387" s="13">
        <f>'AUDUSD-Week'!H377*'AUDUSD-Week'!F377/'AUDUSD-Week'!I377</f>
        <v>7.6239999999999997</v>
      </c>
      <c r="AK387" s="24">
        <f>'GBPUSD-Week'!F377/'GBPUSD-Week'!G377*'GBPUSD-Week'!E377</f>
        <v>245.63000000000002</v>
      </c>
      <c r="AL387" s="13">
        <f>'USDCAD-Week'!H377*'USDCAD-Week'!F377/'USDCAD-Week'!E377</f>
        <v>7.4621296918140434</v>
      </c>
      <c r="AM387" s="24">
        <f>'GBPUSD-Week'!F377/'GBPUSD-Week'!G377*'GBPUSD-Week'!E377</f>
        <v>245.63000000000002</v>
      </c>
      <c r="AN387" s="13">
        <f>'NZDUSD-Week'!H377*'NZDUSD-Week'!F377/'NZDUSD-Week'!I377</f>
        <v>6.9739999999999993</v>
      </c>
      <c r="AO387" s="24">
        <f>'AUDUSD-Week'!F377/'AUDUSD-Week'!G377*'AUDUSD-Week'!E377</f>
        <v>152.47999999999999</v>
      </c>
      <c r="AP387" s="13">
        <f>'USDJPY-Week'!H377*'USDJPY-Week'!F377/'USDJPY-Week'!E377</f>
        <v>8.7943012927622899</v>
      </c>
      <c r="AQ387" s="24">
        <f>'AUDUSD-Week'!F377/'AUDUSD-Week'!G377*'AUDUSD-Week'!E377</f>
        <v>152.47999999999999</v>
      </c>
      <c r="AR387" s="13">
        <f>'USDCHF-Week'!H377*'USDCHF-Week'!F377/'USDCHF-Week'!E377</f>
        <v>9.9591674136042236</v>
      </c>
      <c r="AS387" s="24">
        <f>'AUDUSD-Week'!F377/'AUDUSD-Week'!G377*'AUDUSD-Week'!E377</f>
        <v>152.47999999999999</v>
      </c>
      <c r="AT387" s="13">
        <f>'USDCAD-Week'!H377*'USDCAD-Week'!F377/'USDCAD-Week'!E377</f>
        <v>7.4621296918140434</v>
      </c>
      <c r="AU387" s="24">
        <f>'AUDUSD-Week'!F377/'AUDUSD-Week'!G377*'AUDUSD-Week'!E377</f>
        <v>152.47999999999999</v>
      </c>
      <c r="AV387" s="13">
        <f>'NZDUSD-Week'!H377*'NZDUSD-Week'!F377/'NZDUSD-Week'!I377</f>
        <v>6.9739999999999993</v>
      </c>
      <c r="AW387" s="24">
        <f>'NZDUSD-Week'!F377/'NZDUSD-Week'!G377*'NZDUSD-Week'!E377</f>
        <v>139.48000000000002</v>
      </c>
      <c r="AX387" s="13">
        <f>'USDJPY-Week'!H377*'USDJPY-Week'!F377/'USDJPY-Week'!E377</f>
        <v>8.7943012927622899</v>
      </c>
      <c r="AY387" s="24">
        <f>'NZDUSD-Week'!F377/'NZDUSD-Week'!G377*'NZDUSD-Week'!E377</f>
        <v>139.48000000000002</v>
      </c>
      <c r="AZ387" s="13">
        <f>'USDCHF-Week'!H377*'USDCHF-Week'!F377/'USDCHF-Week'!E377</f>
        <v>9.9591674136042236</v>
      </c>
      <c r="BA387" s="24">
        <f>'NZDUSD-Week'!F377/'NZDUSD-Week'!G377*'NZDUSD-Week'!E377</f>
        <v>139.48000000000002</v>
      </c>
      <c r="BB387" s="13">
        <f>'USDCAD-Week'!H377*'USDCAD-Week'!F377/'USDCAD-Week'!E377</f>
        <v>7.4621296918140434</v>
      </c>
      <c r="BC387" s="24">
        <f>'USDCAD-Week'!F377/'USDCAD-Week'!G377*'USDCAD-Week'!E377</f>
        <v>268.02000000000004</v>
      </c>
      <c r="BD387" s="13">
        <f>'USDJPY-Week'!H377*'USDJPY-Week'!F377/'USDJPY-Week'!E377</f>
        <v>8.7943012927622899</v>
      </c>
      <c r="BE387" s="24">
        <f>'USDCHF-Week'!F377/'USDCHF-Week'!G377*'USDCHF-Week'!E377</f>
        <v>200.82</v>
      </c>
      <c r="BF387" s="13">
        <f>'USDJPY-Week'!H377*'USDJPY-Week'!F377/'USDJPY-Week'!E377</f>
        <v>8.7943012927622899</v>
      </c>
    </row>
    <row r="388" spans="4:58" x14ac:dyDescent="0.25">
      <c r="D388" s="11">
        <v>42813</v>
      </c>
      <c r="E388" s="13">
        <f>'EURUSD-Week'!F378*'EURUSD-Week'!E378/'EURUSD-Week'!G378</f>
        <v>215.38000000000002</v>
      </c>
      <c r="F388" s="16">
        <f>'EURUSD-Week'!H378*'EURUSD-Week'!F378/1</f>
        <v>10</v>
      </c>
      <c r="G388" s="13">
        <f>'USDJPY-Week'!F378/'USDJPY-Week'!G378</f>
        <v>200</v>
      </c>
      <c r="H388" s="19">
        <f>'USDJPY-Week'!H378*'USDJPY-Week'!F378/'USDJPY-Week'!E378</f>
        <v>8.9309636509779402</v>
      </c>
      <c r="I388" s="19">
        <f>'EURUSD-Week'!F378/('EURUSD-Week'!G378*'EURUSD-Week'!E378)</f>
        <v>185.71826539140122</v>
      </c>
      <c r="J388" s="19">
        <f>'USDJPY-Week'!H378*'USDJPY-Week'!F378/'USDJPY-Week'!E378</f>
        <v>8.9309636509779402</v>
      </c>
      <c r="K388" s="15">
        <f>'GBPUSD-Week'!F378*'GBPUSD-Week'!E378/'GBPUSD-Week'!G378</f>
        <v>248.65000000000003</v>
      </c>
      <c r="L388" s="13">
        <f>'GBPUSD-Week'!H378*'GBPUSD-Week'!F378/1</f>
        <v>10</v>
      </c>
      <c r="M388" s="24">
        <f>'NZDUSD-Week'!F378*'NZDUSD-Week'!E378/'NZDUSD-Week'!G378</f>
        <v>140.41999999999999</v>
      </c>
      <c r="N388" s="13">
        <f>'NZDUSD-Week'!H378*'NZDUSD-Week'!F378/1</f>
        <v>10</v>
      </c>
      <c r="O388" s="13">
        <f>'USDCAD-Week'!F378/'USDCAD-Week'!G378</f>
        <v>200</v>
      </c>
      <c r="P388" s="24">
        <f>'USDCAD-Week'!F378*'USDCAD-Week'!H378/'USDCAD-Week'!E378</f>
        <v>7.4839095943720997</v>
      </c>
      <c r="Q388" s="24">
        <f>'AUDUSD-Week'!F378*'AUDUSD-Week'!E378/'AUDUSD-Week'!G378</f>
        <v>153.21</v>
      </c>
      <c r="R388" s="24">
        <f>'AUDUSD-Week'!H378*'AUDUSD-Week'!F378/1</f>
        <v>10</v>
      </c>
      <c r="S388" s="13">
        <f>'USDCHF-Week'!F378/'USDCHF-Week'!G378</f>
        <v>200</v>
      </c>
      <c r="T388" s="16">
        <f>'USDCHF-Week'!F378*'USDCHF-Week'!H378/'USDCHF-Week'!E378</f>
        <v>10.055809744079641</v>
      </c>
      <c r="U388" s="13">
        <f>'EURUSD-Week'!F378/'EURUSD-Week'!G378*'EURUSD-Week'!E378</f>
        <v>215.38000000000005</v>
      </c>
      <c r="V388" s="13">
        <f>'USDCHF-Week'!H378*'USDCHF-Week'!F378/'USDCHF-Week'!E378</f>
        <v>10.055809744079641</v>
      </c>
      <c r="W388" s="16">
        <f>'EURUSD-Week'!F378/'EURUSD-Week'!G378*'EURUSD-Week'!E378</f>
        <v>215.38000000000005</v>
      </c>
      <c r="X388" s="13">
        <f>'GBPUSD-Week'!H378*'GBPUSD-Week'!F378/'GBPUSD-Week'!I378</f>
        <v>12.432500000000003</v>
      </c>
      <c r="Y388" s="24">
        <f>'EURUSD-Week'!F378/'EURUSD-Week'!G378*'EURUSD-Week'!E378</f>
        <v>215.38000000000005</v>
      </c>
      <c r="Z388" s="13">
        <f>'AUDUSD-Week'!H378*'AUDUSD-Week'!F378/'AUDUSD-Week'!I378</f>
        <v>7.6604999999999999</v>
      </c>
      <c r="AA388" s="24">
        <f>'EURUSD-Week'!F378/'EURUSD-Week'!G378*'EURUSD-Week'!E378</f>
        <v>215.38000000000005</v>
      </c>
      <c r="AB388" s="13">
        <f>'USDCAD-Week'!H378*'USDCAD-Week'!F378/'USDCAD-Week'!E378</f>
        <v>7.4839095943720997</v>
      </c>
      <c r="AC388" s="24">
        <f>'EURUSD-Week'!F378/'EURUSD-Week'!G378*'EURUSD-Week'!E378</f>
        <v>215.38000000000005</v>
      </c>
      <c r="AD388" s="13">
        <f>'NZDUSD-Week'!H378*'NZDUSD-Week'!F378/'NZDUSD-Week'!I378</f>
        <v>7.0209999999999999</v>
      </c>
      <c r="AE388" s="24">
        <f>'GBPUSD-Week'!F378/'GBPUSD-Week'!G378*'GBPUSD-Week'!E378</f>
        <v>248.65000000000003</v>
      </c>
      <c r="AF388" s="13">
        <f>'USDJPY-Week'!H378*'USDJPY-Week'!F378/'USDJPY-Week'!E378</f>
        <v>8.9309636509779402</v>
      </c>
      <c r="AG388" s="24">
        <f>'GBPUSD-Week'!F378/'GBPUSD-Week'!G378*'GBPUSD-Week'!E378</f>
        <v>248.65000000000003</v>
      </c>
      <c r="AH388" s="13">
        <f>'USDCHF-Week'!H378*'USDCHF-Week'!F378/'USDCHF-Week'!E378</f>
        <v>10.055809744079641</v>
      </c>
      <c r="AI388" s="24">
        <f>'GBPUSD-Week'!F378/'GBPUSD-Week'!G378*'GBPUSD-Week'!E378</f>
        <v>248.65000000000003</v>
      </c>
      <c r="AJ388" s="13">
        <f>'AUDUSD-Week'!H378*'AUDUSD-Week'!F378/'AUDUSD-Week'!I378</f>
        <v>7.6604999999999999</v>
      </c>
      <c r="AK388" s="24">
        <f>'GBPUSD-Week'!F378/'GBPUSD-Week'!G378*'GBPUSD-Week'!E378</f>
        <v>248.65000000000003</v>
      </c>
      <c r="AL388" s="13">
        <f>'USDCAD-Week'!H378*'USDCAD-Week'!F378/'USDCAD-Week'!E378</f>
        <v>7.4839095943720997</v>
      </c>
      <c r="AM388" s="24">
        <f>'GBPUSD-Week'!F378/'GBPUSD-Week'!G378*'GBPUSD-Week'!E378</f>
        <v>248.65000000000003</v>
      </c>
      <c r="AN388" s="13">
        <f>'NZDUSD-Week'!H378*'NZDUSD-Week'!F378/'NZDUSD-Week'!I378</f>
        <v>7.0209999999999999</v>
      </c>
      <c r="AO388" s="24">
        <f>'AUDUSD-Week'!F378/'AUDUSD-Week'!G378*'AUDUSD-Week'!E378</f>
        <v>153.21</v>
      </c>
      <c r="AP388" s="13">
        <f>'USDJPY-Week'!H378*'USDJPY-Week'!F378/'USDJPY-Week'!E378</f>
        <v>8.9309636509779402</v>
      </c>
      <c r="AQ388" s="24">
        <f>'AUDUSD-Week'!F378/'AUDUSD-Week'!G378*'AUDUSD-Week'!E378</f>
        <v>153.21</v>
      </c>
      <c r="AR388" s="13">
        <f>'USDCHF-Week'!H378*'USDCHF-Week'!F378/'USDCHF-Week'!E378</f>
        <v>10.055809744079641</v>
      </c>
      <c r="AS388" s="24">
        <f>'AUDUSD-Week'!F378/'AUDUSD-Week'!G378*'AUDUSD-Week'!E378</f>
        <v>153.21</v>
      </c>
      <c r="AT388" s="13">
        <f>'USDCAD-Week'!H378*'USDCAD-Week'!F378/'USDCAD-Week'!E378</f>
        <v>7.4839095943720997</v>
      </c>
      <c r="AU388" s="24">
        <f>'AUDUSD-Week'!F378/'AUDUSD-Week'!G378*'AUDUSD-Week'!E378</f>
        <v>153.21</v>
      </c>
      <c r="AV388" s="13">
        <f>'NZDUSD-Week'!H378*'NZDUSD-Week'!F378/'NZDUSD-Week'!I378</f>
        <v>7.0209999999999999</v>
      </c>
      <c r="AW388" s="24">
        <f>'NZDUSD-Week'!F378/'NZDUSD-Week'!G378*'NZDUSD-Week'!E378</f>
        <v>140.41999999999999</v>
      </c>
      <c r="AX388" s="13">
        <f>'USDJPY-Week'!H378*'USDJPY-Week'!F378/'USDJPY-Week'!E378</f>
        <v>8.9309636509779402</v>
      </c>
      <c r="AY388" s="24">
        <f>'NZDUSD-Week'!F378/'NZDUSD-Week'!G378*'NZDUSD-Week'!E378</f>
        <v>140.41999999999999</v>
      </c>
      <c r="AZ388" s="13">
        <f>'USDCHF-Week'!H378*'USDCHF-Week'!F378/'USDCHF-Week'!E378</f>
        <v>10.055809744079641</v>
      </c>
      <c r="BA388" s="24">
        <f>'NZDUSD-Week'!F378/'NZDUSD-Week'!G378*'NZDUSD-Week'!E378</f>
        <v>140.41999999999999</v>
      </c>
      <c r="BB388" s="13">
        <f>'USDCAD-Week'!H378*'USDCAD-Week'!F378/'USDCAD-Week'!E378</f>
        <v>7.4839095943720997</v>
      </c>
      <c r="BC388" s="24">
        <f>'USDCAD-Week'!F378/'USDCAD-Week'!G378*'USDCAD-Week'!E378</f>
        <v>267.24</v>
      </c>
      <c r="BD388" s="13">
        <f>'USDJPY-Week'!H378*'USDJPY-Week'!F378/'USDJPY-Week'!E378</f>
        <v>8.9309636509779402</v>
      </c>
      <c r="BE388" s="24">
        <f>'USDCHF-Week'!F378/'USDCHF-Week'!G378*'USDCHF-Week'!E378</f>
        <v>198.89000000000001</v>
      </c>
      <c r="BF388" s="13">
        <f>'USDJPY-Week'!H378*'USDJPY-Week'!F378/'USDJPY-Week'!E378</f>
        <v>8.9309636509779402</v>
      </c>
    </row>
    <row r="389" spans="4:58" x14ac:dyDescent="0.25">
      <c r="D389" s="11">
        <v>42820</v>
      </c>
      <c r="E389" s="13">
        <f>'EURUSD-Week'!F379*'EURUSD-Week'!E379/'EURUSD-Week'!G379</f>
        <v>214.9</v>
      </c>
      <c r="F389" s="16">
        <f>'EURUSD-Week'!H379*'EURUSD-Week'!F379/1</f>
        <v>10</v>
      </c>
      <c r="G389" s="13">
        <f>'USDJPY-Week'!F379/'USDJPY-Week'!G379</f>
        <v>200</v>
      </c>
      <c r="H389" s="19">
        <f>'USDJPY-Week'!H379*'USDJPY-Week'!F379/'USDJPY-Week'!E379</f>
        <v>8.9956371159987398</v>
      </c>
      <c r="I389" s="19">
        <f>'EURUSD-Week'!F379/('EURUSD-Week'!G379*'EURUSD-Week'!E379)</f>
        <v>186.13308515588645</v>
      </c>
      <c r="J389" s="19">
        <f>'USDJPY-Week'!H379*'USDJPY-Week'!F379/'USDJPY-Week'!E379</f>
        <v>8.9956371159987398</v>
      </c>
      <c r="K389" s="15">
        <f>'GBPUSD-Week'!F379*'GBPUSD-Week'!E379/'GBPUSD-Week'!G379</f>
        <v>250.41000000000003</v>
      </c>
      <c r="L389" s="13">
        <f>'GBPUSD-Week'!H379*'GBPUSD-Week'!F379/1</f>
        <v>10</v>
      </c>
      <c r="M389" s="24">
        <f>'NZDUSD-Week'!F379*'NZDUSD-Week'!E379/'NZDUSD-Week'!G379</f>
        <v>140.36000000000001</v>
      </c>
      <c r="N389" s="13">
        <f>'NZDUSD-Week'!H379*'NZDUSD-Week'!F379/1</f>
        <v>10</v>
      </c>
      <c r="O389" s="13">
        <f>'USDCAD-Week'!F379/'USDCAD-Week'!G379</f>
        <v>200</v>
      </c>
      <c r="P389" s="24">
        <f>'USDCAD-Week'!F379*'USDCAD-Week'!H379/'USDCAD-Week'!E379</f>
        <v>7.4973759184285491</v>
      </c>
      <c r="Q389" s="24">
        <f>'AUDUSD-Week'!F379*'AUDUSD-Week'!E379/'AUDUSD-Week'!G379</f>
        <v>152.62</v>
      </c>
      <c r="R389" s="24">
        <f>'AUDUSD-Week'!H379*'AUDUSD-Week'!F379/1</f>
        <v>10</v>
      </c>
      <c r="S389" s="13">
        <f>'USDCHF-Week'!F379/'USDCHF-Week'!G379</f>
        <v>200</v>
      </c>
      <c r="T389" s="16">
        <f>'USDCHF-Week'!F379*'USDCHF-Week'!H379/'USDCHF-Week'!E379</f>
        <v>10.044194455604661</v>
      </c>
      <c r="U389" s="13">
        <f>'EURUSD-Week'!F379/'EURUSD-Week'!G379*'EURUSD-Week'!E379</f>
        <v>214.9</v>
      </c>
      <c r="V389" s="13">
        <f>'USDCHF-Week'!H379*'USDCHF-Week'!F379/'USDCHF-Week'!E379</f>
        <v>10.044194455604661</v>
      </c>
      <c r="W389" s="16">
        <f>'EURUSD-Week'!F379/'EURUSD-Week'!G379*'EURUSD-Week'!E379</f>
        <v>214.9</v>
      </c>
      <c r="X389" s="13">
        <f>'GBPUSD-Week'!H379*'GBPUSD-Week'!F379/'GBPUSD-Week'!I379</f>
        <v>12.5205</v>
      </c>
      <c r="Y389" s="24">
        <f>'EURUSD-Week'!F379/'EURUSD-Week'!G379*'EURUSD-Week'!E379</f>
        <v>214.9</v>
      </c>
      <c r="Z389" s="13">
        <f>'AUDUSD-Week'!H379*'AUDUSD-Week'!F379/'AUDUSD-Week'!I379</f>
        <v>7.6310000000000002</v>
      </c>
      <c r="AA389" s="24">
        <f>'EURUSD-Week'!F379/'EURUSD-Week'!G379*'EURUSD-Week'!E379</f>
        <v>214.9</v>
      </c>
      <c r="AB389" s="13">
        <f>'USDCAD-Week'!H379*'USDCAD-Week'!F379/'USDCAD-Week'!E379</f>
        <v>7.4973759184285491</v>
      </c>
      <c r="AC389" s="24">
        <f>'EURUSD-Week'!F379/'EURUSD-Week'!G379*'EURUSD-Week'!E379</f>
        <v>214.9</v>
      </c>
      <c r="AD389" s="13">
        <f>'NZDUSD-Week'!H379*'NZDUSD-Week'!F379/'NZDUSD-Week'!I379</f>
        <v>7.0179999999999998</v>
      </c>
      <c r="AE389" s="24">
        <f>'GBPUSD-Week'!F379/'GBPUSD-Week'!G379*'GBPUSD-Week'!E379</f>
        <v>250.41000000000003</v>
      </c>
      <c r="AF389" s="13">
        <f>'USDJPY-Week'!H379*'USDJPY-Week'!F379/'USDJPY-Week'!E379</f>
        <v>8.9956371159987398</v>
      </c>
      <c r="AG389" s="24">
        <f>'GBPUSD-Week'!F379/'GBPUSD-Week'!G379*'GBPUSD-Week'!E379</f>
        <v>250.41000000000003</v>
      </c>
      <c r="AH389" s="13">
        <f>'USDCHF-Week'!H379*'USDCHF-Week'!F379/'USDCHF-Week'!E379</f>
        <v>10.044194455604661</v>
      </c>
      <c r="AI389" s="24">
        <f>'GBPUSD-Week'!F379/'GBPUSD-Week'!G379*'GBPUSD-Week'!E379</f>
        <v>250.41000000000003</v>
      </c>
      <c r="AJ389" s="13">
        <f>'AUDUSD-Week'!H379*'AUDUSD-Week'!F379/'AUDUSD-Week'!I379</f>
        <v>7.6310000000000002</v>
      </c>
      <c r="AK389" s="24">
        <f>'GBPUSD-Week'!F379/'GBPUSD-Week'!G379*'GBPUSD-Week'!E379</f>
        <v>250.41000000000003</v>
      </c>
      <c r="AL389" s="13">
        <f>'USDCAD-Week'!H379*'USDCAD-Week'!F379/'USDCAD-Week'!E379</f>
        <v>7.4973759184285491</v>
      </c>
      <c r="AM389" s="24">
        <f>'GBPUSD-Week'!F379/'GBPUSD-Week'!G379*'GBPUSD-Week'!E379</f>
        <v>250.41000000000003</v>
      </c>
      <c r="AN389" s="13">
        <f>'NZDUSD-Week'!H379*'NZDUSD-Week'!F379/'NZDUSD-Week'!I379</f>
        <v>7.0179999999999998</v>
      </c>
      <c r="AO389" s="24">
        <f>'AUDUSD-Week'!F379/'AUDUSD-Week'!G379*'AUDUSD-Week'!E379</f>
        <v>152.62</v>
      </c>
      <c r="AP389" s="13">
        <f>'USDJPY-Week'!H379*'USDJPY-Week'!F379/'USDJPY-Week'!E379</f>
        <v>8.9956371159987398</v>
      </c>
      <c r="AQ389" s="24">
        <f>'AUDUSD-Week'!F379/'AUDUSD-Week'!G379*'AUDUSD-Week'!E379</f>
        <v>152.62</v>
      </c>
      <c r="AR389" s="13">
        <f>'USDCHF-Week'!H379*'USDCHF-Week'!F379/'USDCHF-Week'!E379</f>
        <v>10.044194455604661</v>
      </c>
      <c r="AS389" s="24">
        <f>'AUDUSD-Week'!F379/'AUDUSD-Week'!G379*'AUDUSD-Week'!E379</f>
        <v>152.62</v>
      </c>
      <c r="AT389" s="13">
        <f>'USDCAD-Week'!H379*'USDCAD-Week'!F379/'USDCAD-Week'!E379</f>
        <v>7.4973759184285491</v>
      </c>
      <c r="AU389" s="24">
        <f>'AUDUSD-Week'!F379/'AUDUSD-Week'!G379*'AUDUSD-Week'!E379</f>
        <v>152.62</v>
      </c>
      <c r="AV389" s="13">
        <f>'NZDUSD-Week'!H379*'NZDUSD-Week'!F379/'NZDUSD-Week'!I379</f>
        <v>7.0179999999999998</v>
      </c>
      <c r="AW389" s="24">
        <f>'NZDUSD-Week'!F379/'NZDUSD-Week'!G379*'NZDUSD-Week'!E379</f>
        <v>140.35999999999999</v>
      </c>
      <c r="AX389" s="13">
        <f>'USDJPY-Week'!H379*'USDJPY-Week'!F379/'USDJPY-Week'!E379</f>
        <v>8.9956371159987398</v>
      </c>
      <c r="AY389" s="24">
        <f>'NZDUSD-Week'!F379/'NZDUSD-Week'!G379*'NZDUSD-Week'!E379</f>
        <v>140.35999999999999</v>
      </c>
      <c r="AZ389" s="13">
        <f>'USDCHF-Week'!H379*'USDCHF-Week'!F379/'USDCHF-Week'!E379</f>
        <v>10.044194455604661</v>
      </c>
      <c r="BA389" s="24">
        <f>'NZDUSD-Week'!F379/'NZDUSD-Week'!G379*'NZDUSD-Week'!E379</f>
        <v>140.35999999999999</v>
      </c>
      <c r="BB389" s="13">
        <f>'USDCAD-Week'!H379*'USDCAD-Week'!F379/'USDCAD-Week'!E379</f>
        <v>7.4973759184285491</v>
      </c>
      <c r="BC389" s="24">
        <f>'USDCAD-Week'!F379/'USDCAD-Week'!G379*'USDCAD-Week'!E379</f>
        <v>266.76</v>
      </c>
      <c r="BD389" s="13">
        <f>'USDJPY-Week'!H379*'USDJPY-Week'!F379/'USDJPY-Week'!E379</f>
        <v>8.9956371159987398</v>
      </c>
      <c r="BE389" s="24">
        <f>'USDCHF-Week'!F379/'USDCHF-Week'!G379*'USDCHF-Week'!E379</f>
        <v>199.11999999999998</v>
      </c>
      <c r="BF389" s="13">
        <f>'USDJPY-Week'!H379*'USDJPY-Week'!F379/'USDJPY-Week'!E379</f>
        <v>8.9956371159987398</v>
      </c>
    </row>
    <row r="390" spans="4:58" x14ac:dyDescent="0.25">
      <c r="D390" s="11">
        <v>42827</v>
      </c>
      <c r="E390" s="13">
        <f>'EURUSD-Week'!F380*'EURUSD-Week'!E380/'EURUSD-Week'!G380</f>
        <v>212.49000000000004</v>
      </c>
      <c r="F390" s="16">
        <f>'EURUSD-Week'!H380*'EURUSD-Week'!F380/1</f>
        <v>10</v>
      </c>
      <c r="G390" s="13">
        <f>'USDJPY-Week'!F380/'USDJPY-Week'!G380</f>
        <v>200</v>
      </c>
      <c r="H390" s="19">
        <f>'USDJPY-Week'!H380*'USDJPY-Week'!F380/'USDJPY-Week'!E380</f>
        <v>8.989572096368212</v>
      </c>
      <c r="I390" s="19">
        <f>'EURUSD-Week'!F380/('EURUSD-Week'!G380*'EURUSD-Week'!E380)</f>
        <v>188.24415266600781</v>
      </c>
      <c r="J390" s="19">
        <f>'USDJPY-Week'!H380*'USDJPY-Week'!F380/'USDJPY-Week'!E380</f>
        <v>8.989572096368212</v>
      </c>
      <c r="K390" s="15">
        <f>'GBPUSD-Week'!F380*'GBPUSD-Week'!E380/'GBPUSD-Week'!G380</f>
        <v>249.18</v>
      </c>
      <c r="L390" s="13">
        <f>'GBPUSD-Week'!H380*'GBPUSD-Week'!F380/1</f>
        <v>10</v>
      </c>
      <c r="M390" s="24">
        <f>'NZDUSD-Week'!F380*'NZDUSD-Week'!E380/'NZDUSD-Week'!G380</f>
        <v>139.33000000000001</v>
      </c>
      <c r="N390" s="13">
        <f>'NZDUSD-Week'!H380*'NZDUSD-Week'!F380/1</f>
        <v>10</v>
      </c>
      <c r="O390" s="13">
        <f>'USDCAD-Week'!F380/'USDCAD-Week'!G380</f>
        <v>200</v>
      </c>
      <c r="P390" s="24">
        <f>'USDCAD-Week'!F380*'USDCAD-Week'!H380/'USDCAD-Week'!E380</f>
        <v>7.4867110878191205</v>
      </c>
      <c r="Q390" s="24">
        <f>'AUDUSD-Week'!F380*'AUDUSD-Week'!E380/'AUDUSD-Week'!G380</f>
        <v>151.32</v>
      </c>
      <c r="R390" s="24">
        <f>'AUDUSD-Week'!H380*'AUDUSD-Week'!F380/1</f>
        <v>10</v>
      </c>
      <c r="S390" s="13">
        <f>'USDCHF-Week'!F380/'USDCHF-Week'!G380</f>
        <v>200</v>
      </c>
      <c r="T390" s="16">
        <f>'USDCHF-Week'!F380*'USDCHF-Week'!H380/'USDCHF-Week'!E380</f>
        <v>9.9428287347750448</v>
      </c>
      <c r="U390" s="13">
        <f>'EURUSD-Week'!F380/'EURUSD-Week'!G380*'EURUSD-Week'!E380</f>
        <v>212.49</v>
      </c>
      <c r="V390" s="13">
        <f>'USDCHF-Week'!H380*'USDCHF-Week'!F380/'USDCHF-Week'!E380</f>
        <v>9.9428287347750448</v>
      </c>
      <c r="W390" s="16">
        <f>'EURUSD-Week'!F380/'EURUSD-Week'!G380*'EURUSD-Week'!E380</f>
        <v>212.49</v>
      </c>
      <c r="X390" s="13">
        <f>'GBPUSD-Week'!H380*'GBPUSD-Week'!F380/'GBPUSD-Week'!I380</f>
        <v>12.459000000000001</v>
      </c>
      <c r="Y390" s="24">
        <f>'EURUSD-Week'!F380/'EURUSD-Week'!G380*'EURUSD-Week'!E380</f>
        <v>212.49</v>
      </c>
      <c r="Z390" s="13">
        <f>'AUDUSD-Week'!H380*'AUDUSD-Week'!F380/'AUDUSD-Week'!I380</f>
        <v>7.5659999999999989</v>
      </c>
      <c r="AA390" s="24">
        <f>'EURUSD-Week'!F380/'EURUSD-Week'!G380*'EURUSD-Week'!E380</f>
        <v>212.49</v>
      </c>
      <c r="AB390" s="13">
        <f>'USDCAD-Week'!H380*'USDCAD-Week'!F380/'USDCAD-Week'!E380</f>
        <v>7.4867110878191205</v>
      </c>
      <c r="AC390" s="24">
        <f>'EURUSD-Week'!F380/'EURUSD-Week'!G380*'EURUSD-Week'!E380</f>
        <v>212.49</v>
      </c>
      <c r="AD390" s="13">
        <f>'NZDUSD-Week'!H380*'NZDUSD-Week'!F380/'NZDUSD-Week'!I380</f>
        <v>6.9664999999999999</v>
      </c>
      <c r="AE390" s="24">
        <f>'GBPUSD-Week'!F380/'GBPUSD-Week'!G380*'GBPUSD-Week'!E380</f>
        <v>249.18</v>
      </c>
      <c r="AF390" s="13">
        <f>'USDJPY-Week'!H380*'USDJPY-Week'!F380/'USDJPY-Week'!E380</f>
        <v>8.989572096368212</v>
      </c>
      <c r="AG390" s="24">
        <f>'GBPUSD-Week'!F380/'GBPUSD-Week'!G380*'GBPUSD-Week'!E380</f>
        <v>249.18</v>
      </c>
      <c r="AH390" s="13">
        <f>'USDCHF-Week'!H380*'USDCHF-Week'!F380/'USDCHF-Week'!E380</f>
        <v>9.9428287347750448</v>
      </c>
      <c r="AI390" s="24">
        <f>'GBPUSD-Week'!F380/'GBPUSD-Week'!G380*'GBPUSD-Week'!E380</f>
        <v>249.18</v>
      </c>
      <c r="AJ390" s="13">
        <f>'AUDUSD-Week'!H380*'AUDUSD-Week'!F380/'AUDUSD-Week'!I380</f>
        <v>7.5659999999999989</v>
      </c>
      <c r="AK390" s="24">
        <f>'GBPUSD-Week'!F380/'GBPUSD-Week'!G380*'GBPUSD-Week'!E380</f>
        <v>249.18</v>
      </c>
      <c r="AL390" s="13">
        <f>'USDCAD-Week'!H380*'USDCAD-Week'!F380/'USDCAD-Week'!E380</f>
        <v>7.4867110878191205</v>
      </c>
      <c r="AM390" s="24">
        <f>'GBPUSD-Week'!F380/'GBPUSD-Week'!G380*'GBPUSD-Week'!E380</f>
        <v>249.18</v>
      </c>
      <c r="AN390" s="13">
        <f>'NZDUSD-Week'!H380*'NZDUSD-Week'!F380/'NZDUSD-Week'!I380</f>
        <v>6.9664999999999999</v>
      </c>
      <c r="AO390" s="24">
        <f>'AUDUSD-Week'!F380/'AUDUSD-Week'!G380*'AUDUSD-Week'!E380</f>
        <v>151.32</v>
      </c>
      <c r="AP390" s="13">
        <f>'USDJPY-Week'!H380*'USDJPY-Week'!F380/'USDJPY-Week'!E380</f>
        <v>8.989572096368212</v>
      </c>
      <c r="AQ390" s="24">
        <f>'AUDUSD-Week'!F380/'AUDUSD-Week'!G380*'AUDUSD-Week'!E380</f>
        <v>151.32</v>
      </c>
      <c r="AR390" s="13">
        <f>'USDCHF-Week'!H380*'USDCHF-Week'!F380/'USDCHF-Week'!E380</f>
        <v>9.9428287347750448</v>
      </c>
      <c r="AS390" s="24">
        <f>'AUDUSD-Week'!F380/'AUDUSD-Week'!G380*'AUDUSD-Week'!E380</f>
        <v>151.32</v>
      </c>
      <c r="AT390" s="13">
        <f>'USDCAD-Week'!H380*'USDCAD-Week'!F380/'USDCAD-Week'!E380</f>
        <v>7.4867110878191205</v>
      </c>
      <c r="AU390" s="24">
        <f>'AUDUSD-Week'!F380/'AUDUSD-Week'!G380*'AUDUSD-Week'!E380</f>
        <v>151.32</v>
      </c>
      <c r="AV390" s="13">
        <f>'NZDUSD-Week'!H380*'NZDUSD-Week'!F380/'NZDUSD-Week'!I380</f>
        <v>6.9664999999999999</v>
      </c>
      <c r="AW390" s="24">
        <f>'NZDUSD-Week'!F380/'NZDUSD-Week'!G380*'NZDUSD-Week'!E380</f>
        <v>139.32999999999998</v>
      </c>
      <c r="AX390" s="13">
        <f>'USDJPY-Week'!H380*'USDJPY-Week'!F380/'USDJPY-Week'!E380</f>
        <v>8.989572096368212</v>
      </c>
      <c r="AY390" s="24">
        <f>'NZDUSD-Week'!F380/'NZDUSD-Week'!G380*'NZDUSD-Week'!E380</f>
        <v>139.32999999999998</v>
      </c>
      <c r="AZ390" s="13">
        <f>'USDCHF-Week'!H380*'USDCHF-Week'!F380/'USDCHF-Week'!E380</f>
        <v>9.9428287347750448</v>
      </c>
      <c r="BA390" s="24">
        <f>'NZDUSD-Week'!F380/'NZDUSD-Week'!G380*'NZDUSD-Week'!E380</f>
        <v>139.32999999999998</v>
      </c>
      <c r="BB390" s="13">
        <f>'USDCAD-Week'!H380*'USDCAD-Week'!F380/'USDCAD-Week'!E380</f>
        <v>7.4867110878191205</v>
      </c>
      <c r="BC390" s="24">
        <f>'USDCAD-Week'!F380/'USDCAD-Week'!G380*'USDCAD-Week'!E380</f>
        <v>267.14000000000004</v>
      </c>
      <c r="BD390" s="13">
        <f>'USDJPY-Week'!H380*'USDJPY-Week'!F380/'USDJPY-Week'!E380</f>
        <v>8.989572096368212</v>
      </c>
      <c r="BE390" s="24">
        <f>'USDCHF-Week'!F380/'USDCHF-Week'!G380*'USDCHF-Week'!E380</f>
        <v>201.14999999999998</v>
      </c>
      <c r="BF390" s="13">
        <f>'USDJPY-Week'!H380*'USDJPY-Week'!F380/'USDJPY-Week'!E380</f>
        <v>8.989572096368212</v>
      </c>
    </row>
    <row r="391" spans="4:58" x14ac:dyDescent="0.25">
      <c r="D391" s="11">
        <v>42834</v>
      </c>
      <c r="E391" s="13">
        <f>'EURUSD-Week'!F381*'EURUSD-Week'!E381/'EURUSD-Week'!G381</f>
        <v>211.97</v>
      </c>
      <c r="F391" s="16">
        <f>'EURUSD-Week'!H381*'EURUSD-Week'!F381/1</f>
        <v>10</v>
      </c>
      <c r="G391" s="13">
        <f>'USDJPY-Week'!F381/'USDJPY-Week'!G381</f>
        <v>200</v>
      </c>
      <c r="H391" s="19">
        <f>'USDJPY-Week'!H381*'USDJPY-Week'!F381/'USDJPY-Week'!E381</f>
        <v>9.1033227127901686</v>
      </c>
      <c r="I391" s="19">
        <f>'EURUSD-Week'!F381/('EURUSD-Week'!G381*'EURUSD-Week'!E381)</f>
        <v>188.70594895504081</v>
      </c>
      <c r="J391" s="19">
        <f>'USDJPY-Week'!H381*'USDJPY-Week'!F381/'USDJPY-Week'!E381</f>
        <v>9.1033227127901686</v>
      </c>
      <c r="K391" s="15">
        <f>'GBPUSD-Week'!F381*'GBPUSD-Week'!E381/'GBPUSD-Week'!G381</f>
        <v>249.04000000000002</v>
      </c>
      <c r="L391" s="13">
        <f>'GBPUSD-Week'!H381*'GBPUSD-Week'!F381/1</f>
        <v>10</v>
      </c>
      <c r="M391" s="24">
        <f>'NZDUSD-Week'!F381*'NZDUSD-Week'!E381/'NZDUSD-Week'!G381</f>
        <v>139.38000000000002</v>
      </c>
      <c r="N391" s="13">
        <f>'NZDUSD-Week'!H381*'NZDUSD-Week'!F381/1</f>
        <v>10</v>
      </c>
      <c r="O391" s="13">
        <f>'USDCAD-Week'!F381/'USDCAD-Week'!G381</f>
        <v>200</v>
      </c>
      <c r="P391" s="24">
        <f>'USDCAD-Week'!F381*'USDCAD-Week'!H381/'USDCAD-Week'!E381</f>
        <v>7.4841896493657156</v>
      </c>
      <c r="Q391" s="24">
        <f>'AUDUSD-Week'!F381*'AUDUSD-Week'!E381/'AUDUSD-Week'!G381</f>
        <v>150.68</v>
      </c>
      <c r="R391" s="24">
        <f>'AUDUSD-Week'!H381*'AUDUSD-Week'!F381/1</f>
        <v>10</v>
      </c>
      <c r="S391" s="13">
        <f>'USDCHF-Week'!F381/'USDCHF-Week'!G381</f>
        <v>200</v>
      </c>
      <c r="T391" s="16">
        <f>'USDCHF-Week'!F381*'USDCHF-Week'!H381/'USDCHF-Week'!E381</f>
        <v>9.9295005461225312</v>
      </c>
      <c r="U391" s="13">
        <f>'EURUSD-Week'!F381/'EURUSD-Week'!G381*'EURUSD-Week'!E381</f>
        <v>211.97</v>
      </c>
      <c r="V391" s="13">
        <f>'USDCHF-Week'!H381*'USDCHF-Week'!F381/'USDCHF-Week'!E381</f>
        <v>9.9295005461225312</v>
      </c>
      <c r="W391" s="16">
        <f>'EURUSD-Week'!F381/'EURUSD-Week'!G381*'EURUSD-Week'!E381</f>
        <v>211.97</v>
      </c>
      <c r="X391" s="13">
        <f>'GBPUSD-Week'!H381*'GBPUSD-Week'!F381/'GBPUSD-Week'!I381</f>
        <v>12.452</v>
      </c>
      <c r="Y391" s="24">
        <f>'EURUSD-Week'!F381/'EURUSD-Week'!G381*'EURUSD-Week'!E381</f>
        <v>211.97</v>
      </c>
      <c r="Z391" s="13">
        <f>'AUDUSD-Week'!H381*'AUDUSD-Week'!F381/'AUDUSD-Week'!I381</f>
        <v>7.5340000000000007</v>
      </c>
      <c r="AA391" s="24">
        <f>'EURUSD-Week'!F381/'EURUSD-Week'!G381*'EURUSD-Week'!E381</f>
        <v>211.97</v>
      </c>
      <c r="AB391" s="13">
        <f>'USDCAD-Week'!H381*'USDCAD-Week'!F381/'USDCAD-Week'!E381</f>
        <v>7.4841896493657156</v>
      </c>
      <c r="AC391" s="24">
        <f>'EURUSD-Week'!F381/'EURUSD-Week'!G381*'EURUSD-Week'!E381</f>
        <v>211.97</v>
      </c>
      <c r="AD391" s="13">
        <f>'NZDUSD-Week'!H381*'NZDUSD-Week'!F381/'NZDUSD-Week'!I381</f>
        <v>6.9690000000000012</v>
      </c>
      <c r="AE391" s="24">
        <f>'GBPUSD-Week'!F381/'GBPUSD-Week'!G381*'GBPUSD-Week'!E381</f>
        <v>249.04000000000002</v>
      </c>
      <c r="AF391" s="13">
        <f>'USDJPY-Week'!H381*'USDJPY-Week'!F381/'USDJPY-Week'!E381</f>
        <v>9.1033227127901686</v>
      </c>
      <c r="AG391" s="24">
        <f>'GBPUSD-Week'!F381/'GBPUSD-Week'!G381*'GBPUSD-Week'!E381</f>
        <v>249.04000000000002</v>
      </c>
      <c r="AH391" s="13">
        <f>'USDCHF-Week'!H381*'USDCHF-Week'!F381/'USDCHF-Week'!E381</f>
        <v>9.9295005461225312</v>
      </c>
      <c r="AI391" s="24">
        <f>'GBPUSD-Week'!F381/'GBPUSD-Week'!G381*'GBPUSD-Week'!E381</f>
        <v>249.04000000000002</v>
      </c>
      <c r="AJ391" s="13">
        <f>'AUDUSD-Week'!H381*'AUDUSD-Week'!F381/'AUDUSD-Week'!I381</f>
        <v>7.5340000000000007</v>
      </c>
      <c r="AK391" s="24">
        <f>'GBPUSD-Week'!F381/'GBPUSD-Week'!G381*'GBPUSD-Week'!E381</f>
        <v>249.04000000000002</v>
      </c>
      <c r="AL391" s="13">
        <f>'USDCAD-Week'!H381*'USDCAD-Week'!F381/'USDCAD-Week'!E381</f>
        <v>7.4841896493657156</v>
      </c>
      <c r="AM391" s="24">
        <f>'GBPUSD-Week'!F381/'GBPUSD-Week'!G381*'GBPUSD-Week'!E381</f>
        <v>249.04000000000002</v>
      </c>
      <c r="AN391" s="13">
        <f>'NZDUSD-Week'!H381*'NZDUSD-Week'!F381/'NZDUSD-Week'!I381</f>
        <v>6.9690000000000012</v>
      </c>
      <c r="AO391" s="24">
        <f>'AUDUSD-Week'!F381/'AUDUSD-Week'!G381*'AUDUSD-Week'!E381</f>
        <v>150.68</v>
      </c>
      <c r="AP391" s="13">
        <f>'USDJPY-Week'!H381*'USDJPY-Week'!F381/'USDJPY-Week'!E381</f>
        <v>9.1033227127901686</v>
      </c>
      <c r="AQ391" s="24">
        <f>'AUDUSD-Week'!F381/'AUDUSD-Week'!G381*'AUDUSD-Week'!E381</f>
        <v>150.68</v>
      </c>
      <c r="AR391" s="13">
        <f>'USDCHF-Week'!H381*'USDCHF-Week'!F381/'USDCHF-Week'!E381</f>
        <v>9.9295005461225312</v>
      </c>
      <c r="AS391" s="24">
        <f>'AUDUSD-Week'!F381/'AUDUSD-Week'!G381*'AUDUSD-Week'!E381</f>
        <v>150.68</v>
      </c>
      <c r="AT391" s="13">
        <f>'USDCAD-Week'!H381*'USDCAD-Week'!F381/'USDCAD-Week'!E381</f>
        <v>7.4841896493657156</v>
      </c>
      <c r="AU391" s="24">
        <f>'AUDUSD-Week'!F381/'AUDUSD-Week'!G381*'AUDUSD-Week'!E381</f>
        <v>150.68</v>
      </c>
      <c r="AV391" s="13">
        <f>'NZDUSD-Week'!H381*'NZDUSD-Week'!F381/'NZDUSD-Week'!I381</f>
        <v>6.9690000000000012</v>
      </c>
      <c r="AW391" s="24">
        <f>'NZDUSD-Week'!F381/'NZDUSD-Week'!G381*'NZDUSD-Week'!E381</f>
        <v>139.38000000000002</v>
      </c>
      <c r="AX391" s="13">
        <f>'USDJPY-Week'!H381*'USDJPY-Week'!F381/'USDJPY-Week'!E381</f>
        <v>9.1033227127901686</v>
      </c>
      <c r="AY391" s="24">
        <f>'NZDUSD-Week'!F381/'NZDUSD-Week'!G381*'NZDUSD-Week'!E381</f>
        <v>139.38000000000002</v>
      </c>
      <c r="AZ391" s="13">
        <f>'USDCHF-Week'!H381*'USDCHF-Week'!F381/'USDCHF-Week'!E381</f>
        <v>9.9295005461225312</v>
      </c>
      <c r="BA391" s="24">
        <f>'NZDUSD-Week'!F381/'NZDUSD-Week'!G381*'NZDUSD-Week'!E381</f>
        <v>139.38000000000002</v>
      </c>
      <c r="BB391" s="13">
        <f>'USDCAD-Week'!H381*'USDCAD-Week'!F381/'USDCAD-Week'!E381</f>
        <v>7.4841896493657156</v>
      </c>
      <c r="BC391" s="24">
        <f>'USDCAD-Week'!F381/'USDCAD-Week'!G381*'USDCAD-Week'!E381</f>
        <v>267.23</v>
      </c>
      <c r="BD391" s="13">
        <f>'USDJPY-Week'!H381*'USDJPY-Week'!F381/'USDJPY-Week'!E381</f>
        <v>9.1033227127901686</v>
      </c>
      <c r="BE391" s="24">
        <f>'USDCHF-Week'!F381/'USDCHF-Week'!G381*'USDCHF-Week'!E381</f>
        <v>201.42</v>
      </c>
      <c r="BF391" s="13">
        <f>'USDJPY-Week'!H381*'USDJPY-Week'!F381/'USDJPY-Week'!E381</f>
        <v>9.1033227127901686</v>
      </c>
    </row>
    <row r="392" spans="4:58" x14ac:dyDescent="0.25">
      <c r="D392" s="11">
        <v>42841</v>
      </c>
      <c r="E392" s="13">
        <f>'EURUSD-Week'!F382*'EURUSD-Week'!E382/'EURUSD-Week'!G382</f>
        <v>213.45</v>
      </c>
      <c r="F392" s="16">
        <f>'EURUSD-Week'!H382*'EURUSD-Week'!F382/1</f>
        <v>10</v>
      </c>
      <c r="G392" s="13">
        <f>'USDJPY-Week'!F382/'USDJPY-Week'!G382</f>
        <v>200</v>
      </c>
      <c r="H392" s="19">
        <f>'USDJPY-Week'!H382*'USDJPY-Week'!F382/'USDJPY-Week'!E382</f>
        <v>9.1823148615766037</v>
      </c>
      <c r="I392" s="19">
        <f>'EURUSD-Week'!F382/('EURUSD-Week'!G382*'EURUSD-Week'!E382)</f>
        <v>187.39751698289999</v>
      </c>
      <c r="J392" s="19">
        <f>'USDJPY-Week'!H382*'USDJPY-Week'!F382/'USDJPY-Week'!E382</f>
        <v>9.1823148615766037</v>
      </c>
      <c r="K392" s="15">
        <f>'GBPUSD-Week'!F382*'GBPUSD-Week'!E382/'GBPUSD-Week'!G382</f>
        <v>253.43</v>
      </c>
      <c r="L392" s="13">
        <f>'GBPUSD-Week'!H382*'GBPUSD-Week'!F382/1</f>
        <v>10</v>
      </c>
      <c r="M392" s="24">
        <f>'NZDUSD-Week'!F382*'NZDUSD-Week'!E382/'NZDUSD-Week'!G382</f>
        <v>140.25</v>
      </c>
      <c r="N392" s="13">
        <f>'NZDUSD-Week'!H382*'NZDUSD-Week'!F382/1</f>
        <v>10</v>
      </c>
      <c r="O392" s="13">
        <f>'USDCAD-Week'!F382/'USDCAD-Week'!G382</f>
        <v>200</v>
      </c>
      <c r="P392" s="24">
        <f>'USDCAD-Week'!F382*'USDCAD-Week'!H382/'USDCAD-Week'!E382</f>
        <v>7.4610161904051333</v>
      </c>
      <c r="Q392" s="24">
        <f>'AUDUSD-Week'!F382*'AUDUSD-Week'!E382/'AUDUSD-Week'!G382</f>
        <v>151.16999999999996</v>
      </c>
      <c r="R392" s="24">
        <f>'AUDUSD-Week'!H382*'AUDUSD-Week'!F382/1</f>
        <v>10</v>
      </c>
      <c r="S392" s="13">
        <f>'USDCHF-Week'!F382/'USDCHF-Week'!G382</f>
        <v>200</v>
      </c>
      <c r="T392" s="16">
        <f>'USDCHF-Week'!F382*'USDCHF-Week'!H382/'USDCHF-Week'!E382</f>
        <v>10.005002501250624</v>
      </c>
      <c r="U392" s="13">
        <f>'EURUSD-Week'!F382/'EURUSD-Week'!G382*'EURUSD-Week'!E382</f>
        <v>213.45000000000002</v>
      </c>
      <c r="V392" s="13">
        <f>'USDCHF-Week'!H382*'USDCHF-Week'!F382/'USDCHF-Week'!E382</f>
        <v>10.005002501250624</v>
      </c>
      <c r="W392" s="16">
        <f>'EURUSD-Week'!F382/'EURUSD-Week'!G382*'EURUSD-Week'!E382</f>
        <v>213.45000000000002</v>
      </c>
      <c r="X392" s="13">
        <f>'GBPUSD-Week'!H382*'GBPUSD-Week'!F382/'GBPUSD-Week'!I382</f>
        <v>12.6715</v>
      </c>
      <c r="Y392" s="24">
        <f>'EURUSD-Week'!F382/'EURUSD-Week'!G382*'EURUSD-Week'!E382</f>
        <v>213.45000000000002</v>
      </c>
      <c r="Z392" s="13">
        <f>'AUDUSD-Week'!H382*'AUDUSD-Week'!F382/'AUDUSD-Week'!I382</f>
        <v>7.5584999999999996</v>
      </c>
      <c r="AA392" s="24">
        <f>'EURUSD-Week'!F382/'EURUSD-Week'!G382*'EURUSD-Week'!E382</f>
        <v>213.45000000000002</v>
      </c>
      <c r="AB392" s="13">
        <f>'USDCAD-Week'!H382*'USDCAD-Week'!F382/'USDCAD-Week'!E382</f>
        <v>7.4610161904051333</v>
      </c>
      <c r="AC392" s="24">
        <f>'EURUSD-Week'!F382/'EURUSD-Week'!G382*'EURUSD-Week'!E382</f>
        <v>213.45000000000002</v>
      </c>
      <c r="AD392" s="13">
        <f>'NZDUSD-Week'!H382*'NZDUSD-Week'!F382/'NZDUSD-Week'!I382</f>
        <v>7.0124999999999993</v>
      </c>
      <c r="AE392" s="24">
        <f>'GBPUSD-Week'!F382/'GBPUSD-Week'!G382*'GBPUSD-Week'!E382</f>
        <v>253.43</v>
      </c>
      <c r="AF392" s="13">
        <f>'USDJPY-Week'!H382*'USDJPY-Week'!F382/'USDJPY-Week'!E382</f>
        <v>9.1823148615766037</v>
      </c>
      <c r="AG392" s="24">
        <f>'GBPUSD-Week'!F382/'GBPUSD-Week'!G382*'GBPUSD-Week'!E382</f>
        <v>253.43</v>
      </c>
      <c r="AH392" s="13">
        <f>'USDCHF-Week'!H382*'USDCHF-Week'!F382/'USDCHF-Week'!E382</f>
        <v>10.005002501250624</v>
      </c>
      <c r="AI392" s="24">
        <f>'GBPUSD-Week'!F382/'GBPUSD-Week'!G382*'GBPUSD-Week'!E382</f>
        <v>253.43</v>
      </c>
      <c r="AJ392" s="13">
        <f>'AUDUSD-Week'!H382*'AUDUSD-Week'!F382/'AUDUSD-Week'!I382</f>
        <v>7.5584999999999996</v>
      </c>
      <c r="AK392" s="24">
        <f>'GBPUSD-Week'!F382/'GBPUSD-Week'!G382*'GBPUSD-Week'!E382</f>
        <v>253.43</v>
      </c>
      <c r="AL392" s="13">
        <f>'USDCAD-Week'!H382*'USDCAD-Week'!F382/'USDCAD-Week'!E382</f>
        <v>7.4610161904051333</v>
      </c>
      <c r="AM392" s="24">
        <f>'GBPUSD-Week'!F382/'GBPUSD-Week'!G382*'GBPUSD-Week'!E382</f>
        <v>253.43</v>
      </c>
      <c r="AN392" s="13">
        <f>'NZDUSD-Week'!H382*'NZDUSD-Week'!F382/'NZDUSD-Week'!I382</f>
        <v>7.0124999999999993</v>
      </c>
      <c r="AO392" s="24">
        <f>'AUDUSD-Week'!F382/'AUDUSD-Week'!G382*'AUDUSD-Week'!E382</f>
        <v>151.16999999999999</v>
      </c>
      <c r="AP392" s="13">
        <f>'USDJPY-Week'!H382*'USDJPY-Week'!F382/'USDJPY-Week'!E382</f>
        <v>9.1823148615766037</v>
      </c>
      <c r="AQ392" s="24">
        <f>'AUDUSD-Week'!F382/'AUDUSD-Week'!G382*'AUDUSD-Week'!E382</f>
        <v>151.16999999999999</v>
      </c>
      <c r="AR392" s="13">
        <f>'USDCHF-Week'!H382*'USDCHF-Week'!F382/'USDCHF-Week'!E382</f>
        <v>10.005002501250624</v>
      </c>
      <c r="AS392" s="24">
        <f>'AUDUSD-Week'!F382/'AUDUSD-Week'!G382*'AUDUSD-Week'!E382</f>
        <v>151.16999999999999</v>
      </c>
      <c r="AT392" s="13">
        <f>'USDCAD-Week'!H382*'USDCAD-Week'!F382/'USDCAD-Week'!E382</f>
        <v>7.4610161904051333</v>
      </c>
      <c r="AU392" s="24">
        <f>'AUDUSD-Week'!F382/'AUDUSD-Week'!G382*'AUDUSD-Week'!E382</f>
        <v>151.16999999999999</v>
      </c>
      <c r="AV392" s="13">
        <f>'NZDUSD-Week'!H382*'NZDUSD-Week'!F382/'NZDUSD-Week'!I382</f>
        <v>7.0124999999999993</v>
      </c>
      <c r="AW392" s="24">
        <f>'NZDUSD-Week'!F382/'NZDUSD-Week'!G382*'NZDUSD-Week'!E382</f>
        <v>140.25</v>
      </c>
      <c r="AX392" s="13">
        <f>'USDJPY-Week'!H382*'USDJPY-Week'!F382/'USDJPY-Week'!E382</f>
        <v>9.1823148615766037</v>
      </c>
      <c r="AY392" s="24">
        <f>'NZDUSD-Week'!F382/'NZDUSD-Week'!G382*'NZDUSD-Week'!E382</f>
        <v>140.25</v>
      </c>
      <c r="AZ392" s="13">
        <f>'USDCHF-Week'!H382*'USDCHF-Week'!F382/'USDCHF-Week'!E382</f>
        <v>10.005002501250624</v>
      </c>
      <c r="BA392" s="24">
        <f>'NZDUSD-Week'!F382/'NZDUSD-Week'!G382*'NZDUSD-Week'!E382</f>
        <v>140.25</v>
      </c>
      <c r="BB392" s="13">
        <f>'USDCAD-Week'!H382*'USDCAD-Week'!F382/'USDCAD-Week'!E382</f>
        <v>7.4610161904051333</v>
      </c>
      <c r="BC392" s="24">
        <f>'USDCAD-Week'!F382/'USDCAD-Week'!G382*'USDCAD-Week'!E382</f>
        <v>268.06</v>
      </c>
      <c r="BD392" s="13">
        <f>'USDJPY-Week'!H382*'USDJPY-Week'!F382/'USDJPY-Week'!E382</f>
        <v>9.1823148615766037</v>
      </c>
      <c r="BE392" s="24">
        <f>'USDCHF-Week'!F382/'USDCHF-Week'!G382*'USDCHF-Week'!E382</f>
        <v>199.9</v>
      </c>
      <c r="BF392" s="13">
        <f>'USDJPY-Week'!H382*'USDJPY-Week'!F382/'USDJPY-Week'!E382</f>
        <v>9.1823148615766037</v>
      </c>
    </row>
    <row r="393" spans="4:58" x14ac:dyDescent="0.25">
      <c r="D393" s="11">
        <v>42848</v>
      </c>
      <c r="E393" s="13">
        <f>'EURUSD-Week'!F383*'EURUSD-Week'!E383/'EURUSD-Week'!G383</f>
        <v>218.12999999999997</v>
      </c>
      <c r="F393" s="16">
        <f>'EURUSD-Week'!H383*'EURUSD-Week'!F383/1</f>
        <v>10</v>
      </c>
      <c r="G393" s="13">
        <f>'USDJPY-Week'!F383/'USDJPY-Week'!G383</f>
        <v>200</v>
      </c>
      <c r="H393" s="19">
        <f>'USDJPY-Week'!H383*'USDJPY-Week'!F383/'USDJPY-Week'!E383</f>
        <v>9.0073860565663839</v>
      </c>
      <c r="I393" s="19">
        <f>'EURUSD-Week'!F383/('EURUSD-Week'!G383*'EURUSD-Week'!E383)</f>
        <v>183.37688534360245</v>
      </c>
      <c r="J393" s="19">
        <f>'USDJPY-Week'!H383*'USDJPY-Week'!F383/'USDJPY-Week'!E383</f>
        <v>9.0073860565663839</v>
      </c>
      <c r="K393" s="15">
        <f>'GBPUSD-Week'!F383*'GBPUSD-Week'!E383/'GBPUSD-Week'!G383</f>
        <v>257.94</v>
      </c>
      <c r="L393" s="13">
        <f>'GBPUSD-Week'!H383*'GBPUSD-Week'!F383/1</f>
        <v>10</v>
      </c>
      <c r="M393" s="24">
        <f>'NZDUSD-Week'!F383*'NZDUSD-Week'!E383/'NZDUSD-Week'!G383</f>
        <v>139.09</v>
      </c>
      <c r="N393" s="13">
        <f>'NZDUSD-Week'!H383*'NZDUSD-Week'!F383/1</f>
        <v>10</v>
      </c>
      <c r="O393" s="13">
        <f>'USDCAD-Week'!F383/'USDCAD-Week'!G383</f>
        <v>200</v>
      </c>
      <c r="P393" s="24">
        <f>'USDCAD-Week'!F383*'USDCAD-Week'!H383/'USDCAD-Week'!E383</f>
        <v>7.3768073177928599</v>
      </c>
      <c r="Q393" s="24">
        <f>'AUDUSD-Week'!F383*'AUDUSD-Week'!E383/'AUDUSD-Week'!G383</f>
        <v>150.71</v>
      </c>
      <c r="R393" s="24">
        <f>'AUDUSD-Week'!H383*'AUDUSD-Week'!F383/1</f>
        <v>10</v>
      </c>
      <c r="S393" s="13">
        <f>'USDCHF-Week'!F383/'USDCHF-Week'!G383</f>
        <v>200</v>
      </c>
      <c r="T393" s="16">
        <f>'USDCHF-Week'!F383*'USDCHF-Week'!H383/'USDCHF-Week'!E383</f>
        <v>10.075566750629724</v>
      </c>
      <c r="U393" s="13">
        <f>'EURUSD-Week'!F383/'EURUSD-Week'!G383*'EURUSD-Week'!E383</f>
        <v>218.12999999999997</v>
      </c>
      <c r="V393" s="13">
        <f>'USDCHF-Week'!H383*'USDCHF-Week'!F383/'USDCHF-Week'!E383</f>
        <v>10.075566750629724</v>
      </c>
      <c r="W393" s="16">
        <f>'EURUSD-Week'!F383/'EURUSD-Week'!G383*'EURUSD-Week'!E383</f>
        <v>218.12999999999997</v>
      </c>
      <c r="X393" s="13">
        <f>'GBPUSD-Week'!H383*'GBPUSD-Week'!F383/'GBPUSD-Week'!I383</f>
        <v>12.896999999999998</v>
      </c>
      <c r="Y393" s="24">
        <f>'EURUSD-Week'!F383/'EURUSD-Week'!G383*'EURUSD-Week'!E383</f>
        <v>218.12999999999997</v>
      </c>
      <c r="Z393" s="13">
        <f>'AUDUSD-Week'!H383*'AUDUSD-Week'!F383/'AUDUSD-Week'!I383</f>
        <v>7.5354999999999999</v>
      </c>
      <c r="AA393" s="24">
        <f>'EURUSD-Week'!F383/'EURUSD-Week'!G383*'EURUSD-Week'!E383</f>
        <v>218.12999999999997</v>
      </c>
      <c r="AB393" s="13">
        <f>'USDCAD-Week'!H383*'USDCAD-Week'!F383/'USDCAD-Week'!E383</f>
        <v>7.3768073177928599</v>
      </c>
      <c r="AC393" s="24">
        <f>'EURUSD-Week'!F383/'EURUSD-Week'!G383*'EURUSD-Week'!E383</f>
        <v>218.12999999999997</v>
      </c>
      <c r="AD393" s="13">
        <f>'NZDUSD-Week'!H383*'NZDUSD-Week'!F383/'NZDUSD-Week'!I383</f>
        <v>6.9545000000000003</v>
      </c>
      <c r="AE393" s="24">
        <f>'GBPUSD-Week'!F383/'GBPUSD-Week'!G383*'GBPUSD-Week'!E383</f>
        <v>257.93999999999994</v>
      </c>
      <c r="AF393" s="13">
        <f>'USDJPY-Week'!H383*'USDJPY-Week'!F383/'USDJPY-Week'!E383</f>
        <v>9.0073860565663839</v>
      </c>
      <c r="AG393" s="24">
        <f>'GBPUSD-Week'!F383/'GBPUSD-Week'!G383*'GBPUSD-Week'!E383</f>
        <v>257.93999999999994</v>
      </c>
      <c r="AH393" s="13">
        <f>'USDCHF-Week'!H383*'USDCHF-Week'!F383/'USDCHF-Week'!E383</f>
        <v>10.075566750629724</v>
      </c>
      <c r="AI393" s="24">
        <f>'GBPUSD-Week'!F383/'GBPUSD-Week'!G383*'GBPUSD-Week'!E383</f>
        <v>257.93999999999994</v>
      </c>
      <c r="AJ393" s="13">
        <f>'AUDUSD-Week'!H383*'AUDUSD-Week'!F383/'AUDUSD-Week'!I383</f>
        <v>7.5354999999999999</v>
      </c>
      <c r="AK393" s="24">
        <f>'GBPUSD-Week'!F383/'GBPUSD-Week'!G383*'GBPUSD-Week'!E383</f>
        <v>257.93999999999994</v>
      </c>
      <c r="AL393" s="13">
        <f>'USDCAD-Week'!H383*'USDCAD-Week'!F383/'USDCAD-Week'!E383</f>
        <v>7.3768073177928599</v>
      </c>
      <c r="AM393" s="24">
        <f>'GBPUSD-Week'!F383/'GBPUSD-Week'!G383*'GBPUSD-Week'!E383</f>
        <v>257.93999999999994</v>
      </c>
      <c r="AN393" s="13">
        <f>'NZDUSD-Week'!H383*'NZDUSD-Week'!F383/'NZDUSD-Week'!I383</f>
        <v>6.9545000000000003</v>
      </c>
      <c r="AO393" s="24">
        <f>'AUDUSD-Week'!F383/'AUDUSD-Week'!G383*'AUDUSD-Week'!E383</f>
        <v>150.70999999999998</v>
      </c>
      <c r="AP393" s="13">
        <f>'USDJPY-Week'!H383*'USDJPY-Week'!F383/'USDJPY-Week'!E383</f>
        <v>9.0073860565663839</v>
      </c>
      <c r="AQ393" s="24">
        <f>'AUDUSD-Week'!F383/'AUDUSD-Week'!G383*'AUDUSD-Week'!E383</f>
        <v>150.70999999999998</v>
      </c>
      <c r="AR393" s="13">
        <f>'USDCHF-Week'!H383*'USDCHF-Week'!F383/'USDCHF-Week'!E383</f>
        <v>10.075566750629724</v>
      </c>
      <c r="AS393" s="24">
        <f>'AUDUSD-Week'!F383/'AUDUSD-Week'!G383*'AUDUSD-Week'!E383</f>
        <v>150.70999999999998</v>
      </c>
      <c r="AT393" s="13">
        <f>'USDCAD-Week'!H383*'USDCAD-Week'!F383/'USDCAD-Week'!E383</f>
        <v>7.3768073177928599</v>
      </c>
      <c r="AU393" s="24">
        <f>'AUDUSD-Week'!F383/'AUDUSD-Week'!G383*'AUDUSD-Week'!E383</f>
        <v>150.70999999999998</v>
      </c>
      <c r="AV393" s="13">
        <f>'NZDUSD-Week'!H383*'NZDUSD-Week'!F383/'NZDUSD-Week'!I383</f>
        <v>6.9545000000000003</v>
      </c>
      <c r="AW393" s="24">
        <f>'NZDUSD-Week'!F383/'NZDUSD-Week'!G383*'NZDUSD-Week'!E383</f>
        <v>139.09</v>
      </c>
      <c r="AX393" s="13">
        <f>'USDJPY-Week'!H383*'USDJPY-Week'!F383/'USDJPY-Week'!E383</f>
        <v>9.0073860565663839</v>
      </c>
      <c r="AY393" s="24">
        <f>'NZDUSD-Week'!F383/'NZDUSD-Week'!G383*'NZDUSD-Week'!E383</f>
        <v>139.09</v>
      </c>
      <c r="AZ393" s="13">
        <f>'USDCHF-Week'!H383*'USDCHF-Week'!F383/'USDCHF-Week'!E383</f>
        <v>10.075566750629724</v>
      </c>
      <c r="BA393" s="24">
        <f>'NZDUSD-Week'!F383/'NZDUSD-Week'!G383*'NZDUSD-Week'!E383</f>
        <v>139.09</v>
      </c>
      <c r="BB393" s="13">
        <f>'USDCAD-Week'!H383*'USDCAD-Week'!F383/'USDCAD-Week'!E383</f>
        <v>7.3768073177928599</v>
      </c>
      <c r="BC393" s="24">
        <f>'USDCAD-Week'!F383/'USDCAD-Week'!G383*'USDCAD-Week'!E383</f>
        <v>271.12</v>
      </c>
      <c r="BD393" s="13">
        <f>'USDJPY-Week'!H383*'USDJPY-Week'!F383/'USDJPY-Week'!E383</f>
        <v>9.0073860565663839</v>
      </c>
      <c r="BE393" s="24">
        <f>'USDCHF-Week'!F383/'USDCHF-Week'!G383*'USDCHF-Week'!E383</f>
        <v>198.5</v>
      </c>
      <c r="BF393" s="13">
        <f>'USDJPY-Week'!H383*'USDJPY-Week'!F383/'USDJPY-Week'!E383</f>
        <v>9.0073860565663839</v>
      </c>
    </row>
    <row r="394" spans="4:58" x14ac:dyDescent="0.25">
      <c r="D394" s="11">
        <v>42855</v>
      </c>
      <c r="E394" s="13">
        <f>'EURUSD-Week'!F384*'EURUSD-Week'!E384/'EURUSD-Week'!G384</f>
        <v>219.08000000000004</v>
      </c>
      <c r="F394" s="16">
        <f>'EURUSD-Week'!H384*'EURUSD-Week'!F384/1</f>
        <v>10</v>
      </c>
      <c r="G394" s="13">
        <f>'USDJPY-Week'!F384/'USDJPY-Week'!G384</f>
        <v>200</v>
      </c>
      <c r="H394" s="19">
        <f>'USDJPY-Week'!H384*'USDJPY-Week'!F384/'USDJPY-Week'!E384</f>
        <v>8.9289700433055046</v>
      </c>
      <c r="I394" s="19">
        <f>'EURUSD-Week'!F384/('EURUSD-Week'!G384*'EURUSD-Week'!E384)</f>
        <v>182.5817053131276</v>
      </c>
      <c r="J394" s="19">
        <f>'USDJPY-Week'!H384*'USDJPY-Week'!F384/'USDJPY-Week'!E384</f>
        <v>8.9289700433055046</v>
      </c>
      <c r="K394" s="15">
        <f>'GBPUSD-Week'!F384*'GBPUSD-Week'!E384/'GBPUSD-Week'!G384</f>
        <v>259.16000000000003</v>
      </c>
      <c r="L394" s="13">
        <f>'GBPUSD-Week'!H384*'GBPUSD-Week'!F384/1</f>
        <v>10</v>
      </c>
      <c r="M394" s="24">
        <f>'NZDUSD-Week'!F384*'NZDUSD-Week'!E384/'NZDUSD-Week'!G384</f>
        <v>137.82</v>
      </c>
      <c r="N394" s="13">
        <f>'NZDUSD-Week'!H384*'NZDUSD-Week'!F384/1</f>
        <v>10</v>
      </c>
      <c r="O394" s="13">
        <f>'USDCAD-Week'!F384/'USDCAD-Week'!G384</f>
        <v>200</v>
      </c>
      <c r="P394" s="24">
        <f>'USDCAD-Week'!F384*'USDCAD-Week'!H384/'USDCAD-Week'!E384</f>
        <v>7.3241293441242181</v>
      </c>
      <c r="Q394" s="24">
        <f>'AUDUSD-Week'!F384*'AUDUSD-Week'!E384/'AUDUSD-Week'!G384</f>
        <v>148.84</v>
      </c>
      <c r="R394" s="24">
        <f>'AUDUSD-Week'!H384*'AUDUSD-Week'!F384/1</f>
        <v>10</v>
      </c>
      <c r="S394" s="13">
        <f>'USDCHF-Week'!F384/'USDCHF-Week'!G384</f>
        <v>200</v>
      </c>
      <c r="T394" s="16">
        <f>'USDCHF-Week'!F384*'USDCHF-Week'!H384/'USDCHF-Week'!E384</f>
        <v>10.097440298884232</v>
      </c>
      <c r="U394" s="13">
        <f>'EURUSD-Week'!F384/'EURUSD-Week'!G384*'EURUSD-Week'!E384</f>
        <v>219.08000000000004</v>
      </c>
      <c r="V394" s="13">
        <f>'USDCHF-Week'!H384*'USDCHF-Week'!F384/'USDCHF-Week'!E384</f>
        <v>10.097440298884232</v>
      </c>
      <c r="W394" s="16">
        <f>'EURUSD-Week'!F384/'EURUSD-Week'!G384*'EURUSD-Week'!E384</f>
        <v>219.08000000000004</v>
      </c>
      <c r="X394" s="13">
        <f>'GBPUSD-Week'!H384*'GBPUSD-Week'!F384/'GBPUSD-Week'!I384</f>
        <v>12.958</v>
      </c>
      <c r="Y394" s="24">
        <f>'EURUSD-Week'!F384/'EURUSD-Week'!G384*'EURUSD-Week'!E384</f>
        <v>219.08000000000004</v>
      </c>
      <c r="Z394" s="13">
        <f>'AUDUSD-Week'!H384*'AUDUSD-Week'!F384/'AUDUSD-Week'!I384</f>
        <v>7.4419999999999993</v>
      </c>
      <c r="AA394" s="24">
        <f>'EURUSD-Week'!F384/'EURUSD-Week'!G384*'EURUSD-Week'!E384</f>
        <v>219.08000000000004</v>
      </c>
      <c r="AB394" s="13">
        <f>'USDCAD-Week'!H384*'USDCAD-Week'!F384/'USDCAD-Week'!E384</f>
        <v>7.3241293441242181</v>
      </c>
      <c r="AC394" s="24">
        <f>'EURUSD-Week'!F384/'EURUSD-Week'!G384*'EURUSD-Week'!E384</f>
        <v>219.08000000000004</v>
      </c>
      <c r="AD394" s="13">
        <f>'NZDUSD-Week'!H384*'NZDUSD-Week'!F384/'NZDUSD-Week'!I384</f>
        <v>6.891</v>
      </c>
      <c r="AE394" s="24">
        <f>'GBPUSD-Week'!F384/'GBPUSD-Week'!G384*'GBPUSD-Week'!E384</f>
        <v>259.16000000000003</v>
      </c>
      <c r="AF394" s="13">
        <f>'USDJPY-Week'!H384*'USDJPY-Week'!F384/'USDJPY-Week'!E384</f>
        <v>8.9289700433055046</v>
      </c>
      <c r="AG394" s="24">
        <f>'GBPUSD-Week'!F384/'GBPUSD-Week'!G384*'GBPUSD-Week'!E384</f>
        <v>259.16000000000003</v>
      </c>
      <c r="AH394" s="13">
        <f>'USDCHF-Week'!H384*'USDCHF-Week'!F384/'USDCHF-Week'!E384</f>
        <v>10.097440298884232</v>
      </c>
      <c r="AI394" s="24">
        <f>'GBPUSD-Week'!F384/'GBPUSD-Week'!G384*'GBPUSD-Week'!E384</f>
        <v>259.16000000000003</v>
      </c>
      <c r="AJ394" s="13">
        <f>'AUDUSD-Week'!H384*'AUDUSD-Week'!F384/'AUDUSD-Week'!I384</f>
        <v>7.4419999999999993</v>
      </c>
      <c r="AK394" s="24">
        <f>'GBPUSD-Week'!F384/'GBPUSD-Week'!G384*'GBPUSD-Week'!E384</f>
        <v>259.16000000000003</v>
      </c>
      <c r="AL394" s="13">
        <f>'USDCAD-Week'!H384*'USDCAD-Week'!F384/'USDCAD-Week'!E384</f>
        <v>7.3241293441242181</v>
      </c>
      <c r="AM394" s="24">
        <f>'GBPUSD-Week'!F384/'GBPUSD-Week'!G384*'GBPUSD-Week'!E384</f>
        <v>259.16000000000003</v>
      </c>
      <c r="AN394" s="13">
        <f>'NZDUSD-Week'!H384*'NZDUSD-Week'!F384/'NZDUSD-Week'!I384</f>
        <v>6.891</v>
      </c>
      <c r="AO394" s="24">
        <f>'AUDUSD-Week'!F384/'AUDUSD-Week'!G384*'AUDUSD-Week'!E384</f>
        <v>148.84</v>
      </c>
      <c r="AP394" s="13">
        <f>'USDJPY-Week'!H384*'USDJPY-Week'!F384/'USDJPY-Week'!E384</f>
        <v>8.9289700433055046</v>
      </c>
      <c r="AQ394" s="24">
        <f>'AUDUSD-Week'!F384/'AUDUSD-Week'!G384*'AUDUSD-Week'!E384</f>
        <v>148.84</v>
      </c>
      <c r="AR394" s="13">
        <f>'USDCHF-Week'!H384*'USDCHF-Week'!F384/'USDCHF-Week'!E384</f>
        <v>10.097440298884232</v>
      </c>
      <c r="AS394" s="24">
        <f>'AUDUSD-Week'!F384/'AUDUSD-Week'!G384*'AUDUSD-Week'!E384</f>
        <v>148.84</v>
      </c>
      <c r="AT394" s="13">
        <f>'USDCAD-Week'!H384*'USDCAD-Week'!F384/'USDCAD-Week'!E384</f>
        <v>7.3241293441242181</v>
      </c>
      <c r="AU394" s="24">
        <f>'AUDUSD-Week'!F384/'AUDUSD-Week'!G384*'AUDUSD-Week'!E384</f>
        <v>148.84</v>
      </c>
      <c r="AV394" s="13">
        <f>'NZDUSD-Week'!H384*'NZDUSD-Week'!F384/'NZDUSD-Week'!I384</f>
        <v>6.891</v>
      </c>
      <c r="AW394" s="24">
        <f>'NZDUSD-Week'!F384/'NZDUSD-Week'!G384*'NZDUSD-Week'!E384</f>
        <v>137.82000000000002</v>
      </c>
      <c r="AX394" s="13">
        <f>'USDJPY-Week'!H384*'USDJPY-Week'!F384/'USDJPY-Week'!E384</f>
        <v>8.9289700433055046</v>
      </c>
      <c r="AY394" s="24">
        <f>'NZDUSD-Week'!F384/'NZDUSD-Week'!G384*'NZDUSD-Week'!E384</f>
        <v>137.82000000000002</v>
      </c>
      <c r="AZ394" s="13">
        <f>'USDCHF-Week'!H384*'USDCHF-Week'!F384/'USDCHF-Week'!E384</f>
        <v>10.097440298884232</v>
      </c>
      <c r="BA394" s="24">
        <f>'NZDUSD-Week'!F384/'NZDUSD-Week'!G384*'NZDUSD-Week'!E384</f>
        <v>137.82000000000002</v>
      </c>
      <c r="BB394" s="13">
        <f>'USDCAD-Week'!H384*'USDCAD-Week'!F384/'USDCAD-Week'!E384</f>
        <v>7.3241293441242181</v>
      </c>
      <c r="BC394" s="24">
        <f>'USDCAD-Week'!F384/'USDCAD-Week'!G384*'USDCAD-Week'!E384</f>
        <v>273.07</v>
      </c>
      <c r="BD394" s="13">
        <f>'USDJPY-Week'!H384*'USDJPY-Week'!F384/'USDJPY-Week'!E384</f>
        <v>8.9289700433055046</v>
      </c>
      <c r="BE394" s="24">
        <f>'USDCHF-Week'!F384/'USDCHF-Week'!G384*'USDCHF-Week'!E384</f>
        <v>198.07000000000002</v>
      </c>
      <c r="BF394" s="13">
        <f>'USDJPY-Week'!H384*'USDJPY-Week'!F384/'USDJPY-Week'!E384</f>
        <v>8.9289700433055046</v>
      </c>
    </row>
    <row r="395" spans="4:58" x14ac:dyDescent="0.25">
      <c r="D395" s="11">
        <v>42862</v>
      </c>
      <c r="E395" s="13">
        <f>'EURUSD-Week'!F385*'EURUSD-Week'!E385/'EURUSD-Week'!G385</f>
        <v>219.50000000000003</v>
      </c>
      <c r="F395" s="16">
        <f>'EURUSD-Week'!H385*'EURUSD-Week'!F385/1</f>
        <v>10</v>
      </c>
      <c r="G395" s="13">
        <f>'USDJPY-Week'!F385/'USDJPY-Week'!G385</f>
        <v>200</v>
      </c>
      <c r="H395" s="19">
        <f>'USDJPY-Week'!H385*'USDJPY-Week'!F385/'USDJPY-Week'!E385</f>
        <v>8.838216447920809</v>
      </c>
      <c r="I395" s="19">
        <f>'EURUSD-Week'!F385/('EURUSD-Week'!G385*'EURUSD-Week'!E385)</f>
        <v>182.23234624145783</v>
      </c>
      <c r="J395" s="19">
        <f>'USDJPY-Week'!H385*'USDJPY-Week'!F385/'USDJPY-Week'!E385</f>
        <v>8.838216447920809</v>
      </c>
      <c r="K395" s="15">
        <f>'GBPUSD-Week'!F385*'GBPUSD-Week'!E385/'GBPUSD-Week'!G385</f>
        <v>258.69</v>
      </c>
      <c r="L395" s="13">
        <f>'GBPUSD-Week'!H385*'GBPUSD-Week'!F385/1</f>
        <v>10</v>
      </c>
      <c r="M395" s="24">
        <f>'NZDUSD-Week'!F385*'NZDUSD-Week'!E385/'NZDUSD-Week'!G385</f>
        <v>137.58000000000001</v>
      </c>
      <c r="N395" s="13">
        <f>'NZDUSD-Week'!H385*'NZDUSD-Week'!F385/1</f>
        <v>10</v>
      </c>
      <c r="O395" s="13">
        <f>'USDCAD-Week'!F385/'USDCAD-Week'!G385</f>
        <v>200</v>
      </c>
      <c r="P395" s="24">
        <f>'USDCAD-Week'!F385*'USDCAD-Week'!H385/'USDCAD-Week'!E385</f>
        <v>7.3091400796696266</v>
      </c>
      <c r="Q395" s="24">
        <f>'AUDUSD-Week'!F385*'AUDUSD-Week'!E385/'AUDUSD-Week'!G385</f>
        <v>147.96</v>
      </c>
      <c r="R395" s="24">
        <f>'AUDUSD-Week'!H385*'AUDUSD-Week'!F385/1</f>
        <v>10</v>
      </c>
      <c r="S395" s="13">
        <f>'USDCHF-Week'!F385/'USDCHF-Week'!G385</f>
        <v>200</v>
      </c>
      <c r="T395" s="16">
        <f>'USDCHF-Week'!F385*'USDCHF-Week'!H385/'USDCHF-Week'!E385</f>
        <v>10.057832537088258</v>
      </c>
      <c r="U395" s="13">
        <f>'EURUSD-Week'!F385/'EURUSD-Week'!G385*'EURUSD-Week'!E385</f>
        <v>219.50000000000003</v>
      </c>
      <c r="V395" s="13">
        <f>'USDCHF-Week'!H385*'USDCHF-Week'!F385/'USDCHF-Week'!E385</f>
        <v>10.057832537088258</v>
      </c>
      <c r="W395" s="16">
        <f>'EURUSD-Week'!F385/'EURUSD-Week'!G385*'EURUSD-Week'!E385</f>
        <v>219.50000000000003</v>
      </c>
      <c r="X395" s="13">
        <f>'GBPUSD-Week'!H385*'GBPUSD-Week'!F385/'GBPUSD-Week'!I385</f>
        <v>12.9345</v>
      </c>
      <c r="Y395" s="24">
        <f>'EURUSD-Week'!F385/'EURUSD-Week'!G385*'EURUSD-Week'!E385</f>
        <v>219.50000000000003</v>
      </c>
      <c r="Z395" s="13">
        <f>'AUDUSD-Week'!H385*'AUDUSD-Week'!F385/'AUDUSD-Week'!I385</f>
        <v>7.3980000000000006</v>
      </c>
      <c r="AA395" s="24">
        <f>'EURUSD-Week'!F385/'EURUSD-Week'!G385*'EURUSD-Week'!E385</f>
        <v>219.50000000000003</v>
      </c>
      <c r="AB395" s="13">
        <f>'USDCAD-Week'!H385*'USDCAD-Week'!F385/'USDCAD-Week'!E385</f>
        <v>7.3091400796696266</v>
      </c>
      <c r="AC395" s="24">
        <f>'EURUSD-Week'!F385/'EURUSD-Week'!G385*'EURUSD-Week'!E385</f>
        <v>219.50000000000003</v>
      </c>
      <c r="AD395" s="13">
        <f>'NZDUSD-Week'!H385*'NZDUSD-Week'!F385/'NZDUSD-Week'!I385</f>
        <v>6.8789999999999996</v>
      </c>
      <c r="AE395" s="24">
        <f>'GBPUSD-Week'!F385/'GBPUSD-Week'!G385*'GBPUSD-Week'!E385</f>
        <v>258.69</v>
      </c>
      <c r="AF395" s="13">
        <f>'USDJPY-Week'!H385*'USDJPY-Week'!F385/'USDJPY-Week'!E385</f>
        <v>8.838216447920809</v>
      </c>
      <c r="AG395" s="24">
        <f>'GBPUSD-Week'!F385/'GBPUSD-Week'!G385*'GBPUSD-Week'!E385</f>
        <v>258.69</v>
      </c>
      <c r="AH395" s="13">
        <f>'USDCHF-Week'!H385*'USDCHF-Week'!F385/'USDCHF-Week'!E385</f>
        <v>10.057832537088258</v>
      </c>
      <c r="AI395" s="24">
        <f>'GBPUSD-Week'!F385/'GBPUSD-Week'!G385*'GBPUSD-Week'!E385</f>
        <v>258.69</v>
      </c>
      <c r="AJ395" s="13">
        <f>'AUDUSD-Week'!H385*'AUDUSD-Week'!F385/'AUDUSD-Week'!I385</f>
        <v>7.3980000000000006</v>
      </c>
      <c r="AK395" s="24">
        <f>'GBPUSD-Week'!F385/'GBPUSD-Week'!G385*'GBPUSD-Week'!E385</f>
        <v>258.69</v>
      </c>
      <c r="AL395" s="13">
        <f>'USDCAD-Week'!H385*'USDCAD-Week'!F385/'USDCAD-Week'!E385</f>
        <v>7.3091400796696266</v>
      </c>
      <c r="AM395" s="24">
        <f>'GBPUSD-Week'!F385/'GBPUSD-Week'!G385*'GBPUSD-Week'!E385</f>
        <v>258.69</v>
      </c>
      <c r="AN395" s="13">
        <f>'NZDUSD-Week'!H385*'NZDUSD-Week'!F385/'NZDUSD-Week'!I385</f>
        <v>6.8789999999999996</v>
      </c>
      <c r="AO395" s="24">
        <f>'AUDUSD-Week'!F385/'AUDUSD-Week'!G385*'AUDUSD-Week'!E385</f>
        <v>147.96</v>
      </c>
      <c r="AP395" s="13">
        <f>'USDJPY-Week'!H385*'USDJPY-Week'!F385/'USDJPY-Week'!E385</f>
        <v>8.838216447920809</v>
      </c>
      <c r="AQ395" s="24">
        <f>'AUDUSD-Week'!F385/'AUDUSD-Week'!G385*'AUDUSD-Week'!E385</f>
        <v>147.96</v>
      </c>
      <c r="AR395" s="13">
        <f>'USDCHF-Week'!H385*'USDCHF-Week'!F385/'USDCHF-Week'!E385</f>
        <v>10.057832537088258</v>
      </c>
      <c r="AS395" s="24">
        <f>'AUDUSD-Week'!F385/'AUDUSD-Week'!G385*'AUDUSD-Week'!E385</f>
        <v>147.96</v>
      </c>
      <c r="AT395" s="13">
        <f>'USDCAD-Week'!H385*'USDCAD-Week'!F385/'USDCAD-Week'!E385</f>
        <v>7.3091400796696266</v>
      </c>
      <c r="AU395" s="24">
        <f>'AUDUSD-Week'!F385/'AUDUSD-Week'!G385*'AUDUSD-Week'!E385</f>
        <v>147.96</v>
      </c>
      <c r="AV395" s="13">
        <f>'NZDUSD-Week'!H385*'NZDUSD-Week'!F385/'NZDUSD-Week'!I385</f>
        <v>6.8789999999999996</v>
      </c>
      <c r="AW395" s="24">
        <f>'NZDUSD-Week'!F385/'NZDUSD-Week'!G385*'NZDUSD-Week'!E385</f>
        <v>137.57999999999998</v>
      </c>
      <c r="AX395" s="13">
        <f>'USDJPY-Week'!H385*'USDJPY-Week'!F385/'USDJPY-Week'!E385</f>
        <v>8.838216447920809</v>
      </c>
      <c r="AY395" s="24">
        <f>'NZDUSD-Week'!F385/'NZDUSD-Week'!G385*'NZDUSD-Week'!E385</f>
        <v>137.57999999999998</v>
      </c>
      <c r="AZ395" s="13">
        <f>'USDCHF-Week'!H385*'USDCHF-Week'!F385/'USDCHF-Week'!E385</f>
        <v>10.057832537088258</v>
      </c>
      <c r="BA395" s="24">
        <f>'NZDUSD-Week'!F385/'NZDUSD-Week'!G385*'NZDUSD-Week'!E385</f>
        <v>137.57999999999998</v>
      </c>
      <c r="BB395" s="13">
        <f>'USDCAD-Week'!H385*'USDCAD-Week'!F385/'USDCAD-Week'!E385</f>
        <v>7.3091400796696266</v>
      </c>
      <c r="BC395" s="24">
        <f>'USDCAD-Week'!F385/'USDCAD-Week'!G385*'USDCAD-Week'!E385</f>
        <v>273.63</v>
      </c>
      <c r="BD395" s="13">
        <f>'USDJPY-Week'!H385*'USDJPY-Week'!F385/'USDJPY-Week'!E385</f>
        <v>8.838216447920809</v>
      </c>
      <c r="BE395" s="24">
        <f>'USDCHF-Week'!F385/'USDCHF-Week'!G385*'USDCHF-Week'!E385</f>
        <v>198.85</v>
      </c>
      <c r="BF395" s="13">
        <f>'USDJPY-Week'!H385*'USDJPY-Week'!F385/'USDJPY-Week'!E385</f>
        <v>8.838216447920809</v>
      </c>
    </row>
    <row r="396" spans="4:58" x14ac:dyDescent="0.25">
      <c r="D396" s="11">
        <v>42869</v>
      </c>
      <c r="E396" s="13">
        <f>'EURUSD-Week'!F386*'EURUSD-Week'!E386/'EURUSD-Week'!G386</f>
        <v>221.37000000000003</v>
      </c>
      <c r="F396" s="16">
        <f>'EURUSD-Week'!H386*'EURUSD-Week'!F386/1</f>
        <v>10</v>
      </c>
      <c r="G396" s="13">
        <f>'USDJPY-Week'!F386/'USDJPY-Week'!G386</f>
        <v>200</v>
      </c>
      <c r="H396" s="19">
        <f>'USDJPY-Week'!H386*'USDJPY-Week'!F386/'USDJPY-Week'!E386</f>
        <v>8.9126559714795004</v>
      </c>
      <c r="I396" s="19">
        <f>'EURUSD-Week'!F386/('EURUSD-Week'!G386*'EURUSD-Week'!E386)</f>
        <v>180.69295749198173</v>
      </c>
      <c r="J396" s="19">
        <f>'USDJPY-Week'!H386*'USDJPY-Week'!F386/'USDJPY-Week'!E386</f>
        <v>8.9126559714795004</v>
      </c>
      <c r="K396" s="15">
        <f>'GBPUSD-Week'!F386*'GBPUSD-Week'!E386/'GBPUSD-Week'!G386</f>
        <v>259.18</v>
      </c>
      <c r="L396" s="13">
        <f>'GBPUSD-Week'!H386*'GBPUSD-Week'!F386/1</f>
        <v>10</v>
      </c>
      <c r="M396" s="24">
        <f>'NZDUSD-Week'!F386*'NZDUSD-Week'!E386/'NZDUSD-Week'!G386</f>
        <v>137.83000000000001</v>
      </c>
      <c r="N396" s="13">
        <f>'NZDUSD-Week'!H386*'NZDUSD-Week'!F386/1</f>
        <v>10</v>
      </c>
      <c r="O396" s="13">
        <f>'USDCAD-Week'!F386/'USDCAD-Week'!G386</f>
        <v>200</v>
      </c>
      <c r="P396" s="24">
        <f>'USDCAD-Week'!F386*'USDCAD-Week'!H386/'USDCAD-Week'!E386</f>
        <v>7.3515897812902038</v>
      </c>
      <c r="Q396" s="24">
        <f>'AUDUSD-Week'!F386*'AUDUSD-Week'!E386/'AUDUSD-Week'!G386</f>
        <v>148.45000000000002</v>
      </c>
      <c r="R396" s="24">
        <f>'AUDUSD-Week'!H386*'AUDUSD-Week'!F386/1</f>
        <v>10</v>
      </c>
      <c r="S396" s="13">
        <f>'USDCHF-Week'!F386/'USDCHF-Week'!G386</f>
        <v>200</v>
      </c>
      <c r="T396" s="16">
        <f>'USDCHF-Week'!F386*'USDCHF-Week'!H386/'USDCHF-Week'!E386</f>
        <v>10.139416983523446</v>
      </c>
      <c r="U396" s="13">
        <f>'EURUSD-Week'!F386/'EURUSD-Week'!G386*'EURUSD-Week'!E386</f>
        <v>221.37000000000003</v>
      </c>
      <c r="V396" s="13">
        <f>'USDCHF-Week'!H386*'USDCHF-Week'!F386/'USDCHF-Week'!E386</f>
        <v>10.139416983523446</v>
      </c>
      <c r="W396" s="16">
        <f>'EURUSD-Week'!F386/'EURUSD-Week'!G386*'EURUSD-Week'!E386</f>
        <v>221.37000000000003</v>
      </c>
      <c r="X396" s="13">
        <f>'GBPUSD-Week'!H386*'GBPUSD-Week'!F386/'GBPUSD-Week'!I386</f>
        <v>12.959</v>
      </c>
      <c r="Y396" s="24">
        <f>'EURUSD-Week'!F386/'EURUSD-Week'!G386*'EURUSD-Week'!E386</f>
        <v>221.37000000000003</v>
      </c>
      <c r="Z396" s="13">
        <f>'AUDUSD-Week'!H386*'AUDUSD-Week'!F386/'AUDUSD-Week'!I386</f>
        <v>7.4225000000000003</v>
      </c>
      <c r="AA396" s="24">
        <f>'EURUSD-Week'!F386/'EURUSD-Week'!G386*'EURUSD-Week'!E386</f>
        <v>221.37000000000003</v>
      </c>
      <c r="AB396" s="13">
        <f>'USDCAD-Week'!H386*'USDCAD-Week'!F386/'USDCAD-Week'!E386</f>
        <v>7.3515897812902038</v>
      </c>
      <c r="AC396" s="24">
        <f>'EURUSD-Week'!F386/'EURUSD-Week'!G386*'EURUSD-Week'!E386</f>
        <v>221.37000000000003</v>
      </c>
      <c r="AD396" s="13">
        <f>'NZDUSD-Week'!H386*'NZDUSD-Week'!F386/'NZDUSD-Week'!I386</f>
        <v>6.8914999999999988</v>
      </c>
      <c r="AE396" s="24">
        <f>'GBPUSD-Week'!F386/'GBPUSD-Week'!G386*'GBPUSD-Week'!E386</f>
        <v>259.18</v>
      </c>
      <c r="AF396" s="13">
        <f>'USDJPY-Week'!H386*'USDJPY-Week'!F386/'USDJPY-Week'!E386</f>
        <v>8.9126559714795004</v>
      </c>
      <c r="AG396" s="24">
        <f>'GBPUSD-Week'!F386/'GBPUSD-Week'!G386*'GBPUSD-Week'!E386</f>
        <v>259.18</v>
      </c>
      <c r="AH396" s="13">
        <f>'USDCHF-Week'!H386*'USDCHF-Week'!F386/'USDCHF-Week'!E386</f>
        <v>10.139416983523446</v>
      </c>
      <c r="AI396" s="24">
        <f>'GBPUSD-Week'!F386/'GBPUSD-Week'!G386*'GBPUSD-Week'!E386</f>
        <v>259.18</v>
      </c>
      <c r="AJ396" s="13">
        <f>'AUDUSD-Week'!H386*'AUDUSD-Week'!F386/'AUDUSD-Week'!I386</f>
        <v>7.4225000000000003</v>
      </c>
      <c r="AK396" s="24">
        <f>'GBPUSD-Week'!F386/'GBPUSD-Week'!G386*'GBPUSD-Week'!E386</f>
        <v>259.18</v>
      </c>
      <c r="AL396" s="13">
        <f>'USDCAD-Week'!H386*'USDCAD-Week'!F386/'USDCAD-Week'!E386</f>
        <v>7.3515897812902038</v>
      </c>
      <c r="AM396" s="24">
        <f>'GBPUSD-Week'!F386/'GBPUSD-Week'!G386*'GBPUSD-Week'!E386</f>
        <v>259.18</v>
      </c>
      <c r="AN396" s="13">
        <f>'NZDUSD-Week'!H386*'NZDUSD-Week'!F386/'NZDUSD-Week'!I386</f>
        <v>6.8914999999999988</v>
      </c>
      <c r="AO396" s="24">
        <f>'AUDUSD-Week'!F386/'AUDUSD-Week'!G386*'AUDUSD-Week'!E386</f>
        <v>148.45000000000002</v>
      </c>
      <c r="AP396" s="13">
        <f>'USDJPY-Week'!H386*'USDJPY-Week'!F386/'USDJPY-Week'!E386</f>
        <v>8.9126559714795004</v>
      </c>
      <c r="AQ396" s="24">
        <f>'AUDUSD-Week'!F386/'AUDUSD-Week'!G386*'AUDUSD-Week'!E386</f>
        <v>148.45000000000002</v>
      </c>
      <c r="AR396" s="13">
        <f>'USDCHF-Week'!H386*'USDCHF-Week'!F386/'USDCHF-Week'!E386</f>
        <v>10.139416983523446</v>
      </c>
      <c r="AS396" s="24">
        <f>'AUDUSD-Week'!F386/'AUDUSD-Week'!G386*'AUDUSD-Week'!E386</f>
        <v>148.45000000000002</v>
      </c>
      <c r="AT396" s="13">
        <f>'USDCAD-Week'!H386*'USDCAD-Week'!F386/'USDCAD-Week'!E386</f>
        <v>7.3515897812902038</v>
      </c>
      <c r="AU396" s="24">
        <f>'AUDUSD-Week'!F386/'AUDUSD-Week'!G386*'AUDUSD-Week'!E386</f>
        <v>148.45000000000002</v>
      </c>
      <c r="AV396" s="13">
        <f>'NZDUSD-Week'!H386*'NZDUSD-Week'!F386/'NZDUSD-Week'!I386</f>
        <v>6.8914999999999988</v>
      </c>
      <c r="AW396" s="24">
        <f>'NZDUSD-Week'!F386/'NZDUSD-Week'!G386*'NZDUSD-Week'!E386</f>
        <v>137.82999999999998</v>
      </c>
      <c r="AX396" s="13">
        <f>'USDJPY-Week'!H386*'USDJPY-Week'!F386/'USDJPY-Week'!E386</f>
        <v>8.9126559714795004</v>
      </c>
      <c r="AY396" s="24">
        <f>'NZDUSD-Week'!F386/'NZDUSD-Week'!G386*'NZDUSD-Week'!E386</f>
        <v>137.82999999999998</v>
      </c>
      <c r="AZ396" s="13">
        <f>'USDCHF-Week'!H386*'USDCHF-Week'!F386/'USDCHF-Week'!E386</f>
        <v>10.139416983523446</v>
      </c>
      <c r="BA396" s="24">
        <f>'NZDUSD-Week'!F386/'NZDUSD-Week'!G386*'NZDUSD-Week'!E386</f>
        <v>137.82999999999998</v>
      </c>
      <c r="BB396" s="13">
        <f>'USDCAD-Week'!H386*'USDCAD-Week'!F386/'USDCAD-Week'!E386</f>
        <v>7.3515897812902038</v>
      </c>
      <c r="BC396" s="24">
        <f>'USDCAD-Week'!F386/'USDCAD-Week'!G386*'USDCAD-Week'!E386</f>
        <v>272.05</v>
      </c>
      <c r="BD396" s="13">
        <f>'USDJPY-Week'!H386*'USDJPY-Week'!F386/'USDJPY-Week'!E386</f>
        <v>8.9126559714795004</v>
      </c>
      <c r="BE396" s="24">
        <f>'USDCHF-Week'!F386/'USDCHF-Week'!G386*'USDCHF-Week'!E386</f>
        <v>197.25</v>
      </c>
      <c r="BF396" s="13">
        <f>'USDJPY-Week'!H386*'USDJPY-Week'!F386/'USDJPY-Week'!E386</f>
        <v>8.9126559714795004</v>
      </c>
    </row>
    <row r="397" spans="4:58" x14ac:dyDescent="0.25">
      <c r="D397" s="11">
        <v>42876</v>
      </c>
      <c r="E397" s="13">
        <f>'EURUSD-Week'!F387*'EURUSD-Week'!E387/'EURUSD-Week'!G387</f>
        <v>223.76</v>
      </c>
      <c r="F397" s="16">
        <f>'EURUSD-Week'!H387*'EURUSD-Week'!F387/1</f>
        <v>10</v>
      </c>
      <c r="G397" s="13">
        <f>'USDJPY-Week'!F387/'USDJPY-Week'!G387</f>
        <v>200</v>
      </c>
      <c r="H397" s="19">
        <f>'USDJPY-Week'!H387*'USDJPY-Week'!F387/'USDJPY-Week'!E387</f>
        <v>8.9948279739149992</v>
      </c>
      <c r="I397" s="19">
        <f>'EURUSD-Week'!F387/('EURUSD-Week'!G387*'EURUSD-Week'!E387)</f>
        <v>178.76296031462283</v>
      </c>
      <c r="J397" s="19">
        <f>'USDJPY-Week'!H387*'USDJPY-Week'!F387/'USDJPY-Week'!E387</f>
        <v>8.9948279739149992</v>
      </c>
      <c r="K397" s="15">
        <f>'GBPUSD-Week'!F387*'GBPUSD-Week'!E387/'GBPUSD-Week'!G387</f>
        <v>258.02</v>
      </c>
      <c r="L397" s="13">
        <f>'GBPUSD-Week'!H387*'GBPUSD-Week'!F387/1</f>
        <v>10</v>
      </c>
      <c r="M397" s="24">
        <f>'NZDUSD-Week'!F387*'NZDUSD-Week'!E387/'NZDUSD-Week'!G387</f>
        <v>139.83000000000001</v>
      </c>
      <c r="N397" s="13">
        <f>'NZDUSD-Week'!H387*'NZDUSD-Week'!F387/1</f>
        <v>10</v>
      </c>
      <c r="O397" s="13">
        <f>'USDCAD-Week'!F387/'USDCAD-Week'!G387</f>
        <v>200</v>
      </c>
      <c r="P397" s="24">
        <f>'USDCAD-Week'!F387*'USDCAD-Week'!H387/'USDCAD-Week'!E387</f>
        <v>7.4172971369233061</v>
      </c>
      <c r="Q397" s="24">
        <f>'AUDUSD-Week'!F387*'AUDUSD-Week'!E387/'AUDUSD-Week'!G387</f>
        <v>148.94999999999999</v>
      </c>
      <c r="R397" s="24">
        <f>'AUDUSD-Week'!H387*'AUDUSD-Week'!F387/1</f>
        <v>10</v>
      </c>
      <c r="S397" s="13">
        <f>'USDCHF-Week'!F387/'USDCHF-Week'!G387</f>
        <v>200</v>
      </c>
      <c r="T397" s="16">
        <f>'USDCHF-Week'!F387*'USDCHF-Week'!H387/'USDCHF-Week'!E387</f>
        <v>10.268521846280228</v>
      </c>
      <c r="U397" s="13">
        <f>'EURUSD-Week'!F387/'EURUSD-Week'!G387*'EURUSD-Week'!E387</f>
        <v>223.76</v>
      </c>
      <c r="V397" s="13">
        <f>'USDCHF-Week'!H387*'USDCHF-Week'!F387/'USDCHF-Week'!E387</f>
        <v>10.268521846280228</v>
      </c>
      <c r="W397" s="16">
        <f>'EURUSD-Week'!F387/'EURUSD-Week'!G387*'EURUSD-Week'!E387</f>
        <v>223.76</v>
      </c>
      <c r="X397" s="13">
        <f>'GBPUSD-Week'!H387*'GBPUSD-Week'!F387/'GBPUSD-Week'!I387</f>
        <v>12.901000000000002</v>
      </c>
      <c r="Y397" s="24">
        <f>'EURUSD-Week'!F387/'EURUSD-Week'!G387*'EURUSD-Week'!E387</f>
        <v>223.76</v>
      </c>
      <c r="Z397" s="13">
        <f>'AUDUSD-Week'!H387*'AUDUSD-Week'!F387/'AUDUSD-Week'!I387</f>
        <v>7.4474999999999998</v>
      </c>
      <c r="AA397" s="24">
        <f>'EURUSD-Week'!F387/'EURUSD-Week'!G387*'EURUSD-Week'!E387</f>
        <v>223.76</v>
      </c>
      <c r="AB397" s="13">
        <f>'USDCAD-Week'!H387*'USDCAD-Week'!F387/'USDCAD-Week'!E387</f>
        <v>7.4172971369233061</v>
      </c>
      <c r="AC397" s="24">
        <f>'EURUSD-Week'!F387/'EURUSD-Week'!G387*'EURUSD-Week'!E387</f>
        <v>223.76</v>
      </c>
      <c r="AD397" s="13">
        <f>'NZDUSD-Week'!H387*'NZDUSD-Week'!F387/'NZDUSD-Week'!I387</f>
        <v>6.9914999999999994</v>
      </c>
      <c r="AE397" s="24">
        <f>'GBPUSD-Week'!F387/'GBPUSD-Week'!G387*'GBPUSD-Week'!E387</f>
        <v>258.02</v>
      </c>
      <c r="AF397" s="13">
        <f>'USDJPY-Week'!H387*'USDJPY-Week'!F387/'USDJPY-Week'!E387</f>
        <v>8.9948279739149992</v>
      </c>
      <c r="AG397" s="24">
        <f>'GBPUSD-Week'!F387/'GBPUSD-Week'!G387*'GBPUSD-Week'!E387</f>
        <v>258.02</v>
      </c>
      <c r="AH397" s="13">
        <f>'USDCHF-Week'!H387*'USDCHF-Week'!F387/'USDCHF-Week'!E387</f>
        <v>10.268521846280228</v>
      </c>
      <c r="AI397" s="24">
        <f>'GBPUSD-Week'!F387/'GBPUSD-Week'!G387*'GBPUSD-Week'!E387</f>
        <v>258.02</v>
      </c>
      <c r="AJ397" s="13">
        <f>'AUDUSD-Week'!H387*'AUDUSD-Week'!F387/'AUDUSD-Week'!I387</f>
        <v>7.4474999999999998</v>
      </c>
      <c r="AK397" s="24">
        <f>'GBPUSD-Week'!F387/'GBPUSD-Week'!G387*'GBPUSD-Week'!E387</f>
        <v>258.02</v>
      </c>
      <c r="AL397" s="13">
        <f>'USDCAD-Week'!H387*'USDCAD-Week'!F387/'USDCAD-Week'!E387</f>
        <v>7.4172971369233061</v>
      </c>
      <c r="AM397" s="24">
        <f>'GBPUSD-Week'!F387/'GBPUSD-Week'!G387*'GBPUSD-Week'!E387</f>
        <v>258.02</v>
      </c>
      <c r="AN397" s="13">
        <f>'NZDUSD-Week'!H387*'NZDUSD-Week'!F387/'NZDUSD-Week'!I387</f>
        <v>6.9914999999999994</v>
      </c>
      <c r="AO397" s="24">
        <f>'AUDUSD-Week'!F387/'AUDUSD-Week'!G387*'AUDUSD-Week'!E387</f>
        <v>148.95000000000002</v>
      </c>
      <c r="AP397" s="13">
        <f>'USDJPY-Week'!H387*'USDJPY-Week'!F387/'USDJPY-Week'!E387</f>
        <v>8.9948279739149992</v>
      </c>
      <c r="AQ397" s="24">
        <f>'AUDUSD-Week'!F387/'AUDUSD-Week'!G387*'AUDUSD-Week'!E387</f>
        <v>148.95000000000002</v>
      </c>
      <c r="AR397" s="13">
        <f>'USDCHF-Week'!H387*'USDCHF-Week'!F387/'USDCHF-Week'!E387</f>
        <v>10.268521846280228</v>
      </c>
      <c r="AS397" s="24">
        <f>'AUDUSD-Week'!F387/'AUDUSD-Week'!G387*'AUDUSD-Week'!E387</f>
        <v>148.95000000000002</v>
      </c>
      <c r="AT397" s="13">
        <f>'USDCAD-Week'!H387*'USDCAD-Week'!F387/'USDCAD-Week'!E387</f>
        <v>7.4172971369233061</v>
      </c>
      <c r="AU397" s="24">
        <f>'AUDUSD-Week'!F387/'AUDUSD-Week'!G387*'AUDUSD-Week'!E387</f>
        <v>148.95000000000002</v>
      </c>
      <c r="AV397" s="13">
        <f>'NZDUSD-Week'!H387*'NZDUSD-Week'!F387/'NZDUSD-Week'!I387</f>
        <v>6.9914999999999994</v>
      </c>
      <c r="AW397" s="24">
        <f>'NZDUSD-Week'!F387/'NZDUSD-Week'!G387*'NZDUSD-Week'!E387</f>
        <v>139.82999999999998</v>
      </c>
      <c r="AX397" s="13">
        <f>'USDJPY-Week'!H387*'USDJPY-Week'!F387/'USDJPY-Week'!E387</f>
        <v>8.9948279739149992</v>
      </c>
      <c r="AY397" s="24">
        <f>'NZDUSD-Week'!F387/'NZDUSD-Week'!G387*'NZDUSD-Week'!E387</f>
        <v>139.82999999999998</v>
      </c>
      <c r="AZ397" s="13">
        <f>'USDCHF-Week'!H387*'USDCHF-Week'!F387/'USDCHF-Week'!E387</f>
        <v>10.268521846280228</v>
      </c>
      <c r="BA397" s="24">
        <f>'NZDUSD-Week'!F387/'NZDUSD-Week'!G387*'NZDUSD-Week'!E387</f>
        <v>139.82999999999998</v>
      </c>
      <c r="BB397" s="13">
        <f>'USDCAD-Week'!H387*'USDCAD-Week'!F387/'USDCAD-Week'!E387</f>
        <v>7.4172971369233061</v>
      </c>
      <c r="BC397" s="24">
        <f>'USDCAD-Week'!F387/'USDCAD-Week'!G387*'USDCAD-Week'!E387</f>
        <v>269.64</v>
      </c>
      <c r="BD397" s="13">
        <f>'USDJPY-Week'!H387*'USDJPY-Week'!F387/'USDJPY-Week'!E387</f>
        <v>8.9948279739149992</v>
      </c>
      <c r="BE397" s="24">
        <f>'USDCHF-Week'!F387/'USDCHF-Week'!G387*'USDCHF-Week'!E387</f>
        <v>194.77</v>
      </c>
      <c r="BF397" s="13">
        <f>'USDJPY-Week'!H387*'USDJPY-Week'!F387/'USDJPY-Week'!E387</f>
        <v>8.9948279739149992</v>
      </c>
    </row>
    <row r="398" spans="4:58" x14ac:dyDescent="0.25">
      <c r="D398" s="11">
        <v>42883</v>
      </c>
      <c r="E398" s="13">
        <f>'EURUSD-Week'!F388*'EURUSD-Week'!E388/'EURUSD-Week'!G388</f>
        <v>224.52</v>
      </c>
      <c r="F398" s="16">
        <f>'EURUSD-Week'!H388*'EURUSD-Week'!F388/1</f>
        <v>10</v>
      </c>
      <c r="G398" s="13">
        <f>'USDJPY-Week'!F388/'USDJPY-Week'!G388</f>
        <v>200</v>
      </c>
      <c r="H398" s="19">
        <f>'USDJPY-Week'!H388*'USDJPY-Week'!F388/'USDJPY-Week'!E388</f>
        <v>9.0224207154779617</v>
      </c>
      <c r="I398" s="19">
        <f>'EURUSD-Week'!F388/('EURUSD-Week'!G388*'EURUSD-Week'!E388)</f>
        <v>178.15784785319792</v>
      </c>
      <c r="J398" s="19">
        <f>'USDJPY-Week'!H388*'USDJPY-Week'!F388/'USDJPY-Week'!E388</f>
        <v>9.0224207154779617</v>
      </c>
      <c r="K398" s="15">
        <f>'GBPUSD-Week'!F388*'GBPUSD-Week'!E388/'GBPUSD-Week'!G388</f>
        <v>256.95</v>
      </c>
      <c r="L398" s="13">
        <f>'GBPUSD-Week'!H388*'GBPUSD-Week'!F388/1</f>
        <v>10</v>
      </c>
      <c r="M398" s="24">
        <f>'NZDUSD-Week'!F388*'NZDUSD-Week'!E388/'NZDUSD-Week'!G388</f>
        <v>141.97999999999999</v>
      </c>
      <c r="N398" s="13">
        <f>'NZDUSD-Week'!H388*'NZDUSD-Week'!F388/1</f>
        <v>10</v>
      </c>
      <c r="O398" s="13">
        <f>'USDCAD-Week'!F388/'USDCAD-Week'!G388</f>
        <v>200</v>
      </c>
      <c r="P398" s="24">
        <f>'USDCAD-Week'!F388*'USDCAD-Week'!H388/'USDCAD-Week'!E388</f>
        <v>7.4269375023209188</v>
      </c>
      <c r="Q398" s="24">
        <f>'AUDUSD-Week'!F388*'AUDUSD-Week'!E388/'AUDUSD-Week'!G388</f>
        <v>148.81</v>
      </c>
      <c r="R398" s="24">
        <f>'AUDUSD-Week'!H388*'AUDUSD-Week'!F388/1</f>
        <v>10</v>
      </c>
      <c r="S398" s="13">
        <f>'USDCHF-Week'!F388/'USDCHF-Week'!G388</f>
        <v>200</v>
      </c>
      <c r="T398" s="16">
        <f>'USDCHF-Week'!F388*'USDCHF-Week'!H388/'USDCHF-Week'!E388</f>
        <v>10.322047894302228</v>
      </c>
      <c r="U398" s="13">
        <f>'EURUSD-Week'!F388/'EURUSD-Week'!G388*'EURUSD-Week'!E388</f>
        <v>224.52</v>
      </c>
      <c r="V398" s="13">
        <f>'USDCHF-Week'!H388*'USDCHF-Week'!F388/'USDCHF-Week'!E388</f>
        <v>10.322047894302228</v>
      </c>
      <c r="W398" s="16">
        <f>'EURUSD-Week'!F388/'EURUSD-Week'!G388*'EURUSD-Week'!E388</f>
        <v>224.52</v>
      </c>
      <c r="X398" s="13">
        <f>'GBPUSD-Week'!H388*'GBPUSD-Week'!F388/'GBPUSD-Week'!I388</f>
        <v>12.847499999999998</v>
      </c>
      <c r="Y398" s="24">
        <f>'EURUSD-Week'!F388/'EURUSD-Week'!G388*'EURUSD-Week'!E388</f>
        <v>224.52</v>
      </c>
      <c r="Z398" s="13">
        <f>'AUDUSD-Week'!H388*'AUDUSD-Week'!F388/'AUDUSD-Week'!I388</f>
        <v>7.4405000000000001</v>
      </c>
      <c r="AA398" s="24">
        <f>'EURUSD-Week'!F388/'EURUSD-Week'!G388*'EURUSD-Week'!E388</f>
        <v>224.52</v>
      </c>
      <c r="AB398" s="13">
        <f>'USDCAD-Week'!H388*'USDCAD-Week'!F388/'USDCAD-Week'!E388</f>
        <v>7.4269375023209188</v>
      </c>
      <c r="AC398" s="24">
        <f>'EURUSD-Week'!F388/'EURUSD-Week'!G388*'EURUSD-Week'!E388</f>
        <v>224.52</v>
      </c>
      <c r="AD398" s="13">
        <f>'NZDUSD-Week'!H388*'NZDUSD-Week'!F388/'NZDUSD-Week'!I388</f>
        <v>7.0989999999999993</v>
      </c>
      <c r="AE398" s="24">
        <f>'GBPUSD-Week'!F388/'GBPUSD-Week'!G388*'GBPUSD-Week'!E388</f>
        <v>256.95</v>
      </c>
      <c r="AF398" s="13">
        <f>'USDJPY-Week'!H388*'USDJPY-Week'!F388/'USDJPY-Week'!E388</f>
        <v>9.0224207154779617</v>
      </c>
      <c r="AG398" s="24">
        <f>'GBPUSD-Week'!F388/'GBPUSD-Week'!G388*'GBPUSD-Week'!E388</f>
        <v>256.95</v>
      </c>
      <c r="AH398" s="13">
        <f>'USDCHF-Week'!H388*'USDCHF-Week'!F388/'USDCHF-Week'!E388</f>
        <v>10.322047894302228</v>
      </c>
      <c r="AI398" s="24">
        <f>'GBPUSD-Week'!F388/'GBPUSD-Week'!G388*'GBPUSD-Week'!E388</f>
        <v>256.95</v>
      </c>
      <c r="AJ398" s="13">
        <f>'AUDUSD-Week'!H388*'AUDUSD-Week'!F388/'AUDUSD-Week'!I388</f>
        <v>7.4405000000000001</v>
      </c>
      <c r="AK398" s="24">
        <f>'GBPUSD-Week'!F388/'GBPUSD-Week'!G388*'GBPUSD-Week'!E388</f>
        <v>256.95</v>
      </c>
      <c r="AL398" s="13">
        <f>'USDCAD-Week'!H388*'USDCAD-Week'!F388/'USDCAD-Week'!E388</f>
        <v>7.4269375023209188</v>
      </c>
      <c r="AM398" s="24">
        <f>'GBPUSD-Week'!F388/'GBPUSD-Week'!G388*'GBPUSD-Week'!E388</f>
        <v>256.95</v>
      </c>
      <c r="AN398" s="13">
        <f>'NZDUSD-Week'!H388*'NZDUSD-Week'!F388/'NZDUSD-Week'!I388</f>
        <v>7.0989999999999993</v>
      </c>
      <c r="AO398" s="24">
        <f>'AUDUSD-Week'!F388/'AUDUSD-Week'!G388*'AUDUSD-Week'!E388</f>
        <v>148.81</v>
      </c>
      <c r="AP398" s="13">
        <f>'USDJPY-Week'!H388*'USDJPY-Week'!F388/'USDJPY-Week'!E388</f>
        <v>9.0224207154779617</v>
      </c>
      <c r="AQ398" s="24">
        <f>'AUDUSD-Week'!F388/'AUDUSD-Week'!G388*'AUDUSD-Week'!E388</f>
        <v>148.81</v>
      </c>
      <c r="AR398" s="13">
        <f>'USDCHF-Week'!H388*'USDCHF-Week'!F388/'USDCHF-Week'!E388</f>
        <v>10.322047894302228</v>
      </c>
      <c r="AS398" s="24">
        <f>'AUDUSD-Week'!F388/'AUDUSD-Week'!G388*'AUDUSD-Week'!E388</f>
        <v>148.81</v>
      </c>
      <c r="AT398" s="13">
        <f>'USDCAD-Week'!H388*'USDCAD-Week'!F388/'USDCAD-Week'!E388</f>
        <v>7.4269375023209188</v>
      </c>
      <c r="AU398" s="24">
        <f>'AUDUSD-Week'!F388/'AUDUSD-Week'!G388*'AUDUSD-Week'!E388</f>
        <v>148.81</v>
      </c>
      <c r="AV398" s="13">
        <f>'NZDUSD-Week'!H388*'NZDUSD-Week'!F388/'NZDUSD-Week'!I388</f>
        <v>7.0989999999999993</v>
      </c>
      <c r="AW398" s="24">
        <f>'NZDUSD-Week'!F388/'NZDUSD-Week'!G388*'NZDUSD-Week'!E388</f>
        <v>141.97999999999999</v>
      </c>
      <c r="AX398" s="13">
        <f>'USDJPY-Week'!H388*'USDJPY-Week'!F388/'USDJPY-Week'!E388</f>
        <v>9.0224207154779617</v>
      </c>
      <c r="AY398" s="24">
        <f>'NZDUSD-Week'!F388/'NZDUSD-Week'!G388*'NZDUSD-Week'!E388</f>
        <v>141.97999999999999</v>
      </c>
      <c r="AZ398" s="13">
        <f>'USDCHF-Week'!H388*'USDCHF-Week'!F388/'USDCHF-Week'!E388</f>
        <v>10.322047894302228</v>
      </c>
      <c r="BA398" s="24">
        <f>'NZDUSD-Week'!F388/'NZDUSD-Week'!G388*'NZDUSD-Week'!E388</f>
        <v>141.97999999999999</v>
      </c>
      <c r="BB398" s="13">
        <f>'USDCAD-Week'!H388*'USDCAD-Week'!F388/'USDCAD-Week'!E388</f>
        <v>7.4269375023209188</v>
      </c>
      <c r="BC398" s="24">
        <f>'USDCAD-Week'!F388/'USDCAD-Week'!G388*'USDCAD-Week'!E388</f>
        <v>269.28999999999996</v>
      </c>
      <c r="BD398" s="13">
        <f>'USDJPY-Week'!H388*'USDJPY-Week'!F388/'USDJPY-Week'!E388</f>
        <v>9.0224207154779617</v>
      </c>
      <c r="BE398" s="24">
        <f>'USDCHF-Week'!F388/'USDCHF-Week'!G388*'USDCHF-Week'!E388</f>
        <v>193.76000000000002</v>
      </c>
      <c r="BF398" s="13">
        <f>'USDJPY-Week'!H388*'USDJPY-Week'!F388/'USDJPY-Week'!E388</f>
        <v>9.0224207154779617</v>
      </c>
    </row>
    <row r="399" spans="4:58" x14ac:dyDescent="0.25">
      <c r="D399" s="11">
        <v>42890</v>
      </c>
      <c r="E399" s="13">
        <f>'EURUSD-Week'!F389*'EURUSD-Week'!E389/'EURUSD-Week'!G389</f>
        <v>224.66999999999996</v>
      </c>
      <c r="F399" s="16">
        <f>'EURUSD-Week'!H389*'EURUSD-Week'!F389/1</f>
        <v>10</v>
      </c>
      <c r="G399" s="13">
        <f>'USDJPY-Week'!F389/'USDJPY-Week'!G389</f>
        <v>200</v>
      </c>
      <c r="H399" s="19">
        <f>'USDJPY-Week'!H389*'USDJPY-Week'!F389/'USDJPY-Week'!E389</f>
        <v>9.0616646277921262</v>
      </c>
      <c r="I399" s="19">
        <f>'EURUSD-Week'!F389/('EURUSD-Week'!G389*'EURUSD-Week'!E389)</f>
        <v>178.03890149997775</v>
      </c>
      <c r="J399" s="19">
        <f>'USDJPY-Week'!H389*'USDJPY-Week'!F389/'USDJPY-Week'!E389</f>
        <v>9.0616646277921262</v>
      </c>
      <c r="K399" s="15">
        <f>'GBPUSD-Week'!F389*'GBPUSD-Week'!E389/'GBPUSD-Week'!G389</f>
        <v>256.05</v>
      </c>
      <c r="L399" s="13">
        <f>'GBPUSD-Week'!H389*'GBPUSD-Week'!F389/1</f>
        <v>10</v>
      </c>
      <c r="M399" s="24">
        <f>'NZDUSD-Week'!F389*'NZDUSD-Week'!E389/'NZDUSD-Week'!G389</f>
        <v>143.4</v>
      </c>
      <c r="N399" s="13">
        <f>'NZDUSD-Week'!H389*'NZDUSD-Week'!F389/1</f>
        <v>10</v>
      </c>
      <c r="O399" s="13">
        <f>'USDCAD-Week'!F389/'USDCAD-Week'!G389</f>
        <v>200</v>
      </c>
      <c r="P399" s="24">
        <f>'USDCAD-Week'!F389*'USDCAD-Week'!H389/'USDCAD-Week'!E389</f>
        <v>7.4192232073301927</v>
      </c>
      <c r="Q399" s="24">
        <f>'AUDUSD-Week'!F389*'AUDUSD-Week'!E389/'AUDUSD-Week'!G389</f>
        <v>149.49</v>
      </c>
      <c r="R399" s="24">
        <f>'AUDUSD-Week'!H389*'AUDUSD-Week'!F389/1</f>
        <v>10</v>
      </c>
      <c r="S399" s="13">
        <f>'USDCHF-Week'!F389/'USDCHF-Week'!G389</f>
        <v>200</v>
      </c>
      <c r="T399" s="16">
        <f>'USDCHF-Week'!F389*'USDCHF-Week'!H389/'USDCHF-Week'!E389</f>
        <v>10.34500594837842</v>
      </c>
      <c r="U399" s="13">
        <f>'EURUSD-Week'!F389/'EURUSD-Week'!G389*'EURUSD-Week'!E389</f>
        <v>224.66999999999996</v>
      </c>
      <c r="V399" s="13">
        <f>'USDCHF-Week'!H389*'USDCHF-Week'!F389/'USDCHF-Week'!E389</f>
        <v>10.34500594837842</v>
      </c>
      <c r="W399" s="16">
        <f>'EURUSD-Week'!F389/'EURUSD-Week'!G389*'EURUSD-Week'!E389</f>
        <v>224.66999999999996</v>
      </c>
      <c r="X399" s="13">
        <f>'GBPUSD-Week'!H389*'GBPUSD-Week'!F389/'GBPUSD-Week'!I389</f>
        <v>12.8025</v>
      </c>
      <c r="Y399" s="24">
        <f>'EURUSD-Week'!F389/'EURUSD-Week'!G389*'EURUSD-Week'!E389</f>
        <v>224.66999999999996</v>
      </c>
      <c r="Z399" s="13">
        <f>'AUDUSD-Week'!H389*'AUDUSD-Week'!F389/'AUDUSD-Week'!I389</f>
        <v>7.474499999999999</v>
      </c>
      <c r="AA399" s="24">
        <f>'EURUSD-Week'!F389/'EURUSD-Week'!G389*'EURUSD-Week'!E389</f>
        <v>224.66999999999996</v>
      </c>
      <c r="AB399" s="13">
        <f>'USDCAD-Week'!H389*'USDCAD-Week'!F389/'USDCAD-Week'!E389</f>
        <v>7.4192232073301927</v>
      </c>
      <c r="AC399" s="24">
        <f>'EURUSD-Week'!F389/'EURUSD-Week'!G389*'EURUSD-Week'!E389</f>
        <v>224.66999999999996</v>
      </c>
      <c r="AD399" s="13">
        <f>'NZDUSD-Week'!H389*'NZDUSD-Week'!F389/'NZDUSD-Week'!I389</f>
        <v>7.17</v>
      </c>
      <c r="AE399" s="24">
        <f>'GBPUSD-Week'!F389/'GBPUSD-Week'!G389*'GBPUSD-Week'!E389</f>
        <v>256.05</v>
      </c>
      <c r="AF399" s="13">
        <f>'USDJPY-Week'!H389*'USDJPY-Week'!F389/'USDJPY-Week'!E389</f>
        <v>9.0616646277921262</v>
      </c>
      <c r="AG399" s="24">
        <f>'GBPUSD-Week'!F389/'GBPUSD-Week'!G389*'GBPUSD-Week'!E389</f>
        <v>256.05</v>
      </c>
      <c r="AH399" s="13">
        <f>'USDCHF-Week'!H389*'USDCHF-Week'!F389/'USDCHF-Week'!E389</f>
        <v>10.34500594837842</v>
      </c>
      <c r="AI399" s="24">
        <f>'GBPUSD-Week'!F389/'GBPUSD-Week'!G389*'GBPUSD-Week'!E389</f>
        <v>256.05</v>
      </c>
      <c r="AJ399" s="13">
        <f>'AUDUSD-Week'!H389*'AUDUSD-Week'!F389/'AUDUSD-Week'!I389</f>
        <v>7.474499999999999</v>
      </c>
      <c r="AK399" s="24">
        <f>'GBPUSD-Week'!F389/'GBPUSD-Week'!G389*'GBPUSD-Week'!E389</f>
        <v>256.05</v>
      </c>
      <c r="AL399" s="13">
        <f>'USDCAD-Week'!H389*'USDCAD-Week'!F389/'USDCAD-Week'!E389</f>
        <v>7.4192232073301927</v>
      </c>
      <c r="AM399" s="24">
        <f>'GBPUSD-Week'!F389/'GBPUSD-Week'!G389*'GBPUSD-Week'!E389</f>
        <v>256.05</v>
      </c>
      <c r="AN399" s="13">
        <f>'NZDUSD-Week'!H389*'NZDUSD-Week'!F389/'NZDUSD-Week'!I389</f>
        <v>7.17</v>
      </c>
      <c r="AO399" s="24">
        <f>'AUDUSD-Week'!F389/'AUDUSD-Week'!G389*'AUDUSD-Week'!E389</f>
        <v>149.48999999999998</v>
      </c>
      <c r="AP399" s="13">
        <f>'USDJPY-Week'!H389*'USDJPY-Week'!F389/'USDJPY-Week'!E389</f>
        <v>9.0616646277921262</v>
      </c>
      <c r="AQ399" s="24">
        <f>'AUDUSD-Week'!F389/'AUDUSD-Week'!G389*'AUDUSD-Week'!E389</f>
        <v>149.48999999999998</v>
      </c>
      <c r="AR399" s="13">
        <f>'USDCHF-Week'!H389*'USDCHF-Week'!F389/'USDCHF-Week'!E389</f>
        <v>10.34500594837842</v>
      </c>
      <c r="AS399" s="24">
        <f>'AUDUSD-Week'!F389/'AUDUSD-Week'!G389*'AUDUSD-Week'!E389</f>
        <v>149.48999999999998</v>
      </c>
      <c r="AT399" s="13">
        <f>'USDCAD-Week'!H389*'USDCAD-Week'!F389/'USDCAD-Week'!E389</f>
        <v>7.4192232073301927</v>
      </c>
      <c r="AU399" s="24">
        <f>'AUDUSD-Week'!F389/'AUDUSD-Week'!G389*'AUDUSD-Week'!E389</f>
        <v>149.48999999999998</v>
      </c>
      <c r="AV399" s="13">
        <f>'NZDUSD-Week'!H389*'NZDUSD-Week'!F389/'NZDUSD-Week'!I389</f>
        <v>7.17</v>
      </c>
      <c r="AW399" s="24">
        <f>'NZDUSD-Week'!F389/'NZDUSD-Week'!G389*'NZDUSD-Week'!E389</f>
        <v>143.4</v>
      </c>
      <c r="AX399" s="13">
        <f>'USDJPY-Week'!H389*'USDJPY-Week'!F389/'USDJPY-Week'!E389</f>
        <v>9.0616646277921262</v>
      </c>
      <c r="AY399" s="24">
        <f>'NZDUSD-Week'!F389/'NZDUSD-Week'!G389*'NZDUSD-Week'!E389</f>
        <v>143.4</v>
      </c>
      <c r="AZ399" s="13">
        <f>'USDCHF-Week'!H389*'USDCHF-Week'!F389/'USDCHF-Week'!E389</f>
        <v>10.34500594837842</v>
      </c>
      <c r="BA399" s="24">
        <f>'NZDUSD-Week'!F389/'NZDUSD-Week'!G389*'NZDUSD-Week'!E389</f>
        <v>143.4</v>
      </c>
      <c r="BB399" s="13">
        <f>'USDCAD-Week'!H389*'USDCAD-Week'!F389/'USDCAD-Week'!E389</f>
        <v>7.4192232073301927</v>
      </c>
      <c r="BC399" s="24">
        <f>'USDCAD-Week'!F389/'USDCAD-Week'!G389*'USDCAD-Week'!E389</f>
        <v>269.57</v>
      </c>
      <c r="BD399" s="13">
        <f>'USDJPY-Week'!H389*'USDJPY-Week'!F389/'USDJPY-Week'!E389</f>
        <v>9.0616646277921262</v>
      </c>
      <c r="BE399" s="24">
        <f>'USDCHF-Week'!F389/'USDCHF-Week'!G389*'USDCHF-Week'!E389</f>
        <v>193.33</v>
      </c>
      <c r="BF399" s="13">
        <f>'USDJPY-Week'!H389*'USDJPY-Week'!F389/'USDJPY-Week'!E389</f>
        <v>9.0616646277921262</v>
      </c>
    </row>
    <row r="400" spans="4:58" x14ac:dyDescent="0.25">
      <c r="D400" s="11">
        <v>42897</v>
      </c>
      <c r="E400" s="13">
        <f>'EURUSD-Week'!F390*'EURUSD-Week'!E390/'EURUSD-Week'!G390</f>
        <v>224.04000000000002</v>
      </c>
      <c r="F400" s="16">
        <f>'EURUSD-Week'!H390*'EURUSD-Week'!F390/1</f>
        <v>10</v>
      </c>
      <c r="G400" s="13">
        <f>'USDJPY-Week'!F390/'USDJPY-Week'!G390</f>
        <v>200</v>
      </c>
      <c r="H400" s="19">
        <f>'USDJPY-Week'!H390*'USDJPY-Week'!F390/'USDJPY-Week'!E390</f>
        <v>9.0432266232591783</v>
      </c>
      <c r="I400" s="19">
        <f>'EURUSD-Week'!F390/('EURUSD-Week'!G390*'EURUSD-Week'!E390)</f>
        <v>178.53954650955185</v>
      </c>
      <c r="J400" s="19">
        <f>'USDJPY-Week'!H390*'USDJPY-Week'!F390/'USDJPY-Week'!E390</f>
        <v>9.0432266232591783</v>
      </c>
      <c r="K400" s="15">
        <f>'GBPUSD-Week'!F390*'GBPUSD-Week'!E390/'GBPUSD-Week'!G390</f>
        <v>254.88</v>
      </c>
      <c r="L400" s="13">
        <f>'GBPUSD-Week'!H390*'GBPUSD-Week'!F390/1</f>
        <v>10</v>
      </c>
      <c r="M400" s="24">
        <f>'NZDUSD-Week'!F390*'NZDUSD-Week'!E390/'NZDUSD-Week'!G390</f>
        <v>144.54</v>
      </c>
      <c r="N400" s="13">
        <f>'NZDUSD-Week'!H390*'NZDUSD-Week'!F390/1</f>
        <v>10</v>
      </c>
      <c r="O400" s="13">
        <f>'USDCAD-Week'!F390/'USDCAD-Week'!G390</f>
        <v>200</v>
      </c>
      <c r="P400" s="24">
        <f>'USDCAD-Week'!F390*'USDCAD-Week'!H390/'USDCAD-Week'!E390</f>
        <v>7.4990626171728536</v>
      </c>
      <c r="Q400" s="24">
        <f>'AUDUSD-Week'!F390*'AUDUSD-Week'!E390/'AUDUSD-Week'!G390</f>
        <v>151.46000000000004</v>
      </c>
      <c r="R400" s="24">
        <f>'AUDUSD-Week'!H390*'AUDUSD-Week'!F390/1</f>
        <v>10</v>
      </c>
      <c r="S400" s="13">
        <f>'USDCHF-Week'!F390/'USDCHF-Week'!G390</f>
        <v>200</v>
      </c>
      <c r="T400" s="16">
        <f>'USDCHF-Week'!F390*'USDCHF-Week'!H390/'USDCHF-Week'!E390</f>
        <v>10.296010296010296</v>
      </c>
      <c r="U400" s="13">
        <f>'EURUSD-Week'!F390/'EURUSD-Week'!G390*'EURUSD-Week'!E390</f>
        <v>224.04000000000002</v>
      </c>
      <c r="V400" s="13">
        <f>'USDCHF-Week'!H390*'USDCHF-Week'!F390/'USDCHF-Week'!E390</f>
        <v>10.296010296010296</v>
      </c>
      <c r="W400" s="16">
        <f>'EURUSD-Week'!F390/'EURUSD-Week'!G390*'EURUSD-Week'!E390</f>
        <v>224.04000000000002</v>
      </c>
      <c r="X400" s="13">
        <f>'GBPUSD-Week'!H390*'GBPUSD-Week'!F390/'GBPUSD-Week'!I390</f>
        <v>12.744</v>
      </c>
      <c r="Y400" s="24">
        <f>'EURUSD-Week'!F390/'EURUSD-Week'!G390*'EURUSD-Week'!E390</f>
        <v>224.04000000000002</v>
      </c>
      <c r="Z400" s="13">
        <f>'AUDUSD-Week'!H390*'AUDUSD-Week'!F390/'AUDUSD-Week'!I390</f>
        <v>7.5730000000000004</v>
      </c>
      <c r="AA400" s="24">
        <f>'EURUSD-Week'!F390/'EURUSD-Week'!G390*'EURUSD-Week'!E390</f>
        <v>224.04000000000002</v>
      </c>
      <c r="AB400" s="13">
        <f>'USDCAD-Week'!H390*'USDCAD-Week'!F390/'USDCAD-Week'!E390</f>
        <v>7.4990626171728536</v>
      </c>
      <c r="AC400" s="24">
        <f>'EURUSD-Week'!F390/'EURUSD-Week'!G390*'EURUSD-Week'!E390</f>
        <v>224.04000000000002</v>
      </c>
      <c r="AD400" s="13">
        <f>'NZDUSD-Week'!H390*'NZDUSD-Week'!F390/'NZDUSD-Week'!I390</f>
        <v>7.2270000000000003</v>
      </c>
      <c r="AE400" s="24">
        <f>'GBPUSD-Week'!F390/'GBPUSD-Week'!G390*'GBPUSD-Week'!E390</f>
        <v>254.88</v>
      </c>
      <c r="AF400" s="13">
        <f>'USDJPY-Week'!H390*'USDJPY-Week'!F390/'USDJPY-Week'!E390</f>
        <v>9.0432266232591783</v>
      </c>
      <c r="AG400" s="24">
        <f>'GBPUSD-Week'!F390/'GBPUSD-Week'!G390*'GBPUSD-Week'!E390</f>
        <v>254.88</v>
      </c>
      <c r="AH400" s="13">
        <f>'USDCHF-Week'!H390*'USDCHF-Week'!F390/'USDCHF-Week'!E390</f>
        <v>10.296010296010296</v>
      </c>
      <c r="AI400" s="24">
        <f>'GBPUSD-Week'!F390/'GBPUSD-Week'!G390*'GBPUSD-Week'!E390</f>
        <v>254.88</v>
      </c>
      <c r="AJ400" s="13">
        <f>'AUDUSD-Week'!H390*'AUDUSD-Week'!F390/'AUDUSD-Week'!I390</f>
        <v>7.5730000000000004</v>
      </c>
      <c r="AK400" s="24">
        <f>'GBPUSD-Week'!F390/'GBPUSD-Week'!G390*'GBPUSD-Week'!E390</f>
        <v>254.88</v>
      </c>
      <c r="AL400" s="13">
        <f>'USDCAD-Week'!H390*'USDCAD-Week'!F390/'USDCAD-Week'!E390</f>
        <v>7.4990626171728536</v>
      </c>
      <c r="AM400" s="24">
        <f>'GBPUSD-Week'!F390/'GBPUSD-Week'!G390*'GBPUSD-Week'!E390</f>
        <v>254.88</v>
      </c>
      <c r="AN400" s="13">
        <f>'NZDUSD-Week'!H390*'NZDUSD-Week'!F390/'NZDUSD-Week'!I390</f>
        <v>7.2270000000000003</v>
      </c>
      <c r="AO400" s="24">
        <f>'AUDUSD-Week'!F390/'AUDUSD-Week'!G390*'AUDUSD-Week'!E390</f>
        <v>151.46</v>
      </c>
      <c r="AP400" s="13">
        <f>'USDJPY-Week'!H390*'USDJPY-Week'!F390/'USDJPY-Week'!E390</f>
        <v>9.0432266232591783</v>
      </c>
      <c r="AQ400" s="24">
        <f>'AUDUSD-Week'!F390/'AUDUSD-Week'!G390*'AUDUSD-Week'!E390</f>
        <v>151.46</v>
      </c>
      <c r="AR400" s="13">
        <f>'USDCHF-Week'!H390*'USDCHF-Week'!F390/'USDCHF-Week'!E390</f>
        <v>10.296010296010296</v>
      </c>
      <c r="AS400" s="24">
        <f>'AUDUSD-Week'!F390/'AUDUSD-Week'!G390*'AUDUSD-Week'!E390</f>
        <v>151.46</v>
      </c>
      <c r="AT400" s="13">
        <f>'USDCAD-Week'!H390*'USDCAD-Week'!F390/'USDCAD-Week'!E390</f>
        <v>7.4990626171728536</v>
      </c>
      <c r="AU400" s="24">
        <f>'AUDUSD-Week'!F390/'AUDUSD-Week'!G390*'AUDUSD-Week'!E390</f>
        <v>151.46</v>
      </c>
      <c r="AV400" s="13">
        <f>'NZDUSD-Week'!H390*'NZDUSD-Week'!F390/'NZDUSD-Week'!I390</f>
        <v>7.2270000000000003</v>
      </c>
      <c r="AW400" s="24">
        <f>'NZDUSD-Week'!F390/'NZDUSD-Week'!G390*'NZDUSD-Week'!E390</f>
        <v>144.54</v>
      </c>
      <c r="AX400" s="13">
        <f>'USDJPY-Week'!H390*'USDJPY-Week'!F390/'USDJPY-Week'!E390</f>
        <v>9.0432266232591783</v>
      </c>
      <c r="AY400" s="24">
        <f>'NZDUSD-Week'!F390/'NZDUSD-Week'!G390*'NZDUSD-Week'!E390</f>
        <v>144.54</v>
      </c>
      <c r="AZ400" s="13">
        <f>'USDCHF-Week'!H390*'USDCHF-Week'!F390/'USDCHF-Week'!E390</f>
        <v>10.296010296010296</v>
      </c>
      <c r="BA400" s="24">
        <f>'NZDUSD-Week'!F390/'NZDUSD-Week'!G390*'NZDUSD-Week'!E390</f>
        <v>144.54</v>
      </c>
      <c r="BB400" s="13">
        <f>'USDCAD-Week'!H390*'USDCAD-Week'!F390/'USDCAD-Week'!E390</f>
        <v>7.4990626171728536</v>
      </c>
      <c r="BC400" s="24">
        <f>'USDCAD-Week'!F390/'USDCAD-Week'!G390*'USDCAD-Week'!E390</f>
        <v>266.7</v>
      </c>
      <c r="BD400" s="13">
        <f>'USDJPY-Week'!H390*'USDJPY-Week'!F390/'USDJPY-Week'!E390</f>
        <v>9.0432266232591783</v>
      </c>
      <c r="BE400" s="24">
        <f>'USDCHF-Week'!F390/'USDCHF-Week'!G390*'USDCHF-Week'!E390</f>
        <v>194.25</v>
      </c>
      <c r="BF400" s="13">
        <f>'USDJPY-Week'!H390*'USDJPY-Week'!F390/'USDJPY-Week'!E390</f>
        <v>9.0432266232591783</v>
      </c>
    </row>
    <row r="401" spans="4:58" x14ac:dyDescent="0.25">
      <c r="D401" s="11">
        <v>42904</v>
      </c>
      <c r="E401" s="13">
        <f>'EURUSD-Week'!F391*'EURUSD-Week'!E391/'EURUSD-Week'!G391</f>
        <v>224.01</v>
      </c>
      <c r="F401" s="16">
        <f>'EURUSD-Week'!H391*'EURUSD-Week'!F391/1</f>
        <v>10</v>
      </c>
      <c r="G401" s="13">
        <f>'USDJPY-Week'!F391/'USDJPY-Week'!G391</f>
        <v>200</v>
      </c>
      <c r="H401" s="19">
        <f>'USDJPY-Week'!H391*'USDJPY-Week'!F391/'USDJPY-Week'!E391</f>
        <v>9.0025207057976235</v>
      </c>
      <c r="I401" s="19">
        <f>'EURUSD-Week'!F391/('EURUSD-Week'!G391*'EURUSD-Week'!E391)</f>
        <v>178.56345698852729</v>
      </c>
      <c r="J401" s="19">
        <f>'USDJPY-Week'!H391*'USDJPY-Week'!F391/'USDJPY-Week'!E391</f>
        <v>9.0025207057976235</v>
      </c>
      <c r="K401" s="15">
        <f>'GBPUSD-Week'!F391*'GBPUSD-Week'!E391/'GBPUSD-Week'!G391</f>
        <v>254.84</v>
      </c>
      <c r="L401" s="13">
        <f>'GBPUSD-Week'!H391*'GBPUSD-Week'!F391/1</f>
        <v>10</v>
      </c>
      <c r="M401" s="24">
        <f>'NZDUSD-Week'!F391*'NZDUSD-Week'!E391/'NZDUSD-Week'!G391</f>
        <v>145.29999999999998</v>
      </c>
      <c r="N401" s="13">
        <f>'NZDUSD-Week'!H391*'NZDUSD-Week'!F391/1</f>
        <v>10</v>
      </c>
      <c r="O401" s="13">
        <f>'USDCAD-Week'!F391/'USDCAD-Week'!G391</f>
        <v>200</v>
      </c>
      <c r="P401" s="24">
        <f>'USDCAD-Week'!F391*'USDCAD-Week'!H391/'USDCAD-Week'!E391</f>
        <v>7.5508740136670829</v>
      </c>
      <c r="Q401" s="24">
        <f>'AUDUSD-Week'!F391*'AUDUSD-Week'!E391/'AUDUSD-Week'!G391</f>
        <v>151.84000000000003</v>
      </c>
      <c r="R401" s="24">
        <f>'AUDUSD-Week'!H391*'AUDUSD-Week'!F391/1</f>
        <v>10</v>
      </c>
      <c r="S401" s="13">
        <f>'USDCHF-Week'!F391/'USDCHF-Week'!G391</f>
        <v>200</v>
      </c>
      <c r="T401" s="16">
        <f>'USDCHF-Week'!F391*'USDCHF-Week'!H391/'USDCHF-Week'!E391</f>
        <v>10.298130889243602</v>
      </c>
      <c r="U401" s="13">
        <f>'EURUSD-Week'!F391/'EURUSD-Week'!G391*'EURUSD-Week'!E391</f>
        <v>224.01</v>
      </c>
      <c r="V401" s="13">
        <f>'USDCHF-Week'!H391*'USDCHF-Week'!F391/'USDCHF-Week'!E391</f>
        <v>10.298130889243602</v>
      </c>
      <c r="W401" s="16">
        <f>'EURUSD-Week'!F391/'EURUSD-Week'!G391*'EURUSD-Week'!E391</f>
        <v>224.01</v>
      </c>
      <c r="X401" s="13">
        <f>'GBPUSD-Week'!H391*'GBPUSD-Week'!F391/'GBPUSD-Week'!I391</f>
        <v>12.741999999999999</v>
      </c>
      <c r="Y401" s="24">
        <f>'EURUSD-Week'!F391/'EURUSD-Week'!G391*'EURUSD-Week'!E391</f>
        <v>224.01</v>
      </c>
      <c r="Z401" s="13">
        <f>'AUDUSD-Week'!H391*'AUDUSD-Week'!F391/'AUDUSD-Week'!I391</f>
        <v>7.5920000000000005</v>
      </c>
      <c r="AA401" s="24">
        <f>'EURUSD-Week'!F391/'EURUSD-Week'!G391*'EURUSD-Week'!E391</f>
        <v>224.01</v>
      </c>
      <c r="AB401" s="13">
        <f>'USDCAD-Week'!H391*'USDCAD-Week'!F391/'USDCAD-Week'!E391</f>
        <v>7.5508740136670829</v>
      </c>
      <c r="AC401" s="24">
        <f>'EURUSD-Week'!F391/'EURUSD-Week'!G391*'EURUSD-Week'!E391</f>
        <v>224.01</v>
      </c>
      <c r="AD401" s="13">
        <f>'NZDUSD-Week'!H391*'NZDUSD-Week'!F391/'NZDUSD-Week'!I391</f>
        <v>7.2649999999999997</v>
      </c>
      <c r="AE401" s="24">
        <f>'GBPUSD-Week'!F391/'GBPUSD-Week'!G391*'GBPUSD-Week'!E391</f>
        <v>254.84</v>
      </c>
      <c r="AF401" s="13">
        <f>'USDJPY-Week'!H391*'USDJPY-Week'!F391/'USDJPY-Week'!E391</f>
        <v>9.0025207057976235</v>
      </c>
      <c r="AG401" s="24">
        <f>'GBPUSD-Week'!F391/'GBPUSD-Week'!G391*'GBPUSD-Week'!E391</f>
        <v>254.84</v>
      </c>
      <c r="AH401" s="13">
        <f>'USDCHF-Week'!H391*'USDCHF-Week'!F391/'USDCHF-Week'!E391</f>
        <v>10.298130889243602</v>
      </c>
      <c r="AI401" s="24">
        <f>'GBPUSD-Week'!F391/'GBPUSD-Week'!G391*'GBPUSD-Week'!E391</f>
        <v>254.84</v>
      </c>
      <c r="AJ401" s="13">
        <f>'AUDUSD-Week'!H391*'AUDUSD-Week'!F391/'AUDUSD-Week'!I391</f>
        <v>7.5920000000000005</v>
      </c>
      <c r="AK401" s="24">
        <f>'GBPUSD-Week'!F391/'GBPUSD-Week'!G391*'GBPUSD-Week'!E391</f>
        <v>254.84</v>
      </c>
      <c r="AL401" s="13">
        <f>'USDCAD-Week'!H391*'USDCAD-Week'!F391/'USDCAD-Week'!E391</f>
        <v>7.5508740136670829</v>
      </c>
      <c r="AM401" s="24">
        <f>'GBPUSD-Week'!F391/'GBPUSD-Week'!G391*'GBPUSD-Week'!E391</f>
        <v>254.84</v>
      </c>
      <c r="AN401" s="13">
        <f>'NZDUSD-Week'!H391*'NZDUSD-Week'!F391/'NZDUSD-Week'!I391</f>
        <v>7.2649999999999997</v>
      </c>
      <c r="AO401" s="24">
        <f>'AUDUSD-Week'!F391/'AUDUSD-Week'!G391*'AUDUSD-Week'!E391</f>
        <v>151.84000000000003</v>
      </c>
      <c r="AP401" s="13">
        <f>'USDJPY-Week'!H391*'USDJPY-Week'!F391/'USDJPY-Week'!E391</f>
        <v>9.0025207057976235</v>
      </c>
      <c r="AQ401" s="24">
        <f>'AUDUSD-Week'!F391/'AUDUSD-Week'!G391*'AUDUSD-Week'!E391</f>
        <v>151.84000000000003</v>
      </c>
      <c r="AR401" s="13">
        <f>'USDCHF-Week'!H391*'USDCHF-Week'!F391/'USDCHF-Week'!E391</f>
        <v>10.298130889243602</v>
      </c>
      <c r="AS401" s="24">
        <f>'AUDUSD-Week'!F391/'AUDUSD-Week'!G391*'AUDUSD-Week'!E391</f>
        <v>151.84000000000003</v>
      </c>
      <c r="AT401" s="13">
        <f>'USDCAD-Week'!H391*'USDCAD-Week'!F391/'USDCAD-Week'!E391</f>
        <v>7.5508740136670829</v>
      </c>
      <c r="AU401" s="24">
        <f>'AUDUSD-Week'!F391/'AUDUSD-Week'!G391*'AUDUSD-Week'!E391</f>
        <v>151.84000000000003</v>
      </c>
      <c r="AV401" s="13">
        <f>'NZDUSD-Week'!H391*'NZDUSD-Week'!F391/'NZDUSD-Week'!I391</f>
        <v>7.2649999999999997</v>
      </c>
      <c r="AW401" s="24">
        <f>'NZDUSD-Week'!F391/'NZDUSD-Week'!G391*'NZDUSD-Week'!E391</f>
        <v>145.29999999999998</v>
      </c>
      <c r="AX401" s="13">
        <f>'USDJPY-Week'!H391*'USDJPY-Week'!F391/'USDJPY-Week'!E391</f>
        <v>9.0025207057976235</v>
      </c>
      <c r="AY401" s="24">
        <f>'NZDUSD-Week'!F391/'NZDUSD-Week'!G391*'NZDUSD-Week'!E391</f>
        <v>145.29999999999998</v>
      </c>
      <c r="AZ401" s="13">
        <f>'USDCHF-Week'!H391*'USDCHF-Week'!F391/'USDCHF-Week'!E391</f>
        <v>10.298130889243602</v>
      </c>
      <c r="BA401" s="24">
        <f>'NZDUSD-Week'!F391/'NZDUSD-Week'!G391*'NZDUSD-Week'!E391</f>
        <v>145.29999999999998</v>
      </c>
      <c r="BB401" s="13">
        <f>'USDCAD-Week'!H391*'USDCAD-Week'!F391/'USDCAD-Week'!E391</f>
        <v>7.5508740136670829</v>
      </c>
      <c r="BC401" s="24">
        <f>'USDCAD-Week'!F391/'USDCAD-Week'!G391*'USDCAD-Week'!E391</f>
        <v>264.87</v>
      </c>
      <c r="BD401" s="13">
        <f>'USDJPY-Week'!H391*'USDJPY-Week'!F391/'USDJPY-Week'!E391</f>
        <v>9.0025207057976235</v>
      </c>
      <c r="BE401" s="24">
        <f>'USDCHF-Week'!F391/'USDCHF-Week'!G391*'USDCHF-Week'!E391</f>
        <v>194.20999999999998</v>
      </c>
      <c r="BF401" s="13">
        <f>'USDJPY-Week'!H391*'USDJPY-Week'!F391/'USDJPY-Week'!E391</f>
        <v>9.0025207057976235</v>
      </c>
    </row>
    <row r="402" spans="4:58" x14ac:dyDescent="0.25">
      <c r="D402" s="11">
        <v>42911</v>
      </c>
      <c r="E402" s="13">
        <f>'EURUSD-Week'!F392*'EURUSD-Week'!E392/'EURUSD-Week'!G392</f>
        <v>226.22</v>
      </c>
      <c r="F402" s="16">
        <f>'EURUSD-Week'!H392*'EURUSD-Week'!F392/1</f>
        <v>10</v>
      </c>
      <c r="G402" s="13">
        <f>'USDJPY-Week'!F392/'USDJPY-Week'!G392</f>
        <v>200</v>
      </c>
      <c r="H402" s="19">
        <f>'USDJPY-Week'!H392*'USDJPY-Week'!F392/'USDJPY-Week'!E392</f>
        <v>8.9477451682176099</v>
      </c>
      <c r="I402" s="19">
        <f>'EURUSD-Week'!F392/('EURUSD-Week'!G392*'EURUSD-Week'!E392)</f>
        <v>176.81902572716825</v>
      </c>
      <c r="J402" s="19">
        <f>'USDJPY-Week'!H392*'USDJPY-Week'!F392/'USDJPY-Week'!E392</f>
        <v>8.9477451682176099</v>
      </c>
      <c r="K402" s="15">
        <f>'GBPUSD-Week'!F392*'GBPUSD-Week'!E392/'GBPUSD-Week'!G392</f>
        <v>257.62</v>
      </c>
      <c r="L402" s="13">
        <f>'GBPUSD-Week'!H392*'GBPUSD-Week'!F392/1</f>
        <v>10</v>
      </c>
      <c r="M402" s="24">
        <f>'NZDUSD-Week'!F392*'NZDUSD-Week'!E392/'NZDUSD-Week'!G392</f>
        <v>146.13999999999996</v>
      </c>
      <c r="N402" s="13">
        <f>'NZDUSD-Week'!H392*'NZDUSD-Week'!F392/1</f>
        <v>10</v>
      </c>
      <c r="O402" s="13">
        <f>'USDCAD-Week'!F392/'USDCAD-Week'!G392</f>
        <v>200</v>
      </c>
      <c r="P402" s="24">
        <f>'USDCAD-Week'!F392*'USDCAD-Week'!H392/'USDCAD-Week'!E392</f>
        <v>7.6263107721639658</v>
      </c>
      <c r="Q402" s="24">
        <f>'AUDUSD-Week'!F392*'AUDUSD-Week'!E392/'AUDUSD-Week'!G392</f>
        <v>152.47999999999999</v>
      </c>
      <c r="R402" s="24">
        <f>'AUDUSD-Week'!H392*'AUDUSD-Week'!F392/1</f>
        <v>10</v>
      </c>
      <c r="S402" s="13">
        <f>'USDCHF-Week'!F392/'USDCHF-Week'!G392</f>
        <v>200</v>
      </c>
      <c r="T402" s="16">
        <f>'USDCHF-Week'!F392*'USDCHF-Week'!H392/'USDCHF-Week'!E392</f>
        <v>10.375596596804316</v>
      </c>
      <c r="U402" s="13">
        <f>'EURUSD-Week'!F392/'EURUSD-Week'!G392*'EURUSD-Week'!E392</f>
        <v>226.22</v>
      </c>
      <c r="V402" s="13">
        <f>'USDCHF-Week'!H392*'USDCHF-Week'!F392/'USDCHF-Week'!E392</f>
        <v>10.375596596804316</v>
      </c>
      <c r="W402" s="16">
        <f>'EURUSD-Week'!F392/'EURUSD-Week'!G392*'EURUSD-Week'!E392</f>
        <v>226.22</v>
      </c>
      <c r="X402" s="13">
        <f>'GBPUSD-Week'!H392*'GBPUSD-Week'!F392/'GBPUSD-Week'!I392</f>
        <v>12.881</v>
      </c>
      <c r="Y402" s="24">
        <f>'EURUSD-Week'!F392/'EURUSD-Week'!G392*'EURUSD-Week'!E392</f>
        <v>226.22</v>
      </c>
      <c r="Z402" s="13">
        <f>'AUDUSD-Week'!H392*'AUDUSD-Week'!F392/'AUDUSD-Week'!I392</f>
        <v>7.6239999999999997</v>
      </c>
      <c r="AA402" s="24">
        <f>'EURUSD-Week'!F392/'EURUSD-Week'!G392*'EURUSD-Week'!E392</f>
        <v>226.22</v>
      </c>
      <c r="AB402" s="13">
        <f>'USDCAD-Week'!H392*'USDCAD-Week'!F392/'USDCAD-Week'!E392</f>
        <v>7.6263107721639658</v>
      </c>
      <c r="AC402" s="24">
        <f>'EURUSD-Week'!F392/'EURUSD-Week'!G392*'EURUSD-Week'!E392</f>
        <v>226.22</v>
      </c>
      <c r="AD402" s="13">
        <f>'NZDUSD-Week'!H392*'NZDUSD-Week'!F392/'NZDUSD-Week'!I392</f>
        <v>7.3069999999999986</v>
      </c>
      <c r="AE402" s="24">
        <f>'GBPUSD-Week'!F392/'GBPUSD-Week'!G392*'GBPUSD-Week'!E392</f>
        <v>257.62</v>
      </c>
      <c r="AF402" s="13">
        <f>'USDJPY-Week'!H392*'USDJPY-Week'!F392/'USDJPY-Week'!E392</f>
        <v>8.9477451682176099</v>
      </c>
      <c r="AG402" s="24">
        <f>'GBPUSD-Week'!F392/'GBPUSD-Week'!G392*'GBPUSD-Week'!E392</f>
        <v>257.62</v>
      </c>
      <c r="AH402" s="13">
        <f>'USDCHF-Week'!H392*'USDCHF-Week'!F392/'USDCHF-Week'!E392</f>
        <v>10.375596596804316</v>
      </c>
      <c r="AI402" s="24">
        <f>'GBPUSD-Week'!F392/'GBPUSD-Week'!G392*'GBPUSD-Week'!E392</f>
        <v>257.62</v>
      </c>
      <c r="AJ402" s="13">
        <f>'AUDUSD-Week'!H392*'AUDUSD-Week'!F392/'AUDUSD-Week'!I392</f>
        <v>7.6239999999999997</v>
      </c>
      <c r="AK402" s="24">
        <f>'GBPUSD-Week'!F392/'GBPUSD-Week'!G392*'GBPUSD-Week'!E392</f>
        <v>257.62</v>
      </c>
      <c r="AL402" s="13">
        <f>'USDCAD-Week'!H392*'USDCAD-Week'!F392/'USDCAD-Week'!E392</f>
        <v>7.6263107721639658</v>
      </c>
      <c r="AM402" s="24">
        <f>'GBPUSD-Week'!F392/'GBPUSD-Week'!G392*'GBPUSD-Week'!E392</f>
        <v>257.62</v>
      </c>
      <c r="AN402" s="13">
        <f>'NZDUSD-Week'!H392*'NZDUSD-Week'!F392/'NZDUSD-Week'!I392</f>
        <v>7.3069999999999986</v>
      </c>
      <c r="AO402" s="24">
        <f>'AUDUSD-Week'!F392/'AUDUSD-Week'!G392*'AUDUSD-Week'!E392</f>
        <v>152.47999999999999</v>
      </c>
      <c r="AP402" s="13">
        <f>'USDJPY-Week'!H392*'USDJPY-Week'!F392/'USDJPY-Week'!E392</f>
        <v>8.9477451682176099</v>
      </c>
      <c r="AQ402" s="24">
        <f>'AUDUSD-Week'!F392/'AUDUSD-Week'!G392*'AUDUSD-Week'!E392</f>
        <v>152.47999999999999</v>
      </c>
      <c r="AR402" s="13">
        <f>'USDCHF-Week'!H392*'USDCHF-Week'!F392/'USDCHF-Week'!E392</f>
        <v>10.375596596804316</v>
      </c>
      <c r="AS402" s="24">
        <f>'AUDUSD-Week'!F392/'AUDUSD-Week'!G392*'AUDUSD-Week'!E392</f>
        <v>152.47999999999999</v>
      </c>
      <c r="AT402" s="13">
        <f>'USDCAD-Week'!H392*'USDCAD-Week'!F392/'USDCAD-Week'!E392</f>
        <v>7.6263107721639658</v>
      </c>
      <c r="AU402" s="24">
        <f>'AUDUSD-Week'!F392/'AUDUSD-Week'!G392*'AUDUSD-Week'!E392</f>
        <v>152.47999999999999</v>
      </c>
      <c r="AV402" s="13">
        <f>'NZDUSD-Week'!H392*'NZDUSD-Week'!F392/'NZDUSD-Week'!I392</f>
        <v>7.3069999999999986</v>
      </c>
      <c r="AW402" s="24">
        <f>'NZDUSD-Week'!F392/'NZDUSD-Week'!G392*'NZDUSD-Week'!E392</f>
        <v>146.13999999999999</v>
      </c>
      <c r="AX402" s="13">
        <f>'USDJPY-Week'!H392*'USDJPY-Week'!F392/'USDJPY-Week'!E392</f>
        <v>8.9477451682176099</v>
      </c>
      <c r="AY402" s="24">
        <f>'NZDUSD-Week'!F392/'NZDUSD-Week'!G392*'NZDUSD-Week'!E392</f>
        <v>146.13999999999999</v>
      </c>
      <c r="AZ402" s="13">
        <f>'USDCHF-Week'!H392*'USDCHF-Week'!F392/'USDCHF-Week'!E392</f>
        <v>10.375596596804316</v>
      </c>
      <c r="BA402" s="24">
        <f>'NZDUSD-Week'!F392/'NZDUSD-Week'!G392*'NZDUSD-Week'!E392</f>
        <v>146.13999999999999</v>
      </c>
      <c r="BB402" s="13">
        <f>'USDCAD-Week'!H392*'USDCAD-Week'!F392/'USDCAD-Week'!E392</f>
        <v>7.6263107721639658</v>
      </c>
      <c r="BC402" s="24">
        <f>'USDCAD-Week'!F392/'USDCAD-Week'!G392*'USDCAD-Week'!E392</f>
        <v>262.25</v>
      </c>
      <c r="BD402" s="13">
        <f>'USDJPY-Week'!H392*'USDJPY-Week'!F392/'USDJPY-Week'!E392</f>
        <v>8.9477451682176099</v>
      </c>
      <c r="BE402" s="24">
        <f>'USDCHF-Week'!F392/'USDCHF-Week'!G392*'USDCHF-Week'!E392</f>
        <v>192.76</v>
      </c>
      <c r="BF402" s="13">
        <f>'USDJPY-Week'!H392*'USDJPY-Week'!F392/'USDJPY-Week'!E392</f>
        <v>8.9477451682176099</v>
      </c>
    </row>
    <row r="403" spans="4:58" x14ac:dyDescent="0.25">
      <c r="D403" s="11">
        <v>42918</v>
      </c>
      <c r="E403" s="13">
        <f>'EURUSD-Week'!F393*'EURUSD-Week'!E393/'EURUSD-Week'!G393</f>
        <v>228.18999999999997</v>
      </c>
      <c r="F403" s="16">
        <f>'EURUSD-Week'!H393*'EURUSD-Week'!F393/1</f>
        <v>10</v>
      </c>
      <c r="G403" s="13">
        <f>'USDJPY-Week'!F393/'USDJPY-Week'!G393</f>
        <v>200</v>
      </c>
      <c r="H403" s="19">
        <f>'USDJPY-Week'!H393*'USDJPY-Week'!F393/'USDJPY-Week'!E393</f>
        <v>8.8491659661076945</v>
      </c>
      <c r="I403" s="19">
        <f>'EURUSD-Week'!F393/('EURUSD-Week'!G393*'EURUSD-Week'!E393)</f>
        <v>175.292519391735</v>
      </c>
      <c r="J403" s="19">
        <f>'USDJPY-Week'!H393*'USDJPY-Week'!F393/'USDJPY-Week'!E393</f>
        <v>8.8491659661076945</v>
      </c>
      <c r="K403" s="15">
        <f>'GBPUSD-Week'!F393*'GBPUSD-Week'!E393/'GBPUSD-Week'!G393</f>
        <v>258.84999999999997</v>
      </c>
      <c r="L403" s="13">
        <f>'GBPUSD-Week'!H393*'GBPUSD-Week'!F393/1</f>
        <v>10</v>
      </c>
      <c r="M403" s="24">
        <f>'NZDUSD-Week'!F393*'NZDUSD-Week'!E393/'NZDUSD-Week'!G393</f>
        <v>146.09999999999997</v>
      </c>
      <c r="N403" s="13">
        <f>'NZDUSD-Week'!H393*'NZDUSD-Week'!F393/1</f>
        <v>10</v>
      </c>
      <c r="O403" s="13">
        <f>'USDCAD-Week'!F393/'USDCAD-Week'!G393</f>
        <v>200</v>
      </c>
      <c r="P403" s="24">
        <f>'USDCAD-Week'!F393*'USDCAD-Week'!H393/'USDCAD-Week'!E393</f>
        <v>7.7387401331063304</v>
      </c>
      <c r="Q403" s="24">
        <f>'AUDUSD-Week'!F393*'AUDUSD-Week'!E393/'AUDUSD-Week'!G393</f>
        <v>152.86000000000001</v>
      </c>
      <c r="R403" s="24">
        <f>'AUDUSD-Week'!H393*'AUDUSD-Week'!F393/1</f>
        <v>10</v>
      </c>
      <c r="S403" s="13">
        <f>'USDCHF-Week'!F393/'USDCHF-Week'!G393</f>
        <v>200</v>
      </c>
      <c r="T403" s="16">
        <f>'USDCHF-Week'!F393*'USDCHF-Week'!H393/'USDCHF-Week'!E393</f>
        <v>10.403662089055347</v>
      </c>
      <c r="U403" s="13">
        <f>'EURUSD-Week'!F393/'EURUSD-Week'!G393*'EURUSD-Week'!E393</f>
        <v>228.18999999999997</v>
      </c>
      <c r="V403" s="13">
        <f>'USDCHF-Week'!H393*'USDCHF-Week'!F393/'USDCHF-Week'!E393</f>
        <v>10.403662089055347</v>
      </c>
      <c r="W403" s="16">
        <f>'EURUSD-Week'!F393/'EURUSD-Week'!G393*'EURUSD-Week'!E393</f>
        <v>228.18999999999997</v>
      </c>
      <c r="X403" s="13">
        <f>'GBPUSD-Week'!H393*'GBPUSD-Week'!F393/'GBPUSD-Week'!I393</f>
        <v>12.942499999999999</v>
      </c>
      <c r="Y403" s="24">
        <f>'EURUSD-Week'!F393/'EURUSD-Week'!G393*'EURUSD-Week'!E393</f>
        <v>228.18999999999997</v>
      </c>
      <c r="Z403" s="13">
        <f>'AUDUSD-Week'!H393*'AUDUSD-Week'!F393/'AUDUSD-Week'!I393</f>
        <v>7.6429999999999998</v>
      </c>
      <c r="AA403" s="24">
        <f>'EURUSD-Week'!F393/'EURUSD-Week'!G393*'EURUSD-Week'!E393</f>
        <v>228.18999999999997</v>
      </c>
      <c r="AB403" s="13">
        <f>'USDCAD-Week'!H393*'USDCAD-Week'!F393/'USDCAD-Week'!E393</f>
        <v>7.7387401331063304</v>
      </c>
      <c r="AC403" s="24">
        <f>'EURUSD-Week'!F393/'EURUSD-Week'!G393*'EURUSD-Week'!E393</f>
        <v>228.18999999999997</v>
      </c>
      <c r="AD403" s="13">
        <f>'NZDUSD-Week'!H393*'NZDUSD-Week'!F393/'NZDUSD-Week'!I393</f>
        <v>7.3049999999999988</v>
      </c>
      <c r="AE403" s="24">
        <f>'GBPUSD-Week'!F393/'GBPUSD-Week'!G393*'GBPUSD-Week'!E393</f>
        <v>258.84999999999997</v>
      </c>
      <c r="AF403" s="13">
        <f>'USDJPY-Week'!H393*'USDJPY-Week'!F393/'USDJPY-Week'!E393</f>
        <v>8.8491659661076945</v>
      </c>
      <c r="AG403" s="24">
        <f>'GBPUSD-Week'!F393/'GBPUSD-Week'!G393*'GBPUSD-Week'!E393</f>
        <v>258.84999999999997</v>
      </c>
      <c r="AH403" s="13">
        <f>'USDCHF-Week'!H393*'USDCHF-Week'!F393/'USDCHF-Week'!E393</f>
        <v>10.403662089055347</v>
      </c>
      <c r="AI403" s="24">
        <f>'GBPUSD-Week'!F393/'GBPUSD-Week'!G393*'GBPUSD-Week'!E393</f>
        <v>258.84999999999997</v>
      </c>
      <c r="AJ403" s="13">
        <f>'AUDUSD-Week'!H393*'AUDUSD-Week'!F393/'AUDUSD-Week'!I393</f>
        <v>7.6429999999999998</v>
      </c>
      <c r="AK403" s="24">
        <f>'GBPUSD-Week'!F393/'GBPUSD-Week'!G393*'GBPUSD-Week'!E393</f>
        <v>258.84999999999997</v>
      </c>
      <c r="AL403" s="13">
        <f>'USDCAD-Week'!H393*'USDCAD-Week'!F393/'USDCAD-Week'!E393</f>
        <v>7.7387401331063304</v>
      </c>
      <c r="AM403" s="24">
        <f>'GBPUSD-Week'!F393/'GBPUSD-Week'!G393*'GBPUSD-Week'!E393</f>
        <v>258.84999999999997</v>
      </c>
      <c r="AN403" s="13">
        <f>'NZDUSD-Week'!H393*'NZDUSD-Week'!F393/'NZDUSD-Week'!I393</f>
        <v>7.3049999999999988</v>
      </c>
      <c r="AO403" s="24">
        <f>'AUDUSD-Week'!F393/'AUDUSD-Week'!G393*'AUDUSD-Week'!E393</f>
        <v>152.85999999999999</v>
      </c>
      <c r="AP403" s="13">
        <f>'USDJPY-Week'!H393*'USDJPY-Week'!F393/'USDJPY-Week'!E393</f>
        <v>8.8491659661076945</v>
      </c>
      <c r="AQ403" s="24">
        <f>'AUDUSD-Week'!F393/'AUDUSD-Week'!G393*'AUDUSD-Week'!E393</f>
        <v>152.85999999999999</v>
      </c>
      <c r="AR403" s="13">
        <f>'USDCHF-Week'!H393*'USDCHF-Week'!F393/'USDCHF-Week'!E393</f>
        <v>10.403662089055347</v>
      </c>
      <c r="AS403" s="24">
        <f>'AUDUSD-Week'!F393/'AUDUSD-Week'!G393*'AUDUSD-Week'!E393</f>
        <v>152.85999999999999</v>
      </c>
      <c r="AT403" s="13">
        <f>'USDCAD-Week'!H393*'USDCAD-Week'!F393/'USDCAD-Week'!E393</f>
        <v>7.7387401331063304</v>
      </c>
      <c r="AU403" s="24">
        <f>'AUDUSD-Week'!F393/'AUDUSD-Week'!G393*'AUDUSD-Week'!E393</f>
        <v>152.85999999999999</v>
      </c>
      <c r="AV403" s="13">
        <f>'NZDUSD-Week'!H393*'NZDUSD-Week'!F393/'NZDUSD-Week'!I393</f>
        <v>7.3049999999999988</v>
      </c>
      <c r="AW403" s="24">
        <f>'NZDUSD-Week'!F393/'NZDUSD-Week'!G393*'NZDUSD-Week'!E393</f>
        <v>146.1</v>
      </c>
      <c r="AX403" s="13">
        <f>'USDJPY-Week'!H393*'USDJPY-Week'!F393/'USDJPY-Week'!E393</f>
        <v>8.8491659661076945</v>
      </c>
      <c r="AY403" s="24">
        <f>'NZDUSD-Week'!F393/'NZDUSD-Week'!G393*'NZDUSD-Week'!E393</f>
        <v>146.1</v>
      </c>
      <c r="AZ403" s="13">
        <f>'USDCHF-Week'!H393*'USDCHF-Week'!F393/'USDCHF-Week'!E393</f>
        <v>10.403662089055347</v>
      </c>
      <c r="BA403" s="24">
        <f>'NZDUSD-Week'!F393/'NZDUSD-Week'!G393*'NZDUSD-Week'!E393</f>
        <v>146.1</v>
      </c>
      <c r="BB403" s="13">
        <f>'USDCAD-Week'!H393*'USDCAD-Week'!F393/'USDCAD-Week'!E393</f>
        <v>7.7387401331063304</v>
      </c>
      <c r="BC403" s="24">
        <f>'USDCAD-Week'!F393/'USDCAD-Week'!G393*'USDCAD-Week'!E393</f>
        <v>258.44</v>
      </c>
      <c r="BD403" s="13">
        <f>'USDJPY-Week'!H393*'USDJPY-Week'!F393/'USDJPY-Week'!E393</f>
        <v>8.8491659661076945</v>
      </c>
      <c r="BE403" s="24">
        <f>'USDCHF-Week'!F393/'USDCHF-Week'!G393*'USDCHF-Week'!E393</f>
        <v>192.24</v>
      </c>
      <c r="BF403" s="13">
        <f>'USDJPY-Week'!H393*'USDJPY-Week'!F393/'USDJPY-Week'!E393</f>
        <v>8.8491659661076945</v>
      </c>
    </row>
    <row r="404" spans="4:58" x14ac:dyDescent="0.25">
      <c r="D404" s="11">
        <v>42925</v>
      </c>
      <c r="E404" s="13">
        <f>'EURUSD-Week'!F394*'EURUSD-Week'!E394/'EURUSD-Week'!G394</f>
        <v>228.64</v>
      </c>
      <c r="F404" s="16">
        <f>'EURUSD-Week'!H394*'EURUSD-Week'!F394/1</f>
        <v>10</v>
      </c>
      <c r="G404" s="13">
        <f>'USDJPY-Week'!F394/'USDJPY-Week'!G394</f>
        <v>200</v>
      </c>
      <c r="H404" s="19">
        <f>'USDJPY-Week'!H394*'USDJPY-Week'!F394/'USDJPY-Week'!E394</f>
        <v>8.8331419485911127</v>
      </c>
      <c r="I404" s="19">
        <f>'EURUSD-Week'!F394/('EURUSD-Week'!G394*'EURUSD-Week'!E394)</f>
        <v>174.94751574527641</v>
      </c>
      <c r="J404" s="19">
        <f>'USDJPY-Week'!H394*'USDJPY-Week'!F394/'USDJPY-Week'!E394</f>
        <v>8.8331419485911127</v>
      </c>
      <c r="K404" s="15">
        <f>'GBPUSD-Week'!F394*'GBPUSD-Week'!E394/'GBPUSD-Week'!G394</f>
        <v>259.85000000000002</v>
      </c>
      <c r="L404" s="13">
        <f>'GBPUSD-Week'!H394*'GBPUSD-Week'!F394/1</f>
        <v>10</v>
      </c>
      <c r="M404" s="24">
        <f>'NZDUSD-Week'!F394*'NZDUSD-Week'!E394/'NZDUSD-Week'!G394</f>
        <v>146.24</v>
      </c>
      <c r="N404" s="13">
        <f>'NZDUSD-Week'!H394*'NZDUSD-Week'!F394/1</f>
        <v>10</v>
      </c>
      <c r="O404" s="13">
        <f>'USDCAD-Week'!F394/'USDCAD-Week'!G394</f>
        <v>200</v>
      </c>
      <c r="P404" s="24">
        <f>'USDCAD-Week'!F394*'USDCAD-Week'!H394/'USDCAD-Week'!E394</f>
        <v>7.8342277410004302</v>
      </c>
      <c r="Q404" s="24">
        <f>'AUDUSD-Week'!F394*'AUDUSD-Week'!E394/'AUDUSD-Week'!G394</f>
        <v>154.25</v>
      </c>
      <c r="R404" s="24">
        <f>'AUDUSD-Week'!H394*'AUDUSD-Week'!F394/1</f>
        <v>10</v>
      </c>
      <c r="S404" s="13">
        <f>'USDCHF-Week'!F394/'USDCHF-Week'!G394</f>
        <v>200</v>
      </c>
      <c r="T404" s="16">
        <f>'USDCHF-Week'!F394*'USDCHF-Week'!H394/'USDCHF-Week'!E394</f>
        <v>10.378827192527245</v>
      </c>
      <c r="U404" s="13">
        <f>'EURUSD-Week'!F394/'EURUSD-Week'!G394*'EURUSD-Week'!E394</f>
        <v>228.64</v>
      </c>
      <c r="V404" s="13">
        <f>'USDCHF-Week'!H394*'USDCHF-Week'!F394/'USDCHF-Week'!E394</f>
        <v>10.378827192527245</v>
      </c>
      <c r="W404" s="16">
        <f>'EURUSD-Week'!F394/'EURUSD-Week'!G394*'EURUSD-Week'!E394</f>
        <v>228.64</v>
      </c>
      <c r="X404" s="13">
        <f>'GBPUSD-Week'!H394*'GBPUSD-Week'!F394/'GBPUSD-Week'!I394</f>
        <v>12.9925</v>
      </c>
      <c r="Y404" s="24">
        <f>'EURUSD-Week'!F394/'EURUSD-Week'!G394*'EURUSD-Week'!E394</f>
        <v>228.64</v>
      </c>
      <c r="Z404" s="13">
        <f>'AUDUSD-Week'!H394*'AUDUSD-Week'!F394/'AUDUSD-Week'!I394</f>
        <v>7.7124999999999995</v>
      </c>
      <c r="AA404" s="24">
        <f>'EURUSD-Week'!F394/'EURUSD-Week'!G394*'EURUSD-Week'!E394</f>
        <v>228.64</v>
      </c>
      <c r="AB404" s="13">
        <f>'USDCAD-Week'!H394*'USDCAD-Week'!F394/'USDCAD-Week'!E394</f>
        <v>7.8342277410004302</v>
      </c>
      <c r="AC404" s="24">
        <f>'EURUSD-Week'!F394/'EURUSD-Week'!G394*'EURUSD-Week'!E394</f>
        <v>228.64</v>
      </c>
      <c r="AD404" s="13">
        <f>'NZDUSD-Week'!H394*'NZDUSD-Week'!F394/'NZDUSD-Week'!I394</f>
        <v>7.3120000000000012</v>
      </c>
      <c r="AE404" s="24">
        <f>'GBPUSD-Week'!F394/'GBPUSD-Week'!G394*'GBPUSD-Week'!E394</f>
        <v>259.85000000000002</v>
      </c>
      <c r="AF404" s="13">
        <f>'USDJPY-Week'!H394*'USDJPY-Week'!F394/'USDJPY-Week'!E394</f>
        <v>8.8331419485911127</v>
      </c>
      <c r="AG404" s="24">
        <f>'GBPUSD-Week'!F394/'GBPUSD-Week'!G394*'GBPUSD-Week'!E394</f>
        <v>259.85000000000002</v>
      </c>
      <c r="AH404" s="13">
        <f>'USDCHF-Week'!H394*'USDCHF-Week'!F394/'USDCHF-Week'!E394</f>
        <v>10.378827192527245</v>
      </c>
      <c r="AI404" s="24">
        <f>'GBPUSD-Week'!F394/'GBPUSD-Week'!G394*'GBPUSD-Week'!E394</f>
        <v>259.85000000000002</v>
      </c>
      <c r="AJ404" s="13">
        <f>'AUDUSD-Week'!H394*'AUDUSD-Week'!F394/'AUDUSD-Week'!I394</f>
        <v>7.7124999999999995</v>
      </c>
      <c r="AK404" s="24">
        <f>'GBPUSD-Week'!F394/'GBPUSD-Week'!G394*'GBPUSD-Week'!E394</f>
        <v>259.85000000000002</v>
      </c>
      <c r="AL404" s="13">
        <f>'USDCAD-Week'!H394*'USDCAD-Week'!F394/'USDCAD-Week'!E394</f>
        <v>7.8342277410004302</v>
      </c>
      <c r="AM404" s="24">
        <f>'GBPUSD-Week'!F394/'GBPUSD-Week'!G394*'GBPUSD-Week'!E394</f>
        <v>259.85000000000002</v>
      </c>
      <c r="AN404" s="13">
        <f>'NZDUSD-Week'!H394*'NZDUSD-Week'!F394/'NZDUSD-Week'!I394</f>
        <v>7.3120000000000012</v>
      </c>
      <c r="AO404" s="24">
        <f>'AUDUSD-Week'!F394/'AUDUSD-Week'!G394*'AUDUSD-Week'!E394</f>
        <v>154.25</v>
      </c>
      <c r="AP404" s="13">
        <f>'USDJPY-Week'!H394*'USDJPY-Week'!F394/'USDJPY-Week'!E394</f>
        <v>8.8331419485911127</v>
      </c>
      <c r="AQ404" s="24">
        <f>'AUDUSD-Week'!F394/'AUDUSD-Week'!G394*'AUDUSD-Week'!E394</f>
        <v>154.25</v>
      </c>
      <c r="AR404" s="13">
        <f>'USDCHF-Week'!H394*'USDCHF-Week'!F394/'USDCHF-Week'!E394</f>
        <v>10.378827192527245</v>
      </c>
      <c r="AS404" s="24">
        <f>'AUDUSD-Week'!F394/'AUDUSD-Week'!G394*'AUDUSD-Week'!E394</f>
        <v>154.25</v>
      </c>
      <c r="AT404" s="13">
        <f>'USDCAD-Week'!H394*'USDCAD-Week'!F394/'USDCAD-Week'!E394</f>
        <v>7.8342277410004302</v>
      </c>
      <c r="AU404" s="24">
        <f>'AUDUSD-Week'!F394/'AUDUSD-Week'!G394*'AUDUSD-Week'!E394</f>
        <v>154.25</v>
      </c>
      <c r="AV404" s="13">
        <f>'NZDUSD-Week'!H394*'NZDUSD-Week'!F394/'NZDUSD-Week'!I394</f>
        <v>7.3120000000000012</v>
      </c>
      <c r="AW404" s="24">
        <f>'NZDUSD-Week'!F394/'NZDUSD-Week'!G394*'NZDUSD-Week'!E394</f>
        <v>146.24</v>
      </c>
      <c r="AX404" s="13">
        <f>'USDJPY-Week'!H394*'USDJPY-Week'!F394/'USDJPY-Week'!E394</f>
        <v>8.8331419485911127</v>
      </c>
      <c r="AY404" s="24">
        <f>'NZDUSD-Week'!F394/'NZDUSD-Week'!G394*'NZDUSD-Week'!E394</f>
        <v>146.24</v>
      </c>
      <c r="AZ404" s="13">
        <f>'USDCHF-Week'!H394*'USDCHF-Week'!F394/'USDCHF-Week'!E394</f>
        <v>10.378827192527245</v>
      </c>
      <c r="BA404" s="24">
        <f>'NZDUSD-Week'!F394/'NZDUSD-Week'!G394*'NZDUSD-Week'!E394</f>
        <v>146.24</v>
      </c>
      <c r="BB404" s="13">
        <f>'USDCAD-Week'!H394*'USDCAD-Week'!F394/'USDCAD-Week'!E394</f>
        <v>7.8342277410004302</v>
      </c>
      <c r="BC404" s="24">
        <f>'USDCAD-Week'!F394/'USDCAD-Week'!G394*'USDCAD-Week'!E394</f>
        <v>255.29000000000002</v>
      </c>
      <c r="BD404" s="13">
        <f>'USDJPY-Week'!H394*'USDJPY-Week'!F394/'USDJPY-Week'!E394</f>
        <v>8.8331419485911127</v>
      </c>
      <c r="BE404" s="24">
        <f>'USDCHF-Week'!F394/'USDCHF-Week'!G394*'USDCHF-Week'!E394</f>
        <v>192.70000000000002</v>
      </c>
      <c r="BF404" s="13">
        <f>'USDJPY-Week'!H394*'USDJPY-Week'!F394/'USDJPY-Week'!E394</f>
        <v>8.8331419485911127</v>
      </c>
    </row>
    <row r="405" spans="4:58" x14ac:dyDescent="0.25">
      <c r="D405" s="11">
        <v>42932</v>
      </c>
      <c r="E405" s="13">
        <f>'EURUSD-Week'!F395*'EURUSD-Week'!E395/'EURUSD-Week'!G395</f>
        <v>231.33999999999997</v>
      </c>
      <c r="F405" s="16">
        <f>'EURUSD-Week'!H395*'EURUSD-Week'!F395/1</f>
        <v>10</v>
      </c>
      <c r="G405" s="13">
        <f>'USDJPY-Week'!F395/'USDJPY-Week'!G395</f>
        <v>200</v>
      </c>
      <c r="H405" s="19">
        <f>'USDJPY-Week'!H395*'USDJPY-Week'!F395/'USDJPY-Week'!E395</f>
        <v>8.9453439484748198</v>
      </c>
      <c r="I405" s="19">
        <f>'EURUSD-Week'!F395/('EURUSD-Week'!G395*'EURUSD-Week'!E395)</f>
        <v>172.90567995158645</v>
      </c>
      <c r="J405" s="19">
        <f>'USDJPY-Week'!H395*'USDJPY-Week'!F395/'USDJPY-Week'!E395</f>
        <v>8.9453439484748198</v>
      </c>
      <c r="K405" s="15">
        <f>'GBPUSD-Week'!F395*'GBPUSD-Week'!E395/'GBPUSD-Week'!G395</f>
        <v>260.89999999999998</v>
      </c>
      <c r="L405" s="13">
        <f>'GBPUSD-Week'!H395*'GBPUSD-Week'!F395/1</f>
        <v>10</v>
      </c>
      <c r="M405" s="24">
        <f>'NZDUSD-Week'!F395*'NZDUSD-Week'!E395/'NZDUSD-Week'!G395</f>
        <v>147.96</v>
      </c>
      <c r="N405" s="13">
        <f>'NZDUSD-Week'!H395*'NZDUSD-Week'!F395/1</f>
        <v>10</v>
      </c>
      <c r="O405" s="13">
        <f>'USDCAD-Week'!F395/'USDCAD-Week'!G395</f>
        <v>200</v>
      </c>
      <c r="P405" s="24">
        <f>'USDCAD-Week'!F395*'USDCAD-Week'!H395/'USDCAD-Week'!E395</f>
        <v>7.9406042799857071</v>
      </c>
      <c r="Q405" s="24">
        <f>'AUDUSD-Week'!F395*'AUDUSD-Week'!E395/'AUDUSD-Week'!G395</f>
        <v>157.37</v>
      </c>
      <c r="R405" s="24">
        <f>'AUDUSD-Week'!H395*'AUDUSD-Week'!F395/1</f>
        <v>10</v>
      </c>
      <c r="S405" s="13">
        <f>'USDCHF-Week'!F395/'USDCHF-Week'!G395</f>
        <v>200</v>
      </c>
      <c r="T405" s="16">
        <f>'USDCHF-Week'!F395*'USDCHF-Week'!H395/'USDCHF-Week'!E395</f>
        <v>10.47833604023681</v>
      </c>
      <c r="U405" s="13">
        <f>'EURUSD-Week'!F395/'EURUSD-Week'!G395*'EURUSD-Week'!E395</f>
        <v>231.33999999999997</v>
      </c>
      <c r="V405" s="13">
        <f>'USDCHF-Week'!H395*'USDCHF-Week'!F395/'USDCHF-Week'!E395</f>
        <v>10.47833604023681</v>
      </c>
      <c r="W405" s="16">
        <f>'EURUSD-Week'!F395/'EURUSD-Week'!G395*'EURUSD-Week'!E395</f>
        <v>231.33999999999997</v>
      </c>
      <c r="X405" s="13">
        <f>'GBPUSD-Week'!H395*'GBPUSD-Week'!F395/'GBPUSD-Week'!I395</f>
        <v>13.045</v>
      </c>
      <c r="Y405" s="24">
        <f>'EURUSD-Week'!F395/'EURUSD-Week'!G395*'EURUSD-Week'!E395</f>
        <v>231.33999999999997</v>
      </c>
      <c r="Z405" s="13">
        <f>'AUDUSD-Week'!H395*'AUDUSD-Week'!F395/'AUDUSD-Week'!I395</f>
        <v>7.8685000000000009</v>
      </c>
      <c r="AA405" s="24">
        <f>'EURUSD-Week'!F395/'EURUSD-Week'!G395*'EURUSD-Week'!E395</f>
        <v>231.33999999999997</v>
      </c>
      <c r="AB405" s="13">
        <f>'USDCAD-Week'!H395*'USDCAD-Week'!F395/'USDCAD-Week'!E395</f>
        <v>7.9406042799857071</v>
      </c>
      <c r="AC405" s="24">
        <f>'EURUSD-Week'!F395/'EURUSD-Week'!G395*'EURUSD-Week'!E395</f>
        <v>231.33999999999997</v>
      </c>
      <c r="AD405" s="13">
        <f>'NZDUSD-Week'!H395*'NZDUSD-Week'!F395/'NZDUSD-Week'!I395</f>
        <v>7.3980000000000006</v>
      </c>
      <c r="AE405" s="24">
        <f>'GBPUSD-Week'!F395/'GBPUSD-Week'!G395*'GBPUSD-Week'!E395</f>
        <v>260.89999999999998</v>
      </c>
      <c r="AF405" s="13">
        <f>'USDJPY-Week'!H395*'USDJPY-Week'!F395/'USDJPY-Week'!E395</f>
        <v>8.9453439484748198</v>
      </c>
      <c r="AG405" s="24">
        <f>'GBPUSD-Week'!F395/'GBPUSD-Week'!G395*'GBPUSD-Week'!E395</f>
        <v>260.89999999999998</v>
      </c>
      <c r="AH405" s="13">
        <f>'USDCHF-Week'!H395*'USDCHF-Week'!F395/'USDCHF-Week'!E395</f>
        <v>10.47833604023681</v>
      </c>
      <c r="AI405" s="24">
        <f>'GBPUSD-Week'!F395/'GBPUSD-Week'!G395*'GBPUSD-Week'!E395</f>
        <v>260.89999999999998</v>
      </c>
      <c r="AJ405" s="13">
        <f>'AUDUSD-Week'!H395*'AUDUSD-Week'!F395/'AUDUSD-Week'!I395</f>
        <v>7.8685000000000009</v>
      </c>
      <c r="AK405" s="24">
        <f>'GBPUSD-Week'!F395/'GBPUSD-Week'!G395*'GBPUSD-Week'!E395</f>
        <v>260.89999999999998</v>
      </c>
      <c r="AL405" s="13">
        <f>'USDCAD-Week'!H395*'USDCAD-Week'!F395/'USDCAD-Week'!E395</f>
        <v>7.9406042799857071</v>
      </c>
      <c r="AM405" s="24">
        <f>'GBPUSD-Week'!F395/'GBPUSD-Week'!G395*'GBPUSD-Week'!E395</f>
        <v>260.89999999999998</v>
      </c>
      <c r="AN405" s="13">
        <f>'NZDUSD-Week'!H395*'NZDUSD-Week'!F395/'NZDUSD-Week'!I395</f>
        <v>7.3980000000000006</v>
      </c>
      <c r="AO405" s="24">
        <f>'AUDUSD-Week'!F395/'AUDUSD-Week'!G395*'AUDUSD-Week'!E395</f>
        <v>157.37</v>
      </c>
      <c r="AP405" s="13">
        <f>'USDJPY-Week'!H395*'USDJPY-Week'!F395/'USDJPY-Week'!E395</f>
        <v>8.9453439484748198</v>
      </c>
      <c r="AQ405" s="24">
        <f>'AUDUSD-Week'!F395/'AUDUSD-Week'!G395*'AUDUSD-Week'!E395</f>
        <v>157.37</v>
      </c>
      <c r="AR405" s="13">
        <f>'USDCHF-Week'!H395*'USDCHF-Week'!F395/'USDCHF-Week'!E395</f>
        <v>10.47833604023681</v>
      </c>
      <c r="AS405" s="24">
        <f>'AUDUSD-Week'!F395/'AUDUSD-Week'!G395*'AUDUSD-Week'!E395</f>
        <v>157.37</v>
      </c>
      <c r="AT405" s="13">
        <f>'USDCAD-Week'!H395*'USDCAD-Week'!F395/'USDCAD-Week'!E395</f>
        <v>7.9406042799857071</v>
      </c>
      <c r="AU405" s="24">
        <f>'AUDUSD-Week'!F395/'AUDUSD-Week'!G395*'AUDUSD-Week'!E395</f>
        <v>157.37</v>
      </c>
      <c r="AV405" s="13">
        <f>'NZDUSD-Week'!H395*'NZDUSD-Week'!F395/'NZDUSD-Week'!I395</f>
        <v>7.3980000000000006</v>
      </c>
      <c r="AW405" s="24">
        <f>'NZDUSD-Week'!F395/'NZDUSD-Week'!G395*'NZDUSD-Week'!E395</f>
        <v>147.96</v>
      </c>
      <c r="AX405" s="13">
        <f>'USDJPY-Week'!H395*'USDJPY-Week'!F395/'USDJPY-Week'!E395</f>
        <v>8.9453439484748198</v>
      </c>
      <c r="AY405" s="24">
        <f>'NZDUSD-Week'!F395/'NZDUSD-Week'!G395*'NZDUSD-Week'!E395</f>
        <v>147.96</v>
      </c>
      <c r="AZ405" s="13">
        <f>'USDCHF-Week'!H395*'USDCHF-Week'!F395/'USDCHF-Week'!E395</f>
        <v>10.47833604023681</v>
      </c>
      <c r="BA405" s="24">
        <f>'NZDUSD-Week'!F395/'NZDUSD-Week'!G395*'NZDUSD-Week'!E395</f>
        <v>147.96</v>
      </c>
      <c r="BB405" s="13">
        <f>'USDCAD-Week'!H395*'USDCAD-Week'!F395/'USDCAD-Week'!E395</f>
        <v>7.9406042799857071</v>
      </c>
      <c r="BC405" s="24">
        <f>'USDCAD-Week'!F395/'USDCAD-Week'!G395*'USDCAD-Week'!E395</f>
        <v>251.87</v>
      </c>
      <c r="BD405" s="13">
        <f>'USDJPY-Week'!H395*'USDJPY-Week'!F395/'USDJPY-Week'!E395</f>
        <v>8.9453439484748198</v>
      </c>
      <c r="BE405" s="24">
        <f>'USDCHF-Week'!F395/'USDCHF-Week'!G395*'USDCHF-Week'!E395</f>
        <v>190.87</v>
      </c>
      <c r="BF405" s="13">
        <f>'USDJPY-Week'!H395*'USDJPY-Week'!F395/'USDJPY-Week'!E395</f>
        <v>8.9453439484748198</v>
      </c>
    </row>
    <row r="406" spans="4:58" x14ac:dyDescent="0.25">
      <c r="D406" s="11">
        <v>42939</v>
      </c>
      <c r="E406" s="13">
        <f>'EURUSD-Week'!F396*'EURUSD-Week'!E396/'EURUSD-Week'!G396</f>
        <v>234.14000000000004</v>
      </c>
      <c r="F406" s="16">
        <f>'EURUSD-Week'!H396*'EURUSD-Week'!F396/1</f>
        <v>10</v>
      </c>
      <c r="G406" s="13">
        <f>'USDJPY-Week'!F396/'USDJPY-Week'!G396</f>
        <v>200</v>
      </c>
      <c r="H406" s="19">
        <f>'USDJPY-Week'!H396*'USDJPY-Week'!F396/'USDJPY-Week'!E396</f>
        <v>9.0171325518485119</v>
      </c>
      <c r="I406" s="19">
        <f>'EURUSD-Week'!F396/('EURUSD-Week'!G396*'EURUSD-Week'!E396)</f>
        <v>170.83796019475525</v>
      </c>
      <c r="J406" s="19">
        <f>'USDJPY-Week'!H396*'USDJPY-Week'!F396/'USDJPY-Week'!E396</f>
        <v>9.0171325518485119</v>
      </c>
      <c r="K406" s="15">
        <f>'GBPUSD-Week'!F396*'GBPUSD-Week'!E396/'GBPUSD-Week'!G396</f>
        <v>261.24999999999994</v>
      </c>
      <c r="L406" s="13">
        <f>'GBPUSD-Week'!H396*'GBPUSD-Week'!F396/1</f>
        <v>10</v>
      </c>
      <c r="M406" s="24">
        <f>'NZDUSD-Week'!F396*'NZDUSD-Week'!E396/'NZDUSD-Week'!G396</f>
        <v>149.61000000000001</v>
      </c>
      <c r="N406" s="13">
        <f>'NZDUSD-Week'!H396*'NZDUSD-Week'!F396/1</f>
        <v>10</v>
      </c>
      <c r="O406" s="13">
        <f>'USDCAD-Week'!F396/'USDCAD-Week'!G396</f>
        <v>200</v>
      </c>
      <c r="P406" s="24">
        <f>'USDCAD-Week'!F396*'USDCAD-Week'!H396/'USDCAD-Week'!E396</f>
        <v>8.0070462006565783</v>
      </c>
      <c r="Q406" s="24">
        <f>'AUDUSD-Week'!F396*'AUDUSD-Week'!E396/'AUDUSD-Week'!G396</f>
        <v>158.87</v>
      </c>
      <c r="R406" s="24">
        <f>'AUDUSD-Week'!H396*'AUDUSD-Week'!F396/1</f>
        <v>10</v>
      </c>
      <c r="S406" s="13">
        <f>'USDCHF-Week'!F396/'USDCHF-Week'!G396</f>
        <v>200</v>
      </c>
      <c r="T406" s="16">
        <f>'USDCHF-Week'!F396*'USDCHF-Week'!H396/'USDCHF-Week'!E396</f>
        <v>10.450958875476825</v>
      </c>
      <c r="U406" s="13">
        <f>'EURUSD-Week'!F396/'EURUSD-Week'!G396*'EURUSD-Week'!E396</f>
        <v>234.14000000000001</v>
      </c>
      <c r="V406" s="13">
        <f>'USDCHF-Week'!H396*'USDCHF-Week'!F396/'USDCHF-Week'!E396</f>
        <v>10.450958875476825</v>
      </c>
      <c r="W406" s="16">
        <f>'EURUSD-Week'!F396/'EURUSD-Week'!G396*'EURUSD-Week'!E396</f>
        <v>234.14000000000001</v>
      </c>
      <c r="X406" s="13">
        <f>'GBPUSD-Week'!H396*'GBPUSD-Week'!F396/'GBPUSD-Week'!I396</f>
        <v>13.0625</v>
      </c>
      <c r="Y406" s="24">
        <f>'EURUSD-Week'!F396/'EURUSD-Week'!G396*'EURUSD-Week'!E396</f>
        <v>234.14000000000001</v>
      </c>
      <c r="Z406" s="13">
        <f>'AUDUSD-Week'!H396*'AUDUSD-Week'!F396/'AUDUSD-Week'!I396</f>
        <v>7.9435000000000002</v>
      </c>
      <c r="AA406" s="24">
        <f>'EURUSD-Week'!F396/'EURUSD-Week'!G396*'EURUSD-Week'!E396</f>
        <v>234.14000000000001</v>
      </c>
      <c r="AB406" s="13">
        <f>'USDCAD-Week'!H396*'USDCAD-Week'!F396/'USDCAD-Week'!E396</f>
        <v>8.0070462006565783</v>
      </c>
      <c r="AC406" s="24">
        <f>'EURUSD-Week'!F396/'EURUSD-Week'!G396*'EURUSD-Week'!E396</f>
        <v>234.14000000000001</v>
      </c>
      <c r="AD406" s="13">
        <f>'NZDUSD-Week'!H396*'NZDUSD-Week'!F396/'NZDUSD-Week'!I396</f>
        <v>7.4804999999999993</v>
      </c>
      <c r="AE406" s="24">
        <f>'GBPUSD-Week'!F396/'GBPUSD-Week'!G396*'GBPUSD-Week'!E396</f>
        <v>261.25</v>
      </c>
      <c r="AF406" s="13">
        <f>'USDJPY-Week'!H396*'USDJPY-Week'!F396/'USDJPY-Week'!E396</f>
        <v>9.0171325518485119</v>
      </c>
      <c r="AG406" s="24">
        <f>'GBPUSD-Week'!F396/'GBPUSD-Week'!G396*'GBPUSD-Week'!E396</f>
        <v>261.25</v>
      </c>
      <c r="AH406" s="13">
        <f>'USDCHF-Week'!H396*'USDCHF-Week'!F396/'USDCHF-Week'!E396</f>
        <v>10.450958875476825</v>
      </c>
      <c r="AI406" s="24">
        <f>'GBPUSD-Week'!F396/'GBPUSD-Week'!G396*'GBPUSD-Week'!E396</f>
        <v>261.25</v>
      </c>
      <c r="AJ406" s="13">
        <f>'AUDUSD-Week'!H396*'AUDUSD-Week'!F396/'AUDUSD-Week'!I396</f>
        <v>7.9435000000000002</v>
      </c>
      <c r="AK406" s="24">
        <f>'GBPUSD-Week'!F396/'GBPUSD-Week'!G396*'GBPUSD-Week'!E396</f>
        <v>261.25</v>
      </c>
      <c r="AL406" s="13">
        <f>'USDCAD-Week'!H396*'USDCAD-Week'!F396/'USDCAD-Week'!E396</f>
        <v>8.0070462006565783</v>
      </c>
      <c r="AM406" s="24">
        <f>'GBPUSD-Week'!F396/'GBPUSD-Week'!G396*'GBPUSD-Week'!E396</f>
        <v>261.25</v>
      </c>
      <c r="AN406" s="13">
        <f>'NZDUSD-Week'!H396*'NZDUSD-Week'!F396/'NZDUSD-Week'!I396</f>
        <v>7.4804999999999993</v>
      </c>
      <c r="AO406" s="24">
        <f>'AUDUSD-Week'!F396/'AUDUSD-Week'!G396*'AUDUSD-Week'!E396</f>
        <v>158.87</v>
      </c>
      <c r="AP406" s="13">
        <f>'USDJPY-Week'!H396*'USDJPY-Week'!F396/'USDJPY-Week'!E396</f>
        <v>9.0171325518485119</v>
      </c>
      <c r="AQ406" s="24">
        <f>'AUDUSD-Week'!F396/'AUDUSD-Week'!G396*'AUDUSD-Week'!E396</f>
        <v>158.87</v>
      </c>
      <c r="AR406" s="13">
        <f>'USDCHF-Week'!H396*'USDCHF-Week'!F396/'USDCHF-Week'!E396</f>
        <v>10.450958875476825</v>
      </c>
      <c r="AS406" s="24">
        <f>'AUDUSD-Week'!F396/'AUDUSD-Week'!G396*'AUDUSD-Week'!E396</f>
        <v>158.87</v>
      </c>
      <c r="AT406" s="13">
        <f>'USDCAD-Week'!H396*'USDCAD-Week'!F396/'USDCAD-Week'!E396</f>
        <v>8.0070462006565783</v>
      </c>
      <c r="AU406" s="24">
        <f>'AUDUSD-Week'!F396/'AUDUSD-Week'!G396*'AUDUSD-Week'!E396</f>
        <v>158.87</v>
      </c>
      <c r="AV406" s="13">
        <f>'NZDUSD-Week'!H396*'NZDUSD-Week'!F396/'NZDUSD-Week'!I396</f>
        <v>7.4804999999999993</v>
      </c>
      <c r="AW406" s="24">
        <f>'NZDUSD-Week'!F396/'NZDUSD-Week'!G396*'NZDUSD-Week'!E396</f>
        <v>149.60999999999999</v>
      </c>
      <c r="AX406" s="13">
        <f>'USDJPY-Week'!H396*'USDJPY-Week'!F396/'USDJPY-Week'!E396</f>
        <v>9.0171325518485119</v>
      </c>
      <c r="AY406" s="24">
        <f>'NZDUSD-Week'!F396/'NZDUSD-Week'!G396*'NZDUSD-Week'!E396</f>
        <v>149.60999999999999</v>
      </c>
      <c r="AZ406" s="13">
        <f>'USDCHF-Week'!H396*'USDCHF-Week'!F396/'USDCHF-Week'!E396</f>
        <v>10.450958875476825</v>
      </c>
      <c r="BA406" s="24">
        <f>'NZDUSD-Week'!F396/'NZDUSD-Week'!G396*'NZDUSD-Week'!E396</f>
        <v>149.60999999999999</v>
      </c>
      <c r="BB406" s="13">
        <f>'USDCAD-Week'!H396*'USDCAD-Week'!F396/'USDCAD-Week'!E396</f>
        <v>8.0070462006565783</v>
      </c>
      <c r="BC406" s="24">
        <f>'USDCAD-Week'!F396/'USDCAD-Week'!G396*'USDCAD-Week'!E396</f>
        <v>249.77999999999997</v>
      </c>
      <c r="BD406" s="13">
        <f>'USDJPY-Week'!H396*'USDJPY-Week'!F396/'USDJPY-Week'!E396</f>
        <v>9.0171325518485119</v>
      </c>
      <c r="BE406" s="24">
        <f>'USDCHF-Week'!F396/'USDCHF-Week'!G396*'USDCHF-Week'!E396</f>
        <v>191.37</v>
      </c>
      <c r="BF406" s="13">
        <f>'USDJPY-Week'!H396*'USDJPY-Week'!F396/'USDJPY-Week'!E396</f>
        <v>9.0171325518485119</v>
      </c>
    </row>
    <row r="407" spans="4:58" x14ac:dyDescent="0.25">
      <c r="D407" s="11">
        <v>42946</v>
      </c>
      <c r="E407" s="13">
        <f>'EURUSD-Week'!F397*'EURUSD-Week'!E397/'EURUSD-Week'!G397</f>
        <v>235.20000000000002</v>
      </c>
      <c r="F407" s="16">
        <f>'EURUSD-Week'!H397*'EURUSD-Week'!F397/1</f>
        <v>10</v>
      </c>
      <c r="G407" s="13">
        <f>'USDJPY-Week'!F397/'USDJPY-Week'!G397</f>
        <v>200</v>
      </c>
      <c r="H407" s="19">
        <f>'USDJPY-Week'!H397*'USDJPY-Week'!F397/'USDJPY-Week'!E397</f>
        <v>9.0366889571660938</v>
      </c>
      <c r="I407" s="19">
        <f>'EURUSD-Week'!F397/('EURUSD-Week'!G397*'EURUSD-Week'!E397)</f>
        <v>170.06802721088431</v>
      </c>
      <c r="J407" s="19">
        <f>'USDJPY-Week'!H397*'USDJPY-Week'!F397/'USDJPY-Week'!E397</f>
        <v>9.0366889571660938</v>
      </c>
      <c r="K407" s="15">
        <f>'GBPUSD-Week'!F397*'GBPUSD-Week'!E397/'GBPUSD-Week'!G397</f>
        <v>261.65000000000003</v>
      </c>
      <c r="L407" s="13">
        <f>'GBPUSD-Week'!H397*'GBPUSD-Week'!F397/1</f>
        <v>10</v>
      </c>
      <c r="M407" s="24">
        <f>'NZDUSD-Week'!F397*'NZDUSD-Week'!E397/'NZDUSD-Week'!G397</f>
        <v>149.14999999999998</v>
      </c>
      <c r="N407" s="13">
        <f>'NZDUSD-Week'!H397*'NZDUSD-Week'!F397/1</f>
        <v>10</v>
      </c>
      <c r="O407" s="13">
        <f>'USDCAD-Week'!F397/'USDCAD-Week'!G397</f>
        <v>200</v>
      </c>
      <c r="P407" s="24">
        <f>'USDCAD-Week'!F397*'USDCAD-Week'!H397/'USDCAD-Week'!E397</f>
        <v>7.970667941973538</v>
      </c>
      <c r="Q407" s="24">
        <f>'AUDUSD-Week'!F397*'AUDUSD-Week'!E397/'AUDUSD-Week'!G397</f>
        <v>159.09</v>
      </c>
      <c r="R407" s="24">
        <f>'AUDUSD-Week'!H397*'AUDUSD-Week'!F397/1</f>
        <v>10</v>
      </c>
      <c r="S407" s="13">
        <f>'USDCHF-Week'!F397/'USDCHF-Week'!G397</f>
        <v>200</v>
      </c>
      <c r="T407" s="16">
        <f>'USDCHF-Week'!F397*'USDCHF-Week'!H397/'USDCHF-Week'!E397</f>
        <v>10.327377878756584</v>
      </c>
      <c r="U407" s="13">
        <f>'EURUSD-Week'!F397/'EURUSD-Week'!G397*'EURUSD-Week'!E397</f>
        <v>235.20000000000005</v>
      </c>
      <c r="V407" s="13">
        <f>'USDCHF-Week'!H397*'USDCHF-Week'!F397/'USDCHF-Week'!E397</f>
        <v>10.327377878756584</v>
      </c>
      <c r="W407" s="16">
        <f>'EURUSD-Week'!F397/'EURUSD-Week'!G397*'EURUSD-Week'!E397</f>
        <v>235.20000000000005</v>
      </c>
      <c r="X407" s="13">
        <f>'GBPUSD-Week'!H397*'GBPUSD-Week'!F397/'GBPUSD-Week'!I397</f>
        <v>13.082500000000001</v>
      </c>
      <c r="Y407" s="24">
        <f>'EURUSD-Week'!F397/'EURUSD-Week'!G397*'EURUSD-Week'!E397</f>
        <v>235.20000000000005</v>
      </c>
      <c r="Z407" s="13">
        <f>'AUDUSD-Week'!H397*'AUDUSD-Week'!F397/'AUDUSD-Week'!I397</f>
        <v>7.9544999999999995</v>
      </c>
      <c r="AA407" s="24">
        <f>'EURUSD-Week'!F397/'EURUSD-Week'!G397*'EURUSD-Week'!E397</f>
        <v>235.20000000000005</v>
      </c>
      <c r="AB407" s="13">
        <f>'USDCAD-Week'!H397*'USDCAD-Week'!F397/'USDCAD-Week'!E397</f>
        <v>7.970667941973538</v>
      </c>
      <c r="AC407" s="24">
        <f>'EURUSD-Week'!F397/'EURUSD-Week'!G397*'EURUSD-Week'!E397</f>
        <v>235.20000000000005</v>
      </c>
      <c r="AD407" s="13">
        <f>'NZDUSD-Week'!H397*'NZDUSD-Week'!F397/'NZDUSD-Week'!I397</f>
        <v>7.4574999999999996</v>
      </c>
      <c r="AE407" s="24">
        <f>'GBPUSD-Week'!F397/'GBPUSD-Week'!G397*'GBPUSD-Week'!E397</f>
        <v>261.65000000000003</v>
      </c>
      <c r="AF407" s="13">
        <f>'USDJPY-Week'!H397*'USDJPY-Week'!F397/'USDJPY-Week'!E397</f>
        <v>9.0366889571660938</v>
      </c>
      <c r="AG407" s="24">
        <f>'GBPUSD-Week'!F397/'GBPUSD-Week'!G397*'GBPUSD-Week'!E397</f>
        <v>261.65000000000003</v>
      </c>
      <c r="AH407" s="13">
        <f>'USDCHF-Week'!H397*'USDCHF-Week'!F397/'USDCHF-Week'!E397</f>
        <v>10.327377878756584</v>
      </c>
      <c r="AI407" s="24">
        <f>'GBPUSD-Week'!F397/'GBPUSD-Week'!G397*'GBPUSD-Week'!E397</f>
        <v>261.65000000000003</v>
      </c>
      <c r="AJ407" s="13">
        <f>'AUDUSD-Week'!H397*'AUDUSD-Week'!F397/'AUDUSD-Week'!I397</f>
        <v>7.9544999999999995</v>
      </c>
      <c r="AK407" s="24">
        <f>'GBPUSD-Week'!F397/'GBPUSD-Week'!G397*'GBPUSD-Week'!E397</f>
        <v>261.65000000000003</v>
      </c>
      <c r="AL407" s="13">
        <f>'USDCAD-Week'!H397*'USDCAD-Week'!F397/'USDCAD-Week'!E397</f>
        <v>7.970667941973538</v>
      </c>
      <c r="AM407" s="24">
        <f>'GBPUSD-Week'!F397/'GBPUSD-Week'!G397*'GBPUSD-Week'!E397</f>
        <v>261.65000000000003</v>
      </c>
      <c r="AN407" s="13">
        <f>'NZDUSD-Week'!H397*'NZDUSD-Week'!F397/'NZDUSD-Week'!I397</f>
        <v>7.4574999999999996</v>
      </c>
      <c r="AO407" s="24">
        <f>'AUDUSD-Week'!F397/'AUDUSD-Week'!G397*'AUDUSD-Week'!E397</f>
        <v>159.09</v>
      </c>
      <c r="AP407" s="13">
        <f>'USDJPY-Week'!H397*'USDJPY-Week'!F397/'USDJPY-Week'!E397</f>
        <v>9.0366889571660938</v>
      </c>
      <c r="AQ407" s="24">
        <f>'AUDUSD-Week'!F397/'AUDUSD-Week'!G397*'AUDUSD-Week'!E397</f>
        <v>159.09</v>
      </c>
      <c r="AR407" s="13">
        <f>'USDCHF-Week'!H397*'USDCHF-Week'!F397/'USDCHF-Week'!E397</f>
        <v>10.327377878756584</v>
      </c>
      <c r="AS407" s="24">
        <f>'AUDUSD-Week'!F397/'AUDUSD-Week'!G397*'AUDUSD-Week'!E397</f>
        <v>159.09</v>
      </c>
      <c r="AT407" s="13">
        <f>'USDCAD-Week'!H397*'USDCAD-Week'!F397/'USDCAD-Week'!E397</f>
        <v>7.970667941973538</v>
      </c>
      <c r="AU407" s="24">
        <f>'AUDUSD-Week'!F397/'AUDUSD-Week'!G397*'AUDUSD-Week'!E397</f>
        <v>159.09</v>
      </c>
      <c r="AV407" s="13">
        <f>'NZDUSD-Week'!H397*'NZDUSD-Week'!F397/'NZDUSD-Week'!I397</f>
        <v>7.4574999999999996</v>
      </c>
      <c r="AW407" s="24">
        <f>'NZDUSD-Week'!F397/'NZDUSD-Week'!G397*'NZDUSD-Week'!E397</f>
        <v>149.14999999999998</v>
      </c>
      <c r="AX407" s="13">
        <f>'USDJPY-Week'!H397*'USDJPY-Week'!F397/'USDJPY-Week'!E397</f>
        <v>9.0366889571660938</v>
      </c>
      <c r="AY407" s="24">
        <f>'NZDUSD-Week'!F397/'NZDUSD-Week'!G397*'NZDUSD-Week'!E397</f>
        <v>149.14999999999998</v>
      </c>
      <c r="AZ407" s="13">
        <f>'USDCHF-Week'!H397*'USDCHF-Week'!F397/'USDCHF-Week'!E397</f>
        <v>10.327377878756584</v>
      </c>
      <c r="BA407" s="24">
        <f>'NZDUSD-Week'!F397/'NZDUSD-Week'!G397*'NZDUSD-Week'!E397</f>
        <v>149.14999999999998</v>
      </c>
      <c r="BB407" s="13">
        <f>'USDCAD-Week'!H397*'USDCAD-Week'!F397/'USDCAD-Week'!E397</f>
        <v>7.970667941973538</v>
      </c>
      <c r="BC407" s="24">
        <f>'USDCAD-Week'!F397/'USDCAD-Week'!G397*'USDCAD-Week'!E397</f>
        <v>250.92</v>
      </c>
      <c r="BD407" s="13">
        <f>'USDJPY-Week'!H397*'USDJPY-Week'!F397/'USDJPY-Week'!E397</f>
        <v>9.0366889571660938</v>
      </c>
      <c r="BE407" s="24">
        <f>'USDCHF-Week'!F397/'USDCHF-Week'!G397*'USDCHF-Week'!E397</f>
        <v>193.66</v>
      </c>
      <c r="BF407" s="13">
        <f>'USDJPY-Week'!H397*'USDJPY-Week'!F397/'USDJPY-Week'!E397</f>
        <v>9.0366889571660938</v>
      </c>
    </row>
    <row r="408" spans="4:58" x14ac:dyDescent="0.25">
      <c r="D408" s="11">
        <v>42953</v>
      </c>
      <c r="E408" s="13">
        <f>'EURUSD-Week'!F398*'EURUSD-Week'!E398/'EURUSD-Week'!G398</f>
        <v>235.93000000000004</v>
      </c>
      <c r="F408" s="16">
        <f>'EURUSD-Week'!H398*'EURUSD-Week'!F398/1</f>
        <v>10</v>
      </c>
      <c r="G408" s="13">
        <f>'USDJPY-Week'!F398/'USDJPY-Week'!G398</f>
        <v>200</v>
      </c>
      <c r="H408" s="19">
        <f>'USDJPY-Week'!H398*'USDJPY-Week'!F398/'USDJPY-Week'!E398</f>
        <v>9.0950432014552085</v>
      </c>
      <c r="I408" s="19">
        <f>'EURUSD-Week'!F398/('EURUSD-Week'!G398*'EURUSD-Week'!E398)</f>
        <v>169.54181324969269</v>
      </c>
      <c r="J408" s="19">
        <f>'USDJPY-Week'!H398*'USDJPY-Week'!F398/'USDJPY-Week'!E398</f>
        <v>9.0950432014552085</v>
      </c>
      <c r="K408" s="15">
        <f>'GBPUSD-Week'!F398*'GBPUSD-Week'!E398/'GBPUSD-Week'!G398</f>
        <v>260.52</v>
      </c>
      <c r="L408" s="13">
        <f>'GBPUSD-Week'!H398*'GBPUSD-Week'!F398/1</f>
        <v>10</v>
      </c>
      <c r="M408" s="24">
        <f>'NZDUSD-Week'!F398*'NZDUSD-Week'!E398/'NZDUSD-Week'!G398</f>
        <v>147.16</v>
      </c>
      <c r="N408" s="13">
        <f>'NZDUSD-Week'!H398*'NZDUSD-Week'!F398/1</f>
        <v>10</v>
      </c>
      <c r="O408" s="13">
        <f>'USDCAD-Week'!F398/'USDCAD-Week'!G398</f>
        <v>200</v>
      </c>
      <c r="P408" s="24">
        <f>'USDCAD-Week'!F398*'USDCAD-Week'!H398/'USDCAD-Week'!E398</f>
        <v>7.8954640558998852</v>
      </c>
      <c r="Q408" s="24">
        <f>'AUDUSD-Week'!F398*'AUDUSD-Week'!E398/'AUDUSD-Week'!G398</f>
        <v>158.08000000000001</v>
      </c>
      <c r="R408" s="24">
        <f>'AUDUSD-Week'!H398*'AUDUSD-Week'!F398/1</f>
        <v>10</v>
      </c>
      <c r="S408" s="13">
        <f>'USDCHF-Week'!F398/'USDCHF-Week'!G398</f>
        <v>200</v>
      </c>
      <c r="T408" s="16">
        <f>'USDCHF-Week'!F398*'USDCHF-Week'!H398/'USDCHF-Week'!E398</f>
        <v>10.339657757328233</v>
      </c>
      <c r="U408" s="13">
        <f>'EURUSD-Week'!F398/'EURUSD-Week'!G398*'EURUSD-Week'!E398</f>
        <v>235.93</v>
      </c>
      <c r="V408" s="13">
        <f>'USDCHF-Week'!H398*'USDCHF-Week'!F398/'USDCHF-Week'!E398</f>
        <v>10.339657757328233</v>
      </c>
      <c r="W408" s="16">
        <f>'EURUSD-Week'!F398/'EURUSD-Week'!G398*'EURUSD-Week'!E398</f>
        <v>235.93</v>
      </c>
      <c r="X408" s="13">
        <f>'GBPUSD-Week'!H398*'GBPUSD-Week'!F398/'GBPUSD-Week'!I398</f>
        <v>13.026</v>
      </c>
      <c r="Y408" s="24">
        <f>'EURUSD-Week'!F398/'EURUSD-Week'!G398*'EURUSD-Week'!E398</f>
        <v>235.93</v>
      </c>
      <c r="Z408" s="13">
        <f>'AUDUSD-Week'!H398*'AUDUSD-Week'!F398/'AUDUSD-Week'!I398</f>
        <v>7.9039999999999999</v>
      </c>
      <c r="AA408" s="24">
        <f>'EURUSD-Week'!F398/'EURUSD-Week'!G398*'EURUSD-Week'!E398</f>
        <v>235.93</v>
      </c>
      <c r="AB408" s="13">
        <f>'USDCAD-Week'!H398*'USDCAD-Week'!F398/'USDCAD-Week'!E398</f>
        <v>7.8954640558998852</v>
      </c>
      <c r="AC408" s="24">
        <f>'EURUSD-Week'!F398/'EURUSD-Week'!G398*'EURUSD-Week'!E398</f>
        <v>235.93</v>
      </c>
      <c r="AD408" s="13">
        <f>'NZDUSD-Week'!H398*'NZDUSD-Week'!F398/'NZDUSD-Week'!I398</f>
        <v>7.3579999999999997</v>
      </c>
      <c r="AE408" s="24">
        <f>'GBPUSD-Week'!F398/'GBPUSD-Week'!G398*'GBPUSD-Week'!E398</f>
        <v>260.52</v>
      </c>
      <c r="AF408" s="13">
        <f>'USDJPY-Week'!H398*'USDJPY-Week'!F398/'USDJPY-Week'!E398</f>
        <v>9.0950432014552085</v>
      </c>
      <c r="AG408" s="24">
        <f>'GBPUSD-Week'!F398/'GBPUSD-Week'!G398*'GBPUSD-Week'!E398</f>
        <v>260.52</v>
      </c>
      <c r="AH408" s="13">
        <f>'USDCHF-Week'!H398*'USDCHF-Week'!F398/'USDCHF-Week'!E398</f>
        <v>10.339657757328233</v>
      </c>
      <c r="AI408" s="24">
        <f>'GBPUSD-Week'!F398/'GBPUSD-Week'!G398*'GBPUSD-Week'!E398</f>
        <v>260.52</v>
      </c>
      <c r="AJ408" s="13">
        <f>'AUDUSD-Week'!H398*'AUDUSD-Week'!F398/'AUDUSD-Week'!I398</f>
        <v>7.9039999999999999</v>
      </c>
      <c r="AK408" s="24">
        <f>'GBPUSD-Week'!F398/'GBPUSD-Week'!G398*'GBPUSD-Week'!E398</f>
        <v>260.52</v>
      </c>
      <c r="AL408" s="13">
        <f>'USDCAD-Week'!H398*'USDCAD-Week'!F398/'USDCAD-Week'!E398</f>
        <v>7.8954640558998852</v>
      </c>
      <c r="AM408" s="24">
        <f>'GBPUSD-Week'!F398/'GBPUSD-Week'!G398*'GBPUSD-Week'!E398</f>
        <v>260.52</v>
      </c>
      <c r="AN408" s="13">
        <f>'NZDUSD-Week'!H398*'NZDUSD-Week'!F398/'NZDUSD-Week'!I398</f>
        <v>7.3579999999999997</v>
      </c>
      <c r="AO408" s="24">
        <f>'AUDUSD-Week'!F398/'AUDUSD-Week'!G398*'AUDUSD-Week'!E398</f>
        <v>158.07999999999998</v>
      </c>
      <c r="AP408" s="13">
        <f>'USDJPY-Week'!H398*'USDJPY-Week'!F398/'USDJPY-Week'!E398</f>
        <v>9.0950432014552085</v>
      </c>
      <c r="AQ408" s="24">
        <f>'AUDUSD-Week'!F398/'AUDUSD-Week'!G398*'AUDUSD-Week'!E398</f>
        <v>158.07999999999998</v>
      </c>
      <c r="AR408" s="13">
        <f>'USDCHF-Week'!H398*'USDCHF-Week'!F398/'USDCHF-Week'!E398</f>
        <v>10.339657757328233</v>
      </c>
      <c r="AS408" s="24">
        <f>'AUDUSD-Week'!F398/'AUDUSD-Week'!G398*'AUDUSD-Week'!E398</f>
        <v>158.07999999999998</v>
      </c>
      <c r="AT408" s="13">
        <f>'USDCAD-Week'!H398*'USDCAD-Week'!F398/'USDCAD-Week'!E398</f>
        <v>7.8954640558998852</v>
      </c>
      <c r="AU408" s="24">
        <f>'AUDUSD-Week'!F398/'AUDUSD-Week'!G398*'AUDUSD-Week'!E398</f>
        <v>158.07999999999998</v>
      </c>
      <c r="AV408" s="13">
        <f>'NZDUSD-Week'!H398*'NZDUSD-Week'!F398/'NZDUSD-Week'!I398</f>
        <v>7.3579999999999997</v>
      </c>
      <c r="AW408" s="24">
        <f>'NZDUSD-Week'!F398/'NZDUSD-Week'!G398*'NZDUSD-Week'!E398</f>
        <v>147.16</v>
      </c>
      <c r="AX408" s="13">
        <f>'USDJPY-Week'!H398*'USDJPY-Week'!F398/'USDJPY-Week'!E398</f>
        <v>9.0950432014552085</v>
      </c>
      <c r="AY408" s="24">
        <f>'NZDUSD-Week'!F398/'NZDUSD-Week'!G398*'NZDUSD-Week'!E398</f>
        <v>147.16</v>
      </c>
      <c r="AZ408" s="13">
        <f>'USDCHF-Week'!H398*'USDCHF-Week'!F398/'USDCHF-Week'!E398</f>
        <v>10.339657757328233</v>
      </c>
      <c r="BA408" s="24">
        <f>'NZDUSD-Week'!F398/'NZDUSD-Week'!G398*'NZDUSD-Week'!E398</f>
        <v>147.16</v>
      </c>
      <c r="BB408" s="13">
        <f>'USDCAD-Week'!H398*'USDCAD-Week'!F398/'USDCAD-Week'!E398</f>
        <v>7.8954640558998852</v>
      </c>
      <c r="BC408" s="24">
        <f>'USDCAD-Week'!F398/'USDCAD-Week'!G398*'USDCAD-Week'!E398</f>
        <v>253.31</v>
      </c>
      <c r="BD408" s="13">
        <f>'USDJPY-Week'!H398*'USDJPY-Week'!F398/'USDJPY-Week'!E398</f>
        <v>9.0950432014552085</v>
      </c>
      <c r="BE408" s="24">
        <f>'USDCHF-Week'!F398/'USDCHF-Week'!G398*'USDCHF-Week'!E398</f>
        <v>193.42999999999998</v>
      </c>
      <c r="BF408" s="13">
        <f>'USDJPY-Week'!H398*'USDJPY-Week'!F398/'USDJPY-Week'!E398</f>
        <v>9.0950432014552085</v>
      </c>
    </row>
    <row r="409" spans="4:58" x14ac:dyDescent="0.25">
      <c r="D409" s="11">
        <v>42960</v>
      </c>
      <c r="E409" s="13">
        <f>'EURUSD-Week'!F399*'EURUSD-Week'!E399/'EURUSD-Week'!G399</f>
        <v>235.81</v>
      </c>
      <c r="F409" s="16">
        <f>'EURUSD-Week'!H399*'EURUSD-Week'!F399/1</f>
        <v>10</v>
      </c>
      <c r="G409" s="13">
        <f>'USDJPY-Week'!F399/'USDJPY-Week'!G399</f>
        <v>200</v>
      </c>
      <c r="H409" s="19">
        <f>'USDJPY-Week'!H399*'USDJPY-Week'!F399/'USDJPY-Week'!E399</f>
        <v>9.1587672299308505</v>
      </c>
      <c r="I409" s="19">
        <f>'EURUSD-Week'!F399/('EURUSD-Week'!G399*'EURUSD-Week'!E399)</f>
        <v>169.62809041177221</v>
      </c>
      <c r="J409" s="19">
        <f>'USDJPY-Week'!H399*'USDJPY-Week'!F399/'USDJPY-Week'!E399</f>
        <v>9.1587672299308505</v>
      </c>
      <c r="K409" s="15">
        <f>'GBPUSD-Week'!F399*'GBPUSD-Week'!E399/'GBPUSD-Week'!G399</f>
        <v>258.83999999999997</v>
      </c>
      <c r="L409" s="13">
        <f>'GBPUSD-Week'!H399*'GBPUSD-Week'!F399/1</f>
        <v>10</v>
      </c>
      <c r="M409" s="24">
        <f>'NZDUSD-Week'!F399*'NZDUSD-Week'!E399/'NZDUSD-Week'!G399</f>
        <v>146.16</v>
      </c>
      <c r="N409" s="13">
        <f>'NZDUSD-Week'!H399*'NZDUSD-Week'!F399/1</f>
        <v>10</v>
      </c>
      <c r="O409" s="13">
        <f>'USDCAD-Week'!F399/'USDCAD-Week'!G399</f>
        <v>200</v>
      </c>
      <c r="P409" s="24">
        <f>'USDCAD-Week'!F399*'USDCAD-Week'!H399/'USDCAD-Week'!E399</f>
        <v>7.919851106799193</v>
      </c>
      <c r="Q409" s="24">
        <f>'AUDUSD-Week'!F399*'AUDUSD-Week'!E399/'AUDUSD-Week'!G399</f>
        <v>158.16999999999999</v>
      </c>
      <c r="R409" s="24">
        <f>'AUDUSD-Week'!H399*'AUDUSD-Week'!F399/1</f>
        <v>10</v>
      </c>
      <c r="S409" s="13">
        <f>'USDCHF-Week'!F399/'USDCHF-Week'!G399</f>
        <v>200</v>
      </c>
      <c r="T409" s="16">
        <f>'USDCHF-Week'!F399*'USDCHF-Week'!H399/'USDCHF-Week'!E399</f>
        <v>10.377750103777501</v>
      </c>
      <c r="U409" s="13">
        <f>'EURUSD-Week'!F399/'EURUSD-Week'!G399*'EURUSD-Week'!E399</f>
        <v>235.80999999999997</v>
      </c>
      <c r="V409" s="13">
        <f>'USDCHF-Week'!H399*'USDCHF-Week'!F399/'USDCHF-Week'!E399</f>
        <v>10.377750103777501</v>
      </c>
      <c r="W409" s="16">
        <f>'EURUSD-Week'!F399/'EURUSD-Week'!G399*'EURUSD-Week'!E399</f>
        <v>235.80999999999997</v>
      </c>
      <c r="X409" s="13">
        <f>'GBPUSD-Week'!H399*'GBPUSD-Week'!F399/'GBPUSD-Week'!I399</f>
        <v>12.942</v>
      </c>
      <c r="Y409" s="24">
        <f>'EURUSD-Week'!F399/'EURUSD-Week'!G399*'EURUSD-Week'!E399</f>
        <v>235.80999999999997</v>
      </c>
      <c r="Z409" s="13">
        <f>'AUDUSD-Week'!H399*'AUDUSD-Week'!F399/'AUDUSD-Week'!I399</f>
        <v>7.9085000000000001</v>
      </c>
      <c r="AA409" s="24">
        <f>'EURUSD-Week'!F399/'EURUSD-Week'!G399*'EURUSD-Week'!E399</f>
        <v>235.80999999999997</v>
      </c>
      <c r="AB409" s="13">
        <f>'USDCAD-Week'!H399*'USDCAD-Week'!F399/'USDCAD-Week'!E399</f>
        <v>7.919851106799193</v>
      </c>
      <c r="AC409" s="24">
        <f>'EURUSD-Week'!F399/'EURUSD-Week'!G399*'EURUSD-Week'!E399</f>
        <v>235.80999999999997</v>
      </c>
      <c r="AD409" s="13">
        <f>'NZDUSD-Week'!H399*'NZDUSD-Week'!F399/'NZDUSD-Week'!I399</f>
        <v>7.3079999999999998</v>
      </c>
      <c r="AE409" s="24">
        <f>'GBPUSD-Week'!F399/'GBPUSD-Week'!G399*'GBPUSD-Week'!E399</f>
        <v>258.84000000000003</v>
      </c>
      <c r="AF409" s="13">
        <f>'USDJPY-Week'!H399*'USDJPY-Week'!F399/'USDJPY-Week'!E399</f>
        <v>9.1587672299308505</v>
      </c>
      <c r="AG409" s="24">
        <f>'GBPUSD-Week'!F399/'GBPUSD-Week'!G399*'GBPUSD-Week'!E399</f>
        <v>258.84000000000003</v>
      </c>
      <c r="AH409" s="13">
        <f>'USDCHF-Week'!H399*'USDCHF-Week'!F399/'USDCHF-Week'!E399</f>
        <v>10.377750103777501</v>
      </c>
      <c r="AI409" s="24">
        <f>'GBPUSD-Week'!F399/'GBPUSD-Week'!G399*'GBPUSD-Week'!E399</f>
        <v>258.84000000000003</v>
      </c>
      <c r="AJ409" s="13">
        <f>'AUDUSD-Week'!H399*'AUDUSD-Week'!F399/'AUDUSD-Week'!I399</f>
        <v>7.9085000000000001</v>
      </c>
      <c r="AK409" s="24">
        <f>'GBPUSD-Week'!F399/'GBPUSD-Week'!G399*'GBPUSD-Week'!E399</f>
        <v>258.84000000000003</v>
      </c>
      <c r="AL409" s="13">
        <f>'USDCAD-Week'!H399*'USDCAD-Week'!F399/'USDCAD-Week'!E399</f>
        <v>7.919851106799193</v>
      </c>
      <c r="AM409" s="24">
        <f>'GBPUSD-Week'!F399/'GBPUSD-Week'!G399*'GBPUSD-Week'!E399</f>
        <v>258.84000000000003</v>
      </c>
      <c r="AN409" s="13">
        <f>'NZDUSD-Week'!H399*'NZDUSD-Week'!F399/'NZDUSD-Week'!I399</f>
        <v>7.3079999999999998</v>
      </c>
      <c r="AO409" s="24">
        <f>'AUDUSD-Week'!F399/'AUDUSD-Week'!G399*'AUDUSD-Week'!E399</f>
        <v>158.17000000000002</v>
      </c>
      <c r="AP409" s="13">
        <f>'USDJPY-Week'!H399*'USDJPY-Week'!F399/'USDJPY-Week'!E399</f>
        <v>9.1587672299308505</v>
      </c>
      <c r="AQ409" s="24">
        <f>'AUDUSD-Week'!F399/'AUDUSD-Week'!G399*'AUDUSD-Week'!E399</f>
        <v>158.17000000000002</v>
      </c>
      <c r="AR409" s="13">
        <f>'USDCHF-Week'!H399*'USDCHF-Week'!F399/'USDCHF-Week'!E399</f>
        <v>10.377750103777501</v>
      </c>
      <c r="AS409" s="24">
        <f>'AUDUSD-Week'!F399/'AUDUSD-Week'!G399*'AUDUSD-Week'!E399</f>
        <v>158.17000000000002</v>
      </c>
      <c r="AT409" s="13">
        <f>'USDCAD-Week'!H399*'USDCAD-Week'!F399/'USDCAD-Week'!E399</f>
        <v>7.919851106799193</v>
      </c>
      <c r="AU409" s="24">
        <f>'AUDUSD-Week'!F399/'AUDUSD-Week'!G399*'AUDUSD-Week'!E399</f>
        <v>158.17000000000002</v>
      </c>
      <c r="AV409" s="13">
        <f>'NZDUSD-Week'!H399*'NZDUSD-Week'!F399/'NZDUSD-Week'!I399</f>
        <v>7.3079999999999998</v>
      </c>
      <c r="AW409" s="24">
        <f>'NZDUSD-Week'!F399/'NZDUSD-Week'!G399*'NZDUSD-Week'!E399</f>
        <v>146.16</v>
      </c>
      <c r="AX409" s="13">
        <f>'USDJPY-Week'!H399*'USDJPY-Week'!F399/'USDJPY-Week'!E399</f>
        <v>9.1587672299308505</v>
      </c>
      <c r="AY409" s="24">
        <f>'NZDUSD-Week'!F399/'NZDUSD-Week'!G399*'NZDUSD-Week'!E399</f>
        <v>146.16</v>
      </c>
      <c r="AZ409" s="13">
        <f>'USDCHF-Week'!H399*'USDCHF-Week'!F399/'USDCHF-Week'!E399</f>
        <v>10.377750103777501</v>
      </c>
      <c r="BA409" s="24">
        <f>'NZDUSD-Week'!F399/'NZDUSD-Week'!G399*'NZDUSD-Week'!E399</f>
        <v>146.16</v>
      </c>
      <c r="BB409" s="13">
        <f>'USDCAD-Week'!H399*'USDCAD-Week'!F399/'USDCAD-Week'!E399</f>
        <v>7.919851106799193</v>
      </c>
      <c r="BC409" s="24">
        <f>'USDCAD-Week'!F399/'USDCAD-Week'!G399*'USDCAD-Week'!E399</f>
        <v>252.52999999999997</v>
      </c>
      <c r="BD409" s="13">
        <f>'USDJPY-Week'!H399*'USDJPY-Week'!F399/'USDJPY-Week'!E399</f>
        <v>9.1587672299308505</v>
      </c>
      <c r="BE409" s="24">
        <f>'USDCHF-Week'!F399/'USDCHF-Week'!G399*'USDCHF-Week'!E399</f>
        <v>192.72</v>
      </c>
      <c r="BF409" s="13">
        <f>'USDJPY-Week'!H399*'USDJPY-Week'!F399/'USDJPY-Week'!E399</f>
        <v>9.1587672299308505</v>
      </c>
    </row>
    <row r="410" spans="4:58" x14ac:dyDescent="0.25">
      <c r="D410" s="11">
        <v>42967</v>
      </c>
      <c r="E410" s="13">
        <f>'EURUSD-Week'!F400*'EURUSD-Week'!E400/'EURUSD-Week'!G400</f>
        <v>236.78999999999996</v>
      </c>
      <c r="F410" s="16">
        <f>'EURUSD-Week'!H400*'EURUSD-Week'!F400/1</f>
        <v>10</v>
      </c>
      <c r="G410" s="13">
        <f>'USDJPY-Week'!F400/'USDJPY-Week'!G400</f>
        <v>200</v>
      </c>
      <c r="H410" s="19">
        <f>'USDJPY-Week'!H400*'USDJPY-Week'!F400/'USDJPY-Week'!E400</f>
        <v>9.1449474165523554</v>
      </c>
      <c r="I410" s="19">
        <f>'EURUSD-Week'!F400/('EURUSD-Week'!G400*'EURUSD-Week'!E400)</f>
        <v>168.92605262046541</v>
      </c>
      <c r="J410" s="19">
        <f>'USDJPY-Week'!H400*'USDJPY-Week'!F400/'USDJPY-Week'!E400</f>
        <v>9.1449474165523554</v>
      </c>
      <c r="K410" s="15">
        <f>'GBPUSD-Week'!F400*'GBPUSD-Week'!E400/'GBPUSD-Week'!G400</f>
        <v>257.45</v>
      </c>
      <c r="L410" s="13">
        <f>'GBPUSD-Week'!H400*'GBPUSD-Week'!F400/1</f>
        <v>10</v>
      </c>
      <c r="M410" s="24">
        <f>'NZDUSD-Week'!F400*'NZDUSD-Week'!E400/'NZDUSD-Week'!G400</f>
        <v>145.5</v>
      </c>
      <c r="N410" s="13">
        <f>'NZDUSD-Week'!H400*'NZDUSD-Week'!F400/1</f>
        <v>10</v>
      </c>
      <c r="O410" s="13">
        <f>'USDCAD-Week'!F400/'USDCAD-Week'!G400</f>
        <v>200</v>
      </c>
      <c r="P410" s="24">
        <f>'USDCAD-Week'!F400*'USDCAD-Week'!H400/'USDCAD-Week'!E400</f>
        <v>7.9843506726815434</v>
      </c>
      <c r="Q410" s="24">
        <f>'AUDUSD-Week'!F400*'AUDUSD-Week'!E400/'AUDUSD-Week'!G400</f>
        <v>158.58000000000001</v>
      </c>
      <c r="R410" s="24">
        <f>'AUDUSD-Week'!H400*'AUDUSD-Week'!F400/1</f>
        <v>10</v>
      </c>
      <c r="S410" s="13">
        <f>'USDCHF-Week'!F400/'USDCHF-Week'!G400</f>
        <v>200</v>
      </c>
      <c r="T410" s="16">
        <f>'USDCHF-Week'!F400*'USDCHF-Week'!H400/'USDCHF-Week'!E400</f>
        <v>10.407451735442578</v>
      </c>
      <c r="U410" s="13">
        <f>'EURUSD-Week'!F400/'EURUSD-Week'!G400*'EURUSD-Week'!E400</f>
        <v>236.78999999999996</v>
      </c>
      <c r="V410" s="13">
        <f>'USDCHF-Week'!H400*'USDCHF-Week'!F400/'USDCHF-Week'!E400</f>
        <v>10.407451735442578</v>
      </c>
      <c r="W410" s="16">
        <f>'EURUSD-Week'!F400/'EURUSD-Week'!G400*'EURUSD-Week'!E400</f>
        <v>236.78999999999996</v>
      </c>
      <c r="X410" s="13">
        <f>'GBPUSD-Week'!H400*'GBPUSD-Week'!F400/'GBPUSD-Week'!I400</f>
        <v>12.8725</v>
      </c>
      <c r="Y410" s="24">
        <f>'EURUSD-Week'!F400/'EURUSD-Week'!G400*'EURUSD-Week'!E400</f>
        <v>236.78999999999996</v>
      </c>
      <c r="Z410" s="13">
        <f>'AUDUSD-Week'!H400*'AUDUSD-Week'!F400/'AUDUSD-Week'!I400</f>
        <v>7.9289999999999994</v>
      </c>
      <c r="AA410" s="24">
        <f>'EURUSD-Week'!F400/'EURUSD-Week'!G400*'EURUSD-Week'!E400</f>
        <v>236.78999999999996</v>
      </c>
      <c r="AB410" s="13">
        <f>'USDCAD-Week'!H400*'USDCAD-Week'!F400/'USDCAD-Week'!E400</f>
        <v>7.9843506726815434</v>
      </c>
      <c r="AC410" s="24">
        <f>'EURUSD-Week'!F400/'EURUSD-Week'!G400*'EURUSD-Week'!E400</f>
        <v>236.78999999999996</v>
      </c>
      <c r="AD410" s="13">
        <f>'NZDUSD-Week'!H400*'NZDUSD-Week'!F400/'NZDUSD-Week'!I400</f>
        <v>7.2750000000000004</v>
      </c>
      <c r="AE410" s="24">
        <f>'GBPUSD-Week'!F400/'GBPUSD-Week'!G400*'GBPUSD-Week'!E400</f>
        <v>257.45</v>
      </c>
      <c r="AF410" s="13">
        <f>'USDJPY-Week'!H400*'USDJPY-Week'!F400/'USDJPY-Week'!E400</f>
        <v>9.1449474165523554</v>
      </c>
      <c r="AG410" s="24">
        <f>'GBPUSD-Week'!F400/'GBPUSD-Week'!G400*'GBPUSD-Week'!E400</f>
        <v>257.45</v>
      </c>
      <c r="AH410" s="13">
        <f>'USDCHF-Week'!H400*'USDCHF-Week'!F400/'USDCHF-Week'!E400</f>
        <v>10.407451735442578</v>
      </c>
      <c r="AI410" s="24">
        <f>'GBPUSD-Week'!F400/'GBPUSD-Week'!G400*'GBPUSD-Week'!E400</f>
        <v>257.45</v>
      </c>
      <c r="AJ410" s="13">
        <f>'AUDUSD-Week'!H400*'AUDUSD-Week'!F400/'AUDUSD-Week'!I400</f>
        <v>7.9289999999999994</v>
      </c>
      <c r="AK410" s="24">
        <f>'GBPUSD-Week'!F400/'GBPUSD-Week'!G400*'GBPUSD-Week'!E400</f>
        <v>257.45</v>
      </c>
      <c r="AL410" s="13">
        <f>'USDCAD-Week'!H400*'USDCAD-Week'!F400/'USDCAD-Week'!E400</f>
        <v>7.9843506726815434</v>
      </c>
      <c r="AM410" s="24">
        <f>'GBPUSD-Week'!F400/'GBPUSD-Week'!G400*'GBPUSD-Week'!E400</f>
        <v>257.45</v>
      </c>
      <c r="AN410" s="13">
        <f>'NZDUSD-Week'!H400*'NZDUSD-Week'!F400/'NZDUSD-Week'!I400</f>
        <v>7.2750000000000004</v>
      </c>
      <c r="AO410" s="24">
        <f>'AUDUSD-Week'!F400/'AUDUSD-Week'!G400*'AUDUSD-Week'!E400</f>
        <v>158.57999999999998</v>
      </c>
      <c r="AP410" s="13">
        <f>'USDJPY-Week'!H400*'USDJPY-Week'!F400/'USDJPY-Week'!E400</f>
        <v>9.1449474165523554</v>
      </c>
      <c r="AQ410" s="24">
        <f>'AUDUSD-Week'!F400/'AUDUSD-Week'!G400*'AUDUSD-Week'!E400</f>
        <v>158.57999999999998</v>
      </c>
      <c r="AR410" s="13">
        <f>'USDCHF-Week'!H400*'USDCHF-Week'!F400/'USDCHF-Week'!E400</f>
        <v>10.407451735442578</v>
      </c>
      <c r="AS410" s="24">
        <f>'AUDUSD-Week'!F400/'AUDUSD-Week'!G400*'AUDUSD-Week'!E400</f>
        <v>158.57999999999998</v>
      </c>
      <c r="AT410" s="13">
        <f>'USDCAD-Week'!H400*'USDCAD-Week'!F400/'USDCAD-Week'!E400</f>
        <v>7.9843506726815434</v>
      </c>
      <c r="AU410" s="24">
        <f>'AUDUSD-Week'!F400/'AUDUSD-Week'!G400*'AUDUSD-Week'!E400</f>
        <v>158.57999999999998</v>
      </c>
      <c r="AV410" s="13">
        <f>'NZDUSD-Week'!H400*'NZDUSD-Week'!F400/'NZDUSD-Week'!I400</f>
        <v>7.2750000000000004</v>
      </c>
      <c r="AW410" s="24">
        <f>'NZDUSD-Week'!F400/'NZDUSD-Week'!G400*'NZDUSD-Week'!E400</f>
        <v>145.5</v>
      </c>
      <c r="AX410" s="13">
        <f>'USDJPY-Week'!H400*'USDJPY-Week'!F400/'USDJPY-Week'!E400</f>
        <v>9.1449474165523554</v>
      </c>
      <c r="AY410" s="24">
        <f>'NZDUSD-Week'!F400/'NZDUSD-Week'!G400*'NZDUSD-Week'!E400</f>
        <v>145.5</v>
      </c>
      <c r="AZ410" s="13">
        <f>'USDCHF-Week'!H400*'USDCHF-Week'!F400/'USDCHF-Week'!E400</f>
        <v>10.407451735442578</v>
      </c>
      <c r="BA410" s="24">
        <f>'NZDUSD-Week'!F400/'NZDUSD-Week'!G400*'NZDUSD-Week'!E400</f>
        <v>145.5</v>
      </c>
      <c r="BB410" s="13">
        <f>'USDCAD-Week'!H400*'USDCAD-Week'!F400/'USDCAD-Week'!E400</f>
        <v>7.9843506726815434</v>
      </c>
      <c r="BC410" s="24">
        <f>'USDCAD-Week'!F400/'USDCAD-Week'!G400*'USDCAD-Week'!E400</f>
        <v>250.49</v>
      </c>
      <c r="BD410" s="13">
        <f>'USDJPY-Week'!H400*'USDJPY-Week'!F400/'USDJPY-Week'!E400</f>
        <v>9.1449474165523554</v>
      </c>
      <c r="BE410" s="24">
        <f>'USDCHF-Week'!F400/'USDCHF-Week'!G400*'USDCHF-Week'!E400</f>
        <v>192.17</v>
      </c>
      <c r="BF410" s="13">
        <f>'USDJPY-Week'!H400*'USDJPY-Week'!F400/'USDJPY-Week'!E400</f>
        <v>9.1449474165523554</v>
      </c>
    </row>
    <row r="411" spans="4:58" x14ac:dyDescent="0.25">
      <c r="D411" s="11">
        <v>42974</v>
      </c>
      <c r="E411" s="13">
        <f>'EURUSD-Week'!F401*'EURUSD-Week'!E401/'EURUSD-Week'!G401</f>
        <v>238.04999999999998</v>
      </c>
      <c r="F411" s="16">
        <f>'EURUSD-Week'!H401*'EURUSD-Week'!F401/1</f>
        <v>10</v>
      </c>
      <c r="G411" s="13">
        <f>'USDJPY-Week'!F401/'USDJPY-Week'!G401</f>
        <v>200</v>
      </c>
      <c r="H411" s="19">
        <f>'USDJPY-Week'!H401*'USDJPY-Week'!F401/'USDJPY-Week'!E401</f>
        <v>9.1145239939844132</v>
      </c>
      <c r="I411" s="19">
        <f>'EURUSD-Week'!F401/('EURUSD-Week'!G401*'EURUSD-Week'!E401)</f>
        <v>168.03192606595258</v>
      </c>
      <c r="J411" s="19">
        <f>'USDJPY-Week'!H401*'USDJPY-Week'!F401/'USDJPY-Week'!E401</f>
        <v>9.1145239939844132</v>
      </c>
      <c r="K411" s="15">
        <f>'GBPUSD-Week'!F401*'GBPUSD-Week'!E401/'GBPUSD-Week'!G401</f>
        <v>258.77999999999997</v>
      </c>
      <c r="L411" s="13">
        <f>'GBPUSD-Week'!H401*'GBPUSD-Week'!F401/1</f>
        <v>10</v>
      </c>
      <c r="M411" s="24">
        <f>'NZDUSD-Week'!F401*'NZDUSD-Week'!E401/'NZDUSD-Week'!G401</f>
        <v>143.97999999999999</v>
      </c>
      <c r="N411" s="13">
        <f>'NZDUSD-Week'!H401*'NZDUSD-Week'!F401/1</f>
        <v>10</v>
      </c>
      <c r="O411" s="13">
        <f>'USDCAD-Week'!F401/'USDCAD-Week'!G401</f>
        <v>200</v>
      </c>
      <c r="P411" s="24">
        <f>'USDCAD-Week'!F401*'USDCAD-Week'!H401/'USDCAD-Week'!E401</f>
        <v>8.0411707944676749</v>
      </c>
      <c r="Q411" s="24">
        <f>'AUDUSD-Week'!F401*'AUDUSD-Week'!E401/'AUDUSD-Week'!G401</f>
        <v>158.91</v>
      </c>
      <c r="R411" s="24">
        <f>'AUDUSD-Week'!H401*'AUDUSD-Week'!F401/1</f>
        <v>10</v>
      </c>
      <c r="S411" s="13">
        <f>'USDCHF-Week'!F401/'USDCHF-Week'!G401</f>
        <v>200</v>
      </c>
      <c r="T411" s="16">
        <f>'USDCHF-Week'!F401*'USDCHF-Week'!H401/'USDCHF-Week'!E401</f>
        <v>10.419380046887211</v>
      </c>
      <c r="U411" s="13">
        <f>'EURUSD-Week'!F401/'EURUSD-Week'!G401*'EURUSD-Week'!E401</f>
        <v>238.04999999999995</v>
      </c>
      <c r="V411" s="13">
        <f>'USDCHF-Week'!H401*'USDCHF-Week'!F401/'USDCHF-Week'!E401</f>
        <v>10.419380046887211</v>
      </c>
      <c r="W411" s="16">
        <f>'EURUSD-Week'!F401/'EURUSD-Week'!G401*'EURUSD-Week'!E401</f>
        <v>238.04999999999995</v>
      </c>
      <c r="X411" s="13">
        <f>'GBPUSD-Week'!H401*'GBPUSD-Week'!F401/'GBPUSD-Week'!I401</f>
        <v>12.938999999999998</v>
      </c>
      <c r="Y411" s="24">
        <f>'EURUSD-Week'!F401/'EURUSD-Week'!G401*'EURUSD-Week'!E401</f>
        <v>238.04999999999995</v>
      </c>
      <c r="Z411" s="13">
        <f>'AUDUSD-Week'!H401*'AUDUSD-Week'!F401/'AUDUSD-Week'!I401</f>
        <v>7.9455</v>
      </c>
      <c r="AA411" s="24">
        <f>'EURUSD-Week'!F401/'EURUSD-Week'!G401*'EURUSD-Week'!E401</f>
        <v>238.04999999999995</v>
      </c>
      <c r="AB411" s="13">
        <f>'USDCAD-Week'!H401*'USDCAD-Week'!F401/'USDCAD-Week'!E401</f>
        <v>8.0411707944676749</v>
      </c>
      <c r="AC411" s="24">
        <f>'EURUSD-Week'!F401/'EURUSD-Week'!G401*'EURUSD-Week'!E401</f>
        <v>238.04999999999995</v>
      </c>
      <c r="AD411" s="13">
        <f>'NZDUSD-Week'!H401*'NZDUSD-Week'!F401/'NZDUSD-Week'!I401</f>
        <v>7.198999999999999</v>
      </c>
      <c r="AE411" s="24">
        <f>'GBPUSD-Week'!F401/'GBPUSD-Week'!G401*'GBPUSD-Week'!E401</f>
        <v>258.77999999999997</v>
      </c>
      <c r="AF411" s="13">
        <f>'USDJPY-Week'!H401*'USDJPY-Week'!F401/'USDJPY-Week'!E401</f>
        <v>9.1145239939844132</v>
      </c>
      <c r="AG411" s="24">
        <f>'GBPUSD-Week'!F401/'GBPUSD-Week'!G401*'GBPUSD-Week'!E401</f>
        <v>258.77999999999997</v>
      </c>
      <c r="AH411" s="13">
        <f>'USDCHF-Week'!H401*'USDCHF-Week'!F401/'USDCHF-Week'!E401</f>
        <v>10.419380046887211</v>
      </c>
      <c r="AI411" s="24">
        <f>'GBPUSD-Week'!F401/'GBPUSD-Week'!G401*'GBPUSD-Week'!E401</f>
        <v>258.77999999999997</v>
      </c>
      <c r="AJ411" s="13">
        <f>'AUDUSD-Week'!H401*'AUDUSD-Week'!F401/'AUDUSD-Week'!I401</f>
        <v>7.9455</v>
      </c>
      <c r="AK411" s="24">
        <f>'GBPUSD-Week'!F401/'GBPUSD-Week'!G401*'GBPUSD-Week'!E401</f>
        <v>258.77999999999997</v>
      </c>
      <c r="AL411" s="13">
        <f>'USDCAD-Week'!H401*'USDCAD-Week'!F401/'USDCAD-Week'!E401</f>
        <v>8.0411707944676749</v>
      </c>
      <c r="AM411" s="24">
        <f>'GBPUSD-Week'!F401/'GBPUSD-Week'!G401*'GBPUSD-Week'!E401</f>
        <v>258.77999999999997</v>
      </c>
      <c r="AN411" s="13">
        <f>'NZDUSD-Week'!H401*'NZDUSD-Week'!F401/'NZDUSD-Week'!I401</f>
        <v>7.198999999999999</v>
      </c>
      <c r="AO411" s="24">
        <f>'AUDUSD-Week'!F401/'AUDUSD-Week'!G401*'AUDUSD-Week'!E401</f>
        <v>158.91</v>
      </c>
      <c r="AP411" s="13">
        <f>'USDJPY-Week'!H401*'USDJPY-Week'!F401/'USDJPY-Week'!E401</f>
        <v>9.1145239939844132</v>
      </c>
      <c r="AQ411" s="24">
        <f>'AUDUSD-Week'!F401/'AUDUSD-Week'!G401*'AUDUSD-Week'!E401</f>
        <v>158.91</v>
      </c>
      <c r="AR411" s="13">
        <f>'USDCHF-Week'!H401*'USDCHF-Week'!F401/'USDCHF-Week'!E401</f>
        <v>10.419380046887211</v>
      </c>
      <c r="AS411" s="24">
        <f>'AUDUSD-Week'!F401/'AUDUSD-Week'!G401*'AUDUSD-Week'!E401</f>
        <v>158.91</v>
      </c>
      <c r="AT411" s="13">
        <f>'USDCAD-Week'!H401*'USDCAD-Week'!F401/'USDCAD-Week'!E401</f>
        <v>8.0411707944676749</v>
      </c>
      <c r="AU411" s="24">
        <f>'AUDUSD-Week'!F401/'AUDUSD-Week'!G401*'AUDUSD-Week'!E401</f>
        <v>158.91</v>
      </c>
      <c r="AV411" s="13">
        <f>'NZDUSD-Week'!H401*'NZDUSD-Week'!F401/'NZDUSD-Week'!I401</f>
        <v>7.198999999999999</v>
      </c>
      <c r="AW411" s="24">
        <f>'NZDUSD-Week'!F401/'NZDUSD-Week'!G401*'NZDUSD-Week'!E401</f>
        <v>143.97999999999999</v>
      </c>
      <c r="AX411" s="13">
        <f>'USDJPY-Week'!H401*'USDJPY-Week'!F401/'USDJPY-Week'!E401</f>
        <v>9.1145239939844132</v>
      </c>
      <c r="AY411" s="24">
        <f>'NZDUSD-Week'!F401/'NZDUSD-Week'!G401*'NZDUSD-Week'!E401</f>
        <v>143.97999999999999</v>
      </c>
      <c r="AZ411" s="13">
        <f>'USDCHF-Week'!H401*'USDCHF-Week'!F401/'USDCHF-Week'!E401</f>
        <v>10.419380046887211</v>
      </c>
      <c r="BA411" s="24">
        <f>'NZDUSD-Week'!F401/'NZDUSD-Week'!G401*'NZDUSD-Week'!E401</f>
        <v>143.97999999999999</v>
      </c>
      <c r="BB411" s="13">
        <f>'USDCAD-Week'!H401*'USDCAD-Week'!F401/'USDCAD-Week'!E401</f>
        <v>8.0411707944676749</v>
      </c>
      <c r="BC411" s="24">
        <f>'USDCAD-Week'!F401/'USDCAD-Week'!G401*'USDCAD-Week'!E401</f>
        <v>248.72</v>
      </c>
      <c r="BD411" s="13">
        <f>'USDJPY-Week'!H401*'USDJPY-Week'!F401/'USDJPY-Week'!E401</f>
        <v>9.1145239939844132</v>
      </c>
      <c r="BE411" s="24">
        <f>'USDCHF-Week'!F401/'USDCHF-Week'!G401*'USDCHF-Week'!E401</f>
        <v>191.95</v>
      </c>
      <c r="BF411" s="13">
        <f>'USDJPY-Week'!H401*'USDJPY-Week'!F401/'USDJPY-Week'!E401</f>
        <v>9.1145239939844132</v>
      </c>
    </row>
    <row r="412" spans="4:58" x14ac:dyDescent="0.25">
      <c r="D412" s="11">
        <v>42981</v>
      </c>
      <c r="E412" s="13">
        <f>'EURUSD-Week'!F402*'EURUSD-Week'!E402/'EURUSD-Week'!G402</f>
        <v>239.18999999999997</v>
      </c>
      <c r="F412" s="16">
        <f>'EURUSD-Week'!H402*'EURUSD-Week'!F402/1</f>
        <v>10</v>
      </c>
      <c r="G412" s="13">
        <f>'USDJPY-Week'!F402/'USDJPY-Week'!G402</f>
        <v>200</v>
      </c>
      <c r="H412" s="19">
        <f>'USDJPY-Week'!H402*'USDJPY-Week'!F402/'USDJPY-Week'!E402</f>
        <v>9.2013249907986747</v>
      </c>
      <c r="I412" s="19">
        <f>'EURUSD-Week'!F402/('EURUSD-Week'!G402*'EURUSD-Week'!E402)</f>
        <v>167.23107153309087</v>
      </c>
      <c r="J412" s="19">
        <f>'USDJPY-Week'!H402*'USDJPY-Week'!F402/'USDJPY-Week'!E402</f>
        <v>9.2013249907986747</v>
      </c>
      <c r="K412" s="15">
        <f>'GBPUSD-Week'!F402*'GBPUSD-Week'!E402/'GBPUSD-Week'!G402</f>
        <v>261.55</v>
      </c>
      <c r="L412" s="13">
        <f>'GBPUSD-Week'!H402*'GBPUSD-Week'!F402/1</f>
        <v>10</v>
      </c>
      <c r="M412" s="24">
        <f>'NZDUSD-Week'!F402*'NZDUSD-Week'!E402/'NZDUSD-Week'!G402</f>
        <v>144.09999999999997</v>
      </c>
      <c r="N412" s="13">
        <f>'NZDUSD-Week'!H402*'NZDUSD-Week'!F402/1</f>
        <v>10</v>
      </c>
      <c r="O412" s="13">
        <f>'USDCAD-Week'!F402/'USDCAD-Week'!G402</f>
        <v>200</v>
      </c>
      <c r="P412" s="24">
        <f>'USDCAD-Week'!F402*'USDCAD-Week'!H402/'USDCAD-Week'!E402</f>
        <v>8.1376897098913616</v>
      </c>
      <c r="Q412" s="24">
        <f>'AUDUSD-Week'!F402*'AUDUSD-Week'!E402/'AUDUSD-Week'!G402</f>
        <v>159.99</v>
      </c>
      <c r="R412" s="24">
        <f>'AUDUSD-Week'!H402*'AUDUSD-Week'!F402/1</f>
        <v>10</v>
      </c>
      <c r="S412" s="13">
        <f>'USDCHF-Week'!F402/'USDCHF-Week'!G402</f>
        <v>200</v>
      </c>
      <c r="T412" s="16">
        <f>'USDCHF-Week'!F402*'USDCHF-Week'!H402/'USDCHF-Week'!E402</f>
        <v>10.507512871703268</v>
      </c>
      <c r="U412" s="13">
        <f>'EURUSD-Week'!F402/'EURUSD-Week'!G402*'EURUSD-Week'!E402</f>
        <v>239.18999999999997</v>
      </c>
      <c r="V412" s="13">
        <f>'USDCHF-Week'!H402*'USDCHF-Week'!F402/'USDCHF-Week'!E402</f>
        <v>10.507512871703268</v>
      </c>
      <c r="W412" s="16">
        <f>'EURUSD-Week'!F402/'EURUSD-Week'!G402*'EURUSD-Week'!E402</f>
        <v>239.18999999999997</v>
      </c>
      <c r="X412" s="13">
        <f>'GBPUSD-Week'!H402*'GBPUSD-Week'!F402/'GBPUSD-Week'!I402</f>
        <v>13.077500000000001</v>
      </c>
      <c r="Y412" s="24">
        <f>'EURUSD-Week'!F402/'EURUSD-Week'!G402*'EURUSD-Week'!E402</f>
        <v>239.18999999999997</v>
      </c>
      <c r="Z412" s="13">
        <f>'AUDUSD-Week'!H402*'AUDUSD-Week'!F402/'AUDUSD-Week'!I402</f>
        <v>7.9994999999999994</v>
      </c>
      <c r="AA412" s="24">
        <f>'EURUSD-Week'!F402/'EURUSD-Week'!G402*'EURUSD-Week'!E402</f>
        <v>239.18999999999997</v>
      </c>
      <c r="AB412" s="13">
        <f>'USDCAD-Week'!H402*'USDCAD-Week'!F402/'USDCAD-Week'!E402</f>
        <v>8.1376897098913616</v>
      </c>
      <c r="AC412" s="24">
        <f>'EURUSD-Week'!F402/'EURUSD-Week'!G402*'EURUSD-Week'!E402</f>
        <v>239.18999999999997</v>
      </c>
      <c r="AD412" s="13">
        <f>'NZDUSD-Week'!H402*'NZDUSD-Week'!F402/'NZDUSD-Week'!I402</f>
        <v>7.2050000000000001</v>
      </c>
      <c r="AE412" s="24">
        <f>'GBPUSD-Week'!F402/'GBPUSD-Week'!G402*'GBPUSD-Week'!E402</f>
        <v>261.55</v>
      </c>
      <c r="AF412" s="13">
        <f>'USDJPY-Week'!H402*'USDJPY-Week'!F402/'USDJPY-Week'!E402</f>
        <v>9.2013249907986747</v>
      </c>
      <c r="AG412" s="24">
        <f>'GBPUSD-Week'!F402/'GBPUSD-Week'!G402*'GBPUSD-Week'!E402</f>
        <v>261.55</v>
      </c>
      <c r="AH412" s="13">
        <f>'USDCHF-Week'!H402*'USDCHF-Week'!F402/'USDCHF-Week'!E402</f>
        <v>10.507512871703268</v>
      </c>
      <c r="AI412" s="24">
        <f>'GBPUSD-Week'!F402/'GBPUSD-Week'!G402*'GBPUSD-Week'!E402</f>
        <v>261.55</v>
      </c>
      <c r="AJ412" s="13">
        <f>'AUDUSD-Week'!H402*'AUDUSD-Week'!F402/'AUDUSD-Week'!I402</f>
        <v>7.9994999999999994</v>
      </c>
      <c r="AK412" s="24">
        <f>'GBPUSD-Week'!F402/'GBPUSD-Week'!G402*'GBPUSD-Week'!E402</f>
        <v>261.55</v>
      </c>
      <c r="AL412" s="13">
        <f>'USDCAD-Week'!H402*'USDCAD-Week'!F402/'USDCAD-Week'!E402</f>
        <v>8.1376897098913616</v>
      </c>
      <c r="AM412" s="24">
        <f>'GBPUSD-Week'!F402/'GBPUSD-Week'!G402*'GBPUSD-Week'!E402</f>
        <v>261.55</v>
      </c>
      <c r="AN412" s="13">
        <f>'NZDUSD-Week'!H402*'NZDUSD-Week'!F402/'NZDUSD-Week'!I402</f>
        <v>7.2050000000000001</v>
      </c>
      <c r="AO412" s="24">
        <f>'AUDUSD-Week'!F402/'AUDUSD-Week'!G402*'AUDUSD-Week'!E402</f>
        <v>159.98999999999998</v>
      </c>
      <c r="AP412" s="13">
        <f>'USDJPY-Week'!H402*'USDJPY-Week'!F402/'USDJPY-Week'!E402</f>
        <v>9.2013249907986747</v>
      </c>
      <c r="AQ412" s="24">
        <f>'AUDUSD-Week'!F402/'AUDUSD-Week'!G402*'AUDUSD-Week'!E402</f>
        <v>159.98999999999998</v>
      </c>
      <c r="AR412" s="13">
        <f>'USDCHF-Week'!H402*'USDCHF-Week'!F402/'USDCHF-Week'!E402</f>
        <v>10.507512871703268</v>
      </c>
      <c r="AS412" s="24">
        <f>'AUDUSD-Week'!F402/'AUDUSD-Week'!G402*'AUDUSD-Week'!E402</f>
        <v>159.98999999999998</v>
      </c>
      <c r="AT412" s="13">
        <f>'USDCAD-Week'!H402*'USDCAD-Week'!F402/'USDCAD-Week'!E402</f>
        <v>8.1376897098913616</v>
      </c>
      <c r="AU412" s="24">
        <f>'AUDUSD-Week'!F402/'AUDUSD-Week'!G402*'AUDUSD-Week'!E402</f>
        <v>159.98999999999998</v>
      </c>
      <c r="AV412" s="13">
        <f>'NZDUSD-Week'!H402*'NZDUSD-Week'!F402/'NZDUSD-Week'!I402</f>
        <v>7.2050000000000001</v>
      </c>
      <c r="AW412" s="24">
        <f>'NZDUSD-Week'!F402/'NZDUSD-Week'!G402*'NZDUSD-Week'!E402</f>
        <v>144.1</v>
      </c>
      <c r="AX412" s="13">
        <f>'USDJPY-Week'!H402*'USDJPY-Week'!F402/'USDJPY-Week'!E402</f>
        <v>9.2013249907986747</v>
      </c>
      <c r="AY412" s="24">
        <f>'NZDUSD-Week'!F402/'NZDUSD-Week'!G402*'NZDUSD-Week'!E402</f>
        <v>144.1</v>
      </c>
      <c r="AZ412" s="13">
        <f>'USDCHF-Week'!H402*'USDCHF-Week'!F402/'USDCHF-Week'!E402</f>
        <v>10.507512871703268</v>
      </c>
      <c r="BA412" s="24">
        <f>'NZDUSD-Week'!F402/'NZDUSD-Week'!G402*'NZDUSD-Week'!E402</f>
        <v>144.1</v>
      </c>
      <c r="BB412" s="13">
        <f>'USDCAD-Week'!H402*'USDCAD-Week'!F402/'USDCAD-Week'!E402</f>
        <v>8.1376897098913616</v>
      </c>
      <c r="BC412" s="24">
        <f>'USDCAD-Week'!F402/'USDCAD-Week'!G402*'USDCAD-Week'!E402</f>
        <v>245.77</v>
      </c>
      <c r="BD412" s="13">
        <f>'USDJPY-Week'!H402*'USDJPY-Week'!F402/'USDJPY-Week'!E402</f>
        <v>9.2013249907986747</v>
      </c>
      <c r="BE412" s="24">
        <f>'USDCHF-Week'!F402/'USDCHF-Week'!G402*'USDCHF-Week'!E402</f>
        <v>190.34</v>
      </c>
      <c r="BF412" s="13">
        <f>'USDJPY-Week'!H402*'USDJPY-Week'!F402/'USDJPY-Week'!E402</f>
        <v>9.2013249907986747</v>
      </c>
    </row>
    <row r="413" spans="4:58" x14ac:dyDescent="0.25">
      <c r="D413" s="11">
        <v>42988</v>
      </c>
      <c r="E413" s="13">
        <f>'EURUSD-Week'!F403*'EURUSD-Week'!E403/'EURUSD-Week'!G403</f>
        <v>239.64</v>
      </c>
      <c r="F413" s="16">
        <f>'EURUSD-Week'!H403*'EURUSD-Week'!F403/1</f>
        <v>10</v>
      </c>
      <c r="G413" s="13">
        <f>'USDJPY-Week'!F403/'USDJPY-Week'!G403</f>
        <v>200</v>
      </c>
      <c r="H413" s="19">
        <f>'USDJPY-Week'!H403*'USDJPY-Week'!F403/'USDJPY-Week'!E403</f>
        <v>9.1311692462219796</v>
      </c>
      <c r="I413" s="19">
        <f>'EURUSD-Week'!F403/('EURUSD-Week'!G403*'EURUSD-Week'!E403)</f>
        <v>166.9170422300117</v>
      </c>
      <c r="J413" s="19">
        <f>'USDJPY-Week'!H403*'USDJPY-Week'!F403/'USDJPY-Week'!E403</f>
        <v>9.1311692462219796</v>
      </c>
      <c r="K413" s="15">
        <f>'GBPUSD-Week'!F403*'GBPUSD-Week'!E403/'GBPUSD-Week'!G403</f>
        <v>267.74</v>
      </c>
      <c r="L413" s="13">
        <f>'GBPUSD-Week'!H403*'GBPUSD-Week'!F403/1</f>
        <v>10</v>
      </c>
      <c r="M413" s="24">
        <f>'NZDUSD-Week'!F403*'NZDUSD-Week'!E403/'NZDUSD-Week'!G403</f>
        <v>145.53</v>
      </c>
      <c r="N413" s="13">
        <f>'NZDUSD-Week'!H403*'NZDUSD-Week'!F403/1</f>
        <v>10</v>
      </c>
      <c r="O413" s="13">
        <f>'USDCAD-Week'!F403/'USDCAD-Week'!G403</f>
        <v>200</v>
      </c>
      <c r="P413" s="24">
        <f>'USDCAD-Week'!F403*'USDCAD-Week'!H403/'USDCAD-Week'!E403</f>
        <v>8.2125405494189643</v>
      </c>
      <c r="Q413" s="24">
        <f>'AUDUSD-Week'!F403*'AUDUSD-Week'!E403/'AUDUSD-Week'!G403</f>
        <v>160.56</v>
      </c>
      <c r="R413" s="24">
        <f>'AUDUSD-Week'!H403*'AUDUSD-Week'!F403/1</f>
        <v>10</v>
      </c>
      <c r="S413" s="13">
        <f>'USDCHF-Week'!F403/'USDCHF-Week'!G403</f>
        <v>200</v>
      </c>
      <c r="T413" s="16">
        <f>'USDCHF-Week'!F403*'USDCHF-Week'!H403/'USDCHF-Week'!E403</f>
        <v>10.49317943336831</v>
      </c>
      <c r="U413" s="13">
        <f>'EURUSD-Week'!F403/'EURUSD-Week'!G403*'EURUSD-Week'!E403</f>
        <v>239.64</v>
      </c>
      <c r="V413" s="13">
        <f>'USDCHF-Week'!H403*'USDCHF-Week'!F403/'USDCHF-Week'!E403</f>
        <v>10.49317943336831</v>
      </c>
      <c r="W413" s="16">
        <f>'EURUSD-Week'!F403/'EURUSD-Week'!G403*'EURUSD-Week'!E403</f>
        <v>239.64</v>
      </c>
      <c r="X413" s="13">
        <f>'GBPUSD-Week'!H403*'GBPUSD-Week'!F403/'GBPUSD-Week'!I403</f>
        <v>13.387</v>
      </c>
      <c r="Y413" s="24">
        <f>'EURUSD-Week'!F403/'EURUSD-Week'!G403*'EURUSD-Week'!E403</f>
        <v>239.64</v>
      </c>
      <c r="Z413" s="13">
        <f>'AUDUSD-Week'!H403*'AUDUSD-Week'!F403/'AUDUSD-Week'!I403</f>
        <v>8.0280000000000005</v>
      </c>
      <c r="AA413" s="24">
        <f>'EURUSD-Week'!F403/'EURUSD-Week'!G403*'EURUSD-Week'!E403</f>
        <v>239.64</v>
      </c>
      <c r="AB413" s="13">
        <f>'USDCAD-Week'!H403*'USDCAD-Week'!F403/'USDCAD-Week'!E403</f>
        <v>8.2125405494189643</v>
      </c>
      <c r="AC413" s="24">
        <f>'EURUSD-Week'!F403/'EURUSD-Week'!G403*'EURUSD-Week'!E403</f>
        <v>239.64</v>
      </c>
      <c r="AD413" s="13">
        <f>'NZDUSD-Week'!H403*'NZDUSD-Week'!F403/'NZDUSD-Week'!I403</f>
        <v>7.2764999999999995</v>
      </c>
      <c r="AE413" s="24">
        <f>'GBPUSD-Week'!F403/'GBPUSD-Week'!G403*'GBPUSD-Week'!E403</f>
        <v>267.74</v>
      </c>
      <c r="AF413" s="13">
        <f>'USDJPY-Week'!H403*'USDJPY-Week'!F403/'USDJPY-Week'!E403</f>
        <v>9.1311692462219796</v>
      </c>
      <c r="AG413" s="24">
        <f>'GBPUSD-Week'!F403/'GBPUSD-Week'!G403*'GBPUSD-Week'!E403</f>
        <v>267.74</v>
      </c>
      <c r="AH413" s="13">
        <f>'USDCHF-Week'!H403*'USDCHF-Week'!F403/'USDCHF-Week'!E403</f>
        <v>10.49317943336831</v>
      </c>
      <c r="AI413" s="24">
        <f>'GBPUSD-Week'!F403/'GBPUSD-Week'!G403*'GBPUSD-Week'!E403</f>
        <v>267.74</v>
      </c>
      <c r="AJ413" s="13">
        <f>'AUDUSD-Week'!H403*'AUDUSD-Week'!F403/'AUDUSD-Week'!I403</f>
        <v>8.0280000000000005</v>
      </c>
      <c r="AK413" s="24">
        <f>'GBPUSD-Week'!F403/'GBPUSD-Week'!G403*'GBPUSD-Week'!E403</f>
        <v>267.74</v>
      </c>
      <c r="AL413" s="13">
        <f>'USDCAD-Week'!H403*'USDCAD-Week'!F403/'USDCAD-Week'!E403</f>
        <v>8.2125405494189643</v>
      </c>
      <c r="AM413" s="24">
        <f>'GBPUSD-Week'!F403/'GBPUSD-Week'!G403*'GBPUSD-Week'!E403</f>
        <v>267.74</v>
      </c>
      <c r="AN413" s="13">
        <f>'NZDUSD-Week'!H403*'NZDUSD-Week'!F403/'NZDUSD-Week'!I403</f>
        <v>7.2764999999999995</v>
      </c>
      <c r="AO413" s="24">
        <f>'AUDUSD-Week'!F403/'AUDUSD-Week'!G403*'AUDUSD-Week'!E403</f>
        <v>160.56</v>
      </c>
      <c r="AP413" s="13">
        <f>'USDJPY-Week'!H403*'USDJPY-Week'!F403/'USDJPY-Week'!E403</f>
        <v>9.1311692462219796</v>
      </c>
      <c r="AQ413" s="24">
        <f>'AUDUSD-Week'!F403/'AUDUSD-Week'!G403*'AUDUSD-Week'!E403</f>
        <v>160.56</v>
      </c>
      <c r="AR413" s="13">
        <f>'USDCHF-Week'!H403*'USDCHF-Week'!F403/'USDCHF-Week'!E403</f>
        <v>10.49317943336831</v>
      </c>
      <c r="AS413" s="24">
        <f>'AUDUSD-Week'!F403/'AUDUSD-Week'!G403*'AUDUSD-Week'!E403</f>
        <v>160.56</v>
      </c>
      <c r="AT413" s="13">
        <f>'USDCAD-Week'!H403*'USDCAD-Week'!F403/'USDCAD-Week'!E403</f>
        <v>8.2125405494189643</v>
      </c>
      <c r="AU413" s="24">
        <f>'AUDUSD-Week'!F403/'AUDUSD-Week'!G403*'AUDUSD-Week'!E403</f>
        <v>160.56</v>
      </c>
      <c r="AV413" s="13">
        <f>'NZDUSD-Week'!H403*'NZDUSD-Week'!F403/'NZDUSD-Week'!I403</f>
        <v>7.2764999999999995</v>
      </c>
      <c r="AW413" s="24">
        <f>'NZDUSD-Week'!F403/'NZDUSD-Week'!G403*'NZDUSD-Week'!E403</f>
        <v>145.53</v>
      </c>
      <c r="AX413" s="13">
        <f>'USDJPY-Week'!H403*'USDJPY-Week'!F403/'USDJPY-Week'!E403</f>
        <v>9.1311692462219796</v>
      </c>
      <c r="AY413" s="24">
        <f>'NZDUSD-Week'!F403/'NZDUSD-Week'!G403*'NZDUSD-Week'!E403</f>
        <v>145.53</v>
      </c>
      <c r="AZ413" s="13">
        <f>'USDCHF-Week'!H403*'USDCHF-Week'!F403/'USDCHF-Week'!E403</f>
        <v>10.49317943336831</v>
      </c>
      <c r="BA413" s="24">
        <f>'NZDUSD-Week'!F403/'NZDUSD-Week'!G403*'NZDUSD-Week'!E403</f>
        <v>145.53</v>
      </c>
      <c r="BB413" s="13">
        <f>'USDCAD-Week'!H403*'USDCAD-Week'!F403/'USDCAD-Week'!E403</f>
        <v>8.2125405494189643</v>
      </c>
      <c r="BC413" s="24">
        <f>'USDCAD-Week'!F403/'USDCAD-Week'!G403*'USDCAD-Week'!E403</f>
        <v>243.52999999999997</v>
      </c>
      <c r="BD413" s="13">
        <f>'USDJPY-Week'!H403*'USDJPY-Week'!F403/'USDJPY-Week'!E403</f>
        <v>9.1311692462219796</v>
      </c>
      <c r="BE413" s="24">
        <f>'USDCHF-Week'!F403/'USDCHF-Week'!G403*'USDCHF-Week'!E403</f>
        <v>190.60000000000002</v>
      </c>
      <c r="BF413" s="13">
        <f>'USDJPY-Week'!H403*'USDJPY-Week'!F403/'USDJPY-Week'!E403</f>
        <v>9.1311692462219796</v>
      </c>
    </row>
    <row r="414" spans="4:58" x14ac:dyDescent="0.25">
      <c r="D414" s="11">
        <v>42995</v>
      </c>
      <c r="E414" s="13">
        <f>'EURUSD-Week'!F404*'EURUSD-Week'!E404/'EURUSD-Week'!G404</f>
        <v>238.67000000000002</v>
      </c>
      <c r="F414" s="16">
        <f>'EURUSD-Week'!H404*'EURUSD-Week'!F404/1</f>
        <v>10</v>
      </c>
      <c r="G414" s="13">
        <f>'USDJPY-Week'!F404/'USDJPY-Week'!G404</f>
        <v>200</v>
      </c>
      <c r="H414" s="19">
        <f>'USDJPY-Week'!H404*'USDJPY-Week'!F404/'USDJPY-Week'!E404</f>
        <v>8.9661974356675334</v>
      </c>
      <c r="I414" s="19">
        <f>'EURUSD-Week'!F404/('EURUSD-Week'!G404*'EURUSD-Week'!E404)</f>
        <v>167.59542464490718</v>
      </c>
      <c r="J414" s="19">
        <f>'USDJPY-Week'!H404*'USDJPY-Week'!F404/'USDJPY-Week'!E404</f>
        <v>8.9661974356675334</v>
      </c>
      <c r="K414" s="15">
        <f>'GBPUSD-Week'!F404*'GBPUSD-Week'!E404/'GBPUSD-Week'!G404</f>
        <v>270.55</v>
      </c>
      <c r="L414" s="13">
        <f>'GBPUSD-Week'!H404*'GBPUSD-Week'!F404/1</f>
        <v>10</v>
      </c>
      <c r="M414" s="24">
        <f>'NZDUSD-Week'!F404*'NZDUSD-Week'!E404/'NZDUSD-Week'!G404</f>
        <v>146.16999999999999</v>
      </c>
      <c r="N414" s="13">
        <f>'NZDUSD-Week'!H404*'NZDUSD-Week'!F404/1</f>
        <v>10</v>
      </c>
      <c r="O414" s="13">
        <f>'USDCAD-Week'!F404/'USDCAD-Week'!G404</f>
        <v>200</v>
      </c>
      <c r="P414" s="24">
        <f>'USDCAD-Week'!F404*'USDCAD-Week'!H404/'USDCAD-Week'!E404</f>
        <v>8.1546114327652273</v>
      </c>
      <c r="Q414" s="24">
        <f>'AUDUSD-Week'!F404*'AUDUSD-Week'!E404/'AUDUSD-Week'!G404</f>
        <v>159.59</v>
      </c>
      <c r="R414" s="24">
        <f>'AUDUSD-Week'!H404*'AUDUSD-Week'!F404/1</f>
        <v>10</v>
      </c>
      <c r="S414" s="13">
        <f>'USDCHF-Week'!F404/'USDCHF-Week'!G404</f>
        <v>200</v>
      </c>
      <c r="T414" s="16">
        <f>'USDCHF-Week'!F404*'USDCHF-Week'!H404/'USDCHF-Week'!E404</f>
        <v>10.361620557455186</v>
      </c>
      <c r="U414" s="13">
        <f>'EURUSD-Week'!F404/'EURUSD-Week'!G404*'EURUSD-Week'!E404</f>
        <v>238.67000000000002</v>
      </c>
      <c r="V414" s="13">
        <f>'USDCHF-Week'!H404*'USDCHF-Week'!F404/'USDCHF-Week'!E404</f>
        <v>10.361620557455186</v>
      </c>
      <c r="W414" s="16">
        <f>'EURUSD-Week'!F404/'EURUSD-Week'!G404*'EURUSD-Week'!E404</f>
        <v>238.67000000000002</v>
      </c>
      <c r="X414" s="13">
        <f>'GBPUSD-Week'!H404*'GBPUSD-Week'!F404/'GBPUSD-Week'!I404</f>
        <v>13.527499999999998</v>
      </c>
      <c r="Y414" s="24">
        <f>'EURUSD-Week'!F404/'EURUSD-Week'!G404*'EURUSD-Week'!E404</f>
        <v>238.67000000000002</v>
      </c>
      <c r="Z414" s="13">
        <f>'AUDUSD-Week'!H404*'AUDUSD-Week'!F404/'AUDUSD-Week'!I404</f>
        <v>7.9794999999999998</v>
      </c>
      <c r="AA414" s="24">
        <f>'EURUSD-Week'!F404/'EURUSD-Week'!G404*'EURUSD-Week'!E404</f>
        <v>238.67000000000002</v>
      </c>
      <c r="AB414" s="13">
        <f>'USDCAD-Week'!H404*'USDCAD-Week'!F404/'USDCAD-Week'!E404</f>
        <v>8.1546114327652273</v>
      </c>
      <c r="AC414" s="24">
        <f>'EURUSD-Week'!F404/'EURUSD-Week'!G404*'EURUSD-Week'!E404</f>
        <v>238.67000000000002</v>
      </c>
      <c r="AD414" s="13">
        <f>'NZDUSD-Week'!H404*'NZDUSD-Week'!F404/'NZDUSD-Week'!I404</f>
        <v>7.3084999999999996</v>
      </c>
      <c r="AE414" s="24">
        <f>'GBPUSD-Week'!F404/'GBPUSD-Week'!G404*'GBPUSD-Week'!E404</f>
        <v>270.54999999999995</v>
      </c>
      <c r="AF414" s="13">
        <f>'USDJPY-Week'!H404*'USDJPY-Week'!F404/'USDJPY-Week'!E404</f>
        <v>8.9661974356675334</v>
      </c>
      <c r="AG414" s="24">
        <f>'GBPUSD-Week'!F404/'GBPUSD-Week'!G404*'GBPUSD-Week'!E404</f>
        <v>270.54999999999995</v>
      </c>
      <c r="AH414" s="13">
        <f>'USDCHF-Week'!H404*'USDCHF-Week'!F404/'USDCHF-Week'!E404</f>
        <v>10.361620557455186</v>
      </c>
      <c r="AI414" s="24">
        <f>'GBPUSD-Week'!F404/'GBPUSD-Week'!G404*'GBPUSD-Week'!E404</f>
        <v>270.54999999999995</v>
      </c>
      <c r="AJ414" s="13">
        <f>'AUDUSD-Week'!H404*'AUDUSD-Week'!F404/'AUDUSD-Week'!I404</f>
        <v>7.9794999999999998</v>
      </c>
      <c r="AK414" s="24">
        <f>'GBPUSD-Week'!F404/'GBPUSD-Week'!G404*'GBPUSD-Week'!E404</f>
        <v>270.54999999999995</v>
      </c>
      <c r="AL414" s="13">
        <f>'USDCAD-Week'!H404*'USDCAD-Week'!F404/'USDCAD-Week'!E404</f>
        <v>8.1546114327652273</v>
      </c>
      <c r="AM414" s="24">
        <f>'GBPUSD-Week'!F404/'GBPUSD-Week'!G404*'GBPUSD-Week'!E404</f>
        <v>270.54999999999995</v>
      </c>
      <c r="AN414" s="13">
        <f>'NZDUSD-Week'!H404*'NZDUSD-Week'!F404/'NZDUSD-Week'!I404</f>
        <v>7.3084999999999996</v>
      </c>
      <c r="AO414" s="24">
        <f>'AUDUSD-Week'!F404/'AUDUSD-Week'!G404*'AUDUSD-Week'!E404</f>
        <v>159.58999999999997</v>
      </c>
      <c r="AP414" s="13">
        <f>'USDJPY-Week'!H404*'USDJPY-Week'!F404/'USDJPY-Week'!E404</f>
        <v>8.9661974356675334</v>
      </c>
      <c r="AQ414" s="24">
        <f>'AUDUSD-Week'!F404/'AUDUSD-Week'!G404*'AUDUSD-Week'!E404</f>
        <v>159.58999999999997</v>
      </c>
      <c r="AR414" s="13">
        <f>'USDCHF-Week'!H404*'USDCHF-Week'!F404/'USDCHF-Week'!E404</f>
        <v>10.361620557455186</v>
      </c>
      <c r="AS414" s="24">
        <f>'AUDUSD-Week'!F404/'AUDUSD-Week'!G404*'AUDUSD-Week'!E404</f>
        <v>159.58999999999997</v>
      </c>
      <c r="AT414" s="13">
        <f>'USDCAD-Week'!H404*'USDCAD-Week'!F404/'USDCAD-Week'!E404</f>
        <v>8.1546114327652273</v>
      </c>
      <c r="AU414" s="24">
        <f>'AUDUSD-Week'!F404/'AUDUSD-Week'!G404*'AUDUSD-Week'!E404</f>
        <v>159.58999999999997</v>
      </c>
      <c r="AV414" s="13">
        <f>'NZDUSD-Week'!H404*'NZDUSD-Week'!F404/'NZDUSD-Week'!I404</f>
        <v>7.3084999999999996</v>
      </c>
      <c r="AW414" s="24">
        <f>'NZDUSD-Week'!F404/'NZDUSD-Week'!G404*'NZDUSD-Week'!E404</f>
        <v>146.16999999999999</v>
      </c>
      <c r="AX414" s="13">
        <f>'USDJPY-Week'!H404*'USDJPY-Week'!F404/'USDJPY-Week'!E404</f>
        <v>8.9661974356675334</v>
      </c>
      <c r="AY414" s="24">
        <f>'NZDUSD-Week'!F404/'NZDUSD-Week'!G404*'NZDUSD-Week'!E404</f>
        <v>146.16999999999999</v>
      </c>
      <c r="AZ414" s="13">
        <f>'USDCHF-Week'!H404*'USDCHF-Week'!F404/'USDCHF-Week'!E404</f>
        <v>10.361620557455186</v>
      </c>
      <c r="BA414" s="24">
        <f>'NZDUSD-Week'!F404/'NZDUSD-Week'!G404*'NZDUSD-Week'!E404</f>
        <v>146.16999999999999</v>
      </c>
      <c r="BB414" s="13">
        <f>'USDCAD-Week'!H404*'USDCAD-Week'!F404/'USDCAD-Week'!E404</f>
        <v>8.1546114327652273</v>
      </c>
      <c r="BC414" s="24">
        <f>'USDCAD-Week'!F404/'USDCAD-Week'!G404*'USDCAD-Week'!E404</f>
        <v>245.26000000000005</v>
      </c>
      <c r="BD414" s="13">
        <f>'USDJPY-Week'!H404*'USDJPY-Week'!F404/'USDJPY-Week'!E404</f>
        <v>8.9661974356675334</v>
      </c>
      <c r="BE414" s="24">
        <f>'USDCHF-Week'!F404/'USDCHF-Week'!G404*'USDCHF-Week'!E404</f>
        <v>193.01999999999998</v>
      </c>
      <c r="BF414" s="13">
        <f>'USDJPY-Week'!H404*'USDJPY-Week'!F404/'USDJPY-Week'!E404</f>
        <v>8.9661974356675334</v>
      </c>
    </row>
    <row r="415" spans="4:58" x14ac:dyDescent="0.25">
      <c r="D415" s="11">
        <v>43002</v>
      </c>
      <c r="E415" s="13">
        <f>'EURUSD-Week'!F405*'EURUSD-Week'!E405/'EURUSD-Week'!G405</f>
        <v>237.12999999999997</v>
      </c>
      <c r="F415" s="16">
        <f>'EURUSD-Week'!H405*'EURUSD-Week'!F405/1</f>
        <v>10</v>
      </c>
      <c r="G415" s="13">
        <f>'USDJPY-Week'!F405/'USDJPY-Week'!G405</f>
        <v>200</v>
      </c>
      <c r="H415" s="19">
        <f>'USDJPY-Week'!H405*'USDJPY-Week'!F405/'USDJPY-Week'!E405</f>
        <v>8.902341315766046</v>
      </c>
      <c r="I415" s="19">
        <f>'EURUSD-Week'!F405/('EURUSD-Week'!G405*'EURUSD-Week'!E405)</f>
        <v>168.68384430481171</v>
      </c>
      <c r="J415" s="19">
        <f>'USDJPY-Week'!H405*'USDJPY-Week'!F405/'USDJPY-Week'!E405</f>
        <v>8.902341315766046</v>
      </c>
      <c r="K415" s="15">
        <f>'GBPUSD-Week'!F405*'GBPUSD-Week'!E405/'GBPUSD-Week'!G405</f>
        <v>268.86</v>
      </c>
      <c r="L415" s="13">
        <f>'GBPUSD-Week'!H405*'GBPUSD-Week'!F405/1</f>
        <v>10</v>
      </c>
      <c r="M415" s="24">
        <f>'NZDUSD-Week'!F405*'NZDUSD-Week'!E405/'NZDUSD-Week'!G405</f>
        <v>145.06</v>
      </c>
      <c r="N415" s="13">
        <f>'NZDUSD-Week'!H405*'NZDUSD-Week'!F405/1</f>
        <v>10</v>
      </c>
      <c r="O415" s="13">
        <f>'USDCAD-Week'!F405/'USDCAD-Week'!G405</f>
        <v>200</v>
      </c>
      <c r="P415" s="24">
        <f>'USDCAD-Week'!F405*'USDCAD-Week'!H405/'USDCAD-Week'!E405</f>
        <v>8.0638658172728004</v>
      </c>
      <c r="Q415" s="24">
        <f>'AUDUSD-Week'!F405*'AUDUSD-Week'!E405/'AUDUSD-Week'!G405</f>
        <v>157.80000000000001</v>
      </c>
      <c r="R415" s="24">
        <f>'AUDUSD-Week'!H405*'AUDUSD-Week'!F405/1</f>
        <v>10</v>
      </c>
      <c r="S415" s="13">
        <f>'USDCHF-Week'!F405/'USDCHF-Week'!G405</f>
        <v>200</v>
      </c>
      <c r="T415" s="16">
        <f>'USDCHF-Week'!F405*'USDCHF-Week'!H405/'USDCHF-Week'!E405</f>
        <v>10.315127133941926</v>
      </c>
      <c r="U415" s="13">
        <f>'EURUSD-Week'!F405/'EURUSD-Week'!G405*'EURUSD-Week'!E405</f>
        <v>237.12999999999997</v>
      </c>
      <c r="V415" s="13">
        <f>'USDCHF-Week'!H405*'USDCHF-Week'!F405/'USDCHF-Week'!E405</f>
        <v>10.315127133941926</v>
      </c>
      <c r="W415" s="16">
        <f>'EURUSD-Week'!F405/'EURUSD-Week'!G405*'EURUSD-Week'!E405</f>
        <v>237.12999999999997</v>
      </c>
      <c r="X415" s="13">
        <f>'GBPUSD-Week'!H405*'GBPUSD-Week'!F405/'GBPUSD-Week'!I405</f>
        <v>13.443</v>
      </c>
      <c r="Y415" s="24">
        <f>'EURUSD-Week'!F405/'EURUSD-Week'!G405*'EURUSD-Week'!E405</f>
        <v>237.12999999999997</v>
      </c>
      <c r="Z415" s="13">
        <f>'AUDUSD-Week'!H405*'AUDUSD-Week'!F405/'AUDUSD-Week'!I405</f>
        <v>7.8900000000000006</v>
      </c>
      <c r="AA415" s="24">
        <f>'EURUSD-Week'!F405/'EURUSD-Week'!G405*'EURUSD-Week'!E405</f>
        <v>237.12999999999997</v>
      </c>
      <c r="AB415" s="13">
        <f>'USDCAD-Week'!H405*'USDCAD-Week'!F405/'USDCAD-Week'!E405</f>
        <v>8.0638658172728004</v>
      </c>
      <c r="AC415" s="24">
        <f>'EURUSD-Week'!F405/'EURUSD-Week'!G405*'EURUSD-Week'!E405</f>
        <v>237.12999999999997</v>
      </c>
      <c r="AD415" s="13">
        <f>'NZDUSD-Week'!H405*'NZDUSD-Week'!F405/'NZDUSD-Week'!I405</f>
        <v>7.2530000000000001</v>
      </c>
      <c r="AE415" s="24">
        <f>'GBPUSD-Week'!F405/'GBPUSD-Week'!G405*'GBPUSD-Week'!E405</f>
        <v>268.86</v>
      </c>
      <c r="AF415" s="13">
        <f>'USDJPY-Week'!H405*'USDJPY-Week'!F405/'USDJPY-Week'!E405</f>
        <v>8.902341315766046</v>
      </c>
      <c r="AG415" s="24">
        <f>'GBPUSD-Week'!F405/'GBPUSD-Week'!G405*'GBPUSD-Week'!E405</f>
        <v>268.86</v>
      </c>
      <c r="AH415" s="13">
        <f>'USDCHF-Week'!H405*'USDCHF-Week'!F405/'USDCHF-Week'!E405</f>
        <v>10.315127133941926</v>
      </c>
      <c r="AI415" s="24">
        <f>'GBPUSD-Week'!F405/'GBPUSD-Week'!G405*'GBPUSD-Week'!E405</f>
        <v>268.86</v>
      </c>
      <c r="AJ415" s="13">
        <f>'AUDUSD-Week'!H405*'AUDUSD-Week'!F405/'AUDUSD-Week'!I405</f>
        <v>7.8900000000000006</v>
      </c>
      <c r="AK415" s="24">
        <f>'GBPUSD-Week'!F405/'GBPUSD-Week'!G405*'GBPUSD-Week'!E405</f>
        <v>268.86</v>
      </c>
      <c r="AL415" s="13">
        <f>'USDCAD-Week'!H405*'USDCAD-Week'!F405/'USDCAD-Week'!E405</f>
        <v>8.0638658172728004</v>
      </c>
      <c r="AM415" s="24">
        <f>'GBPUSD-Week'!F405/'GBPUSD-Week'!G405*'GBPUSD-Week'!E405</f>
        <v>268.86</v>
      </c>
      <c r="AN415" s="13">
        <f>'NZDUSD-Week'!H405*'NZDUSD-Week'!F405/'NZDUSD-Week'!I405</f>
        <v>7.2530000000000001</v>
      </c>
      <c r="AO415" s="24">
        <f>'AUDUSD-Week'!F405/'AUDUSD-Week'!G405*'AUDUSD-Week'!E405</f>
        <v>157.80000000000001</v>
      </c>
      <c r="AP415" s="13">
        <f>'USDJPY-Week'!H405*'USDJPY-Week'!F405/'USDJPY-Week'!E405</f>
        <v>8.902341315766046</v>
      </c>
      <c r="AQ415" s="24">
        <f>'AUDUSD-Week'!F405/'AUDUSD-Week'!G405*'AUDUSD-Week'!E405</f>
        <v>157.80000000000001</v>
      </c>
      <c r="AR415" s="13">
        <f>'USDCHF-Week'!H405*'USDCHF-Week'!F405/'USDCHF-Week'!E405</f>
        <v>10.315127133941926</v>
      </c>
      <c r="AS415" s="24">
        <f>'AUDUSD-Week'!F405/'AUDUSD-Week'!G405*'AUDUSD-Week'!E405</f>
        <v>157.80000000000001</v>
      </c>
      <c r="AT415" s="13">
        <f>'USDCAD-Week'!H405*'USDCAD-Week'!F405/'USDCAD-Week'!E405</f>
        <v>8.0638658172728004</v>
      </c>
      <c r="AU415" s="24">
        <f>'AUDUSD-Week'!F405/'AUDUSD-Week'!G405*'AUDUSD-Week'!E405</f>
        <v>157.80000000000001</v>
      </c>
      <c r="AV415" s="13">
        <f>'NZDUSD-Week'!H405*'NZDUSD-Week'!F405/'NZDUSD-Week'!I405</f>
        <v>7.2530000000000001</v>
      </c>
      <c r="AW415" s="24">
        <f>'NZDUSD-Week'!F405/'NZDUSD-Week'!G405*'NZDUSD-Week'!E405</f>
        <v>145.06</v>
      </c>
      <c r="AX415" s="13">
        <f>'USDJPY-Week'!H405*'USDJPY-Week'!F405/'USDJPY-Week'!E405</f>
        <v>8.902341315766046</v>
      </c>
      <c r="AY415" s="24">
        <f>'NZDUSD-Week'!F405/'NZDUSD-Week'!G405*'NZDUSD-Week'!E405</f>
        <v>145.06</v>
      </c>
      <c r="AZ415" s="13">
        <f>'USDCHF-Week'!H405*'USDCHF-Week'!F405/'USDCHF-Week'!E405</f>
        <v>10.315127133941926</v>
      </c>
      <c r="BA415" s="24">
        <f>'NZDUSD-Week'!F405/'NZDUSD-Week'!G405*'NZDUSD-Week'!E405</f>
        <v>145.06</v>
      </c>
      <c r="BB415" s="13">
        <f>'USDCAD-Week'!H405*'USDCAD-Week'!F405/'USDCAD-Week'!E405</f>
        <v>8.0638658172728004</v>
      </c>
      <c r="BC415" s="24">
        <f>'USDCAD-Week'!F405/'USDCAD-Week'!G405*'USDCAD-Week'!E405</f>
        <v>248.01999999999998</v>
      </c>
      <c r="BD415" s="13">
        <f>'USDJPY-Week'!H405*'USDJPY-Week'!F405/'USDJPY-Week'!E405</f>
        <v>8.902341315766046</v>
      </c>
      <c r="BE415" s="24">
        <f>'USDCHF-Week'!F405/'USDCHF-Week'!G405*'USDCHF-Week'!E405</f>
        <v>193.89</v>
      </c>
      <c r="BF415" s="13">
        <f>'USDJPY-Week'!H405*'USDJPY-Week'!F405/'USDJPY-Week'!E405</f>
        <v>8.902341315766046</v>
      </c>
    </row>
    <row r="416" spans="4:58" x14ac:dyDescent="0.25">
      <c r="D416" s="11">
        <v>43009</v>
      </c>
      <c r="E416" s="13">
        <f>'EURUSD-Week'!F406*'EURUSD-Week'!E406/'EURUSD-Week'!G406</f>
        <v>235.25999999999996</v>
      </c>
      <c r="F416" s="16">
        <f>'EURUSD-Week'!H406*'EURUSD-Week'!F406/1</f>
        <v>10</v>
      </c>
      <c r="G416" s="13">
        <f>'USDJPY-Week'!F406/'USDJPY-Week'!G406</f>
        <v>200</v>
      </c>
      <c r="H416" s="19">
        <f>'USDJPY-Week'!H406*'USDJPY-Week'!F406/'USDJPY-Week'!E406</f>
        <v>8.8802060207796814</v>
      </c>
      <c r="I416" s="19">
        <f>'EURUSD-Week'!F406/('EURUSD-Week'!G406*'EURUSD-Week'!E406)</f>
        <v>170.02465357476834</v>
      </c>
      <c r="J416" s="19">
        <f>'USDJPY-Week'!H406*'USDJPY-Week'!F406/'USDJPY-Week'!E406</f>
        <v>8.8802060207796814</v>
      </c>
      <c r="K416" s="15">
        <f>'GBPUSD-Week'!F406*'GBPUSD-Week'!E406/'GBPUSD-Week'!G406</f>
        <v>264.41000000000003</v>
      </c>
      <c r="L416" s="13">
        <f>'GBPUSD-Week'!H406*'GBPUSD-Week'!F406/1</f>
        <v>10</v>
      </c>
      <c r="M416" s="24">
        <f>'NZDUSD-Week'!F406*'NZDUSD-Week'!E406/'NZDUSD-Week'!G406</f>
        <v>142.96</v>
      </c>
      <c r="N416" s="13">
        <f>'NZDUSD-Week'!H406*'NZDUSD-Week'!F406/1</f>
        <v>10</v>
      </c>
      <c r="O416" s="13">
        <f>'USDCAD-Week'!F406/'USDCAD-Week'!G406</f>
        <v>200</v>
      </c>
      <c r="P416" s="24">
        <f>'USDCAD-Week'!F406*'USDCAD-Week'!H406/'USDCAD-Week'!E406</f>
        <v>7.9942441442161636</v>
      </c>
      <c r="Q416" s="24">
        <f>'AUDUSD-Week'!F406*'AUDUSD-Week'!E406/'AUDUSD-Week'!G406</f>
        <v>156.09</v>
      </c>
      <c r="R416" s="24">
        <f>'AUDUSD-Week'!H406*'AUDUSD-Week'!F406/1</f>
        <v>10</v>
      </c>
      <c r="S416" s="13">
        <f>'USDCHF-Week'!F406/'USDCHF-Week'!G406</f>
        <v>200</v>
      </c>
      <c r="T416" s="16">
        <f>'USDCHF-Week'!F406*'USDCHF-Week'!H406/'USDCHF-Week'!E406</f>
        <v>10.27749229188078</v>
      </c>
      <c r="U416" s="13">
        <f>'EURUSD-Week'!F406/'EURUSD-Week'!G406*'EURUSD-Week'!E406</f>
        <v>235.26</v>
      </c>
      <c r="V416" s="13">
        <f>'USDCHF-Week'!H406*'USDCHF-Week'!F406/'USDCHF-Week'!E406</f>
        <v>10.27749229188078</v>
      </c>
      <c r="W416" s="16">
        <f>'EURUSD-Week'!F406/'EURUSD-Week'!G406*'EURUSD-Week'!E406</f>
        <v>235.26</v>
      </c>
      <c r="X416" s="13">
        <f>'GBPUSD-Week'!H406*'GBPUSD-Week'!F406/'GBPUSD-Week'!I406</f>
        <v>13.220499999999999</v>
      </c>
      <c r="Y416" s="24">
        <f>'EURUSD-Week'!F406/'EURUSD-Week'!G406*'EURUSD-Week'!E406</f>
        <v>235.26</v>
      </c>
      <c r="Z416" s="13">
        <f>'AUDUSD-Week'!H406*'AUDUSD-Week'!F406/'AUDUSD-Week'!I406</f>
        <v>7.8045</v>
      </c>
      <c r="AA416" s="24">
        <f>'EURUSD-Week'!F406/'EURUSD-Week'!G406*'EURUSD-Week'!E406</f>
        <v>235.26</v>
      </c>
      <c r="AB416" s="13">
        <f>'USDCAD-Week'!H406*'USDCAD-Week'!F406/'USDCAD-Week'!E406</f>
        <v>7.9942441442161636</v>
      </c>
      <c r="AC416" s="24">
        <f>'EURUSD-Week'!F406/'EURUSD-Week'!G406*'EURUSD-Week'!E406</f>
        <v>235.26</v>
      </c>
      <c r="AD416" s="13">
        <f>'NZDUSD-Week'!H406*'NZDUSD-Week'!F406/'NZDUSD-Week'!I406</f>
        <v>7.1480000000000006</v>
      </c>
      <c r="AE416" s="24">
        <f>'GBPUSD-Week'!F406/'GBPUSD-Week'!G406*'GBPUSD-Week'!E406</f>
        <v>264.40999999999997</v>
      </c>
      <c r="AF416" s="13">
        <f>'USDJPY-Week'!H406*'USDJPY-Week'!F406/'USDJPY-Week'!E406</f>
        <v>8.8802060207796814</v>
      </c>
      <c r="AG416" s="24">
        <f>'GBPUSD-Week'!F406/'GBPUSD-Week'!G406*'GBPUSD-Week'!E406</f>
        <v>264.40999999999997</v>
      </c>
      <c r="AH416" s="13">
        <f>'USDCHF-Week'!H406*'USDCHF-Week'!F406/'USDCHF-Week'!E406</f>
        <v>10.27749229188078</v>
      </c>
      <c r="AI416" s="24">
        <f>'GBPUSD-Week'!F406/'GBPUSD-Week'!G406*'GBPUSD-Week'!E406</f>
        <v>264.40999999999997</v>
      </c>
      <c r="AJ416" s="13">
        <f>'AUDUSD-Week'!H406*'AUDUSD-Week'!F406/'AUDUSD-Week'!I406</f>
        <v>7.8045</v>
      </c>
      <c r="AK416" s="24">
        <f>'GBPUSD-Week'!F406/'GBPUSD-Week'!G406*'GBPUSD-Week'!E406</f>
        <v>264.40999999999997</v>
      </c>
      <c r="AL416" s="13">
        <f>'USDCAD-Week'!H406*'USDCAD-Week'!F406/'USDCAD-Week'!E406</f>
        <v>7.9942441442161636</v>
      </c>
      <c r="AM416" s="24">
        <f>'GBPUSD-Week'!F406/'GBPUSD-Week'!G406*'GBPUSD-Week'!E406</f>
        <v>264.40999999999997</v>
      </c>
      <c r="AN416" s="13">
        <f>'NZDUSD-Week'!H406*'NZDUSD-Week'!F406/'NZDUSD-Week'!I406</f>
        <v>7.1480000000000006</v>
      </c>
      <c r="AO416" s="24">
        <f>'AUDUSD-Week'!F406/'AUDUSD-Week'!G406*'AUDUSD-Week'!E406</f>
        <v>156.09</v>
      </c>
      <c r="AP416" s="13">
        <f>'USDJPY-Week'!H406*'USDJPY-Week'!F406/'USDJPY-Week'!E406</f>
        <v>8.8802060207796814</v>
      </c>
      <c r="AQ416" s="24">
        <f>'AUDUSD-Week'!F406/'AUDUSD-Week'!G406*'AUDUSD-Week'!E406</f>
        <v>156.09</v>
      </c>
      <c r="AR416" s="13">
        <f>'USDCHF-Week'!H406*'USDCHF-Week'!F406/'USDCHF-Week'!E406</f>
        <v>10.27749229188078</v>
      </c>
      <c r="AS416" s="24">
        <f>'AUDUSD-Week'!F406/'AUDUSD-Week'!G406*'AUDUSD-Week'!E406</f>
        <v>156.09</v>
      </c>
      <c r="AT416" s="13">
        <f>'USDCAD-Week'!H406*'USDCAD-Week'!F406/'USDCAD-Week'!E406</f>
        <v>7.9942441442161636</v>
      </c>
      <c r="AU416" s="24">
        <f>'AUDUSD-Week'!F406/'AUDUSD-Week'!G406*'AUDUSD-Week'!E406</f>
        <v>156.09</v>
      </c>
      <c r="AV416" s="13">
        <f>'NZDUSD-Week'!H406*'NZDUSD-Week'!F406/'NZDUSD-Week'!I406</f>
        <v>7.1480000000000006</v>
      </c>
      <c r="AW416" s="24">
        <f>'NZDUSD-Week'!F406/'NZDUSD-Week'!G406*'NZDUSD-Week'!E406</f>
        <v>142.96</v>
      </c>
      <c r="AX416" s="13">
        <f>'USDJPY-Week'!H406*'USDJPY-Week'!F406/'USDJPY-Week'!E406</f>
        <v>8.8802060207796814</v>
      </c>
      <c r="AY416" s="24">
        <f>'NZDUSD-Week'!F406/'NZDUSD-Week'!G406*'NZDUSD-Week'!E406</f>
        <v>142.96</v>
      </c>
      <c r="AZ416" s="13">
        <f>'USDCHF-Week'!H406*'USDCHF-Week'!F406/'USDCHF-Week'!E406</f>
        <v>10.27749229188078</v>
      </c>
      <c r="BA416" s="24">
        <f>'NZDUSD-Week'!F406/'NZDUSD-Week'!G406*'NZDUSD-Week'!E406</f>
        <v>142.96</v>
      </c>
      <c r="BB416" s="13">
        <f>'USDCAD-Week'!H406*'USDCAD-Week'!F406/'USDCAD-Week'!E406</f>
        <v>7.9942441442161636</v>
      </c>
      <c r="BC416" s="24">
        <f>'USDCAD-Week'!F406/'USDCAD-Week'!G406*'USDCAD-Week'!E406</f>
        <v>250.18000000000004</v>
      </c>
      <c r="BD416" s="13">
        <f>'USDJPY-Week'!H406*'USDJPY-Week'!F406/'USDJPY-Week'!E406</f>
        <v>8.8802060207796814</v>
      </c>
      <c r="BE416" s="24">
        <f>'USDCHF-Week'!F406/'USDCHF-Week'!G406*'USDCHF-Week'!E406</f>
        <v>194.60000000000002</v>
      </c>
      <c r="BF416" s="13">
        <f>'USDJPY-Week'!H406*'USDJPY-Week'!F406/'USDJPY-Week'!E406</f>
        <v>8.8802060207796814</v>
      </c>
    </row>
    <row r="417" spans="4:58" x14ac:dyDescent="0.25">
      <c r="D417" s="11">
        <v>43016</v>
      </c>
      <c r="E417" s="13">
        <f>'EURUSD-Week'!F407*'EURUSD-Week'!E407/'EURUSD-Week'!G407</f>
        <v>235.48</v>
      </c>
      <c r="F417" s="16">
        <f>'EURUSD-Week'!H407*'EURUSD-Week'!F407/1</f>
        <v>10</v>
      </c>
      <c r="G417" s="13">
        <f>'USDJPY-Week'!F407/'USDJPY-Week'!G407</f>
        <v>200</v>
      </c>
      <c r="H417" s="19">
        <f>'USDJPY-Week'!H407*'USDJPY-Week'!F407/'USDJPY-Week'!E407</f>
        <v>8.9110675458919975</v>
      </c>
      <c r="I417" s="19">
        <f>'EURUSD-Week'!F407/('EURUSD-Week'!G407*'EURUSD-Week'!E407)</f>
        <v>169.86580601324951</v>
      </c>
      <c r="J417" s="19">
        <f>'USDJPY-Week'!H407*'USDJPY-Week'!F407/'USDJPY-Week'!E407</f>
        <v>8.9110675458919975</v>
      </c>
      <c r="K417" s="15">
        <f>'GBPUSD-Week'!F407*'GBPUSD-Week'!E407/'GBPUSD-Week'!G407</f>
        <v>263.81</v>
      </c>
      <c r="L417" s="13">
        <f>'GBPUSD-Week'!H407*'GBPUSD-Week'!F407/1</f>
        <v>10</v>
      </c>
      <c r="M417" s="24">
        <f>'NZDUSD-Week'!F407*'NZDUSD-Week'!E407/'NZDUSD-Week'!G407</f>
        <v>142.36000000000001</v>
      </c>
      <c r="N417" s="13">
        <f>'NZDUSD-Week'!H407*'NZDUSD-Week'!F407/1</f>
        <v>10</v>
      </c>
      <c r="O417" s="13">
        <f>'USDCAD-Week'!F407/'USDCAD-Week'!G407</f>
        <v>200</v>
      </c>
      <c r="P417" s="24">
        <f>'USDCAD-Week'!F407*'USDCAD-Week'!H407/'USDCAD-Week'!E407</f>
        <v>8.000960115213827</v>
      </c>
      <c r="Q417" s="24">
        <f>'AUDUSD-Week'!F407*'AUDUSD-Week'!E407/'AUDUSD-Week'!G407</f>
        <v>156.56</v>
      </c>
      <c r="R417" s="24">
        <f>'AUDUSD-Week'!H407*'AUDUSD-Week'!F407/1</f>
        <v>10</v>
      </c>
      <c r="S417" s="13">
        <f>'USDCHF-Week'!F407/'USDCHF-Week'!G407</f>
        <v>200</v>
      </c>
      <c r="T417" s="16">
        <f>'USDCHF-Week'!F407*'USDCHF-Week'!H407/'USDCHF-Week'!E407</f>
        <v>10.245901639344263</v>
      </c>
      <c r="U417" s="13">
        <f>'EURUSD-Week'!F407/'EURUSD-Week'!G407*'EURUSD-Week'!E407</f>
        <v>235.48</v>
      </c>
      <c r="V417" s="13">
        <f>'USDCHF-Week'!H407*'USDCHF-Week'!F407/'USDCHF-Week'!E407</f>
        <v>10.245901639344263</v>
      </c>
      <c r="W417" s="16">
        <f>'EURUSD-Week'!F407/'EURUSD-Week'!G407*'EURUSD-Week'!E407</f>
        <v>235.48</v>
      </c>
      <c r="X417" s="13">
        <f>'GBPUSD-Week'!H407*'GBPUSD-Week'!F407/'GBPUSD-Week'!I407</f>
        <v>13.190500000000002</v>
      </c>
      <c r="Y417" s="24">
        <f>'EURUSD-Week'!F407/'EURUSD-Week'!G407*'EURUSD-Week'!E407</f>
        <v>235.48</v>
      </c>
      <c r="Z417" s="13">
        <f>'AUDUSD-Week'!H407*'AUDUSD-Week'!F407/'AUDUSD-Week'!I407</f>
        <v>7.8279999999999994</v>
      </c>
      <c r="AA417" s="24">
        <f>'EURUSD-Week'!F407/'EURUSD-Week'!G407*'EURUSD-Week'!E407</f>
        <v>235.48</v>
      </c>
      <c r="AB417" s="13">
        <f>'USDCAD-Week'!H407*'USDCAD-Week'!F407/'USDCAD-Week'!E407</f>
        <v>8.000960115213827</v>
      </c>
      <c r="AC417" s="24">
        <f>'EURUSD-Week'!F407/'EURUSD-Week'!G407*'EURUSD-Week'!E407</f>
        <v>235.48</v>
      </c>
      <c r="AD417" s="13">
        <f>'NZDUSD-Week'!H407*'NZDUSD-Week'!F407/'NZDUSD-Week'!I407</f>
        <v>7.1179999999999994</v>
      </c>
      <c r="AE417" s="24">
        <f>'GBPUSD-Week'!F407/'GBPUSD-Week'!G407*'GBPUSD-Week'!E407</f>
        <v>263.81</v>
      </c>
      <c r="AF417" s="13">
        <f>'USDJPY-Week'!H407*'USDJPY-Week'!F407/'USDJPY-Week'!E407</f>
        <v>8.9110675458919975</v>
      </c>
      <c r="AG417" s="24">
        <f>'GBPUSD-Week'!F407/'GBPUSD-Week'!G407*'GBPUSD-Week'!E407</f>
        <v>263.81</v>
      </c>
      <c r="AH417" s="13">
        <f>'USDCHF-Week'!H407*'USDCHF-Week'!F407/'USDCHF-Week'!E407</f>
        <v>10.245901639344263</v>
      </c>
      <c r="AI417" s="24">
        <f>'GBPUSD-Week'!F407/'GBPUSD-Week'!G407*'GBPUSD-Week'!E407</f>
        <v>263.81</v>
      </c>
      <c r="AJ417" s="13">
        <f>'AUDUSD-Week'!H407*'AUDUSD-Week'!F407/'AUDUSD-Week'!I407</f>
        <v>7.8279999999999994</v>
      </c>
      <c r="AK417" s="24">
        <f>'GBPUSD-Week'!F407/'GBPUSD-Week'!G407*'GBPUSD-Week'!E407</f>
        <v>263.81</v>
      </c>
      <c r="AL417" s="13">
        <f>'USDCAD-Week'!H407*'USDCAD-Week'!F407/'USDCAD-Week'!E407</f>
        <v>8.000960115213827</v>
      </c>
      <c r="AM417" s="24">
        <f>'GBPUSD-Week'!F407/'GBPUSD-Week'!G407*'GBPUSD-Week'!E407</f>
        <v>263.81</v>
      </c>
      <c r="AN417" s="13">
        <f>'NZDUSD-Week'!H407*'NZDUSD-Week'!F407/'NZDUSD-Week'!I407</f>
        <v>7.1179999999999994</v>
      </c>
      <c r="AO417" s="24">
        <f>'AUDUSD-Week'!F407/'AUDUSD-Week'!G407*'AUDUSD-Week'!E407</f>
        <v>156.56</v>
      </c>
      <c r="AP417" s="13">
        <f>'USDJPY-Week'!H407*'USDJPY-Week'!F407/'USDJPY-Week'!E407</f>
        <v>8.9110675458919975</v>
      </c>
      <c r="AQ417" s="24">
        <f>'AUDUSD-Week'!F407/'AUDUSD-Week'!G407*'AUDUSD-Week'!E407</f>
        <v>156.56</v>
      </c>
      <c r="AR417" s="13">
        <f>'USDCHF-Week'!H407*'USDCHF-Week'!F407/'USDCHF-Week'!E407</f>
        <v>10.245901639344263</v>
      </c>
      <c r="AS417" s="24">
        <f>'AUDUSD-Week'!F407/'AUDUSD-Week'!G407*'AUDUSD-Week'!E407</f>
        <v>156.56</v>
      </c>
      <c r="AT417" s="13">
        <f>'USDCAD-Week'!H407*'USDCAD-Week'!F407/'USDCAD-Week'!E407</f>
        <v>8.000960115213827</v>
      </c>
      <c r="AU417" s="24">
        <f>'AUDUSD-Week'!F407/'AUDUSD-Week'!G407*'AUDUSD-Week'!E407</f>
        <v>156.56</v>
      </c>
      <c r="AV417" s="13">
        <f>'NZDUSD-Week'!H407*'NZDUSD-Week'!F407/'NZDUSD-Week'!I407</f>
        <v>7.1179999999999994</v>
      </c>
      <c r="AW417" s="24">
        <f>'NZDUSD-Week'!F407/'NZDUSD-Week'!G407*'NZDUSD-Week'!E407</f>
        <v>142.35999999999999</v>
      </c>
      <c r="AX417" s="13">
        <f>'USDJPY-Week'!H407*'USDJPY-Week'!F407/'USDJPY-Week'!E407</f>
        <v>8.9110675458919975</v>
      </c>
      <c r="AY417" s="24">
        <f>'NZDUSD-Week'!F407/'NZDUSD-Week'!G407*'NZDUSD-Week'!E407</f>
        <v>142.35999999999999</v>
      </c>
      <c r="AZ417" s="13">
        <f>'USDCHF-Week'!H407*'USDCHF-Week'!F407/'USDCHF-Week'!E407</f>
        <v>10.245901639344263</v>
      </c>
      <c r="BA417" s="24">
        <f>'NZDUSD-Week'!F407/'NZDUSD-Week'!G407*'NZDUSD-Week'!E407</f>
        <v>142.35999999999999</v>
      </c>
      <c r="BB417" s="13">
        <f>'USDCAD-Week'!H407*'USDCAD-Week'!F407/'USDCAD-Week'!E407</f>
        <v>8.000960115213827</v>
      </c>
      <c r="BC417" s="24">
        <f>'USDCAD-Week'!F407/'USDCAD-Week'!G407*'USDCAD-Week'!E407</f>
        <v>249.96999999999997</v>
      </c>
      <c r="BD417" s="13">
        <f>'USDJPY-Week'!H407*'USDJPY-Week'!F407/'USDJPY-Week'!E407</f>
        <v>8.9110675458919975</v>
      </c>
      <c r="BE417" s="24">
        <f>'USDCHF-Week'!F407/'USDCHF-Week'!G407*'USDCHF-Week'!E407</f>
        <v>195.2</v>
      </c>
      <c r="BF417" s="13">
        <f>'USDJPY-Week'!H407*'USDJPY-Week'!F407/'USDJPY-Week'!E407</f>
        <v>8.9110675458919975</v>
      </c>
    </row>
    <row r="418" spans="4:58" x14ac:dyDescent="0.25">
      <c r="D418" s="11">
        <v>43023</v>
      </c>
      <c r="E418" s="13">
        <f>'EURUSD-Week'!F408*'EURUSD-Week'!E408/'EURUSD-Week'!G408</f>
        <v>235.90999999999997</v>
      </c>
      <c r="F418" s="16">
        <f>'EURUSD-Week'!H408*'EURUSD-Week'!F408/1</f>
        <v>10</v>
      </c>
      <c r="G418" s="13">
        <f>'USDJPY-Week'!F408/'USDJPY-Week'!G408</f>
        <v>200</v>
      </c>
      <c r="H418" s="19">
        <f>'USDJPY-Week'!H408*'USDJPY-Week'!F408/'USDJPY-Week'!E408</f>
        <v>8.8778409090909083</v>
      </c>
      <c r="I418" s="19">
        <f>'EURUSD-Week'!F408/('EURUSD-Week'!G408*'EURUSD-Week'!E408)</f>
        <v>169.55618668136154</v>
      </c>
      <c r="J418" s="19">
        <f>'USDJPY-Week'!H408*'USDJPY-Week'!F408/'USDJPY-Week'!E408</f>
        <v>8.8778409090909083</v>
      </c>
      <c r="K418" s="15">
        <f>'GBPUSD-Week'!F408*'GBPUSD-Week'!E408/'GBPUSD-Week'!G408</f>
        <v>264.87</v>
      </c>
      <c r="L418" s="13">
        <f>'GBPUSD-Week'!H408*'GBPUSD-Week'!F408/1</f>
        <v>10</v>
      </c>
      <c r="M418" s="24">
        <f>'NZDUSD-Week'!F408*'NZDUSD-Week'!E408/'NZDUSD-Week'!G408</f>
        <v>141.35</v>
      </c>
      <c r="N418" s="13">
        <f>'NZDUSD-Week'!H408*'NZDUSD-Week'!F408/1</f>
        <v>10</v>
      </c>
      <c r="O418" s="13">
        <f>'USDCAD-Week'!F408/'USDCAD-Week'!G408</f>
        <v>200</v>
      </c>
      <c r="P418" s="24">
        <f>'USDCAD-Week'!F408*'USDCAD-Week'!H408/'USDCAD-Week'!E408</f>
        <v>7.9671752380193599</v>
      </c>
      <c r="Q418" s="24">
        <f>'AUDUSD-Week'!F408*'AUDUSD-Week'!E408/'AUDUSD-Week'!G408</f>
        <v>156.97</v>
      </c>
      <c r="R418" s="24">
        <f>'AUDUSD-Week'!H408*'AUDUSD-Week'!F408/1</f>
        <v>10</v>
      </c>
      <c r="S418" s="13">
        <f>'USDCHF-Week'!F408/'USDCHF-Week'!G408</f>
        <v>200</v>
      </c>
      <c r="T418" s="16">
        <f>'USDCHF-Week'!F408*'USDCHF-Week'!H408/'USDCHF-Week'!E408</f>
        <v>10.210332856851133</v>
      </c>
      <c r="U418" s="13">
        <f>'EURUSD-Week'!F408/'EURUSD-Week'!G408*'EURUSD-Week'!E408</f>
        <v>235.90999999999997</v>
      </c>
      <c r="V418" s="13">
        <f>'USDCHF-Week'!H408*'USDCHF-Week'!F408/'USDCHF-Week'!E408</f>
        <v>10.210332856851133</v>
      </c>
      <c r="W418" s="16">
        <f>'EURUSD-Week'!F408/'EURUSD-Week'!G408*'EURUSD-Week'!E408</f>
        <v>235.90999999999997</v>
      </c>
      <c r="X418" s="13">
        <f>'GBPUSD-Week'!H408*'GBPUSD-Week'!F408/'GBPUSD-Week'!I408</f>
        <v>13.243499999999999</v>
      </c>
      <c r="Y418" s="24">
        <f>'EURUSD-Week'!F408/'EURUSD-Week'!G408*'EURUSD-Week'!E408</f>
        <v>235.90999999999997</v>
      </c>
      <c r="Z418" s="13">
        <f>'AUDUSD-Week'!H408*'AUDUSD-Week'!F408/'AUDUSD-Week'!I408</f>
        <v>7.8484999999999996</v>
      </c>
      <c r="AA418" s="24">
        <f>'EURUSD-Week'!F408/'EURUSD-Week'!G408*'EURUSD-Week'!E408</f>
        <v>235.90999999999997</v>
      </c>
      <c r="AB418" s="13">
        <f>'USDCAD-Week'!H408*'USDCAD-Week'!F408/'USDCAD-Week'!E408</f>
        <v>7.9671752380193599</v>
      </c>
      <c r="AC418" s="24">
        <f>'EURUSD-Week'!F408/'EURUSD-Week'!G408*'EURUSD-Week'!E408</f>
        <v>235.90999999999997</v>
      </c>
      <c r="AD418" s="13">
        <f>'NZDUSD-Week'!H408*'NZDUSD-Week'!F408/'NZDUSD-Week'!I408</f>
        <v>7.0674999999999999</v>
      </c>
      <c r="AE418" s="24">
        <f>'GBPUSD-Week'!F408/'GBPUSD-Week'!G408*'GBPUSD-Week'!E408</f>
        <v>264.87</v>
      </c>
      <c r="AF418" s="13">
        <f>'USDJPY-Week'!H408*'USDJPY-Week'!F408/'USDJPY-Week'!E408</f>
        <v>8.8778409090909083</v>
      </c>
      <c r="AG418" s="24">
        <f>'GBPUSD-Week'!F408/'GBPUSD-Week'!G408*'GBPUSD-Week'!E408</f>
        <v>264.87</v>
      </c>
      <c r="AH418" s="13">
        <f>'USDCHF-Week'!H408*'USDCHF-Week'!F408/'USDCHF-Week'!E408</f>
        <v>10.210332856851133</v>
      </c>
      <c r="AI418" s="24">
        <f>'GBPUSD-Week'!F408/'GBPUSD-Week'!G408*'GBPUSD-Week'!E408</f>
        <v>264.87</v>
      </c>
      <c r="AJ418" s="13">
        <f>'AUDUSD-Week'!H408*'AUDUSD-Week'!F408/'AUDUSD-Week'!I408</f>
        <v>7.8484999999999996</v>
      </c>
      <c r="AK418" s="24">
        <f>'GBPUSD-Week'!F408/'GBPUSD-Week'!G408*'GBPUSD-Week'!E408</f>
        <v>264.87</v>
      </c>
      <c r="AL418" s="13">
        <f>'USDCAD-Week'!H408*'USDCAD-Week'!F408/'USDCAD-Week'!E408</f>
        <v>7.9671752380193599</v>
      </c>
      <c r="AM418" s="24">
        <f>'GBPUSD-Week'!F408/'GBPUSD-Week'!G408*'GBPUSD-Week'!E408</f>
        <v>264.87</v>
      </c>
      <c r="AN418" s="13">
        <f>'NZDUSD-Week'!H408*'NZDUSD-Week'!F408/'NZDUSD-Week'!I408</f>
        <v>7.0674999999999999</v>
      </c>
      <c r="AO418" s="24">
        <f>'AUDUSD-Week'!F408/'AUDUSD-Week'!G408*'AUDUSD-Week'!E408</f>
        <v>156.97</v>
      </c>
      <c r="AP418" s="13">
        <f>'USDJPY-Week'!H408*'USDJPY-Week'!F408/'USDJPY-Week'!E408</f>
        <v>8.8778409090909083</v>
      </c>
      <c r="AQ418" s="24">
        <f>'AUDUSD-Week'!F408/'AUDUSD-Week'!G408*'AUDUSD-Week'!E408</f>
        <v>156.97</v>
      </c>
      <c r="AR418" s="13">
        <f>'USDCHF-Week'!H408*'USDCHF-Week'!F408/'USDCHF-Week'!E408</f>
        <v>10.210332856851133</v>
      </c>
      <c r="AS418" s="24">
        <f>'AUDUSD-Week'!F408/'AUDUSD-Week'!G408*'AUDUSD-Week'!E408</f>
        <v>156.97</v>
      </c>
      <c r="AT418" s="13">
        <f>'USDCAD-Week'!H408*'USDCAD-Week'!F408/'USDCAD-Week'!E408</f>
        <v>7.9671752380193599</v>
      </c>
      <c r="AU418" s="24">
        <f>'AUDUSD-Week'!F408/'AUDUSD-Week'!G408*'AUDUSD-Week'!E408</f>
        <v>156.97</v>
      </c>
      <c r="AV418" s="13">
        <f>'NZDUSD-Week'!H408*'NZDUSD-Week'!F408/'NZDUSD-Week'!I408</f>
        <v>7.0674999999999999</v>
      </c>
      <c r="AW418" s="24">
        <f>'NZDUSD-Week'!F408/'NZDUSD-Week'!G408*'NZDUSD-Week'!E408</f>
        <v>141.35</v>
      </c>
      <c r="AX418" s="13">
        <f>'USDJPY-Week'!H408*'USDJPY-Week'!F408/'USDJPY-Week'!E408</f>
        <v>8.8778409090909083</v>
      </c>
      <c r="AY418" s="24">
        <f>'NZDUSD-Week'!F408/'NZDUSD-Week'!G408*'NZDUSD-Week'!E408</f>
        <v>141.35</v>
      </c>
      <c r="AZ418" s="13">
        <f>'USDCHF-Week'!H408*'USDCHF-Week'!F408/'USDCHF-Week'!E408</f>
        <v>10.210332856851133</v>
      </c>
      <c r="BA418" s="24">
        <f>'NZDUSD-Week'!F408/'NZDUSD-Week'!G408*'NZDUSD-Week'!E408</f>
        <v>141.35</v>
      </c>
      <c r="BB418" s="13">
        <f>'USDCAD-Week'!H408*'USDCAD-Week'!F408/'USDCAD-Week'!E408</f>
        <v>7.9671752380193599</v>
      </c>
      <c r="BC418" s="24">
        <f>'USDCAD-Week'!F408/'USDCAD-Week'!G408*'USDCAD-Week'!E408</f>
        <v>251.03</v>
      </c>
      <c r="BD418" s="13">
        <f>'USDJPY-Week'!H408*'USDJPY-Week'!F408/'USDJPY-Week'!E408</f>
        <v>8.8778409090909083</v>
      </c>
      <c r="BE418" s="24">
        <f>'USDCHF-Week'!F408/'USDCHF-Week'!G408*'USDCHF-Week'!E408</f>
        <v>195.88</v>
      </c>
      <c r="BF418" s="13">
        <f>'USDJPY-Week'!H408*'USDJPY-Week'!F408/'USDJPY-Week'!E408</f>
        <v>8.8778409090909083</v>
      </c>
    </row>
    <row r="419" spans="4:58" x14ac:dyDescent="0.25">
      <c r="D419" s="11">
        <v>43030</v>
      </c>
      <c r="E419" s="13">
        <f>'EURUSD-Week'!F409*'EURUSD-Week'!E409/'EURUSD-Week'!G409</f>
        <v>233.75000000000003</v>
      </c>
      <c r="F419" s="16">
        <f>'EURUSD-Week'!H409*'EURUSD-Week'!F409/1</f>
        <v>10</v>
      </c>
      <c r="G419" s="13">
        <f>'USDJPY-Week'!F409/'USDJPY-Week'!G409</f>
        <v>200</v>
      </c>
      <c r="H419" s="19">
        <f>'USDJPY-Week'!H409*'USDJPY-Week'!F409/'USDJPY-Week'!E409</f>
        <v>8.7888908419757428</v>
      </c>
      <c r="I419" s="19">
        <f>'EURUSD-Week'!F409/('EURUSD-Week'!G409*'EURUSD-Week'!E409)</f>
        <v>171.12299465240639</v>
      </c>
      <c r="J419" s="19">
        <f>'USDJPY-Week'!H409*'USDJPY-Week'!F409/'USDJPY-Week'!E409</f>
        <v>8.7888908419757428</v>
      </c>
      <c r="K419" s="15">
        <f>'GBPUSD-Week'!F409*'GBPUSD-Week'!E409/'GBPUSD-Week'!G409</f>
        <v>263.12</v>
      </c>
      <c r="L419" s="13">
        <f>'GBPUSD-Week'!H409*'GBPUSD-Week'!F409/1</f>
        <v>10</v>
      </c>
      <c r="M419" s="24">
        <f>'NZDUSD-Week'!F409*'NZDUSD-Week'!E409/'NZDUSD-Week'!G409</f>
        <v>138.24999999999997</v>
      </c>
      <c r="N419" s="13">
        <f>'NZDUSD-Week'!H409*'NZDUSD-Week'!F409/1</f>
        <v>10</v>
      </c>
      <c r="O419" s="13">
        <f>'USDCAD-Week'!F409/'USDCAD-Week'!G409</f>
        <v>200</v>
      </c>
      <c r="P419" s="24">
        <f>'USDCAD-Week'!F409*'USDCAD-Week'!H409/'USDCAD-Week'!E409</f>
        <v>7.8644174432778895</v>
      </c>
      <c r="Q419" s="24">
        <f>'AUDUSD-Week'!F409*'AUDUSD-Week'!E409/'AUDUSD-Week'!G409</f>
        <v>154.94999999999999</v>
      </c>
      <c r="R419" s="24">
        <f>'AUDUSD-Week'!H409*'AUDUSD-Week'!F409/1</f>
        <v>10</v>
      </c>
      <c r="S419" s="13">
        <f>'USDCHF-Week'!F409/'USDCHF-Week'!G409</f>
        <v>200</v>
      </c>
      <c r="T419" s="16">
        <f>'USDCHF-Week'!F409*'USDCHF-Week'!H409/'USDCHF-Week'!E409</f>
        <v>10.088272383354351</v>
      </c>
      <c r="U419" s="13">
        <f>'EURUSD-Week'!F409/'EURUSD-Week'!G409*'EURUSD-Week'!E409</f>
        <v>233.75000000000003</v>
      </c>
      <c r="V419" s="13">
        <f>'USDCHF-Week'!H409*'USDCHF-Week'!F409/'USDCHF-Week'!E409</f>
        <v>10.088272383354351</v>
      </c>
      <c r="W419" s="16">
        <f>'EURUSD-Week'!F409/'EURUSD-Week'!G409*'EURUSD-Week'!E409</f>
        <v>233.75000000000003</v>
      </c>
      <c r="X419" s="13">
        <f>'GBPUSD-Week'!H409*'GBPUSD-Week'!F409/'GBPUSD-Week'!I409</f>
        <v>13.155999999999999</v>
      </c>
      <c r="Y419" s="24">
        <f>'EURUSD-Week'!F409/'EURUSD-Week'!G409*'EURUSD-Week'!E409</f>
        <v>233.75000000000003</v>
      </c>
      <c r="Z419" s="13">
        <f>'AUDUSD-Week'!H409*'AUDUSD-Week'!F409/'AUDUSD-Week'!I409</f>
        <v>7.7474999999999996</v>
      </c>
      <c r="AA419" s="24">
        <f>'EURUSD-Week'!F409/'EURUSD-Week'!G409*'EURUSD-Week'!E409</f>
        <v>233.75000000000003</v>
      </c>
      <c r="AB419" s="13">
        <f>'USDCAD-Week'!H409*'USDCAD-Week'!F409/'USDCAD-Week'!E409</f>
        <v>7.8644174432778895</v>
      </c>
      <c r="AC419" s="24">
        <f>'EURUSD-Week'!F409/'EURUSD-Week'!G409*'EURUSD-Week'!E409</f>
        <v>233.75000000000003</v>
      </c>
      <c r="AD419" s="13">
        <f>'NZDUSD-Week'!H409*'NZDUSD-Week'!F409/'NZDUSD-Week'!I409</f>
        <v>6.9124999999999988</v>
      </c>
      <c r="AE419" s="24">
        <f>'GBPUSD-Week'!F409/'GBPUSD-Week'!G409*'GBPUSD-Week'!E409</f>
        <v>263.12</v>
      </c>
      <c r="AF419" s="13">
        <f>'USDJPY-Week'!H409*'USDJPY-Week'!F409/'USDJPY-Week'!E409</f>
        <v>8.7888908419757428</v>
      </c>
      <c r="AG419" s="24">
        <f>'GBPUSD-Week'!F409/'GBPUSD-Week'!G409*'GBPUSD-Week'!E409</f>
        <v>263.12</v>
      </c>
      <c r="AH419" s="13">
        <f>'USDCHF-Week'!H409*'USDCHF-Week'!F409/'USDCHF-Week'!E409</f>
        <v>10.088272383354351</v>
      </c>
      <c r="AI419" s="24">
        <f>'GBPUSD-Week'!F409/'GBPUSD-Week'!G409*'GBPUSD-Week'!E409</f>
        <v>263.12</v>
      </c>
      <c r="AJ419" s="13">
        <f>'AUDUSD-Week'!H409*'AUDUSD-Week'!F409/'AUDUSD-Week'!I409</f>
        <v>7.7474999999999996</v>
      </c>
      <c r="AK419" s="24">
        <f>'GBPUSD-Week'!F409/'GBPUSD-Week'!G409*'GBPUSD-Week'!E409</f>
        <v>263.12</v>
      </c>
      <c r="AL419" s="13">
        <f>'USDCAD-Week'!H409*'USDCAD-Week'!F409/'USDCAD-Week'!E409</f>
        <v>7.8644174432778895</v>
      </c>
      <c r="AM419" s="24">
        <f>'GBPUSD-Week'!F409/'GBPUSD-Week'!G409*'GBPUSD-Week'!E409</f>
        <v>263.12</v>
      </c>
      <c r="AN419" s="13">
        <f>'NZDUSD-Week'!H409*'NZDUSD-Week'!F409/'NZDUSD-Week'!I409</f>
        <v>6.9124999999999988</v>
      </c>
      <c r="AO419" s="24">
        <f>'AUDUSD-Week'!F409/'AUDUSD-Week'!G409*'AUDUSD-Week'!E409</f>
        <v>154.95000000000002</v>
      </c>
      <c r="AP419" s="13">
        <f>'USDJPY-Week'!H409*'USDJPY-Week'!F409/'USDJPY-Week'!E409</f>
        <v>8.7888908419757428</v>
      </c>
      <c r="AQ419" s="24">
        <f>'AUDUSD-Week'!F409/'AUDUSD-Week'!G409*'AUDUSD-Week'!E409</f>
        <v>154.95000000000002</v>
      </c>
      <c r="AR419" s="13">
        <f>'USDCHF-Week'!H409*'USDCHF-Week'!F409/'USDCHF-Week'!E409</f>
        <v>10.088272383354351</v>
      </c>
      <c r="AS419" s="24">
        <f>'AUDUSD-Week'!F409/'AUDUSD-Week'!G409*'AUDUSD-Week'!E409</f>
        <v>154.95000000000002</v>
      </c>
      <c r="AT419" s="13">
        <f>'USDCAD-Week'!H409*'USDCAD-Week'!F409/'USDCAD-Week'!E409</f>
        <v>7.8644174432778895</v>
      </c>
      <c r="AU419" s="24">
        <f>'AUDUSD-Week'!F409/'AUDUSD-Week'!G409*'AUDUSD-Week'!E409</f>
        <v>154.95000000000002</v>
      </c>
      <c r="AV419" s="13">
        <f>'NZDUSD-Week'!H409*'NZDUSD-Week'!F409/'NZDUSD-Week'!I409</f>
        <v>6.9124999999999988</v>
      </c>
      <c r="AW419" s="24">
        <f>'NZDUSD-Week'!F409/'NZDUSD-Week'!G409*'NZDUSD-Week'!E409</f>
        <v>138.24999999999997</v>
      </c>
      <c r="AX419" s="13">
        <f>'USDJPY-Week'!H409*'USDJPY-Week'!F409/'USDJPY-Week'!E409</f>
        <v>8.7888908419757428</v>
      </c>
      <c r="AY419" s="24">
        <f>'NZDUSD-Week'!F409/'NZDUSD-Week'!G409*'NZDUSD-Week'!E409</f>
        <v>138.24999999999997</v>
      </c>
      <c r="AZ419" s="13">
        <f>'USDCHF-Week'!H409*'USDCHF-Week'!F409/'USDCHF-Week'!E409</f>
        <v>10.088272383354351</v>
      </c>
      <c r="BA419" s="24">
        <f>'NZDUSD-Week'!F409/'NZDUSD-Week'!G409*'NZDUSD-Week'!E409</f>
        <v>138.24999999999997</v>
      </c>
      <c r="BB419" s="13">
        <f>'USDCAD-Week'!H409*'USDCAD-Week'!F409/'USDCAD-Week'!E409</f>
        <v>7.8644174432778895</v>
      </c>
      <c r="BC419" s="24">
        <f>'USDCAD-Week'!F409/'USDCAD-Week'!G409*'USDCAD-Week'!E409</f>
        <v>254.31</v>
      </c>
      <c r="BD419" s="13">
        <f>'USDJPY-Week'!H409*'USDJPY-Week'!F409/'USDJPY-Week'!E409</f>
        <v>8.7888908419757428</v>
      </c>
      <c r="BE419" s="24">
        <f>'USDCHF-Week'!F409/'USDCHF-Week'!G409*'USDCHF-Week'!E409</f>
        <v>198.25</v>
      </c>
      <c r="BF419" s="13">
        <f>'USDJPY-Week'!H409*'USDJPY-Week'!F409/'USDJPY-Week'!E409</f>
        <v>8.7888908419757428</v>
      </c>
    </row>
    <row r="420" spans="4:58" x14ac:dyDescent="0.25">
      <c r="D420" s="11">
        <v>43037</v>
      </c>
      <c r="E420" s="13">
        <f>'EURUSD-Week'!F410*'EURUSD-Week'!E410/'EURUSD-Week'!G410</f>
        <v>232.13</v>
      </c>
      <c r="F420" s="16">
        <f>'EURUSD-Week'!H410*'EURUSD-Week'!F410/1</f>
        <v>10</v>
      </c>
      <c r="G420" s="13">
        <f>'USDJPY-Week'!F410/'USDJPY-Week'!G410</f>
        <v>200</v>
      </c>
      <c r="H420" s="19">
        <f>'USDJPY-Week'!H410*'USDJPY-Week'!F410/'USDJPY-Week'!E410</f>
        <v>8.7804021424181222</v>
      </c>
      <c r="I420" s="19">
        <f>'EURUSD-Week'!F410/('EURUSD-Week'!G410*'EURUSD-Week'!E410)</f>
        <v>172.31723603153407</v>
      </c>
      <c r="J420" s="19">
        <f>'USDJPY-Week'!H410*'USDJPY-Week'!F410/'USDJPY-Week'!E410</f>
        <v>8.7804021424181222</v>
      </c>
      <c r="K420" s="15">
        <f>'GBPUSD-Week'!F410*'GBPUSD-Week'!E410/'GBPUSD-Week'!G410</f>
        <v>262.03000000000003</v>
      </c>
      <c r="L420" s="13">
        <f>'GBPUSD-Week'!H410*'GBPUSD-Week'!F410/1</f>
        <v>10</v>
      </c>
      <c r="M420" s="24">
        <f>'NZDUSD-Week'!F410*'NZDUSD-Week'!E410/'NZDUSD-Week'!G410</f>
        <v>137.71</v>
      </c>
      <c r="N420" s="13">
        <f>'NZDUSD-Week'!H410*'NZDUSD-Week'!F410/1</f>
        <v>10</v>
      </c>
      <c r="O420" s="13">
        <f>'USDCAD-Week'!F410/'USDCAD-Week'!G410</f>
        <v>200</v>
      </c>
      <c r="P420" s="24">
        <f>'USDCAD-Week'!F410*'USDCAD-Week'!H410/'USDCAD-Week'!E410</f>
        <v>7.8183026464954457</v>
      </c>
      <c r="Q420" s="24">
        <f>'AUDUSD-Week'!F410*'AUDUSD-Week'!E410/'AUDUSD-Week'!G410</f>
        <v>153.19</v>
      </c>
      <c r="R420" s="24">
        <f>'AUDUSD-Week'!H410*'AUDUSD-Week'!F410/1</f>
        <v>10</v>
      </c>
      <c r="S420" s="13">
        <f>'USDCHF-Week'!F410/'USDCHF-Week'!G410</f>
        <v>200</v>
      </c>
      <c r="T420" s="16">
        <f>'USDCHF-Week'!F410*'USDCHF-Week'!H410/'USDCHF-Week'!E410</f>
        <v>10.01001001001001</v>
      </c>
      <c r="U420" s="13">
        <f>'EURUSD-Week'!F410/'EURUSD-Week'!G410*'EURUSD-Week'!E410</f>
        <v>232.13</v>
      </c>
      <c r="V420" s="13">
        <f>'USDCHF-Week'!H410*'USDCHF-Week'!F410/'USDCHF-Week'!E410</f>
        <v>10.01001001001001</v>
      </c>
      <c r="W420" s="16">
        <f>'EURUSD-Week'!F410/'EURUSD-Week'!G410*'EURUSD-Week'!E410</f>
        <v>232.13</v>
      </c>
      <c r="X420" s="13">
        <f>'GBPUSD-Week'!H410*'GBPUSD-Week'!F410/'GBPUSD-Week'!I410</f>
        <v>13.101500000000001</v>
      </c>
      <c r="Y420" s="24">
        <f>'EURUSD-Week'!F410/'EURUSD-Week'!G410*'EURUSD-Week'!E410</f>
        <v>232.13</v>
      </c>
      <c r="Z420" s="13">
        <f>'AUDUSD-Week'!H410*'AUDUSD-Week'!F410/'AUDUSD-Week'!I410</f>
        <v>7.6595000000000004</v>
      </c>
      <c r="AA420" s="24">
        <f>'EURUSD-Week'!F410/'EURUSD-Week'!G410*'EURUSD-Week'!E410</f>
        <v>232.13</v>
      </c>
      <c r="AB420" s="13">
        <f>'USDCAD-Week'!H410*'USDCAD-Week'!F410/'USDCAD-Week'!E410</f>
        <v>7.8183026464954457</v>
      </c>
      <c r="AC420" s="24">
        <f>'EURUSD-Week'!F410/'EURUSD-Week'!G410*'EURUSD-Week'!E410</f>
        <v>232.13</v>
      </c>
      <c r="AD420" s="13">
        <f>'NZDUSD-Week'!H410*'NZDUSD-Week'!F410/'NZDUSD-Week'!I410</f>
        <v>6.8855000000000004</v>
      </c>
      <c r="AE420" s="24">
        <f>'GBPUSD-Week'!F410/'GBPUSD-Week'!G410*'GBPUSD-Week'!E410</f>
        <v>262.03000000000003</v>
      </c>
      <c r="AF420" s="13">
        <f>'USDJPY-Week'!H410*'USDJPY-Week'!F410/'USDJPY-Week'!E410</f>
        <v>8.7804021424181222</v>
      </c>
      <c r="AG420" s="24">
        <f>'GBPUSD-Week'!F410/'GBPUSD-Week'!G410*'GBPUSD-Week'!E410</f>
        <v>262.03000000000003</v>
      </c>
      <c r="AH420" s="13">
        <f>'USDCHF-Week'!H410*'USDCHF-Week'!F410/'USDCHF-Week'!E410</f>
        <v>10.01001001001001</v>
      </c>
      <c r="AI420" s="24">
        <f>'GBPUSD-Week'!F410/'GBPUSD-Week'!G410*'GBPUSD-Week'!E410</f>
        <v>262.03000000000003</v>
      </c>
      <c r="AJ420" s="13">
        <f>'AUDUSD-Week'!H410*'AUDUSD-Week'!F410/'AUDUSD-Week'!I410</f>
        <v>7.6595000000000004</v>
      </c>
      <c r="AK420" s="24">
        <f>'GBPUSD-Week'!F410/'GBPUSD-Week'!G410*'GBPUSD-Week'!E410</f>
        <v>262.03000000000003</v>
      </c>
      <c r="AL420" s="13">
        <f>'USDCAD-Week'!H410*'USDCAD-Week'!F410/'USDCAD-Week'!E410</f>
        <v>7.8183026464954457</v>
      </c>
      <c r="AM420" s="24">
        <f>'GBPUSD-Week'!F410/'GBPUSD-Week'!G410*'GBPUSD-Week'!E410</f>
        <v>262.03000000000003</v>
      </c>
      <c r="AN420" s="13">
        <f>'NZDUSD-Week'!H410*'NZDUSD-Week'!F410/'NZDUSD-Week'!I410</f>
        <v>6.8855000000000004</v>
      </c>
      <c r="AO420" s="24">
        <f>'AUDUSD-Week'!F410/'AUDUSD-Week'!G410*'AUDUSD-Week'!E410</f>
        <v>153.19</v>
      </c>
      <c r="AP420" s="13">
        <f>'USDJPY-Week'!H410*'USDJPY-Week'!F410/'USDJPY-Week'!E410</f>
        <v>8.7804021424181222</v>
      </c>
      <c r="AQ420" s="24">
        <f>'AUDUSD-Week'!F410/'AUDUSD-Week'!G410*'AUDUSD-Week'!E410</f>
        <v>153.19</v>
      </c>
      <c r="AR420" s="13">
        <f>'USDCHF-Week'!H410*'USDCHF-Week'!F410/'USDCHF-Week'!E410</f>
        <v>10.01001001001001</v>
      </c>
      <c r="AS420" s="24">
        <f>'AUDUSD-Week'!F410/'AUDUSD-Week'!G410*'AUDUSD-Week'!E410</f>
        <v>153.19</v>
      </c>
      <c r="AT420" s="13">
        <f>'USDCAD-Week'!H410*'USDCAD-Week'!F410/'USDCAD-Week'!E410</f>
        <v>7.8183026464954457</v>
      </c>
      <c r="AU420" s="24">
        <f>'AUDUSD-Week'!F410/'AUDUSD-Week'!G410*'AUDUSD-Week'!E410</f>
        <v>153.19</v>
      </c>
      <c r="AV420" s="13">
        <f>'NZDUSD-Week'!H410*'NZDUSD-Week'!F410/'NZDUSD-Week'!I410</f>
        <v>6.8855000000000004</v>
      </c>
      <c r="AW420" s="24">
        <f>'NZDUSD-Week'!F410/'NZDUSD-Week'!G410*'NZDUSD-Week'!E410</f>
        <v>137.71</v>
      </c>
      <c r="AX420" s="13">
        <f>'USDJPY-Week'!H410*'USDJPY-Week'!F410/'USDJPY-Week'!E410</f>
        <v>8.7804021424181222</v>
      </c>
      <c r="AY420" s="24">
        <f>'NZDUSD-Week'!F410/'NZDUSD-Week'!G410*'NZDUSD-Week'!E410</f>
        <v>137.71</v>
      </c>
      <c r="AZ420" s="13">
        <f>'USDCHF-Week'!H410*'USDCHF-Week'!F410/'USDCHF-Week'!E410</f>
        <v>10.01001001001001</v>
      </c>
      <c r="BA420" s="24">
        <f>'NZDUSD-Week'!F410/'NZDUSD-Week'!G410*'NZDUSD-Week'!E410</f>
        <v>137.71</v>
      </c>
      <c r="BB420" s="13">
        <f>'USDCAD-Week'!H410*'USDCAD-Week'!F410/'USDCAD-Week'!E410</f>
        <v>7.8183026464954457</v>
      </c>
      <c r="BC420" s="24">
        <f>'USDCAD-Week'!F410/'USDCAD-Week'!G410*'USDCAD-Week'!E410</f>
        <v>255.81</v>
      </c>
      <c r="BD420" s="13">
        <f>'USDJPY-Week'!H410*'USDJPY-Week'!F410/'USDJPY-Week'!E410</f>
        <v>8.7804021424181222</v>
      </c>
      <c r="BE420" s="24">
        <f>'USDCHF-Week'!F410/'USDCHF-Week'!G410*'USDCHF-Week'!E410</f>
        <v>199.8</v>
      </c>
      <c r="BF420" s="13">
        <f>'USDJPY-Week'!H410*'USDJPY-Week'!F410/'USDJPY-Week'!E410</f>
        <v>8.7804021424181222</v>
      </c>
    </row>
    <row r="421" spans="4:58" x14ac:dyDescent="0.25">
      <c r="D421" s="11">
        <v>43044</v>
      </c>
      <c r="E421" s="13">
        <f>'EURUSD-Week'!F411*'EURUSD-Week'!E411/'EURUSD-Week'!G411</f>
        <v>232.78</v>
      </c>
      <c r="F421" s="16">
        <f>'EURUSD-Week'!H411*'EURUSD-Week'!F411/1</f>
        <v>10</v>
      </c>
      <c r="G421" s="13">
        <f>'USDJPY-Week'!F411/'USDJPY-Week'!G411</f>
        <v>200</v>
      </c>
      <c r="H421" s="19">
        <f>'USDJPY-Week'!H411*'USDJPY-Week'!F411/'USDJPY-Week'!E411</f>
        <v>8.7896633558934703</v>
      </c>
      <c r="I421" s="19">
        <f>'EURUSD-Week'!F411/('EURUSD-Week'!G411*'EURUSD-Week'!E411)</f>
        <v>171.83606839075523</v>
      </c>
      <c r="J421" s="19">
        <f>'USDJPY-Week'!H411*'USDJPY-Week'!F411/'USDJPY-Week'!E411</f>
        <v>8.7896633558934703</v>
      </c>
      <c r="K421" s="15">
        <f>'GBPUSD-Week'!F411*'GBPUSD-Week'!E411/'GBPUSD-Week'!G411</f>
        <v>262.58999999999992</v>
      </c>
      <c r="L421" s="13">
        <f>'GBPUSD-Week'!H411*'GBPUSD-Week'!F411/1</f>
        <v>10</v>
      </c>
      <c r="M421" s="24">
        <f>'NZDUSD-Week'!F411*'NZDUSD-Week'!E411/'NZDUSD-Week'!G411</f>
        <v>138.41999999999999</v>
      </c>
      <c r="N421" s="13">
        <f>'NZDUSD-Week'!H411*'NZDUSD-Week'!F411/1</f>
        <v>10</v>
      </c>
      <c r="O421" s="13">
        <f>'USDCAD-Week'!F411/'USDCAD-Week'!G411</f>
        <v>200</v>
      </c>
      <c r="P421" s="24">
        <f>'USDCAD-Week'!F411*'USDCAD-Week'!H411/'USDCAD-Week'!E411</f>
        <v>7.8573112280977453</v>
      </c>
      <c r="Q421" s="24">
        <f>'AUDUSD-Week'!F411*'AUDUSD-Week'!E411/'AUDUSD-Week'!G411</f>
        <v>153.05000000000001</v>
      </c>
      <c r="R421" s="24">
        <f>'AUDUSD-Week'!H411*'AUDUSD-Week'!F411/1</f>
        <v>10</v>
      </c>
      <c r="S421" s="13">
        <f>'USDCHF-Week'!F411/'USDCHF-Week'!G411</f>
        <v>200</v>
      </c>
      <c r="T421" s="16">
        <f>'USDCHF-Week'!F411*'USDCHF-Week'!H411/'USDCHF-Week'!E411</f>
        <v>10.022550739163117</v>
      </c>
      <c r="U421" s="13">
        <f>'EURUSD-Week'!F411/'EURUSD-Week'!G411*'EURUSD-Week'!E411</f>
        <v>232.77999999999997</v>
      </c>
      <c r="V421" s="13">
        <f>'USDCHF-Week'!H411*'USDCHF-Week'!F411/'USDCHF-Week'!E411</f>
        <v>10.022550739163117</v>
      </c>
      <c r="W421" s="16">
        <f>'EURUSD-Week'!F411/'EURUSD-Week'!G411*'EURUSD-Week'!E411</f>
        <v>232.77999999999997</v>
      </c>
      <c r="X421" s="13">
        <f>'GBPUSD-Week'!H411*'GBPUSD-Week'!F411/'GBPUSD-Week'!I411</f>
        <v>13.129499999999998</v>
      </c>
      <c r="Y421" s="24">
        <f>'EURUSD-Week'!F411/'EURUSD-Week'!G411*'EURUSD-Week'!E411</f>
        <v>232.77999999999997</v>
      </c>
      <c r="Z421" s="13">
        <f>'AUDUSD-Week'!H411*'AUDUSD-Week'!F411/'AUDUSD-Week'!I411</f>
        <v>7.6524999999999999</v>
      </c>
      <c r="AA421" s="24">
        <f>'EURUSD-Week'!F411/'EURUSD-Week'!G411*'EURUSD-Week'!E411</f>
        <v>232.77999999999997</v>
      </c>
      <c r="AB421" s="13">
        <f>'USDCAD-Week'!H411*'USDCAD-Week'!F411/'USDCAD-Week'!E411</f>
        <v>7.8573112280977453</v>
      </c>
      <c r="AC421" s="24">
        <f>'EURUSD-Week'!F411/'EURUSD-Week'!G411*'EURUSD-Week'!E411</f>
        <v>232.77999999999997</v>
      </c>
      <c r="AD421" s="13">
        <f>'NZDUSD-Week'!H411*'NZDUSD-Week'!F411/'NZDUSD-Week'!I411</f>
        <v>6.9209999999999985</v>
      </c>
      <c r="AE421" s="24">
        <f>'GBPUSD-Week'!F411/'GBPUSD-Week'!G411*'GBPUSD-Week'!E411</f>
        <v>262.58999999999997</v>
      </c>
      <c r="AF421" s="13">
        <f>'USDJPY-Week'!H411*'USDJPY-Week'!F411/'USDJPY-Week'!E411</f>
        <v>8.7896633558934703</v>
      </c>
      <c r="AG421" s="24">
        <f>'GBPUSD-Week'!F411/'GBPUSD-Week'!G411*'GBPUSD-Week'!E411</f>
        <v>262.58999999999997</v>
      </c>
      <c r="AH421" s="13">
        <f>'USDCHF-Week'!H411*'USDCHF-Week'!F411/'USDCHF-Week'!E411</f>
        <v>10.022550739163117</v>
      </c>
      <c r="AI421" s="24">
        <f>'GBPUSD-Week'!F411/'GBPUSD-Week'!G411*'GBPUSD-Week'!E411</f>
        <v>262.58999999999997</v>
      </c>
      <c r="AJ421" s="13">
        <f>'AUDUSD-Week'!H411*'AUDUSD-Week'!F411/'AUDUSD-Week'!I411</f>
        <v>7.6524999999999999</v>
      </c>
      <c r="AK421" s="24">
        <f>'GBPUSD-Week'!F411/'GBPUSD-Week'!G411*'GBPUSD-Week'!E411</f>
        <v>262.58999999999997</v>
      </c>
      <c r="AL421" s="13">
        <f>'USDCAD-Week'!H411*'USDCAD-Week'!F411/'USDCAD-Week'!E411</f>
        <v>7.8573112280977453</v>
      </c>
      <c r="AM421" s="24">
        <f>'GBPUSD-Week'!F411/'GBPUSD-Week'!G411*'GBPUSD-Week'!E411</f>
        <v>262.58999999999997</v>
      </c>
      <c r="AN421" s="13">
        <f>'NZDUSD-Week'!H411*'NZDUSD-Week'!F411/'NZDUSD-Week'!I411</f>
        <v>6.9209999999999985</v>
      </c>
      <c r="AO421" s="24">
        <f>'AUDUSD-Week'!F411/'AUDUSD-Week'!G411*'AUDUSD-Week'!E411</f>
        <v>153.05000000000001</v>
      </c>
      <c r="AP421" s="13">
        <f>'USDJPY-Week'!H411*'USDJPY-Week'!F411/'USDJPY-Week'!E411</f>
        <v>8.7896633558934703</v>
      </c>
      <c r="AQ421" s="24">
        <f>'AUDUSD-Week'!F411/'AUDUSD-Week'!G411*'AUDUSD-Week'!E411</f>
        <v>153.05000000000001</v>
      </c>
      <c r="AR421" s="13">
        <f>'USDCHF-Week'!H411*'USDCHF-Week'!F411/'USDCHF-Week'!E411</f>
        <v>10.022550739163117</v>
      </c>
      <c r="AS421" s="24">
        <f>'AUDUSD-Week'!F411/'AUDUSD-Week'!G411*'AUDUSD-Week'!E411</f>
        <v>153.05000000000001</v>
      </c>
      <c r="AT421" s="13">
        <f>'USDCAD-Week'!H411*'USDCAD-Week'!F411/'USDCAD-Week'!E411</f>
        <v>7.8573112280977453</v>
      </c>
      <c r="AU421" s="24">
        <f>'AUDUSD-Week'!F411/'AUDUSD-Week'!G411*'AUDUSD-Week'!E411</f>
        <v>153.05000000000001</v>
      </c>
      <c r="AV421" s="13">
        <f>'NZDUSD-Week'!H411*'NZDUSD-Week'!F411/'NZDUSD-Week'!I411</f>
        <v>6.9209999999999985</v>
      </c>
      <c r="AW421" s="24">
        <f>'NZDUSD-Week'!F411/'NZDUSD-Week'!G411*'NZDUSD-Week'!E411</f>
        <v>138.41999999999999</v>
      </c>
      <c r="AX421" s="13">
        <f>'USDJPY-Week'!H411*'USDJPY-Week'!F411/'USDJPY-Week'!E411</f>
        <v>8.7896633558934703</v>
      </c>
      <c r="AY421" s="24">
        <f>'NZDUSD-Week'!F411/'NZDUSD-Week'!G411*'NZDUSD-Week'!E411</f>
        <v>138.41999999999999</v>
      </c>
      <c r="AZ421" s="13">
        <f>'USDCHF-Week'!H411*'USDCHF-Week'!F411/'USDCHF-Week'!E411</f>
        <v>10.022550739163117</v>
      </c>
      <c r="BA421" s="24">
        <f>'NZDUSD-Week'!F411/'NZDUSD-Week'!G411*'NZDUSD-Week'!E411</f>
        <v>138.41999999999999</v>
      </c>
      <c r="BB421" s="13">
        <f>'USDCAD-Week'!H411*'USDCAD-Week'!F411/'USDCAD-Week'!E411</f>
        <v>7.8573112280977453</v>
      </c>
      <c r="BC421" s="24">
        <f>'USDCAD-Week'!F411/'USDCAD-Week'!G411*'USDCAD-Week'!E411</f>
        <v>254.54</v>
      </c>
      <c r="BD421" s="13">
        <f>'USDJPY-Week'!H411*'USDJPY-Week'!F411/'USDJPY-Week'!E411</f>
        <v>8.7896633558934703</v>
      </c>
      <c r="BE421" s="24">
        <f>'USDCHF-Week'!F411/'USDCHF-Week'!G411*'USDCHF-Week'!E411</f>
        <v>199.55</v>
      </c>
      <c r="BF421" s="13">
        <f>'USDJPY-Week'!H411*'USDJPY-Week'!F411/'USDJPY-Week'!E411</f>
        <v>8.7896633558934703</v>
      </c>
    </row>
    <row r="422" spans="4:58" x14ac:dyDescent="0.25">
      <c r="D422" s="11">
        <v>43051</v>
      </c>
      <c r="E422" s="13">
        <f>'EURUSD-Week'!F412*'EURUSD-Week'!E412/'EURUSD-Week'!G412</f>
        <v>234.48000000000002</v>
      </c>
      <c r="F422" s="16">
        <f>'EURUSD-Week'!H412*'EURUSD-Week'!F412/1</f>
        <v>10</v>
      </c>
      <c r="G422" s="13">
        <f>'USDJPY-Week'!F412/'USDJPY-Week'!G412</f>
        <v>200</v>
      </c>
      <c r="H422" s="19">
        <f>'USDJPY-Week'!H412*'USDJPY-Week'!F412/'USDJPY-Week'!E412</f>
        <v>8.8652482269503547</v>
      </c>
      <c r="I422" s="19">
        <f>'EURUSD-Week'!F412/('EURUSD-Week'!G412*'EURUSD-Week'!E412)</f>
        <v>170.59024223814396</v>
      </c>
      <c r="J422" s="19">
        <f>'USDJPY-Week'!H412*'USDJPY-Week'!F412/'USDJPY-Week'!E412</f>
        <v>8.8652482269503547</v>
      </c>
      <c r="K422" s="15">
        <f>'GBPUSD-Week'!F412*'GBPUSD-Week'!E412/'GBPUSD-Week'!G412</f>
        <v>263.81</v>
      </c>
      <c r="L422" s="13">
        <f>'GBPUSD-Week'!H412*'GBPUSD-Week'!F412/1</f>
        <v>10</v>
      </c>
      <c r="M422" s="24">
        <f>'NZDUSD-Week'!F412*'NZDUSD-Week'!E412/'NZDUSD-Week'!G412</f>
        <v>137.07</v>
      </c>
      <c r="N422" s="13">
        <f>'NZDUSD-Week'!H412*'NZDUSD-Week'!F412/1</f>
        <v>10</v>
      </c>
      <c r="O422" s="13">
        <f>'USDCAD-Week'!F412/'USDCAD-Week'!G412</f>
        <v>200</v>
      </c>
      <c r="P422" s="24">
        <f>'USDCAD-Week'!F412*'USDCAD-Week'!H412/'USDCAD-Week'!E412</f>
        <v>7.8554595443833453</v>
      </c>
      <c r="Q422" s="24">
        <f>'AUDUSD-Week'!F412*'AUDUSD-Week'!E412/'AUDUSD-Week'!G412</f>
        <v>152.15999999999997</v>
      </c>
      <c r="R422" s="24">
        <f>'AUDUSD-Week'!H412*'AUDUSD-Week'!F412/1</f>
        <v>10</v>
      </c>
      <c r="S422" s="13">
        <f>'USDCHF-Week'!F412/'USDCHF-Week'!G412</f>
        <v>200</v>
      </c>
      <c r="T422" s="16">
        <f>'USDCHF-Week'!F412*'USDCHF-Week'!H412/'USDCHF-Week'!E412</f>
        <v>10.079121100640023</v>
      </c>
      <c r="U422" s="13">
        <f>'EURUSD-Week'!F412/'EURUSD-Week'!G412*'EURUSD-Week'!E412</f>
        <v>234.48000000000002</v>
      </c>
      <c r="V422" s="13">
        <f>'USDCHF-Week'!H412*'USDCHF-Week'!F412/'USDCHF-Week'!E412</f>
        <v>10.079121100640023</v>
      </c>
      <c r="W422" s="16">
        <f>'EURUSD-Week'!F412/'EURUSD-Week'!G412*'EURUSD-Week'!E412</f>
        <v>234.48000000000002</v>
      </c>
      <c r="X422" s="13">
        <f>'GBPUSD-Week'!H412*'GBPUSD-Week'!F412/'GBPUSD-Week'!I412</f>
        <v>13.190500000000002</v>
      </c>
      <c r="Y422" s="24">
        <f>'EURUSD-Week'!F412/'EURUSD-Week'!G412*'EURUSD-Week'!E412</f>
        <v>234.48000000000002</v>
      </c>
      <c r="Z422" s="13">
        <f>'AUDUSD-Week'!H412*'AUDUSD-Week'!F412/'AUDUSD-Week'!I412</f>
        <v>7.6079999999999997</v>
      </c>
      <c r="AA422" s="24">
        <f>'EURUSD-Week'!F412/'EURUSD-Week'!G412*'EURUSD-Week'!E412</f>
        <v>234.48000000000002</v>
      </c>
      <c r="AB422" s="13">
        <f>'USDCAD-Week'!H412*'USDCAD-Week'!F412/'USDCAD-Week'!E412</f>
        <v>7.8554595443833453</v>
      </c>
      <c r="AC422" s="24">
        <f>'EURUSD-Week'!F412/'EURUSD-Week'!G412*'EURUSD-Week'!E412</f>
        <v>234.48000000000002</v>
      </c>
      <c r="AD422" s="13">
        <f>'NZDUSD-Week'!H412*'NZDUSD-Week'!F412/'NZDUSD-Week'!I412</f>
        <v>6.8534999999999995</v>
      </c>
      <c r="AE422" s="24">
        <f>'GBPUSD-Week'!F412/'GBPUSD-Week'!G412*'GBPUSD-Week'!E412</f>
        <v>263.81</v>
      </c>
      <c r="AF422" s="13">
        <f>'USDJPY-Week'!H412*'USDJPY-Week'!F412/'USDJPY-Week'!E412</f>
        <v>8.8652482269503547</v>
      </c>
      <c r="AG422" s="24">
        <f>'GBPUSD-Week'!F412/'GBPUSD-Week'!G412*'GBPUSD-Week'!E412</f>
        <v>263.81</v>
      </c>
      <c r="AH422" s="13">
        <f>'USDCHF-Week'!H412*'USDCHF-Week'!F412/'USDCHF-Week'!E412</f>
        <v>10.079121100640023</v>
      </c>
      <c r="AI422" s="24">
        <f>'GBPUSD-Week'!F412/'GBPUSD-Week'!G412*'GBPUSD-Week'!E412</f>
        <v>263.81</v>
      </c>
      <c r="AJ422" s="13">
        <f>'AUDUSD-Week'!H412*'AUDUSD-Week'!F412/'AUDUSD-Week'!I412</f>
        <v>7.6079999999999997</v>
      </c>
      <c r="AK422" s="24">
        <f>'GBPUSD-Week'!F412/'GBPUSD-Week'!G412*'GBPUSD-Week'!E412</f>
        <v>263.81</v>
      </c>
      <c r="AL422" s="13">
        <f>'USDCAD-Week'!H412*'USDCAD-Week'!F412/'USDCAD-Week'!E412</f>
        <v>7.8554595443833453</v>
      </c>
      <c r="AM422" s="24">
        <f>'GBPUSD-Week'!F412/'GBPUSD-Week'!G412*'GBPUSD-Week'!E412</f>
        <v>263.81</v>
      </c>
      <c r="AN422" s="13">
        <f>'NZDUSD-Week'!H412*'NZDUSD-Week'!F412/'NZDUSD-Week'!I412</f>
        <v>6.8534999999999995</v>
      </c>
      <c r="AO422" s="24">
        <f>'AUDUSD-Week'!F412/'AUDUSD-Week'!G412*'AUDUSD-Week'!E412</f>
        <v>152.16</v>
      </c>
      <c r="AP422" s="13">
        <f>'USDJPY-Week'!H412*'USDJPY-Week'!F412/'USDJPY-Week'!E412</f>
        <v>8.8652482269503547</v>
      </c>
      <c r="AQ422" s="24">
        <f>'AUDUSD-Week'!F412/'AUDUSD-Week'!G412*'AUDUSD-Week'!E412</f>
        <v>152.16</v>
      </c>
      <c r="AR422" s="13">
        <f>'USDCHF-Week'!H412*'USDCHF-Week'!F412/'USDCHF-Week'!E412</f>
        <v>10.079121100640023</v>
      </c>
      <c r="AS422" s="24">
        <f>'AUDUSD-Week'!F412/'AUDUSD-Week'!G412*'AUDUSD-Week'!E412</f>
        <v>152.16</v>
      </c>
      <c r="AT422" s="13">
        <f>'USDCAD-Week'!H412*'USDCAD-Week'!F412/'USDCAD-Week'!E412</f>
        <v>7.8554595443833453</v>
      </c>
      <c r="AU422" s="24">
        <f>'AUDUSD-Week'!F412/'AUDUSD-Week'!G412*'AUDUSD-Week'!E412</f>
        <v>152.16</v>
      </c>
      <c r="AV422" s="13">
        <f>'NZDUSD-Week'!H412*'NZDUSD-Week'!F412/'NZDUSD-Week'!I412</f>
        <v>6.8534999999999995</v>
      </c>
      <c r="AW422" s="24">
        <f>'NZDUSD-Week'!F412/'NZDUSD-Week'!G412*'NZDUSD-Week'!E412</f>
        <v>137.07</v>
      </c>
      <c r="AX422" s="13">
        <f>'USDJPY-Week'!H412*'USDJPY-Week'!F412/'USDJPY-Week'!E412</f>
        <v>8.8652482269503547</v>
      </c>
      <c r="AY422" s="24">
        <f>'NZDUSD-Week'!F412/'NZDUSD-Week'!G412*'NZDUSD-Week'!E412</f>
        <v>137.07</v>
      </c>
      <c r="AZ422" s="13">
        <f>'USDCHF-Week'!H412*'USDCHF-Week'!F412/'USDCHF-Week'!E412</f>
        <v>10.079121100640023</v>
      </c>
      <c r="BA422" s="24">
        <f>'NZDUSD-Week'!F412/'NZDUSD-Week'!G412*'NZDUSD-Week'!E412</f>
        <v>137.07</v>
      </c>
      <c r="BB422" s="13">
        <f>'USDCAD-Week'!H412*'USDCAD-Week'!F412/'USDCAD-Week'!E412</f>
        <v>7.8554595443833453</v>
      </c>
      <c r="BC422" s="24">
        <f>'USDCAD-Week'!F412/'USDCAD-Week'!G412*'USDCAD-Week'!E412</f>
        <v>254.60000000000002</v>
      </c>
      <c r="BD422" s="13">
        <f>'USDJPY-Week'!H412*'USDJPY-Week'!F412/'USDJPY-Week'!E412</f>
        <v>8.8652482269503547</v>
      </c>
      <c r="BE422" s="24">
        <f>'USDCHF-Week'!F412/'USDCHF-Week'!G412*'USDCHF-Week'!E412</f>
        <v>198.43</v>
      </c>
      <c r="BF422" s="13">
        <f>'USDJPY-Week'!H412*'USDJPY-Week'!F412/'USDJPY-Week'!E412</f>
        <v>8.8652482269503547</v>
      </c>
    </row>
    <row r="423" spans="4:58" x14ac:dyDescent="0.25">
      <c r="D423" s="11">
        <v>43058</v>
      </c>
      <c r="E423" s="13">
        <f>'EURUSD-Week'!F413*'EURUSD-Week'!E413/'EURUSD-Week'!G413</f>
        <v>237.16</v>
      </c>
      <c r="F423" s="16">
        <f>'EURUSD-Week'!H413*'EURUSD-Week'!F413/1</f>
        <v>10</v>
      </c>
      <c r="G423" s="13">
        <f>'USDJPY-Week'!F413/'USDJPY-Week'!G413</f>
        <v>200</v>
      </c>
      <c r="H423" s="19">
        <f>'USDJPY-Week'!H413*'USDJPY-Week'!F413/'USDJPY-Week'!E413</f>
        <v>8.9425441538117596</v>
      </c>
      <c r="I423" s="19">
        <f>'EURUSD-Week'!F413/('EURUSD-Week'!G413*'EURUSD-Week'!E413)</f>
        <v>168.662506324844</v>
      </c>
      <c r="J423" s="19">
        <f>'USDJPY-Week'!H413*'USDJPY-Week'!F413/'USDJPY-Week'!E413</f>
        <v>8.9425441538117596</v>
      </c>
      <c r="K423" s="15">
        <f>'GBPUSD-Week'!F413*'GBPUSD-Week'!E413/'GBPUSD-Week'!G413</f>
        <v>265.58</v>
      </c>
      <c r="L423" s="13">
        <f>'GBPUSD-Week'!H413*'GBPUSD-Week'!F413/1</f>
        <v>10</v>
      </c>
      <c r="M423" s="24" t="e">
        <f>'NZDUSD-Week'!F413*'NZDUSD-Week'!E413/'NZDUSD-Week'!G413</f>
        <v>#DIV/0!</v>
      </c>
      <c r="N423" s="13">
        <f>'NZDUSD-Week'!H413*'NZDUSD-Week'!F413/1</f>
        <v>0</v>
      </c>
      <c r="O423" s="13">
        <f>'USDCAD-Week'!F413/'USDCAD-Week'!G413</f>
        <v>200</v>
      </c>
      <c r="P423" s="24">
        <f>'USDCAD-Week'!F413*'USDCAD-Week'!H413/'USDCAD-Week'!E413</f>
        <v>7.8514505554901275</v>
      </c>
      <c r="Q423" s="24">
        <f>'AUDUSD-Week'!F413*'AUDUSD-Week'!E413/'AUDUSD-Week'!G413</f>
        <v>151.77000000000001</v>
      </c>
      <c r="R423" s="24">
        <f>'AUDUSD-Week'!H413*'AUDUSD-Week'!F413/1</f>
        <v>10</v>
      </c>
      <c r="S423" s="13">
        <f>'USDCHF-Week'!F413/'USDCHF-Week'!G413</f>
        <v>200</v>
      </c>
      <c r="T423" s="16">
        <f>'USDCHF-Week'!F413*'USDCHF-Week'!H413/'USDCHF-Week'!E413</f>
        <v>10.163634515702816</v>
      </c>
      <c r="U423" s="13">
        <f>'EURUSD-Week'!F413/'EURUSD-Week'!G413*'EURUSD-Week'!E413</f>
        <v>237.16</v>
      </c>
      <c r="V423" s="13">
        <f>'USDCHF-Week'!H413*'USDCHF-Week'!F413/'USDCHF-Week'!E413</f>
        <v>10.163634515702816</v>
      </c>
      <c r="W423" s="16">
        <f>'EURUSD-Week'!F413/'EURUSD-Week'!G413*'EURUSD-Week'!E413</f>
        <v>237.16</v>
      </c>
      <c r="X423" s="13">
        <f>'GBPUSD-Week'!H413*'GBPUSD-Week'!F413/'GBPUSD-Week'!I413</f>
        <v>13.279000000000002</v>
      </c>
      <c r="Y423" s="24">
        <f>'EURUSD-Week'!F413/'EURUSD-Week'!G413*'EURUSD-Week'!E413</f>
        <v>237.16</v>
      </c>
      <c r="Z423" s="13">
        <f>'AUDUSD-Week'!H413*'AUDUSD-Week'!F413/'AUDUSD-Week'!I413</f>
        <v>7.5885000000000007</v>
      </c>
      <c r="AA423" s="24">
        <f>'EURUSD-Week'!F413/'EURUSD-Week'!G413*'EURUSD-Week'!E413</f>
        <v>237.16</v>
      </c>
      <c r="AB423" s="13">
        <f>'USDCAD-Week'!H413*'USDCAD-Week'!F413/'USDCAD-Week'!E413</f>
        <v>7.8514505554901275</v>
      </c>
      <c r="AC423" s="24">
        <f>'EURUSD-Week'!F413/'EURUSD-Week'!G413*'EURUSD-Week'!E413</f>
        <v>237.16</v>
      </c>
      <c r="AD423" s="13" t="e">
        <f>'NZDUSD-Week'!H413*'NZDUSD-Week'!F413/'NZDUSD-Week'!I413</f>
        <v>#DIV/0!</v>
      </c>
      <c r="AE423" s="24">
        <f>'GBPUSD-Week'!F413/'GBPUSD-Week'!G413*'GBPUSD-Week'!E413</f>
        <v>265.58000000000004</v>
      </c>
      <c r="AF423" s="13">
        <f>'USDJPY-Week'!H413*'USDJPY-Week'!F413/'USDJPY-Week'!E413</f>
        <v>8.9425441538117596</v>
      </c>
      <c r="AG423" s="24">
        <f>'GBPUSD-Week'!F413/'GBPUSD-Week'!G413*'GBPUSD-Week'!E413</f>
        <v>265.58000000000004</v>
      </c>
      <c r="AH423" s="13">
        <f>'USDCHF-Week'!H413*'USDCHF-Week'!F413/'USDCHF-Week'!E413</f>
        <v>10.163634515702816</v>
      </c>
      <c r="AI423" s="24">
        <f>'GBPUSD-Week'!F413/'GBPUSD-Week'!G413*'GBPUSD-Week'!E413</f>
        <v>265.58000000000004</v>
      </c>
      <c r="AJ423" s="13">
        <f>'AUDUSD-Week'!H413*'AUDUSD-Week'!F413/'AUDUSD-Week'!I413</f>
        <v>7.5885000000000007</v>
      </c>
      <c r="AK423" s="24">
        <f>'GBPUSD-Week'!F413/'GBPUSD-Week'!G413*'GBPUSD-Week'!E413</f>
        <v>265.58000000000004</v>
      </c>
      <c r="AL423" s="13">
        <f>'USDCAD-Week'!H413*'USDCAD-Week'!F413/'USDCAD-Week'!E413</f>
        <v>7.8514505554901275</v>
      </c>
      <c r="AM423" s="24">
        <f>'GBPUSD-Week'!F413/'GBPUSD-Week'!G413*'GBPUSD-Week'!E413</f>
        <v>265.58000000000004</v>
      </c>
      <c r="AN423" s="13" t="e">
        <f>'NZDUSD-Week'!H413*'NZDUSD-Week'!F413/'NZDUSD-Week'!I413</f>
        <v>#DIV/0!</v>
      </c>
      <c r="AO423" s="24">
        <f>'AUDUSD-Week'!F413/'AUDUSD-Week'!G413*'AUDUSD-Week'!E413</f>
        <v>151.77000000000001</v>
      </c>
      <c r="AP423" s="13">
        <f>'USDJPY-Week'!H413*'USDJPY-Week'!F413/'USDJPY-Week'!E413</f>
        <v>8.9425441538117596</v>
      </c>
      <c r="AQ423" s="24">
        <f>'AUDUSD-Week'!F413/'AUDUSD-Week'!G413*'AUDUSD-Week'!E413</f>
        <v>151.77000000000001</v>
      </c>
      <c r="AR423" s="13">
        <f>'USDCHF-Week'!H413*'USDCHF-Week'!F413/'USDCHF-Week'!E413</f>
        <v>10.163634515702816</v>
      </c>
      <c r="AS423" s="24">
        <f>'AUDUSD-Week'!F413/'AUDUSD-Week'!G413*'AUDUSD-Week'!E413</f>
        <v>151.77000000000001</v>
      </c>
      <c r="AT423" s="13">
        <f>'USDCAD-Week'!H413*'USDCAD-Week'!F413/'USDCAD-Week'!E413</f>
        <v>7.8514505554901275</v>
      </c>
      <c r="AU423" s="24">
        <f>'AUDUSD-Week'!F413/'AUDUSD-Week'!G413*'AUDUSD-Week'!E413</f>
        <v>151.77000000000001</v>
      </c>
      <c r="AV423" s="13" t="e">
        <f>'NZDUSD-Week'!H413*'NZDUSD-Week'!F413/'NZDUSD-Week'!I413</f>
        <v>#DIV/0!</v>
      </c>
      <c r="AW423" s="24" t="e">
        <f>'NZDUSD-Week'!F413/'NZDUSD-Week'!G413*'NZDUSD-Week'!E413</f>
        <v>#DIV/0!</v>
      </c>
      <c r="AX423" s="13">
        <f>'USDJPY-Week'!H413*'USDJPY-Week'!F413/'USDJPY-Week'!E413</f>
        <v>8.9425441538117596</v>
      </c>
      <c r="AY423" s="24" t="e">
        <f>'NZDUSD-Week'!F413/'NZDUSD-Week'!G413*'NZDUSD-Week'!E413</f>
        <v>#DIV/0!</v>
      </c>
      <c r="AZ423" s="13">
        <f>'USDCHF-Week'!H413*'USDCHF-Week'!F413/'USDCHF-Week'!E413</f>
        <v>10.163634515702816</v>
      </c>
      <c r="BA423" s="24" t="e">
        <f>'NZDUSD-Week'!F413/'NZDUSD-Week'!G413*'NZDUSD-Week'!E413</f>
        <v>#DIV/0!</v>
      </c>
      <c r="BB423" s="13">
        <f>'USDCAD-Week'!H413*'USDCAD-Week'!F413/'USDCAD-Week'!E413</f>
        <v>7.8514505554901275</v>
      </c>
      <c r="BC423" s="24">
        <f>'USDCAD-Week'!F413/'USDCAD-Week'!G413*'USDCAD-Week'!E413</f>
        <v>254.73</v>
      </c>
      <c r="BD423" s="13">
        <f>'USDJPY-Week'!H413*'USDJPY-Week'!F413/'USDJPY-Week'!E413</f>
        <v>8.9425441538117596</v>
      </c>
      <c r="BE423" s="24">
        <f>'USDCHF-Week'!F413/'USDCHF-Week'!G413*'USDCHF-Week'!E413</f>
        <v>196.78</v>
      </c>
      <c r="BF423" s="13">
        <f>'USDJPY-Week'!H413*'USDJPY-Week'!F413/'USDJPY-Week'!E413</f>
        <v>8.9425441538117596</v>
      </c>
    </row>
    <row r="424" spans="4:58" x14ac:dyDescent="0.25">
      <c r="D424" s="11">
        <v>43065</v>
      </c>
      <c r="E424" s="13">
        <f>'EURUSD-Week'!F414*'EURUSD-Week'!E414/'EURUSD-Week'!G414</f>
        <v>238.24</v>
      </c>
      <c r="F424" s="16">
        <f>'EURUSD-Week'!H414*'EURUSD-Week'!F414/1</f>
        <v>10</v>
      </c>
      <c r="G424" s="13">
        <f>'USDJPY-Week'!F414/'USDJPY-Week'!G414</f>
        <v>200</v>
      </c>
      <c r="H424" s="19">
        <f>'USDJPY-Week'!H414*'USDJPY-Week'!F414/'USDJPY-Week'!E414</f>
        <v>8.9409450578926197</v>
      </c>
      <c r="I424" s="19">
        <f>'EURUSD-Week'!F414/('EURUSD-Week'!G414*'EURUSD-Week'!E414)</f>
        <v>167.89791806581599</v>
      </c>
      <c r="J424" s="19">
        <f>'USDJPY-Week'!H414*'USDJPY-Week'!F414/'USDJPY-Week'!E414</f>
        <v>8.9409450578926197</v>
      </c>
      <c r="K424" s="15">
        <f>'GBPUSD-Week'!F414*'GBPUSD-Week'!E414/'GBPUSD-Week'!G414</f>
        <v>268.06</v>
      </c>
      <c r="L424" s="13">
        <f>'GBPUSD-Week'!H414*'GBPUSD-Week'!F414/1</f>
        <v>10</v>
      </c>
      <c r="M424" s="24" t="e">
        <f>'NZDUSD-Week'!F414*'NZDUSD-Week'!E414/'NZDUSD-Week'!G414</f>
        <v>#DIV/0!</v>
      </c>
      <c r="N424" s="13">
        <f>'NZDUSD-Week'!H414*'NZDUSD-Week'!F414/1</f>
        <v>0</v>
      </c>
      <c r="O424" s="13">
        <f>'USDCAD-Week'!F414/'USDCAD-Week'!G414</f>
        <v>200</v>
      </c>
      <c r="P424" s="24">
        <f>'USDCAD-Week'!F414*'USDCAD-Week'!H414/'USDCAD-Week'!E414</f>
        <v>7.8783581501615068</v>
      </c>
      <c r="Q424" s="24">
        <f>'AUDUSD-Week'!F414*'AUDUSD-Week'!E414/'AUDUSD-Week'!G414</f>
        <v>152.22999999999999</v>
      </c>
      <c r="R424" s="24">
        <f>'AUDUSD-Week'!H414*'AUDUSD-Week'!F414/1</f>
        <v>10</v>
      </c>
      <c r="S424" s="13">
        <f>'USDCHF-Week'!F414/'USDCHF-Week'!G414</f>
        <v>200</v>
      </c>
      <c r="T424" s="16">
        <f>'USDCHF-Week'!F414*'USDCHF-Week'!H414/'USDCHF-Week'!E414</f>
        <v>10.232272587741736</v>
      </c>
      <c r="U424" s="13">
        <f>'EURUSD-Week'!F414/'EURUSD-Week'!G414*'EURUSD-Week'!E414</f>
        <v>238.24</v>
      </c>
      <c r="V424" s="13">
        <f>'USDCHF-Week'!H414*'USDCHF-Week'!F414/'USDCHF-Week'!E414</f>
        <v>10.232272587741736</v>
      </c>
      <c r="W424" s="16">
        <f>'EURUSD-Week'!F414/'EURUSD-Week'!G414*'EURUSD-Week'!E414</f>
        <v>238.24</v>
      </c>
      <c r="X424" s="13">
        <f>'GBPUSD-Week'!H414*'GBPUSD-Week'!F414/'GBPUSD-Week'!I414</f>
        <v>13.403</v>
      </c>
      <c r="Y424" s="24">
        <f>'EURUSD-Week'!F414/'EURUSD-Week'!G414*'EURUSD-Week'!E414</f>
        <v>238.24</v>
      </c>
      <c r="Z424" s="13">
        <f>'AUDUSD-Week'!H414*'AUDUSD-Week'!F414/'AUDUSD-Week'!I414</f>
        <v>7.6115000000000004</v>
      </c>
      <c r="AA424" s="24">
        <f>'EURUSD-Week'!F414/'EURUSD-Week'!G414*'EURUSD-Week'!E414</f>
        <v>238.24</v>
      </c>
      <c r="AB424" s="13">
        <f>'USDCAD-Week'!H414*'USDCAD-Week'!F414/'USDCAD-Week'!E414</f>
        <v>7.8783581501615068</v>
      </c>
      <c r="AC424" s="24">
        <f>'EURUSD-Week'!F414/'EURUSD-Week'!G414*'EURUSD-Week'!E414</f>
        <v>238.24</v>
      </c>
      <c r="AD424" s="13" t="e">
        <f>'NZDUSD-Week'!H414*'NZDUSD-Week'!F414/'NZDUSD-Week'!I414</f>
        <v>#DIV/0!</v>
      </c>
      <c r="AE424" s="24">
        <f>'GBPUSD-Week'!F414/'GBPUSD-Week'!G414*'GBPUSD-Week'!E414</f>
        <v>268.06</v>
      </c>
      <c r="AF424" s="13">
        <f>'USDJPY-Week'!H414*'USDJPY-Week'!F414/'USDJPY-Week'!E414</f>
        <v>8.9409450578926197</v>
      </c>
      <c r="AG424" s="24">
        <f>'GBPUSD-Week'!F414/'GBPUSD-Week'!G414*'GBPUSD-Week'!E414</f>
        <v>268.06</v>
      </c>
      <c r="AH424" s="13">
        <f>'USDCHF-Week'!H414*'USDCHF-Week'!F414/'USDCHF-Week'!E414</f>
        <v>10.232272587741736</v>
      </c>
      <c r="AI424" s="24">
        <f>'GBPUSD-Week'!F414/'GBPUSD-Week'!G414*'GBPUSD-Week'!E414</f>
        <v>268.06</v>
      </c>
      <c r="AJ424" s="13">
        <f>'AUDUSD-Week'!H414*'AUDUSD-Week'!F414/'AUDUSD-Week'!I414</f>
        <v>7.6115000000000004</v>
      </c>
      <c r="AK424" s="24">
        <f>'GBPUSD-Week'!F414/'GBPUSD-Week'!G414*'GBPUSD-Week'!E414</f>
        <v>268.06</v>
      </c>
      <c r="AL424" s="13">
        <f>'USDCAD-Week'!H414*'USDCAD-Week'!F414/'USDCAD-Week'!E414</f>
        <v>7.8783581501615068</v>
      </c>
      <c r="AM424" s="24">
        <f>'GBPUSD-Week'!F414/'GBPUSD-Week'!G414*'GBPUSD-Week'!E414</f>
        <v>268.06</v>
      </c>
      <c r="AN424" s="13" t="e">
        <f>'NZDUSD-Week'!H414*'NZDUSD-Week'!F414/'NZDUSD-Week'!I414</f>
        <v>#DIV/0!</v>
      </c>
      <c r="AO424" s="24">
        <f>'AUDUSD-Week'!F414/'AUDUSD-Week'!G414*'AUDUSD-Week'!E414</f>
        <v>152.22999999999999</v>
      </c>
      <c r="AP424" s="13">
        <f>'USDJPY-Week'!H414*'USDJPY-Week'!F414/'USDJPY-Week'!E414</f>
        <v>8.9409450578926197</v>
      </c>
      <c r="AQ424" s="24">
        <f>'AUDUSD-Week'!F414/'AUDUSD-Week'!G414*'AUDUSD-Week'!E414</f>
        <v>152.22999999999999</v>
      </c>
      <c r="AR424" s="13">
        <f>'USDCHF-Week'!H414*'USDCHF-Week'!F414/'USDCHF-Week'!E414</f>
        <v>10.232272587741736</v>
      </c>
      <c r="AS424" s="24">
        <f>'AUDUSD-Week'!F414/'AUDUSD-Week'!G414*'AUDUSD-Week'!E414</f>
        <v>152.22999999999999</v>
      </c>
      <c r="AT424" s="13">
        <f>'USDCAD-Week'!H414*'USDCAD-Week'!F414/'USDCAD-Week'!E414</f>
        <v>7.8783581501615068</v>
      </c>
      <c r="AU424" s="24">
        <f>'AUDUSD-Week'!F414/'AUDUSD-Week'!G414*'AUDUSD-Week'!E414</f>
        <v>152.22999999999999</v>
      </c>
      <c r="AV424" s="13" t="e">
        <f>'NZDUSD-Week'!H414*'NZDUSD-Week'!F414/'NZDUSD-Week'!I414</f>
        <v>#DIV/0!</v>
      </c>
      <c r="AW424" s="24" t="e">
        <f>'NZDUSD-Week'!F414/'NZDUSD-Week'!G414*'NZDUSD-Week'!E414</f>
        <v>#DIV/0!</v>
      </c>
      <c r="AX424" s="13">
        <f>'USDJPY-Week'!H414*'USDJPY-Week'!F414/'USDJPY-Week'!E414</f>
        <v>8.9409450578926197</v>
      </c>
      <c r="AY424" s="24" t="e">
        <f>'NZDUSD-Week'!F414/'NZDUSD-Week'!G414*'NZDUSD-Week'!E414</f>
        <v>#DIV/0!</v>
      </c>
      <c r="AZ424" s="13">
        <f>'USDCHF-Week'!H414*'USDCHF-Week'!F414/'USDCHF-Week'!E414</f>
        <v>10.232272587741736</v>
      </c>
      <c r="BA424" s="24" t="e">
        <f>'NZDUSD-Week'!F414/'NZDUSD-Week'!G414*'NZDUSD-Week'!E414</f>
        <v>#DIV/0!</v>
      </c>
      <c r="BB424" s="13">
        <f>'USDCAD-Week'!H414*'USDCAD-Week'!F414/'USDCAD-Week'!E414</f>
        <v>7.8783581501615068</v>
      </c>
      <c r="BC424" s="24">
        <f>'USDCAD-Week'!F414/'USDCAD-Week'!G414*'USDCAD-Week'!E414</f>
        <v>253.85999999999999</v>
      </c>
      <c r="BD424" s="13">
        <f>'USDJPY-Week'!H414*'USDJPY-Week'!F414/'USDJPY-Week'!E414</f>
        <v>8.9409450578926197</v>
      </c>
      <c r="BE424" s="24">
        <f>'USDCHF-Week'!F414/'USDCHF-Week'!G414*'USDCHF-Week'!E414</f>
        <v>195.46</v>
      </c>
      <c r="BF424" s="13">
        <f>'USDJPY-Week'!H414*'USDJPY-Week'!F414/'USDJPY-Week'!E414</f>
        <v>8.9409450578926197</v>
      </c>
    </row>
    <row r="425" spans="4:58" x14ac:dyDescent="0.25">
      <c r="D425" s="11">
        <v>43072</v>
      </c>
      <c r="E425" s="13">
        <f>'EURUSD-Week'!F415*'EURUSD-Week'!E415/'EURUSD-Week'!G415</f>
        <v>236.36999999999998</v>
      </c>
      <c r="F425" s="16">
        <f>'EURUSD-Week'!H415*'EURUSD-Week'!F415/1</f>
        <v>10</v>
      </c>
      <c r="G425" s="13">
        <f>'USDJPY-Week'!F415/'USDJPY-Week'!G415</f>
        <v>200</v>
      </c>
      <c r="H425" s="19">
        <f>'USDJPY-Week'!H415*'USDJPY-Week'!F415/'USDJPY-Week'!E415</f>
        <v>8.8401697312588396</v>
      </c>
      <c r="I425" s="19">
        <f>'EURUSD-Week'!F415/('EURUSD-Week'!G415*'EURUSD-Week'!E415)</f>
        <v>169.22621314041547</v>
      </c>
      <c r="J425" s="19">
        <f>'USDJPY-Week'!H415*'USDJPY-Week'!F415/'USDJPY-Week'!E415</f>
        <v>8.8401697312588396</v>
      </c>
      <c r="K425" s="15">
        <f>'GBPUSD-Week'!F415*'GBPUSD-Week'!E415/'GBPUSD-Week'!G415</f>
        <v>268.26</v>
      </c>
      <c r="L425" s="13">
        <f>'GBPUSD-Week'!H415*'GBPUSD-Week'!F415/1</f>
        <v>10</v>
      </c>
      <c r="M425" s="24" t="e">
        <f>'NZDUSD-Week'!F415*'NZDUSD-Week'!E415/'NZDUSD-Week'!G415</f>
        <v>#DIV/0!</v>
      </c>
      <c r="N425" s="13">
        <f>'NZDUSD-Week'!H415*'NZDUSD-Week'!F415/1</f>
        <v>0</v>
      </c>
      <c r="O425" s="13">
        <f>'USDCAD-Week'!F415/'USDCAD-Week'!G415</f>
        <v>200</v>
      </c>
      <c r="P425" s="24">
        <f>'USDCAD-Week'!F415*'USDCAD-Week'!H415/'USDCAD-Week'!E415</f>
        <v>7.8280950330737014</v>
      </c>
      <c r="Q425" s="24">
        <f>'AUDUSD-Week'!F415*'AUDUSD-Week'!E415/'AUDUSD-Week'!G415</f>
        <v>150.99</v>
      </c>
      <c r="R425" s="24">
        <f>'AUDUSD-Week'!H415*'AUDUSD-Week'!F415/1</f>
        <v>10</v>
      </c>
      <c r="S425" s="13">
        <f>'USDCHF-Week'!F415/'USDCHF-Week'!G415</f>
        <v>200</v>
      </c>
      <c r="T425" s="16">
        <f>'USDCHF-Week'!F415*'USDCHF-Week'!H415/'USDCHF-Week'!E415</f>
        <v>10.134279199391942</v>
      </c>
      <c r="U425" s="13">
        <f>'EURUSD-Week'!F415/'EURUSD-Week'!G415*'EURUSD-Week'!E415</f>
        <v>236.36999999999998</v>
      </c>
      <c r="V425" s="13">
        <f>'USDCHF-Week'!H415*'USDCHF-Week'!F415/'USDCHF-Week'!E415</f>
        <v>10.134279199391942</v>
      </c>
      <c r="W425" s="16">
        <f>'EURUSD-Week'!F415/'EURUSD-Week'!G415*'EURUSD-Week'!E415</f>
        <v>236.36999999999998</v>
      </c>
      <c r="X425" s="13">
        <f>'GBPUSD-Week'!H415*'GBPUSD-Week'!F415/'GBPUSD-Week'!I415</f>
        <v>13.413</v>
      </c>
      <c r="Y425" s="24">
        <f>'EURUSD-Week'!F415/'EURUSD-Week'!G415*'EURUSD-Week'!E415</f>
        <v>236.36999999999998</v>
      </c>
      <c r="Z425" s="13">
        <f>'AUDUSD-Week'!H415*'AUDUSD-Week'!F415/'AUDUSD-Week'!I415</f>
        <v>7.5495000000000001</v>
      </c>
      <c r="AA425" s="24">
        <f>'EURUSD-Week'!F415/'EURUSD-Week'!G415*'EURUSD-Week'!E415</f>
        <v>236.36999999999998</v>
      </c>
      <c r="AB425" s="13">
        <f>'USDCAD-Week'!H415*'USDCAD-Week'!F415/'USDCAD-Week'!E415</f>
        <v>7.8280950330737014</v>
      </c>
      <c r="AC425" s="24">
        <f>'EURUSD-Week'!F415/'EURUSD-Week'!G415*'EURUSD-Week'!E415</f>
        <v>236.36999999999998</v>
      </c>
      <c r="AD425" s="13" t="e">
        <f>'NZDUSD-Week'!H415*'NZDUSD-Week'!F415/'NZDUSD-Week'!I415</f>
        <v>#DIV/0!</v>
      </c>
      <c r="AE425" s="24">
        <f>'GBPUSD-Week'!F415/'GBPUSD-Week'!G415*'GBPUSD-Week'!E415</f>
        <v>268.26</v>
      </c>
      <c r="AF425" s="13">
        <f>'USDJPY-Week'!H415*'USDJPY-Week'!F415/'USDJPY-Week'!E415</f>
        <v>8.8401697312588396</v>
      </c>
      <c r="AG425" s="24">
        <f>'GBPUSD-Week'!F415/'GBPUSD-Week'!G415*'GBPUSD-Week'!E415</f>
        <v>268.26</v>
      </c>
      <c r="AH425" s="13">
        <f>'USDCHF-Week'!H415*'USDCHF-Week'!F415/'USDCHF-Week'!E415</f>
        <v>10.134279199391942</v>
      </c>
      <c r="AI425" s="24">
        <f>'GBPUSD-Week'!F415/'GBPUSD-Week'!G415*'GBPUSD-Week'!E415</f>
        <v>268.26</v>
      </c>
      <c r="AJ425" s="13">
        <f>'AUDUSD-Week'!H415*'AUDUSD-Week'!F415/'AUDUSD-Week'!I415</f>
        <v>7.5495000000000001</v>
      </c>
      <c r="AK425" s="24">
        <f>'GBPUSD-Week'!F415/'GBPUSD-Week'!G415*'GBPUSD-Week'!E415</f>
        <v>268.26</v>
      </c>
      <c r="AL425" s="13">
        <f>'USDCAD-Week'!H415*'USDCAD-Week'!F415/'USDCAD-Week'!E415</f>
        <v>7.8280950330737014</v>
      </c>
      <c r="AM425" s="24">
        <f>'GBPUSD-Week'!F415/'GBPUSD-Week'!G415*'GBPUSD-Week'!E415</f>
        <v>268.26</v>
      </c>
      <c r="AN425" s="13" t="e">
        <f>'NZDUSD-Week'!H415*'NZDUSD-Week'!F415/'NZDUSD-Week'!I415</f>
        <v>#DIV/0!</v>
      </c>
      <c r="AO425" s="24">
        <f>'AUDUSD-Week'!F415/'AUDUSD-Week'!G415*'AUDUSD-Week'!E415</f>
        <v>150.99</v>
      </c>
      <c r="AP425" s="13">
        <f>'USDJPY-Week'!H415*'USDJPY-Week'!F415/'USDJPY-Week'!E415</f>
        <v>8.8401697312588396</v>
      </c>
      <c r="AQ425" s="24">
        <f>'AUDUSD-Week'!F415/'AUDUSD-Week'!G415*'AUDUSD-Week'!E415</f>
        <v>150.99</v>
      </c>
      <c r="AR425" s="13">
        <f>'USDCHF-Week'!H415*'USDCHF-Week'!F415/'USDCHF-Week'!E415</f>
        <v>10.134279199391942</v>
      </c>
      <c r="AS425" s="24">
        <f>'AUDUSD-Week'!F415/'AUDUSD-Week'!G415*'AUDUSD-Week'!E415</f>
        <v>150.99</v>
      </c>
      <c r="AT425" s="13">
        <f>'USDCAD-Week'!H415*'USDCAD-Week'!F415/'USDCAD-Week'!E415</f>
        <v>7.8280950330737014</v>
      </c>
      <c r="AU425" s="24">
        <f>'AUDUSD-Week'!F415/'AUDUSD-Week'!G415*'AUDUSD-Week'!E415</f>
        <v>150.99</v>
      </c>
      <c r="AV425" s="13" t="e">
        <f>'NZDUSD-Week'!H415*'NZDUSD-Week'!F415/'NZDUSD-Week'!I415</f>
        <v>#DIV/0!</v>
      </c>
      <c r="AW425" s="24" t="e">
        <f>'NZDUSD-Week'!F415/'NZDUSD-Week'!G415*'NZDUSD-Week'!E415</f>
        <v>#DIV/0!</v>
      </c>
      <c r="AX425" s="13">
        <f>'USDJPY-Week'!H415*'USDJPY-Week'!F415/'USDJPY-Week'!E415</f>
        <v>8.8401697312588396</v>
      </c>
      <c r="AY425" s="24" t="e">
        <f>'NZDUSD-Week'!F415/'NZDUSD-Week'!G415*'NZDUSD-Week'!E415</f>
        <v>#DIV/0!</v>
      </c>
      <c r="AZ425" s="13">
        <f>'USDCHF-Week'!H415*'USDCHF-Week'!F415/'USDCHF-Week'!E415</f>
        <v>10.134279199391942</v>
      </c>
      <c r="BA425" s="24" t="e">
        <f>'NZDUSD-Week'!F415/'NZDUSD-Week'!G415*'NZDUSD-Week'!E415</f>
        <v>#DIV/0!</v>
      </c>
      <c r="BB425" s="13">
        <f>'USDCAD-Week'!H415*'USDCAD-Week'!F415/'USDCAD-Week'!E415</f>
        <v>7.8280950330737014</v>
      </c>
      <c r="BC425" s="24">
        <f>'USDCAD-Week'!F415/'USDCAD-Week'!G415*'USDCAD-Week'!E415</f>
        <v>255.49</v>
      </c>
      <c r="BD425" s="13">
        <f>'USDJPY-Week'!H415*'USDJPY-Week'!F415/'USDJPY-Week'!E415</f>
        <v>8.8401697312588396</v>
      </c>
      <c r="BE425" s="24">
        <f>'USDCHF-Week'!F415/'USDCHF-Week'!G415*'USDCHF-Week'!E415</f>
        <v>197.35</v>
      </c>
      <c r="BF425" s="13">
        <f>'USDJPY-Week'!H415*'USDJPY-Week'!F415/'USDJPY-Week'!E415</f>
        <v>8.8401697312588396</v>
      </c>
    </row>
    <row r="426" spans="4:58" x14ac:dyDescent="0.25">
      <c r="D426" s="11">
        <v>43079</v>
      </c>
      <c r="E426" s="13">
        <f>'EURUSD-Week'!F416*'EURUSD-Week'!E416/'EURUSD-Week'!G416</f>
        <v>235.15000000000003</v>
      </c>
      <c r="F426" s="16">
        <f>'EURUSD-Week'!H416*'EURUSD-Week'!F416/1</f>
        <v>10</v>
      </c>
      <c r="G426" s="13">
        <f>'USDJPY-Week'!F416/'USDJPY-Week'!G416</f>
        <v>200</v>
      </c>
      <c r="H426" s="19">
        <f>'USDJPY-Week'!H416*'USDJPY-Week'!F416/'USDJPY-Week'!E416</f>
        <v>8.8436878178200313</v>
      </c>
      <c r="I426" s="19">
        <f>'EURUSD-Week'!F416/('EURUSD-Week'!G416*'EURUSD-Week'!E416)</f>
        <v>170.10418881564959</v>
      </c>
      <c r="J426" s="19">
        <f>'USDJPY-Week'!H416*'USDJPY-Week'!F416/'USDJPY-Week'!E416</f>
        <v>8.8436878178200313</v>
      </c>
      <c r="K426" s="15">
        <f>'GBPUSD-Week'!F416*'GBPUSD-Week'!E416/'GBPUSD-Week'!G416</f>
        <v>267.01</v>
      </c>
      <c r="L426" s="13">
        <f>'GBPUSD-Week'!H416*'GBPUSD-Week'!F416/1</f>
        <v>10</v>
      </c>
      <c r="M426" s="24" t="e">
        <f>'NZDUSD-Week'!F416*'NZDUSD-Week'!E416/'NZDUSD-Week'!G416</f>
        <v>#DIV/0!</v>
      </c>
      <c r="N426" s="13">
        <f>'NZDUSD-Week'!H416*'NZDUSD-Week'!F416/1</f>
        <v>0</v>
      </c>
      <c r="O426" s="13">
        <f>'USDCAD-Week'!F416/'USDCAD-Week'!G416</f>
        <v>200</v>
      </c>
      <c r="P426" s="24">
        <f>'USDCAD-Week'!F416*'USDCAD-Week'!H416/'USDCAD-Week'!E416</f>
        <v>7.7754451442345074</v>
      </c>
      <c r="Q426" s="24">
        <f>'AUDUSD-Week'!F416*'AUDUSD-Week'!E416/'AUDUSD-Week'!G416</f>
        <v>151.46000000000004</v>
      </c>
      <c r="R426" s="24">
        <f>'AUDUSD-Week'!H416*'AUDUSD-Week'!F416/1</f>
        <v>10</v>
      </c>
      <c r="S426" s="13">
        <f>'USDCHF-Week'!F416/'USDCHF-Week'!G416</f>
        <v>200</v>
      </c>
      <c r="T426" s="16">
        <f>'USDCHF-Week'!F416*'USDCHF-Week'!H416/'USDCHF-Week'!E416</f>
        <v>10.079629069650236</v>
      </c>
      <c r="U426" s="13">
        <f>'EURUSD-Week'!F416/'EURUSD-Week'!G416*'EURUSD-Week'!E416</f>
        <v>235.15</v>
      </c>
      <c r="V426" s="13">
        <f>'USDCHF-Week'!H416*'USDCHF-Week'!F416/'USDCHF-Week'!E416</f>
        <v>10.079629069650236</v>
      </c>
      <c r="W426" s="16">
        <f>'EURUSD-Week'!F416/'EURUSD-Week'!G416*'EURUSD-Week'!E416</f>
        <v>235.15</v>
      </c>
      <c r="X426" s="13">
        <f>'GBPUSD-Week'!H416*'GBPUSD-Week'!F416/'GBPUSD-Week'!I416</f>
        <v>13.350500000000002</v>
      </c>
      <c r="Y426" s="24">
        <f>'EURUSD-Week'!F416/'EURUSD-Week'!G416*'EURUSD-Week'!E416</f>
        <v>235.15</v>
      </c>
      <c r="Z426" s="13">
        <f>'AUDUSD-Week'!H416*'AUDUSD-Week'!F416/'AUDUSD-Week'!I416</f>
        <v>7.5730000000000004</v>
      </c>
      <c r="AA426" s="24">
        <f>'EURUSD-Week'!F416/'EURUSD-Week'!G416*'EURUSD-Week'!E416</f>
        <v>235.15</v>
      </c>
      <c r="AB426" s="13">
        <f>'USDCAD-Week'!H416*'USDCAD-Week'!F416/'USDCAD-Week'!E416</f>
        <v>7.7754451442345074</v>
      </c>
      <c r="AC426" s="24">
        <f>'EURUSD-Week'!F416/'EURUSD-Week'!G416*'EURUSD-Week'!E416</f>
        <v>235.15</v>
      </c>
      <c r="AD426" s="13" t="e">
        <f>'NZDUSD-Week'!H416*'NZDUSD-Week'!F416/'NZDUSD-Week'!I416</f>
        <v>#DIV/0!</v>
      </c>
      <c r="AE426" s="24">
        <f>'GBPUSD-Week'!F416/'GBPUSD-Week'!G416*'GBPUSD-Week'!E416</f>
        <v>267.01</v>
      </c>
      <c r="AF426" s="13">
        <f>'USDJPY-Week'!H416*'USDJPY-Week'!F416/'USDJPY-Week'!E416</f>
        <v>8.8436878178200313</v>
      </c>
      <c r="AG426" s="24">
        <f>'GBPUSD-Week'!F416/'GBPUSD-Week'!G416*'GBPUSD-Week'!E416</f>
        <v>267.01</v>
      </c>
      <c r="AH426" s="13">
        <f>'USDCHF-Week'!H416*'USDCHF-Week'!F416/'USDCHF-Week'!E416</f>
        <v>10.079629069650236</v>
      </c>
      <c r="AI426" s="24">
        <f>'GBPUSD-Week'!F416/'GBPUSD-Week'!G416*'GBPUSD-Week'!E416</f>
        <v>267.01</v>
      </c>
      <c r="AJ426" s="13">
        <f>'AUDUSD-Week'!H416*'AUDUSD-Week'!F416/'AUDUSD-Week'!I416</f>
        <v>7.5730000000000004</v>
      </c>
      <c r="AK426" s="24">
        <f>'GBPUSD-Week'!F416/'GBPUSD-Week'!G416*'GBPUSD-Week'!E416</f>
        <v>267.01</v>
      </c>
      <c r="AL426" s="13">
        <f>'USDCAD-Week'!H416*'USDCAD-Week'!F416/'USDCAD-Week'!E416</f>
        <v>7.7754451442345074</v>
      </c>
      <c r="AM426" s="24">
        <f>'GBPUSD-Week'!F416/'GBPUSD-Week'!G416*'GBPUSD-Week'!E416</f>
        <v>267.01</v>
      </c>
      <c r="AN426" s="13" t="e">
        <f>'NZDUSD-Week'!H416*'NZDUSD-Week'!F416/'NZDUSD-Week'!I416</f>
        <v>#DIV/0!</v>
      </c>
      <c r="AO426" s="24">
        <f>'AUDUSD-Week'!F416/'AUDUSD-Week'!G416*'AUDUSD-Week'!E416</f>
        <v>151.46</v>
      </c>
      <c r="AP426" s="13">
        <f>'USDJPY-Week'!H416*'USDJPY-Week'!F416/'USDJPY-Week'!E416</f>
        <v>8.8436878178200313</v>
      </c>
      <c r="AQ426" s="24">
        <f>'AUDUSD-Week'!F416/'AUDUSD-Week'!G416*'AUDUSD-Week'!E416</f>
        <v>151.46</v>
      </c>
      <c r="AR426" s="13">
        <f>'USDCHF-Week'!H416*'USDCHF-Week'!F416/'USDCHF-Week'!E416</f>
        <v>10.079629069650236</v>
      </c>
      <c r="AS426" s="24">
        <f>'AUDUSD-Week'!F416/'AUDUSD-Week'!G416*'AUDUSD-Week'!E416</f>
        <v>151.46</v>
      </c>
      <c r="AT426" s="13">
        <f>'USDCAD-Week'!H416*'USDCAD-Week'!F416/'USDCAD-Week'!E416</f>
        <v>7.7754451442345074</v>
      </c>
      <c r="AU426" s="24">
        <f>'AUDUSD-Week'!F416/'AUDUSD-Week'!G416*'AUDUSD-Week'!E416</f>
        <v>151.46</v>
      </c>
      <c r="AV426" s="13" t="e">
        <f>'NZDUSD-Week'!H416*'NZDUSD-Week'!F416/'NZDUSD-Week'!I416</f>
        <v>#DIV/0!</v>
      </c>
      <c r="AW426" s="24" t="e">
        <f>'NZDUSD-Week'!F416/'NZDUSD-Week'!G416*'NZDUSD-Week'!E416</f>
        <v>#DIV/0!</v>
      </c>
      <c r="AX426" s="13">
        <f>'USDJPY-Week'!H416*'USDJPY-Week'!F416/'USDJPY-Week'!E416</f>
        <v>8.8436878178200313</v>
      </c>
      <c r="AY426" s="24" t="e">
        <f>'NZDUSD-Week'!F416/'NZDUSD-Week'!G416*'NZDUSD-Week'!E416</f>
        <v>#DIV/0!</v>
      </c>
      <c r="AZ426" s="13">
        <f>'USDCHF-Week'!H416*'USDCHF-Week'!F416/'USDCHF-Week'!E416</f>
        <v>10.079629069650236</v>
      </c>
      <c r="BA426" s="24" t="e">
        <f>'NZDUSD-Week'!F416/'NZDUSD-Week'!G416*'NZDUSD-Week'!E416</f>
        <v>#DIV/0!</v>
      </c>
      <c r="BB426" s="13">
        <f>'USDCAD-Week'!H416*'USDCAD-Week'!F416/'USDCAD-Week'!E416</f>
        <v>7.7754451442345074</v>
      </c>
      <c r="BC426" s="24">
        <f>'USDCAD-Week'!F416/'USDCAD-Week'!G416*'USDCAD-Week'!E416</f>
        <v>257.22000000000003</v>
      </c>
      <c r="BD426" s="13">
        <f>'USDJPY-Week'!H416*'USDJPY-Week'!F416/'USDJPY-Week'!E416</f>
        <v>8.8436878178200313</v>
      </c>
      <c r="BE426" s="24">
        <f>'USDCHF-Week'!F416/'USDCHF-Week'!G416*'USDCHF-Week'!E416</f>
        <v>198.42</v>
      </c>
      <c r="BF426" s="13">
        <f>'USDJPY-Week'!H416*'USDJPY-Week'!F416/'USDJPY-Week'!E416</f>
        <v>8.8436878178200313</v>
      </c>
    </row>
    <row r="427" spans="4:58" x14ac:dyDescent="0.25">
      <c r="D427" s="11">
        <v>43086</v>
      </c>
      <c r="E427" s="13">
        <f>'EURUSD-Week'!F417*'EURUSD-Week'!E417/'EURUSD-Week'!G417</f>
        <v>236.05</v>
      </c>
      <c r="F427" s="16">
        <f>'EURUSD-Week'!H417*'EURUSD-Week'!F417/1</f>
        <v>10</v>
      </c>
      <c r="G427" s="13">
        <f>'USDJPY-Week'!F417/'USDJPY-Week'!G417</f>
        <v>200</v>
      </c>
      <c r="H427" s="19">
        <f>'USDJPY-Week'!H417*'USDJPY-Week'!F417/'USDJPY-Week'!E417</f>
        <v>8.8495575221238933</v>
      </c>
      <c r="I427" s="19">
        <f>'EURUSD-Week'!F417/('EURUSD-Week'!G417*'EURUSD-Week'!E417)</f>
        <v>169.45562380851516</v>
      </c>
      <c r="J427" s="19">
        <f>'USDJPY-Week'!H417*'USDJPY-Week'!F417/'USDJPY-Week'!E417</f>
        <v>8.8495575221238933</v>
      </c>
      <c r="K427" s="15">
        <f>'GBPUSD-Week'!F417*'GBPUSD-Week'!E417/'GBPUSD-Week'!G417</f>
        <v>266.72000000000003</v>
      </c>
      <c r="L427" s="13">
        <f>'GBPUSD-Week'!H417*'GBPUSD-Week'!F417/1</f>
        <v>10</v>
      </c>
      <c r="M427" s="24" t="e">
        <f>'NZDUSD-Week'!F417*'NZDUSD-Week'!E417/'NZDUSD-Week'!G417</f>
        <v>#DIV/0!</v>
      </c>
      <c r="N427" s="13">
        <f>'NZDUSD-Week'!H417*'NZDUSD-Week'!F417/1</f>
        <v>0</v>
      </c>
      <c r="O427" s="13">
        <f>'USDCAD-Week'!F417/'USDCAD-Week'!G417</f>
        <v>200</v>
      </c>
      <c r="P427" s="24" t="e">
        <f>'USDCAD-Week'!F417*'USDCAD-Week'!H417/'USDCAD-Week'!E417</f>
        <v>#DIV/0!</v>
      </c>
      <c r="Q427" s="24">
        <f>'AUDUSD-Week'!F417*'AUDUSD-Week'!E417/'AUDUSD-Week'!G417</f>
        <v>153.58000000000001</v>
      </c>
      <c r="R427" s="24">
        <f>'AUDUSD-Week'!H417*'AUDUSD-Week'!F417/1</f>
        <v>10</v>
      </c>
      <c r="S427" s="13">
        <f>'USDCHF-Week'!F417/'USDCHF-Week'!G417</f>
        <v>200</v>
      </c>
      <c r="T427" s="16">
        <f>'USDCHF-Week'!F417*'USDCHF-Week'!H417/'USDCHF-Week'!E417</f>
        <v>10.107646434527721</v>
      </c>
      <c r="U427" s="13">
        <f>'EURUSD-Week'!F417/'EURUSD-Week'!G417*'EURUSD-Week'!E417</f>
        <v>236.05</v>
      </c>
      <c r="V427" s="13">
        <f>'USDCHF-Week'!H417*'USDCHF-Week'!F417/'USDCHF-Week'!E417</f>
        <v>10.107646434527721</v>
      </c>
      <c r="W427" s="16">
        <f>'EURUSD-Week'!F417/'EURUSD-Week'!G417*'EURUSD-Week'!E417</f>
        <v>236.05</v>
      </c>
      <c r="X427" s="13">
        <f>'GBPUSD-Week'!H417*'GBPUSD-Week'!F417/'GBPUSD-Week'!I417</f>
        <v>13.336</v>
      </c>
      <c r="Y427" s="24">
        <f>'EURUSD-Week'!F417/'EURUSD-Week'!G417*'EURUSD-Week'!E417</f>
        <v>236.05</v>
      </c>
      <c r="Z427" s="13">
        <f>'AUDUSD-Week'!H417*'AUDUSD-Week'!F417/'AUDUSD-Week'!I417</f>
        <v>7.6789999999999994</v>
      </c>
      <c r="AA427" s="24">
        <f>'EURUSD-Week'!F417/'EURUSD-Week'!G417*'EURUSD-Week'!E417</f>
        <v>236.05</v>
      </c>
      <c r="AB427" s="13" t="e">
        <f>'USDCAD-Week'!H417*'USDCAD-Week'!F417/'USDCAD-Week'!E417</f>
        <v>#DIV/0!</v>
      </c>
      <c r="AC427" s="24">
        <f>'EURUSD-Week'!F417/'EURUSD-Week'!G417*'EURUSD-Week'!E417</f>
        <v>236.05</v>
      </c>
      <c r="AD427" s="13" t="e">
        <f>'NZDUSD-Week'!H417*'NZDUSD-Week'!F417/'NZDUSD-Week'!I417</f>
        <v>#DIV/0!</v>
      </c>
      <c r="AE427" s="24">
        <f>'GBPUSD-Week'!F417/'GBPUSD-Week'!G417*'GBPUSD-Week'!E417</f>
        <v>266.72000000000003</v>
      </c>
      <c r="AF427" s="13">
        <f>'USDJPY-Week'!H417*'USDJPY-Week'!F417/'USDJPY-Week'!E417</f>
        <v>8.8495575221238933</v>
      </c>
      <c r="AG427" s="24">
        <f>'GBPUSD-Week'!F417/'GBPUSD-Week'!G417*'GBPUSD-Week'!E417</f>
        <v>266.72000000000003</v>
      </c>
      <c r="AH427" s="13">
        <f>'USDCHF-Week'!H417*'USDCHF-Week'!F417/'USDCHF-Week'!E417</f>
        <v>10.107646434527721</v>
      </c>
      <c r="AI427" s="24">
        <f>'GBPUSD-Week'!F417/'GBPUSD-Week'!G417*'GBPUSD-Week'!E417</f>
        <v>266.72000000000003</v>
      </c>
      <c r="AJ427" s="13">
        <f>'AUDUSD-Week'!H417*'AUDUSD-Week'!F417/'AUDUSD-Week'!I417</f>
        <v>7.6789999999999994</v>
      </c>
      <c r="AK427" s="24">
        <f>'GBPUSD-Week'!F417/'GBPUSD-Week'!G417*'GBPUSD-Week'!E417</f>
        <v>266.72000000000003</v>
      </c>
      <c r="AL427" s="13" t="e">
        <f>'USDCAD-Week'!H417*'USDCAD-Week'!F417/'USDCAD-Week'!E417</f>
        <v>#DIV/0!</v>
      </c>
      <c r="AM427" s="24">
        <f>'GBPUSD-Week'!F417/'GBPUSD-Week'!G417*'GBPUSD-Week'!E417</f>
        <v>266.72000000000003</v>
      </c>
      <c r="AN427" s="13" t="e">
        <f>'NZDUSD-Week'!H417*'NZDUSD-Week'!F417/'NZDUSD-Week'!I417</f>
        <v>#DIV/0!</v>
      </c>
      <c r="AO427" s="24">
        <f>'AUDUSD-Week'!F417/'AUDUSD-Week'!G417*'AUDUSD-Week'!E417</f>
        <v>153.58000000000001</v>
      </c>
      <c r="AP427" s="13">
        <f>'USDJPY-Week'!H417*'USDJPY-Week'!F417/'USDJPY-Week'!E417</f>
        <v>8.8495575221238933</v>
      </c>
      <c r="AQ427" s="24">
        <f>'AUDUSD-Week'!F417/'AUDUSD-Week'!G417*'AUDUSD-Week'!E417</f>
        <v>153.58000000000001</v>
      </c>
      <c r="AR427" s="13">
        <f>'USDCHF-Week'!H417*'USDCHF-Week'!F417/'USDCHF-Week'!E417</f>
        <v>10.107646434527721</v>
      </c>
      <c r="AS427" s="24">
        <f>'AUDUSD-Week'!F417/'AUDUSD-Week'!G417*'AUDUSD-Week'!E417</f>
        <v>153.58000000000001</v>
      </c>
      <c r="AT427" s="13" t="e">
        <f>'USDCAD-Week'!H417*'USDCAD-Week'!F417/'USDCAD-Week'!E417</f>
        <v>#DIV/0!</v>
      </c>
      <c r="AU427" s="24">
        <f>'AUDUSD-Week'!F417/'AUDUSD-Week'!G417*'AUDUSD-Week'!E417</f>
        <v>153.58000000000001</v>
      </c>
      <c r="AV427" s="13" t="e">
        <f>'NZDUSD-Week'!H417*'NZDUSD-Week'!F417/'NZDUSD-Week'!I417</f>
        <v>#DIV/0!</v>
      </c>
      <c r="AW427" s="24" t="e">
        <f>'NZDUSD-Week'!F417/'NZDUSD-Week'!G417*'NZDUSD-Week'!E417</f>
        <v>#DIV/0!</v>
      </c>
      <c r="AX427" s="13">
        <f>'USDJPY-Week'!H417*'USDJPY-Week'!F417/'USDJPY-Week'!E417</f>
        <v>8.8495575221238933</v>
      </c>
      <c r="AY427" s="24" t="e">
        <f>'NZDUSD-Week'!F417/'NZDUSD-Week'!G417*'NZDUSD-Week'!E417</f>
        <v>#DIV/0!</v>
      </c>
      <c r="AZ427" s="13">
        <f>'USDCHF-Week'!H417*'USDCHF-Week'!F417/'USDCHF-Week'!E417</f>
        <v>10.107646434527721</v>
      </c>
      <c r="BA427" s="24" t="e">
        <f>'NZDUSD-Week'!F417/'NZDUSD-Week'!G417*'NZDUSD-Week'!E417</f>
        <v>#DIV/0!</v>
      </c>
      <c r="BB427" s="13" t="e">
        <f>'USDCAD-Week'!H417*'USDCAD-Week'!F417/'USDCAD-Week'!E417</f>
        <v>#DIV/0!</v>
      </c>
      <c r="BC427" s="24">
        <f>'USDCAD-Week'!F417/'USDCAD-Week'!G417*'USDCAD-Week'!E417</f>
        <v>0</v>
      </c>
      <c r="BD427" s="13">
        <f>'USDJPY-Week'!H417*'USDJPY-Week'!F417/'USDJPY-Week'!E417</f>
        <v>8.8495575221238933</v>
      </c>
      <c r="BE427" s="24">
        <f>'USDCHF-Week'!F417/'USDCHF-Week'!G417*'USDCHF-Week'!E417</f>
        <v>197.87</v>
      </c>
      <c r="BF427" s="13">
        <f>'USDJPY-Week'!H417*'USDJPY-Week'!F417/'USDJPY-Week'!E417</f>
        <v>8.8495575221238933</v>
      </c>
    </row>
    <row r="428" spans="4:58" x14ac:dyDescent="0.25">
      <c r="D428" s="11">
        <v>43093</v>
      </c>
      <c r="E428" s="13">
        <f>'EURUSD-Week'!F418*'EURUSD-Week'!E418/'EURUSD-Week'!G418</f>
        <v>238.75000000000003</v>
      </c>
      <c r="F428" s="16">
        <f>'EURUSD-Week'!H418*'EURUSD-Week'!F418/1</f>
        <v>10</v>
      </c>
      <c r="G428" s="13">
        <f>'USDJPY-Week'!F418/'USDJPY-Week'!G418</f>
        <v>200</v>
      </c>
      <c r="H428" s="19">
        <f>'USDJPY-Week'!H418*'USDJPY-Week'!F418/'USDJPY-Week'!E418</f>
        <v>8.8511240927597807</v>
      </c>
      <c r="I428" s="19">
        <f>'EURUSD-Week'!F418/('EURUSD-Week'!G418*'EURUSD-Week'!E418)</f>
        <v>167.5392670157068</v>
      </c>
      <c r="J428" s="19">
        <f>'USDJPY-Week'!H418*'USDJPY-Week'!F418/'USDJPY-Week'!E418</f>
        <v>8.8511240927597807</v>
      </c>
      <c r="K428" s="15">
        <f>'GBPUSD-Week'!F418*'GBPUSD-Week'!E418/'GBPUSD-Week'!G418</f>
        <v>268.89</v>
      </c>
      <c r="L428" s="13">
        <f>'GBPUSD-Week'!H418*'GBPUSD-Week'!F418/1</f>
        <v>10</v>
      </c>
      <c r="M428" s="24" t="e">
        <f>'NZDUSD-Week'!F418*'NZDUSD-Week'!E418/'NZDUSD-Week'!G418</f>
        <v>#DIV/0!</v>
      </c>
      <c r="N428" s="13">
        <f>'NZDUSD-Week'!H418*'NZDUSD-Week'!F418/1</f>
        <v>0</v>
      </c>
      <c r="O428" s="13">
        <f>'USDCAD-Week'!F418/'USDCAD-Week'!G418</f>
        <v>200</v>
      </c>
      <c r="P428" s="24" t="e">
        <f>'USDCAD-Week'!F418*'USDCAD-Week'!H418/'USDCAD-Week'!E418</f>
        <v>#DIV/0!</v>
      </c>
      <c r="Q428" s="24">
        <f>'AUDUSD-Week'!F418*'AUDUSD-Week'!E418/'AUDUSD-Week'!G418</f>
        <v>155.24</v>
      </c>
      <c r="R428" s="24">
        <f>'AUDUSD-Week'!H418*'AUDUSD-Week'!F418/1</f>
        <v>10</v>
      </c>
      <c r="S428" s="13">
        <f>'USDCHF-Week'!F418/'USDCHF-Week'!G418</f>
        <v>200</v>
      </c>
      <c r="T428" s="16">
        <f>'USDCHF-Week'!F418*'USDCHF-Week'!H418/'USDCHF-Week'!E418</f>
        <v>10.186930168593694</v>
      </c>
      <c r="U428" s="13">
        <f>'EURUSD-Week'!F418/'EURUSD-Week'!G418*'EURUSD-Week'!E418</f>
        <v>238.75000000000003</v>
      </c>
      <c r="V428" s="13">
        <f>'USDCHF-Week'!H418*'USDCHF-Week'!F418/'USDCHF-Week'!E418</f>
        <v>10.186930168593694</v>
      </c>
      <c r="W428" s="16">
        <f>'EURUSD-Week'!F418/'EURUSD-Week'!G418*'EURUSD-Week'!E418</f>
        <v>238.75000000000003</v>
      </c>
      <c r="X428" s="13">
        <f>'GBPUSD-Week'!H418*'GBPUSD-Week'!F418/'GBPUSD-Week'!I418</f>
        <v>13.4445</v>
      </c>
      <c r="Y428" s="24">
        <f>'EURUSD-Week'!F418/'EURUSD-Week'!G418*'EURUSD-Week'!E418</f>
        <v>238.75000000000003</v>
      </c>
      <c r="Z428" s="13">
        <f>'AUDUSD-Week'!H418*'AUDUSD-Week'!F418/'AUDUSD-Week'!I418</f>
        <v>7.7620000000000005</v>
      </c>
      <c r="AA428" s="24">
        <f>'EURUSD-Week'!F418/'EURUSD-Week'!G418*'EURUSD-Week'!E418</f>
        <v>238.75000000000003</v>
      </c>
      <c r="AB428" s="13" t="e">
        <f>'USDCAD-Week'!H418*'USDCAD-Week'!F418/'USDCAD-Week'!E418</f>
        <v>#DIV/0!</v>
      </c>
      <c r="AC428" s="24">
        <f>'EURUSD-Week'!F418/'EURUSD-Week'!G418*'EURUSD-Week'!E418</f>
        <v>238.75000000000003</v>
      </c>
      <c r="AD428" s="13" t="e">
        <f>'NZDUSD-Week'!H418*'NZDUSD-Week'!F418/'NZDUSD-Week'!I418</f>
        <v>#DIV/0!</v>
      </c>
      <c r="AE428" s="24">
        <f>'GBPUSD-Week'!F418/'GBPUSD-Week'!G418*'GBPUSD-Week'!E418</f>
        <v>268.89</v>
      </c>
      <c r="AF428" s="13">
        <f>'USDJPY-Week'!H418*'USDJPY-Week'!F418/'USDJPY-Week'!E418</f>
        <v>8.8511240927597807</v>
      </c>
      <c r="AG428" s="24">
        <f>'GBPUSD-Week'!F418/'GBPUSD-Week'!G418*'GBPUSD-Week'!E418</f>
        <v>268.89</v>
      </c>
      <c r="AH428" s="13">
        <f>'USDCHF-Week'!H418*'USDCHF-Week'!F418/'USDCHF-Week'!E418</f>
        <v>10.186930168593694</v>
      </c>
      <c r="AI428" s="24">
        <f>'GBPUSD-Week'!F418/'GBPUSD-Week'!G418*'GBPUSD-Week'!E418</f>
        <v>268.89</v>
      </c>
      <c r="AJ428" s="13">
        <f>'AUDUSD-Week'!H418*'AUDUSD-Week'!F418/'AUDUSD-Week'!I418</f>
        <v>7.7620000000000005</v>
      </c>
      <c r="AK428" s="24">
        <f>'GBPUSD-Week'!F418/'GBPUSD-Week'!G418*'GBPUSD-Week'!E418</f>
        <v>268.89</v>
      </c>
      <c r="AL428" s="13" t="e">
        <f>'USDCAD-Week'!H418*'USDCAD-Week'!F418/'USDCAD-Week'!E418</f>
        <v>#DIV/0!</v>
      </c>
      <c r="AM428" s="24">
        <f>'GBPUSD-Week'!F418/'GBPUSD-Week'!G418*'GBPUSD-Week'!E418</f>
        <v>268.89</v>
      </c>
      <c r="AN428" s="13" t="e">
        <f>'NZDUSD-Week'!H418*'NZDUSD-Week'!F418/'NZDUSD-Week'!I418</f>
        <v>#DIV/0!</v>
      </c>
      <c r="AO428" s="24">
        <f>'AUDUSD-Week'!F418/'AUDUSD-Week'!G418*'AUDUSD-Week'!E418</f>
        <v>155.24</v>
      </c>
      <c r="AP428" s="13">
        <f>'USDJPY-Week'!H418*'USDJPY-Week'!F418/'USDJPY-Week'!E418</f>
        <v>8.8511240927597807</v>
      </c>
      <c r="AQ428" s="24">
        <f>'AUDUSD-Week'!F418/'AUDUSD-Week'!G418*'AUDUSD-Week'!E418</f>
        <v>155.24</v>
      </c>
      <c r="AR428" s="13">
        <f>'USDCHF-Week'!H418*'USDCHF-Week'!F418/'USDCHF-Week'!E418</f>
        <v>10.186930168593694</v>
      </c>
      <c r="AS428" s="24">
        <f>'AUDUSD-Week'!F418/'AUDUSD-Week'!G418*'AUDUSD-Week'!E418</f>
        <v>155.24</v>
      </c>
      <c r="AT428" s="13" t="e">
        <f>'USDCAD-Week'!H418*'USDCAD-Week'!F418/'USDCAD-Week'!E418</f>
        <v>#DIV/0!</v>
      </c>
      <c r="AU428" s="24">
        <f>'AUDUSD-Week'!F418/'AUDUSD-Week'!G418*'AUDUSD-Week'!E418</f>
        <v>155.24</v>
      </c>
      <c r="AV428" s="13" t="e">
        <f>'NZDUSD-Week'!H418*'NZDUSD-Week'!F418/'NZDUSD-Week'!I418</f>
        <v>#DIV/0!</v>
      </c>
      <c r="AW428" s="24" t="e">
        <f>'NZDUSD-Week'!F418/'NZDUSD-Week'!G418*'NZDUSD-Week'!E418</f>
        <v>#DIV/0!</v>
      </c>
      <c r="AX428" s="13">
        <f>'USDJPY-Week'!H418*'USDJPY-Week'!F418/'USDJPY-Week'!E418</f>
        <v>8.8511240927597807</v>
      </c>
      <c r="AY428" s="24" t="e">
        <f>'NZDUSD-Week'!F418/'NZDUSD-Week'!G418*'NZDUSD-Week'!E418</f>
        <v>#DIV/0!</v>
      </c>
      <c r="AZ428" s="13">
        <f>'USDCHF-Week'!H418*'USDCHF-Week'!F418/'USDCHF-Week'!E418</f>
        <v>10.186930168593694</v>
      </c>
      <c r="BA428" s="24" t="e">
        <f>'NZDUSD-Week'!F418/'NZDUSD-Week'!G418*'NZDUSD-Week'!E418</f>
        <v>#DIV/0!</v>
      </c>
      <c r="BB428" s="13" t="e">
        <f>'USDCAD-Week'!H418*'USDCAD-Week'!F418/'USDCAD-Week'!E418</f>
        <v>#DIV/0!</v>
      </c>
      <c r="BC428" s="24">
        <f>'USDCAD-Week'!F418/'USDCAD-Week'!G418*'USDCAD-Week'!E418</f>
        <v>0</v>
      </c>
      <c r="BD428" s="13">
        <f>'USDJPY-Week'!H418*'USDJPY-Week'!F418/'USDJPY-Week'!E418</f>
        <v>8.8511240927597807</v>
      </c>
      <c r="BE428" s="24">
        <f>'USDCHF-Week'!F418/'USDCHF-Week'!G418*'USDCHF-Week'!E418</f>
        <v>196.33</v>
      </c>
      <c r="BF428" s="13">
        <f>'USDJPY-Week'!H418*'USDJPY-Week'!F418/'USDJPY-Week'!E418</f>
        <v>8.8511240927597807</v>
      </c>
    </row>
    <row r="429" spans="4:58" x14ac:dyDescent="0.25">
      <c r="D429" s="11">
        <v>43100</v>
      </c>
      <c r="E429" s="13">
        <f>'EURUSD-Week'!F419*'EURUSD-Week'!E419/'EURUSD-Week'!G419</f>
        <v>240.66</v>
      </c>
      <c r="F429" s="16">
        <f>'EURUSD-Week'!H419*'EURUSD-Week'!F419/1</f>
        <v>10</v>
      </c>
      <c r="G429" s="13">
        <f>'USDJPY-Week'!F419/'USDJPY-Week'!G419</f>
        <v>200</v>
      </c>
      <c r="H429" s="19">
        <f>'USDJPY-Week'!H419*'USDJPY-Week'!F419/'USDJPY-Week'!E419</f>
        <v>8.8624983382815614</v>
      </c>
      <c r="I429" s="19">
        <f>'EURUSD-Week'!F419/('EURUSD-Week'!G419*'EURUSD-Week'!E419)</f>
        <v>166.20959029335992</v>
      </c>
      <c r="J429" s="19">
        <f>'USDJPY-Week'!H419*'USDJPY-Week'!F419/'USDJPY-Week'!E419</f>
        <v>8.8624983382815614</v>
      </c>
      <c r="K429" s="15">
        <f>'GBPUSD-Week'!F419*'GBPUSD-Week'!E419/'GBPUSD-Week'!G419</f>
        <v>271</v>
      </c>
      <c r="L429" s="13">
        <f>'GBPUSD-Week'!H419*'GBPUSD-Week'!F419/1</f>
        <v>10</v>
      </c>
      <c r="M429" s="24" t="e">
        <f>'NZDUSD-Week'!F419*'NZDUSD-Week'!E419/'NZDUSD-Week'!G419</f>
        <v>#DIV/0!</v>
      </c>
      <c r="N429" s="13">
        <f>'NZDUSD-Week'!H419*'NZDUSD-Week'!F419/1</f>
        <v>0</v>
      </c>
      <c r="O429" s="13">
        <f>'USDCAD-Week'!F419/'USDCAD-Week'!G419</f>
        <v>200</v>
      </c>
      <c r="P429" s="24" t="e">
        <f>'USDCAD-Week'!F419*'USDCAD-Week'!H419/'USDCAD-Week'!E419</f>
        <v>#DIV/0!</v>
      </c>
      <c r="Q429" s="24">
        <f>'AUDUSD-Week'!F419*'AUDUSD-Week'!E419/'AUDUSD-Week'!G419</f>
        <v>156.94999999999999</v>
      </c>
      <c r="R429" s="24">
        <f>'AUDUSD-Week'!H419*'AUDUSD-Week'!F419/1</f>
        <v>10</v>
      </c>
      <c r="S429" s="13">
        <f>'USDCHF-Week'!F419/'USDCHF-Week'!G419</f>
        <v>200</v>
      </c>
      <c r="T429" s="16">
        <f>'USDCHF-Week'!F419*'USDCHF-Week'!H419/'USDCHF-Week'!E419</f>
        <v>10.269576379974326</v>
      </c>
      <c r="U429" s="13">
        <f>'EURUSD-Week'!F419/'EURUSD-Week'!G419*'EURUSD-Week'!E419</f>
        <v>240.66</v>
      </c>
      <c r="V429" s="13">
        <f>'USDCHF-Week'!H419*'USDCHF-Week'!F419/'USDCHF-Week'!E419</f>
        <v>10.269576379974326</v>
      </c>
      <c r="W429" s="16">
        <f>'EURUSD-Week'!F419/'EURUSD-Week'!G419*'EURUSD-Week'!E419</f>
        <v>240.66</v>
      </c>
      <c r="X429" s="13">
        <f>'GBPUSD-Week'!H419*'GBPUSD-Week'!F419/'GBPUSD-Week'!I419</f>
        <v>13.55</v>
      </c>
      <c r="Y429" s="24">
        <f>'EURUSD-Week'!F419/'EURUSD-Week'!G419*'EURUSD-Week'!E419</f>
        <v>240.66</v>
      </c>
      <c r="Z429" s="13">
        <f>'AUDUSD-Week'!H419*'AUDUSD-Week'!F419/'AUDUSD-Week'!I419</f>
        <v>7.847500000000001</v>
      </c>
      <c r="AA429" s="24">
        <f>'EURUSD-Week'!F419/'EURUSD-Week'!G419*'EURUSD-Week'!E419</f>
        <v>240.66</v>
      </c>
      <c r="AB429" s="13" t="e">
        <f>'USDCAD-Week'!H419*'USDCAD-Week'!F419/'USDCAD-Week'!E419</f>
        <v>#DIV/0!</v>
      </c>
      <c r="AC429" s="24">
        <f>'EURUSD-Week'!F419/'EURUSD-Week'!G419*'EURUSD-Week'!E419</f>
        <v>240.66</v>
      </c>
      <c r="AD429" s="13" t="e">
        <f>'NZDUSD-Week'!H419*'NZDUSD-Week'!F419/'NZDUSD-Week'!I419</f>
        <v>#DIV/0!</v>
      </c>
      <c r="AE429" s="24">
        <f>'GBPUSD-Week'!F419/'GBPUSD-Week'!G419*'GBPUSD-Week'!E419</f>
        <v>271</v>
      </c>
      <c r="AF429" s="13">
        <f>'USDJPY-Week'!H419*'USDJPY-Week'!F419/'USDJPY-Week'!E419</f>
        <v>8.8624983382815614</v>
      </c>
      <c r="AG429" s="24">
        <f>'GBPUSD-Week'!F419/'GBPUSD-Week'!G419*'GBPUSD-Week'!E419</f>
        <v>271</v>
      </c>
      <c r="AH429" s="13">
        <f>'USDCHF-Week'!H419*'USDCHF-Week'!F419/'USDCHF-Week'!E419</f>
        <v>10.269576379974326</v>
      </c>
      <c r="AI429" s="24">
        <f>'GBPUSD-Week'!F419/'GBPUSD-Week'!G419*'GBPUSD-Week'!E419</f>
        <v>271</v>
      </c>
      <c r="AJ429" s="13">
        <f>'AUDUSD-Week'!H419*'AUDUSD-Week'!F419/'AUDUSD-Week'!I419</f>
        <v>7.847500000000001</v>
      </c>
      <c r="AK429" s="24">
        <f>'GBPUSD-Week'!F419/'GBPUSD-Week'!G419*'GBPUSD-Week'!E419</f>
        <v>271</v>
      </c>
      <c r="AL429" s="13" t="e">
        <f>'USDCAD-Week'!H419*'USDCAD-Week'!F419/'USDCAD-Week'!E419</f>
        <v>#DIV/0!</v>
      </c>
      <c r="AM429" s="24">
        <f>'GBPUSD-Week'!F419/'GBPUSD-Week'!G419*'GBPUSD-Week'!E419</f>
        <v>271</v>
      </c>
      <c r="AN429" s="13" t="e">
        <f>'NZDUSD-Week'!H419*'NZDUSD-Week'!F419/'NZDUSD-Week'!I419</f>
        <v>#DIV/0!</v>
      </c>
      <c r="AO429" s="24">
        <f>'AUDUSD-Week'!F419/'AUDUSD-Week'!G419*'AUDUSD-Week'!E419</f>
        <v>156.95000000000002</v>
      </c>
      <c r="AP429" s="13">
        <f>'USDJPY-Week'!H419*'USDJPY-Week'!F419/'USDJPY-Week'!E419</f>
        <v>8.8624983382815614</v>
      </c>
      <c r="AQ429" s="24">
        <f>'AUDUSD-Week'!F419/'AUDUSD-Week'!G419*'AUDUSD-Week'!E419</f>
        <v>156.95000000000002</v>
      </c>
      <c r="AR429" s="13">
        <f>'USDCHF-Week'!H419*'USDCHF-Week'!F419/'USDCHF-Week'!E419</f>
        <v>10.269576379974326</v>
      </c>
      <c r="AS429" s="24">
        <f>'AUDUSD-Week'!F419/'AUDUSD-Week'!G419*'AUDUSD-Week'!E419</f>
        <v>156.95000000000002</v>
      </c>
      <c r="AT429" s="13" t="e">
        <f>'USDCAD-Week'!H419*'USDCAD-Week'!F419/'USDCAD-Week'!E419</f>
        <v>#DIV/0!</v>
      </c>
      <c r="AU429" s="24">
        <f>'AUDUSD-Week'!F419/'AUDUSD-Week'!G419*'AUDUSD-Week'!E419</f>
        <v>156.95000000000002</v>
      </c>
      <c r="AV429" s="13" t="e">
        <f>'NZDUSD-Week'!H419*'NZDUSD-Week'!F419/'NZDUSD-Week'!I419</f>
        <v>#DIV/0!</v>
      </c>
      <c r="AW429" s="24" t="e">
        <f>'NZDUSD-Week'!F419/'NZDUSD-Week'!G419*'NZDUSD-Week'!E419</f>
        <v>#DIV/0!</v>
      </c>
      <c r="AX429" s="13">
        <f>'USDJPY-Week'!H419*'USDJPY-Week'!F419/'USDJPY-Week'!E419</f>
        <v>8.8624983382815614</v>
      </c>
      <c r="AY429" s="24" t="e">
        <f>'NZDUSD-Week'!F419/'NZDUSD-Week'!G419*'NZDUSD-Week'!E419</f>
        <v>#DIV/0!</v>
      </c>
      <c r="AZ429" s="13">
        <f>'USDCHF-Week'!H419*'USDCHF-Week'!F419/'USDCHF-Week'!E419</f>
        <v>10.269576379974326</v>
      </c>
      <c r="BA429" s="24" t="e">
        <f>'NZDUSD-Week'!F419/'NZDUSD-Week'!G419*'NZDUSD-Week'!E419</f>
        <v>#DIV/0!</v>
      </c>
      <c r="BB429" s="13" t="e">
        <f>'USDCAD-Week'!H419*'USDCAD-Week'!F419/'USDCAD-Week'!E419</f>
        <v>#DIV/0!</v>
      </c>
      <c r="BC429" s="24">
        <f>'USDCAD-Week'!F419/'USDCAD-Week'!G419*'USDCAD-Week'!E419</f>
        <v>0</v>
      </c>
      <c r="BD429" s="13">
        <f>'USDJPY-Week'!H419*'USDJPY-Week'!F419/'USDJPY-Week'!E419</f>
        <v>8.8624983382815614</v>
      </c>
      <c r="BE429" s="24">
        <f>'USDCHF-Week'!F419/'USDCHF-Week'!G419*'USDCHF-Week'!E419</f>
        <v>194.75</v>
      </c>
      <c r="BF429" s="13">
        <f>'USDJPY-Week'!H419*'USDJPY-Week'!F419/'USDJPY-Week'!E419</f>
        <v>8.8624983382815614</v>
      </c>
    </row>
    <row r="430" spans="4:58" x14ac:dyDescent="0.25">
      <c r="D430" s="12">
        <v>43107</v>
      </c>
      <c r="E430" s="13"/>
      <c r="F430" s="16">
        <f>'EURUSD-Week'!H420*'EURUSD-Week'!F420/1</f>
        <v>0</v>
      </c>
      <c r="G430" s="13" t="e">
        <f>'USDJPY-Week'!F420/'USDJPY-Week'!G420</f>
        <v>#DIV/0!</v>
      </c>
      <c r="H430" s="19" t="e">
        <f>'USDJPY-Week'!H420*'USDJPY-Week'!F420/'USDJPY-Week'!E420</f>
        <v>#DIV/0!</v>
      </c>
      <c r="I430" s="19" t="e">
        <f>'EURUSD-Week'!F420/('EURUSD-Week'!G420*'EURUSD-Week'!E420)</f>
        <v>#DIV/0!</v>
      </c>
      <c r="J430" s="19" t="e">
        <f>'USDJPY-Week'!H420*'USDJPY-Week'!F420/'USDJPY-Week'!E420</f>
        <v>#DIV/0!</v>
      </c>
      <c r="L430" s="16">
        <f>'GBPUSD-Week'!H420*'GBPUSD-Week'!F420/1</f>
        <v>10</v>
      </c>
      <c r="M430" s="24"/>
      <c r="N430" s="13">
        <f>'NZDUSD-Week'!H420*'NZDUSD-Week'!F420/1</f>
        <v>0</v>
      </c>
      <c r="O430" s="13">
        <f>'USDCAD-Week'!F420/'USDCAD-Week'!G420</f>
        <v>200</v>
      </c>
      <c r="P430" s="24" t="e">
        <f>'USDCAD-Week'!F420*'USDCAD-Week'!H420/'USDCAD-Week'!E420</f>
        <v>#DIV/0!</v>
      </c>
      <c r="Q430" s="24">
        <f>'AUDUSD-Week'!F420*'AUDUSD-Week'!E420/'AUDUSD-Week'!G420</f>
        <v>0</v>
      </c>
      <c r="R430" s="24">
        <f>'AUDUSD-Week'!H420*'AUDUSD-Week'!F420/1</f>
        <v>10</v>
      </c>
      <c r="S430" s="13">
        <f>'USDCHF-Week'!F420/'USDCHF-Week'!G420</f>
        <v>200</v>
      </c>
      <c r="T430" s="16" t="e">
        <f>'USDCHF-Week'!F420*'USDCHF-Week'!H420/'USDCHF-Week'!E420</f>
        <v>#DIV/0!</v>
      </c>
      <c r="U430" s="13" t="e">
        <f>'EURUSD-Week'!F420/'EURUSD-Week'!G420*'EURUSD-Week'!E420</f>
        <v>#DIV/0!</v>
      </c>
      <c r="V430" s="13" t="e">
        <f>'USDCHF-Week'!H420*'USDCHF-Week'!F420/'USDCHF-Week'!E420</f>
        <v>#DIV/0!</v>
      </c>
      <c r="W430" s="16" t="e">
        <f>'EURUSD-Week'!F420/'EURUSD-Week'!G420*'EURUSD-Week'!E420</f>
        <v>#DIV/0!</v>
      </c>
      <c r="X430" s="13" t="e">
        <f>'GBPUSD-Week'!H420*'GBPUSD-Week'!F420/'GBPUSD-Week'!I420</f>
        <v>#DIV/0!</v>
      </c>
      <c r="Y430" s="24" t="e">
        <f>'EURUSD-Week'!F420/'EURUSD-Week'!G420*'EURUSD-Week'!E420</f>
        <v>#DIV/0!</v>
      </c>
      <c r="Z430" s="13" t="e">
        <f>'AUDUSD-Week'!H420*'AUDUSD-Week'!F420/'AUDUSD-Week'!I420</f>
        <v>#DIV/0!</v>
      </c>
      <c r="AA430" s="24" t="e">
        <f>'EURUSD-Week'!F420/'EURUSD-Week'!G420*'EURUSD-Week'!E420</f>
        <v>#DIV/0!</v>
      </c>
      <c r="AB430" s="13" t="e">
        <f>'USDCAD-Week'!H420*'USDCAD-Week'!F420/'USDCAD-Week'!E420</f>
        <v>#DIV/0!</v>
      </c>
      <c r="AC430" s="24" t="e">
        <f>'EURUSD-Week'!F420/'EURUSD-Week'!G420*'EURUSD-Week'!E420</f>
        <v>#DIV/0!</v>
      </c>
      <c r="AD430" s="13" t="e">
        <f>'NZDUSD-Week'!H420*'NZDUSD-Week'!F420/'NZDUSD-Week'!I420</f>
        <v>#DIV/0!</v>
      </c>
      <c r="AE430" s="24">
        <f>'GBPUSD-Week'!F420/'GBPUSD-Week'!G420*'GBPUSD-Week'!E420</f>
        <v>0</v>
      </c>
      <c r="AF430" s="13" t="e">
        <f>'USDJPY-Week'!H420*'USDJPY-Week'!F420/'USDJPY-Week'!E420</f>
        <v>#DIV/0!</v>
      </c>
      <c r="AG430" s="24">
        <f>'GBPUSD-Week'!F420/'GBPUSD-Week'!G420*'GBPUSD-Week'!E420</f>
        <v>0</v>
      </c>
      <c r="AH430" s="13" t="e">
        <f>'USDCHF-Week'!H420*'USDCHF-Week'!F420/'USDCHF-Week'!E420</f>
        <v>#DIV/0!</v>
      </c>
      <c r="AI430" s="24">
        <f>'GBPUSD-Week'!F420/'GBPUSD-Week'!G420*'GBPUSD-Week'!E420</f>
        <v>0</v>
      </c>
      <c r="AJ430" s="13" t="e">
        <f>'AUDUSD-Week'!H420*'AUDUSD-Week'!F420/'AUDUSD-Week'!I420</f>
        <v>#DIV/0!</v>
      </c>
      <c r="AK430" s="24">
        <f>'GBPUSD-Week'!F420/'GBPUSD-Week'!G420*'GBPUSD-Week'!E420</f>
        <v>0</v>
      </c>
      <c r="AL430" s="13" t="e">
        <f>'USDCAD-Week'!H420*'USDCAD-Week'!F420/'USDCAD-Week'!E420</f>
        <v>#DIV/0!</v>
      </c>
      <c r="AM430" s="24">
        <f>'GBPUSD-Week'!F420/'GBPUSD-Week'!G420*'GBPUSD-Week'!E420</f>
        <v>0</v>
      </c>
      <c r="AN430" s="13" t="e">
        <f>'NZDUSD-Week'!H420*'NZDUSD-Week'!F420/'NZDUSD-Week'!I420</f>
        <v>#DIV/0!</v>
      </c>
      <c r="AO430" s="24">
        <f>'AUDUSD-Week'!F420/'AUDUSD-Week'!G420*'AUDUSD-Week'!E420</f>
        <v>0</v>
      </c>
      <c r="AP430" s="13" t="e">
        <f>'USDJPY-Week'!H420*'USDJPY-Week'!F420/'USDJPY-Week'!E420</f>
        <v>#DIV/0!</v>
      </c>
      <c r="AQ430" s="24">
        <f>'AUDUSD-Week'!F420/'AUDUSD-Week'!G420*'AUDUSD-Week'!E420</f>
        <v>0</v>
      </c>
      <c r="AR430" s="13" t="e">
        <f>'USDCHF-Week'!H420*'USDCHF-Week'!F420/'USDCHF-Week'!E420</f>
        <v>#DIV/0!</v>
      </c>
      <c r="AS430" s="24">
        <f>'AUDUSD-Week'!F420/'AUDUSD-Week'!G420*'AUDUSD-Week'!E420</f>
        <v>0</v>
      </c>
      <c r="AT430" s="13" t="e">
        <f>'USDCAD-Week'!H420*'USDCAD-Week'!F420/'USDCAD-Week'!E420</f>
        <v>#DIV/0!</v>
      </c>
      <c r="AU430" s="24">
        <f>'AUDUSD-Week'!F420/'AUDUSD-Week'!G420*'AUDUSD-Week'!E420</f>
        <v>0</v>
      </c>
      <c r="AV430" s="13" t="e">
        <f>'NZDUSD-Week'!H420*'NZDUSD-Week'!F420/'NZDUSD-Week'!I420</f>
        <v>#DIV/0!</v>
      </c>
      <c r="AW430" s="24" t="e">
        <f>'NZDUSD-Week'!F420/'NZDUSD-Week'!G420*'NZDUSD-Week'!E420</f>
        <v>#DIV/0!</v>
      </c>
      <c r="AX430" s="13" t="e">
        <f>'USDJPY-Week'!H420*'USDJPY-Week'!F420/'USDJPY-Week'!E420</f>
        <v>#DIV/0!</v>
      </c>
      <c r="AY430" s="24" t="e">
        <f>'NZDUSD-Week'!F420/'NZDUSD-Week'!G420*'NZDUSD-Week'!E420</f>
        <v>#DIV/0!</v>
      </c>
      <c r="AZ430" s="13" t="e">
        <f>'USDCHF-Week'!H420*'USDCHF-Week'!F420/'USDCHF-Week'!E420</f>
        <v>#DIV/0!</v>
      </c>
      <c r="BA430" s="24" t="e">
        <f>'NZDUSD-Week'!F420/'NZDUSD-Week'!G420*'NZDUSD-Week'!E420</f>
        <v>#DIV/0!</v>
      </c>
      <c r="BB430" s="13" t="e">
        <f>'USDCAD-Week'!H420*'USDCAD-Week'!F420/'USDCAD-Week'!E420</f>
        <v>#DIV/0!</v>
      </c>
      <c r="BC430" s="24">
        <f>'USDCAD-Week'!F420/'USDCAD-Week'!G420*'USDCAD-Week'!E420</f>
        <v>0</v>
      </c>
      <c r="BD430" s="13" t="e">
        <f>'USDJPY-Week'!H420*'USDJPY-Week'!F420/'USDJPY-Week'!E420</f>
        <v>#DIV/0!</v>
      </c>
      <c r="BE430" s="24">
        <f>'USDCHF-Week'!F420/'USDCHF-Week'!G420*'USDCHF-Week'!E420</f>
        <v>0</v>
      </c>
      <c r="BF430" s="13" t="e">
        <f>'USDJPY-Week'!H420*'USDJPY-Week'!F420/'USDJPY-Week'!E420</f>
        <v>#DIV/0!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3"/>
  <sheetViews>
    <sheetView zoomScale="150" zoomScaleNormal="150" workbookViewId="0">
      <selection activeCell="E2" sqref="E2"/>
    </sheetView>
  </sheetViews>
  <sheetFormatPr defaultRowHeight="15" x14ac:dyDescent="0.25"/>
  <cols>
    <col min="1" max="1" width="49.85546875" customWidth="1"/>
  </cols>
  <sheetData>
    <row r="1" spans="1:8" ht="45" customHeight="1" x14ac:dyDescent="0.25">
      <c r="C1" s="2" t="s">
        <v>442</v>
      </c>
      <c r="D1" s="2" t="s">
        <v>443</v>
      </c>
      <c r="E1" s="2" t="s">
        <v>444</v>
      </c>
      <c r="F1" s="2" t="s">
        <v>925</v>
      </c>
      <c r="G1" s="2" t="s">
        <v>478</v>
      </c>
      <c r="H1" s="2" t="s">
        <v>926</v>
      </c>
    </row>
    <row r="2" spans="1:8" x14ac:dyDescent="0.25">
      <c r="A2" s="1" t="s">
        <v>0</v>
      </c>
      <c r="C2">
        <v>1.4323999999999999</v>
      </c>
      <c r="D2">
        <v>1.4408000000000001</v>
      </c>
      <c r="E2">
        <f>(C2+D2)/2</f>
        <v>1.4365999999999999</v>
      </c>
      <c r="F2">
        <f>'маржа и цена пункта'!F6</f>
        <v>100000</v>
      </c>
      <c r="G2">
        <f>'маржа и цена пункта'!F7</f>
        <v>500</v>
      </c>
      <c r="H2">
        <f>'цена пункта'!M9</f>
        <v>1E-4</v>
      </c>
    </row>
    <row r="3" spans="1:8" x14ac:dyDescent="0.25">
      <c r="A3" s="1" t="s">
        <v>1</v>
      </c>
      <c r="C3">
        <v>1.4411</v>
      </c>
      <c r="D3">
        <v>1.4384999999999999</v>
      </c>
      <c r="E3">
        <f t="shared" ref="E3:E66" si="0">(C3+D3)/2</f>
        <v>1.4398</v>
      </c>
      <c r="F3">
        <f>F2</f>
        <v>100000</v>
      </c>
      <c r="G3">
        <f>G2</f>
        <v>500</v>
      </c>
      <c r="H3">
        <f>H2</f>
        <v>1E-4</v>
      </c>
    </row>
    <row r="4" spans="1:8" x14ac:dyDescent="0.25">
      <c r="A4" s="1" t="s">
        <v>2</v>
      </c>
      <c r="C4">
        <v>1.4348000000000001</v>
      </c>
      <c r="D4">
        <v>1.4136</v>
      </c>
      <c r="E4">
        <f t="shared" si="0"/>
        <v>1.4241999999999999</v>
      </c>
      <c r="F4">
        <f t="shared" ref="F4:F13" si="1">F3</f>
        <v>100000</v>
      </c>
      <c r="G4">
        <f t="shared" ref="G4:G13" si="2">G3</f>
        <v>500</v>
      </c>
      <c r="H4">
        <f t="shared" ref="H4:H13" si="3">H3</f>
        <v>1E-4</v>
      </c>
    </row>
    <row r="5" spans="1:8" x14ac:dyDescent="0.25">
      <c r="A5" s="1" t="s">
        <v>3</v>
      </c>
      <c r="C5">
        <v>1.415</v>
      </c>
      <c r="D5">
        <v>1.3861000000000001</v>
      </c>
      <c r="E5">
        <f t="shared" si="0"/>
        <v>1.40055</v>
      </c>
      <c r="F5">
        <f t="shared" si="1"/>
        <v>100000</v>
      </c>
      <c r="G5">
        <f t="shared" si="2"/>
        <v>500</v>
      </c>
      <c r="H5">
        <f t="shared" si="3"/>
        <v>1E-4</v>
      </c>
    </row>
    <row r="6" spans="1:8" x14ac:dyDescent="0.25">
      <c r="A6" s="1" t="s">
        <v>4</v>
      </c>
      <c r="C6">
        <v>1.3862000000000001</v>
      </c>
      <c r="D6">
        <v>1.3677999999999999</v>
      </c>
      <c r="E6">
        <f t="shared" si="0"/>
        <v>1.377</v>
      </c>
      <c r="F6">
        <f t="shared" si="1"/>
        <v>100000</v>
      </c>
      <c r="G6">
        <f t="shared" si="2"/>
        <v>500</v>
      </c>
      <c r="H6">
        <f t="shared" si="3"/>
        <v>1E-4</v>
      </c>
    </row>
    <row r="7" spans="1:8" x14ac:dyDescent="0.25">
      <c r="A7" s="1" t="s">
        <v>5</v>
      </c>
      <c r="C7">
        <v>1.3654999999999999</v>
      </c>
      <c r="D7">
        <v>1.3631</v>
      </c>
      <c r="E7">
        <f t="shared" si="0"/>
        <v>1.3643000000000001</v>
      </c>
      <c r="F7">
        <f t="shared" si="1"/>
        <v>100000</v>
      </c>
      <c r="G7">
        <f t="shared" si="2"/>
        <v>500</v>
      </c>
      <c r="H7">
        <f t="shared" si="3"/>
        <v>1E-4</v>
      </c>
    </row>
    <row r="8" spans="1:8" x14ac:dyDescent="0.25">
      <c r="A8" s="1" t="s">
        <v>6</v>
      </c>
      <c r="C8">
        <v>1.3614999999999999</v>
      </c>
      <c r="D8">
        <v>1.3611</v>
      </c>
      <c r="E8">
        <f t="shared" si="0"/>
        <v>1.3613</v>
      </c>
      <c r="F8">
        <f t="shared" si="1"/>
        <v>100000</v>
      </c>
      <c r="G8">
        <f t="shared" si="2"/>
        <v>500</v>
      </c>
      <c r="H8">
        <f t="shared" si="3"/>
        <v>1E-4</v>
      </c>
    </row>
    <row r="9" spans="1:8" x14ac:dyDescent="0.25">
      <c r="A9" s="1" t="s">
        <v>7</v>
      </c>
      <c r="C9">
        <v>1.3613</v>
      </c>
      <c r="D9">
        <v>1.363</v>
      </c>
      <c r="E9">
        <f t="shared" si="0"/>
        <v>1.36215</v>
      </c>
      <c r="F9">
        <f t="shared" si="1"/>
        <v>100000</v>
      </c>
      <c r="G9">
        <f t="shared" si="2"/>
        <v>500</v>
      </c>
      <c r="H9">
        <f t="shared" si="3"/>
        <v>1E-4</v>
      </c>
    </row>
    <row r="10" spans="1:8" x14ac:dyDescent="0.25">
      <c r="A10" s="1" t="s">
        <v>8</v>
      </c>
      <c r="C10">
        <v>1.3622000000000001</v>
      </c>
      <c r="D10">
        <v>1.3619000000000001</v>
      </c>
      <c r="E10">
        <f t="shared" si="0"/>
        <v>1.36205</v>
      </c>
      <c r="F10">
        <f t="shared" si="1"/>
        <v>100000</v>
      </c>
      <c r="G10">
        <f t="shared" si="2"/>
        <v>500</v>
      </c>
      <c r="H10">
        <f t="shared" si="3"/>
        <v>1E-4</v>
      </c>
    </row>
    <row r="11" spans="1:8" x14ac:dyDescent="0.25">
      <c r="A11" s="1" t="s">
        <v>9</v>
      </c>
      <c r="C11">
        <v>1.3641000000000001</v>
      </c>
      <c r="D11">
        <v>1.3767</v>
      </c>
      <c r="E11">
        <f t="shared" si="0"/>
        <v>1.3704000000000001</v>
      </c>
      <c r="F11">
        <f t="shared" si="1"/>
        <v>100000</v>
      </c>
      <c r="G11">
        <f t="shared" si="2"/>
        <v>500</v>
      </c>
      <c r="H11">
        <f t="shared" si="3"/>
        <v>1E-4</v>
      </c>
    </row>
    <row r="12" spans="1:8" x14ac:dyDescent="0.25">
      <c r="A12" s="1" t="s">
        <v>10</v>
      </c>
      <c r="C12">
        <v>1.3759999999999999</v>
      </c>
      <c r="D12">
        <v>1.353</v>
      </c>
      <c r="E12">
        <f t="shared" si="0"/>
        <v>1.3645</v>
      </c>
      <c r="F12">
        <f t="shared" si="1"/>
        <v>100000</v>
      </c>
      <c r="G12">
        <f t="shared" si="2"/>
        <v>500</v>
      </c>
      <c r="H12">
        <f t="shared" si="3"/>
        <v>1E-4</v>
      </c>
    </row>
    <row r="13" spans="1:8" x14ac:dyDescent="0.25">
      <c r="A13" s="1" t="s">
        <v>11</v>
      </c>
      <c r="C13">
        <v>1.3516999999999999</v>
      </c>
      <c r="D13">
        <v>1.3412999999999999</v>
      </c>
      <c r="E13">
        <f t="shared" si="0"/>
        <v>1.3464999999999998</v>
      </c>
      <c r="F13">
        <f t="shared" si="1"/>
        <v>100000</v>
      </c>
      <c r="G13">
        <f t="shared" si="2"/>
        <v>500</v>
      </c>
      <c r="H13">
        <f t="shared" si="3"/>
        <v>1E-4</v>
      </c>
    </row>
    <row r="14" spans="1:8" x14ac:dyDescent="0.25">
      <c r="A14" s="1" t="s">
        <v>12</v>
      </c>
      <c r="C14">
        <v>1.3472999999999999</v>
      </c>
      <c r="D14">
        <v>1.3503000000000001</v>
      </c>
      <c r="E14">
        <f t="shared" si="0"/>
        <v>1.3488</v>
      </c>
      <c r="F14">
        <f t="shared" ref="F14:F77" si="4">F13</f>
        <v>100000</v>
      </c>
      <c r="G14">
        <f t="shared" ref="G14:G77" si="5">G13</f>
        <v>500</v>
      </c>
      <c r="H14">
        <f t="shared" ref="H14:H77" si="6">H13</f>
        <v>1E-4</v>
      </c>
    </row>
    <row r="15" spans="1:8" x14ac:dyDescent="0.25">
      <c r="A15" s="1" t="s">
        <v>13</v>
      </c>
      <c r="C15">
        <v>1.3491</v>
      </c>
      <c r="D15">
        <v>1.3496999999999999</v>
      </c>
      <c r="E15">
        <f t="shared" si="0"/>
        <v>1.3493999999999999</v>
      </c>
      <c r="F15">
        <f t="shared" si="4"/>
        <v>100000</v>
      </c>
      <c r="G15">
        <f t="shared" si="5"/>
        <v>500</v>
      </c>
      <c r="H15">
        <f t="shared" si="6"/>
        <v>1E-4</v>
      </c>
    </row>
    <row r="16" spans="1:8" x14ac:dyDescent="0.25">
      <c r="A16" s="1" t="s">
        <v>14</v>
      </c>
      <c r="C16">
        <v>1.3627</v>
      </c>
      <c r="D16">
        <v>1.3502000000000001</v>
      </c>
      <c r="E16">
        <f t="shared" si="0"/>
        <v>1.3564500000000002</v>
      </c>
      <c r="F16">
        <f t="shared" si="4"/>
        <v>100000</v>
      </c>
      <c r="G16">
        <f t="shared" si="5"/>
        <v>500</v>
      </c>
      <c r="H16">
        <f t="shared" si="6"/>
        <v>1E-4</v>
      </c>
    </row>
    <row r="17" spans="1:8" x14ac:dyDescent="0.25">
      <c r="A17" s="1" t="s">
        <v>15</v>
      </c>
      <c r="C17">
        <v>1.3475999999999999</v>
      </c>
      <c r="D17">
        <v>1.3383</v>
      </c>
      <c r="E17">
        <f t="shared" si="0"/>
        <v>1.3429500000000001</v>
      </c>
      <c r="F17">
        <f t="shared" si="4"/>
        <v>100000</v>
      </c>
      <c r="G17">
        <f t="shared" si="5"/>
        <v>500</v>
      </c>
      <c r="H17">
        <f t="shared" si="6"/>
        <v>1E-4</v>
      </c>
    </row>
    <row r="18" spans="1:8" x14ac:dyDescent="0.25">
      <c r="A18" s="1" t="s">
        <v>16</v>
      </c>
      <c r="C18">
        <v>1.3346</v>
      </c>
      <c r="D18">
        <v>1.3292999999999999</v>
      </c>
      <c r="E18">
        <f t="shared" si="0"/>
        <v>1.33195</v>
      </c>
      <c r="F18">
        <f t="shared" si="4"/>
        <v>100000</v>
      </c>
      <c r="G18">
        <f t="shared" si="5"/>
        <v>500</v>
      </c>
      <c r="H18">
        <f t="shared" si="6"/>
        <v>1E-4</v>
      </c>
    </row>
    <row r="19" spans="1:8" x14ac:dyDescent="0.25">
      <c r="A19" s="1" t="s">
        <v>17</v>
      </c>
      <c r="C19">
        <v>1.3329</v>
      </c>
      <c r="D19">
        <v>1.2750999999999999</v>
      </c>
      <c r="E19">
        <f t="shared" si="0"/>
        <v>1.3039999999999998</v>
      </c>
      <c r="F19">
        <f t="shared" si="4"/>
        <v>100000</v>
      </c>
      <c r="G19">
        <f t="shared" si="5"/>
        <v>500</v>
      </c>
      <c r="H19">
        <f t="shared" si="6"/>
        <v>1E-4</v>
      </c>
    </row>
    <row r="20" spans="1:8" x14ac:dyDescent="0.25">
      <c r="A20" s="1" t="s">
        <v>18</v>
      </c>
      <c r="C20">
        <v>1.2924</v>
      </c>
      <c r="D20">
        <v>1.2357</v>
      </c>
      <c r="E20">
        <f t="shared" si="0"/>
        <v>1.2640500000000001</v>
      </c>
      <c r="F20">
        <f t="shared" si="4"/>
        <v>100000</v>
      </c>
      <c r="G20">
        <f t="shared" si="5"/>
        <v>500</v>
      </c>
      <c r="H20">
        <f t="shared" si="6"/>
        <v>1E-4</v>
      </c>
    </row>
    <row r="21" spans="1:8" x14ac:dyDescent="0.25">
      <c r="A21" s="1" t="s">
        <v>19</v>
      </c>
      <c r="C21">
        <v>1.2347999999999999</v>
      </c>
      <c r="D21">
        <v>1.2569999999999999</v>
      </c>
      <c r="E21">
        <f t="shared" si="0"/>
        <v>1.2458999999999998</v>
      </c>
      <c r="F21">
        <f t="shared" si="4"/>
        <v>100000</v>
      </c>
      <c r="G21">
        <f t="shared" si="5"/>
        <v>500</v>
      </c>
      <c r="H21">
        <f t="shared" si="6"/>
        <v>1E-4</v>
      </c>
    </row>
    <row r="22" spans="1:8" x14ac:dyDescent="0.25">
      <c r="A22" s="1" t="s">
        <v>20</v>
      </c>
      <c r="C22">
        <v>1.2545999999999999</v>
      </c>
      <c r="D22">
        <v>1.2272000000000001</v>
      </c>
      <c r="E22">
        <f t="shared" si="0"/>
        <v>1.2408999999999999</v>
      </c>
      <c r="F22">
        <f t="shared" si="4"/>
        <v>100000</v>
      </c>
      <c r="G22">
        <f t="shared" si="5"/>
        <v>500</v>
      </c>
      <c r="H22">
        <f t="shared" si="6"/>
        <v>1E-4</v>
      </c>
    </row>
    <row r="23" spans="1:8" x14ac:dyDescent="0.25">
      <c r="A23" s="1" t="s">
        <v>21</v>
      </c>
      <c r="C23">
        <v>1.2279</v>
      </c>
      <c r="D23">
        <v>1.1967000000000001</v>
      </c>
      <c r="E23">
        <f t="shared" si="0"/>
        <v>1.2122999999999999</v>
      </c>
      <c r="F23">
        <f t="shared" si="4"/>
        <v>100000</v>
      </c>
      <c r="G23">
        <f t="shared" si="5"/>
        <v>500</v>
      </c>
      <c r="H23">
        <f t="shared" si="6"/>
        <v>1E-4</v>
      </c>
    </row>
    <row r="24" spans="1:8" x14ac:dyDescent="0.25">
      <c r="A24" s="1" t="s">
        <v>22</v>
      </c>
      <c r="C24">
        <v>1.1947000000000001</v>
      </c>
      <c r="D24">
        <v>1.2111000000000001</v>
      </c>
      <c r="E24">
        <f t="shared" si="0"/>
        <v>1.2029000000000001</v>
      </c>
      <c r="F24">
        <f t="shared" si="4"/>
        <v>100000</v>
      </c>
      <c r="G24">
        <f t="shared" si="5"/>
        <v>500</v>
      </c>
      <c r="H24">
        <f t="shared" si="6"/>
        <v>1E-4</v>
      </c>
    </row>
    <row r="25" spans="1:8" x14ac:dyDescent="0.25">
      <c r="A25" s="1" t="s">
        <v>23</v>
      </c>
      <c r="C25">
        <v>1.2117</v>
      </c>
      <c r="D25">
        <v>1.2385999999999999</v>
      </c>
      <c r="E25">
        <f t="shared" si="0"/>
        <v>1.22515</v>
      </c>
      <c r="F25">
        <f t="shared" si="4"/>
        <v>100000</v>
      </c>
      <c r="G25">
        <f t="shared" si="5"/>
        <v>500</v>
      </c>
      <c r="H25">
        <f t="shared" si="6"/>
        <v>1E-4</v>
      </c>
    </row>
    <row r="26" spans="1:8" x14ac:dyDescent="0.25">
      <c r="A26" s="1" t="s">
        <v>24</v>
      </c>
      <c r="C26">
        <v>1.2427999999999999</v>
      </c>
      <c r="D26">
        <v>1.2367999999999999</v>
      </c>
      <c r="E26">
        <f t="shared" si="0"/>
        <v>1.2397999999999998</v>
      </c>
      <c r="F26">
        <f t="shared" si="4"/>
        <v>100000</v>
      </c>
      <c r="G26">
        <f t="shared" si="5"/>
        <v>500</v>
      </c>
      <c r="H26">
        <f t="shared" si="6"/>
        <v>1E-4</v>
      </c>
    </row>
    <row r="27" spans="1:8" x14ac:dyDescent="0.25">
      <c r="A27" s="1" t="s">
        <v>25</v>
      </c>
      <c r="C27">
        <v>1.2379</v>
      </c>
      <c r="D27">
        <v>1.2565</v>
      </c>
      <c r="E27">
        <f t="shared" si="0"/>
        <v>1.2471999999999999</v>
      </c>
      <c r="F27">
        <f t="shared" si="4"/>
        <v>100000</v>
      </c>
      <c r="G27">
        <f t="shared" si="5"/>
        <v>500</v>
      </c>
      <c r="H27">
        <f t="shared" si="6"/>
        <v>1E-4</v>
      </c>
    </row>
    <row r="28" spans="1:8" x14ac:dyDescent="0.25">
      <c r="A28" s="1" t="s">
        <v>26</v>
      </c>
      <c r="C28">
        <v>1.2555000000000001</v>
      </c>
      <c r="D28">
        <v>1.264</v>
      </c>
      <c r="E28">
        <f t="shared" si="0"/>
        <v>1.2597499999999999</v>
      </c>
      <c r="F28">
        <f t="shared" si="4"/>
        <v>100000</v>
      </c>
      <c r="G28">
        <f t="shared" si="5"/>
        <v>500</v>
      </c>
      <c r="H28">
        <f t="shared" si="6"/>
        <v>1E-4</v>
      </c>
    </row>
    <row r="29" spans="1:8" x14ac:dyDescent="0.25">
      <c r="A29" s="1" t="s">
        <v>27</v>
      </c>
      <c r="C29">
        <v>1.2641</v>
      </c>
      <c r="D29">
        <v>1.2928999999999999</v>
      </c>
      <c r="E29">
        <f t="shared" si="0"/>
        <v>1.2785</v>
      </c>
      <c r="F29">
        <f t="shared" si="4"/>
        <v>100000</v>
      </c>
      <c r="G29">
        <f t="shared" si="5"/>
        <v>500</v>
      </c>
      <c r="H29">
        <f t="shared" si="6"/>
        <v>1E-4</v>
      </c>
    </row>
    <row r="30" spans="1:8" x14ac:dyDescent="0.25">
      <c r="A30" s="1" t="s">
        <v>28</v>
      </c>
      <c r="C30">
        <v>1.2906</v>
      </c>
      <c r="D30">
        <v>1.2907999999999999</v>
      </c>
      <c r="E30">
        <f t="shared" si="0"/>
        <v>1.2907</v>
      </c>
      <c r="F30">
        <f t="shared" si="4"/>
        <v>100000</v>
      </c>
      <c r="G30">
        <f t="shared" si="5"/>
        <v>500</v>
      </c>
      <c r="H30">
        <f t="shared" si="6"/>
        <v>1E-4</v>
      </c>
    </row>
    <row r="31" spans="1:8" x14ac:dyDescent="0.25">
      <c r="A31" s="1" t="s">
        <v>29</v>
      </c>
      <c r="C31">
        <v>1.2895000000000001</v>
      </c>
      <c r="D31">
        <v>1.3049999999999999</v>
      </c>
      <c r="E31">
        <f t="shared" si="0"/>
        <v>1.29725</v>
      </c>
      <c r="F31">
        <f t="shared" si="4"/>
        <v>100000</v>
      </c>
      <c r="G31">
        <f t="shared" si="5"/>
        <v>500</v>
      </c>
      <c r="H31">
        <f t="shared" si="6"/>
        <v>1E-4</v>
      </c>
    </row>
    <row r="32" spans="1:8" x14ac:dyDescent="0.25">
      <c r="A32" s="1" t="s">
        <v>30</v>
      </c>
      <c r="C32">
        <v>1.3061</v>
      </c>
      <c r="D32">
        <v>1.3278000000000001</v>
      </c>
      <c r="E32">
        <f t="shared" si="0"/>
        <v>1.3169500000000001</v>
      </c>
      <c r="F32">
        <f t="shared" si="4"/>
        <v>100000</v>
      </c>
      <c r="G32">
        <f t="shared" si="5"/>
        <v>500</v>
      </c>
      <c r="H32">
        <f t="shared" si="6"/>
        <v>1E-4</v>
      </c>
    </row>
    <row r="33" spans="1:8" x14ac:dyDescent="0.25">
      <c r="A33" s="1" t="s">
        <v>31</v>
      </c>
      <c r="C33">
        <v>1.3288</v>
      </c>
      <c r="D33">
        <v>1.2753000000000001</v>
      </c>
      <c r="E33">
        <f t="shared" si="0"/>
        <v>1.3020499999999999</v>
      </c>
      <c r="F33">
        <f t="shared" si="4"/>
        <v>100000</v>
      </c>
      <c r="G33">
        <f t="shared" si="5"/>
        <v>500</v>
      </c>
      <c r="H33">
        <f t="shared" si="6"/>
        <v>1E-4</v>
      </c>
    </row>
    <row r="34" spans="1:8" x14ac:dyDescent="0.25">
      <c r="A34" s="1" t="s">
        <v>32</v>
      </c>
      <c r="C34">
        <v>1.2766</v>
      </c>
      <c r="D34">
        <v>1.2663</v>
      </c>
      <c r="E34">
        <f t="shared" si="0"/>
        <v>1.27145</v>
      </c>
      <c r="F34">
        <f t="shared" si="4"/>
        <v>100000</v>
      </c>
      <c r="G34">
        <f t="shared" si="5"/>
        <v>500</v>
      </c>
      <c r="H34">
        <f t="shared" si="6"/>
        <v>1E-4</v>
      </c>
    </row>
    <row r="35" spans="1:8" x14ac:dyDescent="0.25">
      <c r="A35" s="1" t="s">
        <v>33</v>
      </c>
      <c r="C35">
        <v>1.2704</v>
      </c>
      <c r="D35">
        <v>1.2761</v>
      </c>
      <c r="E35">
        <f t="shared" si="0"/>
        <v>1.27325</v>
      </c>
      <c r="F35">
        <f t="shared" si="4"/>
        <v>100000</v>
      </c>
      <c r="G35">
        <f t="shared" si="5"/>
        <v>500</v>
      </c>
      <c r="H35">
        <f t="shared" si="6"/>
        <v>1E-4</v>
      </c>
    </row>
    <row r="36" spans="1:8" x14ac:dyDescent="0.25">
      <c r="A36" s="1" t="s">
        <v>34</v>
      </c>
      <c r="C36">
        <v>1.2764</v>
      </c>
      <c r="D36">
        <v>1.2894000000000001</v>
      </c>
      <c r="E36">
        <f t="shared" si="0"/>
        <v>1.2829000000000002</v>
      </c>
      <c r="F36">
        <f t="shared" si="4"/>
        <v>100000</v>
      </c>
      <c r="G36">
        <f t="shared" si="5"/>
        <v>500</v>
      </c>
      <c r="H36">
        <f t="shared" si="6"/>
        <v>1E-4</v>
      </c>
    </row>
    <row r="37" spans="1:8" x14ac:dyDescent="0.25">
      <c r="A37" s="1" t="s">
        <v>35</v>
      </c>
      <c r="C37">
        <v>1.2892999999999999</v>
      </c>
      <c r="D37">
        <v>1.2679</v>
      </c>
      <c r="E37">
        <f t="shared" si="0"/>
        <v>1.2786</v>
      </c>
      <c r="F37">
        <f t="shared" si="4"/>
        <v>100000</v>
      </c>
      <c r="G37">
        <f t="shared" si="5"/>
        <v>500</v>
      </c>
      <c r="H37">
        <f t="shared" si="6"/>
        <v>1E-4</v>
      </c>
    </row>
    <row r="38" spans="1:8" x14ac:dyDescent="0.25">
      <c r="A38" s="1" t="s">
        <v>36</v>
      </c>
      <c r="C38">
        <v>1.2704</v>
      </c>
      <c r="D38">
        <v>1.3048</v>
      </c>
      <c r="E38">
        <f t="shared" si="0"/>
        <v>1.2875999999999999</v>
      </c>
      <c r="F38">
        <f t="shared" si="4"/>
        <v>100000</v>
      </c>
      <c r="G38">
        <f t="shared" si="5"/>
        <v>500</v>
      </c>
      <c r="H38">
        <f t="shared" si="6"/>
        <v>1E-4</v>
      </c>
    </row>
    <row r="39" spans="1:8" x14ac:dyDescent="0.25">
      <c r="A39" s="1" t="s">
        <v>37</v>
      </c>
      <c r="C39">
        <v>1.3049999999999999</v>
      </c>
      <c r="D39">
        <v>1.349</v>
      </c>
      <c r="E39">
        <f t="shared" si="0"/>
        <v>1.327</v>
      </c>
      <c r="F39">
        <f t="shared" si="4"/>
        <v>100000</v>
      </c>
      <c r="G39">
        <f t="shared" si="5"/>
        <v>500</v>
      </c>
      <c r="H39">
        <f t="shared" si="6"/>
        <v>1E-4</v>
      </c>
    </row>
    <row r="40" spans="1:8" x14ac:dyDescent="0.25">
      <c r="A40" s="1" t="s">
        <v>38</v>
      </c>
      <c r="C40">
        <v>1.3483000000000001</v>
      </c>
      <c r="D40">
        <v>1.3789</v>
      </c>
      <c r="E40">
        <f t="shared" si="0"/>
        <v>1.3635999999999999</v>
      </c>
      <c r="F40">
        <f t="shared" si="4"/>
        <v>100000</v>
      </c>
      <c r="G40">
        <f t="shared" si="5"/>
        <v>500</v>
      </c>
      <c r="H40">
        <f t="shared" si="6"/>
        <v>1E-4</v>
      </c>
    </row>
    <row r="41" spans="1:8" x14ac:dyDescent="0.25">
      <c r="A41" s="1" t="s">
        <v>39</v>
      </c>
      <c r="C41">
        <v>1.3787</v>
      </c>
      <c r="D41">
        <v>1.3936999999999999</v>
      </c>
      <c r="E41">
        <f t="shared" si="0"/>
        <v>1.3862000000000001</v>
      </c>
      <c r="F41">
        <f t="shared" si="4"/>
        <v>100000</v>
      </c>
      <c r="G41">
        <f t="shared" si="5"/>
        <v>500</v>
      </c>
      <c r="H41">
        <f t="shared" si="6"/>
        <v>1E-4</v>
      </c>
    </row>
    <row r="42" spans="1:8" x14ac:dyDescent="0.25">
      <c r="A42" s="1" t="s">
        <v>40</v>
      </c>
      <c r="C42">
        <v>1.4</v>
      </c>
      <c r="D42">
        <v>1.3975</v>
      </c>
      <c r="E42">
        <f t="shared" si="0"/>
        <v>1.3987499999999999</v>
      </c>
      <c r="F42">
        <f t="shared" si="4"/>
        <v>100000</v>
      </c>
      <c r="G42">
        <f t="shared" si="5"/>
        <v>500</v>
      </c>
      <c r="H42">
        <f t="shared" si="6"/>
        <v>1E-4</v>
      </c>
    </row>
    <row r="43" spans="1:8" x14ac:dyDescent="0.25">
      <c r="A43" s="1" t="s">
        <v>41</v>
      </c>
      <c r="C43">
        <v>1.3972</v>
      </c>
      <c r="D43">
        <v>1.3951</v>
      </c>
      <c r="E43">
        <f t="shared" si="0"/>
        <v>1.39615</v>
      </c>
      <c r="F43">
        <f t="shared" si="4"/>
        <v>100000</v>
      </c>
      <c r="G43">
        <f t="shared" si="5"/>
        <v>500</v>
      </c>
      <c r="H43">
        <f t="shared" si="6"/>
        <v>1E-4</v>
      </c>
    </row>
    <row r="44" spans="1:8" x14ac:dyDescent="0.25">
      <c r="A44" s="1" t="s">
        <v>42</v>
      </c>
      <c r="C44">
        <v>1.3951</v>
      </c>
      <c r="D44">
        <v>1.3940999999999999</v>
      </c>
      <c r="E44">
        <f t="shared" si="0"/>
        <v>1.3946000000000001</v>
      </c>
      <c r="F44">
        <f t="shared" si="4"/>
        <v>100000</v>
      </c>
      <c r="G44">
        <f t="shared" si="5"/>
        <v>500</v>
      </c>
      <c r="H44">
        <f t="shared" si="6"/>
        <v>1E-4</v>
      </c>
    </row>
    <row r="45" spans="1:8" x14ac:dyDescent="0.25">
      <c r="A45" s="1" t="s">
        <v>43</v>
      </c>
      <c r="C45">
        <v>1.3966000000000001</v>
      </c>
      <c r="D45">
        <v>1.4026000000000001</v>
      </c>
      <c r="E45">
        <f t="shared" si="0"/>
        <v>1.3996</v>
      </c>
      <c r="F45">
        <f t="shared" si="4"/>
        <v>100000</v>
      </c>
      <c r="G45">
        <f t="shared" si="5"/>
        <v>500</v>
      </c>
      <c r="H45">
        <f t="shared" si="6"/>
        <v>1E-4</v>
      </c>
    </row>
    <row r="46" spans="1:8" x14ac:dyDescent="0.25">
      <c r="A46" s="1" t="s">
        <v>44</v>
      </c>
      <c r="C46">
        <v>1.4053</v>
      </c>
      <c r="D46">
        <v>1.369</v>
      </c>
      <c r="E46">
        <f t="shared" si="0"/>
        <v>1.3871500000000001</v>
      </c>
      <c r="F46">
        <f t="shared" si="4"/>
        <v>100000</v>
      </c>
      <c r="G46">
        <f t="shared" si="5"/>
        <v>500</v>
      </c>
      <c r="H46">
        <f t="shared" si="6"/>
        <v>1E-4</v>
      </c>
    </row>
    <row r="47" spans="1:8" x14ac:dyDescent="0.25">
      <c r="A47" s="1" t="s">
        <v>45</v>
      </c>
      <c r="C47">
        <v>1.3683000000000001</v>
      </c>
      <c r="D47">
        <v>1.3668</v>
      </c>
      <c r="E47">
        <f t="shared" si="0"/>
        <v>1.36755</v>
      </c>
      <c r="F47">
        <f t="shared" si="4"/>
        <v>100000</v>
      </c>
      <c r="G47">
        <f t="shared" si="5"/>
        <v>500</v>
      </c>
      <c r="H47">
        <f t="shared" si="6"/>
        <v>1E-4</v>
      </c>
    </row>
    <row r="48" spans="1:8" x14ac:dyDescent="0.25">
      <c r="A48" s="1" t="s">
        <v>46</v>
      </c>
      <c r="C48">
        <v>1.3734999999999999</v>
      </c>
      <c r="D48">
        <v>1.3238000000000001</v>
      </c>
      <c r="E48">
        <f t="shared" si="0"/>
        <v>1.3486500000000001</v>
      </c>
      <c r="F48">
        <f t="shared" si="4"/>
        <v>100000</v>
      </c>
      <c r="G48">
        <f t="shared" si="5"/>
        <v>500</v>
      </c>
      <c r="H48">
        <f t="shared" si="6"/>
        <v>1E-4</v>
      </c>
    </row>
    <row r="49" spans="1:8" x14ac:dyDescent="0.25">
      <c r="A49" s="1" t="s">
        <v>47</v>
      </c>
      <c r="C49">
        <v>1.3273999999999999</v>
      </c>
      <c r="D49">
        <v>1.3409</v>
      </c>
      <c r="E49">
        <f t="shared" si="0"/>
        <v>1.3341499999999999</v>
      </c>
      <c r="F49">
        <f t="shared" si="4"/>
        <v>100000</v>
      </c>
      <c r="G49">
        <f t="shared" si="5"/>
        <v>500</v>
      </c>
      <c r="H49">
        <f t="shared" si="6"/>
        <v>1E-4</v>
      </c>
    </row>
    <row r="50" spans="1:8" x14ac:dyDescent="0.25">
      <c r="A50" s="1" t="s">
        <v>48</v>
      </c>
      <c r="C50">
        <v>1.3406</v>
      </c>
      <c r="D50">
        <v>1.3223</v>
      </c>
      <c r="E50">
        <f t="shared" si="0"/>
        <v>1.33145</v>
      </c>
      <c r="F50">
        <f t="shared" si="4"/>
        <v>100000</v>
      </c>
      <c r="G50">
        <f t="shared" si="5"/>
        <v>500</v>
      </c>
      <c r="H50">
        <f t="shared" si="6"/>
        <v>1E-4</v>
      </c>
    </row>
    <row r="51" spans="1:8" x14ac:dyDescent="0.25">
      <c r="A51" s="1" t="s">
        <v>49</v>
      </c>
      <c r="C51">
        <v>1.3205</v>
      </c>
      <c r="D51">
        <v>1.3183</v>
      </c>
      <c r="E51">
        <f t="shared" si="0"/>
        <v>1.3193999999999999</v>
      </c>
      <c r="F51">
        <f t="shared" si="4"/>
        <v>100000</v>
      </c>
      <c r="G51">
        <f t="shared" si="5"/>
        <v>500</v>
      </c>
      <c r="H51">
        <f t="shared" si="6"/>
        <v>1E-4</v>
      </c>
    </row>
    <row r="52" spans="1:8" x14ac:dyDescent="0.25">
      <c r="A52" s="1" t="s">
        <v>50</v>
      </c>
      <c r="C52">
        <v>1.3165</v>
      </c>
      <c r="D52">
        <v>1.3113999999999999</v>
      </c>
      <c r="E52">
        <f t="shared" si="0"/>
        <v>1.31395</v>
      </c>
      <c r="F52">
        <f t="shared" si="4"/>
        <v>100000</v>
      </c>
      <c r="G52">
        <f t="shared" si="5"/>
        <v>500</v>
      </c>
      <c r="H52">
        <f t="shared" si="6"/>
        <v>1E-4</v>
      </c>
    </row>
    <row r="53" spans="1:8" x14ac:dyDescent="0.25">
      <c r="A53" s="1" t="s">
        <v>51</v>
      </c>
      <c r="C53">
        <v>1.3111999999999999</v>
      </c>
      <c r="D53">
        <v>1.3413999999999999</v>
      </c>
      <c r="E53">
        <f t="shared" si="0"/>
        <v>1.3262999999999998</v>
      </c>
      <c r="F53">
        <f t="shared" si="4"/>
        <v>100000</v>
      </c>
      <c r="G53">
        <f t="shared" si="5"/>
        <v>500</v>
      </c>
      <c r="H53">
        <f t="shared" si="6"/>
        <v>1E-4</v>
      </c>
    </row>
    <row r="54" spans="1:8" x14ac:dyDescent="0.25">
      <c r="A54" s="1" t="s">
        <v>52</v>
      </c>
      <c r="C54">
        <v>1.3342000000000001</v>
      </c>
      <c r="D54">
        <v>1.2905</v>
      </c>
      <c r="E54">
        <f t="shared" si="0"/>
        <v>1.3123499999999999</v>
      </c>
      <c r="F54">
        <f t="shared" si="4"/>
        <v>100000</v>
      </c>
      <c r="G54">
        <f t="shared" si="5"/>
        <v>500</v>
      </c>
      <c r="H54">
        <f t="shared" si="6"/>
        <v>1E-4</v>
      </c>
    </row>
    <row r="55" spans="1:8" x14ac:dyDescent="0.25">
      <c r="A55" s="1" t="s">
        <v>53</v>
      </c>
      <c r="C55">
        <v>1.2895000000000001</v>
      </c>
      <c r="D55">
        <v>1.3382000000000001</v>
      </c>
      <c r="E55">
        <f t="shared" si="0"/>
        <v>1.31385</v>
      </c>
      <c r="F55">
        <f t="shared" si="4"/>
        <v>100000</v>
      </c>
      <c r="G55">
        <f t="shared" si="5"/>
        <v>500</v>
      </c>
      <c r="H55">
        <f t="shared" si="6"/>
        <v>1E-4</v>
      </c>
    </row>
    <row r="56" spans="1:8" x14ac:dyDescent="0.25">
      <c r="A56" s="1" t="s">
        <v>54</v>
      </c>
      <c r="C56">
        <v>1.337</v>
      </c>
      <c r="D56">
        <v>1.3619000000000001</v>
      </c>
      <c r="E56">
        <f t="shared" si="0"/>
        <v>1.34945</v>
      </c>
      <c r="F56">
        <f t="shared" si="4"/>
        <v>100000</v>
      </c>
      <c r="G56">
        <f t="shared" si="5"/>
        <v>500</v>
      </c>
      <c r="H56">
        <f t="shared" si="6"/>
        <v>1E-4</v>
      </c>
    </row>
    <row r="57" spans="1:8" x14ac:dyDescent="0.25">
      <c r="A57" s="1" t="s">
        <v>55</v>
      </c>
      <c r="C57">
        <v>1.3608</v>
      </c>
      <c r="D57">
        <v>1.361</v>
      </c>
      <c r="E57">
        <f t="shared" si="0"/>
        <v>1.3609</v>
      </c>
      <c r="F57">
        <f t="shared" si="4"/>
        <v>100000</v>
      </c>
      <c r="G57">
        <f t="shared" si="5"/>
        <v>500</v>
      </c>
      <c r="H57">
        <f t="shared" si="6"/>
        <v>1E-4</v>
      </c>
    </row>
    <row r="58" spans="1:8" x14ac:dyDescent="0.25">
      <c r="A58" s="1" t="s">
        <v>56</v>
      </c>
      <c r="C58">
        <v>1.3579000000000001</v>
      </c>
      <c r="D58">
        <v>1.3580000000000001</v>
      </c>
      <c r="E58">
        <f t="shared" si="0"/>
        <v>1.3579500000000002</v>
      </c>
      <c r="F58">
        <f t="shared" si="4"/>
        <v>100000</v>
      </c>
      <c r="G58">
        <f t="shared" si="5"/>
        <v>500</v>
      </c>
      <c r="H58">
        <f t="shared" si="6"/>
        <v>1E-4</v>
      </c>
    </row>
    <row r="59" spans="1:8" x14ac:dyDescent="0.25">
      <c r="A59" s="1" t="s">
        <v>57</v>
      </c>
      <c r="C59">
        <v>1.3571</v>
      </c>
      <c r="D59">
        <v>1.3553999999999999</v>
      </c>
      <c r="E59">
        <f t="shared" si="0"/>
        <v>1.35625</v>
      </c>
      <c r="F59">
        <f t="shared" si="4"/>
        <v>100000</v>
      </c>
      <c r="G59">
        <f t="shared" si="5"/>
        <v>500</v>
      </c>
      <c r="H59">
        <f t="shared" si="6"/>
        <v>1E-4</v>
      </c>
    </row>
    <row r="60" spans="1:8" x14ac:dyDescent="0.25">
      <c r="A60" s="1" t="s">
        <v>58</v>
      </c>
      <c r="C60">
        <v>1.3522000000000001</v>
      </c>
      <c r="D60">
        <v>1.3692</v>
      </c>
      <c r="E60">
        <f t="shared" si="0"/>
        <v>1.3607</v>
      </c>
      <c r="F60">
        <f t="shared" si="4"/>
        <v>100000</v>
      </c>
      <c r="G60">
        <f t="shared" si="5"/>
        <v>500</v>
      </c>
      <c r="H60">
        <f t="shared" si="6"/>
        <v>1E-4</v>
      </c>
    </row>
    <row r="61" spans="1:8" x14ac:dyDescent="0.25">
      <c r="A61" s="1" t="s">
        <v>59</v>
      </c>
      <c r="C61">
        <v>1.3689</v>
      </c>
      <c r="D61">
        <v>1.3752</v>
      </c>
      <c r="E61">
        <f t="shared" si="0"/>
        <v>1.37205</v>
      </c>
      <c r="F61">
        <f t="shared" si="4"/>
        <v>100000</v>
      </c>
      <c r="G61">
        <f t="shared" si="5"/>
        <v>500</v>
      </c>
      <c r="H61">
        <f t="shared" si="6"/>
        <v>1E-4</v>
      </c>
    </row>
    <row r="62" spans="1:8" x14ac:dyDescent="0.25">
      <c r="A62" s="1" t="s">
        <v>60</v>
      </c>
      <c r="C62">
        <v>1.3748</v>
      </c>
      <c r="D62">
        <v>1.3986000000000001</v>
      </c>
      <c r="E62">
        <f t="shared" si="0"/>
        <v>1.3867</v>
      </c>
      <c r="F62">
        <f t="shared" si="4"/>
        <v>100000</v>
      </c>
      <c r="G62">
        <f t="shared" si="5"/>
        <v>500</v>
      </c>
      <c r="H62">
        <f t="shared" si="6"/>
        <v>1E-4</v>
      </c>
    </row>
    <row r="63" spans="1:8" x14ac:dyDescent="0.25">
      <c r="A63" s="1" t="s">
        <v>61</v>
      </c>
      <c r="C63">
        <v>1.3993</v>
      </c>
      <c r="D63">
        <v>1.3902000000000001</v>
      </c>
      <c r="E63">
        <f t="shared" si="0"/>
        <v>1.3947500000000002</v>
      </c>
      <c r="F63">
        <f t="shared" si="4"/>
        <v>100000</v>
      </c>
      <c r="G63">
        <f t="shared" si="5"/>
        <v>500</v>
      </c>
      <c r="H63">
        <f t="shared" si="6"/>
        <v>1E-4</v>
      </c>
    </row>
    <row r="64" spans="1:8" x14ac:dyDescent="0.25">
      <c r="A64" s="1" t="s">
        <v>62</v>
      </c>
      <c r="C64">
        <v>1.3953</v>
      </c>
      <c r="D64">
        <v>1.4182999999999999</v>
      </c>
      <c r="E64">
        <f t="shared" si="0"/>
        <v>1.4068000000000001</v>
      </c>
      <c r="F64">
        <f t="shared" si="4"/>
        <v>100000</v>
      </c>
      <c r="G64">
        <f t="shared" si="5"/>
        <v>500</v>
      </c>
      <c r="H64">
        <f t="shared" si="6"/>
        <v>1E-4</v>
      </c>
    </row>
    <row r="65" spans="1:8" x14ac:dyDescent="0.25">
      <c r="A65" s="1" t="s">
        <v>63</v>
      </c>
      <c r="C65">
        <v>1.4180999999999999</v>
      </c>
      <c r="D65">
        <v>1.4087000000000001</v>
      </c>
      <c r="E65">
        <f t="shared" si="0"/>
        <v>1.4134</v>
      </c>
      <c r="F65">
        <f t="shared" si="4"/>
        <v>100000</v>
      </c>
      <c r="G65">
        <f t="shared" si="5"/>
        <v>500</v>
      </c>
      <c r="H65">
        <f t="shared" si="6"/>
        <v>1E-4</v>
      </c>
    </row>
    <row r="66" spans="1:8" x14ac:dyDescent="0.25">
      <c r="A66" s="1" t="s">
        <v>64</v>
      </c>
      <c r="C66">
        <v>1.4046000000000001</v>
      </c>
      <c r="D66">
        <v>1.4235</v>
      </c>
      <c r="E66">
        <f t="shared" si="0"/>
        <v>1.41405</v>
      </c>
      <c r="F66">
        <f t="shared" si="4"/>
        <v>100000</v>
      </c>
      <c r="G66">
        <f t="shared" si="5"/>
        <v>500</v>
      </c>
      <c r="H66">
        <f t="shared" si="6"/>
        <v>1E-4</v>
      </c>
    </row>
    <row r="67" spans="1:8" x14ac:dyDescent="0.25">
      <c r="A67" s="1" t="s">
        <v>65</v>
      </c>
      <c r="C67">
        <v>1.4234</v>
      </c>
      <c r="D67">
        <v>1.4481999999999999</v>
      </c>
      <c r="E67">
        <f t="shared" ref="E67:E130" si="7">(C67+D67)/2</f>
        <v>1.4358</v>
      </c>
      <c r="F67">
        <f t="shared" si="4"/>
        <v>100000</v>
      </c>
      <c r="G67">
        <f t="shared" si="5"/>
        <v>500</v>
      </c>
      <c r="H67">
        <f t="shared" si="6"/>
        <v>1E-4</v>
      </c>
    </row>
    <row r="68" spans="1:8" x14ac:dyDescent="0.25">
      <c r="A68" s="1" t="s">
        <v>66</v>
      </c>
      <c r="C68">
        <v>1.4452</v>
      </c>
      <c r="D68">
        <v>1.4429000000000001</v>
      </c>
      <c r="E68">
        <f t="shared" si="7"/>
        <v>1.4440500000000001</v>
      </c>
      <c r="F68">
        <f t="shared" si="4"/>
        <v>100000</v>
      </c>
      <c r="G68">
        <f t="shared" si="5"/>
        <v>500</v>
      </c>
      <c r="H68">
        <f t="shared" si="6"/>
        <v>1E-4</v>
      </c>
    </row>
    <row r="69" spans="1:8" x14ac:dyDescent="0.25">
      <c r="A69" s="1" t="s">
        <v>67</v>
      </c>
      <c r="C69">
        <v>1.4416</v>
      </c>
      <c r="D69">
        <v>1.4560999999999999</v>
      </c>
      <c r="E69">
        <f t="shared" si="7"/>
        <v>1.44885</v>
      </c>
      <c r="F69">
        <f t="shared" si="4"/>
        <v>100000</v>
      </c>
      <c r="G69">
        <f t="shared" si="5"/>
        <v>500</v>
      </c>
      <c r="H69">
        <f t="shared" si="6"/>
        <v>1E-4</v>
      </c>
    </row>
    <row r="70" spans="1:8" x14ac:dyDescent="0.25">
      <c r="A70" s="1" t="s">
        <v>68</v>
      </c>
      <c r="C70">
        <v>1.4561999999999999</v>
      </c>
      <c r="D70">
        <v>1.4805999999999999</v>
      </c>
      <c r="E70">
        <f t="shared" si="7"/>
        <v>1.4683999999999999</v>
      </c>
      <c r="F70">
        <f t="shared" si="4"/>
        <v>100000</v>
      </c>
      <c r="G70">
        <f t="shared" si="5"/>
        <v>500</v>
      </c>
      <c r="H70">
        <f t="shared" si="6"/>
        <v>1E-4</v>
      </c>
    </row>
    <row r="71" spans="1:8" x14ac:dyDescent="0.25">
      <c r="A71" s="1" t="s">
        <v>69</v>
      </c>
      <c r="C71">
        <v>1.4825999999999999</v>
      </c>
      <c r="D71">
        <v>1.4315</v>
      </c>
      <c r="E71">
        <f t="shared" si="7"/>
        <v>1.45705</v>
      </c>
      <c r="F71">
        <f t="shared" si="4"/>
        <v>100000</v>
      </c>
      <c r="G71">
        <f t="shared" si="5"/>
        <v>500</v>
      </c>
      <c r="H71">
        <f t="shared" si="6"/>
        <v>1E-4</v>
      </c>
    </row>
    <row r="72" spans="1:8" x14ac:dyDescent="0.25">
      <c r="A72" s="1" t="s">
        <v>70</v>
      </c>
      <c r="C72">
        <v>1.4366000000000001</v>
      </c>
      <c r="D72">
        <v>1.4117</v>
      </c>
      <c r="E72">
        <f t="shared" si="7"/>
        <v>1.42415</v>
      </c>
      <c r="F72">
        <f t="shared" si="4"/>
        <v>100000</v>
      </c>
      <c r="G72">
        <f t="shared" si="5"/>
        <v>500</v>
      </c>
      <c r="H72">
        <f t="shared" si="6"/>
        <v>1E-4</v>
      </c>
    </row>
    <row r="73" spans="1:8" x14ac:dyDescent="0.25">
      <c r="A73" s="1" t="s">
        <v>71</v>
      </c>
      <c r="C73">
        <v>1.4076</v>
      </c>
      <c r="D73">
        <v>1.4159999999999999</v>
      </c>
      <c r="E73">
        <f t="shared" si="7"/>
        <v>1.4117999999999999</v>
      </c>
      <c r="F73">
        <f t="shared" si="4"/>
        <v>100000</v>
      </c>
      <c r="G73">
        <f t="shared" si="5"/>
        <v>500</v>
      </c>
      <c r="H73">
        <f t="shared" si="6"/>
        <v>1E-4</v>
      </c>
    </row>
    <row r="74" spans="1:8" x14ac:dyDescent="0.25">
      <c r="A74" s="1" t="s">
        <v>72</v>
      </c>
      <c r="C74">
        <v>1.4138999999999999</v>
      </c>
      <c r="D74">
        <v>1.4318</v>
      </c>
      <c r="E74">
        <f t="shared" si="7"/>
        <v>1.4228499999999999</v>
      </c>
      <c r="F74">
        <f t="shared" si="4"/>
        <v>100000</v>
      </c>
      <c r="G74">
        <f t="shared" si="5"/>
        <v>500</v>
      </c>
      <c r="H74">
        <f t="shared" si="6"/>
        <v>1E-4</v>
      </c>
    </row>
    <row r="75" spans="1:8" x14ac:dyDescent="0.25">
      <c r="A75" s="1" t="s">
        <v>73</v>
      </c>
      <c r="C75">
        <v>1.431</v>
      </c>
      <c r="D75">
        <v>1.4636</v>
      </c>
      <c r="E75">
        <f t="shared" si="7"/>
        <v>1.4473</v>
      </c>
      <c r="F75">
        <f t="shared" si="4"/>
        <v>100000</v>
      </c>
      <c r="G75">
        <f t="shared" si="5"/>
        <v>500</v>
      </c>
      <c r="H75">
        <f t="shared" si="6"/>
        <v>1E-4</v>
      </c>
    </row>
    <row r="76" spans="1:8" x14ac:dyDescent="0.25">
      <c r="A76" s="1" t="s">
        <v>74</v>
      </c>
      <c r="C76">
        <v>1.4630000000000001</v>
      </c>
      <c r="D76">
        <v>1.4346000000000001</v>
      </c>
      <c r="E76">
        <f t="shared" si="7"/>
        <v>1.4488000000000001</v>
      </c>
      <c r="F76">
        <f t="shared" si="4"/>
        <v>100000</v>
      </c>
      <c r="G76">
        <f t="shared" si="5"/>
        <v>500</v>
      </c>
      <c r="H76">
        <f t="shared" si="6"/>
        <v>1E-4</v>
      </c>
    </row>
    <row r="77" spans="1:8" x14ac:dyDescent="0.25">
      <c r="A77" s="1" t="s">
        <v>75</v>
      </c>
      <c r="C77">
        <v>1.4330000000000001</v>
      </c>
      <c r="D77">
        <v>1.4312</v>
      </c>
      <c r="E77">
        <f t="shared" si="7"/>
        <v>1.4321000000000002</v>
      </c>
      <c r="F77">
        <f t="shared" si="4"/>
        <v>100000</v>
      </c>
      <c r="G77">
        <f t="shared" si="5"/>
        <v>500</v>
      </c>
      <c r="H77">
        <f t="shared" si="6"/>
        <v>1E-4</v>
      </c>
    </row>
    <row r="78" spans="1:8" x14ac:dyDescent="0.25">
      <c r="A78" s="1" t="s">
        <v>76</v>
      </c>
      <c r="C78">
        <v>1.4278999999999999</v>
      </c>
      <c r="D78">
        <v>1.4188000000000001</v>
      </c>
      <c r="E78">
        <f t="shared" si="7"/>
        <v>1.4233500000000001</v>
      </c>
      <c r="F78">
        <f t="shared" ref="F78:F141" si="8">F77</f>
        <v>100000</v>
      </c>
      <c r="G78">
        <f t="shared" ref="G78:G141" si="9">G77</f>
        <v>500</v>
      </c>
      <c r="H78">
        <f t="shared" ref="H78:H141" si="10">H77</f>
        <v>1E-4</v>
      </c>
    </row>
    <row r="79" spans="1:8" x14ac:dyDescent="0.25">
      <c r="A79" s="1" t="s">
        <v>77</v>
      </c>
      <c r="C79">
        <v>1.4192</v>
      </c>
      <c r="D79">
        <v>1.4524999999999999</v>
      </c>
      <c r="E79">
        <f t="shared" si="7"/>
        <v>1.4358499999999998</v>
      </c>
      <c r="F79">
        <f t="shared" si="8"/>
        <v>100000</v>
      </c>
      <c r="G79">
        <f t="shared" si="9"/>
        <v>500</v>
      </c>
      <c r="H79">
        <f t="shared" si="10"/>
        <v>1E-4</v>
      </c>
    </row>
    <row r="80" spans="1:8" x14ac:dyDescent="0.25">
      <c r="A80" s="1" t="s">
        <v>78</v>
      </c>
      <c r="C80">
        <v>1.4536</v>
      </c>
      <c r="D80">
        <v>1.4263999999999999</v>
      </c>
      <c r="E80">
        <f t="shared" si="7"/>
        <v>1.44</v>
      </c>
      <c r="F80">
        <f t="shared" si="8"/>
        <v>100000</v>
      </c>
      <c r="G80">
        <f t="shared" si="9"/>
        <v>500</v>
      </c>
      <c r="H80">
        <f t="shared" si="10"/>
        <v>1E-4</v>
      </c>
    </row>
    <row r="81" spans="1:8" x14ac:dyDescent="0.25">
      <c r="A81" s="1" t="s">
        <v>79</v>
      </c>
      <c r="C81">
        <v>1.4204000000000001</v>
      </c>
      <c r="D81">
        <v>1.4155</v>
      </c>
      <c r="E81">
        <f t="shared" si="7"/>
        <v>1.41795</v>
      </c>
      <c r="F81">
        <f t="shared" si="8"/>
        <v>100000</v>
      </c>
      <c r="G81">
        <f t="shared" si="9"/>
        <v>500</v>
      </c>
      <c r="H81">
        <f t="shared" si="10"/>
        <v>1E-4</v>
      </c>
    </row>
    <row r="82" spans="1:8" x14ac:dyDescent="0.25">
      <c r="A82" s="1" t="s">
        <v>80</v>
      </c>
      <c r="C82">
        <v>1.4132</v>
      </c>
      <c r="D82">
        <v>1.4357</v>
      </c>
      <c r="E82">
        <f t="shared" si="7"/>
        <v>1.42445</v>
      </c>
      <c r="F82">
        <f t="shared" si="8"/>
        <v>100000</v>
      </c>
      <c r="G82">
        <f t="shared" si="9"/>
        <v>500</v>
      </c>
      <c r="H82">
        <f t="shared" si="10"/>
        <v>1E-4</v>
      </c>
    </row>
    <row r="83" spans="1:8" x14ac:dyDescent="0.25">
      <c r="A83" s="1" t="s">
        <v>81</v>
      </c>
      <c r="C83">
        <v>1.4388000000000001</v>
      </c>
      <c r="D83">
        <v>1.4398</v>
      </c>
      <c r="E83">
        <f t="shared" si="7"/>
        <v>1.4393</v>
      </c>
      <c r="F83">
        <f t="shared" si="8"/>
        <v>100000</v>
      </c>
      <c r="G83">
        <f t="shared" si="9"/>
        <v>500</v>
      </c>
      <c r="H83">
        <f t="shared" si="10"/>
        <v>1E-4</v>
      </c>
    </row>
    <row r="84" spans="1:8" x14ac:dyDescent="0.25">
      <c r="A84" s="1" t="s">
        <v>82</v>
      </c>
      <c r="C84">
        <v>1.4380999999999999</v>
      </c>
      <c r="D84">
        <v>1.4280999999999999</v>
      </c>
      <c r="E84">
        <f t="shared" si="7"/>
        <v>1.4331</v>
      </c>
      <c r="F84">
        <f t="shared" si="8"/>
        <v>100000</v>
      </c>
      <c r="G84">
        <f t="shared" si="9"/>
        <v>500</v>
      </c>
      <c r="H84">
        <f t="shared" si="10"/>
        <v>1E-4</v>
      </c>
    </row>
    <row r="85" spans="1:8" x14ac:dyDescent="0.25">
      <c r="A85" s="1" t="s">
        <v>83</v>
      </c>
      <c r="C85">
        <v>1.4419999999999999</v>
      </c>
      <c r="D85">
        <v>1.4247000000000001</v>
      </c>
      <c r="E85">
        <f t="shared" si="7"/>
        <v>1.4333499999999999</v>
      </c>
      <c r="F85">
        <f t="shared" si="8"/>
        <v>100000</v>
      </c>
      <c r="G85">
        <f t="shared" si="9"/>
        <v>500</v>
      </c>
      <c r="H85">
        <f t="shared" si="10"/>
        <v>1E-4</v>
      </c>
    </row>
    <row r="86" spans="1:8" x14ac:dyDescent="0.25">
      <c r="A86" s="1" t="s">
        <v>84</v>
      </c>
      <c r="C86">
        <v>1.4267000000000001</v>
      </c>
      <c r="D86">
        <v>1.4396</v>
      </c>
      <c r="E86">
        <f t="shared" si="7"/>
        <v>1.4331499999999999</v>
      </c>
      <c r="F86">
        <f t="shared" si="8"/>
        <v>100000</v>
      </c>
      <c r="G86">
        <f t="shared" si="9"/>
        <v>500</v>
      </c>
      <c r="H86">
        <f t="shared" si="10"/>
        <v>1E-4</v>
      </c>
    </row>
    <row r="87" spans="1:8" x14ac:dyDescent="0.25">
      <c r="A87" s="1" t="s">
        <v>85</v>
      </c>
      <c r="C87">
        <v>1.4379999999999999</v>
      </c>
      <c r="D87">
        <v>1.4498</v>
      </c>
      <c r="E87">
        <f t="shared" si="7"/>
        <v>1.4439</v>
      </c>
      <c r="F87">
        <f t="shared" si="8"/>
        <v>100000</v>
      </c>
      <c r="G87">
        <f t="shared" si="9"/>
        <v>500</v>
      </c>
      <c r="H87">
        <f t="shared" si="10"/>
        <v>1E-4</v>
      </c>
    </row>
    <row r="88" spans="1:8" x14ac:dyDescent="0.25">
      <c r="A88" s="1" t="s">
        <v>86</v>
      </c>
      <c r="C88">
        <v>1.45</v>
      </c>
      <c r="D88">
        <v>1.4205000000000001</v>
      </c>
      <c r="E88">
        <f t="shared" si="7"/>
        <v>1.4352499999999999</v>
      </c>
      <c r="F88">
        <f t="shared" si="8"/>
        <v>100000</v>
      </c>
      <c r="G88">
        <f t="shared" si="9"/>
        <v>500</v>
      </c>
      <c r="H88">
        <f t="shared" si="10"/>
        <v>1E-4</v>
      </c>
    </row>
    <row r="89" spans="1:8" x14ac:dyDescent="0.25">
      <c r="A89" s="1" t="s">
        <v>87</v>
      </c>
      <c r="C89">
        <v>1.4160999999999999</v>
      </c>
      <c r="D89">
        <v>1.3654999999999999</v>
      </c>
      <c r="E89">
        <f t="shared" si="7"/>
        <v>1.3908</v>
      </c>
      <c r="F89">
        <f t="shared" si="8"/>
        <v>100000</v>
      </c>
      <c r="G89">
        <f t="shared" si="9"/>
        <v>500</v>
      </c>
      <c r="H89">
        <f t="shared" si="10"/>
        <v>1E-4</v>
      </c>
    </row>
    <row r="90" spans="1:8" x14ac:dyDescent="0.25">
      <c r="A90" s="1" t="s">
        <v>88</v>
      </c>
      <c r="C90">
        <v>1.3586</v>
      </c>
      <c r="D90">
        <v>1.3795999999999999</v>
      </c>
      <c r="E90">
        <f t="shared" si="7"/>
        <v>1.3691</v>
      </c>
      <c r="F90">
        <f t="shared" si="8"/>
        <v>100000</v>
      </c>
      <c r="G90">
        <f t="shared" si="9"/>
        <v>500</v>
      </c>
      <c r="H90">
        <f t="shared" si="10"/>
        <v>1E-4</v>
      </c>
    </row>
    <row r="91" spans="1:8" x14ac:dyDescent="0.25">
      <c r="A91" s="1" t="s">
        <v>89</v>
      </c>
      <c r="C91">
        <v>1.3701000000000001</v>
      </c>
      <c r="D91">
        <v>1.3495999999999999</v>
      </c>
      <c r="E91">
        <f t="shared" si="7"/>
        <v>1.35985</v>
      </c>
      <c r="F91">
        <f t="shared" si="8"/>
        <v>100000</v>
      </c>
      <c r="G91">
        <f t="shared" si="9"/>
        <v>500</v>
      </c>
      <c r="H91">
        <f t="shared" si="10"/>
        <v>1E-4</v>
      </c>
    </row>
    <row r="92" spans="1:8" x14ac:dyDescent="0.25">
      <c r="A92" s="1" t="s">
        <v>90</v>
      </c>
      <c r="C92">
        <v>1.3517999999999999</v>
      </c>
      <c r="D92">
        <v>1.3387</v>
      </c>
      <c r="E92">
        <f t="shared" si="7"/>
        <v>1.3452500000000001</v>
      </c>
      <c r="F92">
        <f t="shared" si="8"/>
        <v>100000</v>
      </c>
      <c r="G92">
        <f t="shared" si="9"/>
        <v>500</v>
      </c>
      <c r="H92">
        <f t="shared" si="10"/>
        <v>1E-4</v>
      </c>
    </row>
    <row r="93" spans="1:8" x14ac:dyDescent="0.25">
      <c r="A93" s="1" t="s">
        <v>91</v>
      </c>
      <c r="C93">
        <v>1.3344</v>
      </c>
      <c r="D93">
        <v>1.3378000000000001</v>
      </c>
      <c r="E93">
        <f t="shared" si="7"/>
        <v>1.3361000000000001</v>
      </c>
      <c r="F93">
        <f t="shared" si="8"/>
        <v>100000</v>
      </c>
      <c r="G93">
        <f t="shared" si="9"/>
        <v>500</v>
      </c>
      <c r="H93">
        <f t="shared" si="10"/>
        <v>1E-4</v>
      </c>
    </row>
    <row r="94" spans="1:8" x14ac:dyDescent="0.25">
      <c r="A94" s="1" t="s">
        <v>92</v>
      </c>
      <c r="C94">
        <v>1.3389</v>
      </c>
      <c r="D94">
        <v>1.3879999999999999</v>
      </c>
      <c r="E94">
        <f t="shared" si="7"/>
        <v>1.3634499999999998</v>
      </c>
      <c r="F94">
        <f t="shared" si="8"/>
        <v>100000</v>
      </c>
      <c r="G94">
        <f t="shared" si="9"/>
        <v>500</v>
      </c>
      <c r="H94">
        <f t="shared" si="10"/>
        <v>1E-4</v>
      </c>
    </row>
    <row r="95" spans="1:8" x14ac:dyDescent="0.25">
      <c r="A95" s="1" t="s">
        <v>93</v>
      </c>
      <c r="C95">
        <v>1.3869</v>
      </c>
      <c r="D95">
        <v>1.3895999999999999</v>
      </c>
      <c r="E95">
        <f t="shared" si="7"/>
        <v>1.38825</v>
      </c>
      <c r="F95">
        <f t="shared" si="8"/>
        <v>100000</v>
      </c>
      <c r="G95">
        <f t="shared" si="9"/>
        <v>500</v>
      </c>
      <c r="H95">
        <f t="shared" si="10"/>
        <v>1E-4</v>
      </c>
    </row>
    <row r="96" spans="1:8" x14ac:dyDescent="0.25">
      <c r="A96" s="1" t="s">
        <v>94</v>
      </c>
      <c r="C96">
        <v>1.3843000000000001</v>
      </c>
      <c r="D96">
        <v>1.4147000000000001</v>
      </c>
      <c r="E96">
        <f t="shared" si="7"/>
        <v>1.3995000000000002</v>
      </c>
      <c r="F96">
        <f t="shared" si="8"/>
        <v>100000</v>
      </c>
      <c r="G96">
        <f t="shared" si="9"/>
        <v>500</v>
      </c>
      <c r="H96">
        <f t="shared" si="10"/>
        <v>1E-4</v>
      </c>
    </row>
    <row r="97" spans="1:8" x14ac:dyDescent="0.25">
      <c r="A97" s="1" t="s">
        <v>95</v>
      </c>
      <c r="C97">
        <v>1.415</v>
      </c>
      <c r="D97">
        <v>1.3791</v>
      </c>
      <c r="E97">
        <f t="shared" si="7"/>
        <v>1.3970500000000001</v>
      </c>
      <c r="F97">
        <f t="shared" si="8"/>
        <v>100000</v>
      </c>
      <c r="G97">
        <f t="shared" si="9"/>
        <v>500</v>
      </c>
      <c r="H97">
        <f t="shared" si="10"/>
        <v>1E-4</v>
      </c>
    </row>
    <row r="98" spans="1:8" x14ac:dyDescent="0.25">
      <c r="A98" s="1" t="s">
        <v>96</v>
      </c>
      <c r="C98">
        <v>1.3828</v>
      </c>
      <c r="D98">
        <v>1.375</v>
      </c>
      <c r="E98">
        <f t="shared" si="7"/>
        <v>1.3789</v>
      </c>
      <c r="F98">
        <f t="shared" si="8"/>
        <v>100000</v>
      </c>
      <c r="G98">
        <f t="shared" si="9"/>
        <v>500</v>
      </c>
      <c r="H98">
        <f t="shared" si="10"/>
        <v>1E-4</v>
      </c>
    </row>
    <row r="99" spans="1:8" x14ac:dyDescent="0.25">
      <c r="A99" s="1" t="s">
        <v>97</v>
      </c>
      <c r="C99">
        <v>1.3809</v>
      </c>
      <c r="D99">
        <v>1.3524</v>
      </c>
      <c r="E99">
        <f t="shared" si="7"/>
        <v>1.3666499999999999</v>
      </c>
      <c r="F99">
        <f t="shared" si="8"/>
        <v>100000</v>
      </c>
      <c r="G99">
        <f t="shared" si="9"/>
        <v>500</v>
      </c>
      <c r="H99">
        <f t="shared" si="10"/>
        <v>1E-4</v>
      </c>
    </row>
    <row r="100" spans="1:8" x14ac:dyDescent="0.25">
      <c r="A100" s="1" t="s">
        <v>98</v>
      </c>
      <c r="C100">
        <v>1.3511</v>
      </c>
      <c r="D100">
        <v>1.3237000000000001</v>
      </c>
      <c r="E100">
        <f t="shared" si="7"/>
        <v>1.3374000000000001</v>
      </c>
      <c r="F100">
        <f t="shared" si="8"/>
        <v>100000</v>
      </c>
      <c r="G100">
        <f t="shared" si="9"/>
        <v>500</v>
      </c>
      <c r="H100">
        <f t="shared" si="10"/>
        <v>1E-4</v>
      </c>
    </row>
    <row r="101" spans="1:8" x14ac:dyDescent="0.25">
      <c r="A101" s="1" t="s">
        <v>99</v>
      </c>
      <c r="C101">
        <v>1.3323</v>
      </c>
      <c r="D101">
        <v>1.339</v>
      </c>
      <c r="E101">
        <f t="shared" si="7"/>
        <v>1.33565</v>
      </c>
      <c r="F101">
        <f t="shared" si="8"/>
        <v>100000</v>
      </c>
      <c r="G101">
        <f t="shared" si="9"/>
        <v>500</v>
      </c>
      <c r="H101">
        <f t="shared" si="10"/>
        <v>1E-4</v>
      </c>
    </row>
    <row r="102" spans="1:8" x14ac:dyDescent="0.25">
      <c r="A102" s="1" t="s">
        <v>100</v>
      </c>
      <c r="C102">
        <v>1.3424</v>
      </c>
      <c r="D102">
        <v>1.3385</v>
      </c>
      <c r="E102">
        <f t="shared" si="7"/>
        <v>1.3404500000000001</v>
      </c>
      <c r="F102">
        <f t="shared" si="8"/>
        <v>100000</v>
      </c>
      <c r="G102">
        <f t="shared" si="9"/>
        <v>500</v>
      </c>
      <c r="H102">
        <f t="shared" si="10"/>
        <v>1E-4</v>
      </c>
    </row>
    <row r="103" spans="1:8" x14ac:dyDescent="0.25">
      <c r="A103" s="1" t="s">
        <v>101</v>
      </c>
      <c r="C103">
        <v>1.3382000000000001</v>
      </c>
      <c r="D103">
        <v>1.3043</v>
      </c>
      <c r="E103">
        <f t="shared" si="7"/>
        <v>1.32125</v>
      </c>
      <c r="F103">
        <f t="shared" si="8"/>
        <v>100000</v>
      </c>
      <c r="G103">
        <f t="shared" si="9"/>
        <v>500</v>
      </c>
      <c r="H103">
        <f t="shared" si="10"/>
        <v>1E-4</v>
      </c>
    </row>
    <row r="104" spans="1:8" x14ac:dyDescent="0.25">
      <c r="A104" s="1" t="s">
        <v>102</v>
      </c>
      <c r="C104">
        <v>1.304</v>
      </c>
      <c r="D104">
        <v>1.3042</v>
      </c>
      <c r="E104">
        <f t="shared" si="7"/>
        <v>1.3041</v>
      </c>
      <c r="F104">
        <f t="shared" si="8"/>
        <v>100000</v>
      </c>
      <c r="G104">
        <f t="shared" si="9"/>
        <v>500</v>
      </c>
      <c r="H104">
        <f t="shared" si="10"/>
        <v>1E-4</v>
      </c>
    </row>
    <row r="105" spans="1:8" x14ac:dyDescent="0.25">
      <c r="A105" s="1" t="s">
        <v>103</v>
      </c>
      <c r="C105">
        <v>1.3055000000000001</v>
      </c>
      <c r="D105">
        <v>1.2961</v>
      </c>
      <c r="E105">
        <f t="shared" si="7"/>
        <v>1.3008000000000002</v>
      </c>
      <c r="F105">
        <f t="shared" si="8"/>
        <v>100000</v>
      </c>
      <c r="G105">
        <f t="shared" si="9"/>
        <v>500</v>
      </c>
      <c r="H105">
        <f t="shared" si="10"/>
        <v>1E-4</v>
      </c>
    </row>
    <row r="106" spans="1:8" x14ac:dyDescent="0.25">
      <c r="A106" s="1" t="s">
        <v>104</v>
      </c>
      <c r="C106">
        <v>1.2945</v>
      </c>
      <c r="D106">
        <v>1.2719</v>
      </c>
      <c r="E106">
        <f t="shared" si="7"/>
        <v>1.2831999999999999</v>
      </c>
      <c r="F106">
        <f t="shared" si="8"/>
        <v>100000</v>
      </c>
      <c r="G106">
        <f t="shared" si="9"/>
        <v>500</v>
      </c>
      <c r="H106">
        <f t="shared" si="10"/>
        <v>1E-4</v>
      </c>
    </row>
    <row r="107" spans="1:8" x14ac:dyDescent="0.25">
      <c r="A107" s="1" t="s">
        <v>105</v>
      </c>
      <c r="C107">
        <v>1.2694000000000001</v>
      </c>
      <c r="D107">
        <v>1.2676000000000001</v>
      </c>
      <c r="E107">
        <f t="shared" si="7"/>
        <v>1.2685</v>
      </c>
      <c r="F107">
        <f t="shared" si="8"/>
        <v>100000</v>
      </c>
      <c r="G107">
        <f t="shared" si="9"/>
        <v>500</v>
      </c>
      <c r="H107">
        <f t="shared" si="10"/>
        <v>1E-4</v>
      </c>
    </row>
    <row r="108" spans="1:8" x14ac:dyDescent="0.25">
      <c r="A108" s="1" t="s">
        <v>106</v>
      </c>
      <c r="C108">
        <v>1.2635000000000001</v>
      </c>
      <c r="D108">
        <v>1.2929999999999999</v>
      </c>
      <c r="E108">
        <f t="shared" si="7"/>
        <v>1.2782499999999999</v>
      </c>
      <c r="F108">
        <f t="shared" si="8"/>
        <v>100000</v>
      </c>
      <c r="G108">
        <f t="shared" si="9"/>
        <v>500</v>
      </c>
      <c r="H108">
        <f t="shared" si="10"/>
        <v>1E-4</v>
      </c>
    </row>
    <row r="109" spans="1:8" x14ac:dyDescent="0.25">
      <c r="A109" s="1" t="s">
        <v>107</v>
      </c>
      <c r="C109">
        <v>1.2878000000000001</v>
      </c>
      <c r="D109">
        <v>1.3218000000000001</v>
      </c>
      <c r="E109">
        <f t="shared" si="7"/>
        <v>1.3048000000000002</v>
      </c>
      <c r="F109">
        <f t="shared" si="8"/>
        <v>100000</v>
      </c>
      <c r="G109">
        <f t="shared" si="9"/>
        <v>500</v>
      </c>
      <c r="H109">
        <f t="shared" si="10"/>
        <v>1E-4</v>
      </c>
    </row>
    <row r="110" spans="1:8" x14ac:dyDescent="0.25">
      <c r="A110" s="1" t="s">
        <v>108</v>
      </c>
      <c r="C110">
        <v>1.3227</v>
      </c>
      <c r="D110">
        <v>1.3158000000000001</v>
      </c>
      <c r="E110">
        <f t="shared" si="7"/>
        <v>1.31925</v>
      </c>
      <c r="F110">
        <f t="shared" si="8"/>
        <v>100000</v>
      </c>
      <c r="G110">
        <f t="shared" si="9"/>
        <v>500</v>
      </c>
      <c r="H110">
        <f t="shared" si="10"/>
        <v>1E-4</v>
      </c>
    </row>
    <row r="111" spans="1:8" x14ac:dyDescent="0.25">
      <c r="A111" s="1" t="s">
        <v>109</v>
      </c>
      <c r="C111">
        <v>1.3113999999999999</v>
      </c>
      <c r="D111">
        <v>1.3197000000000001</v>
      </c>
      <c r="E111">
        <f t="shared" si="7"/>
        <v>1.31555</v>
      </c>
      <c r="F111">
        <f t="shared" si="8"/>
        <v>100000</v>
      </c>
      <c r="G111">
        <f t="shared" si="9"/>
        <v>500</v>
      </c>
      <c r="H111">
        <f t="shared" si="10"/>
        <v>1E-4</v>
      </c>
    </row>
    <row r="112" spans="1:8" x14ac:dyDescent="0.25">
      <c r="A112" s="1" t="s">
        <v>110</v>
      </c>
      <c r="C112">
        <v>1.321</v>
      </c>
      <c r="D112">
        <v>1.3139000000000001</v>
      </c>
      <c r="E112">
        <f t="shared" si="7"/>
        <v>1.31745</v>
      </c>
      <c r="F112">
        <f t="shared" si="8"/>
        <v>100000</v>
      </c>
      <c r="G112">
        <f t="shared" si="9"/>
        <v>500</v>
      </c>
      <c r="H112">
        <f t="shared" si="10"/>
        <v>1E-4</v>
      </c>
    </row>
    <row r="113" spans="1:8" x14ac:dyDescent="0.25">
      <c r="A113" s="1" t="s">
        <v>111</v>
      </c>
      <c r="C113">
        <v>1.3178000000000001</v>
      </c>
      <c r="D113">
        <v>1.3444</v>
      </c>
      <c r="E113">
        <f t="shared" si="7"/>
        <v>1.3311000000000002</v>
      </c>
      <c r="F113">
        <f t="shared" si="8"/>
        <v>100000</v>
      </c>
      <c r="G113">
        <f t="shared" si="9"/>
        <v>500</v>
      </c>
      <c r="H113">
        <f t="shared" si="10"/>
        <v>1E-4</v>
      </c>
    </row>
    <row r="114" spans="1:8" x14ac:dyDescent="0.25">
      <c r="A114" s="1" t="s">
        <v>112</v>
      </c>
      <c r="C114">
        <v>1.3462000000000001</v>
      </c>
      <c r="D114">
        <v>1.3194999999999999</v>
      </c>
      <c r="E114">
        <f t="shared" si="7"/>
        <v>1.3328500000000001</v>
      </c>
      <c r="F114">
        <f t="shared" si="8"/>
        <v>100000</v>
      </c>
      <c r="G114">
        <f t="shared" si="9"/>
        <v>500</v>
      </c>
      <c r="H114">
        <f t="shared" si="10"/>
        <v>1E-4</v>
      </c>
    </row>
    <row r="115" spans="1:8" x14ac:dyDescent="0.25">
      <c r="A115" s="1" t="s">
        <v>113</v>
      </c>
      <c r="C115">
        <v>1.319</v>
      </c>
      <c r="D115">
        <v>1.3121</v>
      </c>
      <c r="E115">
        <f t="shared" si="7"/>
        <v>1.31555</v>
      </c>
      <c r="F115">
        <f t="shared" si="8"/>
        <v>100000</v>
      </c>
      <c r="G115">
        <f t="shared" si="9"/>
        <v>500</v>
      </c>
      <c r="H115">
        <f t="shared" si="10"/>
        <v>1E-4</v>
      </c>
    </row>
    <row r="116" spans="1:8" x14ac:dyDescent="0.25">
      <c r="A116" s="1" t="s">
        <v>114</v>
      </c>
      <c r="C116">
        <v>1.3111999999999999</v>
      </c>
      <c r="D116">
        <v>1.3170999999999999</v>
      </c>
      <c r="E116">
        <f t="shared" si="7"/>
        <v>1.3141499999999999</v>
      </c>
      <c r="F116">
        <f t="shared" si="8"/>
        <v>100000</v>
      </c>
      <c r="G116">
        <f t="shared" si="9"/>
        <v>500</v>
      </c>
      <c r="H116">
        <f t="shared" si="10"/>
        <v>1E-4</v>
      </c>
    </row>
    <row r="117" spans="1:8" x14ac:dyDescent="0.25">
      <c r="A117" s="1" t="s">
        <v>115</v>
      </c>
      <c r="C117">
        <v>1.3179000000000001</v>
      </c>
      <c r="D117">
        <v>1.3266</v>
      </c>
      <c r="E117">
        <f t="shared" si="7"/>
        <v>1.3222499999999999</v>
      </c>
      <c r="F117">
        <f t="shared" si="8"/>
        <v>100000</v>
      </c>
      <c r="G117">
        <f t="shared" si="9"/>
        <v>500</v>
      </c>
      <c r="H117">
        <f t="shared" si="10"/>
        <v>1E-4</v>
      </c>
    </row>
    <row r="118" spans="1:8" x14ac:dyDescent="0.25">
      <c r="A118" s="1" t="s">
        <v>116</v>
      </c>
      <c r="C118">
        <v>1.3269</v>
      </c>
      <c r="D118">
        <v>1.3335999999999999</v>
      </c>
      <c r="E118">
        <f t="shared" si="7"/>
        <v>1.3302499999999999</v>
      </c>
      <c r="F118">
        <f t="shared" si="8"/>
        <v>100000</v>
      </c>
      <c r="G118">
        <f t="shared" si="9"/>
        <v>500</v>
      </c>
      <c r="H118">
        <f t="shared" si="10"/>
        <v>1E-4</v>
      </c>
    </row>
    <row r="119" spans="1:8" x14ac:dyDescent="0.25">
      <c r="A119" s="1" t="s">
        <v>117</v>
      </c>
      <c r="C119">
        <v>1.3359000000000001</v>
      </c>
      <c r="D119">
        <v>1.3091999999999999</v>
      </c>
      <c r="E119">
        <f t="shared" si="7"/>
        <v>1.3225500000000001</v>
      </c>
      <c r="F119">
        <f t="shared" si="8"/>
        <v>100000</v>
      </c>
      <c r="G119">
        <f t="shared" si="9"/>
        <v>500</v>
      </c>
      <c r="H119">
        <f t="shared" si="10"/>
        <v>1E-4</v>
      </c>
    </row>
    <row r="120" spans="1:8" x14ac:dyDescent="0.25">
      <c r="A120" s="1" t="s">
        <v>118</v>
      </c>
      <c r="C120">
        <v>1.3101</v>
      </c>
      <c r="D120">
        <v>1.3073999999999999</v>
      </c>
      <c r="E120">
        <f t="shared" si="7"/>
        <v>1.3087499999999999</v>
      </c>
      <c r="F120">
        <f t="shared" si="8"/>
        <v>100000</v>
      </c>
      <c r="G120">
        <f t="shared" si="9"/>
        <v>500</v>
      </c>
      <c r="H120">
        <f t="shared" si="10"/>
        <v>1E-4</v>
      </c>
    </row>
    <row r="121" spans="1:8" x14ac:dyDescent="0.25">
      <c r="A121" s="1" t="s">
        <v>119</v>
      </c>
      <c r="C121">
        <v>1.3065</v>
      </c>
      <c r="D121">
        <v>1.3213999999999999</v>
      </c>
      <c r="E121">
        <f t="shared" si="7"/>
        <v>1.31395</v>
      </c>
      <c r="F121">
        <f t="shared" si="8"/>
        <v>100000</v>
      </c>
      <c r="G121">
        <f t="shared" si="9"/>
        <v>500</v>
      </c>
      <c r="H121">
        <f t="shared" si="10"/>
        <v>1E-4</v>
      </c>
    </row>
    <row r="122" spans="1:8" x14ac:dyDescent="0.25">
      <c r="A122" s="1" t="s">
        <v>120</v>
      </c>
      <c r="C122">
        <v>1.3182</v>
      </c>
      <c r="D122">
        <v>1.3248</v>
      </c>
      <c r="E122">
        <f t="shared" si="7"/>
        <v>1.3214999999999999</v>
      </c>
      <c r="F122">
        <f t="shared" si="8"/>
        <v>100000</v>
      </c>
      <c r="G122">
        <f t="shared" si="9"/>
        <v>500</v>
      </c>
      <c r="H122">
        <f t="shared" si="10"/>
        <v>1E-4</v>
      </c>
    </row>
    <row r="123" spans="1:8" x14ac:dyDescent="0.25">
      <c r="A123" s="1" t="s">
        <v>121</v>
      </c>
      <c r="C123">
        <v>1.3236000000000001</v>
      </c>
      <c r="D123">
        <v>1.3081</v>
      </c>
      <c r="E123">
        <f t="shared" si="7"/>
        <v>1.3158500000000002</v>
      </c>
      <c r="F123">
        <f t="shared" si="8"/>
        <v>100000</v>
      </c>
      <c r="G123">
        <f t="shared" si="9"/>
        <v>500</v>
      </c>
      <c r="H123">
        <f t="shared" si="10"/>
        <v>1E-4</v>
      </c>
    </row>
    <row r="124" spans="1:8" x14ac:dyDescent="0.25">
      <c r="A124" s="1" t="s">
        <v>122</v>
      </c>
      <c r="C124">
        <v>1.3009999999999999</v>
      </c>
      <c r="D124">
        <v>1.2915000000000001</v>
      </c>
      <c r="E124">
        <f t="shared" si="7"/>
        <v>1.2962500000000001</v>
      </c>
      <c r="F124">
        <f t="shared" si="8"/>
        <v>100000</v>
      </c>
      <c r="G124">
        <f t="shared" si="9"/>
        <v>500</v>
      </c>
      <c r="H124">
        <f t="shared" si="10"/>
        <v>1E-4</v>
      </c>
    </row>
    <row r="125" spans="1:8" x14ac:dyDescent="0.25">
      <c r="A125" s="1" t="s">
        <v>123</v>
      </c>
      <c r="C125">
        <v>1.2899</v>
      </c>
      <c r="D125">
        <v>1.2776000000000001</v>
      </c>
      <c r="E125">
        <f t="shared" si="7"/>
        <v>1.2837499999999999</v>
      </c>
      <c r="F125">
        <f t="shared" si="8"/>
        <v>100000</v>
      </c>
      <c r="G125">
        <f t="shared" si="9"/>
        <v>500</v>
      </c>
      <c r="H125">
        <f t="shared" si="10"/>
        <v>1E-4</v>
      </c>
    </row>
    <row r="126" spans="1:8" x14ac:dyDescent="0.25">
      <c r="A126" s="1" t="s">
        <v>124</v>
      </c>
      <c r="C126">
        <v>1.2762</v>
      </c>
      <c r="D126">
        <v>1.2516</v>
      </c>
      <c r="E126">
        <f t="shared" si="7"/>
        <v>1.2639</v>
      </c>
      <c r="F126">
        <f t="shared" si="8"/>
        <v>100000</v>
      </c>
      <c r="G126">
        <f t="shared" si="9"/>
        <v>500</v>
      </c>
      <c r="H126">
        <f t="shared" si="10"/>
        <v>1E-4</v>
      </c>
    </row>
    <row r="127" spans="1:8" x14ac:dyDescent="0.25">
      <c r="A127" s="1" t="s">
        <v>125</v>
      </c>
      <c r="C127">
        <v>1.2575000000000001</v>
      </c>
      <c r="D127">
        <v>1.2431000000000001</v>
      </c>
      <c r="E127">
        <f t="shared" si="7"/>
        <v>1.2503000000000002</v>
      </c>
      <c r="F127">
        <f t="shared" si="8"/>
        <v>100000</v>
      </c>
      <c r="G127">
        <f t="shared" si="9"/>
        <v>500</v>
      </c>
      <c r="H127">
        <f t="shared" si="10"/>
        <v>1E-4</v>
      </c>
    </row>
    <row r="128" spans="1:8" x14ac:dyDescent="0.25">
      <c r="A128" s="1" t="s">
        <v>126</v>
      </c>
      <c r="C128">
        <v>1.2417</v>
      </c>
      <c r="D128">
        <v>1.2515000000000001</v>
      </c>
      <c r="E128">
        <f t="shared" si="7"/>
        <v>1.2465999999999999</v>
      </c>
      <c r="F128">
        <f t="shared" si="8"/>
        <v>100000</v>
      </c>
      <c r="G128">
        <f t="shared" si="9"/>
        <v>500</v>
      </c>
      <c r="H128">
        <f t="shared" si="10"/>
        <v>1E-4</v>
      </c>
    </row>
    <row r="129" spans="1:8" x14ac:dyDescent="0.25">
      <c r="A129" s="1" t="s">
        <v>127</v>
      </c>
      <c r="C129">
        <v>1.264</v>
      </c>
      <c r="D129">
        <v>1.2639</v>
      </c>
      <c r="E129">
        <f t="shared" si="7"/>
        <v>1.2639499999999999</v>
      </c>
      <c r="F129">
        <f t="shared" si="8"/>
        <v>100000</v>
      </c>
      <c r="G129">
        <f t="shared" si="9"/>
        <v>500</v>
      </c>
      <c r="H129">
        <f t="shared" si="10"/>
        <v>1E-4</v>
      </c>
    </row>
    <row r="130" spans="1:8" x14ac:dyDescent="0.25">
      <c r="A130" s="1" t="s">
        <v>128</v>
      </c>
      <c r="C130">
        <v>1.2699</v>
      </c>
      <c r="D130">
        <v>1.2568999999999999</v>
      </c>
      <c r="E130">
        <f t="shared" si="7"/>
        <v>1.2633999999999999</v>
      </c>
      <c r="F130">
        <f t="shared" si="8"/>
        <v>100000</v>
      </c>
      <c r="G130">
        <f t="shared" si="9"/>
        <v>500</v>
      </c>
      <c r="H130">
        <f t="shared" si="10"/>
        <v>1E-4</v>
      </c>
    </row>
    <row r="131" spans="1:8" x14ac:dyDescent="0.25">
      <c r="A131" s="1" t="s">
        <v>129</v>
      </c>
      <c r="C131">
        <v>1.2548999999999999</v>
      </c>
      <c r="D131">
        <v>1.2665</v>
      </c>
      <c r="E131">
        <f t="shared" ref="E131:E194" si="11">(C131+D131)/2</f>
        <v>1.2606999999999999</v>
      </c>
      <c r="F131">
        <f t="shared" si="8"/>
        <v>100000</v>
      </c>
      <c r="G131">
        <f t="shared" si="9"/>
        <v>500</v>
      </c>
      <c r="H131">
        <f t="shared" si="10"/>
        <v>1E-4</v>
      </c>
    </row>
    <row r="132" spans="1:8" x14ac:dyDescent="0.25">
      <c r="A132" s="1" t="s">
        <v>130</v>
      </c>
      <c r="C132">
        <v>1.2677</v>
      </c>
      <c r="D132">
        <v>1.2286999999999999</v>
      </c>
      <c r="E132">
        <f t="shared" si="11"/>
        <v>1.2482</v>
      </c>
      <c r="F132">
        <f t="shared" si="8"/>
        <v>100000</v>
      </c>
      <c r="G132">
        <f t="shared" si="9"/>
        <v>500</v>
      </c>
      <c r="H132">
        <f t="shared" si="10"/>
        <v>1E-4</v>
      </c>
    </row>
    <row r="133" spans="1:8" x14ac:dyDescent="0.25">
      <c r="A133" s="1" t="s">
        <v>131</v>
      </c>
      <c r="C133">
        <v>1.2263999999999999</v>
      </c>
      <c r="D133">
        <v>1.2248000000000001</v>
      </c>
      <c r="E133">
        <f t="shared" si="11"/>
        <v>1.2256</v>
      </c>
      <c r="F133">
        <f t="shared" si="8"/>
        <v>100000</v>
      </c>
      <c r="G133">
        <f t="shared" si="9"/>
        <v>500</v>
      </c>
      <c r="H133">
        <f t="shared" si="10"/>
        <v>1E-4</v>
      </c>
    </row>
    <row r="134" spans="1:8" x14ac:dyDescent="0.25">
      <c r="A134" s="1" t="s">
        <v>132</v>
      </c>
      <c r="C134">
        <v>1.2266999999999999</v>
      </c>
      <c r="D134">
        <v>1.2156</v>
      </c>
      <c r="E134">
        <f t="shared" si="11"/>
        <v>1.22115</v>
      </c>
      <c r="F134">
        <f t="shared" si="8"/>
        <v>100000</v>
      </c>
      <c r="G134">
        <f t="shared" si="9"/>
        <v>500</v>
      </c>
      <c r="H134">
        <f t="shared" si="10"/>
        <v>1E-4</v>
      </c>
    </row>
    <row r="135" spans="1:8" x14ac:dyDescent="0.25">
      <c r="A135" s="1" t="s">
        <v>133</v>
      </c>
      <c r="C135">
        <v>1.212</v>
      </c>
      <c r="D135">
        <v>1.2321</v>
      </c>
      <c r="E135">
        <f t="shared" si="11"/>
        <v>1.2220499999999999</v>
      </c>
      <c r="F135">
        <f t="shared" si="8"/>
        <v>100000</v>
      </c>
      <c r="G135">
        <f t="shared" si="9"/>
        <v>500</v>
      </c>
      <c r="H135">
        <f t="shared" si="10"/>
        <v>1E-4</v>
      </c>
    </row>
    <row r="136" spans="1:8" x14ac:dyDescent="0.25">
      <c r="A136" s="1" t="s">
        <v>134</v>
      </c>
      <c r="C136">
        <v>1.2297</v>
      </c>
      <c r="D136">
        <v>1.2385999999999999</v>
      </c>
      <c r="E136">
        <f t="shared" si="11"/>
        <v>1.2341500000000001</v>
      </c>
      <c r="F136">
        <f t="shared" si="8"/>
        <v>100000</v>
      </c>
      <c r="G136">
        <f t="shared" si="9"/>
        <v>500</v>
      </c>
      <c r="H136">
        <f t="shared" si="10"/>
        <v>1E-4</v>
      </c>
    </row>
    <row r="137" spans="1:8" x14ac:dyDescent="0.25">
      <c r="A137" s="1" t="s">
        <v>135</v>
      </c>
      <c r="C137">
        <v>1.2397</v>
      </c>
      <c r="D137">
        <v>1.2287999999999999</v>
      </c>
      <c r="E137">
        <f t="shared" si="11"/>
        <v>1.2342499999999998</v>
      </c>
      <c r="F137">
        <f t="shared" si="8"/>
        <v>100000</v>
      </c>
      <c r="G137">
        <f t="shared" si="9"/>
        <v>500</v>
      </c>
      <c r="H137">
        <f t="shared" si="10"/>
        <v>1E-4</v>
      </c>
    </row>
    <row r="138" spans="1:8" x14ac:dyDescent="0.25">
      <c r="A138" s="1" t="s">
        <v>136</v>
      </c>
      <c r="C138">
        <v>1.2290000000000001</v>
      </c>
      <c r="D138">
        <v>1.2333000000000001</v>
      </c>
      <c r="E138">
        <f t="shared" si="11"/>
        <v>1.23115</v>
      </c>
      <c r="F138">
        <f t="shared" si="8"/>
        <v>100000</v>
      </c>
      <c r="G138">
        <f t="shared" si="9"/>
        <v>500</v>
      </c>
      <c r="H138">
        <f t="shared" si="10"/>
        <v>1E-4</v>
      </c>
    </row>
    <row r="139" spans="1:8" x14ac:dyDescent="0.25">
      <c r="A139" s="1" t="s">
        <v>137</v>
      </c>
      <c r="C139">
        <v>1.2352000000000001</v>
      </c>
      <c r="D139">
        <v>1.2512000000000001</v>
      </c>
      <c r="E139">
        <f t="shared" si="11"/>
        <v>1.2432000000000001</v>
      </c>
      <c r="F139">
        <f t="shared" si="8"/>
        <v>100000</v>
      </c>
      <c r="G139">
        <f t="shared" si="9"/>
        <v>500</v>
      </c>
      <c r="H139">
        <f t="shared" si="10"/>
        <v>1E-4</v>
      </c>
    </row>
    <row r="140" spans="1:8" x14ac:dyDescent="0.25">
      <c r="A140" s="1" t="s">
        <v>138</v>
      </c>
      <c r="C140">
        <v>1.2509999999999999</v>
      </c>
      <c r="D140">
        <v>1.2578</v>
      </c>
      <c r="E140">
        <f t="shared" si="11"/>
        <v>1.2544</v>
      </c>
      <c r="F140">
        <f t="shared" si="8"/>
        <v>100000</v>
      </c>
      <c r="G140">
        <f t="shared" si="9"/>
        <v>500</v>
      </c>
      <c r="H140">
        <f t="shared" si="10"/>
        <v>1E-4</v>
      </c>
    </row>
    <row r="141" spans="1:8" x14ac:dyDescent="0.25">
      <c r="A141" s="1" t="s">
        <v>139</v>
      </c>
      <c r="C141">
        <v>1.2571000000000001</v>
      </c>
      <c r="D141">
        <v>1.2815000000000001</v>
      </c>
      <c r="E141">
        <f t="shared" si="11"/>
        <v>1.2693000000000001</v>
      </c>
      <c r="F141">
        <f t="shared" si="8"/>
        <v>100000</v>
      </c>
      <c r="G141">
        <f t="shared" si="9"/>
        <v>500</v>
      </c>
      <c r="H141">
        <f t="shared" si="10"/>
        <v>1E-4</v>
      </c>
    </row>
    <row r="142" spans="1:8" x14ac:dyDescent="0.25">
      <c r="A142" s="1" t="s">
        <v>140</v>
      </c>
      <c r="C142">
        <v>1.2807999999999999</v>
      </c>
      <c r="D142">
        <v>1.3129</v>
      </c>
      <c r="E142">
        <f t="shared" si="11"/>
        <v>1.2968500000000001</v>
      </c>
      <c r="F142">
        <f t="shared" ref="F142:F205" si="12">F141</f>
        <v>100000</v>
      </c>
      <c r="G142">
        <f t="shared" ref="G142:G205" si="13">G141</f>
        <v>500</v>
      </c>
      <c r="H142">
        <f t="shared" ref="H142:H205" si="14">H141</f>
        <v>1E-4</v>
      </c>
    </row>
    <row r="143" spans="1:8" x14ac:dyDescent="0.25">
      <c r="A143" s="1" t="s">
        <v>141</v>
      </c>
      <c r="C143">
        <v>1.3122</v>
      </c>
      <c r="D143">
        <v>1.2979000000000001</v>
      </c>
      <c r="E143">
        <f t="shared" si="11"/>
        <v>1.30505</v>
      </c>
      <c r="F143">
        <f t="shared" si="12"/>
        <v>100000</v>
      </c>
      <c r="G143">
        <f t="shared" si="13"/>
        <v>500</v>
      </c>
      <c r="H143">
        <f t="shared" si="14"/>
        <v>1E-4</v>
      </c>
    </row>
    <row r="144" spans="1:8" x14ac:dyDescent="0.25">
      <c r="A144" s="1" t="s">
        <v>142</v>
      </c>
      <c r="C144">
        <v>1.2975000000000001</v>
      </c>
      <c r="D144">
        <v>1.2858000000000001</v>
      </c>
      <c r="E144">
        <f t="shared" si="11"/>
        <v>1.2916500000000002</v>
      </c>
      <c r="F144">
        <f t="shared" si="12"/>
        <v>100000</v>
      </c>
      <c r="G144">
        <f t="shared" si="13"/>
        <v>500</v>
      </c>
      <c r="H144">
        <f t="shared" si="14"/>
        <v>1E-4</v>
      </c>
    </row>
    <row r="145" spans="1:8" x14ac:dyDescent="0.25">
      <c r="A145" s="1" t="s">
        <v>143</v>
      </c>
      <c r="C145">
        <v>1.2847</v>
      </c>
      <c r="D145">
        <v>1.3036000000000001</v>
      </c>
      <c r="E145">
        <f t="shared" si="11"/>
        <v>1.2941500000000001</v>
      </c>
      <c r="F145">
        <f t="shared" si="12"/>
        <v>100000</v>
      </c>
      <c r="G145">
        <f t="shared" si="13"/>
        <v>500</v>
      </c>
      <c r="H145">
        <f t="shared" si="14"/>
        <v>1E-4</v>
      </c>
    </row>
    <row r="146" spans="1:8" x14ac:dyDescent="0.25">
      <c r="A146" s="1" t="s">
        <v>144</v>
      </c>
      <c r="C146">
        <v>1.3025</v>
      </c>
      <c r="D146">
        <v>1.2951999999999999</v>
      </c>
      <c r="E146">
        <f t="shared" si="11"/>
        <v>1.2988499999999998</v>
      </c>
      <c r="F146">
        <f t="shared" si="12"/>
        <v>100000</v>
      </c>
      <c r="G146">
        <f t="shared" si="13"/>
        <v>500</v>
      </c>
      <c r="H146">
        <f t="shared" si="14"/>
        <v>1E-4</v>
      </c>
    </row>
    <row r="147" spans="1:8" x14ac:dyDescent="0.25">
      <c r="A147" s="1" t="s">
        <v>145</v>
      </c>
      <c r="C147">
        <v>1.2954000000000001</v>
      </c>
      <c r="D147">
        <v>1.3023</v>
      </c>
      <c r="E147">
        <f t="shared" si="11"/>
        <v>1.2988500000000001</v>
      </c>
      <c r="F147">
        <f t="shared" si="12"/>
        <v>100000</v>
      </c>
      <c r="G147">
        <f t="shared" si="13"/>
        <v>500</v>
      </c>
      <c r="H147">
        <f t="shared" si="14"/>
        <v>1E-4</v>
      </c>
    </row>
    <row r="148" spans="1:8" x14ac:dyDescent="0.25">
      <c r="A148" s="1" t="s">
        <v>146</v>
      </c>
      <c r="C148">
        <v>1.3021</v>
      </c>
      <c r="D148">
        <v>1.2938000000000001</v>
      </c>
      <c r="E148">
        <f t="shared" si="11"/>
        <v>1.2979500000000002</v>
      </c>
      <c r="F148">
        <f t="shared" si="12"/>
        <v>100000</v>
      </c>
      <c r="G148">
        <f t="shared" si="13"/>
        <v>500</v>
      </c>
      <c r="H148">
        <f t="shared" si="14"/>
        <v>1E-4</v>
      </c>
    </row>
    <row r="149" spans="1:8" x14ac:dyDescent="0.25">
      <c r="A149" s="1" t="s">
        <v>147</v>
      </c>
      <c r="C149">
        <v>1.2942</v>
      </c>
      <c r="D149">
        <v>1.2835000000000001</v>
      </c>
      <c r="E149">
        <f t="shared" si="11"/>
        <v>1.2888500000000001</v>
      </c>
      <c r="F149">
        <f t="shared" si="12"/>
        <v>100000</v>
      </c>
      <c r="G149">
        <f t="shared" si="13"/>
        <v>500</v>
      </c>
      <c r="H149">
        <f t="shared" si="14"/>
        <v>1E-4</v>
      </c>
    </row>
    <row r="150" spans="1:8" x14ac:dyDescent="0.25">
      <c r="A150" s="1" t="s">
        <v>148</v>
      </c>
      <c r="C150">
        <v>1.2817000000000001</v>
      </c>
      <c r="D150">
        <v>1.2712000000000001</v>
      </c>
      <c r="E150">
        <f t="shared" si="11"/>
        <v>1.2764500000000001</v>
      </c>
      <c r="F150">
        <f t="shared" si="12"/>
        <v>100000</v>
      </c>
      <c r="G150">
        <f t="shared" si="13"/>
        <v>500</v>
      </c>
      <c r="H150">
        <f t="shared" si="14"/>
        <v>1E-4</v>
      </c>
    </row>
    <row r="151" spans="1:8" x14ac:dyDescent="0.25">
      <c r="A151" s="1" t="s">
        <v>149</v>
      </c>
      <c r="C151">
        <v>1.2710999999999999</v>
      </c>
      <c r="D151">
        <v>1.2741</v>
      </c>
      <c r="E151">
        <f t="shared" si="11"/>
        <v>1.2726</v>
      </c>
      <c r="F151">
        <f t="shared" si="12"/>
        <v>100000</v>
      </c>
      <c r="G151">
        <f t="shared" si="13"/>
        <v>500</v>
      </c>
      <c r="H151">
        <f t="shared" si="14"/>
        <v>1E-4</v>
      </c>
    </row>
    <row r="152" spans="1:8" x14ac:dyDescent="0.25">
      <c r="A152" s="1" t="s">
        <v>150</v>
      </c>
      <c r="C152">
        <v>1.2748999999999999</v>
      </c>
      <c r="D152">
        <v>1.2971999999999999</v>
      </c>
      <c r="E152">
        <f t="shared" si="11"/>
        <v>1.2860499999999999</v>
      </c>
      <c r="F152">
        <f t="shared" si="12"/>
        <v>100000</v>
      </c>
      <c r="G152">
        <f t="shared" si="13"/>
        <v>500</v>
      </c>
      <c r="H152">
        <f t="shared" si="14"/>
        <v>1E-4</v>
      </c>
    </row>
    <row r="153" spans="1:8" x14ac:dyDescent="0.25">
      <c r="A153" s="1" t="s">
        <v>151</v>
      </c>
      <c r="C153">
        <v>1.2967</v>
      </c>
      <c r="D153">
        <v>1.2985</v>
      </c>
      <c r="E153">
        <f t="shared" si="11"/>
        <v>1.2976000000000001</v>
      </c>
      <c r="F153">
        <f t="shared" si="12"/>
        <v>100000</v>
      </c>
      <c r="G153">
        <f t="shared" si="13"/>
        <v>500</v>
      </c>
      <c r="H153">
        <f t="shared" si="14"/>
        <v>1E-4</v>
      </c>
    </row>
    <row r="154" spans="1:8" x14ac:dyDescent="0.25">
      <c r="A154" s="1" t="s">
        <v>152</v>
      </c>
      <c r="C154">
        <v>1.2983</v>
      </c>
      <c r="D154">
        <v>1.2926</v>
      </c>
      <c r="E154">
        <f t="shared" si="11"/>
        <v>1.29545</v>
      </c>
      <c r="F154">
        <f t="shared" si="12"/>
        <v>100000</v>
      </c>
      <c r="G154">
        <f t="shared" si="13"/>
        <v>500</v>
      </c>
      <c r="H154">
        <f t="shared" si="14"/>
        <v>1E-4</v>
      </c>
    </row>
    <row r="155" spans="1:8" x14ac:dyDescent="0.25">
      <c r="A155" s="1" t="s">
        <v>153</v>
      </c>
      <c r="C155">
        <v>1.2888999999999999</v>
      </c>
      <c r="D155">
        <v>1.3161</v>
      </c>
      <c r="E155">
        <f t="shared" si="11"/>
        <v>1.3025</v>
      </c>
      <c r="F155">
        <f t="shared" si="12"/>
        <v>100000</v>
      </c>
      <c r="G155">
        <f t="shared" si="13"/>
        <v>500</v>
      </c>
      <c r="H155">
        <f t="shared" si="14"/>
        <v>1E-4</v>
      </c>
    </row>
    <row r="156" spans="1:8" x14ac:dyDescent="0.25">
      <c r="A156" s="1" t="s">
        <v>154</v>
      </c>
      <c r="C156">
        <v>1.3171999999999999</v>
      </c>
      <c r="D156">
        <v>1.31887</v>
      </c>
      <c r="E156">
        <f t="shared" si="11"/>
        <v>1.3180350000000001</v>
      </c>
      <c r="F156">
        <f t="shared" si="12"/>
        <v>100000</v>
      </c>
      <c r="G156">
        <f t="shared" si="13"/>
        <v>500</v>
      </c>
      <c r="H156">
        <f t="shared" si="14"/>
        <v>1E-4</v>
      </c>
    </row>
    <row r="157" spans="1:8" x14ac:dyDescent="0.25">
      <c r="A157" s="1" t="s">
        <v>155</v>
      </c>
      <c r="C157">
        <v>1.3173999999999999</v>
      </c>
      <c r="D157">
        <v>1.3214999999999999</v>
      </c>
      <c r="E157">
        <f t="shared" si="11"/>
        <v>1.3194499999999998</v>
      </c>
      <c r="F157">
        <f t="shared" si="12"/>
        <v>100000</v>
      </c>
      <c r="G157">
        <f t="shared" si="13"/>
        <v>500</v>
      </c>
      <c r="H157">
        <f t="shared" si="14"/>
        <v>1E-4</v>
      </c>
    </row>
    <row r="158" spans="1:8" x14ac:dyDescent="0.25">
      <c r="A158" s="1" t="s">
        <v>156</v>
      </c>
      <c r="C158">
        <v>1.3213999999999999</v>
      </c>
      <c r="D158">
        <v>1.3068</v>
      </c>
      <c r="E158">
        <f t="shared" si="11"/>
        <v>1.3140999999999998</v>
      </c>
      <c r="F158">
        <f t="shared" si="12"/>
        <v>100000</v>
      </c>
      <c r="G158">
        <f t="shared" si="13"/>
        <v>500</v>
      </c>
      <c r="H158">
        <f t="shared" si="14"/>
        <v>1E-4</v>
      </c>
    </row>
    <row r="159" spans="1:8" x14ac:dyDescent="0.25">
      <c r="A159" s="1" t="s">
        <v>157</v>
      </c>
      <c r="C159">
        <v>1.3075000000000001</v>
      </c>
      <c r="D159">
        <v>1.3343</v>
      </c>
      <c r="E159">
        <f t="shared" si="11"/>
        <v>1.3209</v>
      </c>
      <c r="F159">
        <f t="shared" si="12"/>
        <v>100000</v>
      </c>
      <c r="G159">
        <f t="shared" si="13"/>
        <v>500</v>
      </c>
      <c r="H159">
        <f t="shared" si="14"/>
        <v>1E-4</v>
      </c>
    </row>
    <row r="160" spans="1:8" x14ac:dyDescent="0.25">
      <c r="A160" s="1" t="s">
        <v>158</v>
      </c>
      <c r="C160">
        <v>1.3360000000000001</v>
      </c>
      <c r="D160">
        <v>1.3319000000000001</v>
      </c>
      <c r="E160">
        <f t="shared" si="11"/>
        <v>1.3339500000000002</v>
      </c>
      <c r="F160">
        <f t="shared" si="12"/>
        <v>100000</v>
      </c>
      <c r="G160">
        <f t="shared" si="13"/>
        <v>500</v>
      </c>
      <c r="H160">
        <f t="shared" si="14"/>
        <v>1E-4</v>
      </c>
    </row>
    <row r="161" spans="1:8" x14ac:dyDescent="0.25">
      <c r="A161" s="1" t="s">
        <v>159</v>
      </c>
      <c r="C161">
        <v>1.3309</v>
      </c>
      <c r="D161">
        <v>1.3463000000000001</v>
      </c>
      <c r="E161">
        <f t="shared" si="11"/>
        <v>1.3386</v>
      </c>
      <c r="F161">
        <f t="shared" si="12"/>
        <v>100000</v>
      </c>
      <c r="G161">
        <f t="shared" si="13"/>
        <v>500</v>
      </c>
      <c r="H161">
        <f t="shared" si="14"/>
        <v>1E-4</v>
      </c>
    </row>
    <row r="162" spans="1:8" x14ac:dyDescent="0.25">
      <c r="A162" s="1" t="s">
        <v>160</v>
      </c>
      <c r="C162">
        <v>1.3464</v>
      </c>
      <c r="D162">
        <v>1.3644000000000001</v>
      </c>
      <c r="E162">
        <f t="shared" si="11"/>
        <v>1.3553999999999999</v>
      </c>
      <c r="F162">
        <f t="shared" si="12"/>
        <v>100000</v>
      </c>
      <c r="G162">
        <f t="shared" si="13"/>
        <v>500</v>
      </c>
      <c r="H162">
        <f t="shared" si="14"/>
        <v>1E-4</v>
      </c>
    </row>
    <row r="163" spans="1:8" x14ac:dyDescent="0.25">
      <c r="A163" s="1" t="s">
        <v>161</v>
      </c>
      <c r="C163">
        <v>1.3656999999999999</v>
      </c>
      <c r="D163">
        <v>1.3362000000000001</v>
      </c>
      <c r="E163">
        <f t="shared" si="11"/>
        <v>1.3509500000000001</v>
      </c>
      <c r="F163">
        <f t="shared" si="12"/>
        <v>100000</v>
      </c>
      <c r="G163">
        <f t="shared" si="13"/>
        <v>500</v>
      </c>
      <c r="H163">
        <f t="shared" si="14"/>
        <v>1E-4</v>
      </c>
    </row>
    <row r="164" spans="1:8" x14ac:dyDescent="0.25">
      <c r="A164" s="1" t="s">
        <v>162</v>
      </c>
      <c r="C164">
        <v>1.3368</v>
      </c>
      <c r="D164">
        <v>1.3361000000000001</v>
      </c>
      <c r="E164">
        <f t="shared" si="11"/>
        <v>1.3364500000000001</v>
      </c>
      <c r="F164">
        <f t="shared" si="12"/>
        <v>100000</v>
      </c>
      <c r="G164">
        <f t="shared" si="13"/>
        <v>500</v>
      </c>
      <c r="H164">
        <f t="shared" si="14"/>
        <v>1E-4</v>
      </c>
    </row>
    <row r="165" spans="1:8" x14ac:dyDescent="0.25">
      <c r="A165" s="1" t="s">
        <v>163</v>
      </c>
      <c r="C165">
        <v>1.3348</v>
      </c>
      <c r="D165">
        <v>1.3190999999999999</v>
      </c>
      <c r="E165">
        <f t="shared" si="11"/>
        <v>1.3269500000000001</v>
      </c>
      <c r="F165">
        <f t="shared" si="12"/>
        <v>100000</v>
      </c>
      <c r="G165">
        <f t="shared" si="13"/>
        <v>500</v>
      </c>
      <c r="H165">
        <f t="shared" si="14"/>
        <v>1E-4</v>
      </c>
    </row>
    <row r="166" spans="1:8" x14ac:dyDescent="0.25">
      <c r="A166" s="1" t="s">
        <v>164</v>
      </c>
      <c r="C166">
        <v>1.3216000000000001</v>
      </c>
      <c r="D166">
        <v>1.3019000000000001</v>
      </c>
      <c r="E166">
        <f t="shared" si="11"/>
        <v>1.31175</v>
      </c>
      <c r="F166">
        <f t="shared" si="12"/>
        <v>100000</v>
      </c>
      <c r="G166">
        <f t="shared" si="13"/>
        <v>500</v>
      </c>
      <c r="H166">
        <f t="shared" si="14"/>
        <v>1E-4</v>
      </c>
    </row>
    <row r="167" spans="1:8" x14ac:dyDescent="0.25">
      <c r="A167" s="1" t="s">
        <v>165</v>
      </c>
      <c r="C167">
        <v>1.3011999999999999</v>
      </c>
      <c r="D167">
        <v>1.3004</v>
      </c>
      <c r="E167">
        <f t="shared" si="11"/>
        <v>1.3008</v>
      </c>
      <c r="F167">
        <f t="shared" si="12"/>
        <v>100000</v>
      </c>
      <c r="G167">
        <f t="shared" si="13"/>
        <v>500</v>
      </c>
      <c r="H167">
        <f t="shared" si="14"/>
        <v>1E-4</v>
      </c>
    </row>
    <row r="168" spans="1:8" x14ac:dyDescent="0.25">
      <c r="A168" s="1" t="s">
        <v>166</v>
      </c>
      <c r="C168">
        <v>1.2995000000000001</v>
      </c>
      <c r="D168">
        <v>1.3073999999999999</v>
      </c>
      <c r="E168">
        <f t="shared" si="11"/>
        <v>1.30345</v>
      </c>
      <c r="F168">
        <f t="shared" si="12"/>
        <v>100000</v>
      </c>
      <c r="G168">
        <f t="shared" si="13"/>
        <v>500</v>
      </c>
      <c r="H168">
        <f t="shared" si="14"/>
        <v>1E-4</v>
      </c>
    </row>
    <row r="169" spans="1:8" x14ac:dyDescent="0.25">
      <c r="A169" s="1" t="s">
        <v>167</v>
      </c>
      <c r="C169">
        <v>1.2908999999999999</v>
      </c>
      <c r="D169">
        <v>1.2988999999999999</v>
      </c>
      <c r="E169">
        <f t="shared" si="11"/>
        <v>1.2948999999999999</v>
      </c>
      <c r="F169">
        <f t="shared" si="12"/>
        <v>100000</v>
      </c>
      <c r="G169">
        <f t="shared" si="13"/>
        <v>500</v>
      </c>
      <c r="H169">
        <f t="shared" si="14"/>
        <v>1E-4</v>
      </c>
    </row>
    <row r="170" spans="1:8" x14ac:dyDescent="0.25">
      <c r="A170" s="1" t="s">
        <v>168</v>
      </c>
      <c r="C170">
        <v>1.2964</v>
      </c>
      <c r="D170">
        <v>1.2817000000000001</v>
      </c>
      <c r="E170">
        <f t="shared" si="11"/>
        <v>1.28905</v>
      </c>
      <c r="F170">
        <f t="shared" si="12"/>
        <v>100000</v>
      </c>
      <c r="G170">
        <f t="shared" si="13"/>
        <v>500</v>
      </c>
      <c r="H170">
        <f t="shared" si="14"/>
        <v>1E-4</v>
      </c>
    </row>
    <row r="171" spans="1:8" x14ac:dyDescent="0.25">
      <c r="A171" s="1" t="s">
        <v>169</v>
      </c>
      <c r="C171">
        <v>1.2805</v>
      </c>
      <c r="D171">
        <v>1.2989999999999999</v>
      </c>
      <c r="E171">
        <f t="shared" si="11"/>
        <v>1.28975</v>
      </c>
      <c r="F171">
        <f t="shared" si="12"/>
        <v>100000</v>
      </c>
      <c r="G171">
        <f t="shared" si="13"/>
        <v>500</v>
      </c>
      <c r="H171">
        <f t="shared" si="14"/>
        <v>1E-4</v>
      </c>
    </row>
    <row r="172" spans="1:8" x14ac:dyDescent="0.25">
      <c r="A172" s="1" t="s">
        <v>170</v>
      </c>
      <c r="C172">
        <v>1.2988</v>
      </c>
      <c r="D172">
        <v>1.3113999999999999</v>
      </c>
      <c r="E172">
        <f t="shared" si="11"/>
        <v>1.3050999999999999</v>
      </c>
      <c r="F172">
        <f t="shared" si="12"/>
        <v>100000</v>
      </c>
      <c r="G172">
        <f t="shared" si="13"/>
        <v>500</v>
      </c>
      <c r="H172">
        <f t="shared" si="14"/>
        <v>1E-4</v>
      </c>
    </row>
    <row r="173" spans="1:8" x14ac:dyDescent="0.25">
      <c r="A173" s="1" t="s">
        <v>171</v>
      </c>
      <c r="C173">
        <v>1.3112999999999999</v>
      </c>
      <c r="D173">
        <v>1.3050999999999999</v>
      </c>
      <c r="E173">
        <f t="shared" si="11"/>
        <v>1.3081999999999998</v>
      </c>
      <c r="F173">
        <f t="shared" si="12"/>
        <v>100000</v>
      </c>
      <c r="G173">
        <f t="shared" si="13"/>
        <v>500</v>
      </c>
      <c r="H173">
        <f t="shared" si="14"/>
        <v>1E-4</v>
      </c>
    </row>
    <row r="174" spans="1:8" x14ac:dyDescent="0.25">
      <c r="A174" s="1" t="s">
        <v>172</v>
      </c>
      <c r="C174">
        <v>1.3077000000000001</v>
      </c>
      <c r="D174">
        <v>1.3028999999999999</v>
      </c>
      <c r="E174">
        <f t="shared" si="11"/>
        <v>1.3052999999999999</v>
      </c>
      <c r="F174">
        <f t="shared" si="12"/>
        <v>100000</v>
      </c>
      <c r="G174">
        <f t="shared" si="13"/>
        <v>500</v>
      </c>
      <c r="H174">
        <f t="shared" si="14"/>
        <v>1E-4</v>
      </c>
    </row>
    <row r="175" spans="1:8" x14ac:dyDescent="0.25">
      <c r="A175" s="1" t="s">
        <v>173</v>
      </c>
      <c r="C175">
        <v>1.3048999999999999</v>
      </c>
      <c r="D175">
        <v>1.3112999999999999</v>
      </c>
      <c r="E175">
        <f t="shared" si="11"/>
        <v>1.3081</v>
      </c>
      <c r="F175">
        <f t="shared" si="12"/>
        <v>100000</v>
      </c>
      <c r="G175">
        <f t="shared" si="13"/>
        <v>500</v>
      </c>
      <c r="H175">
        <f t="shared" si="14"/>
        <v>1E-4</v>
      </c>
    </row>
    <row r="176" spans="1:8" x14ac:dyDescent="0.25">
      <c r="A176" s="1" t="s">
        <v>174</v>
      </c>
      <c r="C176">
        <v>1.3122</v>
      </c>
      <c r="D176">
        <v>1.2988999999999999</v>
      </c>
      <c r="E176">
        <f t="shared" si="11"/>
        <v>1.30555</v>
      </c>
      <c r="F176">
        <f t="shared" si="12"/>
        <v>100000</v>
      </c>
      <c r="G176">
        <f t="shared" si="13"/>
        <v>500</v>
      </c>
      <c r="H176">
        <f t="shared" si="14"/>
        <v>1E-4</v>
      </c>
    </row>
    <row r="177" spans="1:8" x14ac:dyDescent="0.25">
      <c r="A177" s="1" t="s">
        <v>175</v>
      </c>
      <c r="C177">
        <v>1.2969999999999999</v>
      </c>
      <c r="D177">
        <v>1.2837000000000001</v>
      </c>
      <c r="E177">
        <f t="shared" si="11"/>
        <v>1.2903500000000001</v>
      </c>
      <c r="F177">
        <f t="shared" si="12"/>
        <v>100000</v>
      </c>
      <c r="G177">
        <f t="shared" si="13"/>
        <v>500</v>
      </c>
      <c r="H177">
        <f t="shared" si="14"/>
        <v>1E-4</v>
      </c>
    </row>
    <row r="178" spans="1:8" x14ac:dyDescent="0.25">
      <c r="A178" s="1" t="s">
        <v>176</v>
      </c>
      <c r="C178">
        <v>1.2842</v>
      </c>
      <c r="D178">
        <v>1.2930999999999999</v>
      </c>
      <c r="E178">
        <f t="shared" si="11"/>
        <v>1.2886500000000001</v>
      </c>
      <c r="F178">
        <f t="shared" si="12"/>
        <v>100000</v>
      </c>
      <c r="G178">
        <f t="shared" si="13"/>
        <v>500</v>
      </c>
      <c r="H178">
        <f t="shared" si="14"/>
        <v>1E-4</v>
      </c>
    </row>
    <row r="179" spans="1:8" x14ac:dyDescent="0.25">
      <c r="A179" s="1" t="s">
        <v>177</v>
      </c>
      <c r="C179">
        <v>1.2934000000000001</v>
      </c>
      <c r="D179">
        <v>1.2998000000000001</v>
      </c>
      <c r="E179">
        <f t="shared" si="11"/>
        <v>1.2966000000000002</v>
      </c>
      <c r="F179">
        <f t="shared" si="12"/>
        <v>100000</v>
      </c>
      <c r="G179">
        <f t="shared" si="13"/>
        <v>500</v>
      </c>
      <c r="H179">
        <f t="shared" si="14"/>
        <v>1E-4</v>
      </c>
    </row>
    <row r="180" spans="1:8" x14ac:dyDescent="0.25">
      <c r="A180" s="1" t="s">
        <v>178</v>
      </c>
      <c r="C180">
        <v>1.2992999999999999</v>
      </c>
      <c r="D180">
        <v>1.3218000000000001</v>
      </c>
      <c r="E180">
        <f t="shared" si="11"/>
        <v>1.3105500000000001</v>
      </c>
      <c r="F180">
        <f t="shared" si="12"/>
        <v>100000</v>
      </c>
      <c r="G180">
        <f t="shared" si="13"/>
        <v>500</v>
      </c>
      <c r="H180">
        <f t="shared" si="14"/>
        <v>1E-4</v>
      </c>
    </row>
    <row r="181" spans="1:8" x14ac:dyDescent="0.25">
      <c r="A181" s="1" t="s">
        <v>179</v>
      </c>
      <c r="C181">
        <v>1.3190999999999999</v>
      </c>
      <c r="D181">
        <v>1.3346</v>
      </c>
      <c r="E181">
        <f t="shared" si="11"/>
        <v>1.3268499999999999</v>
      </c>
      <c r="F181">
        <f t="shared" si="12"/>
        <v>100000</v>
      </c>
      <c r="G181">
        <f t="shared" si="13"/>
        <v>500</v>
      </c>
      <c r="H181">
        <f t="shared" si="14"/>
        <v>1E-4</v>
      </c>
    </row>
    <row r="182" spans="1:8" x14ac:dyDescent="0.25">
      <c r="A182" s="1" t="s">
        <v>180</v>
      </c>
      <c r="C182">
        <v>1.3347</v>
      </c>
      <c r="D182">
        <v>1.3120000000000001</v>
      </c>
      <c r="E182">
        <f t="shared" si="11"/>
        <v>1.32335</v>
      </c>
      <c r="F182">
        <f t="shared" si="12"/>
        <v>100000</v>
      </c>
      <c r="G182">
        <f t="shared" si="13"/>
        <v>500</v>
      </c>
      <c r="H182">
        <f t="shared" si="14"/>
        <v>1E-4</v>
      </c>
    </row>
    <row r="183" spans="1:8" x14ac:dyDescent="0.25">
      <c r="A183" s="1" t="s">
        <v>181</v>
      </c>
      <c r="C183">
        <v>1.3089999999999999</v>
      </c>
      <c r="D183">
        <v>1.3009999999999999</v>
      </c>
      <c r="E183">
        <f t="shared" si="11"/>
        <v>1.3049999999999999</v>
      </c>
      <c r="F183">
        <f t="shared" si="12"/>
        <v>100000</v>
      </c>
      <c r="G183">
        <f t="shared" si="13"/>
        <v>500</v>
      </c>
      <c r="H183">
        <f t="shared" si="14"/>
        <v>1E-4</v>
      </c>
    </row>
    <row r="184" spans="1:8" x14ac:dyDescent="0.25">
      <c r="A184" s="1" t="s">
        <v>182</v>
      </c>
      <c r="C184">
        <v>1.3013999999999999</v>
      </c>
      <c r="D184">
        <v>1.2827999999999999</v>
      </c>
      <c r="E184">
        <f t="shared" si="11"/>
        <v>1.2921</v>
      </c>
      <c r="F184">
        <f t="shared" si="12"/>
        <v>100000</v>
      </c>
      <c r="G184">
        <f t="shared" si="13"/>
        <v>500</v>
      </c>
      <c r="H184">
        <f t="shared" si="14"/>
        <v>1E-4</v>
      </c>
    </row>
    <row r="185" spans="1:8" x14ac:dyDescent="0.25">
      <c r="A185" s="1" t="s">
        <v>183</v>
      </c>
      <c r="C185">
        <v>1.2810999999999999</v>
      </c>
      <c r="D185">
        <v>1.3067</v>
      </c>
      <c r="E185">
        <f t="shared" si="11"/>
        <v>1.2938999999999998</v>
      </c>
      <c r="F185">
        <f t="shared" si="12"/>
        <v>100000</v>
      </c>
      <c r="G185">
        <f t="shared" si="13"/>
        <v>500</v>
      </c>
      <c r="H185">
        <f t="shared" si="14"/>
        <v>1E-4</v>
      </c>
    </row>
    <row r="186" spans="1:8" x14ac:dyDescent="0.25">
      <c r="A186" s="1" t="s">
        <v>184</v>
      </c>
      <c r="C186">
        <v>1.3070999999999999</v>
      </c>
      <c r="D186">
        <v>1.3142</v>
      </c>
      <c r="E186">
        <f t="shared" si="11"/>
        <v>1.3106499999999999</v>
      </c>
      <c r="F186">
        <f t="shared" si="12"/>
        <v>100000</v>
      </c>
      <c r="G186">
        <f t="shared" si="13"/>
        <v>500</v>
      </c>
      <c r="H186">
        <f t="shared" si="14"/>
        <v>1E-4</v>
      </c>
    </row>
    <row r="187" spans="1:8" x14ac:dyDescent="0.25">
      <c r="A187" s="1" t="s">
        <v>185</v>
      </c>
      <c r="C187">
        <v>1.3138000000000001</v>
      </c>
      <c r="D187">
        <v>1.3278000000000001</v>
      </c>
      <c r="E187">
        <f t="shared" si="11"/>
        <v>1.3208000000000002</v>
      </c>
      <c r="F187">
        <f t="shared" si="12"/>
        <v>100000</v>
      </c>
      <c r="G187">
        <f t="shared" si="13"/>
        <v>500</v>
      </c>
      <c r="H187">
        <f t="shared" si="14"/>
        <v>1E-4</v>
      </c>
    </row>
    <row r="188" spans="1:8" x14ac:dyDescent="0.25">
      <c r="A188" s="1" t="s">
        <v>186</v>
      </c>
      <c r="C188">
        <v>1.3286</v>
      </c>
      <c r="D188">
        <v>1.3278000000000001</v>
      </c>
      <c r="E188">
        <f t="shared" si="11"/>
        <v>1.3282</v>
      </c>
      <c r="F188">
        <f t="shared" si="12"/>
        <v>100000</v>
      </c>
      <c r="G188">
        <f t="shared" si="13"/>
        <v>500</v>
      </c>
      <c r="H188">
        <f t="shared" si="14"/>
        <v>1E-4</v>
      </c>
    </row>
    <row r="189" spans="1:8" x14ac:dyDescent="0.25">
      <c r="A189" s="1" t="s">
        <v>187</v>
      </c>
      <c r="C189">
        <v>1.3279000000000001</v>
      </c>
      <c r="D189">
        <v>1.3341000000000001</v>
      </c>
      <c r="E189">
        <f t="shared" si="11"/>
        <v>1.331</v>
      </c>
      <c r="F189">
        <f t="shared" si="12"/>
        <v>100000</v>
      </c>
      <c r="G189">
        <f t="shared" si="13"/>
        <v>500</v>
      </c>
      <c r="H189">
        <f t="shared" si="14"/>
        <v>1E-4</v>
      </c>
    </row>
    <row r="190" spans="1:8" x14ac:dyDescent="0.25">
      <c r="A190" s="1" t="s">
        <v>188</v>
      </c>
      <c r="C190">
        <v>1.3321000000000001</v>
      </c>
      <c r="D190">
        <v>1.3327</v>
      </c>
      <c r="E190">
        <f t="shared" si="11"/>
        <v>1.3324</v>
      </c>
      <c r="F190">
        <f t="shared" si="12"/>
        <v>100000</v>
      </c>
      <c r="G190">
        <f t="shared" si="13"/>
        <v>500</v>
      </c>
      <c r="H190">
        <f t="shared" si="14"/>
        <v>1E-4</v>
      </c>
    </row>
    <row r="191" spans="1:8" x14ac:dyDescent="0.25">
      <c r="A191" s="1" t="s">
        <v>189</v>
      </c>
      <c r="C191">
        <v>1.3333999999999999</v>
      </c>
      <c r="D191">
        <v>1.3378000000000001</v>
      </c>
      <c r="E191">
        <f t="shared" si="11"/>
        <v>1.3355999999999999</v>
      </c>
      <c r="F191">
        <f t="shared" si="12"/>
        <v>100000</v>
      </c>
      <c r="G191">
        <f t="shared" si="13"/>
        <v>500</v>
      </c>
      <c r="H191">
        <f t="shared" si="14"/>
        <v>1E-4</v>
      </c>
    </row>
    <row r="192" spans="1:8" x14ac:dyDescent="0.25">
      <c r="A192" s="1" t="s">
        <v>190</v>
      </c>
      <c r="C192">
        <v>1.3385</v>
      </c>
      <c r="D192">
        <v>1.3221000000000001</v>
      </c>
      <c r="E192">
        <f t="shared" si="11"/>
        <v>1.3303</v>
      </c>
      <c r="F192">
        <f t="shared" si="12"/>
        <v>100000</v>
      </c>
      <c r="G192">
        <f t="shared" si="13"/>
        <v>500</v>
      </c>
      <c r="H192">
        <f t="shared" si="14"/>
        <v>1E-4</v>
      </c>
    </row>
    <row r="193" spans="1:8" x14ac:dyDescent="0.25">
      <c r="A193" s="1" t="s">
        <v>191</v>
      </c>
      <c r="C193">
        <v>1.3213999999999999</v>
      </c>
      <c r="D193">
        <v>1.3178000000000001</v>
      </c>
      <c r="E193">
        <f t="shared" si="11"/>
        <v>1.3195999999999999</v>
      </c>
      <c r="F193">
        <f t="shared" si="12"/>
        <v>100000</v>
      </c>
      <c r="G193">
        <f t="shared" si="13"/>
        <v>500</v>
      </c>
      <c r="H193">
        <f t="shared" si="14"/>
        <v>1E-4</v>
      </c>
    </row>
    <row r="194" spans="1:8" x14ac:dyDescent="0.25">
      <c r="A194" s="1" t="s">
        <v>192</v>
      </c>
      <c r="C194">
        <v>1.3163</v>
      </c>
      <c r="D194">
        <v>1.3298000000000001</v>
      </c>
      <c r="E194">
        <f t="shared" si="11"/>
        <v>1.3230500000000001</v>
      </c>
      <c r="F194">
        <f t="shared" si="12"/>
        <v>100000</v>
      </c>
      <c r="G194">
        <f t="shared" si="13"/>
        <v>500</v>
      </c>
      <c r="H194">
        <f t="shared" si="14"/>
        <v>1E-4</v>
      </c>
    </row>
    <row r="195" spans="1:8" x14ac:dyDescent="0.25">
      <c r="A195" s="1" t="s">
        <v>193</v>
      </c>
      <c r="C195">
        <v>1.3357000000000001</v>
      </c>
      <c r="D195">
        <v>1.3525</v>
      </c>
      <c r="E195">
        <f t="shared" ref="E195:E258" si="15">(C195+D195)/2</f>
        <v>1.3441000000000001</v>
      </c>
      <c r="F195">
        <f t="shared" si="12"/>
        <v>100000</v>
      </c>
      <c r="G195">
        <f t="shared" si="13"/>
        <v>500</v>
      </c>
      <c r="H195">
        <f t="shared" si="14"/>
        <v>1E-4</v>
      </c>
    </row>
    <row r="196" spans="1:8" x14ac:dyDescent="0.25">
      <c r="A196" s="1" t="s">
        <v>194</v>
      </c>
      <c r="C196">
        <v>1.3548</v>
      </c>
      <c r="D196">
        <v>1.3521000000000001</v>
      </c>
      <c r="E196">
        <f t="shared" si="15"/>
        <v>1.35345</v>
      </c>
      <c r="F196">
        <f t="shared" si="12"/>
        <v>100000</v>
      </c>
      <c r="G196">
        <f t="shared" si="13"/>
        <v>500</v>
      </c>
      <c r="H196">
        <f t="shared" si="14"/>
        <v>1E-4</v>
      </c>
    </row>
    <row r="197" spans="1:8" x14ac:dyDescent="0.25">
      <c r="A197" s="1" t="s">
        <v>195</v>
      </c>
      <c r="C197">
        <v>1.3492999999999999</v>
      </c>
      <c r="D197">
        <v>1.3555999999999999</v>
      </c>
      <c r="E197">
        <f t="shared" si="15"/>
        <v>1.3524499999999999</v>
      </c>
      <c r="F197">
        <f t="shared" si="12"/>
        <v>100000</v>
      </c>
      <c r="G197">
        <f t="shared" si="13"/>
        <v>500</v>
      </c>
      <c r="H197">
        <f t="shared" si="14"/>
        <v>1E-4</v>
      </c>
    </row>
    <row r="198" spans="1:8" x14ac:dyDescent="0.25">
      <c r="A198" s="1" t="s">
        <v>196</v>
      </c>
      <c r="C198">
        <v>1.3564000000000001</v>
      </c>
      <c r="D198">
        <v>1.3541000000000001</v>
      </c>
      <c r="E198">
        <f t="shared" si="15"/>
        <v>1.3552500000000001</v>
      </c>
      <c r="F198">
        <f t="shared" si="12"/>
        <v>100000</v>
      </c>
      <c r="G198">
        <f t="shared" si="13"/>
        <v>500</v>
      </c>
      <c r="H198">
        <f t="shared" si="14"/>
        <v>1E-4</v>
      </c>
    </row>
    <row r="199" spans="1:8" x14ac:dyDescent="0.25">
      <c r="A199" s="1" t="s">
        <v>197</v>
      </c>
      <c r="C199">
        <v>1.3561000000000001</v>
      </c>
      <c r="D199">
        <v>1.3685</v>
      </c>
      <c r="E199">
        <f t="shared" si="15"/>
        <v>1.3623000000000001</v>
      </c>
      <c r="F199">
        <f t="shared" si="12"/>
        <v>100000</v>
      </c>
      <c r="G199">
        <f t="shared" si="13"/>
        <v>500</v>
      </c>
      <c r="H199">
        <f t="shared" si="14"/>
        <v>1E-4</v>
      </c>
    </row>
    <row r="200" spans="1:8" x14ac:dyDescent="0.25">
      <c r="A200" s="1" t="s">
        <v>198</v>
      </c>
      <c r="C200">
        <v>1.3683000000000001</v>
      </c>
      <c r="D200">
        <v>1.3803000000000001</v>
      </c>
      <c r="E200">
        <f t="shared" si="15"/>
        <v>1.3743000000000001</v>
      </c>
      <c r="F200">
        <f t="shared" si="12"/>
        <v>100000</v>
      </c>
      <c r="G200">
        <f t="shared" si="13"/>
        <v>500</v>
      </c>
      <c r="H200">
        <f t="shared" si="14"/>
        <v>1E-4</v>
      </c>
    </row>
    <row r="201" spans="1:8" x14ac:dyDescent="0.25">
      <c r="A201" s="1" t="s">
        <v>199</v>
      </c>
      <c r="C201">
        <v>1.3807</v>
      </c>
      <c r="D201">
        <v>1.3486</v>
      </c>
      <c r="E201">
        <f t="shared" si="15"/>
        <v>1.3646500000000001</v>
      </c>
      <c r="F201">
        <f t="shared" si="12"/>
        <v>100000</v>
      </c>
      <c r="G201">
        <f t="shared" si="13"/>
        <v>500</v>
      </c>
      <c r="H201">
        <f t="shared" si="14"/>
        <v>1E-4</v>
      </c>
    </row>
    <row r="202" spans="1:8" x14ac:dyDescent="0.25">
      <c r="A202" s="1" t="s">
        <v>200</v>
      </c>
      <c r="C202">
        <v>1.3491</v>
      </c>
      <c r="D202">
        <v>1.3368</v>
      </c>
      <c r="E202">
        <f t="shared" si="15"/>
        <v>1.3429500000000001</v>
      </c>
      <c r="F202">
        <f t="shared" si="12"/>
        <v>100000</v>
      </c>
      <c r="G202">
        <f t="shared" si="13"/>
        <v>500</v>
      </c>
      <c r="H202">
        <f t="shared" si="14"/>
        <v>1E-4</v>
      </c>
    </row>
    <row r="203" spans="1:8" x14ac:dyDescent="0.25">
      <c r="A203" s="1" t="s">
        <v>201</v>
      </c>
      <c r="C203">
        <v>1.3357000000000001</v>
      </c>
      <c r="D203">
        <v>1.3494999999999999</v>
      </c>
      <c r="E203">
        <f t="shared" si="15"/>
        <v>1.3426</v>
      </c>
      <c r="F203">
        <f t="shared" si="12"/>
        <v>100000</v>
      </c>
      <c r="G203">
        <f t="shared" si="13"/>
        <v>500</v>
      </c>
      <c r="H203">
        <f t="shared" si="14"/>
        <v>1E-4</v>
      </c>
    </row>
    <row r="204" spans="1:8" x14ac:dyDescent="0.25">
      <c r="A204" s="1" t="s">
        <v>202</v>
      </c>
      <c r="C204">
        <v>1.3495999999999999</v>
      </c>
      <c r="D204">
        <v>1.3555999999999999</v>
      </c>
      <c r="E204">
        <f t="shared" si="15"/>
        <v>1.3525999999999998</v>
      </c>
      <c r="F204">
        <f t="shared" si="12"/>
        <v>100000</v>
      </c>
      <c r="G204">
        <f t="shared" si="13"/>
        <v>500</v>
      </c>
      <c r="H204">
        <f t="shared" si="14"/>
        <v>1E-4</v>
      </c>
    </row>
    <row r="205" spans="1:8" x14ac:dyDescent="0.25">
      <c r="A205" s="1" t="s">
        <v>203</v>
      </c>
      <c r="C205">
        <v>1.3548</v>
      </c>
      <c r="D205">
        <v>1.3592</v>
      </c>
      <c r="E205">
        <f t="shared" si="15"/>
        <v>1.357</v>
      </c>
      <c r="F205">
        <f t="shared" si="12"/>
        <v>100000</v>
      </c>
      <c r="G205">
        <f t="shared" si="13"/>
        <v>500</v>
      </c>
      <c r="H205">
        <f t="shared" si="14"/>
        <v>1E-4</v>
      </c>
    </row>
    <row r="206" spans="1:8" x14ac:dyDescent="0.25">
      <c r="A206" s="1" t="s">
        <v>204</v>
      </c>
      <c r="C206">
        <v>1.3587</v>
      </c>
      <c r="D206">
        <v>1.3704000000000001</v>
      </c>
      <c r="E206">
        <f t="shared" si="15"/>
        <v>1.3645499999999999</v>
      </c>
      <c r="F206">
        <f t="shared" ref="F206:F269" si="16">F205</f>
        <v>100000</v>
      </c>
      <c r="G206">
        <f t="shared" ref="G206:G269" si="17">G205</f>
        <v>500</v>
      </c>
      <c r="H206">
        <f t="shared" ref="H206:H269" si="18">H205</f>
        <v>1E-4</v>
      </c>
    </row>
    <row r="207" spans="1:8" x14ac:dyDescent="0.25">
      <c r="A207" s="1" t="s">
        <v>205</v>
      </c>
      <c r="C207">
        <v>1.3714</v>
      </c>
      <c r="D207">
        <v>1.3741000000000001</v>
      </c>
      <c r="E207">
        <f t="shared" si="15"/>
        <v>1.3727499999999999</v>
      </c>
      <c r="F207">
        <f t="shared" si="16"/>
        <v>100000</v>
      </c>
      <c r="G207">
        <f t="shared" si="17"/>
        <v>500</v>
      </c>
      <c r="H207">
        <f t="shared" si="18"/>
        <v>1E-4</v>
      </c>
    </row>
    <row r="208" spans="1:8" x14ac:dyDescent="0.25">
      <c r="A208" s="1" t="s">
        <v>206</v>
      </c>
      <c r="C208">
        <v>1.3729</v>
      </c>
      <c r="D208">
        <v>1.3671</v>
      </c>
      <c r="E208">
        <f t="shared" si="15"/>
        <v>1.37</v>
      </c>
      <c r="F208">
        <f t="shared" si="16"/>
        <v>100000</v>
      </c>
      <c r="G208">
        <f t="shared" si="17"/>
        <v>500</v>
      </c>
      <c r="H208">
        <f t="shared" si="18"/>
        <v>1E-4</v>
      </c>
    </row>
    <row r="209" spans="1:8" x14ac:dyDescent="0.25">
      <c r="A209" s="1" t="s">
        <v>207</v>
      </c>
      <c r="C209">
        <v>1.3673</v>
      </c>
      <c r="D209">
        <v>1.3747</v>
      </c>
      <c r="E209">
        <f t="shared" si="15"/>
        <v>1.371</v>
      </c>
      <c r="F209">
        <f t="shared" si="16"/>
        <v>100000</v>
      </c>
      <c r="G209">
        <f t="shared" si="17"/>
        <v>500</v>
      </c>
      <c r="H209">
        <f t="shared" si="18"/>
        <v>1E-4</v>
      </c>
    </row>
    <row r="210" spans="1:8" x14ac:dyDescent="0.25">
      <c r="A210" s="1" t="s">
        <v>208</v>
      </c>
      <c r="C210">
        <v>1.3755999999999999</v>
      </c>
      <c r="D210">
        <v>1.3587</v>
      </c>
      <c r="E210">
        <f t="shared" si="15"/>
        <v>1.3671500000000001</v>
      </c>
      <c r="F210">
        <f t="shared" si="16"/>
        <v>100000</v>
      </c>
      <c r="G210">
        <f t="shared" si="17"/>
        <v>500</v>
      </c>
      <c r="H210">
        <f t="shared" si="18"/>
        <v>1E-4</v>
      </c>
    </row>
    <row r="211" spans="1:8" x14ac:dyDescent="0.25">
      <c r="A211" s="1" t="s">
        <v>209</v>
      </c>
      <c r="C211">
        <v>1.3592</v>
      </c>
      <c r="D211">
        <v>1.3669</v>
      </c>
      <c r="E211">
        <f t="shared" si="15"/>
        <v>1.3630499999999999</v>
      </c>
      <c r="F211">
        <f t="shared" si="16"/>
        <v>100000</v>
      </c>
      <c r="G211">
        <f t="shared" si="17"/>
        <v>500</v>
      </c>
      <c r="H211">
        <f t="shared" si="18"/>
        <v>1E-4</v>
      </c>
    </row>
    <row r="212" spans="1:8" x14ac:dyDescent="0.25">
      <c r="A212" s="1" t="s">
        <v>210</v>
      </c>
      <c r="C212">
        <v>1.3676999999999999</v>
      </c>
      <c r="D212">
        <v>1.3541000000000001</v>
      </c>
      <c r="E212">
        <f t="shared" si="15"/>
        <v>1.3609</v>
      </c>
      <c r="F212">
        <f t="shared" si="16"/>
        <v>100000</v>
      </c>
      <c r="G212">
        <f t="shared" si="17"/>
        <v>500</v>
      </c>
      <c r="H212">
        <f t="shared" si="18"/>
        <v>1E-4</v>
      </c>
    </row>
    <row r="213" spans="1:8" x14ac:dyDescent="0.25">
      <c r="A213" s="1" t="s">
        <v>211</v>
      </c>
      <c r="C213">
        <v>1.3536999999999999</v>
      </c>
      <c r="D213">
        <v>1.3676999999999999</v>
      </c>
      <c r="E213">
        <f t="shared" si="15"/>
        <v>1.3607</v>
      </c>
      <c r="F213">
        <f t="shared" si="16"/>
        <v>100000</v>
      </c>
      <c r="G213">
        <f t="shared" si="17"/>
        <v>500</v>
      </c>
      <c r="H213">
        <f t="shared" si="18"/>
        <v>1E-4</v>
      </c>
    </row>
    <row r="214" spans="1:8" x14ac:dyDescent="0.25">
      <c r="A214" s="1" t="s">
        <v>212</v>
      </c>
      <c r="C214">
        <v>1.3677999999999999</v>
      </c>
      <c r="D214">
        <v>1.349</v>
      </c>
      <c r="E214">
        <f t="shared" si="15"/>
        <v>1.3584000000000001</v>
      </c>
      <c r="F214">
        <f t="shared" si="16"/>
        <v>100000</v>
      </c>
      <c r="G214">
        <f t="shared" si="17"/>
        <v>500</v>
      </c>
      <c r="H214">
        <f t="shared" si="18"/>
        <v>1E-4</v>
      </c>
    </row>
    <row r="215" spans="1:8" x14ac:dyDescent="0.25">
      <c r="A215" s="1" t="s">
        <v>213</v>
      </c>
      <c r="C215">
        <v>1.3482000000000001</v>
      </c>
      <c r="D215">
        <v>1.3633999999999999</v>
      </c>
      <c r="E215">
        <f t="shared" si="15"/>
        <v>1.3557999999999999</v>
      </c>
      <c r="F215">
        <f t="shared" si="16"/>
        <v>100000</v>
      </c>
      <c r="G215">
        <f t="shared" si="17"/>
        <v>500</v>
      </c>
      <c r="H215">
        <f t="shared" si="18"/>
        <v>1E-4</v>
      </c>
    </row>
    <row r="216" spans="1:8" x14ac:dyDescent="0.25">
      <c r="A216" s="1" t="s">
        <v>214</v>
      </c>
      <c r="C216">
        <v>1.3615999999999999</v>
      </c>
      <c r="D216">
        <v>1.3692</v>
      </c>
      <c r="E216">
        <f t="shared" si="15"/>
        <v>1.3653999999999999</v>
      </c>
      <c r="F216">
        <f t="shared" si="16"/>
        <v>100000</v>
      </c>
      <c r="G216">
        <f t="shared" si="17"/>
        <v>500</v>
      </c>
      <c r="H216">
        <f t="shared" si="18"/>
        <v>1E-4</v>
      </c>
    </row>
    <row r="217" spans="1:8" x14ac:dyDescent="0.25">
      <c r="A217" s="1" t="s">
        <v>215</v>
      </c>
      <c r="C217">
        <v>1.3709</v>
      </c>
      <c r="D217">
        <v>1.3736999999999999</v>
      </c>
      <c r="E217">
        <f t="shared" si="15"/>
        <v>1.3723000000000001</v>
      </c>
      <c r="F217">
        <f t="shared" si="16"/>
        <v>100000</v>
      </c>
      <c r="G217">
        <f t="shared" si="17"/>
        <v>500</v>
      </c>
      <c r="H217">
        <f t="shared" si="18"/>
        <v>1E-4</v>
      </c>
    </row>
    <row r="218" spans="1:8" x14ac:dyDescent="0.25">
      <c r="A218" s="1" t="s">
        <v>216</v>
      </c>
      <c r="C218">
        <v>1.3738999999999999</v>
      </c>
      <c r="D218">
        <v>1.3801000000000001</v>
      </c>
      <c r="E218">
        <f t="shared" si="15"/>
        <v>1.377</v>
      </c>
      <c r="F218">
        <f t="shared" si="16"/>
        <v>100000</v>
      </c>
      <c r="G218">
        <f t="shared" si="17"/>
        <v>500</v>
      </c>
      <c r="H218">
        <f t="shared" si="18"/>
        <v>1E-4</v>
      </c>
    </row>
    <row r="219" spans="1:8" x14ac:dyDescent="0.25">
      <c r="A219" s="1" t="s">
        <v>217</v>
      </c>
      <c r="C219">
        <v>1.3758999999999999</v>
      </c>
      <c r="D219">
        <v>1.3875</v>
      </c>
      <c r="E219">
        <f t="shared" si="15"/>
        <v>1.3816999999999999</v>
      </c>
      <c r="F219">
        <f t="shared" si="16"/>
        <v>100000</v>
      </c>
      <c r="G219">
        <f t="shared" si="17"/>
        <v>500</v>
      </c>
      <c r="H219">
        <f t="shared" si="18"/>
        <v>1E-4</v>
      </c>
    </row>
    <row r="220" spans="1:8" x14ac:dyDescent="0.25">
      <c r="A220" s="1" t="s">
        <v>218</v>
      </c>
      <c r="C220">
        <v>1.3872</v>
      </c>
      <c r="D220">
        <v>1.3913</v>
      </c>
      <c r="E220">
        <f t="shared" si="15"/>
        <v>1.3892500000000001</v>
      </c>
      <c r="F220">
        <f t="shared" si="16"/>
        <v>100000</v>
      </c>
      <c r="G220">
        <f t="shared" si="17"/>
        <v>500</v>
      </c>
      <c r="H220">
        <f t="shared" si="18"/>
        <v>1E-4</v>
      </c>
    </row>
    <row r="221" spans="1:8" x14ac:dyDescent="0.25">
      <c r="A221" s="1" t="s">
        <v>219</v>
      </c>
      <c r="C221">
        <v>1.3912</v>
      </c>
      <c r="D221">
        <v>1.3793</v>
      </c>
      <c r="E221">
        <f t="shared" si="15"/>
        <v>1.3852500000000001</v>
      </c>
      <c r="F221">
        <f t="shared" si="16"/>
        <v>100000</v>
      </c>
      <c r="G221">
        <f t="shared" si="17"/>
        <v>500</v>
      </c>
      <c r="H221">
        <f t="shared" si="18"/>
        <v>1E-4</v>
      </c>
    </row>
    <row r="222" spans="1:8" x14ac:dyDescent="0.25">
      <c r="A222" s="1" t="s">
        <v>220</v>
      </c>
      <c r="C222">
        <v>1.38</v>
      </c>
      <c r="D222">
        <v>1.3751</v>
      </c>
      <c r="E222">
        <f>(C223+D222)/2</f>
        <v>1.3755999999999999</v>
      </c>
      <c r="F222">
        <f t="shared" si="16"/>
        <v>100000</v>
      </c>
      <c r="G222">
        <f t="shared" si="17"/>
        <v>500</v>
      </c>
      <c r="H222">
        <f t="shared" si="18"/>
        <v>1E-4</v>
      </c>
    </row>
    <row r="223" spans="1:8" x14ac:dyDescent="0.25">
      <c r="A223" s="1" t="s">
        <v>221</v>
      </c>
      <c r="C223">
        <v>1.3761000000000001</v>
      </c>
      <c r="D223">
        <v>1.3702000000000001</v>
      </c>
      <c r="E223">
        <f>(C224+D223)/2</f>
        <v>1.36995</v>
      </c>
      <c r="F223">
        <f t="shared" si="16"/>
        <v>100000</v>
      </c>
      <c r="G223">
        <f t="shared" si="17"/>
        <v>500</v>
      </c>
      <c r="H223">
        <f t="shared" si="18"/>
        <v>1E-4</v>
      </c>
    </row>
    <row r="224" spans="1:8" x14ac:dyDescent="0.25">
      <c r="A224" s="1" t="s">
        <v>222</v>
      </c>
      <c r="C224">
        <v>1.3696999999999999</v>
      </c>
      <c r="D224">
        <v>1.3884000000000001</v>
      </c>
      <c r="E224">
        <f>(C225+D224)/2</f>
        <v>1.3863500000000002</v>
      </c>
      <c r="F224">
        <f t="shared" si="16"/>
        <v>100000</v>
      </c>
      <c r="G224">
        <f t="shared" si="17"/>
        <v>500</v>
      </c>
      <c r="H224">
        <f t="shared" si="18"/>
        <v>1E-4</v>
      </c>
    </row>
    <row r="225" spans="1:8" x14ac:dyDescent="0.25">
      <c r="A225" s="1" t="s">
        <v>223</v>
      </c>
      <c r="C225">
        <v>1.3843000000000001</v>
      </c>
      <c r="D225">
        <v>1.3815</v>
      </c>
      <c r="E225">
        <f>(C226+D225)/2</f>
        <v>1.3813499999999999</v>
      </c>
      <c r="F225">
        <f t="shared" si="16"/>
        <v>100000</v>
      </c>
      <c r="G225">
        <f t="shared" si="17"/>
        <v>500</v>
      </c>
      <c r="H225">
        <f t="shared" si="18"/>
        <v>1E-4</v>
      </c>
    </row>
    <row r="226" spans="1:8" x14ac:dyDescent="0.25">
      <c r="A226" s="1" t="s">
        <v>224</v>
      </c>
      <c r="C226">
        <v>1.3812</v>
      </c>
      <c r="D226">
        <v>1.3834</v>
      </c>
      <c r="E226">
        <f t="shared" si="15"/>
        <v>1.3822999999999999</v>
      </c>
      <c r="F226">
        <f t="shared" si="16"/>
        <v>100000</v>
      </c>
      <c r="G226">
        <f t="shared" si="17"/>
        <v>500</v>
      </c>
      <c r="H226">
        <f t="shared" si="18"/>
        <v>1E-4</v>
      </c>
    </row>
    <row r="227" spans="1:8" x14ac:dyDescent="0.25">
      <c r="A227" s="1" t="s">
        <v>225</v>
      </c>
      <c r="C227">
        <v>1.3845000000000001</v>
      </c>
      <c r="D227">
        <v>1.3873</v>
      </c>
      <c r="E227">
        <f t="shared" si="15"/>
        <v>1.3858999999999999</v>
      </c>
      <c r="F227">
        <f t="shared" si="16"/>
        <v>100000</v>
      </c>
      <c r="G227">
        <f t="shared" si="17"/>
        <v>500</v>
      </c>
      <c r="H227">
        <f t="shared" si="18"/>
        <v>1E-4</v>
      </c>
    </row>
    <row r="228" spans="1:8" x14ac:dyDescent="0.25">
      <c r="A228" s="1" t="s">
        <v>226</v>
      </c>
      <c r="C228">
        <v>1.3884000000000001</v>
      </c>
      <c r="D228">
        <v>1.3759999999999999</v>
      </c>
      <c r="E228">
        <f t="shared" si="15"/>
        <v>1.3822000000000001</v>
      </c>
      <c r="F228">
        <f t="shared" si="16"/>
        <v>100000</v>
      </c>
      <c r="G228">
        <f t="shared" si="17"/>
        <v>500</v>
      </c>
      <c r="H228">
        <f t="shared" si="18"/>
        <v>1E-4</v>
      </c>
    </row>
    <row r="229" spans="1:8" x14ac:dyDescent="0.25">
      <c r="A229" s="1" t="s">
        <v>227</v>
      </c>
      <c r="C229">
        <v>1.3752</v>
      </c>
      <c r="D229">
        <v>1.3694</v>
      </c>
      <c r="E229">
        <f t="shared" si="15"/>
        <v>1.3723000000000001</v>
      </c>
      <c r="F229">
        <f t="shared" si="16"/>
        <v>100000</v>
      </c>
      <c r="G229">
        <f t="shared" si="17"/>
        <v>500</v>
      </c>
      <c r="H229">
        <f t="shared" si="18"/>
        <v>1E-4</v>
      </c>
    </row>
    <row r="230" spans="1:8" x14ac:dyDescent="0.25">
      <c r="A230" s="1" t="s">
        <v>228</v>
      </c>
      <c r="C230">
        <v>1.3693</v>
      </c>
      <c r="D230">
        <v>1.3631</v>
      </c>
      <c r="E230">
        <f t="shared" si="15"/>
        <v>1.3662000000000001</v>
      </c>
      <c r="F230">
        <f t="shared" si="16"/>
        <v>100000</v>
      </c>
      <c r="G230">
        <f t="shared" si="17"/>
        <v>500</v>
      </c>
      <c r="H230">
        <f t="shared" si="18"/>
        <v>1E-4</v>
      </c>
    </row>
    <row r="231" spans="1:8" x14ac:dyDescent="0.25">
      <c r="A231" s="1" t="s">
        <v>229</v>
      </c>
      <c r="C231">
        <v>1.3623000000000001</v>
      </c>
      <c r="D231">
        <v>1.3632</v>
      </c>
      <c r="E231">
        <f t="shared" si="15"/>
        <v>1.3627500000000001</v>
      </c>
      <c r="F231">
        <f t="shared" si="16"/>
        <v>100000</v>
      </c>
      <c r="G231">
        <f t="shared" si="17"/>
        <v>500</v>
      </c>
      <c r="H231">
        <f t="shared" si="18"/>
        <v>1E-4</v>
      </c>
    </row>
    <row r="232" spans="1:8" x14ac:dyDescent="0.25">
      <c r="A232" s="1" t="s">
        <v>230</v>
      </c>
      <c r="C232">
        <v>1.3635999999999999</v>
      </c>
      <c r="D232">
        <v>1.3642000000000001</v>
      </c>
      <c r="E232">
        <f t="shared" si="15"/>
        <v>1.3639000000000001</v>
      </c>
      <c r="F232">
        <f t="shared" si="16"/>
        <v>100000</v>
      </c>
      <c r="G232">
        <f t="shared" si="17"/>
        <v>500</v>
      </c>
      <c r="H232">
        <f t="shared" si="18"/>
        <v>1E-4</v>
      </c>
    </row>
    <row r="233" spans="1:8" x14ac:dyDescent="0.25">
      <c r="A233" s="1" t="s">
        <v>231</v>
      </c>
      <c r="C233">
        <v>1.3643000000000001</v>
      </c>
      <c r="D233">
        <v>1.3540000000000001</v>
      </c>
      <c r="E233">
        <f t="shared" si="15"/>
        <v>1.3591500000000001</v>
      </c>
      <c r="F233">
        <f t="shared" si="16"/>
        <v>100000</v>
      </c>
      <c r="G233">
        <f t="shared" si="17"/>
        <v>500</v>
      </c>
      <c r="H233">
        <f t="shared" si="18"/>
        <v>1E-4</v>
      </c>
    </row>
    <row r="234" spans="1:8" x14ac:dyDescent="0.25">
      <c r="A234" s="1" t="s">
        <v>232</v>
      </c>
      <c r="C234">
        <v>1.3541000000000001</v>
      </c>
      <c r="D234">
        <v>1.3599000000000001</v>
      </c>
      <c r="E234">
        <f t="shared" si="15"/>
        <v>1.3570000000000002</v>
      </c>
      <c r="F234">
        <f t="shared" si="16"/>
        <v>100000</v>
      </c>
      <c r="G234">
        <f t="shared" si="17"/>
        <v>500</v>
      </c>
      <c r="H234">
        <f t="shared" si="18"/>
        <v>1E-4</v>
      </c>
    </row>
    <row r="235" spans="1:8" x14ac:dyDescent="0.25">
      <c r="A235" s="1" t="s">
        <v>233</v>
      </c>
      <c r="C235">
        <v>1.359</v>
      </c>
      <c r="D235">
        <v>1.3648</v>
      </c>
      <c r="E235">
        <f t="shared" si="15"/>
        <v>1.3618999999999999</v>
      </c>
      <c r="F235">
        <f t="shared" si="16"/>
        <v>100000</v>
      </c>
      <c r="G235">
        <f t="shared" si="17"/>
        <v>500</v>
      </c>
      <c r="H235">
        <f t="shared" si="18"/>
        <v>1E-4</v>
      </c>
    </row>
    <row r="236" spans="1:8" x14ac:dyDescent="0.25">
      <c r="A236" s="1" t="s">
        <v>234</v>
      </c>
      <c r="C236">
        <v>1.3643000000000001</v>
      </c>
      <c r="D236">
        <v>1.3593999999999999</v>
      </c>
      <c r="E236">
        <f t="shared" si="15"/>
        <v>1.36185</v>
      </c>
      <c r="F236">
        <f t="shared" si="16"/>
        <v>100000</v>
      </c>
      <c r="G236">
        <f t="shared" si="17"/>
        <v>500</v>
      </c>
      <c r="H236">
        <f t="shared" si="18"/>
        <v>1E-4</v>
      </c>
    </row>
    <row r="237" spans="1:8" x14ac:dyDescent="0.25">
      <c r="A237" s="1" t="s">
        <v>235</v>
      </c>
      <c r="C237">
        <v>1.3593</v>
      </c>
      <c r="D237">
        <v>1.3607</v>
      </c>
      <c r="E237">
        <f t="shared" si="15"/>
        <v>1.3599999999999999</v>
      </c>
      <c r="F237">
        <f t="shared" si="16"/>
        <v>100000</v>
      </c>
      <c r="G237">
        <f t="shared" si="17"/>
        <v>500</v>
      </c>
      <c r="H237">
        <f t="shared" si="18"/>
        <v>1E-4</v>
      </c>
    </row>
    <row r="238" spans="1:8" x14ac:dyDescent="0.25">
      <c r="A238" s="1" t="s">
        <v>236</v>
      </c>
      <c r="C238">
        <v>1.3599000000000001</v>
      </c>
      <c r="D238">
        <v>1.3524</v>
      </c>
      <c r="E238">
        <f t="shared" si="15"/>
        <v>1.35615</v>
      </c>
      <c r="F238">
        <f t="shared" si="16"/>
        <v>100000</v>
      </c>
      <c r="G238">
        <f t="shared" si="17"/>
        <v>500</v>
      </c>
      <c r="H238">
        <f t="shared" si="18"/>
        <v>1E-4</v>
      </c>
    </row>
    <row r="239" spans="1:8" x14ac:dyDescent="0.25">
      <c r="A239" s="1" t="s">
        <v>237</v>
      </c>
      <c r="C239">
        <v>1.3528</v>
      </c>
      <c r="D239">
        <v>1.343</v>
      </c>
      <c r="E239">
        <f t="shared" si="15"/>
        <v>1.3479000000000001</v>
      </c>
      <c r="F239">
        <f t="shared" si="16"/>
        <v>100000</v>
      </c>
      <c r="G239">
        <f t="shared" si="17"/>
        <v>500</v>
      </c>
      <c r="H239">
        <f t="shared" si="18"/>
        <v>1E-4</v>
      </c>
    </row>
    <row r="240" spans="1:8" x14ac:dyDescent="0.25">
      <c r="A240" s="1" t="s">
        <v>238</v>
      </c>
      <c r="C240">
        <v>1.3429</v>
      </c>
      <c r="D240">
        <v>1.3429</v>
      </c>
      <c r="E240">
        <f t="shared" si="15"/>
        <v>1.3429</v>
      </c>
      <c r="F240">
        <f t="shared" si="16"/>
        <v>100000</v>
      </c>
      <c r="G240">
        <f t="shared" si="17"/>
        <v>500</v>
      </c>
      <c r="H240">
        <f t="shared" si="18"/>
        <v>1E-4</v>
      </c>
    </row>
    <row r="241" spans="1:8" x14ac:dyDescent="0.25">
      <c r="A241" s="1" t="s">
        <v>239</v>
      </c>
      <c r="C241">
        <v>1.3428</v>
      </c>
      <c r="D241">
        <v>1.341</v>
      </c>
      <c r="E241">
        <f t="shared" si="15"/>
        <v>1.3418999999999999</v>
      </c>
      <c r="F241">
        <f t="shared" si="16"/>
        <v>100000</v>
      </c>
      <c r="G241">
        <f t="shared" si="17"/>
        <v>500</v>
      </c>
      <c r="H241">
        <f t="shared" si="18"/>
        <v>1E-4</v>
      </c>
    </row>
    <row r="242" spans="1:8" x14ac:dyDescent="0.25">
      <c r="A242" s="1" t="s">
        <v>240</v>
      </c>
      <c r="C242">
        <v>1.3408</v>
      </c>
      <c r="D242">
        <v>1.3399000000000001</v>
      </c>
      <c r="E242">
        <f t="shared" si="15"/>
        <v>1.3403499999999999</v>
      </c>
      <c r="F242">
        <f t="shared" si="16"/>
        <v>100000</v>
      </c>
      <c r="G242">
        <f t="shared" si="17"/>
        <v>500</v>
      </c>
      <c r="H242">
        <f t="shared" si="18"/>
        <v>1E-4</v>
      </c>
    </row>
    <row r="243" spans="1:8" x14ac:dyDescent="0.25">
      <c r="A243" s="1" t="s">
        <v>241</v>
      </c>
      <c r="C243">
        <v>1.3392999999999999</v>
      </c>
      <c r="D243">
        <v>1.3241000000000001</v>
      </c>
      <c r="E243">
        <f t="shared" si="15"/>
        <v>1.3317000000000001</v>
      </c>
      <c r="F243">
        <f t="shared" si="16"/>
        <v>100000</v>
      </c>
      <c r="G243">
        <f t="shared" si="17"/>
        <v>500</v>
      </c>
      <c r="H243">
        <f t="shared" si="18"/>
        <v>1E-4</v>
      </c>
    </row>
    <row r="244" spans="1:8" x14ac:dyDescent="0.25">
      <c r="A244" s="1" t="s">
        <v>242</v>
      </c>
      <c r="C244">
        <v>1.3198000000000001</v>
      </c>
      <c r="D244">
        <v>1.3131999999999999</v>
      </c>
      <c r="E244">
        <f t="shared" si="15"/>
        <v>1.3165</v>
      </c>
      <c r="F244">
        <f t="shared" si="16"/>
        <v>100000</v>
      </c>
      <c r="G244">
        <f t="shared" si="17"/>
        <v>500</v>
      </c>
      <c r="H244">
        <f t="shared" si="18"/>
        <v>1E-4</v>
      </c>
    </row>
    <row r="245" spans="1:8" x14ac:dyDescent="0.25">
      <c r="A245" s="1" t="s">
        <v>243</v>
      </c>
      <c r="C245">
        <v>1.3127</v>
      </c>
      <c r="D245">
        <v>1.2950999999999999</v>
      </c>
      <c r="E245">
        <f t="shared" si="15"/>
        <v>1.3039000000000001</v>
      </c>
      <c r="F245">
        <f t="shared" si="16"/>
        <v>100000</v>
      </c>
      <c r="G245">
        <f t="shared" si="17"/>
        <v>500</v>
      </c>
      <c r="H245">
        <f t="shared" si="18"/>
        <v>1E-4</v>
      </c>
    </row>
    <row r="246" spans="1:8" x14ac:dyDescent="0.25">
      <c r="A246" s="1" t="s">
        <v>244</v>
      </c>
      <c r="C246">
        <v>1.2955000000000001</v>
      </c>
      <c r="D246">
        <v>1.2963</v>
      </c>
      <c r="E246">
        <f t="shared" si="15"/>
        <v>1.2959000000000001</v>
      </c>
      <c r="F246">
        <f t="shared" si="16"/>
        <v>100000</v>
      </c>
      <c r="G246">
        <f t="shared" si="17"/>
        <v>500</v>
      </c>
      <c r="H246">
        <f t="shared" si="18"/>
        <v>1E-4</v>
      </c>
    </row>
    <row r="247" spans="1:8" x14ac:dyDescent="0.25">
      <c r="A247" s="1" t="s">
        <v>245</v>
      </c>
      <c r="C247">
        <v>1.2970999999999999</v>
      </c>
      <c r="D247">
        <v>1.2827999999999999</v>
      </c>
      <c r="E247">
        <f t="shared" si="15"/>
        <v>1.2899499999999999</v>
      </c>
      <c r="F247">
        <f t="shared" si="16"/>
        <v>100000</v>
      </c>
      <c r="G247">
        <f t="shared" si="17"/>
        <v>500</v>
      </c>
      <c r="H247">
        <f t="shared" si="18"/>
        <v>1E-4</v>
      </c>
    </row>
    <row r="248" spans="1:8" x14ac:dyDescent="0.25">
      <c r="A248" s="1" t="s">
        <v>246</v>
      </c>
      <c r="C248">
        <v>1.2831999999999999</v>
      </c>
      <c r="D248">
        <v>1.2682</v>
      </c>
      <c r="E248">
        <f t="shared" si="15"/>
        <v>1.2757000000000001</v>
      </c>
      <c r="F248">
        <f t="shared" si="16"/>
        <v>100000</v>
      </c>
      <c r="G248">
        <f t="shared" si="17"/>
        <v>500</v>
      </c>
      <c r="H248">
        <f t="shared" si="18"/>
        <v>1E-4</v>
      </c>
    </row>
    <row r="249" spans="1:8" x14ac:dyDescent="0.25">
      <c r="A249" s="1" t="s">
        <v>247</v>
      </c>
      <c r="C249">
        <v>1.2681</v>
      </c>
      <c r="D249">
        <v>1.2513000000000001</v>
      </c>
      <c r="E249">
        <f t="shared" si="15"/>
        <v>1.2597</v>
      </c>
      <c r="F249">
        <f t="shared" si="16"/>
        <v>100000</v>
      </c>
      <c r="G249">
        <f t="shared" si="17"/>
        <v>500</v>
      </c>
      <c r="H249">
        <f t="shared" si="18"/>
        <v>1E-4</v>
      </c>
    </row>
    <row r="250" spans="1:8" x14ac:dyDescent="0.25">
      <c r="A250" s="1" t="s">
        <v>248</v>
      </c>
      <c r="C250">
        <v>1.2512000000000001</v>
      </c>
      <c r="D250">
        <v>1.2627999999999999</v>
      </c>
      <c r="E250">
        <f t="shared" si="15"/>
        <v>1.2570000000000001</v>
      </c>
      <c r="F250">
        <f t="shared" si="16"/>
        <v>100000</v>
      </c>
      <c r="G250">
        <f t="shared" si="17"/>
        <v>500</v>
      </c>
      <c r="H250">
        <f t="shared" si="18"/>
        <v>1E-4</v>
      </c>
    </row>
    <row r="251" spans="1:8" x14ac:dyDescent="0.25">
      <c r="A251" s="1" t="s">
        <v>249</v>
      </c>
      <c r="C251">
        <v>1.2628999999999999</v>
      </c>
      <c r="D251">
        <v>1.2759</v>
      </c>
      <c r="E251">
        <f t="shared" si="15"/>
        <v>1.2694000000000001</v>
      </c>
      <c r="F251">
        <f t="shared" si="16"/>
        <v>100000</v>
      </c>
      <c r="G251">
        <f t="shared" si="17"/>
        <v>500</v>
      </c>
      <c r="H251">
        <f t="shared" si="18"/>
        <v>1E-4</v>
      </c>
    </row>
    <row r="252" spans="1:8" x14ac:dyDescent="0.25">
      <c r="A252" s="1" t="s">
        <v>250</v>
      </c>
      <c r="C252">
        <v>1.2754000000000001</v>
      </c>
      <c r="D252">
        <v>1.2669999999999999</v>
      </c>
      <c r="E252">
        <f t="shared" si="15"/>
        <v>1.2711999999999999</v>
      </c>
      <c r="F252">
        <f t="shared" si="16"/>
        <v>100000</v>
      </c>
      <c r="G252">
        <f t="shared" si="17"/>
        <v>500</v>
      </c>
      <c r="H252">
        <f t="shared" si="18"/>
        <v>1E-4</v>
      </c>
    </row>
    <row r="253" spans="1:8" x14ac:dyDescent="0.25">
      <c r="A253" s="1" t="s">
        <v>251</v>
      </c>
      <c r="C253">
        <v>1.2674000000000001</v>
      </c>
      <c r="D253">
        <v>1.2524</v>
      </c>
      <c r="E253">
        <f t="shared" si="15"/>
        <v>1.2599</v>
      </c>
      <c r="F253">
        <f t="shared" si="16"/>
        <v>100000</v>
      </c>
      <c r="G253">
        <f t="shared" si="17"/>
        <v>500</v>
      </c>
      <c r="H253">
        <f t="shared" si="18"/>
        <v>1E-4</v>
      </c>
    </row>
    <row r="254" spans="1:8" x14ac:dyDescent="0.25">
      <c r="A254" s="1" t="s">
        <v>252</v>
      </c>
      <c r="C254">
        <v>1.2507999999999999</v>
      </c>
      <c r="D254">
        <v>1.2454000000000001</v>
      </c>
      <c r="E254">
        <f t="shared" si="15"/>
        <v>1.2481</v>
      </c>
      <c r="F254">
        <f t="shared" si="16"/>
        <v>100000</v>
      </c>
      <c r="G254">
        <f t="shared" si="17"/>
        <v>500</v>
      </c>
      <c r="H254">
        <f t="shared" si="18"/>
        <v>1E-4</v>
      </c>
    </row>
    <row r="255" spans="1:8" x14ac:dyDescent="0.25">
      <c r="A255" s="1" t="s">
        <v>253</v>
      </c>
      <c r="C255">
        <v>1.2467999999999999</v>
      </c>
      <c r="D255">
        <v>1.2524</v>
      </c>
      <c r="E255">
        <f t="shared" si="15"/>
        <v>1.2496</v>
      </c>
      <c r="F255">
        <f t="shared" si="16"/>
        <v>100000</v>
      </c>
      <c r="G255">
        <f t="shared" si="17"/>
        <v>500</v>
      </c>
      <c r="H255">
        <f t="shared" si="18"/>
        <v>1E-4</v>
      </c>
    </row>
    <row r="256" spans="1:8" x14ac:dyDescent="0.25">
      <c r="A256" s="1" t="s">
        <v>254</v>
      </c>
      <c r="C256">
        <v>1.2531000000000001</v>
      </c>
      <c r="D256">
        <v>1.2388999999999999</v>
      </c>
      <c r="E256">
        <f t="shared" si="15"/>
        <v>1.246</v>
      </c>
      <c r="F256">
        <f t="shared" si="16"/>
        <v>100000</v>
      </c>
      <c r="G256">
        <f t="shared" si="17"/>
        <v>500</v>
      </c>
      <c r="H256">
        <f t="shared" si="18"/>
        <v>1E-4</v>
      </c>
    </row>
    <row r="257" spans="1:8" x14ac:dyDescent="0.25">
      <c r="A257" s="1" t="s">
        <v>255</v>
      </c>
      <c r="C257">
        <v>1.2363</v>
      </c>
      <c r="D257">
        <v>1.2451000000000001</v>
      </c>
      <c r="E257">
        <f t="shared" si="15"/>
        <v>1.2406999999999999</v>
      </c>
      <c r="F257">
        <f t="shared" si="16"/>
        <v>100000</v>
      </c>
      <c r="G257">
        <f t="shared" si="17"/>
        <v>500</v>
      </c>
      <c r="H257">
        <f t="shared" si="18"/>
        <v>1E-4</v>
      </c>
    </row>
    <row r="258" spans="1:8" x14ac:dyDescent="0.25">
      <c r="A258" s="1" t="s">
        <v>256</v>
      </c>
      <c r="C258">
        <v>1.2452000000000001</v>
      </c>
      <c r="D258">
        <v>1.2285999999999999</v>
      </c>
      <c r="E258">
        <f t="shared" si="15"/>
        <v>1.2368999999999999</v>
      </c>
      <c r="F258">
        <f t="shared" si="16"/>
        <v>100000</v>
      </c>
      <c r="G258">
        <f t="shared" si="17"/>
        <v>500</v>
      </c>
      <c r="H258">
        <f t="shared" si="18"/>
        <v>1E-4</v>
      </c>
    </row>
    <row r="259" spans="1:8" x14ac:dyDescent="0.25">
      <c r="A259" s="1" t="s">
        <v>257</v>
      </c>
      <c r="C259">
        <v>1.2286999999999999</v>
      </c>
      <c r="D259">
        <v>1.246</v>
      </c>
      <c r="E259">
        <f t="shared" ref="E259:E322" si="19">(C259+D259)/2</f>
        <v>1.2373499999999999</v>
      </c>
      <c r="F259">
        <f t="shared" si="16"/>
        <v>100000</v>
      </c>
      <c r="G259">
        <f t="shared" si="17"/>
        <v>500</v>
      </c>
      <c r="H259">
        <f t="shared" si="18"/>
        <v>1E-4</v>
      </c>
    </row>
    <row r="260" spans="1:8" x14ac:dyDescent="0.25">
      <c r="A260" s="1" t="s">
        <v>258</v>
      </c>
      <c r="C260">
        <v>1.2471000000000001</v>
      </c>
      <c r="D260">
        <v>1.2229000000000001</v>
      </c>
      <c r="E260">
        <f t="shared" si="19"/>
        <v>1.2350000000000001</v>
      </c>
      <c r="F260">
        <f t="shared" si="16"/>
        <v>100000</v>
      </c>
      <c r="G260">
        <f t="shared" si="17"/>
        <v>500</v>
      </c>
      <c r="H260">
        <f t="shared" si="18"/>
        <v>1E-4</v>
      </c>
    </row>
    <row r="261" spans="1:8" x14ac:dyDescent="0.25">
      <c r="A261" s="1" t="s">
        <v>259</v>
      </c>
      <c r="C261">
        <v>1.2222999999999999</v>
      </c>
      <c r="D261">
        <v>1.2179</v>
      </c>
      <c r="E261">
        <f t="shared" si="19"/>
        <v>1.2201</v>
      </c>
      <c r="F261">
        <f t="shared" si="16"/>
        <v>100000</v>
      </c>
      <c r="G261">
        <f t="shared" si="17"/>
        <v>500</v>
      </c>
      <c r="H261">
        <f t="shared" si="18"/>
        <v>1E-4</v>
      </c>
    </row>
    <row r="262" spans="1:8" x14ac:dyDescent="0.25">
      <c r="A262" s="1" t="s">
        <v>260</v>
      </c>
      <c r="C262">
        <v>1.218</v>
      </c>
      <c r="D262">
        <v>1.2</v>
      </c>
      <c r="E262">
        <f t="shared" si="19"/>
        <v>1.2090000000000001</v>
      </c>
      <c r="F262">
        <f t="shared" si="16"/>
        <v>100000</v>
      </c>
      <c r="G262">
        <f t="shared" si="17"/>
        <v>500</v>
      </c>
      <c r="H262">
        <f t="shared" si="18"/>
        <v>1E-4</v>
      </c>
    </row>
    <row r="263" spans="1:8" x14ac:dyDescent="0.25">
      <c r="A263" s="1" t="s">
        <v>261</v>
      </c>
      <c r="C263">
        <v>1.1930000000000001</v>
      </c>
      <c r="D263">
        <v>1.1841999999999999</v>
      </c>
      <c r="E263">
        <f t="shared" si="19"/>
        <v>1.1886000000000001</v>
      </c>
      <c r="F263">
        <f t="shared" si="16"/>
        <v>100000</v>
      </c>
      <c r="G263">
        <f t="shared" si="17"/>
        <v>500</v>
      </c>
      <c r="H263">
        <f t="shared" si="18"/>
        <v>1E-4</v>
      </c>
    </row>
    <row r="264" spans="1:8" x14ac:dyDescent="0.25">
      <c r="A264" s="1" t="s">
        <v>262</v>
      </c>
      <c r="C264">
        <v>1.1849000000000001</v>
      </c>
      <c r="D264">
        <v>1.1561999999999999</v>
      </c>
      <c r="E264">
        <f t="shared" si="19"/>
        <v>1.17055</v>
      </c>
      <c r="F264">
        <f t="shared" si="16"/>
        <v>100000</v>
      </c>
      <c r="G264">
        <f t="shared" si="17"/>
        <v>500</v>
      </c>
      <c r="H264">
        <f t="shared" si="18"/>
        <v>1E-4</v>
      </c>
    </row>
    <row r="265" spans="1:8" x14ac:dyDescent="0.25">
      <c r="A265" s="1" t="s">
        <v>263</v>
      </c>
      <c r="C265">
        <v>1.1554</v>
      </c>
      <c r="D265">
        <v>1.1205000000000001</v>
      </c>
      <c r="E265">
        <f t="shared" si="19"/>
        <v>1.13795</v>
      </c>
      <c r="F265">
        <f t="shared" si="16"/>
        <v>100000</v>
      </c>
      <c r="G265">
        <f t="shared" si="17"/>
        <v>500</v>
      </c>
      <c r="H265">
        <f t="shared" si="18"/>
        <v>1E-4</v>
      </c>
    </row>
    <row r="266" spans="1:8" x14ac:dyDescent="0.25">
      <c r="A266" s="1" t="s">
        <v>264</v>
      </c>
      <c r="C266">
        <v>1.1152</v>
      </c>
      <c r="D266">
        <v>1.1284000000000001</v>
      </c>
      <c r="E266">
        <f t="shared" si="19"/>
        <v>1.1217999999999999</v>
      </c>
      <c r="F266">
        <f t="shared" si="16"/>
        <v>100000</v>
      </c>
      <c r="G266">
        <f t="shared" si="17"/>
        <v>500</v>
      </c>
      <c r="H266">
        <f t="shared" si="18"/>
        <v>1E-4</v>
      </c>
    </row>
    <row r="267" spans="1:8" x14ac:dyDescent="0.25">
      <c r="A267" s="1" t="s">
        <v>265</v>
      </c>
      <c r="C267">
        <v>1.1316999999999999</v>
      </c>
      <c r="D267">
        <v>1.1313</v>
      </c>
      <c r="E267">
        <f t="shared" si="19"/>
        <v>1.1315</v>
      </c>
      <c r="F267">
        <f t="shared" si="16"/>
        <v>100000</v>
      </c>
      <c r="G267">
        <f t="shared" si="17"/>
        <v>500</v>
      </c>
      <c r="H267">
        <f t="shared" si="18"/>
        <v>1E-4</v>
      </c>
    </row>
    <row r="268" spans="1:8" x14ac:dyDescent="0.25">
      <c r="A268" s="1" t="s">
        <v>266</v>
      </c>
      <c r="C268">
        <v>1.1295999999999999</v>
      </c>
      <c r="D268">
        <v>1.1389</v>
      </c>
      <c r="E268">
        <f t="shared" si="19"/>
        <v>1.13425</v>
      </c>
      <c r="F268">
        <f t="shared" si="16"/>
        <v>100000</v>
      </c>
      <c r="G268">
        <f t="shared" si="17"/>
        <v>500</v>
      </c>
      <c r="H268">
        <f t="shared" si="18"/>
        <v>1E-4</v>
      </c>
    </row>
    <row r="269" spans="1:8" x14ac:dyDescent="0.25">
      <c r="A269" s="1" t="s">
        <v>267</v>
      </c>
      <c r="C269">
        <v>1.1398999999999999</v>
      </c>
      <c r="D269">
        <v>1.1377999999999999</v>
      </c>
      <c r="E269">
        <f t="shared" si="19"/>
        <v>1.1388499999999999</v>
      </c>
      <c r="F269">
        <f t="shared" si="16"/>
        <v>100000</v>
      </c>
      <c r="G269">
        <f t="shared" si="17"/>
        <v>500</v>
      </c>
      <c r="H269">
        <f t="shared" si="18"/>
        <v>1E-4</v>
      </c>
    </row>
    <row r="270" spans="1:8" x14ac:dyDescent="0.25">
      <c r="A270" s="1" t="s">
        <v>268</v>
      </c>
      <c r="C270">
        <v>1.1393</v>
      </c>
      <c r="D270">
        <v>1.1194999999999999</v>
      </c>
      <c r="E270">
        <f t="shared" si="19"/>
        <v>1.1294</v>
      </c>
      <c r="F270">
        <f t="shared" ref="F270:F333" si="20">F269</f>
        <v>100000</v>
      </c>
      <c r="G270">
        <f t="shared" ref="G270:G333" si="21">G269</f>
        <v>500</v>
      </c>
      <c r="H270">
        <f t="shared" ref="H270:H333" si="22">H269</f>
        <v>1E-4</v>
      </c>
    </row>
    <row r="271" spans="1:8" x14ac:dyDescent="0.25">
      <c r="A271" s="1" t="s">
        <v>269</v>
      </c>
      <c r="C271">
        <v>1.1178999999999999</v>
      </c>
      <c r="D271">
        <v>1.0841000000000001</v>
      </c>
      <c r="E271">
        <f t="shared" si="19"/>
        <v>1.101</v>
      </c>
      <c r="F271">
        <f t="shared" si="20"/>
        <v>100000</v>
      </c>
      <c r="G271">
        <f t="shared" si="21"/>
        <v>500</v>
      </c>
      <c r="H271">
        <f t="shared" si="22"/>
        <v>1E-4</v>
      </c>
    </row>
    <row r="272" spans="1:8" x14ac:dyDescent="0.25">
      <c r="A272" s="1" t="s">
        <v>270</v>
      </c>
      <c r="C272">
        <v>1.0832999999999999</v>
      </c>
      <c r="D272">
        <v>1.0495000000000001</v>
      </c>
      <c r="E272">
        <f t="shared" si="19"/>
        <v>1.0664</v>
      </c>
      <c r="F272">
        <f t="shared" si="20"/>
        <v>100000</v>
      </c>
      <c r="G272">
        <f t="shared" si="21"/>
        <v>500</v>
      </c>
      <c r="H272">
        <f t="shared" si="22"/>
        <v>1E-4</v>
      </c>
    </row>
    <row r="273" spans="1:8" x14ac:dyDescent="0.25">
      <c r="A273" s="1" t="s">
        <v>271</v>
      </c>
      <c r="C273">
        <v>1.0486</v>
      </c>
      <c r="D273">
        <v>1.0820000000000001</v>
      </c>
      <c r="E273">
        <f t="shared" si="19"/>
        <v>1.0653000000000001</v>
      </c>
      <c r="F273">
        <f t="shared" si="20"/>
        <v>100000</v>
      </c>
      <c r="G273">
        <f t="shared" si="21"/>
        <v>500</v>
      </c>
      <c r="H273">
        <f t="shared" si="22"/>
        <v>1E-4</v>
      </c>
    </row>
    <row r="274" spans="1:8" x14ac:dyDescent="0.25">
      <c r="A274" s="1" t="s">
        <v>272</v>
      </c>
      <c r="C274">
        <v>1.0866</v>
      </c>
      <c r="D274">
        <v>1.089</v>
      </c>
      <c r="E274">
        <f t="shared" si="19"/>
        <v>1.0878000000000001</v>
      </c>
      <c r="F274">
        <f t="shared" si="20"/>
        <v>100000</v>
      </c>
      <c r="G274">
        <f t="shared" si="21"/>
        <v>500</v>
      </c>
      <c r="H274">
        <f t="shared" si="22"/>
        <v>1E-4</v>
      </c>
    </row>
    <row r="275" spans="1:8" x14ac:dyDescent="0.25">
      <c r="A275" s="1" t="s">
        <v>273</v>
      </c>
      <c r="C275">
        <v>1.0886</v>
      </c>
      <c r="D275">
        <v>1.097</v>
      </c>
      <c r="E275">
        <f t="shared" si="19"/>
        <v>1.0928</v>
      </c>
      <c r="F275">
        <f t="shared" si="20"/>
        <v>100000</v>
      </c>
      <c r="G275">
        <f t="shared" si="21"/>
        <v>500</v>
      </c>
      <c r="H275">
        <f t="shared" si="22"/>
        <v>1E-4</v>
      </c>
    </row>
    <row r="276" spans="1:8" x14ac:dyDescent="0.25">
      <c r="A276" s="1" t="s">
        <v>274</v>
      </c>
      <c r="C276">
        <v>1.1001000000000001</v>
      </c>
      <c r="D276">
        <v>1.06</v>
      </c>
      <c r="E276">
        <f t="shared" si="19"/>
        <v>1.08005</v>
      </c>
      <c r="F276">
        <f t="shared" si="20"/>
        <v>100000</v>
      </c>
      <c r="G276">
        <f t="shared" si="21"/>
        <v>500</v>
      </c>
      <c r="H276">
        <f t="shared" si="22"/>
        <v>1E-4</v>
      </c>
    </row>
    <row r="277" spans="1:8" x14ac:dyDescent="0.25">
      <c r="A277" s="1" t="s">
        <v>275</v>
      </c>
      <c r="C277">
        <v>1.0586</v>
      </c>
      <c r="D277">
        <v>1.0805</v>
      </c>
      <c r="E277">
        <f t="shared" si="19"/>
        <v>1.06955</v>
      </c>
      <c r="F277">
        <f t="shared" si="20"/>
        <v>100000</v>
      </c>
      <c r="G277">
        <f t="shared" si="21"/>
        <v>500</v>
      </c>
      <c r="H277">
        <f t="shared" si="22"/>
        <v>1E-4</v>
      </c>
    </row>
    <row r="278" spans="1:8" x14ac:dyDescent="0.25">
      <c r="A278" s="1" t="s">
        <v>276</v>
      </c>
      <c r="C278">
        <v>1.0819000000000001</v>
      </c>
      <c r="D278">
        <v>1.0872999999999999</v>
      </c>
      <c r="E278">
        <f t="shared" si="19"/>
        <v>1.0846</v>
      </c>
      <c r="F278">
        <f t="shared" si="20"/>
        <v>100000</v>
      </c>
      <c r="G278">
        <f t="shared" si="21"/>
        <v>500</v>
      </c>
      <c r="H278">
        <f t="shared" si="22"/>
        <v>1E-4</v>
      </c>
    </row>
    <row r="279" spans="1:8" x14ac:dyDescent="0.25">
      <c r="A279" s="1" t="s">
        <v>277</v>
      </c>
      <c r="C279">
        <v>1.0866</v>
      </c>
      <c r="D279">
        <v>1.1194999999999999</v>
      </c>
      <c r="E279">
        <f t="shared" si="19"/>
        <v>1.1030500000000001</v>
      </c>
      <c r="F279">
        <f t="shared" si="20"/>
        <v>100000</v>
      </c>
      <c r="G279">
        <f t="shared" si="21"/>
        <v>500</v>
      </c>
      <c r="H279">
        <f t="shared" si="22"/>
        <v>1E-4</v>
      </c>
    </row>
    <row r="280" spans="1:8" x14ac:dyDescent="0.25">
      <c r="A280" s="1" t="s">
        <v>278</v>
      </c>
      <c r="C280">
        <v>1.1194</v>
      </c>
      <c r="D280">
        <v>1.121</v>
      </c>
      <c r="E280">
        <f t="shared" si="19"/>
        <v>1.1202000000000001</v>
      </c>
      <c r="F280">
        <f t="shared" si="20"/>
        <v>100000</v>
      </c>
      <c r="G280">
        <f t="shared" si="21"/>
        <v>500</v>
      </c>
      <c r="H280">
        <f t="shared" si="22"/>
        <v>1E-4</v>
      </c>
    </row>
    <row r="281" spans="1:8" x14ac:dyDescent="0.25">
      <c r="A281" s="1" t="s">
        <v>279</v>
      </c>
      <c r="C281">
        <v>1.1201000000000001</v>
      </c>
      <c r="D281">
        <v>1.1447000000000001</v>
      </c>
      <c r="E281">
        <f t="shared" si="19"/>
        <v>1.1324000000000001</v>
      </c>
      <c r="F281">
        <f t="shared" si="20"/>
        <v>100000</v>
      </c>
      <c r="G281">
        <f t="shared" si="21"/>
        <v>500</v>
      </c>
      <c r="H281">
        <f t="shared" si="22"/>
        <v>1E-4</v>
      </c>
    </row>
    <row r="282" spans="1:8" x14ac:dyDescent="0.25">
      <c r="A282" s="1" t="s">
        <v>280</v>
      </c>
      <c r="C282">
        <v>1.1448</v>
      </c>
      <c r="D282">
        <v>1.101</v>
      </c>
      <c r="E282">
        <f t="shared" si="19"/>
        <v>1.1229</v>
      </c>
      <c r="F282">
        <f t="shared" si="20"/>
        <v>100000</v>
      </c>
      <c r="G282">
        <f t="shared" si="21"/>
        <v>500</v>
      </c>
      <c r="H282">
        <f t="shared" si="22"/>
        <v>1E-4</v>
      </c>
    </row>
    <row r="283" spans="1:8" x14ac:dyDescent="0.25">
      <c r="A283" s="1" t="s">
        <v>281</v>
      </c>
      <c r="C283">
        <v>1.1003000000000001</v>
      </c>
      <c r="D283">
        <v>1.0992</v>
      </c>
      <c r="E283">
        <f t="shared" si="19"/>
        <v>1.09975</v>
      </c>
      <c r="F283">
        <f t="shared" si="20"/>
        <v>100000</v>
      </c>
      <c r="G283">
        <f t="shared" si="21"/>
        <v>500</v>
      </c>
      <c r="H283">
        <f t="shared" si="22"/>
        <v>1E-4</v>
      </c>
    </row>
    <row r="284" spans="1:8" x14ac:dyDescent="0.25">
      <c r="A284" s="1" t="s">
        <v>282</v>
      </c>
      <c r="C284">
        <v>1.0983000000000001</v>
      </c>
      <c r="D284">
        <v>1.1113</v>
      </c>
      <c r="E284">
        <f t="shared" si="19"/>
        <v>1.1048</v>
      </c>
      <c r="F284">
        <f t="shared" si="20"/>
        <v>100000</v>
      </c>
      <c r="G284">
        <f t="shared" si="21"/>
        <v>500</v>
      </c>
      <c r="H284">
        <f t="shared" si="22"/>
        <v>1E-4</v>
      </c>
    </row>
    <row r="285" spans="1:8" x14ac:dyDescent="0.25">
      <c r="A285" s="1" t="s">
        <v>283</v>
      </c>
      <c r="C285">
        <v>1.1099000000000001</v>
      </c>
      <c r="D285">
        <v>1.1267</v>
      </c>
      <c r="E285">
        <f t="shared" si="19"/>
        <v>1.1183000000000001</v>
      </c>
      <c r="F285">
        <f t="shared" si="20"/>
        <v>100000</v>
      </c>
      <c r="G285">
        <f t="shared" si="21"/>
        <v>500</v>
      </c>
      <c r="H285">
        <f t="shared" si="22"/>
        <v>1E-4</v>
      </c>
    </row>
    <row r="286" spans="1:8" x14ac:dyDescent="0.25">
      <c r="A286" s="1" t="s">
        <v>284</v>
      </c>
      <c r="C286">
        <v>1.1213</v>
      </c>
      <c r="D286">
        <v>1.1347</v>
      </c>
      <c r="E286">
        <f t="shared" si="19"/>
        <v>1.1280000000000001</v>
      </c>
      <c r="F286">
        <f t="shared" si="20"/>
        <v>100000</v>
      </c>
      <c r="G286">
        <f t="shared" si="21"/>
        <v>500</v>
      </c>
      <c r="H286">
        <f t="shared" si="22"/>
        <v>1E-4</v>
      </c>
    </row>
    <row r="287" spans="1:8" x14ac:dyDescent="0.25">
      <c r="A287" s="1" t="s">
        <v>285</v>
      </c>
      <c r="C287">
        <v>1.1376999999999999</v>
      </c>
      <c r="D287">
        <v>1.1164000000000001</v>
      </c>
      <c r="E287">
        <f t="shared" si="19"/>
        <v>1.1270500000000001</v>
      </c>
      <c r="F287">
        <f t="shared" si="20"/>
        <v>100000</v>
      </c>
      <c r="G287">
        <f t="shared" si="21"/>
        <v>500</v>
      </c>
      <c r="H287">
        <f t="shared" si="22"/>
        <v>1E-4</v>
      </c>
    </row>
    <row r="288" spans="1:8" x14ac:dyDescent="0.25">
      <c r="A288" s="1" t="s">
        <v>286</v>
      </c>
      <c r="C288">
        <v>1.1004</v>
      </c>
      <c r="D288">
        <v>1.1113</v>
      </c>
      <c r="E288">
        <f t="shared" si="19"/>
        <v>1.10585</v>
      </c>
      <c r="F288">
        <f t="shared" si="20"/>
        <v>100000</v>
      </c>
      <c r="G288">
        <f t="shared" si="21"/>
        <v>500</v>
      </c>
      <c r="H288">
        <f t="shared" si="22"/>
        <v>1E-4</v>
      </c>
    </row>
    <row r="289" spans="1:8" x14ac:dyDescent="0.25">
      <c r="A289" s="1" t="s">
        <v>287</v>
      </c>
      <c r="C289">
        <v>1.0991</v>
      </c>
      <c r="D289">
        <v>1.1153999999999999</v>
      </c>
      <c r="E289">
        <f t="shared" si="19"/>
        <v>1.1072500000000001</v>
      </c>
      <c r="F289">
        <f t="shared" si="20"/>
        <v>100000</v>
      </c>
      <c r="G289">
        <f t="shared" si="21"/>
        <v>500</v>
      </c>
      <c r="H289">
        <f t="shared" si="22"/>
        <v>1E-4</v>
      </c>
    </row>
    <row r="290" spans="1:8" x14ac:dyDescent="0.25">
      <c r="A290" s="1" t="s">
        <v>288</v>
      </c>
      <c r="C290">
        <v>1.1094999999999999</v>
      </c>
      <c r="D290">
        <v>1.0828</v>
      </c>
      <c r="E290">
        <f t="shared" si="19"/>
        <v>1.09615</v>
      </c>
      <c r="F290">
        <f t="shared" si="20"/>
        <v>100000</v>
      </c>
      <c r="G290">
        <f t="shared" si="21"/>
        <v>500</v>
      </c>
      <c r="H290">
        <f t="shared" si="22"/>
        <v>1E-4</v>
      </c>
    </row>
    <row r="291" spans="1:8" x14ac:dyDescent="0.25">
      <c r="A291" s="1" t="s">
        <v>289</v>
      </c>
      <c r="C291">
        <v>1.083</v>
      </c>
      <c r="D291">
        <v>1.0975999999999999</v>
      </c>
      <c r="E291">
        <f t="shared" si="19"/>
        <v>1.0903</v>
      </c>
      <c r="F291">
        <f t="shared" si="20"/>
        <v>100000</v>
      </c>
      <c r="G291">
        <f t="shared" si="21"/>
        <v>500</v>
      </c>
      <c r="H291">
        <f t="shared" si="22"/>
        <v>1E-4</v>
      </c>
    </row>
    <row r="292" spans="1:8" x14ac:dyDescent="0.25">
      <c r="A292" s="1" t="s">
        <v>290</v>
      </c>
      <c r="C292">
        <v>1.0984</v>
      </c>
      <c r="D292">
        <v>1.0984</v>
      </c>
      <c r="E292">
        <f t="shared" si="19"/>
        <v>1.0984</v>
      </c>
      <c r="F292">
        <f t="shared" si="20"/>
        <v>100000</v>
      </c>
      <c r="G292">
        <f t="shared" si="21"/>
        <v>500</v>
      </c>
      <c r="H292">
        <f t="shared" si="22"/>
        <v>1E-4</v>
      </c>
    </row>
    <row r="293" spans="1:8" x14ac:dyDescent="0.25">
      <c r="A293" s="1" t="s">
        <v>291</v>
      </c>
      <c r="C293">
        <v>1.0972999999999999</v>
      </c>
      <c r="D293">
        <v>1.0964</v>
      </c>
      <c r="E293">
        <f t="shared" si="19"/>
        <v>1.0968499999999999</v>
      </c>
      <c r="F293">
        <f t="shared" si="20"/>
        <v>100000</v>
      </c>
      <c r="G293">
        <f t="shared" si="21"/>
        <v>500</v>
      </c>
      <c r="H293">
        <f t="shared" si="22"/>
        <v>1E-4</v>
      </c>
    </row>
    <row r="294" spans="1:8" x14ac:dyDescent="0.25">
      <c r="A294" s="1" t="s">
        <v>292</v>
      </c>
      <c r="C294">
        <v>1.0963000000000001</v>
      </c>
      <c r="D294">
        <v>1.111</v>
      </c>
      <c r="E294">
        <f t="shared" si="19"/>
        <v>1.10365</v>
      </c>
      <c r="F294">
        <f t="shared" si="20"/>
        <v>100000</v>
      </c>
      <c r="G294">
        <f t="shared" si="21"/>
        <v>500</v>
      </c>
      <c r="H294">
        <f t="shared" si="22"/>
        <v>1E-4</v>
      </c>
    </row>
    <row r="295" spans="1:8" x14ac:dyDescent="0.25">
      <c r="A295" s="1" t="s">
        <v>293</v>
      </c>
      <c r="C295">
        <v>1.1116999999999999</v>
      </c>
      <c r="D295">
        <v>1.1388</v>
      </c>
      <c r="E295">
        <f t="shared" si="19"/>
        <v>1.1252499999999999</v>
      </c>
      <c r="F295">
        <f t="shared" si="20"/>
        <v>100000</v>
      </c>
      <c r="G295">
        <f t="shared" si="21"/>
        <v>500</v>
      </c>
      <c r="H295">
        <f t="shared" si="22"/>
        <v>1E-4</v>
      </c>
    </row>
    <row r="296" spans="1:8" x14ac:dyDescent="0.25">
      <c r="A296" s="1" t="s">
        <v>294</v>
      </c>
      <c r="C296">
        <v>1.1377999999999999</v>
      </c>
      <c r="D296">
        <v>1.1182000000000001</v>
      </c>
      <c r="E296">
        <f t="shared" si="19"/>
        <v>1.1280000000000001</v>
      </c>
      <c r="F296">
        <f t="shared" si="20"/>
        <v>100000</v>
      </c>
      <c r="G296">
        <f t="shared" si="21"/>
        <v>500</v>
      </c>
      <c r="H296">
        <f t="shared" si="22"/>
        <v>1E-4</v>
      </c>
    </row>
    <row r="297" spans="1:8" x14ac:dyDescent="0.25">
      <c r="A297" s="1" t="s">
        <v>295</v>
      </c>
      <c r="C297">
        <v>1.1175999999999999</v>
      </c>
      <c r="D297">
        <v>1.1144000000000001</v>
      </c>
      <c r="E297">
        <f t="shared" si="19"/>
        <v>1.1160000000000001</v>
      </c>
      <c r="F297">
        <f t="shared" si="20"/>
        <v>100000</v>
      </c>
      <c r="G297">
        <f t="shared" si="21"/>
        <v>500</v>
      </c>
      <c r="H297">
        <f t="shared" si="22"/>
        <v>1E-4</v>
      </c>
    </row>
    <row r="298" spans="1:8" x14ac:dyDescent="0.25">
      <c r="A298" s="1" t="s">
        <v>296</v>
      </c>
      <c r="C298">
        <v>1.1161000000000001</v>
      </c>
      <c r="D298">
        <v>1.1335999999999999</v>
      </c>
      <c r="E298">
        <f t="shared" si="19"/>
        <v>1.1248499999999999</v>
      </c>
      <c r="F298">
        <f t="shared" si="20"/>
        <v>100000</v>
      </c>
      <c r="G298">
        <f t="shared" si="21"/>
        <v>500</v>
      </c>
      <c r="H298">
        <f t="shared" si="22"/>
        <v>1E-4</v>
      </c>
    </row>
    <row r="299" spans="1:8" x14ac:dyDescent="0.25">
      <c r="A299" s="1" t="s">
        <v>297</v>
      </c>
      <c r="C299">
        <v>1.1331</v>
      </c>
      <c r="D299">
        <v>1.1298999999999999</v>
      </c>
      <c r="E299">
        <f t="shared" si="19"/>
        <v>1.1315</v>
      </c>
      <c r="F299">
        <f t="shared" si="20"/>
        <v>100000</v>
      </c>
      <c r="G299">
        <f t="shared" si="21"/>
        <v>500</v>
      </c>
      <c r="H299">
        <f t="shared" si="22"/>
        <v>1E-4</v>
      </c>
    </row>
    <row r="300" spans="1:8" x14ac:dyDescent="0.25">
      <c r="A300" s="1" t="s">
        <v>298</v>
      </c>
      <c r="C300">
        <v>1.1284000000000001</v>
      </c>
      <c r="D300">
        <v>1.1195999999999999</v>
      </c>
      <c r="E300">
        <f t="shared" si="19"/>
        <v>1.1240000000000001</v>
      </c>
      <c r="F300">
        <f t="shared" si="20"/>
        <v>100000</v>
      </c>
      <c r="G300">
        <f t="shared" si="21"/>
        <v>500</v>
      </c>
      <c r="H300">
        <f t="shared" si="22"/>
        <v>1E-4</v>
      </c>
    </row>
    <row r="301" spans="1:8" x14ac:dyDescent="0.25">
      <c r="A301" s="1" t="s">
        <v>299</v>
      </c>
      <c r="C301">
        <v>1.1191</v>
      </c>
      <c r="D301">
        <v>1.1209</v>
      </c>
      <c r="E301">
        <f t="shared" si="19"/>
        <v>1.1200000000000001</v>
      </c>
      <c r="F301">
        <f t="shared" si="20"/>
        <v>100000</v>
      </c>
      <c r="G301">
        <f t="shared" si="21"/>
        <v>500</v>
      </c>
      <c r="H301">
        <f t="shared" si="22"/>
        <v>1E-4</v>
      </c>
    </row>
    <row r="302" spans="1:8" x14ac:dyDescent="0.25">
      <c r="A302" s="1" t="s">
        <v>300</v>
      </c>
      <c r="C302">
        <v>1.1221000000000001</v>
      </c>
      <c r="D302">
        <v>1.1356999999999999</v>
      </c>
      <c r="E302">
        <f t="shared" si="19"/>
        <v>1.1289</v>
      </c>
      <c r="F302">
        <f t="shared" si="20"/>
        <v>100000</v>
      </c>
      <c r="G302">
        <f t="shared" si="21"/>
        <v>500</v>
      </c>
      <c r="H302">
        <f t="shared" si="22"/>
        <v>1E-4</v>
      </c>
    </row>
    <row r="303" spans="1:8" x14ac:dyDescent="0.25">
      <c r="A303" s="1" t="s">
        <v>301</v>
      </c>
      <c r="C303">
        <v>1.1361000000000001</v>
      </c>
      <c r="D303">
        <v>1.1348</v>
      </c>
      <c r="E303">
        <f t="shared" si="19"/>
        <v>1.1354500000000001</v>
      </c>
      <c r="F303">
        <f t="shared" si="20"/>
        <v>100000</v>
      </c>
      <c r="G303">
        <f t="shared" si="21"/>
        <v>500</v>
      </c>
      <c r="H303">
        <f t="shared" si="22"/>
        <v>1E-4</v>
      </c>
    </row>
    <row r="304" spans="1:8" x14ac:dyDescent="0.25">
      <c r="A304" s="1" t="s">
        <v>302</v>
      </c>
      <c r="C304">
        <v>1.1356999999999999</v>
      </c>
      <c r="D304">
        <v>1.1016999999999999</v>
      </c>
      <c r="E304">
        <f t="shared" si="19"/>
        <v>1.1187</v>
      </c>
      <c r="F304">
        <f t="shared" si="20"/>
        <v>100000</v>
      </c>
      <c r="G304">
        <f t="shared" si="21"/>
        <v>500</v>
      </c>
      <c r="H304">
        <f t="shared" si="22"/>
        <v>1E-4</v>
      </c>
    </row>
    <row r="305" spans="1:8" x14ac:dyDescent="0.25">
      <c r="A305" s="1" t="s">
        <v>303</v>
      </c>
      <c r="C305">
        <v>1.1006</v>
      </c>
      <c r="D305">
        <v>1.1005</v>
      </c>
      <c r="E305">
        <f t="shared" si="19"/>
        <v>1.1005500000000001</v>
      </c>
      <c r="F305">
        <f t="shared" si="20"/>
        <v>100000</v>
      </c>
      <c r="G305">
        <f t="shared" si="21"/>
        <v>500</v>
      </c>
      <c r="H305">
        <f t="shared" si="22"/>
        <v>1E-4</v>
      </c>
    </row>
    <row r="306" spans="1:8" x14ac:dyDescent="0.25">
      <c r="A306" s="1" t="s">
        <v>304</v>
      </c>
      <c r="C306">
        <v>1.1033999999999999</v>
      </c>
      <c r="D306">
        <v>1.0738000000000001</v>
      </c>
      <c r="E306">
        <f t="shared" si="19"/>
        <v>1.0886</v>
      </c>
      <c r="F306">
        <f t="shared" si="20"/>
        <v>100000</v>
      </c>
      <c r="G306">
        <f t="shared" si="21"/>
        <v>500</v>
      </c>
      <c r="H306">
        <f t="shared" si="22"/>
        <v>1E-4</v>
      </c>
    </row>
    <row r="307" spans="1:8" x14ac:dyDescent="0.25">
      <c r="A307" s="1" t="s">
        <v>305</v>
      </c>
      <c r="C307">
        <v>1.0730999999999999</v>
      </c>
      <c r="D307">
        <v>1.0769</v>
      </c>
      <c r="E307">
        <f t="shared" si="19"/>
        <v>1.075</v>
      </c>
      <c r="F307">
        <f t="shared" si="20"/>
        <v>100000</v>
      </c>
      <c r="G307">
        <f t="shared" si="21"/>
        <v>500</v>
      </c>
      <c r="H307">
        <f t="shared" si="22"/>
        <v>1E-4</v>
      </c>
    </row>
    <row r="308" spans="1:8" x14ac:dyDescent="0.25">
      <c r="A308" s="1" t="s">
        <v>306</v>
      </c>
      <c r="C308">
        <v>1.0741000000000001</v>
      </c>
      <c r="D308">
        <v>1.0647</v>
      </c>
      <c r="E308">
        <f t="shared" si="19"/>
        <v>1.0693999999999999</v>
      </c>
      <c r="F308">
        <f t="shared" si="20"/>
        <v>100000</v>
      </c>
      <c r="G308">
        <f t="shared" si="21"/>
        <v>500</v>
      </c>
      <c r="H308">
        <f t="shared" si="22"/>
        <v>1E-4</v>
      </c>
    </row>
    <row r="309" spans="1:8" x14ac:dyDescent="0.25">
      <c r="A309" s="1" t="s">
        <v>307</v>
      </c>
      <c r="C309">
        <v>1.0640000000000001</v>
      </c>
      <c r="D309">
        <v>1.0592999999999999</v>
      </c>
      <c r="E309">
        <f t="shared" si="19"/>
        <v>1.06165</v>
      </c>
      <c r="F309">
        <f t="shared" si="20"/>
        <v>100000</v>
      </c>
      <c r="G309">
        <f t="shared" si="21"/>
        <v>500</v>
      </c>
      <c r="H309">
        <f t="shared" si="22"/>
        <v>1E-4</v>
      </c>
    </row>
    <row r="310" spans="1:8" x14ac:dyDescent="0.25">
      <c r="A310" s="1" t="s">
        <v>308</v>
      </c>
      <c r="C310">
        <v>1.0589</v>
      </c>
      <c r="D310">
        <v>1.0879000000000001</v>
      </c>
      <c r="E310">
        <f t="shared" si="19"/>
        <v>1.0733999999999999</v>
      </c>
      <c r="F310">
        <f t="shared" si="20"/>
        <v>100000</v>
      </c>
      <c r="G310">
        <f t="shared" si="21"/>
        <v>500</v>
      </c>
      <c r="H310">
        <f t="shared" si="22"/>
        <v>1E-4</v>
      </c>
    </row>
    <row r="311" spans="1:8" x14ac:dyDescent="0.25">
      <c r="A311" s="1" t="s">
        <v>309</v>
      </c>
      <c r="C311">
        <v>1.0871</v>
      </c>
      <c r="D311">
        <v>1.0992999999999999</v>
      </c>
      <c r="E311">
        <f t="shared" si="19"/>
        <v>1.0931999999999999</v>
      </c>
      <c r="F311">
        <f t="shared" si="20"/>
        <v>100000</v>
      </c>
      <c r="G311">
        <f t="shared" si="21"/>
        <v>500</v>
      </c>
      <c r="H311">
        <f t="shared" si="22"/>
        <v>1E-4</v>
      </c>
    </row>
    <row r="312" spans="1:8" x14ac:dyDescent="0.25">
      <c r="A312" s="1" t="s">
        <v>310</v>
      </c>
      <c r="C312">
        <v>1.0983000000000001</v>
      </c>
      <c r="D312">
        <v>1.0867</v>
      </c>
      <c r="E312">
        <f t="shared" si="19"/>
        <v>1.0925</v>
      </c>
      <c r="F312">
        <f t="shared" si="20"/>
        <v>100000</v>
      </c>
      <c r="G312">
        <f t="shared" si="21"/>
        <v>500</v>
      </c>
      <c r="H312">
        <f t="shared" si="22"/>
        <v>1E-4</v>
      </c>
    </row>
    <row r="313" spans="1:8" x14ac:dyDescent="0.25">
      <c r="A313" s="1" t="s">
        <v>311</v>
      </c>
      <c r="C313">
        <v>1.0852999999999999</v>
      </c>
      <c r="D313">
        <v>1.0958000000000001</v>
      </c>
      <c r="E313">
        <f t="shared" si="19"/>
        <v>1.0905499999999999</v>
      </c>
      <c r="F313">
        <f t="shared" si="20"/>
        <v>100000</v>
      </c>
      <c r="G313">
        <f t="shared" si="21"/>
        <v>500</v>
      </c>
      <c r="H313">
        <f t="shared" si="22"/>
        <v>1E-4</v>
      </c>
    </row>
    <row r="314" spans="1:8" x14ac:dyDescent="0.25">
      <c r="A314" s="1" t="s">
        <v>312</v>
      </c>
      <c r="C314">
        <v>1.0953999999999999</v>
      </c>
      <c r="D314">
        <v>1.0909</v>
      </c>
      <c r="E314">
        <f t="shared" si="19"/>
        <v>1.0931500000000001</v>
      </c>
      <c r="F314">
        <f t="shared" si="20"/>
        <v>100000</v>
      </c>
      <c r="G314">
        <f t="shared" si="21"/>
        <v>500</v>
      </c>
      <c r="H314">
        <f t="shared" si="22"/>
        <v>1E-4</v>
      </c>
    </row>
    <row r="315" spans="1:8" x14ac:dyDescent="0.25">
      <c r="A315" s="1" t="s">
        <v>313</v>
      </c>
      <c r="C315">
        <v>1.0871999999999999</v>
      </c>
      <c r="D315">
        <v>1.0924</v>
      </c>
      <c r="E315">
        <f t="shared" si="19"/>
        <v>1.0897999999999999</v>
      </c>
      <c r="F315">
        <f t="shared" si="20"/>
        <v>100000</v>
      </c>
      <c r="G315">
        <f t="shared" si="21"/>
        <v>500</v>
      </c>
      <c r="H315">
        <f t="shared" si="22"/>
        <v>1E-4</v>
      </c>
    </row>
    <row r="316" spans="1:8" x14ac:dyDescent="0.25">
      <c r="A316" s="1" t="s">
        <v>314</v>
      </c>
      <c r="C316">
        <v>1.0918000000000001</v>
      </c>
      <c r="D316">
        <v>1.0911999999999999</v>
      </c>
      <c r="E316">
        <f t="shared" si="19"/>
        <v>1.0914999999999999</v>
      </c>
      <c r="F316">
        <f t="shared" si="20"/>
        <v>100000</v>
      </c>
      <c r="G316">
        <f t="shared" si="21"/>
        <v>500</v>
      </c>
      <c r="H316">
        <f t="shared" si="22"/>
        <v>1E-4</v>
      </c>
    </row>
    <row r="317" spans="1:8" x14ac:dyDescent="0.25">
      <c r="A317" s="1" t="s">
        <v>315</v>
      </c>
      <c r="C317">
        <v>1.0926</v>
      </c>
      <c r="D317">
        <v>1.0795999999999999</v>
      </c>
      <c r="E317">
        <f t="shared" si="19"/>
        <v>1.0861000000000001</v>
      </c>
      <c r="F317">
        <f t="shared" si="20"/>
        <v>100000</v>
      </c>
      <c r="G317">
        <f t="shared" si="21"/>
        <v>500</v>
      </c>
      <c r="H317">
        <f t="shared" si="22"/>
        <v>1E-4</v>
      </c>
    </row>
    <row r="318" spans="1:8" x14ac:dyDescent="0.25">
      <c r="A318" s="1" t="s">
        <v>316</v>
      </c>
      <c r="C318">
        <v>1.079</v>
      </c>
      <c r="D318">
        <v>1.083</v>
      </c>
      <c r="E318">
        <f t="shared" si="19"/>
        <v>1.081</v>
      </c>
      <c r="F318">
        <f t="shared" si="20"/>
        <v>100000</v>
      </c>
      <c r="G318">
        <f t="shared" si="21"/>
        <v>500</v>
      </c>
      <c r="H318">
        <f t="shared" si="22"/>
        <v>1E-4</v>
      </c>
    </row>
    <row r="319" spans="1:8" x14ac:dyDescent="0.25">
      <c r="A319" s="1" t="s">
        <v>317</v>
      </c>
      <c r="C319">
        <v>1.0831</v>
      </c>
      <c r="D319">
        <v>1.1155999999999999</v>
      </c>
      <c r="E319">
        <f t="shared" si="19"/>
        <v>1.0993499999999998</v>
      </c>
      <c r="F319">
        <f t="shared" si="20"/>
        <v>100000</v>
      </c>
      <c r="G319">
        <f t="shared" si="21"/>
        <v>500</v>
      </c>
      <c r="H319">
        <f t="shared" si="22"/>
        <v>1E-4</v>
      </c>
    </row>
    <row r="320" spans="1:8" x14ac:dyDescent="0.25">
      <c r="A320" s="1" t="s">
        <v>318</v>
      </c>
      <c r="C320">
        <v>1.1144000000000001</v>
      </c>
      <c r="D320">
        <v>1.1254999999999999</v>
      </c>
      <c r="E320">
        <f t="shared" si="19"/>
        <v>1.11995</v>
      </c>
      <c r="F320">
        <f t="shared" si="20"/>
        <v>100000</v>
      </c>
      <c r="G320">
        <f t="shared" si="21"/>
        <v>500</v>
      </c>
      <c r="H320">
        <f t="shared" si="22"/>
        <v>1E-4</v>
      </c>
    </row>
    <row r="321" spans="1:8" x14ac:dyDescent="0.25">
      <c r="A321" s="1" t="s">
        <v>319</v>
      </c>
      <c r="C321">
        <v>1.1240000000000001</v>
      </c>
      <c r="D321">
        <v>1.113</v>
      </c>
      <c r="E321">
        <f t="shared" si="19"/>
        <v>1.1185</v>
      </c>
      <c r="F321">
        <f t="shared" si="20"/>
        <v>100000</v>
      </c>
      <c r="G321">
        <f t="shared" si="21"/>
        <v>500</v>
      </c>
      <c r="H321">
        <f t="shared" si="22"/>
        <v>1E-4</v>
      </c>
    </row>
    <row r="322" spans="1:8" x14ac:dyDescent="0.25">
      <c r="A322" s="1" t="s">
        <v>320</v>
      </c>
      <c r="C322">
        <v>1.1115999999999999</v>
      </c>
      <c r="D322">
        <v>1.0929</v>
      </c>
      <c r="E322">
        <f t="shared" si="19"/>
        <v>1.10225</v>
      </c>
      <c r="F322">
        <f t="shared" si="20"/>
        <v>100000</v>
      </c>
      <c r="G322">
        <f t="shared" si="21"/>
        <v>500</v>
      </c>
      <c r="H322">
        <f t="shared" si="22"/>
        <v>1E-4</v>
      </c>
    </row>
    <row r="323" spans="1:8" x14ac:dyDescent="0.25">
      <c r="A323" s="1" t="s">
        <v>321</v>
      </c>
      <c r="C323">
        <v>1.0914999999999999</v>
      </c>
      <c r="D323">
        <v>1.1005</v>
      </c>
      <c r="E323">
        <f t="shared" ref="E323:E386" si="23">(C323+D323)/2</f>
        <v>1.0960000000000001</v>
      </c>
      <c r="F323">
        <f t="shared" si="20"/>
        <v>100000</v>
      </c>
      <c r="G323">
        <f t="shared" si="21"/>
        <v>500</v>
      </c>
      <c r="H323">
        <f t="shared" si="22"/>
        <v>1E-4</v>
      </c>
    </row>
    <row r="324" spans="1:8" x14ac:dyDescent="0.25">
      <c r="A324" s="1" t="s">
        <v>322</v>
      </c>
      <c r="C324">
        <v>1.0989</v>
      </c>
      <c r="D324">
        <v>1.1147</v>
      </c>
      <c r="E324">
        <f t="shared" si="23"/>
        <v>1.1068</v>
      </c>
      <c r="F324">
        <f t="shared" si="20"/>
        <v>100000</v>
      </c>
      <c r="G324">
        <f t="shared" si="21"/>
        <v>500</v>
      </c>
      <c r="H324">
        <f t="shared" si="22"/>
        <v>1E-4</v>
      </c>
    </row>
    <row r="325" spans="1:8" x14ac:dyDescent="0.25">
      <c r="A325" s="1" t="s">
        <v>323</v>
      </c>
      <c r="C325">
        <v>1.1149</v>
      </c>
      <c r="D325">
        <v>1.1269</v>
      </c>
      <c r="E325">
        <f t="shared" si="23"/>
        <v>1.1209</v>
      </c>
      <c r="F325">
        <f t="shared" si="20"/>
        <v>100000</v>
      </c>
      <c r="G325">
        <f t="shared" si="21"/>
        <v>500</v>
      </c>
      <c r="H325">
        <f t="shared" si="22"/>
        <v>1E-4</v>
      </c>
    </row>
    <row r="326" spans="1:8" x14ac:dyDescent="0.25">
      <c r="A326" s="1" t="s">
        <v>324</v>
      </c>
      <c r="C326">
        <v>1.127</v>
      </c>
      <c r="D326">
        <v>1.1166</v>
      </c>
      <c r="E326">
        <f t="shared" si="23"/>
        <v>1.1217999999999999</v>
      </c>
      <c r="F326">
        <f t="shared" si="20"/>
        <v>100000</v>
      </c>
      <c r="G326">
        <f t="shared" si="21"/>
        <v>500</v>
      </c>
      <c r="H326">
        <f t="shared" si="22"/>
        <v>1E-4</v>
      </c>
    </row>
    <row r="327" spans="1:8" x14ac:dyDescent="0.25">
      <c r="A327" s="1" t="s">
        <v>325</v>
      </c>
      <c r="C327">
        <v>1.1164000000000001</v>
      </c>
      <c r="D327">
        <v>1.1392</v>
      </c>
      <c r="E327">
        <f t="shared" si="23"/>
        <v>1.1278000000000001</v>
      </c>
      <c r="F327">
        <f t="shared" si="20"/>
        <v>100000</v>
      </c>
      <c r="G327">
        <f t="shared" si="21"/>
        <v>500</v>
      </c>
      <c r="H327">
        <f t="shared" si="22"/>
        <v>1E-4</v>
      </c>
    </row>
    <row r="328" spans="1:8" x14ac:dyDescent="0.25">
      <c r="A328" s="1" t="s">
        <v>326</v>
      </c>
      <c r="C328">
        <v>1.1399999999999999</v>
      </c>
      <c r="D328">
        <v>1.1395999999999999</v>
      </c>
      <c r="E328">
        <f t="shared" si="23"/>
        <v>1.1397999999999999</v>
      </c>
      <c r="F328">
        <f t="shared" si="20"/>
        <v>100000</v>
      </c>
      <c r="G328">
        <f t="shared" si="21"/>
        <v>500</v>
      </c>
      <c r="H328">
        <f t="shared" si="22"/>
        <v>1E-4</v>
      </c>
    </row>
    <row r="329" spans="1:8" x14ac:dyDescent="0.25">
      <c r="A329" s="1" t="s">
        <v>327</v>
      </c>
      <c r="C329">
        <v>1.1414</v>
      </c>
      <c r="D329">
        <v>1.1283000000000001</v>
      </c>
      <c r="E329">
        <f t="shared" si="23"/>
        <v>1.1348500000000001</v>
      </c>
      <c r="F329">
        <f t="shared" si="20"/>
        <v>100000</v>
      </c>
      <c r="G329">
        <f t="shared" si="21"/>
        <v>500</v>
      </c>
      <c r="H329">
        <f t="shared" si="22"/>
        <v>1E-4</v>
      </c>
    </row>
    <row r="330" spans="1:8" x14ac:dyDescent="0.25">
      <c r="A330" s="1" t="s">
        <v>328</v>
      </c>
      <c r="C330">
        <v>1.1301000000000001</v>
      </c>
      <c r="D330">
        <v>1.1223000000000001</v>
      </c>
      <c r="E330">
        <f t="shared" si="23"/>
        <v>1.1262000000000001</v>
      </c>
      <c r="F330">
        <f t="shared" si="20"/>
        <v>100000</v>
      </c>
      <c r="G330">
        <f t="shared" si="21"/>
        <v>500</v>
      </c>
      <c r="H330">
        <f t="shared" si="22"/>
        <v>1E-4</v>
      </c>
    </row>
    <row r="331" spans="1:8" x14ac:dyDescent="0.25">
      <c r="A331" s="1" t="s">
        <v>329</v>
      </c>
      <c r="C331">
        <v>1.1217999999999999</v>
      </c>
      <c r="D331">
        <v>1.1447000000000001</v>
      </c>
      <c r="E331">
        <f t="shared" si="23"/>
        <v>1.1332499999999999</v>
      </c>
      <c r="F331">
        <f t="shared" si="20"/>
        <v>100000</v>
      </c>
      <c r="G331">
        <f t="shared" si="21"/>
        <v>500</v>
      </c>
      <c r="H331">
        <f t="shared" si="22"/>
        <v>1E-4</v>
      </c>
    </row>
    <row r="332" spans="1:8" x14ac:dyDescent="0.25">
      <c r="A332" s="1" t="s">
        <v>330</v>
      </c>
      <c r="C332">
        <v>1.1458999999999999</v>
      </c>
      <c r="D332">
        <v>1.1403000000000001</v>
      </c>
      <c r="E332">
        <f t="shared" si="23"/>
        <v>1.1431</v>
      </c>
      <c r="F332">
        <f t="shared" si="20"/>
        <v>100000</v>
      </c>
      <c r="G332">
        <f t="shared" si="21"/>
        <v>500</v>
      </c>
      <c r="H332">
        <f t="shared" si="22"/>
        <v>1E-4</v>
      </c>
    </row>
    <row r="333" spans="1:8" x14ac:dyDescent="0.25">
      <c r="A333" s="1" t="s">
        <v>331</v>
      </c>
      <c r="C333">
        <v>1.1395</v>
      </c>
      <c r="D333">
        <v>1.1307</v>
      </c>
      <c r="E333">
        <f t="shared" si="23"/>
        <v>1.1351</v>
      </c>
      <c r="F333">
        <f t="shared" si="20"/>
        <v>100000</v>
      </c>
      <c r="G333">
        <f t="shared" si="21"/>
        <v>500</v>
      </c>
      <c r="H333">
        <f t="shared" si="22"/>
        <v>1E-4</v>
      </c>
    </row>
    <row r="334" spans="1:8" x14ac:dyDescent="0.25">
      <c r="A334" s="1" t="s">
        <v>332</v>
      </c>
      <c r="C334">
        <v>1.1312</v>
      </c>
      <c r="D334">
        <v>1.1222000000000001</v>
      </c>
      <c r="E334">
        <f t="shared" si="23"/>
        <v>1.1267</v>
      </c>
      <c r="F334">
        <f t="shared" ref="F334:F397" si="24">F333</f>
        <v>100000</v>
      </c>
      <c r="G334">
        <f t="shared" ref="G334:G397" si="25">G333</f>
        <v>500</v>
      </c>
      <c r="H334">
        <f t="shared" ref="H334:H397" si="26">H333</f>
        <v>1E-4</v>
      </c>
    </row>
    <row r="335" spans="1:8" x14ac:dyDescent="0.25">
      <c r="A335" s="1" t="s">
        <v>333</v>
      </c>
      <c r="C335">
        <v>1.1211</v>
      </c>
      <c r="D335">
        <v>1.1112</v>
      </c>
      <c r="E335">
        <f t="shared" si="23"/>
        <v>1.11615</v>
      </c>
      <c r="F335">
        <f t="shared" si="24"/>
        <v>100000</v>
      </c>
      <c r="G335">
        <f t="shared" si="25"/>
        <v>500</v>
      </c>
      <c r="H335">
        <f t="shared" si="26"/>
        <v>1E-4</v>
      </c>
    </row>
    <row r="336" spans="1:8" x14ac:dyDescent="0.25">
      <c r="A336" s="1" t="s">
        <v>334</v>
      </c>
      <c r="C336">
        <v>1.1111</v>
      </c>
      <c r="D336">
        <v>1.1366000000000001</v>
      </c>
      <c r="E336">
        <f t="shared" si="23"/>
        <v>1.12385</v>
      </c>
      <c r="F336">
        <f t="shared" si="24"/>
        <v>100000</v>
      </c>
      <c r="G336">
        <f t="shared" si="25"/>
        <v>500</v>
      </c>
      <c r="H336">
        <f t="shared" si="26"/>
        <v>1E-4</v>
      </c>
    </row>
    <row r="337" spans="1:8" x14ac:dyDescent="0.25">
      <c r="A337" s="1" t="s">
        <v>335</v>
      </c>
      <c r="C337">
        <v>1.1355</v>
      </c>
      <c r="D337">
        <v>1.1251</v>
      </c>
      <c r="E337">
        <f t="shared" si="23"/>
        <v>1.1303000000000001</v>
      </c>
      <c r="F337">
        <f t="shared" si="24"/>
        <v>100000</v>
      </c>
      <c r="G337">
        <f t="shared" si="25"/>
        <v>500</v>
      </c>
      <c r="H337">
        <f t="shared" si="26"/>
        <v>1E-4</v>
      </c>
    </row>
    <row r="338" spans="1:8" x14ac:dyDescent="0.25">
      <c r="A338" s="1" t="s">
        <v>336</v>
      </c>
      <c r="C338">
        <v>1.125</v>
      </c>
      <c r="D338">
        <v>1.1274999999999999</v>
      </c>
      <c r="E338">
        <f t="shared" si="23"/>
        <v>1.12625</v>
      </c>
      <c r="F338">
        <f t="shared" si="24"/>
        <v>100000</v>
      </c>
      <c r="G338">
        <f t="shared" si="25"/>
        <v>500</v>
      </c>
      <c r="H338">
        <f t="shared" si="26"/>
        <v>1E-4</v>
      </c>
    </row>
    <row r="339" spans="1:8" x14ac:dyDescent="0.25">
      <c r="A339" s="1" t="s">
        <v>337</v>
      </c>
      <c r="C339">
        <v>1.1334</v>
      </c>
      <c r="D339">
        <v>1.1102000000000001</v>
      </c>
      <c r="E339">
        <f t="shared" si="23"/>
        <v>1.1217999999999999</v>
      </c>
      <c r="F339">
        <f t="shared" si="24"/>
        <v>100000</v>
      </c>
      <c r="G339">
        <f t="shared" si="25"/>
        <v>500</v>
      </c>
      <c r="H339">
        <f t="shared" si="26"/>
        <v>1E-4</v>
      </c>
    </row>
    <row r="340" spans="1:8" x14ac:dyDescent="0.25">
      <c r="A340" s="1" t="s">
        <v>338</v>
      </c>
      <c r="C340">
        <v>1.1011</v>
      </c>
      <c r="D340">
        <v>1.1137999999999999</v>
      </c>
      <c r="E340">
        <f t="shared" si="23"/>
        <v>1.10745</v>
      </c>
      <c r="F340">
        <f t="shared" si="24"/>
        <v>100000</v>
      </c>
      <c r="G340">
        <f t="shared" si="25"/>
        <v>500</v>
      </c>
      <c r="H340">
        <f t="shared" si="26"/>
        <v>1E-4</v>
      </c>
    </row>
    <row r="341" spans="1:8" x14ac:dyDescent="0.25">
      <c r="A341" s="1" t="s">
        <v>339</v>
      </c>
      <c r="C341">
        <v>1.1134999999999999</v>
      </c>
      <c r="D341">
        <v>1.105</v>
      </c>
      <c r="E341">
        <f t="shared" si="23"/>
        <v>1.1092499999999998</v>
      </c>
      <c r="F341">
        <f t="shared" si="24"/>
        <v>100000</v>
      </c>
      <c r="G341">
        <f t="shared" si="25"/>
        <v>500</v>
      </c>
      <c r="H341">
        <f t="shared" si="26"/>
        <v>1E-4</v>
      </c>
    </row>
    <row r="342" spans="1:8" x14ac:dyDescent="0.25">
      <c r="A342" s="1" t="s">
        <v>340</v>
      </c>
      <c r="C342">
        <v>1.1051</v>
      </c>
      <c r="D342">
        <v>1.1032999999999999</v>
      </c>
      <c r="E342">
        <f t="shared" si="23"/>
        <v>1.1042000000000001</v>
      </c>
      <c r="F342">
        <f t="shared" si="24"/>
        <v>100000</v>
      </c>
      <c r="G342">
        <f t="shared" si="25"/>
        <v>500</v>
      </c>
      <c r="H342">
        <f t="shared" si="26"/>
        <v>1E-4</v>
      </c>
    </row>
    <row r="343" spans="1:8" x14ac:dyDescent="0.25">
      <c r="A343" s="1" t="s">
        <v>341</v>
      </c>
      <c r="C343">
        <v>1.1048</v>
      </c>
      <c r="D343">
        <v>1.0974999999999999</v>
      </c>
      <c r="E343">
        <f t="shared" si="23"/>
        <v>1.1011500000000001</v>
      </c>
      <c r="F343">
        <f t="shared" si="24"/>
        <v>100000</v>
      </c>
      <c r="G343">
        <f t="shared" si="25"/>
        <v>500</v>
      </c>
      <c r="H343">
        <f t="shared" si="26"/>
        <v>1E-4</v>
      </c>
    </row>
    <row r="344" spans="1:8" x14ac:dyDescent="0.25">
      <c r="A344" s="1" t="s">
        <v>342</v>
      </c>
      <c r="C344">
        <v>1.0975999999999999</v>
      </c>
      <c r="D344">
        <v>1.1174999999999999</v>
      </c>
      <c r="E344">
        <f t="shared" si="23"/>
        <v>1.1075499999999998</v>
      </c>
      <c r="F344">
        <f t="shared" si="24"/>
        <v>100000</v>
      </c>
      <c r="G344">
        <f t="shared" si="25"/>
        <v>500</v>
      </c>
      <c r="H344">
        <f t="shared" si="26"/>
        <v>1E-4</v>
      </c>
    </row>
    <row r="345" spans="1:8" x14ac:dyDescent="0.25">
      <c r="A345" s="1" t="s">
        <v>343</v>
      </c>
      <c r="C345">
        <v>1.1173999999999999</v>
      </c>
      <c r="D345">
        <v>1.1088</v>
      </c>
      <c r="E345">
        <f t="shared" si="23"/>
        <v>1.1131</v>
      </c>
      <c r="F345">
        <f t="shared" si="24"/>
        <v>100000</v>
      </c>
      <c r="G345">
        <f t="shared" si="25"/>
        <v>500</v>
      </c>
      <c r="H345">
        <f t="shared" si="26"/>
        <v>1E-4</v>
      </c>
    </row>
    <row r="346" spans="1:8" x14ac:dyDescent="0.25">
      <c r="A346" s="1" t="s">
        <v>344</v>
      </c>
      <c r="C346">
        <v>1.1081000000000001</v>
      </c>
      <c r="D346">
        <v>1.1164000000000001</v>
      </c>
      <c r="E346">
        <f t="shared" si="23"/>
        <v>1.11225</v>
      </c>
      <c r="F346">
        <f t="shared" si="24"/>
        <v>100000</v>
      </c>
      <c r="G346">
        <f t="shared" si="25"/>
        <v>500</v>
      </c>
      <c r="H346">
        <f t="shared" si="26"/>
        <v>1E-4</v>
      </c>
    </row>
    <row r="347" spans="1:8" x14ac:dyDescent="0.25">
      <c r="A347" s="1" t="s">
        <v>345</v>
      </c>
      <c r="C347">
        <v>1.1168</v>
      </c>
      <c r="D347">
        <v>1.1323000000000001</v>
      </c>
      <c r="E347">
        <f t="shared" si="23"/>
        <v>1.1245500000000002</v>
      </c>
      <c r="F347">
        <f t="shared" si="24"/>
        <v>100000</v>
      </c>
      <c r="G347">
        <f t="shared" si="25"/>
        <v>500</v>
      </c>
      <c r="H347">
        <f t="shared" si="26"/>
        <v>1E-4</v>
      </c>
    </row>
    <row r="348" spans="1:8" x14ac:dyDescent="0.25">
      <c r="A348" s="1" t="s">
        <v>346</v>
      </c>
      <c r="C348">
        <v>1.1309</v>
      </c>
      <c r="D348">
        <v>1.1194</v>
      </c>
      <c r="E348">
        <f t="shared" si="23"/>
        <v>1.1251500000000001</v>
      </c>
      <c r="F348">
        <f t="shared" si="24"/>
        <v>100000</v>
      </c>
      <c r="G348">
        <f t="shared" si="25"/>
        <v>500</v>
      </c>
      <c r="H348">
        <f t="shared" si="26"/>
        <v>1E-4</v>
      </c>
    </row>
    <row r="349" spans="1:8" x14ac:dyDescent="0.25">
      <c r="A349" s="1" t="s">
        <v>347</v>
      </c>
      <c r="C349">
        <v>1.1182000000000001</v>
      </c>
      <c r="D349">
        <v>1.1153999999999999</v>
      </c>
      <c r="E349">
        <f t="shared" si="23"/>
        <v>1.1168</v>
      </c>
      <c r="F349">
        <f t="shared" si="24"/>
        <v>100000</v>
      </c>
      <c r="G349">
        <f t="shared" si="25"/>
        <v>500</v>
      </c>
      <c r="H349">
        <f t="shared" si="26"/>
        <v>1E-4</v>
      </c>
    </row>
    <row r="350" spans="1:8" x14ac:dyDescent="0.25">
      <c r="A350" s="1" t="s">
        <v>348</v>
      </c>
      <c r="C350">
        <v>1.1156999999999999</v>
      </c>
      <c r="D350">
        <v>1.123</v>
      </c>
      <c r="E350">
        <f t="shared" si="23"/>
        <v>1.1193499999999998</v>
      </c>
      <c r="F350">
        <f t="shared" si="24"/>
        <v>100000</v>
      </c>
      <c r="G350">
        <f t="shared" si="25"/>
        <v>500</v>
      </c>
      <c r="H350">
        <f t="shared" si="26"/>
        <v>1E-4</v>
      </c>
    </row>
    <row r="351" spans="1:8" x14ac:dyDescent="0.25">
      <c r="A351" s="1" t="s">
        <v>349</v>
      </c>
      <c r="C351">
        <v>1.1234999999999999</v>
      </c>
      <c r="D351">
        <v>1.1155999999999999</v>
      </c>
      <c r="E351">
        <f t="shared" si="23"/>
        <v>1.1195499999999998</v>
      </c>
      <c r="F351">
        <f t="shared" si="24"/>
        <v>100000</v>
      </c>
      <c r="G351">
        <f t="shared" si="25"/>
        <v>500</v>
      </c>
      <c r="H351">
        <f t="shared" si="26"/>
        <v>1E-4</v>
      </c>
    </row>
    <row r="352" spans="1:8" x14ac:dyDescent="0.25">
      <c r="A352" s="1" t="s">
        <v>350</v>
      </c>
      <c r="C352">
        <v>1.1152</v>
      </c>
      <c r="D352">
        <v>1.1224000000000001</v>
      </c>
      <c r="E352">
        <f t="shared" si="23"/>
        <v>1.1188</v>
      </c>
      <c r="F352">
        <f t="shared" si="24"/>
        <v>100000</v>
      </c>
      <c r="G352">
        <f t="shared" si="25"/>
        <v>500</v>
      </c>
      <c r="H352">
        <f t="shared" si="26"/>
        <v>1E-4</v>
      </c>
    </row>
    <row r="353" spans="1:8" x14ac:dyDescent="0.25">
      <c r="A353" s="1" t="s">
        <v>351</v>
      </c>
      <c r="C353">
        <v>1.1229</v>
      </c>
      <c r="D353">
        <v>1.1241000000000001</v>
      </c>
      <c r="E353">
        <f t="shared" si="23"/>
        <v>1.1234999999999999</v>
      </c>
      <c r="F353">
        <f t="shared" si="24"/>
        <v>100000</v>
      </c>
      <c r="G353">
        <f t="shared" si="25"/>
        <v>500</v>
      </c>
      <c r="H353">
        <f t="shared" si="26"/>
        <v>1E-4</v>
      </c>
    </row>
    <row r="354" spans="1:8" x14ac:dyDescent="0.25">
      <c r="A354" s="1" t="s">
        <v>352</v>
      </c>
      <c r="C354">
        <v>1.1229</v>
      </c>
      <c r="D354">
        <v>1.1200000000000001</v>
      </c>
      <c r="E354">
        <f t="shared" si="23"/>
        <v>1.1214500000000001</v>
      </c>
      <c r="F354">
        <f t="shared" si="24"/>
        <v>100000</v>
      </c>
      <c r="G354">
        <f t="shared" si="25"/>
        <v>500</v>
      </c>
      <c r="H354">
        <f t="shared" si="26"/>
        <v>1E-4</v>
      </c>
    </row>
    <row r="355" spans="1:8" x14ac:dyDescent="0.25">
      <c r="A355" s="1" t="s">
        <v>353</v>
      </c>
      <c r="C355">
        <v>1.1184000000000001</v>
      </c>
      <c r="D355">
        <v>1.097</v>
      </c>
      <c r="E355">
        <f t="shared" si="23"/>
        <v>1.1076999999999999</v>
      </c>
      <c r="F355">
        <f t="shared" si="24"/>
        <v>100000</v>
      </c>
      <c r="G355">
        <f t="shared" si="25"/>
        <v>500</v>
      </c>
      <c r="H355">
        <f t="shared" si="26"/>
        <v>1E-4</v>
      </c>
    </row>
    <row r="356" spans="1:8" x14ac:dyDescent="0.25">
      <c r="A356" s="1" t="s">
        <v>354</v>
      </c>
      <c r="C356">
        <v>1.0969</v>
      </c>
      <c r="D356">
        <v>1.0885</v>
      </c>
      <c r="E356">
        <f t="shared" si="23"/>
        <v>1.0927</v>
      </c>
      <c r="F356">
        <f t="shared" si="24"/>
        <v>100000</v>
      </c>
      <c r="G356">
        <f t="shared" si="25"/>
        <v>500</v>
      </c>
      <c r="H356">
        <f t="shared" si="26"/>
        <v>1E-4</v>
      </c>
    </row>
    <row r="357" spans="1:8" x14ac:dyDescent="0.25">
      <c r="A357" s="1" t="s">
        <v>355</v>
      </c>
      <c r="C357">
        <v>1.0880000000000001</v>
      </c>
      <c r="D357">
        <v>1.0986</v>
      </c>
      <c r="E357">
        <f t="shared" si="23"/>
        <v>1.0933000000000002</v>
      </c>
      <c r="F357">
        <f t="shared" si="24"/>
        <v>100000</v>
      </c>
      <c r="G357">
        <f t="shared" si="25"/>
        <v>500</v>
      </c>
      <c r="H357">
        <f t="shared" si="26"/>
        <v>1E-4</v>
      </c>
    </row>
    <row r="358" spans="1:8" x14ac:dyDescent="0.25">
      <c r="A358" s="1" t="s">
        <v>356</v>
      </c>
      <c r="C358">
        <v>1.0985</v>
      </c>
      <c r="D358">
        <v>1.1140000000000001</v>
      </c>
      <c r="E358">
        <f t="shared" si="23"/>
        <v>1.1062500000000002</v>
      </c>
      <c r="F358">
        <f t="shared" si="24"/>
        <v>100000</v>
      </c>
      <c r="G358">
        <f t="shared" si="25"/>
        <v>500</v>
      </c>
      <c r="H358">
        <f t="shared" si="26"/>
        <v>1E-4</v>
      </c>
    </row>
    <row r="359" spans="1:8" x14ac:dyDescent="0.25">
      <c r="A359" s="1" t="s">
        <v>357</v>
      </c>
      <c r="C359">
        <v>1.1064000000000001</v>
      </c>
      <c r="D359">
        <v>1.0854999999999999</v>
      </c>
      <c r="E359">
        <f t="shared" si="23"/>
        <v>1.09595</v>
      </c>
      <c r="F359">
        <f t="shared" si="24"/>
        <v>100000</v>
      </c>
      <c r="G359">
        <f t="shared" si="25"/>
        <v>500</v>
      </c>
      <c r="H359">
        <f t="shared" si="26"/>
        <v>1E-4</v>
      </c>
    </row>
    <row r="360" spans="1:8" x14ac:dyDescent="0.25">
      <c r="A360" s="1" t="s">
        <v>358</v>
      </c>
      <c r="C360">
        <v>1.0833999999999999</v>
      </c>
      <c r="D360">
        <v>1.0588</v>
      </c>
      <c r="E360">
        <f t="shared" si="23"/>
        <v>1.0710999999999999</v>
      </c>
      <c r="F360">
        <f t="shared" si="24"/>
        <v>100000</v>
      </c>
      <c r="G360">
        <f t="shared" si="25"/>
        <v>500</v>
      </c>
      <c r="H360">
        <f t="shared" si="26"/>
        <v>1E-4</v>
      </c>
    </row>
    <row r="361" spans="1:8" x14ac:dyDescent="0.25">
      <c r="A361" s="1" t="s">
        <v>359</v>
      </c>
      <c r="C361">
        <v>1.0591999999999999</v>
      </c>
      <c r="D361">
        <v>1.0589999999999999</v>
      </c>
      <c r="E361">
        <f t="shared" si="23"/>
        <v>1.0590999999999999</v>
      </c>
      <c r="F361">
        <f t="shared" si="24"/>
        <v>100000</v>
      </c>
      <c r="G361">
        <f t="shared" si="25"/>
        <v>500</v>
      </c>
      <c r="H361">
        <f t="shared" si="26"/>
        <v>1E-4</v>
      </c>
    </row>
    <row r="362" spans="1:8" x14ac:dyDescent="0.25">
      <c r="A362" s="1" t="s">
        <v>360</v>
      </c>
      <c r="C362">
        <v>1.0609999999999999</v>
      </c>
      <c r="D362">
        <v>1.0666</v>
      </c>
      <c r="E362">
        <f t="shared" si="23"/>
        <v>1.0638000000000001</v>
      </c>
      <c r="F362">
        <f t="shared" si="24"/>
        <v>100000</v>
      </c>
      <c r="G362">
        <f t="shared" si="25"/>
        <v>500</v>
      </c>
      <c r="H362">
        <f t="shared" si="26"/>
        <v>1E-4</v>
      </c>
    </row>
    <row r="363" spans="1:8" x14ac:dyDescent="0.25">
      <c r="A363" s="1" t="s">
        <v>361</v>
      </c>
      <c r="C363">
        <v>1.0637000000000001</v>
      </c>
      <c r="D363">
        <v>1.0558000000000001</v>
      </c>
      <c r="E363">
        <f t="shared" si="23"/>
        <v>1.0597500000000002</v>
      </c>
      <c r="F363">
        <f t="shared" si="24"/>
        <v>100000</v>
      </c>
      <c r="G363">
        <f t="shared" si="25"/>
        <v>500</v>
      </c>
      <c r="H363">
        <f t="shared" si="26"/>
        <v>1E-4</v>
      </c>
    </row>
    <row r="364" spans="1:8" x14ac:dyDescent="0.25">
      <c r="A364" s="1" t="s">
        <v>362</v>
      </c>
      <c r="C364">
        <v>1.0532999999999999</v>
      </c>
      <c r="D364">
        <v>1.0448999999999999</v>
      </c>
      <c r="E364">
        <f t="shared" si="23"/>
        <v>1.0490999999999999</v>
      </c>
      <c r="F364">
        <f t="shared" si="24"/>
        <v>100000</v>
      </c>
      <c r="G364">
        <f t="shared" si="25"/>
        <v>500</v>
      </c>
      <c r="H364">
        <f t="shared" si="26"/>
        <v>1E-4</v>
      </c>
    </row>
    <row r="365" spans="1:8" x14ac:dyDescent="0.25">
      <c r="A365" s="1" t="s">
        <v>363</v>
      </c>
      <c r="C365">
        <v>1.044</v>
      </c>
      <c r="D365">
        <v>1.0456000000000001</v>
      </c>
      <c r="E365">
        <f t="shared" si="23"/>
        <v>1.0448</v>
      </c>
      <c r="F365">
        <f t="shared" si="24"/>
        <v>100000</v>
      </c>
      <c r="G365">
        <f t="shared" si="25"/>
        <v>500</v>
      </c>
      <c r="H365">
        <f t="shared" si="26"/>
        <v>1E-4</v>
      </c>
    </row>
    <row r="366" spans="1:8" x14ac:dyDescent="0.25">
      <c r="A366" s="1" t="s">
        <v>364</v>
      </c>
      <c r="C366">
        <v>1.0446</v>
      </c>
      <c r="D366">
        <v>1.0523</v>
      </c>
      <c r="E366">
        <f t="shared" si="23"/>
        <v>1.0484499999999999</v>
      </c>
      <c r="F366">
        <f t="shared" si="24"/>
        <v>100000</v>
      </c>
      <c r="G366">
        <f t="shared" si="25"/>
        <v>500</v>
      </c>
      <c r="H366">
        <f t="shared" si="26"/>
        <v>1E-4</v>
      </c>
    </row>
    <row r="367" spans="1:8" x14ac:dyDescent="0.25">
      <c r="A367" s="1" t="s">
        <v>365</v>
      </c>
      <c r="C367">
        <v>1.0513999999999999</v>
      </c>
      <c r="D367">
        <v>1.0530999999999999</v>
      </c>
      <c r="E367">
        <f t="shared" si="23"/>
        <v>1.0522499999999999</v>
      </c>
      <c r="F367">
        <f t="shared" si="24"/>
        <v>100000</v>
      </c>
      <c r="G367">
        <f t="shared" si="25"/>
        <v>500</v>
      </c>
      <c r="H367">
        <f t="shared" si="26"/>
        <v>1E-4</v>
      </c>
    </row>
    <row r="368" spans="1:8" x14ac:dyDescent="0.25">
      <c r="A368" s="1" t="s">
        <v>366</v>
      </c>
      <c r="C368">
        <v>1.0528999999999999</v>
      </c>
      <c r="D368">
        <v>1.0642</v>
      </c>
      <c r="E368">
        <f t="shared" si="23"/>
        <v>1.0585499999999999</v>
      </c>
      <c r="F368">
        <f t="shared" si="24"/>
        <v>100000</v>
      </c>
      <c r="G368">
        <f t="shared" si="25"/>
        <v>500</v>
      </c>
      <c r="H368">
        <f t="shared" si="26"/>
        <v>1E-4</v>
      </c>
    </row>
    <row r="369" spans="1:8" x14ac:dyDescent="0.25">
      <c r="A369" s="1" t="s">
        <v>367</v>
      </c>
      <c r="C369">
        <v>1.0608</v>
      </c>
      <c r="D369">
        <v>1.0702</v>
      </c>
      <c r="E369">
        <f t="shared" si="23"/>
        <v>1.0655000000000001</v>
      </c>
      <c r="F369">
        <f t="shared" si="24"/>
        <v>100000</v>
      </c>
      <c r="G369">
        <f t="shared" si="25"/>
        <v>500</v>
      </c>
      <c r="H369">
        <f t="shared" si="26"/>
        <v>1E-4</v>
      </c>
    </row>
    <row r="370" spans="1:8" x14ac:dyDescent="0.25">
      <c r="A370" s="1" t="s">
        <v>368</v>
      </c>
      <c r="C370">
        <v>1.0701000000000001</v>
      </c>
      <c r="D370">
        <v>1.0697000000000001</v>
      </c>
      <c r="E370">
        <f t="shared" si="23"/>
        <v>1.0699000000000001</v>
      </c>
      <c r="F370">
        <f t="shared" si="24"/>
        <v>100000</v>
      </c>
      <c r="G370">
        <f t="shared" si="25"/>
        <v>500</v>
      </c>
      <c r="H370">
        <f t="shared" si="26"/>
        <v>1E-4</v>
      </c>
    </row>
    <row r="371" spans="1:8" x14ac:dyDescent="0.25">
      <c r="A371" s="1" t="s">
        <v>369</v>
      </c>
      <c r="C371">
        <v>1.0720000000000001</v>
      </c>
      <c r="D371">
        <v>1.0785</v>
      </c>
      <c r="E371">
        <f t="shared" si="23"/>
        <v>1.07525</v>
      </c>
      <c r="F371">
        <f t="shared" si="24"/>
        <v>100000</v>
      </c>
      <c r="G371">
        <f t="shared" si="25"/>
        <v>500</v>
      </c>
      <c r="H371">
        <f t="shared" si="26"/>
        <v>1E-4</v>
      </c>
    </row>
    <row r="372" spans="1:8" x14ac:dyDescent="0.25">
      <c r="A372" s="1" t="s">
        <v>370</v>
      </c>
      <c r="C372">
        <v>1.0787</v>
      </c>
      <c r="D372">
        <v>1.0640000000000001</v>
      </c>
      <c r="E372">
        <f t="shared" si="23"/>
        <v>1.07135</v>
      </c>
      <c r="F372">
        <f t="shared" si="24"/>
        <v>100000</v>
      </c>
      <c r="G372">
        <f t="shared" si="25"/>
        <v>500</v>
      </c>
      <c r="H372">
        <f t="shared" si="26"/>
        <v>1E-4</v>
      </c>
    </row>
    <row r="373" spans="1:8" x14ac:dyDescent="0.25">
      <c r="A373" s="1" t="s">
        <v>371</v>
      </c>
      <c r="C373">
        <v>1.0632999999999999</v>
      </c>
      <c r="D373">
        <v>1.0613999999999999</v>
      </c>
      <c r="E373">
        <f t="shared" si="23"/>
        <v>1.0623499999999999</v>
      </c>
      <c r="F373">
        <f t="shared" si="24"/>
        <v>100000</v>
      </c>
      <c r="G373">
        <f t="shared" si="25"/>
        <v>500</v>
      </c>
      <c r="H373">
        <f t="shared" si="26"/>
        <v>1E-4</v>
      </c>
    </row>
    <row r="374" spans="1:8" x14ac:dyDescent="0.25">
      <c r="A374" s="1" t="s">
        <v>372</v>
      </c>
      <c r="C374">
        <v>1.0607</v>
      </c>
      <c r="D374">
        <v>1.056</v>
      </c>
      <c r="E374">
        <f t="shared" si="23"/>
        <v>1.0583499999999999</v>
      </c>
      <c r="F374">
        <f t="shared" si="24"/>
        <v>100000</v>
      </c>
      <c r="G374">
        <f t="shared" si="25"/>
        <v>500</v>
      </c>
      <c r="H374">
        <f t="shared" si="26"/>
        <v>1E-4</v>
      </c>
    </row>
    <row r="375" spans="1:8" x14ac:dyDescent="0.25">
      <c r="A375" s="1" t="s">
        <v>373</v>
      </c>
      <c r="C375">
        <v>1.0564</v>
      </c>
      <c r="D375">
        <v>1.0622</v>
      </c>
      <c r="E375">
        <f t="shared" si="23"/>
        <v>1.0592999999999999</v>
      </c>
      <c r="F375">
        <f t="shared" si="24"/>
        <v>100000</v>
      </c>
      <c r="G375">
        <f t="shared" si="25"/>
        <v>500</v>
      </c>
      <c r="H375">
        <f t="shared" si="26"/>
        <v>1E-4</v>
      </c>
    </row>
    <row r="376" spans="1:8" x14ac:dyDescent="0.25">
      <c r="A376" s="1" t="s">
        <v>374</v>
      </c>
      <c r="C376">
        <v>1.0608</v>
      </c>
      <c r="D376">
        <v>1.0672999999999999</v>
      </c>
      <c r="E376">
        <f t="shared" si="23"/>
        <v>1.0640499999999999</v>
      </c>
      <c r="F376">
        <f t="shared" si="24"/>
        <v>100000</v>
      </c>
      <c r="G376">
        <f t="shared" si="25"/>
        <v>500</v>
      </c>
      <c r="H376">
        <f t="shared" si="26"/>
        <v>1E-4</v>
      </c>
    </row>
    <row r="377" spans="1:8" x14ac:dyDescent="0.25">
      <c r="A377" s="1" t="s">
        <v>375</v>
      </c>
      <c r="C377">
        <v>1.0685</v>
      </c>
      <c r="D377">
        <v>1.0737000000000001</v>
      </c>
      <c r="E377">
        <f t="shared" si="23"/>
        <v>1.0710999999999999</v>
      </c>
      <c r="F377">
        <f t="shared" si="24"/>
        <v>100000</v>
      </c>
      <c r="G377">
        <f t="shared" si="25"/>
        <v>500</v>
      </c>
      <c r="H377">
        <f t="shared" si="26"/>
        <v>1E-4</v>
      </c>
    </row>
    <row r="378" spans="1:8" x14ac:dyDescent="0.25">
      <c r="A378" s="1" t="s">
        <v>376</v>
      </c>
      <c r="C378">
        <v>1.0739000000000001</v>
      </c>
      <c r="D378">
        <v>1.0799000000000001</v>
      </c>
      <c r="E378">
        <f t="shared" si="23"/>
        <v>1.0769000000000002</v>
      </c>
      <c r="F378">
        <f t="shared" si="24"/>
        <v>100000</v>
      </c>
      <c r="G378">
        <f t="shared" si="25"/>
        <v>500</v>
      </c>
      <c r="H378">
        <f t="shared" si="26"/>
        <v>1E-4</v>
      </c>
    </row>
    <row r="379" spans="1:8" x14ac:dyDescent="0.25">
      <c r="A379" s="1" t="s">
        <v>377</v>
      </c>
      <c r="C379">
        <v>1.0835999999999999</v>
      </c>
      <c r="D379">
        <v>1.0653999999999999</v>
      </c>
      <c r="E379">
        <f t="shared" si="23"/>
        <v>1.0745</v>
      </c>
      <c r="F379">
        <f t="shared" si="24"/>
        <v>100000</v>
      </c>
      <c r="G379">
        <f t="shared" si="25"/>
        <v>500</v>
      </c>
      <c r="H379">
        <f t="shared" si="26"/>
        <v>1E-4</v>
      </c>
    </row>
    <row r="380" spans="1:8" x14ac:dyDescent="0.25">
      <c r="A380" s="1" t="s">
        <v>378</v>
      </c>
      <c r="C380">
        <v>1.0660000000000001</v>
      </c>
      <c r="D380">
        <v>1.0589</v>
      </c>
      <c r="E380">
        <f t="shared" si="23"/>
        <v>1.0624500000000001</v>
      </c>
      <c r="F380">
        <f t="shared" si="24"/>
        <v>100000</v>
      </c>
      <c r="G380">
        <f t="shared" si="25"/>
        <v>500</v>
      </c>
      <c r="H380">
        <f t="shared" si="26"/>
        <v>1E-4</v>
      </c>
    </row>
    <row r="381" spans="1:8" x14ac:dyDescent="0.25">
      <c r="A381" s="1" t="s">
        <v>379</v>
      </c>
      <c r="C381">
        <v>1.0586</v>
      </c>
      <c r="D381">
        <v>1.0610999999999999</v>
      </c>
      <c r="E381">
        <f t="shared" si="23"/>
        <v>1.05985</v>
      </c>
      <c r="F381">
        <f t="shared" si="24"/>
        <v>100000</v>
      </c>
      <c r="G381">
        <f t="shared" si="25"/>
        <v>500</v>
      </c>
      <c r="H381">
        <f t="shared" si="26"/>
        <v>1E-4</v>
      </c>
    </row>
    <row r="382" spans="1:8" x14ac:dyDescent="0.25">
      <c r="A382" s="1" t="s">
        <v>380</v>
      </c>
      <c r="C382">
        <v>1.0619000000000001</v>
      </c>
      <c r="D382">
        <v>1.0726</v>
      </c>
      <c r="E382">
        <f t="shared" si="23"/>
        <v>1.06725</v>
      </c>
      <c r="F382">
        <f t="shared" si="24"/>
        <v>100000</v>
      </c>
      <c r="G382">
        <f t="shared" si="25"/>
        <v>500</v>
      </c>
      <c r="H382">
        <f t="shared" si="26"/>
        <v>1E-4</v>
      </c>
    </row>
    <row r="383" spans="1:8" x14ac:dyDescent="0.25">
      <c r="A383" s="1" t="s">
        <v>381</v>
      </c>
      <c r="C383">
        <v>1.0916999999999999</v>
      </c>
      <c r="D383">
        <v>1.0895999999999999</v>
      </c>
      <c r="E383">
        <f t="shared" si="23"/>
        <v>1.0906499999999999</v>
      </c>
      <c r="F383">
        <f t="shared" si="24"/>
        <v>100000</v>
      </c>
      <c r="G383">
        <f t="shared" si="25"/>
        <v>500</v>
      </c>
      <c r="H383">
        <f t="shared" si="26"/>
        <v>1E-4</v>
      </c>
    </row>
    <row r="384" spans="1:8" x14ac:dyDescent="0.25">
      <c r="A384" s="1" t="s">
        <v>382</v>
      </c>
      <c r="C384">
        <v>1.091</v>
      </c>
      <c r="D384">
        <v>1.0998000000000001</v>
      </c>
      <c r="E384">
        <f t="shared" si="23"/>
        <v>1.0954000000000002</v>
      </c>
      <c r="F384">
        <f t="shared" si="24"/>
        <v>100000</v>
      </c>
      <c r="G384">
        <f t="shared" si="25"/>
        <v>500</v>
      </c>
      <c r="H384">
        <f t="shared" si="26"/>
        <v>1E-4</v>
      </c>
    </row>
    <row r="385" spans="1:8" x14ac:dyDescent="0.25">
      <c r="A385" s="1" t="s">
        <v>383</v>
      </c>
      <c r="C385">
        <v>1.1019000000000001</v>
      </c>
      <c r="D385">
        <v>1.0931</v>
      </c>
      <c r="E385">
        <f t="shared" si="23"/>
        <v>1.0975000000000001</v>
      </c>
      <c r="F385">
        <f t="shared" si="24"/>
        <v>100000</v>
      </c>
      <c r="G385">
        <f t="shared" si="25"/>
        <v>500</v>
      </c>
      <c r="H385">
        <f t="shared" si="26"/>
        <v>1E-4</v>
      </c>
    </row>
    <row r="386" spans="1:8" x14ac:dyDescent="0.25">
      <c r="A386" s="1" t="s">
        <v>384</v>
      </c>
      <c r="C386">
        <v>1.093</v>
      </c>
      <c r="D386">
        <v>1.1207</v>
      </c>
      <c r="E386">
        <f t="shared" si="23"/>
        <v>1.1068500000000001</v>
      </c>
      <c r="F386">
        <f t="shared" si="24"/>
        <v>100000</v>
      </c>
      <c r="G386">
        <f t="shared" si="25"/>
        <v>500</v>
      </c>
      <c r="H386">
        <f t="shared" si="26"/>
        <v>1E-4</v>
      </c>
    </row>
    <row r="387" spans="1:8" x14ac:dyDescent="0.25">
      <c r="A387" s="1" t="s">
        <v>385</v>
      </c>
      <c r="C387">
        <v>1.1194999999999999</v>
      </c>
      <c r="D387">
        <v>1.1181000000000001</v>
      </c>
      <c r="E387">
        <f t="shared" ref="E387:E407" si="27">(C387+D387)/2</f>
        <v>1.1188</v>
      </c>
      <c r="F387">
        <f t="shared" si="24"/>
        <v>100000</v>
      </c>
      <c r="G387">
        <f t="shared" si="25"/>
        <v>500</v>
      </c>
      <c r="H387">
        <f t="shared" si="26"/>
        <v>1E-4</v>
      </c>
    </row>
    <row r="388" spans="1:8" x14ac:dyDescent="0.25">
      <c r="A388" s="1" t="s">
        <v>386</v>
      </c>
      <c r="C388">
        <v>1.1171</v>
      </c>
      <c r="D388">
        <v>1.1281000000000001</v>
      </c>
      <c r="E388">
        <f t="shared" si="27"/>
        <v>1.1226</v>
      </c>
      <c r="F388">
        <f t="shared" si="24"/>
        <v>100000</v>
      </c>
      <c r="G388">
        <f t="shared" si="25"/>
        <v>500</v>
      </c>
      <c r="H388">
        <f t="shared" si="26"/>
        <v>1E-4</v>
      </c>
    </row>
    <row r="389" spans="1:8" x14ac:dyDescent="0.25">
      <c r="A389" s="1" t="s">
        <v>387</v>
      </c>
      <c r="C389">
        <v>1.1272</v>
      </c>
      <c r="D389">
        <v>1.1194999999999999</v>
      </c>
      <c r="E389">
        <f t="shared" si="27"/>
        <v>1.1233499999999998</v>
      </c>
      <c r="F389">
        <f t="shared" si="24"/>
        <v>100000</v>
      </c>
      <c r="G389">
        <f t="shared" si="25"/>
        <v>500</v>
      </c>
      <c r="H389">
        <f t="shared" si="26"/>
        <v>1E-4</v>
      </c>
    </row>
    <row r="390" spans="1:8" x14ac:dyDescent="0.25">
      <c r="A390" s="1" t="s">
        <v>388</v>
      </c>
      <c r="C390">
        <v>1.1209</v>
      </c>
      <c r="D390">
        <v>1.1194999999999999</v>
      </c>
      <c r="E390">
        <f t="shared" si="27"/>
        <v>1.1202000000000001</v>
      </c>
      <c r="F390">
        <f t="shared" si="24"/>
        <v>100000</v>
      </c>
      <c r="G390">
        <f t="shared" si="25"/>
        <v>500</v>
      </c>
      <c r="H390">
        <f t="shared" si="26"/>
        <v>1E-4</v>
      </c>
    </row>
    <row r="391" spans="1:8" x14ac:dyDescent="0.25">
      <c r="A391" s="1" t="s">
        <v>389</v>
      </c>
      <c r="C391">
        <v>1.1209</v>
      </c>
      <c r="D391">
        <v>1.1192</v>
      </c>
      <c r="E391">
        <f t="shared" si="27"/>
        <v>1.12005</v>
      </c>
      <c r="F391">
        <f t="shared" si="24"/>
        <v>100000</v>
      </c>
      <c r="G391">
        <f t="shared" si="25"/>
        <v>500</v>
      </c>
      <c r="H391">
        <f t="shared" si="26"/>
        <v>1E-4</v>
      </c>
    </row>
    <row r="392" spans="1:8" x14ac:dyDescent="0.25">
      <c r="A392" s="1" t="s">
        <v>390</v>
      </c>
      <c r="C392">
        <v>1.1198999999999999</v>
      </c>
      <c r="D392">
        <v>1.1423000000000001</v>
      </c>
      <c r="E392">
        <f t="shared" si="27"/>
        <v>1.1311</v>
      </c>
      <c r="F392">
        <f t="shared" si="24"/>
        <v>100000</v>
      </c>
      <c r="G392">
        <f t="shared" si="25"/>
        <v>500</v>
      </c>
      <c r="H392">
        <f t="shared" si="26"/>
        <v>1E-4</v>
      </c>
    </row>
    <row r="393" spans="1:8" x14ac:dyDescent="0.25">
      <c r="A393" s="1" t="s">
        <v>391</v>
      </c>
      <c r="C393">
        <v>1.1418999999999999</v>
      </c>
      <c r="D393">
        <v>1.1399999999999999</v>
      </c>
      <c r="E393">
        <f t="shared" si="27"/>
        <v>1.1409499999999999</v>
      </c>
      <c r="F393">
        <f t="shared" si="24"/>
        <v>100000</v>
      </c>
      <c r="G393">
        <f t="shared" si="25"/>
        <v>500</v>
      </c>
      <c r="H393">
        <f t="shared" si="26"/>
        <v>1E-4</v>
      </c>
    </row>
    <row r="394" spans="1:8" x14ac:dyDescent="0.25">
      <c r="A394" s="1" t="s">
        <v>392</v>
      </c>
      <c r="C394">
        <v>1.1396999999999999</v>
      </c>
      <c r="D394">
        <v>1.1467000000000001</v>
      </c>
      <c r="E394">
        <f t="shared" si="27"/>
        <v>1.1432</v>
      </c>
      <c r="F394">
        <f t="shared" si="24"/>
        <v>100000</v>
      </c>
      <c r="G394">
        <f t="shared" si="25"/>
        <v>500</v>
      </c>
      <c r="H394">
        <f t="shared" si="26"/>
        <v>1E-4</v>
      </c>
    </row>
    <row r="395" spans="1:8" x14ac:dyDescent="0.25">
      <c r="A395" s="1" t="s">
        <v>393</v>
      </c>
      <c r="C395">
        <v>1.1472</v>
      </c>
      <c r="D395">
        <v>1.1661999999999999</v>
      </c>
      <c r="E395">
        <f t="shared" si="27"/>
        <v>1.1566999999999998</v>
      </c>
      <c r="F395">
        <f t="shared" si="24"/>
        <v>100000</v>
      </c>
      <c r="G395">
        <f t="shared" si="25"/>
        <v>500</v>
      </c>
      <c r="H395">
        <f t="shared" si="26"/>
        <v>1E-4</v>
      </c>
    </row>
    <row r="396" spans="1:8" x14ac:dyDescent="0.25">
      <c r="A396" s="1" t="s">
        <v>394</v>
      </c>
      <c r="C396">
        <v>1.1665000000000001</v>
      </c>
      <c r="D396">
        <v>1.1749000000000001</v>
      </c>
      <c r="E396">
        <f t="shared" si="27"/>
        <v>1.1707000000000001</v>
      </c>
      <c r="F396">
        <f t="shared" si="24"/>
        <v>100000</v>
      </c>
      <c r="G396">
        <f t="shared" si="25"/>
        <v>500</v>
      </c>
      <c r="H396">
        <f t="shared" si="26"/>
        <v>1E-4</v>
      </c>
    </row>
    <row r="397" spans="1:8" x14ac:dyDescent="0.25">
      <c r="A397" s="1" t="s">
        <v>395</v>
      </c>
      <c r="C397">
        <v>1.1748000000000001</v>
      </c>
      <c r="D397">
        <v>1.1772</v>
      </c>
      <c r="E397">
        <f t="shared" si="27"/>
        <v>1.1760000000000002</v>
      </c>
      <c r="F397">
        <f t="shared" si="24"/>
        <v>100000</v>
      </c>
      <c r="G397">
        <f t="shared" si="25"/>
        <v>500</v>
      </c>
      <c r="H397">
        <f t="shared" si="26"/>
        <v>1E-4</v>
      </c>
    </row>
    <row r="398" spans="1:8" x14ac:dyDescent="0.25">
      <c r="A398" s="1" t="s">
        <v>396</v>
      </c>
      <c r="C398">
        <v>1.1773</v>
      </c>
      <c r="D398">
        <v>1.1819999999999999</v>
      </c>
      <c r="E398">
        <f t="shared" si="27"/>
        <v>1.1796500000000001</v>
      </c>
      <c r="F398">
        <f t="shared" ref="F398:F419" si="28">F397</f>
        <v>100000</v>
      </c>
      <c r="G398">
        <f t="shared" ref="G398:G419" si="29">G397</f>
        <v>500</v>
      </c>
      <c r="H398">
        <f t="shared" ref="H398:H419" si="30">H397</f>
        <v>1E-4</v>
      </c>
    </row>
    <row r="399" spans="1:8" x14ac:dyDescent="0.25">
      <c r="A399" s="1" t="s">
        <v>397</v>
      </c>
      <c r="C399">
        <v>1.1821999999999999</v>
      </c>
      <c r="D399">
        <v>1.1758999999999999</v>
      </c>
      <c r="E399">
        <f t="shared" si="27"/>
        <v>1.1790499999999999</v>
      </c>
      <c r="F399">
        <f t="shared" si="28"/>
        <v>100000</v>
      </c>
      <c r="G399">
        <f t="shared" si="29"/>
        <v>500</v>
      </c>
      <c r="H399">
        <f t="shared" si="30"/>
        <v>1E-4</v>
      </c>
    </row>
    <row r="400" spans="1:8" x14ac:dyDescent="0.25">
      <c r="A400" s="1" t="s">
        <v>398</v>
      </c>
      <c r="C400">
        <v>1.1758</v>
      </c>
      <c r="D400">
        <v>1.1920999999999999</v>
      </c>
      <c r="E400">
        <f t="shared" si="27"/>
        <v>1.1839499999999998</v>
      </c>
      <c r="F400">
        <f t="shared" si="28"/>
        <v>100000</v>
      </c>
      <c r="G400">
        <f t="shared" si="29"/>
        <v>500</v>
      </c>
      <c r="H400">
        <f t="shared" si="30"/>
        <v>1E-4</v>
      </c>
    </row>
    <row r="401" spans="1:8" x14ac:dyDescent="0.25">
      <c r="A401" s="1" t="s">
        <v>399</v>
      </c>
      <c r="C401">
        <v>1.1944999999999999</v>
      </c>
      <c r="D401">
        <v>1.1859999999999999</v>
      </c>
      <c r="E401">
        <f t="shared" si="27"/>
        <v>1.1902499999999998</v>
      </c>
      <c r="F401">
        <f t="shared" si="28"/>
        <v>100000</v>
      </c>
      <c r="G401">
        <f t="shared" si="29"/>
        <v>500</v>
      </c>
      <c r="H401">
        <f t="shared" si="30"/>
        <v>1E-4</v>
      </c>
    </row>
    <row r="402" spans="1:8" x14ac:dyDescent="0.25">
      <c r="A402" s="1" t="s">
        <v>400</v>
      </c>
      <c r="C402">
        <v>1.1883999999999999</v>
      </c>
      <c r="D402">
        <v>1.2035</v>
      </c>
      <c r="E402">
        <f t="shared" si="27"/>
        <v>1.1959499999999998</v>
      </c>
      <c r="F402">
        <f t="shared" si="28"/>
        <v>100000</v>
      </c>
      <c r="G402">
        <f t="shared" si="29"/>
        <v>500</v>
      </c>
      <c r="H402">
        <f t="shared" si="30"/>
        <v>1E-4</v>
      </c>
    </row>
    <row r="403" spans="1:8" x14ac:dyDescent="0.25">
      <c r="A403" s="1" t="s">
        <v>401</v>
      </c>
      <c r="C403">
        <v>1.2018</v>
      </c>
      <c r="D403">
        <v>1.1946000000000001</v>
      </c>
      <c r="E403">
        <f t="shared" si="27"/>
        <v>1.1981999999999999</v>
      </c>
      <c r="F403">
        <f t="shared" si="28"/>
        <v>100000</v>
      </c>
      <c r="G403">
        <f t="shared" si="29"/>
        <v>500</v>
      </c>
      <c r="H403">
        <f t="shared" si="30"/>
        <v>1E-4</v>
      </c>
    </row>
    <row r="404" spans="1:8" x14ac:dyDescent="0.25">
      <c r="A404" s="1" t="s">
        <v>402</v>
      </c>
      <c r="C404">
        <v>1.1919999999999999</v>
      </c>
      <c r="D404">
        <v>1.1947000000000001</v>
      </c>
      <c r="E404">
        <f t="shared" si="27"/>
        <v>1.1933500000000001</v>
      </c>
      <c r="F404">
        <f t="shared" si="28"/>
        <v>100000</v>
      </c>
      <c r="G404">
        <f t="shared" si="29"/>
        <v>500</v>
      </c>
      <c r="H404">
        <f t="shared" si="30"/>
        <v>1E-4</v>
      </c>
    </row>
    <row r="405" spans="1:8" x14ac:dyDescent="0.25">
      <c r="A405" s="1" t="s">
        <v>403</v>
      </c>
      <c r="C405">
        <v>1.1899</v>
      </c>
      <c r="D405">
        <v>1.1814</v>
      </c>
      <c r="E405">
        <f t="shared" si="27"/>
        <v>1.1856499999999999</v>
      </c>
      <c r="F405">
        <f t="shared" si="28"/>
        <v>100000</v>
      </c>
      <c r="G405">
        <f t="shared" si="29"/>
        <v>500</v>
      </c>
      <c r="H405">
        <f t="shared" si="30"/>
        <v>1E-4</v>
      </c>
    </row>
    <row r="406" spans="1:8" x14ac:dyDescent="0.25">
      <c r="A406" s="1" t="s">
        <v>404</v>
      </c>
      <c r="C406">
        <v>1.1792</v>
      </c>
      <c r="D406">
        <v>1.1734</v>
      </c>
      <c r="E406">
        <f t="shared" si="27"/>
        <v>1.1762999999999999</v>
      </c>
      <c r="F406">
        <f t="shared" si="28"/>
        <v>100000</v>
      </c>
      <c r="G406">
        <f t="shared" si="29"/>
        <v>500</v>
      </c>
      <c r="H406">
        <f t="shared" si="30"/>
        <v>1E-4</v>
      </c>
    </row>
    <row r="407" spans="1:8" x14ac:dyDescent="0.25">
      <c r="A407" s="1" t="s">
        <v>405</v>
      </c>
      <c r="C407">
        <v>1.1728000000000001</v>
      </c>
      <c r="D407">
        <v>1.1819999999999999</v>
      </c>
      <c r="E407">
        <f t="shared" si="27"/>
        <v>1.1774</v>
      </c>
      <c r="F407">
        <f t="shared" si="28"/>
        <v>100000</v>
      </c>
      <c r="G407">
        <f t="shared" si="29"/>
        <v>500</v>
      </c>
      <c r="H407">
        <f t="shared" si="30"/>
        <v>1E-4</v>
      </c>
    </row>
    <row r="408" spans="1:8" x14ac:dyDescent="0.25">
      <c r="A408" s="1" t="s">
        <v>406</v>
      </c>
      <c r="C408">
        <v>1.1813</v>
      </c>
      <c r="D408">
        <v>1.1778</v>
      </c>
      <c r="E408">
        <f t="shared" ref="E408:E419" si="31">(C408+D408)/2</f>
        <v>1.1795499999999999</v>
      </c>
      <c r="F408">
        <f t="shared" si="28"/>
        <v>100000</v>
      </c>
      <c r="G408">
        <f t="shared" si="29"/>
        <v>500</v>
      </c>
      <c r="H408">
        <f t="shared" si="30"/>
        <v>1E-4</v>
      </c>
    </row>
    <row r="409" spans="1:8" x14ac:dyDescent="0.25">
      <c r="A409" s="1" t="s">
        <v>407</v>
      </c>
      <c r="C409">
        <v>1.1766000000000001</v>
      </c>
      <c r="D409">
        <v>1.1609</v>
      </c>
      <c r="E409">
        <f t="shared" si="31"/>
        <v>1.1687500000000002</v>
      </c>
      <c r="F409">
        <f t="shared" si="28"/>
        <v>100000</v>
      </c>
      <c r="G409">
        <f t="shared" si="29"/>
        <v>500</v>
      </c>
      <c r="H409">
        <f t="shared" si="30"/>
        <v>1E-4</v>
      </c>
    </row>
    <row r="410" spans="1:8" x14ac:dyDescent="0.25">
      <c r="A410" s="1" t="s">
        <v>408</v>
      </c>
      <c r="C410">
        <v>1.1605000000000001</v>
      </c>
      <c r="D410">
        <v>1.1608000000000001</v>
      </c>
      <c r="E410">
        <f t="shared" si="31"/>
        <v>1.16065</v>
      </c>
      <c r="F410">
        <f t="shared" si="28"/>
        <v>100000</v>
      </c>
      <c r="G410">
        <f t="shared" si="29"/>
        <v>500</v>
      </c>
      <c r="H410">
        <f t="shared" si="30"/>
        <v>1E-4</v>
      </c>
    </row>
    <row r="411" spans="1:8" x14ac:dyDescent="0.25">
      <c r="A411" s="1" t="s">
        <v>409</v>
      </c>
      <c r="C411">
        <v>1.1615</v>
      </c>
      <c r="D411">
        <v>1.1662999999999999</v>
      </c>
      <c r="E411">
        <f t="shared" si="31"/>
        <v>1.1638999999999999</v>
      </c>
      <c r="F411">
        <f t="shared" si="28"/>
        <v>100000</v>
      </c>
      <c r="G411">
        <f t="shared" si="29"/>
        <v>500</v>
      </c>
      <c r="H411">
        <f t="shared" si="30"/>
        <v>1E-4</v>
      </c>
    </row>
    <row r="412" spans="1:8" x14ac:dyDescent="0.25">
      <c r="A412" s="1" t="s">
        <v>410</v>
      </c>
      <c r="C412">
        <v>1.1657999999999999</v>
      </c>
      <c r="D412">
        <v>1.179</v>
      </c>
      <c r="E412">
        <f t="shared" si="31"/>
        <v>1.1724000000000001</v>
      </c>
      <c r="F412">
        <f t="shared" si="28"/>
        <v>100000</v>
      </c>
      <c r="G412">
        <f t="shared" si="29"/>
        <v>500</v>
      </c>
      <c r="H412">
        <f t="shared" si="30"/>
        <v>1E-4</v>
      </c>
    </row>
    <row r="413" spans="1:8" x14ac:dyDescent="0.25">
      <c r="A413" s="1" t="s">
        <v>411</v>
      </c>
      <c r="C413">
        <v>1.1786000000000001</v>
      </c>
      <c r="D413">
        <v>1.1930000000000001</v>
      </c>
      <c r="E413">
        <f t="shared" si="31"/>
        <v>1.1858</v>
      </c>
      <c r="F413">
        <f t="shared" si="28"/>
        <v>100000</v>
      </c>
      <c r="G413">
        <f t="shared" si="29"/>
        <v>500</v>
      </c>
      <c r="H413">
        <f t="shared" si="30"/>
        <v>1E-4</v>
      </c>
    </row>
    <row r="414" spans="1:8" x14ac:dyDescent="0.25">
      <c r="A414" s="1" t="s">
        <v>412</v>
      </c>
      <c r="C414">
        <v>1.1926000000000001</v>
      </c>
      <c r="D414">
        <v>1.1898</v>
      </c>
      <c r="E414">
        <f t="shared" si="31"/>
        <v>1.1912</v>
      </c>
      <c r="F414">
        <f t="shared" si="28"/>
        <v>100000</v>
      </c>
      <c r="G414">
        <f t="shared" si="29"/>
        <v>500</v>
      </c>
      <c r="H414">
        <f t="shared" si="30"/>
        <v>1E-4</v>
      </c>
    </row>
    <row r="415" spans="1:8" x14ac:dyDescent="0.25">
      <c r="A415" s="1" t="s">
        <v>413</v>
      </c>
      <c r="C415">
        <v>1.1863999999999999</v>
      </c>
      <c r="D415">
        <v>1.1773</v>
      </c>
      <c r="E415">
        <f t="shared" si="31"/>
        <v>1.1818499999999998</v>
      </c>
      <c r="F415">
        <f t="shared" si="28"/>
        <v>100000</v>
      </c>
      <c r="G415">
        <f t="shared" si="29"/>
        <v>500</v>
      </c>
      <c r="H415">
        <f t="shared" si="30"/>
        <v>1E-4</v>
      </c>
    </row>
    <row r="416" spans="1:8" x14ac:dyDescent="0.25">
      <c r="A416" s="1" t="s">
        <v>414</v>
      </c>
      <c r="C416">
        <v>1.1765000000000001</v>
      </c>
      <c r="D416">
        <v>1.175</v>
      </c>
      <c r="E416">
        <f t="shared" si="31"/>
        <v>1.1757500000000001</v>
      </c>
      <c r="F416">
        <f t="shared" si="28"/>
        <v>100000</v>
      </c>
      <c r="G416">
        <f t="shared" si="29"/>
        <v>500</v>
      </c>
      <c r="H416">
        <f t="shared" si="30"/>
        <v>1E-4</v>
      </c>
    </row>
    <row r="417" spans="1:8" x14ac:dyDescent="0.25">
      <c r="A417" s="1" t="s">
        <v>415</v>
      </c>
      <c r="C417">
        <v>1.1742999999999999</v>
      </c>
      <c r="D417">
        <v>1.1861999999999999</v>
      </c>
      <c r="E417">
        <f t="shared" si="31"/>
        <v>1.18025</v>
      </c>
      <c r="F417">
        <f t="shared" si="28"/>
        <v>100000</v>
      </c>
      <c r="G417">
        <f t="shared" si="29"/>
        <v>500</v>
      </c>
      <c r="H417">
        <f t="shared" si="30"/>
        <v>1E-4</v>
      </c>
    </row>
    <row r="418" spans="1:8" x14ac:dyDescent="0.25">
      <c r="A418" s="1" t="s">
        <v>416</v>
      </c>
      <c r="C418">
        <v>1.1871</v>
      </c>
      <c r="D418">
        <v>1.2003999999999999</v>
      </c>
      <c r="E418">
        <f t="shared" si="31"/>
        <v>1.1937500000000001</v>
      </c>
      <c r="F418">
        <f t="shared" si="28"/>
        <v>100000</v>
      </c>
      <c r="G418">
        <f t="shared" si="29"/>
        <v>500</v>
      </c>
      <c r="H418">
        <f t="shared" si="30"/>
        <v>1E-4</v>
      </c>
    </row>
    <row r="419" spans="1:8" x14ac:dyDescent="0.25">
      <c r="A419" s="1" t="s">
        <v>417</v>
      </c>
      <c r="C419">
        <v>1.2035</v>
      </c>
      <c r="D419">
        <v>1.2031000000000001</v>
      </c>
      <c r="E419">
        <f t="shared" si="31"/>
        <v>1.2033</v>
      </c>
      <c r="F419">
        <f t="shared" si="28"/>
        <v>100000</v>
      </c>
      <c r="G419">
        <f t="shared" si="29"/>
        <v>500</v>
      </c>
      <c r="H419">
        <f t="shared" si="30"/>
        <v>1E-4</v>
      </c>
    </row>
    <row r="420" spans="1:8" x14ac:dyDescent="0.25">
      <c r="A420" s="1" t="s">
        <v>418</v>
      </c>
    </row>
    <row r="421" spans="1:8" x14ac:dyDescent="0.25">
      <c r="A421" s="1" t="s">
        <v>419</v>
      </c>
    </row>
    <row r="422" spans="1:8" x14ac:dyDescent="0.25">
      <c r="A422" s="1" t="s">
        <v>420</v>
      </c>
    </row>
    <row r="423" spans="1:8" x14ac:dyDescent="0.25">
      <c r="A423" s="1" t="s">
        <v>421</v>
      </c>
    </row>
    <row r="424" spans="1:8" x14ac:dyDescent="0.25">
      <c r="A424" s="1" t="s">
        <v>422</v>
      </c>
    </row>
    <row r="425" spans="1:8" x14ac:dyDescent="0.25">
      <c r="A425" s="1" t="s">
        <v>423</v>
      </c>
    </row>
    <row r="426" spans="1:8" x14ac:dyDescent="0.25">
      <c r="A426" s="1" t="s">
        <v>424</v>
      </c>
    </row>
    <row r="427" spans="1:8" x14ac:dyDescent="0.25">
      <c r="A427" s="1" t="s">
        <v>425</v>
      </c>
    </row>
    <row r="428" spans="1:8" x14ac:dyDescent="0.25">
      <c r="A428" s="1" t="s">
        <v>426</v>
      </c>
    </row>
    <row r="429" spans="1:8" x14ac:dyDescent="0.25">
      <c r="A429" s="1" t="s">
        <v>427</v>
      </c>
    </row>
    <row r="430" spans="1:8" x14ac:dyDescent="0.25">
      <c r="A430" s="1" t="s">
        <v>428</v>
      </c>
    </row>
    <row r="431" spans="1:8" x14ac:dyDescent="0.25">
      <c r="A431" s="1" t="s">
        <v>429</v>
      </c>
    </row>
    <row r="432" spans="1:8" x14ac:dyDescent="0.25">
      <c r="A432" s="1" t="s">
        <v>430</v>
      </c>
    </row>
    <row r="433" spans="1:1" x14ac:dyDescent="0.25">
      <c r="A433" s="1" t="s">
        <v>431</v>
      </c>
    </row>
    <row r="434" spans="1:1" x14ac:dyDescent="0.25">
      <c r="A434" s="1" t="s">
        <v>432</v>
      </c>
    </row>
    <row r="435" spans="1:1" x14ac:dyDescent="0.25">
      <c r="A435" s="1" t="s">
        <v>433</v>
      </c>
    </row>
    <row r="436" spans="1:1" x14ac:dyDescent="0.25">
      <c r="A436" s="1" t="s">
        <v>434</v>
      </c>
    </row>
    <row r="437" spans="1:1" x14ac:dyDescent="0.25">
      <c r="A437" s="1" t="s">
        <v>435</v>
      </c>
    </row>
    <row r="438" spans="1:1" x14ac:dyDescent="0.25">
      <c r="A438" s="1" t="s">
        <v>436</v>
      </c>
    </row>
    <row r="439" spans="1:1" x14ac:dyDescent="0.25">
      <c r="A439" s="1" t="s">
        <v>437</v>
      </c>
    </row>
    <row r="440" spans="1:1" x14ac:dyDescent="0.25">
      <c r="A440" s="1" t="s">
        <v>438</v>
      </c>
    </row>
    <row r="441" spans="1:1" x14ac:dyDescent="0.25">
      <c r="A441" s="1" t="s">
        <v>439</v>
      </c>
    </row>
    <row r="442" spans="1:1" x14ac:dyDescent="0.25">
      <c r="A442" s="1" t="s">
        <v>440</v>
      </c>
    </row>
    <row r="443" spans="1:1" x14ac:dyDescent="0.25">
      <c r="A443" s="1" t="s">
        <v>441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1"/>
  <sheetViews>
    <sheetView zoomScale="130" zoomScaleNormal="130" workbookViewId="0">
      <selection activeCell="H26" sqref="H26"/>
    </sheetView>
  </sheetViews>
  <sheetFormatPr defaultRowHeight="15" x14ac:dyDescent="0.25"/>
  <cols>
    <col min="1" max="1" width="49.42578125" customWidth="1"/>
  </cols>
  <sheetData>
    <row r="1" spans="1:8" ht="45" customHeight="1" x14ac:dyDescent="0.25">
      <c r="C1" s="2" t="s">
        <v>442</v>
      </c>
      <c r="D1" s="2" t="s">
        <v>443</v>
      </c>
      <c r="E1" s="2" t="s">
        <v>444</v>
      </c>
      <c r="F1" s="2" t="s">
        <v>925</v>
      </c>
      <c r="G1" s="2" t="s">
        <v>478</v>
      </c>
      <c r="H1" s="2" t="s">
        <v>926</v>
      </c>
    </row>
    <row r="2" spans="1:8" x14ac:dyDescent="0.25">
      <c r="A2" s="1" t="s">
        <v>480</v>
      </c>
      <c r="C2">
        <v>92.92</v>
      </c>
      <c r="D2">
        <v>92.65</v>
      </c>
      <c r="E2">
        <f>(C2+D2)/2</f>
        <v>92.784999999999997</v>
      </c>
      <c r="F2">
        <f>'маржа и цена пункта'!F6</f>
        <v>100000</v>
      </c>
      <c r="G2">
        <f>'маржа и цена пункта'!F7</f>
        <v>500</v>
      </c>
      <c r="H2">
        <f>'цена пункта'!M10</f>
        <v>0.01</v>
      </c>
    </row>
    <row r="3" spans="1:8" x14ac:dyDescent="0.25">
      <c r="A3" s="1" t="s">
        <v>481</v>
      </c>
      <c r="C3">
        <v>92.57</v>
      </c>
      <c r="D3">
        <v>90.76</v>
      </c>
      <c r="E3">
        <f t="shared" ref="E3:E66" si="0">(C3+D3)/2</f>
        <v>91.664999999999992</v>
      </c>
      <c r="F3">
        <f>F2</f>
        <v>100000</v>
      </c>
      <c r="G3">
        <f>G2</f>
        <v>500</v>
      </c>
      <c r="H3">
        <f>H2</f>
        <v>0.01</v>
      </c>
    </row>
    <row r="4" spans="1:8" x14ac:dyDescent="0.25">
      <c r="A4" s="1" t="s">
        <v>482</v>
      </c>
      <c r="C4">
        <v>90.9</v>
      </c>
      <c r="D4">
        <v>89.81</v>
      </c>
      <c r="E4">
        <f t="shared" si="0"/>
        <v>90.355000000000004</v>
      </c>
      <c r="F4">
        <f t="shared" ref="F4:F67" si="1">F3</f>
        <v>100000</v>
      </c>
      <c r="G4">
        <f t="shared" ref="G4:G67" si="2">G3</f>
        <v>500</v>
      </c>
      <c r="H4">
        <f t="shared" ref="H4:H67" si="3">H3</f>
        <v>0.01</v>
      </c>
    </row>
    <row r="5" spans="1:8" x14ac:dyDescent="0.25">
      <c r="A5" s="1" t="s">
        <v>483</v>
      </c>
      <c r="C5">
        <v>89.93</v>
      </c>
      <c r="D5">
        <v>90.25</v>
      </c>
      <c r="E5">
        <f t="shared" si="0"/>
        <v>90.09</v>
      </c>
      <c r="F5">
        <f t="shared" si="1"/>
        <v>100000</v>
      </c>
      <c r="G5">
        <f t="shared" si="2"/>
        <v>500</v>
      </c>
      <c r="H5">
        <f t="shared" si="3"/>
        <v>0.01</v>
      </c>
    </row>
    <row r="6" spans="1:8" x14ac:dyDescent="0.25">
      <c r="A6" s="1" t="s">
        <v>484</v>
      </c>
      <c r="C6">
        <v>90.19</v>
      </c>
      <c r="D6">
        <v>89.23</v>
      </c>
      <c r="E6">
        <f t="shared" si="0"/>
        <v>89.710000000000008</v>
      </c>
      <c r="F6">
        <f t="shared" si="1"/>
        <v>100000</v>
      </c>
      <c r="G6">
        <f t="shared" si="2"/>
        <v>500</v>
      </c>
      <c r="H6">
        <f t="shared" si="3"/>
        <v>0.01</v>
      </c>
    </row>
    <row r="7" spans="1:8" x14ac:dyDescent="0.25">
      <c r="A7" s="1" t="s">
        <v>485</v>
      </c>
      <c r="C7">
        <v>89.14</v>
      </c>
      <c r="D7">
        <v>89.93</v>
      </c>
      <c r="E7">
        <f t="shared" si="0"/>
        <v>89.534999999999997</v>
      </c>
      <c r="F7">
        <f t="shared" si="1"/>
        <v>100000</v>
      </c>
      <c r="G7">
        <f t="shared" si="2"/>
        <v>500</v>
      </c>
      <c r="H7">
        <f t="shared" si="3"/>
        <v>0.01</v>
      </c>
    </row>
    <row r="8" spans="1:8" x14ac:dyDescent="0.25">
      <c r="A8" s="1" t="s">
        <v>486</v>
      </c>
      <c r="C8">
        <v>90</v>
      </c>
      <c r="D8">
        <v>91.49</v>
      </c>
      <c r="E8">
        <f t="shared" si="0"/>
        <v>90.745000000000005</v>
      </c>
      <c r="F8">
        <f t="shared" si="1"/>
        <v>100000</v>
      </c>
      <c r="G8">
        <f t="shared" si="2"/>
        <v>500</v>
      </c>
      <c r="H8">
        <f t="shared" si="3"/>
        <v>0.01</v>
      </c>
    </row>
    <row r="9" spans="1:8" x14ac:dyDescent="0.25">
      <c r="A9" s="1" t="s">
        <v>487</v>
      </c>
      <c r="C9">
        <v>91.63</v>
      </c>
      <c r="D9">
        <v>88.96</v>
      </c>
      <c r="E9">
        <f t="shared" si="0"/>
        <v>90.294999999999987</v>
      </c>
      <c r="F9">
        <f t="shared" si="1"/>
        <v>100000</v>
      </c>
      <c r="G9">
        <f t="shared" si="2"/>
        <v>500</v>
      </c>
      <c r="H9">
        <f t="shared" si="3"/>
        <v>0.01</v>
      </c>
    </row>
    <row r="10" spans="1:8" x14ac:dyDescent="0.25">
      <c r="A10" s="1" t="s">
        <v>488</v>
      </c>
      <c r="C10">
        <v>88.92</v>
      </c>
      <c r="D10">
        <v>90.27</v>
      </c>
      <c r="E10">
        <f t="shared" si="0"/>
        <v>89.594999999999999</v>
      </c>
      <c r="F10">
        <f t="shared" si="1"/>
        <v>100000</v>
      </c>
      <c r="G10">
        <f t="shared" si="2"/>
        <v>500</v>
      </c>
      <c r="H10">
        <f t="shared" si="3"/>
        <v>0.01</v>
      </c>
    </row>
    <row r="11" spans="1:8" x14ac:dyDescent="0.25">
      <c r="A11" s="1" t="s">
        <v>489</v>
      </c>
      <c r="C11">
        <v>90.41</v>
      </c>
      <c r="D11">
        <v>90.54</v>
      </c>
      <c r="E11">
        <f t="shared" si="0"/>
        <v>90.474999999999994</v>
      </c>
      <c r="F11">
        <f t="shared" si="1"/>
        <v>100000</v>
      </c>
      <c r="G11">
        <f t="shared" si="2"/>
        <v>500</v>
      </c>
      <c r="H11">
        <f t="shared" si="3"/>
        <v>0.01</v>
      </c>
    </row>
    <row r="12" spans="1:8" x14ac:dyDescent="0.25">
      <c r="A12" s="1" t="s">
        <v>490</v>
      </c>
      <c r="C12">
        <v>90.59</v>
      </c>
      <c r="D12">
        <v>90.53</v>
      </c>
      <c r="E12">
        <f t="shared" si="0"/>
        <v>90.56</v>
      </c>
      <c r="F12">
        <f t="shared" si="1"/>
        <v>100000</v>
      </c>
      <c r="G12">
        <f t="shared" si="2"/>
        <v>500</v>
      </c>
      <c r="H12">
        <f t="shared" si="3"/>
        <v>0.01</v>
      </c>
    </row>
    <row r="13" spans="1:8" x14ac:dyDescent="0.25">
      <c r="A13" s="1" t="s">
        <v>491</v>
      </c>
      <c r="C13">
        <v>90.49</v>
      </c>
      <c r="D13">
        <v>92.75</v>
      </c>
      <c r="E13">
        <f t="shared" si="0"/>
        <v>91.62</v>
      </c>
      <c r="F13">
        <f t="shared" si="1"/>
        <v>100000</v>
      </c>
      <c r="G13">
        <f t="shared" si="2"/>
        <v>500</v>
      </c>
      <c r="H13">
        <f t="shared" si="3"/>
        <v>0.01</v>
      </c>
    </row>
    <row r="14" spans="1:8" x14ac:dyDescent="0.25">
      <c r="A14" s="1" t="s">
        <v>492</v>
      </c>
      <c r="C14">
        <v>92.43</v>
      </c>
      <c r="D14">
        <v>94.59</v>
      </c>
      <c r="E14">
        <f t="shared" si="0"/>
        <v>93.51</v>
      </c>
      <c r="F14">
        <f t="shared" si="1"/>
        <v>100000</v>
      </c>
      <c r="G14">
        <f t="shared" si="2"/>
        <v>500</v>
      </c>
      <c r="H14">
        <f t="shared" si="3"/>
        <v>0.01</v>
      </c>
    </row>
    <row r="15" spans="1:8" x14ac:dyDescent="0.25">
      <c r="A15" s="1" t="s">
        <v>493</v>
      </c>
      <c r="C15">
        <v>94.67</v>
      </c>
      <c r="D15">
        <v>93.17</v>
      </c>
      <c r="E15">
        <f t="shared" si="0"/>
        <v>93.92</v>
      </c>
      <c r="F15">
        <f t="shared" si="1"/>
        <v>100000</v>
      </c>
      <c r="G15">
        <f t="shared" si="2"/>
        <v>500</v>
      </c>
      <c r="H15">
        <f t="shared" si="3"/>
        <v>0.01</v>
      </c>
    </row>
    <row r="16" spans="1:8" x14ac:dyDescent="0.25">
      <c r="A16" s="1" t="s">
        <v>494</v>
      </c>
      <c r="C16">
        <v>93.09</v>
      </c>
      <c r="D16">
        <v>92.17</v>
      </c>
      <c r="E16">
        <f t="shared" si="0"/>
        <v>92.63</v>
      </c>
      <c r="F16">
        <f t="shared" si="1"/>
        <v>100000</v>
      </c>
      <c r="G16">
        <f t="shared" si="2"/>
        <v>500</v>
      </c>
      <c r="H16">
        <f t="shared" si="3"/>
        <v>0.01</v>
      </c>
    </row>
    <row r="17" spans="1:8" x14ac:dyDescent="0.25">
      <c r="A17" s="1" t="s">
        <v>495</v>
      </c>
      <c r="C17">
        <v>91.98</v>
      </c>
      <c r="D17">
        <v>93.95</v>
      </c>
      <c r="E17">
        <f t="shared" si="0"/>
        <v>92.965000000000003</v>
      </c>
      <c r="F17">
        <f t="shared" si="1"/>
        <v>100000</v>
      </c>
      <c r="G17">
        <f t="shared" si="2"/>
        <v>500</v>
      </c>
      <c r="H17">
        <f t="shared" si="3"/>
        <v>0.01</v>
      </c>
    </row>
    <row r="18" spans="1:8" x14ac:dyDescent="0.25">
      <c r="A18" s="1" t="s">
        <v>496</v>
      </c>
      <c r="C18">
        <v>94.07</v>
      </c>
      <c r="D18">
        <v>93.83</v>
      </c>
      <c r="E18">
        <f t="shared" si="0"/>
        <v>93.949999999999989</v>
      </c>
      <c r="F18">
        <f t="shared" si="1"/>
        <v>100000</v>
      </c>
      <c r="G18">
        <f t="shared" si="2"/>
        <v>500</v>
      </c>
      <c r="H18">
        <f t="shared" si="3"/>
        <v>0.01</v>
      </c>
    </row>
    <row r="19" spans="1:8" x14ac:dyDescent="0.25">
      <c r="A19" s="1" t="s">
        <v>497</v>
      </c>
      <c r="C19">
        <v>93.93</v>
      </c>
      <c r="D19">
        <v>91.58</v>
      </c>
      <c r="E19">
        <f t="shared" si="0"/>
        <v>92.754999999999995</v>
      </c>
      <c r="F19">
        <f t="shared" si="1"/>
        <v>100000</v>
      </c>
      <c r="G19">
        <f t="shared" si="2"/>
        <v>500</v>
      </c>
      <c r="H19">
        <f t="shared" si="3"/>
        <v>0.01</v>
      </c>
    </row>
    <row r="20" spans="1:8" x14ac:dyDescent="0.25">
      <c r="A20" s="1" t="s">
        <v>498</v>
      </c>
      <c r="C20">
        <v>92.71</v>
      </c>
      <c r="D20">
        <v>92.45</v>
      </c>
      <c r="E20">
        <f t="shared" si="0"/>
        <v>92.58</v>
      </c>
      <c r="F20">
        <f t="shared" si="1"/>
        <v>100000</v>
      </c>
      <c r="G20">
        <f t="shared" si="2"/>
        <v>500</v>
      </c>
      <c r="H20">
        <f t="shared" si="3"/>
        <v>0.01</v>
      </c>
    </row>
    <row r="21" spans="1:8" x14ac:dyDescent="0.25">
      <c r="A21" s="1" t="s">
        <v>499</v>
      </c>
      <c r="C21">
        <v>92.32</v>
      </c>
      <c r="D21">
        <v>89.97</v>
      </c>
      <c r="E21">
        <f t="shared" si="0"/>
        <v>91.144999999999996</v>
      </c>
      <c r="F21">
        <f t="shared" si="1"/>
        <v>100000</v>
      </c>
      <c r="G21">
        <f t="shared" si="2"/>
        <v>500</v>
      </c>
      <c r="H21">
        <f t="shared" si="3"/>
        <v>0.01</v>
      </c>
    </row>
    <row r="22" spans="1:8" x14ac:dyDescent="0.25">
      <c r="A22" s="1" t="s">
        <v>500</v>
      </c>
      <c r="C22">
        <v>90.17</v>
      </c>
      <c r="D22">
        <v>91.04</v>
      </c>
      <c r="E22">
        <f t="shared" si="0"/>
        <v>90.605000000000004</v>
      </c>
      <c r="F22">
        <f t="shared" si="1"/>
        <v>100000</v>
      </c>
      <c r="G22">
        <f t="shared" si="2"/>
        <v>500</v>
      </c>
      <c r="H22">
        <f t="shared" si="3"/>
        <v>0.01</v>
      </c>
    </row>
    <row r="23" spans="1:8" x14ac:dyDescent="0.25">
      <c r="A23" s="1" t="s">
        <v>501</v>
      </c>
      <c r="C23">
        <v>90.97</v>
      </c>
      <c r="D23">
        <v>91.87</v>
      </c>
      <c r="E23">
        <f t="shared" si="0"/>
        <v>91.42</v>
      </c>
      <c r="F23">
        <f t="shared" si="1"/>
        <v>100000</v>
      </c>
      <c r="G23">
        <f t="shared" si="2"/>
        <v>500</v>
      </c>
      <c r="H23">
        <f t="shared" si="3"/>
        <v>0.01</v>
      </c>
    </row>
    <row r="24" spans="1:8" x14ac:dyDescent="0.25">
      <c r="A24" s="1" t="s">
        <v>502</v>
      </c>
      <c r="C24">
        <v>91.84</v>
      </c>
      <c r="D24">
        <v>91.63</v>
      </c>
      <c r="E24">
        <f t="shared" si="0"/>
        <v>91.734999999999999</v>
      </c>
      <c r="F24">
        <f t="shared" si="1"/>
        <v>100000</v>
      </c>
      <c r="G24">
        <f t="shared" si="2"/>
        <v>500</v>
      </c>
      <c r="H24">
        <f t="shared" si="3"/>
        <v>0.01</v>
      </c>
    </row>
    <row r="25" spans="1:8" x14ac:dyDescent="0.25">
      <c r="A25" s="1" t="s">
        <v>503</v>
      </c>
      <c r="C25">
        <v>91.71</v>
      </c>
      <c r="D25">
        <v>90.7</v>
      </c>
      <c r="E25">
        <f t="shared" si="0"/>
        <v>91.204999999999998</v>
      </c>
      <c r="F25">
        <f t="shared" si="1"/>
        <v>100000</v>
      </c>
      <c r="G25">
        <f t="shared" si="2"/>
        <v>500</v>
      </c>
      <c r="H25">
        <f t="shared" si="3"/>
        <v>0.01</v>
      </c>
    </row>
    <row r="26" spans="1:8" x14ac:dyDescent="0.25">
      <c r="A26" s="1" t="s">
        <v>504</v>
      </c>
      <c r="C26">
        <v>90.42</v>
      </c>
      <c r="D26">
        <v>89.22</v>
      </c>
      <c r="E26">
        <f t="shared" si="0"/>
        <v>89.82</v>
      </c>
      <c r="F26">
        <f t="shared" si="1"/>
        <v>100000</v>
      </c>
      <c r="G26">
        <f t="shared" si="2"/>
        <v>500</v>
      </c>
      <c r="H26">
        <f t="shared" si="3"/>
        <v>0.01</v>
      </c>
    </row>
    <row r="27" spans="1:8" x14ac:dyDescent="0.25">
      <c r="A27" s="1" t="s">
        <v>505</v>
      </c>
      <c r="C27">
        <v>89.29</v>
      </c>
      <c r="D27">
        <v>87.73</v>
      </c>
      <c r="E27">
        <f t="shared" si="0"/>
        <v>88.51</v>
      </c>
      <c r="F27">
        <f t="shared" si="1"/>
        <v>100000</v>
      </c>
      <c r="G27">
        <f t="shared" si="2"/>
        <v>500</v>
      </c>
      <c r="H27">
        <f t="shared" si="3"/>
        <v>0.01</v>
      </c>
    </row>
    <row r="28" spans="1:8" x14ac:dyDescent="0.25">
      <c r="A28" s="1" t="s">
        <v>506</v>
      </c>
      <c r="C28">
        <v>87.72</v>
      </c>
      <c r="D28">
        <v>88.61</v>
      </c>
      <c r="E28">
        <f t="shared" si="0"/>
        <v>88.164999999999992</v>
      </c>
      <c r="F28">
        <f t="shared" si="1"/>
        <v>100000</v>
      </c>
      <c r="G28">
        <f t="shared" si="2"/>
        <v>500</v>
      </c>
      <c r="H28">
        <f t="shared" si="3"/>
        <v>0.01</v>
      </c>
    </row>
    <row r="29" spans="1:8" x14ac:dyDescent="0.25">
      <c r="A29" s="1" t="s">
        <v>507</v>
      </c>
      <c r="C29">
        <v>88.67</v>
      </c>
      <c r="D29">
        <v>86.56</v>
      </c>
      <c r="E29">
        <f t="shared" si="0"/>
        <v>87.615000000000009</v>
      </c>
      <c r="F29">
        <f t="shared" si="1"/>
        <v>100000</v>
      </c>
      <c r="G29">
        <f t="shared" si="2"/>
        <v>500</v>
      </c>
      <c r="H29">
        <f t="shared" si="3"/>
        <v>0.01</v>
      </c>
    </row>
    <row r="30" spans="1:8" x14ac:dyDescent="0.25">
      <c r="A30" s="1" t="s">
        <v>508</v>
      </c>
      <c r="C30">
        <v>86.59</v>
      </c>
      <c r="D30">
        <v>87.44</v>
      </c>
      <c r="E30">
        <f t="shared" si="0"/>
        <v>87.015000000000001</v>
      </c>
      <c r="F30">
        <f t="shared" si="1"/>
        <v>100000</v>
      </c>
      <c r="G30">
        <f t="shared" si="2"/>
        <v>500</v>
      </c>
      <c r="H30">
        <f t="shared" si="3"/>
        <v>0.01</v>
      </c>
    </row>
    <row r="31" spans="1:8" x14ac:dyDescent="0.25">
      <c r="A31" s="1" t="s">
        <v>509</v>
      </c>
      <c r="C31">
        <v>87.51</v>
      </c>
      <c r="D31">
        <v>86.46</v>
      </c>
      <c r="E31">
        <f t="shared" si="0"/>
        <v>86.984999999999999</v>
      </c>
      <c r="F31">
        <f t="shared" si="1"/>
        <v>100000</v>
      </c>
      <c r="G31">
        <f t="shared" si="2"/>
        <v>500</v>
      </c>
      <c r="H31">
        <f t="shared" si="3"/>
        <v>0.01</v>
      </c>
    </row>
    <row r="32" spans="1:8" x14ac:dyDescent="0.25">
      <c r="A32" s="1" t="s">
        <v>510</v>
      </c>
      <c r="C32">
        <v>86.4</v>
      </c>
      <c r="D32">
        <v>85.49</v>
      </c>
      <c r="E32">
        <f t="shared" si="0"/>
        <v>85.944999999999993</v>
      </c>
      <c r="F32">
        <f t="shared" si="1"/>
        <v>100000</v>
      </c>
      <c r="G32">
        <f t="shared" si="2"/>
        <v>500</v>
      </c>
      <c r="H32">
        <f t="shared" si="3"/>
        <v>0.01</v>
      </c>
    </row>
    <row r="33" spans="1:8" x14ac:dyDescent="0.25">
      <c r="A33" s="1" t="s">
        <v>511</v>
      </c>
      <c r="C33">
        <v>85.38</v>
      </c>
      <c r="D33">
        <v>86.18</v>
      </c>
      <c r="E33">
        <f t="shared" si="0"/>
        <v>85.78</v>
      </c>
      <c r="F33">
        <f t="shared" si="1"/>
        <v>100000</v>
      </c>
      <c r="G33">
        <f t="shared" si="2"/>
        <v>500</v>
      </c>
      <c r="H33">
        <f t="shared" si="3"/>
        <v>0.01</v>
      </c>
    </row>
    <row r="34" spans="1:8" x14ac:dyDescent="0.25">
      <c r="A34" s="1" t="s">
        <v>512</v>
      </c>
      <c r="C34">
        <v>86.22</v>
      </c>
      <c r="D34">
        <v>85.61</v>
      </c>
      <c r="E34">
        <f t="shared" si="0"/>
        <v>85.914999999999992</v>
      </c>
      <c r="F34">
        <f t="shared" si="1"/>
        <v>100000</v>
      </c>
      <c r="G34">
        <f t="shared" si="2"/>
        <v>500</v>
      </c>
      <c r="H34">
        <f t="shared" si="3"/>
        <v>0.01</v>
      </c>
    </row>
    <row r="35" spans="1:8" x14ac:dyDescent="0.25">
      <c r="A35" s="1" t="s">
        <v>513</v>
      </c>
      <c r="C35">
        <v>85.59</v>
      </c>
      <c r="D35">
        <v>85.21</v>
      </c>
      <c r="E35">
        <f t="shared" si="0"/>
        <v>85.4</v>
      </c>
      <c r="F35">
        <f t="shared" si="1"/>
        <v>100000</v>
      </c>
      <c r="G35">
        <f t="shared" si="2"/>
        <v>500</v>
      </c>
      <c r="H35">
        <f t="shared" si="3"/>
        <v>0.01</v>
      </c>
    </row>
    <row r="36" spans="1:8" x14ac:dyDescent="0.25">
      <c r="A36" s="1" t="s">
        <v>514</v>
      </c>
      <c r="C36">
        <v>85.34</v>
      </c>
      <c r="D36">
        <v>84.29</v>
      </c>
      <c r="E36">
        <f t="shared" si="0"/>
        <v>84.814999999999998</v>
      </c>
      <c r="F36">
        <f t="shared" si="1"/>
        <v>100000</v>
      </c>
      <c r="G36">
        <f t="shared" si="2"/>
        <v>500</v>
      </c>
      <c r="H36">
        <f t="shared" si="3"/>
        <v>0.01</v>
      </c>
    </row>
    <row r="37" spans="1:8" x14ac:dyDescent="0.25">
      <c r="A37" s="1" t="s">
        <v>515</v>
      </c>
      <c r="C37">
        <v>84.35</v>
      </c>
      <c r="D37">
        <v>84.14</v>
      </c>
      <c r="E37">
        <f t="shared" si="0"/>
        <v>84.245000000000005</v>
      </c>
      <c r="F37">
        <f t="shared" si="1"/>
        <v>100000</v>
      </c>
      <c r="G37">
        <f t="shared" si="2"/>
        <v>500</v>
      </c>
      <c r="H37">
        <f t="shared" si="3"/>
        <v>0.01</v>
      </c>
    </row>
    <row r="38" spans="1:8" x14ac:dyDescent="0.25">
      <c r="A38" s="1" t="s">
        <v>516</v>
      </c>
      <c r="C38">
        <v>84.19</v>
      </c>
      <c r="D38">
        <v>85.83</v>
      </c>
      <c r="E38">
        <f t="shared" si="0"/>
        <v>85.009999999999991</v>
      </c>
      <c r="F38">
        <f t="shared" si="1"/>
        <v>100000</v>
      </c>
      <c r="G38">
        <f t="shared" si="2"/>
        <v>500</v>
      </c>
      <c r="H38">
        <f t="shared" si="3"/>
        <v>0.01</v>
      </c>
    </row>
    <row r="39" spans="1:8" x14ac:dyDescent="0.25">
      <c r="A39" s="1" t="s">
        <v>517</v>
      </c>
      <c r="C39">
        <v>85.74</v>
      </c>
      <c r="D39">
        <v>84.2</v>
      </c>
      <c r="E39">
        <f t="shared" si="0"/>
        <v>84.97</v>
      </c>
      <c r="F39">
        <f t="shared" si="1"/>
        <v>100000</v>
      </c>
      <c r="G39">
        <f t="shared" si="2"/>
        <v>500</v>
      </c>
      <c r="H39">
        <f t="shared" si="3"/>
        <v>0.01</v>
      </c>
    </row>
    <row r="40" spans="1:8" x14ac:dyDescent="0.25">
      <c r="A40" s="1" t="s">
        <v>518</v>
      </c>
      <c r="C40">
        <v>84.28</v>
      </c>
      <c r="D40">
        <v>83.21</v>
      </c>
      <c r="E40">
        <f t="shared" si="0"/>
        <v>83.745000000000005</v>
      </c>
      <c r="F40">
        <f t="shared" si="1"/>
        <v>100000</v>
      </c>
      <c r="G40">
        <f t="shared" si="2"/>
        <v>500</v>
      </c>
      <c r="H40">
        <f t="shared" si="3"/>
        <v>0.01</v>
      </c>
    </row>
    <row r="41" spans="1:8" x14ac:dyDescent="0.25">
      <c r="A41" s="1" t="s">
        <v>519</v>
      </c>
      <c r="C41">
        <v>83.24</v>
      </c>
      <c r="D41">
        <v>81.91</v>
      </c>
      <c r="E41">
        <f t="shared" si="0"/>
        <v>82.574999999999989</v>
      </c>
      <c r="F41">
        <f t="shared" si="1"/>
        <v>100000</v>
      </c>
      <c r="G41">
        <f t="shared" si="2"/>
        <v>500</v>
      </c>
      <c r="H41">
        <f t="shared" si="3"/>
        <v>0.01</v>
      </c>
    </row>
    <row r="42" spans="1:8" x14ac:dyDescent="0.25">
      <c r="A42" s="1" t="s">
        <v>520</v>
      </c>
      <c r="C42">
        <v>81.540000000000006</v>
      </c>
      <c r="D42">
        <v>81.430000000000007</v>
      </c>
      <c r="E42">
        <f t="shared" si="0"/>
        <v>81.485000000000014</v>
      </c>
      <c r="F42">
        <f t="shared" si="1"/>
        <v>100000</v>
      </c>
      <c r="G42">
        <f t="shared" si="2"/>
        <v>500</v>
      </c>
      <c r="H42">
        <f t="shared" si="3"/>
        <v>0.01</v>
      </c>
    </row>
    <row r="43" spans="1:8" x14ac:dyDescent="0.25">
      <c r="A43" s="1" t="s">
        <v>521</v>
      </c>
      <c r="C43">
        <v>81.430000000000007</v>
      </c>
      <c r="D43">
        <v>81.36</v>
      </c>
      <c r="E43">
        <f t="shared" si="0"/>
        <v>81.39500000000001</v>
      </c>
      <c r="F43">
        <f t="shared" si="1"/>
        <v>100000</v>
      </c>
      <c r="G43">
        <f t="shared" si="2"/>
        <v>500</v>
      </c>
      <c r="H43">
        <f t="shared" si="3"/>
        <v>0.01</v>
      </c>
    </row>
    <row r="44" spans="1:8" x14ac:dyDescent="0.25">
      <c r="A44" s="1" t="s">
        <v>522</v>
      </c>
      <c r="C44">
        <v>81.36</v>
      </c>
      <c r="D44">
        <v>80.349999999999994</v>
      </c>
      <c r="E44">
        <f t="shared" si="0"/>
        <v>80.85499999999999</v>
      </c>
      <c r="F44">
        <f t="shared" si="1"/>
        <v>100000</v>
      </c>
      <c r="G44">
        <f t="shared" si="2"/>
        <v>500</v>
      </c>
      <c r="H44">
        <f t="shared" si="3"/>
        <v>0.01</v>
      </c>
    </row>
    <row r="45" spans="1:8" x14ac:dyDescent="0.25">
      <c r="A45" s="1" t="s">
        <v>523</v>
      </c>
      <c r="C45">
        <v>80.349999999999994</v>
      </c>
      <c r="D45">
        <v>81.22</v>
      </c>
      <c r="E45">
        <f t="shared" si="0"/>
        <v>80.784999999999997</v>
      </c>
      <c r="F45">
        <f t="shared" si="1"/>
        <v>100000</v>
      </c>
      <c r="G45">
        <f t="shared" si="2"/>
        <v>500</v>
      </c>
      <c r="H45">
        <f t="shared" si="3"/>
        <v>0.01</v>
      </c>
    </row>
    <row r="46" spans="1:8" x14ac:dyDescent="0.25">
      <c r="A46" s="1" t="s">
        <v>524</v>
      </c>
      <c r="C46">
        <v>81.27</v>
      </c>
      <c r="D46">
        <v>82.51</v>
      </c>
      <c r="E46">
        <f t="shared" si="0"/>
        <v>81.89</v>
      </c>
      <c r="F46">
        <f t="shared" si="1"/>
        <v>100000</v>
      </c>
      <c r="G46">
        <f t="shared" si="2"/>
        <v>500</v>
      </c>
      <c r="H46">
        <f t="shared" si="3"/>
        <v>0.01</v>
      </c>
    </row>
    <row r="47" spans="1:8" x14ac:dyDescent="0.25">
      <c r="A47" s="1" t="s">
        <v>525</v>
      </c>
      <c r="C47">
        <v>82.49</v>
      </c>
      <c r="D47">
        <v>83.49</v>
      </c>
      <c r="E47">
        <f t="shared" si="0"/>
        <v>82.99</v>
      </c>
      <c r="F47">
        <f t="shared" si="1"/>
        <v>100000</v>
      </c>
      <c r="G47">
        <f t="shared" si="2"/>
        <v>500</v>
      </c>
      <c r="H47">
        <f t="shared" si="3"/>
        <v>0.01</v>
      </c>
    </row>
    <row r="48" spans="1:8" x14ac:dyDescent="0.25">
      <c r="A48" s="1" t="s">
        <v>526</v>
      </c>
      <c r="C48">
        <v>83.43</v>
      </c>
      <c r="D48">
        <v>84.03</v>
      </c>
      <c r="E48">
        <f t="shared" si="0"/>
        <v>83.73</v>
      </c>
      <c r="F48">
        <f t="shared" si="1"/>
        <v>100000</v>
      </c>
      <c r="G48">
        <f t="shared" si="2"/>
        <v>500</v>
      </c>
      <c r="H48">
        <f t="shared" si="3"/>
        <v>0.01</v>
      </c>
    </row>
    <row r="49" spans="1:8" x14ac:dyDescent="0.25">
      <c r="A49" s="1" t="s">
        <v>527</v>
      </c>
      <c r="C49">
        <v>84.04</v>
      </c>
      <c r="D49">
        <v>82.49</v>
      </c>
      <c r="E49">
        <f t="shared" si="0"/>
        <v>83.265000000000001</v>
      </c>
      <c r="F49">
        <f t="shared" si="1"/>
        <v>100000</v>
      </c>
      <c r="G49">
        <f t="shared" si="2"/>
        <v>500</v>
      </c>
      <c r="H49">
        <f t="shared" si="3"/>
        <v>0.01</v>
      </c>
    </row>
    <row r="50" spans="1:8" x14ac:dyDescent="0.25">
      <c r="A50" s="1" t="s">
        <v>528</v>
      </c>
      <c r="C50">
        <v>82.67</v>
      </c>
      <c r="D50">
        <v>83.89</v>
      </c>
      <c r="E50">
        <f t="shared" si="0"/>
        <v>83.28</v>
      </c>
      <c r="F50">
        <f t="shared" si="1"/>
        <v>100000</v>
      </c>
      <c r="G50">
        <f t="shared" si="2"/>
        <v>500</v>
      </c>
      <c r="H50">
        <f t="shared" si="3"/>
        <v>0.01</v>
      </c>
    </row>
    <row r="51" spans="1:8" x14ac:dyDescent="0.25">
      <c r="A51" s="1" t="s">
        <v>529</v>
      </c>
      <c r="C51">
        <v>83.98</v>
      </c>
      <c r="D51">
        <v>83.95</v>
      </c>
      <c r="E51">
        <f t="shared" si="0"/>
        <v>83.965000000000003</v>
      </c>
      <c r="F51">
        <f t="shared" si="1"/>
        <v>100000</v>
      </c>
      <c r="G51">
        <f t="shared" si="2"/>
        <v>500</v>
      </c>
      <c r="H51">
        <f t="shared" si="3"/>
        <v>0.01</v>
      </c>
    </row>
    <row r="52" spans="1:8" x14ac:dyDescent="0.25">
      <c r="A52" s="1" t="s">
        <v>530</v>
      </c>
      <c r="C52">
        <v>83.98</v>
      </c>
      <c r="D52">
        <v>86.82</v>
      </c>
      <c r="E52">
        <f t="shared" si="0"/>
        <v>85.4</v>
      </c>
      <c r="F52">
        <f t="shared" si="1"/>
        <v>100000</v>
      </c>
      <c r="G52">
        <f t="shared" si="2"/>
        <v>500</v>
      </c>
      <c r="H52">
        <f t="shared" si="3"/>
        <v>0.01</v>
      </c>
    </row>
    <row r="53" spans="1:8" x14ac:dyDescent="0.25">
      <c r="A53" s="1" t="s">
        <v>531</v>
      </c>
      <c r="C53">
        <v>82.89</v>
      </c>
      <c r="D53">
        <v>81.099999999999994</v>
      </c>
      <c r="E53">
        <f t="shared" si="0"/>
        <v>81.995000000000005</v>
      </c>
      <c r="F53">
        <f t="shared" si="1"/>
        <v>100000</v>
      </c>
      <c r="G53">
        <f t="shared" si="2"/>
        <v>500</v>
      </c>
      <c r="H53">
        <f t="shared" si="3"/>
        <v>0.01</v>
      </c>
    </row>
    <row r="54" spans="1:8" x14ac:dyDescent="0.25">
      <c r="A54" s="1" t="s">
        <v>532</v>
      </c>
      <c r="C54">
        <v>81.069999999999993</v>
      </c>
      <c r="D54">
        <v>83.13</v>
      </c>
      <c r="E54">
        <f t="shared" si="0"/>
        <v>82.1</v>
      </c>
      <c r="F54">
        <f t="shared" si="1"/>
        <v>100000</v>
      </c>
      <c r="G54">
        <f t="shared" si="2"/>
        <v>500</v>
      </c>
      <c r="H54">
        <f t="shared" si="3"/>
        <v>0.01</v>
      </c>
    </row>
    <row r="55" spans="1:8" x14ac:dyDescent="0.25">
      <c r="A55" s="1" t="s">
        <v>533</v>
      </c>
      <c r="C55">
        <v>83.13</v>
      </c>
      <c r="D55">
        <v>82.82</v>
      </c>
      <c r="E55">
        <f t="shared" si="0"/>
        <v>82.974999999999994</v>
      </c>
      <c r="F55">
        <f t="shared" si="1"/>
        <v>100000</v>
      </c>
      <c r="G55">
        <f t="shared" si="2"/>
        <v>500</v>
      </c>
      <c r="H55">
        <f t="shared" si="3"/>
        <v>0.01</v>
      </c>
    </row>
    <row r="56" spans="1:8" x14ac:dyDescent="0.25">
      <c r="A56" s="1" t="s">
        <v>534</v>
      </c>
      <c r="C56">
        <v>82.88</v>
      </c>
      <c r="D56">
        <v>82.56</v>
      </c>
      <c r="E56">
        <f t="shared" si="0"/>
        <v>82.72</v>
      </c>
      <c r="F56">
        <f t="shared" si="1"/>
        <v>100000</v>
      </c>
      <c r="G56">
        <f t="shared" si="2"/>
        <v>500</v>
      </c>
      <c r="H56">
        <f t="shared" si="3"/>
        <v>0.01</v>
      </c>
    </row>
    <row r="57" spans="1:8" x14ac:dyDescent="0.25">
      <c r="A57" s="1" t="s">
        <v>535</v>
      </c>
      <c r="C57">
        <v>82.63</v>
      </c>
      <c r="D57">
        <v>82.12</v>
      </c>
      <c r="E57">
        <f t="shared" si="0"/>
        <v>82.375</v>
      </c>
      <c r="F57">
        <f t="shared" si="1"/>
        <v>100000</v>
      </c>
      <c r="G57">
        <f t="shared" si="2"/>
        <v>500</v>
      </c>
      <c r="H57">
        <f t="shared" si="3"/>
        <v>0.01</v>
      </c>
    </row>
    <row r="58" spans="1:8" x14ac:dyDescent="0.25">
      <c r="A58" s="1" t="s">
        <v>536</v>
      </c>
      <c r="C58">
        <v>82.13</v>
      </c>
      <c r="D58">
        <v>82.17</v>
      </c>
      <c r="E58">
        <f t="shared" si="0"/>
        <v>82.15</v>
      </c>
      <c r="F58">
        <f t="shared" si="1"/>
        <v>100000</v>
      </c>
      <c r="G58">
        <f t="shared" si="2"/>
        <v>500</v>
      </c>
      <c r="H58">
        <f t="shared" si="3"/>
        <v>0.01</v>
      </c>
    </row>
    <row r="59" spans="1:8" x14ac:dyDescent="0.25">
      <c r="A59" s="1" t="s">
        <v>537</v>
      </c>
      <c r="C59">
        <v>82.25</v>
      </c>
      <c r="D59">
        <v>83.42</v>
      </c>
      <c r="E59">
        <f t="shared" si="0"/>
        <v>82.835000000000008</v>
      </c>
      <c r="F59">
        <f t="shared" si="1"/>
        <v>100000</v>
      </c>
      <c r="G59">
        <f t="shared" si="2"/>
        <v>500</v>
      </c>
      <c r="H59">
        <f t="shared" si="3"/>
        <v>0.01</v>
      </c>
    </row>
    <row r="60" spans="1:8" x14ac:dyDescent="0.25">
      <c r="A60" s="1" t="s">
        <v>538</v>
      </c>
      <c r="C60">
        <v>83.46</v>
      </c>
      <c r="D60">
        <v>83.18</v>
      </c>
      <c r="E60">
        <f t="shared" si="0"/>
        <v>83.32</v>
      </c>
      <c r="F60">
        <f t="shared" si="1"/>
        <v>100000</v>
      </c>
      <c r="G60">
        <f t="shared" si="2"/>
        <v>500</v>
      </c>
      <c r="H60">
        <f t="shared" si="3"/>
        <v>0.01</v>
      </c>
    </row>
    <row r="61" spans="1:8" x14ac:dyDescent="0.25">
      <c r="A61" s="1" t="s">
        <v>539</v>
      </c>
      <c r="C61">
        <v>83.12</v>
      </c>
      <c r="D61">
        <v>81.67</v>
      </c>
      <c r="E61">
        <f t="shared" si="0"/>
        <v>82.39500000000001</v>
      </c>
      <c r="F61">
        <f t="shared" si="1"/>
        <v>100000</v>
      </c>
      <c r="G61">
        <f t="shared" si="2"/>
        <v>500</v>
      </c>
      <c r="H61">
        <f t="shared" si="3"/>
        <v>0.01</v>
      </c>
    </row>
    <row r="62" spans="1:8" x14ac:dyDescent="0.25">
      <c r="A62" s="1" t="s">
        <v>540</v>
      </c>
      <c r="C62">
        <v>81.66</v>
      </c>
      <c r="D62">
        <v>82.3</v>
      </c>
      <c r="E62">
        <f t="shared" si="0"/>
        <v>81.97999999999999</v>
      </c>
      <c r="F62">
        <f t="shared" si="1"/>
        <v>100000</v>
      </c>
      <c r="G62">
        <f t="shared" si="2"/>
        <v>500</v>
      </c>
      <c r="H62">
        <f t="shared" si="3"/>
        <v>0.01</v>
      </c>
    </row>
    <row r="63" spans="1:8" x14ac:dyDescent="0.25">
      <c r="A63" s="1" t="s">
        <v>541</v>
      </c>
      <c r="C63">
        <v>82.21</v>
      </c>
      <c r="D63">
        <v>81.849999999999994</v>
      </c>
      <c r="E63">
        <f t="shared" si="0"/>
        <v>82.03</v>
      </c>
      <c r="F63">
        <f t="shared" si="1"/>
        <v>100000</v>
      </c>
      <c r="G63">
        <f t="shared" si="2"/>
        <v>500</v>
      </c>
      <c r="H63">
        <f t="shared" si="3"/>
        <v>0.01</v>
      </c>
    </row>
    <row r="64" spans="1:8" x14ac:dyDescent="0.25">
      <c r="A64" s="1" t="s">
        <v>542</v>
      </c>
      <c r="C64">
        <v>81.510000000000005</v>
      </c>
      <c r="D64">
        <v>80.569999999999993</v>
      </c>
      <c r="E64">
        <f t="shared" si="0"/>
        <v>81.039999999999992</v>
      </c>
      <c r="F64">
        <f t="shared" si="1"/>
        <v>100000</v>
      </c>
      <c r="G64">
        <f t="shared" si="2"/>
        <v>500</v>
      </c>
      <c r="H64">
        <f t="shared" si="3"/>
        <v>0.01</v>
      </c>
    </row>
    <row r="65" spans="1:8" x14ac:dyDescent="0.25">
      <c r="A65" s="1" t="s">
        <v>543</v>
      </c>
      <c r="C65">
        <v>80.87</v>
      </c>
      <c r="D65">
        <v>81.33</v>
      </c>
      <c r="E65">
        <f t="shared" si="0"/>
        <v>81.099999999999994</v>
      </c>
      <c r="F65">
        <f t="shared" si="1"/>
        <v>100000</v>
      </c>
      <c r="G65">
        <f t="shared" si="2"/>
        <v>500</v>
      </c>
      <c r="H65">
        <f t="shared" si="3"/>
        <v>0.01</v>
      </c>
    </row>
    <row r="66" spans="1:8" x14ac:dyDescent="0.25">
      <c r="A66" s="1" t="s">
        <v>544</v>
      </c>
      <c r="C66">
        <v>81.39</v>
      </c>
      <c r="D66">
        <v>84.05</v>
      </c>
      <c r="E66">
        <f t="shared" si="0"/>
        <v>82.72</v>
      </c>
      <c r="F66">
        <f t="shared" si="1"/>
        <v>100000</v>
      </c>
      <c r="G66">
        <f t="shared" si="2"/>
        <v>500</v>
      </c>
      <c r="H66">
        <f t="shared" si="3"/>
        <v>0.01</v>
      </c>
    </row>
    <row r="67" spans="1:8" x14ac:dyDescent="0.25">
      <c r="A67" s="1" t="s">
        <v>545</v>
      </c>
      <c r="C67">
        <v>84.13</v>
      </c>
      <c r="D67">
        <v>84.75</v>
      </c>
      <c r="E67">
        <f t="shared" ref="E67:E130" si="4">(C67+D67)/2</f>
        <v>84.44</v>
      </c>
      <c r="F67">
        <f t="shared" si="1"/>
        <v>100000</v>
      </c>
      <c r="G67">
        <f t="shared" si="2"/>
        <v>500</v>
      </c>
      <c r="H67">
        <f t="shared" si="3"/>
        <v>0.01</v>
      </c>
    </row>
    <row r="68" spans="1:8" x14ac:dyDescent="0.25">
      <c r="A68" s="1" t="s">
        <v>546</v>
      </c>
      <c r="C68">
        <v>84.92</v>
      </c>
      <c r="D68">
        <v>83.13</v>
      </c>
      <c r="E68">
        <f t="shared" si="4"/>
        <v>84.025000000000006</v>
      </c>
      <c r="F68">
        <f t="shared" ref="F68:F131" si="5">F67</f>
        <v>100000</v>
      </c>
      <c r="G68">
        <f t="shared" ref="G68:G131" si="6">G67</f>
        <v>500</v>
      </c>
      <c r="H68">
        <f t="shared" ref="H68:H131" si="7">H67</f>
        <v>0.01</v>
      </c>
    </row>
    <row r="69" spans="1:8" x14ac:dyDescent="0.25">
      <c r="A69" s="1" t="s">
        <v>547</v>
      </c>
      <c r="C69">
        <v>83.14</v>
      </c>
      <c r="D69">
        <v>81.88</v>
      </c>
      <c r="E69">
        <f t="shared" si="4"/>
        <v>82.509999999999991</v>
      </c>
      <c r="F69">
        <f t="shared" si="5"/>
        <v>100000</v>
      </c>
      <c r="G69">
        <f t="shared" si="6"/>
        <v>500</v>
      </c>
      <c r="H69">
        <f t="shared" si="7"/>
        <v>0.01</v>
      </c>
    </row>
    <row r="70" spans="1:8" x14ac:dyDescent="0.25">
      <c r="A70" s="1" t="s">
        <v>548</v>
      </c>
      <c r="C70">
        <v>81.81</v>
      </c>
      <c r="D70">
        <v>81.180000000000007</v>
      </c>
      <c r="E70">
        <f t="shared" si="4"/>
        <v>81.495000000000005</v>
      </c>
      <c r="F70">
        <f t="shared" si="5"/>
        <v>100000</v>
      </c>
      <c r="G70">
        <f t="shared" si="6"/>
        <v>500</v>
      </c>
      <c r="H70">
        <f t="shared" si="7"/>
        <v>0.01</v>
      </c>
    </row>
    <row r="71" spans="1:8" x14ac:dyDescent="0.25">
      <c r="A71" s="1" t="s">
        <v>549</v>
      </c>
      <c r="C71">
        <v>81.099999999999994</v>
      </c>
      <c r="D71">
        <v>80.62</v>
      </c>
      <c r="E71">
        <f t="shared" si="4"/>
        <v>80.86</v>
      </c>
      <c r="F71">
        <f t="shared" si="5"/>
        <v>100000</v>
      </c>
      <c r="G71">
        <f t="shared" si="6"/>
        <v>500</v>
      </c>
      <c r="H71">
        <f t="shared" si="7"/>
        <v>0.01</v>
      </c>
    </row>
    <row r="72" spans="1:8" x14ac:dyDescent="0.25">
      <c r="A72" s="1" t="s">
        <v>550</v>
      </c>
      <c r="C72">
        <v>80.680000000000007</v>
      </c>
      <c r="D72">
        <v>80.78</v>
      </c>
      <c r="E72">
        <f t="shared" si="4"/>
        <v>80.73</v>
      </c>
      <c r="F72">
        <f t="shared" si="5"/>
        <v>100000</v>
      </c>
      <c r="G72">
        <f t="shared" si="6"/>
        <v>500</v>
      </c>
      <c r="H72">
        <f t="shared" si="7"/>
        <v>0.01</v>
      </c>
    </row>
    <row r="73" spans="1:8" x14ac:dyDescent="0.25">
      <c r="A73" s="1" t="s">
        <v>551</v>
      </c>
      <c r="C73">
        <v>80.86</v>
      </c>
      <c r="D73">
        <v>81.69</v>
      </c>
      <c r="E73">
        <f t="shared" si="4"/>
        <v>81.275000000000006</v>
      </c>
      <c r="F73">
        <f t="shared" si="5"/>
        <v>100000</v>
      </c>
      <c r="G73">
        <f t="shared" si="6"/>
        <v>500</v>
      </c>
      <c r="H73">
        <f t="shared" si="7"/>
        <v>0.01</v>
      </c>
    </row>
    <row r="74" spans="1:8" x14ac:dyDescent="0.25">
      <c r="A74" s="1" t="s">
        <v>552</v>
      </c>
      <c r="C74">
        <v>81.75</v>
      </c>
      <c r="D74">
        <v>80.790000000000006</v>
      </c>
      <c r="E74">
        <f t="shared" si="4"/>
        <v>81.27000000000001</v>
      </c>
      <c r="F74">
        <f t="shared" si="5"/>
        <v>100000</v>
      </c>
      <c r="G74">
        <f t="shared" si="6"/>
        <v>500</v>
      </c>
      <c r="H74">
        <f t="shared" si="7"/>
        <v>0.01</v>
      </c>
    </row>
    <row r="75" spans="1:8" x14ac:dyDescent="0.25">
      <c r="A75" s="1" t="s">
        <v>553</v>
      </c>
      <c r="C75">
        <v>80.83</v>
      </c>
      <c r="D75">
        <v>80.260000000000005</v>
      </c>
      <c r="E75">
        <f t="shared" si="4"/>
        <v>80.545000000000002</v>
      </c>
      <c r="F75">
        <f t="shared" si="5"/>
        <v>100000</v>
      </c>
      <c r="G75">
        <f t="shared" si="6"/>
        <v>500</v>
      </c>
      <c r="H75">
        <f t="shared" si="7"/>
        <v>0.01</v>
      </c>
    </row>
    <row r="76" spans="1:8" x14ac:dyDescent="0.25">
      <c r="A76" s="1" t="s">
        <v>554</v>
      </c>
      <c r="C76">
        <v>80.25</v>
      </c>
      <c r="D76">
        <v>80.319999999999993</v>
      </c>
      <c r="E76">
        <f t="shared" si="4"/>
        <v>80.284999999999997</v>
      </c>
      <c r="F76">
        <f t="shared" si="5"/>
        <v>100000</v>
      </c>
      <c r="G76">
        <f t="shared" si="6"/>
        <v>500</v>
      </c>
      <c r="H76">
        <f t="shared" si="7"/>
        <v>0.01</v>
      </c>
    </row>
    <row r="77" spans="1:8" x14ac:dyDescent="0.25">
      <c r="A77" s="1" t="s">
        <v>555</v>
      </c>
      <c r="C77">
        <v>80.260000000000005</v>
      </c>
      <c r="D77">
        <v>80.040000000000006</v>
      </c>
      <c r="E77">
        <f t="shared" si="4"/>
        <v>80.150000000000006</v>
      </c>
      <c r="F77">
        <f t="shared" si="5"/>
        <v>100000</v>
      </c>
      <c r="G77">
        <f t="shared" si="6"/>
        <v>500</v>
      </c>
      <c r="H77">
        <f t="shared" si="7"/>
        <v>0.01</v>
      </c>
    </row>
    <row r="78" spans="1:8" x14ac:dyDescent="0.25">
      <c r="A78" s="1" t="s">
        <v>556</v>
      </c>
      <c r="C78">
        <v>80.14</v>
      </c>
      <c r="D78">
        <v>80.41</v>
      </c>
      <c r="E78">
        <f t="shared" si="4"/>
        <v>80.275000000000006</v>
      </c>
      <c r="F78">
        <f t="shared" si="5"/>
        <v>100000</v>
      </c>
      <c r="G78">
        <f t="shared" si="6"/>
        <v>500</v>
      </c>
      <c r="H78">
        <f t="shared" si="7"/>
        <v>0.01</v>
      </c>
    </row>
    <row r="79" spans="1:8" x14ac:dyDescent="0.25">
      <c r="A79" s="1" t="s">
        <v>557</v>
      </c>
      <c r="C79">
        <v>80.31</v>
      </c>
      <c r="D79">
        <v>80.83</v>
      </c>
      <c r="E79">
        <f t="shared" si="4"/>
        <v>80.569999999999993</v>
      </c>
      <c r="F79">
        <f t="shared" si="5"/>
        <v>100000</v>
      </c>
      <c r="G79">
        <f t="shared" si="6"/>
        <v>500</v>
      </c>
      <c r="H79">
        <f t="shared" si="7"/>
        <v>0.01</v>
      </c>
    </row>
    <row r="80" spans="1:8" x14ac:dyDescent="0.25">
      <c r="A80" s="1" t="s">
        <v>558</v>
      </c>
      <c r="C80">
        <v>80.819999999999993</v>
      </c>
      <c r="D80">
        <v>80.59</v>
      </c>
      <c r="E80">
        <f t="shared" si="4"/>
        <v>80.704999999999998</v>
      </c>
      <c r="F80">
        <f t="shared" si="5"/>
        <v>100000</v>
      </c>
      <c r="G80">
        <f t="shared" si="6"/>
        <v>500</v>
      </c>
      <c r="H80">
        <f t="shared" si="7"/>
        <v>0.01</v>
      </c>
    </row>
    <row r="81" spans="1:8" x14ac:dyDescent="0.25">
      <c r="A81" s="1" t="s">
        <v>559</v>
      </c>
      <c r="C81">
        <v>80.540000000000006</v>
      </c>
      <c r="D81">
        <v>79.13</v>
      </c>
      <c r="E81">
        <f t="shared" si="4"/>
        <v>79.835000000000008</v>
      </c>
      <c r="F81">
        <f t="shared" si="5"/>
        <v>100000</v>
      </c>
      <c r="G81">
        <f t="shared" si="6"/>
        <v>500</v>
      </c>
      <c r="H81">
        <f t="shared" si="7"/>
        <v>0.01</v>
      </c>
    </row>
    <row r="82" spans="1:8" x14ac:dyDescent="0.25">
      <c r="A82" s="1" t="s">
        <v>560</v>
      </c>
      <c r="C82">
        <v>79.11</v>
      </c>
      <c r="D82">
        <v>78.53</v>
      </c>
      <c r="E82">
        <f t="shared" si="4"/>
        <v>78.819999999999993</v>
      </c>
      <c r="F82">
        <f t="shared" si="5"/>
        <v>100000</v>
      </c>
      <c r="G82">
        <f t="shared" si="6"/>
        <v>500</v>
      </c>
      <c r="H82">
        <f t="shared" si="7"/>
        <v>0.01</v>
      </c>
    </row>
    <row r="83" spans="1:8" x14ac:dyDescent="0.25">
      <c r="A83" s="1" t="s">
        <v>561</v>
      </c>
      <c r="C83">
        <v>78.33</v>
      </c>
      <c r="D83">
        <v>76.78</v>
      </c>
      <c r="E83">
        <f t="shared" si="4"/>
        <v>77.555000000000007</v>
      </c>
      <c r="F83">
        <f t="shared" si="5"/>
        <v>100000</v>
      </c>
      <c r="G83">
        <f t="shared" si="6"/>
        <v>500</v>
      </c>
      <c r="H83">
        <f t="shared" si="7"/>
        <v>0.01</v>
      </c>
    </row>
    <row r="84" spans="1:8" x14ac:dyDescent="0.25">
      <c r="A84" s="1" t="s">
        <v>562</v>
      </c>
      <c r="C84">
        <v>77.16</v>
      </c>
      <c r="D84">
        <v>78.39</v>
      </c>
      <c r="E84">
        <f t="shared" si="4"/>
        <v>77.775000000000006</v>
      </c>
      <c r="F84">
        <f t="shared" si="5"/>
        <v>100000</v>
      </c>
      <c r="G84">
        <f t="shared" si="6"/>
        <v>500</v>
      </c>
      <c r="H84">
        <f t="shared" si="7"/>
        <v>0.01</v>
      </c>
    </row>
    <row r="85" spans="1:8" x14ac:dyDescent="0.25">
      <c r="A85" s="1" t="s">
        <v>563</v>
      </c>
      <c r="C85">
        <v>77.97</v>
      </c>
      <c r="D85">
        <v>76.66</v>
      </c>
      <c r="E85">
        <f t="shared" si="4"/>
        <v>77.314999999999998</v>
      </c>
      <c r="F85">
        <f t="shared" si="5"/>
        <v>100000</v>
      </c>
      <c r="G85">
        <f t="shared" si="6"/>
        <v>500</v>
      </c>
      <c r="H85">
        <f t="shared" si="7"/>
        <v>0.01</v>
      </c>
    </row>
    <row r="86" spans="1:8" x14ac:dyDescent="0.25">
      <c r="A86" s="1" t="s">
        <v>564</v>
      </c>
      <c r="C86">
        <v>76.81</v>
      </c>
      <c r="D86">
        <v>76.540000000000006</v>
      </c>
      <c r="E86">
        <f t="shared" si="4"/>
        <v>76.675000000000011</v>
      </c>
      <c r="F86">
        <f t="shared" si="5"/>
        <v>100000</v>
      </c>
      <c r="G86">
        <f t="shared" si="6"/>
        <v>500</v>
      </c>
      <c r="H86">
        <f t="shared" si="7"/>
        <v>0.01</v>
      </c>
    </row>
    <row r="87" spans="1:8" x14ac:dyDescent="0.25">
      <c r="A87" s="1" t="s">
        <v>565</v>
      </c>
      <c r="C87">
        <v>76.760000000000005</v>
      </c>
      <c r="D87">
        <v>76.66</v>
      </c>
      <c r="E87">
        <f t="shared" si="4"/>
        <v>76.710000000000008</v>
      </c>
      <c r="F87">
        <f t="shared" si="5"/>
        <v>100000</v>
      </c>
      <c r="G87">
        <f t="shared" si="6"/>
        <v>500</v>
      </c>
      <c r="H87">
        <f t="shared" si="7"/>
        <v>0.01</v>
      </c>
    </row>
    <row r="88" spans="1:8" x14ac:dyDescent="0.25">
      <c r="A88" s="1" t="s">
        <v>566</v>
      </c>
      <c r="C88">
        <v>76.73</v>
      </c>
      <c r="D88">
        <v>76.790000000000006</v>
      </c>
      <c r="E88">
        <f t="shared" si="4"/>
        <v>76.760000000000005</v>
      </c>
      <c r="F88">
        <f t="shared" si="5"/>
        <v>100000</v>
      </c>
      <c r="G88">
        <f t="shared" si="6"/>
        <v>500</v>
      </c>
      <c r="H88">
        <f t="shared" si="7"/>
        <v>0.01</v>
      </c>
    </row>
    <row r="89" spans="1:8" x14ac:dyDescent="0.25">
      <c r="A89" s="1" t="s">
        <v>567</v>
      </c>
      <c r="C89">
        <v>76.89</v>
      </c>
      <c r="D89">
        <v>77.599999999999994</v>
      </c>
      <c r="E89">
        <f t="shared" si="4"/>
        <v>77.245000000000005</v>
      </c>
      <c r="F89">
        <f t="shared" si="5"/>
        <v>100000</v>
      </c>
      <c r="G89">
        <f t="shared" si="6"/>
        <v>500</v>
      </c>
      <c r="H89">
        <f t="shared" si="7"/>
        <v>0.01</v>
      </c>
    </row>
    <row r="90" spans="1:8" x14ac:dyDescent="0.25">
      <c r="A90" s="1" t="s">
        <v>568</v>
      </c>
      <c r="C90">
        <v>77.459999999999994</v>
      </c>
      <c r="D90">
        <v>76.790000000000006</v>
      </c>
      <c r="E90">
        <f t="shared" si="4"/>
        <v>77.125</v>
      </c>
      <c r="F90">
        <f t="shared" si="5"/>
        <v>100000</v>
      </c>
      <c r="G90">
        <f t="shared" si="6"/>
        <v>500</v>
      </c>
      <c r="H90">
        <f t="shared" si="7"/>
        <v>0.01</v>
      </c>
    </row>
    <row r="91" spans="1:8" x14ac:dyDescent="0.25">
      <c r="A91" s="1" t="s">
        <v>569</v>
      </c>
      <c r="C91">
        <v>76.91</v>
      </c>
      <c r="D91">
        <v>76.510000000000005</v>
      </c>
      <c r="E91">
        <f t="shared" si="4"/>
        <v>76.710000000000008</v>
      </c>
      <c r="F91">
        <f t="shared" si="5"/>
        <v>100000</v>
      </c>
      <c r="G91">
        <f t="shared" si="6"/>
        <v>500</v>
      </c>
      <c r="H91">
        <f t="shared" si="7"/>
        <v>0.01</v>
      </c>
    </row>
    <row r="92" spans="1:8" x14ac:dyDescent="0.25">
      <c r="A92" s="1" t="s">
        <v>570</v>
      </c>
      <c r="C92">
        <v>76.47</v>
      </c>
      <c r="D92">
        <v>77.040000000000006</v>
      </c>
      <c r="E92">
        <f t="shared" si="4"/>
        <v>76.754999999999995</v>
      </c>
      <c r="F92">
        <f t="shared" si="5"/>
        <v>100000</v>
      </c>
      <c r="G92">
        <f t="shared" si="6"/>
        <v>500</v>
      </c>
      <c r="H92">
        <f t="shared" si="7"/>
        <v>0.01</v>
      </c>
    </row>
    <row r="93" spans="1:8" x14ac:dyDescent="0.25">
      <c r="A93" s="1" t="s">
        <v>571</v>
      </c>
      <c r="C93">
        <v>77.06</v>
      </c>
      <c r="D93">
        <v>76.73</v>
      </c>
      <c r="E93">
        <f t="shared" si="4"/>
        <v>76.89500000000001</v>
      </c>
      <c r="F93">
        <f t="shared" si="5"/>
        <v>100000</v>
      </c>
      <c r="G93">
        <f t="shared" si="6"/>
        <v>500</v>
      </c>
      <c r="H93">
        <f t="shared" si="7"/>
        <v>0.01</v>
      </c>
    </row>
    <row r="94" spans="1:8" x14ac:dyDescent="0.25">
      <c r="A94" s="1" t="s">
        <v>572</v>
      </c>
      <c r="C94">
        <v>76.78</v>
      </c>
      <c r="D94">
        <v>77.209999999999994</v>
      </c>
      <c r="E94">
        <f t="shared" si="4"/>
        <v>76.995000000000005</v>
      </c>
      <c r="F94">
        <f t="shared" si="5"/>
        <v>100000</v>
      </c>
      <c r="G94">
        <f t="shared" si="6"/>
        <v>500</v>
      </c>
      <c r="H94">
        <f t="shared" si="7"/>
        <v>0.01</v>
      </c>
    </row>
    <row r="95" spans="1:8" x14ac:dyDescent="0.25">
      <c r="A95" s="1" t="s">
        <v>573</v>
      </c>
      <c r="C95">
        <v>77.08</v>
      </c>
      <c r="D95">
        <v>76.239999999999995</v>
      </c>
      <c r="E95">
        <f t="shared" si="4"/>
        <v>76.66</v>
      </c>
      <c r="F95">
        <f t="shared" si="5"/>
        <v>100000</v>
      </c>
      <c r="G95">
        <f t="shared" si="6"/>
        <v>500</v>
      </c>
      <c r="H95">
        <f t="shared" si="7"/>
        <v>0.01</v>
      </c>
    </row>
    <row r="96" spans="1:8" x14ac:dyDescent="0.25">
      <c r="A96" s="1" t="s">
        <v>574</v>
      </c>
      <c r="C96">
        <v>76.180000000000007</v>
      </c>
      <c r="D96">
        <v>75.81</v>
      </c>
      <c r="E96">
        <f t="shared" si="4"/>
        <v>75.995000000000005</v>
      </c>
      <c r="F96">
        <f t="shared" si="5"/>
        <v>100000</v>
      </c>
      <c r="G96">
        <f t="shared" si="6"/>
        <v>500</v>
      </c>
      <c r="H96">
        <f t="shared" si="7"/>
        <v>0.01</v>
      </c>
    </row>
    <row r="97" spans="1:8" x14ac:dyDescent="0.25">
      <c r="A97" s="1" t="s">
        <v>575</v>
      </c>
      <c r="C97">
        <v>75.680000000000007</v>
      </c>
      <c r="D97">
        <v>78.23</v>
      </c>
      <c r="E97">
        <f t="shared" si="4"/>
        <v>76.955000000000013</v>
      </c>
      <c r="F97">
        <f t="shared" si="5"/>
        <v>100000</v>
      </c>
      <c r="G97">
        <f t="shared" si="6"/>
        <v>500</v>
      </c>
      <c r="H97">
        <f t="shared" si="7"/>
        <v>0.01</v>
      </c>
    </row>
    <row r="98" spans="1:8" x14ac:dyDescent="0.25">
      <c r="A98" s="1" t="s">
        <v>576</v>
      </c>
      <c r="C98">
        <v>78.180000000000007</v>
      </c>
      <c r="D98">
        <v>77.13</v>
      </c>
      <c r="E98">
        <f t="shared" si="4"/>
        <v>77.655000000000001</v>
      </c>
      <c r="F98">
        <f t="shared" si="5"/>
        <v>100000</v>
      </c>
      <c r="G98">
        <f t="shared" si="6"/>
        <v>500</v>
      </c>
      <c r="H98">
        <f t="shared" si="7"/>
        <v>0.01</v>
      </c>
    </row>
    <row r="99" spans="1:8" x14ac:dyDescent="0.25">
      <c r="A99" s="1" t="s">
        <v>577</v>
      </c>
      <c r="C99">
        <v>77.25</v>
      </c>
      <c r="D99">
        <v>76.89</v>
      </c>
      <c r="E99">
        <f t="shared" si="4"/>
        <v>77.069999999999993</v>
      </c>
      <c r="F99">
        <f t="shared" si="5"/>
        <v>100000</v>
      </c>
      <c r="G99">
        <f t="shared" si="6"/>
        <v>500</v>
      </c>
      <c r="H99">
        <f t="shared" si="7"/>
        <v>0.01</v>
      </c>
    </row>
    <row r="100" spans="1:8" x14ac:dyDescent="0.25">
      <c r="A100" s="1" t="s">
        <v>578</v>
      </c>
      <c r="C100">
        <v>76.87</v>
      </c>
      <c r="D100">
        <v>77.72</v>
      </c>
      <c r="E100">
        <f t="shared" si="4"/>
        <v>77.295000000000002</v>
      </c>
      <c r="F100">
        <f t="shared" si="5"/>
        <v>100000</v>
      </c>
      <c r="G100">
        <f t="shared" si="6"/>
        <v>500</v>
      </c>
      <c r="H100">
        <f t="shared" si="7"/>
        <v>0.01</v>
      </c>
    </row>
    <row r="101" spans="1:8" x14ac:dyDescent="0.25">
      <c r="A101" s="1" t="s">
        <v>579</v>
      </c>
      <c r="C101">
        <v>77.56</v>
      </c>
      <c r="D101">
        <v>77.98</v>
      </c>
      <c r="E101">
        <f t="shared" si="4"/>
        <v>77.77000000000001</v>
      </c>
      <c r="F101">
        <f t="shared" si="5"/>
        <v>100000</v>
      </c>
      <c r="G101">
        <f t="shared" si="6"/>
        <v>500</v>
      </c>
      <c r="H101">
        <f t="shared" si="7"/>
        <v>0.01</v>
      </c>
    </row>
    <row r="102" spans="1:8" x14ac:dyDescent="0.25">
      <c r="A102" s="1" t="s">
        <v>580</v>
      </c>
      <c r="C102">
        <v>78</v>
      </c>
      <c r="D102">
        <v>77.59</v>
      </c>
      <c r="E102">
        <f t="shared" si="4"/>
        <v>77.795000000000002</v>
      </c>
      <c r="F102">
        <f t="shared" si="5"/>
        <v>100000</v>
      </c>
      <c r="G102">
        <f t="shared" si="6"/>
        <v>500</v>
      </c>
      <c r="H102">
        <f t="shared" si="7"/>
        <v>0.01</v>
      </c>
    </row>
    <row r="103" spans="1:8" x14ac:dyDescent="0.25">
      <c r="A103" s="1" t="s">
        <v>581</v>
      </c>
      <c r="C103">
        <v>77.650000000000006</v>
      </c>
      <c r="D103">
        <v>77.760000000000005</v>
      </c>
      <c r="E103">
        <f t="shared" si="4"/>
        <v>77.705000000000013</v>
      </c>
      <c r="F103">
        <f t="shared" si="5"/>
        <v>100000</v>
      </c>
      <c r="G103">
        <f t="shared" si="6"/>
        <v>500</v>
      </c>
      <c r="H103">
        <f t="shared" si="7"/>
        <v>0.01</v>
      </c>
    </row>
    <row r="104" spans="1:8" x14ac:dyDescent="0.25">
      <c r="A104" s="1" t="s">
        <v>582</v>
      </c>
      <c r="C104">
        <v>77.73</v>
      </c>
      <c r="D104">
        <v>78.03</v>
      </c>
      <c r="E104">
        <f t="shared" si="4"/>
        <v>77.88</v>
      </c>
      <c r="F104">
        <f t="shared" si="5"/>
        <v>100000</v>
      </c>
      <c r="G104">
        <f t="shared" si="6"/>
        <v>500</v>
      </c>
      <c r="H104">
        <f t="shared" si="7"/>
        <v>0.01</v>
      </c>
    </row>
    <row r="105" spans="1:8" x14ac:dyDescent="0.25">
      <c r="A105" s="1" t="s">
        <v>583</v>
      </c>
      <c r="C105">
        <v>77.97</v>
      </c>
      <c r="D105">
        <v>76.849999999999994</v>
      </c>
      <c r="E105">
        <f t="shared" si="4"/>
        <v>77.41</v>
      </c>
      <c r="F105">
        <f t="shared" si="5"/>
        <v>100000</v>
      </c>
      <c r="G105">
        <f t="shared" si="6"/>
        <v>500</v>
      </c>
      <c r="H105">
        <f t="shared" si="7"/>
        <v>0.01</v>
      </c>
    </row>
    <row r="106" spans="1:8" x14ac:dyDescent="0.25">
      <c r="A106" s="1" t="s">
        <v>584</v>
      </c>
      <c r="C106">
        <v>77.05</v>
      </c>
      <c r="D106">
        <v>76.959999999999994</v>
      </c>
      <c r="E106">
        <f t="shared" si="4"/>
        <v>77.004999999999995</v>
      </c>
      <c r="F106">
        <f t="shared" si="5"/>
        <v>100000</v>
      </c>
      <c r="G106">
        <f t="shared" si="6"/>
        <v>500</v>
      </c>
      <c r="H106">
        <f t="shared" si="7"/>
        <v>0.01</v>
      </c>
    </row>
    <row r="107" spans="1:8" x14ac:dyDescent="0.25">
      <c r="A107" s="1" t="s">
        <v>585</v>
      </c>
      <c r="C107">
        <v>76.900000000000006</v>
      </c>
      <c r="D107">
        <v>76.959999999999994</v>
      </c>
      <c r="E107">
        <f t="shared" si="4"/>
        <v>76.930000000000007</v>
      </c>
      <c r="F107">
        <f t="shared" si="5"/>
        <v>100000</v>
      </c>
      <c r="G107">
        <f t="shared" si="6"/>
        <v>500</v>
      </c>
      <c r="H107">
        <f t="shared" si="7"/>
        <v>0.01</v>
      </c>
    </row>
    <row r="108" spans="1:8" x14ac:dyDescent="0.25">
      <c r="A108" s="1" t="s">
        <v>586</v>
      </c>
      <c r="C108">
        <v>77.069999999999993</v>
      </c>
      <c r="D108">
        <v>77.010000000000005</v>
      </c>
      <c r="E108">
        <f t="shared" si="4"/>
        <v>77.039999999999992</v>
      </c>
      <c r="F108">
        <f t="shared" si="5"/>
        <v>100000</v>
      </c>
      <c r="G108">
        <f t="shared" si="6"/>
        <v>500</v>
      </c>
      <c r="H108">
        <f t="shared" si="7"/>
        <v>0.01</v>
      </c>
    </row>
    <row r="109" spans="1:8" x14ac:dyDescent="0.25">
      <c r="A109" s="1" t="s">
        <v>587</v>
      </c>
      <c r="C109">
        <v>76.94</v>
      </c>
      <c r="D109">
        <v>76.69</v>
      </c>
      <c r="E109">
        <f t="shared" si="4"/>
        <v>76.814999999999998</v>
      </c>
      <c r="F109">
        <f t="shared" si="5"/>
        <v>100000</v>
      </c>
      <c r="G109">
        <f t="shared" si="6"/>
        <v>500</v>
      </c>
      <c r="H109">
        <f t="shared" si="7"/>
        <v>0.01</v>
      </c>
    </row>
    <row r="110" spans="1:8" x14ac:dyDescent="0.25">
      <c r="A110" s="1" t="s">
        <v>588</v>
      </c>
      <c r="C110">
        <v>76.680000000000007</v>
      </c>
      <c r="D110">
        <v>76.599999999999994</v>
      </c>
      <c r="E110">
        <f t="shared" si="4"/>
        <v>76.64</v>
      </c>
      <c r="F110">
        <f t="shared" si="5"/>
        <v>100000</v>
      </c>
      <c r="G110">
        <f t="shared" si="6"/>
        <v>500</v>
      </c>
      <c r="H110">
        <f t="shared" si="7"/>
        <v>0.01</v>
      </c>
    </row>
    <row r="111" spans="1:8" x14ac:dyDescent="0.25">
      <c r="A111" s="1" t="s">
        <v>589</v>
      </c>
      <c r="C111">
        <v>76.61</v>
      </c>
      <c r="D111">
        <v>77.599999999999994</v>
      </c>
      <c r="E111">
        <f t="shared" si="4"/>
        <v>77.10499999999999</v>
      </c>
      <c r="F111">
        <f t="shared" si="5"/>
        <v>100000</v>
      </c>
      <c r="G111">
        <f t="shared" si="6"/>
        <v>500</v>
      </c>
      <c r="H111">
        <f t="shared" si="7"/>
        <v>0.01</v>
      </c>
    </row>
    <row r="112" spans="1:8" x14ac:dyDescent="0.25">
      <c r="A112" s="1" t="s">
        <v>590</v>
      </c>
      <c r="C112">
        <v>77.55</v>
      </c>
      <c r="D112">
        <v>79.540000000000006</v>
      </c>
      <c r="E112">
        <f t="shared" si="4"/>
        <v>78.545000000000002</v>
      </c>
      <c r="F112">
        <f t="shared" si="5"/>
        <v>100000</v>
      </c>
      <c r="G112">
        <f t="shared" si="6"/>
        <v>500</v>
      </c>
      <c r="H112">
        <f t="shared" si="7"/>
        <v>0.01</v>
      </c>
    </row>
    <row r="113" spans="1:8" x14ac:dyDescent="0.25">
      <c r="A113" s="1" t="s">
        <v>591</v>
      </c>
      <c r="C113">
        <v>79.52</v>
      </c>
      <c r="D113">
        <v>81.17</v>
      </c>
      <c r="E113">
        <f t="shared" si="4"/>
        <v>80.344999999999999</v>
      </c>
      <c r="F113">
        <f t="shared" si="5"/>
        <v>100000</v>
      </c>
      <c r="G113">
        <f t="shared" si="6"/>
        <v>500</v>
      </c>
      <c r="H113">
        <f t="shared" si="7"/>
        <v>0.01</v>
      </c>
    </row>
    <row r="114" spans="1:8" x14ac:dyDescent="0.25">
      <c r="A114" s="1" t="s">
        <v>592</v>
      </c>
      <c r="C114">
        <v>81.209999999999994</v>
      </c>
      <c r="D114">
        <v>81.77</v>
      </c>
      <c r="E114">
        <f t="shared" si="4"/>
        <v>81.489999999999995</v>
      </c>
      <c r="F114">
        <f t="shared" si="5"/>
        <v>100000</v>
      </c>
      <c r="G114">
        <f t="shared" si="6"/>
        <v>500</v>
      </c>
      <c r="H114">
        <f t="shared" si="7"/>
        <v>0.01</v>
      </c>
    </row>
    <row r="115" spans="1:8" x14ac:dyDescent="0.25">
      <c r="A115" s="1" t="s">
        <v>593</v>
      </c>
      <c r="C115">
        <v>81.75</v>
      </c>
      <c r="D115">
        <v>82.44</v>
      </c>
      <c r="E115">
        <f t="shared" si="4"/>
        <v>82.094999999999999</v>
      </c>
      <c r="F115">
        <f t="shared" si="5"/>
        <v>100000</v>
      </c>
      <c r="G115">
        <f t="shared" si="6"/>
        <v>500</v>
      </c>
      <c r="H115">
        <f t="shared" si="7"/>
        <v>0.01</v>
      </c>
    </row>
    <row r="116" spans="1:8" x14ac:dyDescent="0.25">
      <c r="A116" s="1" t="s">
        <v>594</v>
      </c>
      <c r="C116">
        <v>82.51</v>
      </c>
      <c r="D116">
        <v>83.4</v>
      </c>
      <c r="E116">
        <f t="shared" si="4"/>
        <v>82.955000000000013</v>
      </c>
      <c r="F116">
        <f t="shared" si="5"/>
        <v>100000</v>
      </c>
      <c r="G116">
        <f t="shared" si="6"/>
        <v>500</v>
      </c>
      <c r="H116">
        <f t="shared" si="7"/>
        <v>0.01</v>
      </c>
    </row>
    <row r="117" spans="1:8" x14ac:dyDescent="0.25">
      <c r="A117" s="1" t="s">
        <v>595</v>
      </c>
      <c r="C117">
        <v>83.37</v>
      </c>
      <c r="D117">
        <v>82.32</v>
      </c>
      <c r="E117">
        <f t="shared" si="4"/>
        <v>82.844999999999999</v>
      </c>
      <c r="F117">
        <f t="shared" si="5"/>
        <v>100000</v>
      </c>
      <c r="G117">
        <f t="shared" si="6"/>
        <v>500</v>
      </c>
      <c r="H117">
        <f t="shared" si="7"/>
        <v>0.01</v>
      </c>
    </row>
    <row r="118" spans="1:8" x14ac:dyDescent="0.25">
      <c r="A118" s="1" t="s">
        <v>596</v>
      </c>
      <c r="C118">
        <v>82.38</v>
      </c>
      <c r="D118">
        <v>82.83</v>
      </c>
      <c r="E118">
        <f t="shared" si="4"/>
        <v>82.60499999999999</v>
      </c>
      <c r="F118">
        <f t="shared" si="5"/>
        <v>100000</v>
      </c>
      <c r="G118">
        <f t="shared" si="6"/>
        <v>500</v>
      </c>
      <c r="H118">
        <f t="shared" si="7"/>
        <v>0.01</v>
      </c>
    </row>
    <row r="119" spans="1:8" x14ac:dyDescent="0.25">
      <c r="A119" s="1" t="s">
        <v>597</v>
      </c>
      <c r="C119">
        <v>83</v>
      </c>
      <c r="D119">
        <v>81.62</v>
      </c>
      <c r="E119">
        <f t="shared" si="4"/>
        <v>82.31</v>
      </c>
      <c r="F119">
        <f t="shared" si="5"/>
        <v>100000</v>
      </c>
      <c r="G119">
        <f t="shared" si="6"/>
        <v>500</v>
      </c>
      <c r="H119">
        <f t="shared" si="7"/>
        <v>0.01</v>
      </c>
    </row>
    <row r="120" spans="1:8" x14ac:dyDescent="0.25">
      <c r="A120" s="1" t="s">
        <v>598</v>
      </c>
      <c r="C120">
        <v>81.47</v>
      </c>
      <c r="D120">
        <v>80.900000000000006</v>
      </c>
      <c r="E120">
        <f t="shared" si="4"/>
        <v>81.185000000000002</v>
      </c>
      <c r="F120">
        <f t="shared" si="5"/>
        <v>100000</v>
      </c>
      <c r="G120">
        <f t="shared" si="6"/>
        <v>500</v>
      </c>
      <c r="H120">
        <f t="shared" si="7"/>
        <v>0.01</v>
      </c>
    </row>
    <row r="121" spans="1:8" x14ac:dyDescent="0.25">
      <c r="A121" s="1" t="s">
        <v>599</v>
      </c>
      <c r="C121">
        <v>80.83</v>
      </c>
      <c r="D121">
        <v>81.47</v>
      </c>
      <c r="E121">
        <f t="shared" si="4"/>
        <v>81.150000000000006</v>
      </c>
      <c r="F121">
        <f t="shared" si="5"/>
        <v>100000</v>
      </c>
      <c r="G121">
        <f t="shared" si="6"/>
        <v>500</v>
      </c>
      <c r="H121">
        <f t="shared" si="7"/>
        <v>0.01</v>
      </c>
    </row>
    <row r="122" spans="1:8" x14ac:dyDescent="0.25">
      <c r="A122" s="1" t="s">
        <v>600</v>
      </c>
      <c r="C122">
        <v>81.489999999999995</v>
      </c>
      <c r="D122">
        <v>80.25</v>
      </c>
      <c r="E122">
        <f t="shared" si="4"/>
        <v>80.87</v>
      </c>
      <c r="F122">
        <f t="shared" si="5"/>
        <v>100000</v>
      </c>
      <c r="G122">
        <f t="shared" si="6"/>
        <v>500</v>
      </c>
      <c r="H122">
        <f t="shared" si="7"/>
        <v>0.01</v>
      </c>
    </row>
    <row r="123" spans="1:8" x14ac:dyDescent="0.25">
      <c r="A123" s="1" t="s">
        <v>601</v>
      </c>
      <c r="C123">
        <v>80.25</v>
      </c>
      <c r="D123">
        <v>79.83</v>
      </c>
      <c r="E123">
        <f t="shared" si="4"/>
        <v>80.039999999999992</v>
      </c>
      <c r="F123">
        <f t="shared" si="5"/>
        <v>100000</v>
      </c>
      <c r="G123">
        <f t="shared" si="6"/>
        <v>500</v>
      </c>
      <c r="H123">
        <f t="shared" si="7"/>
        <v>0.01</v>
      </c>
    </row>
    <row r="124" spans="1:8" x14ac:dyDescent="0.25">
      <c r="A124" s="1" t="s">
        <v>602</v>
      </c>
      <c r="C124">
        <v>79.75</v>
      </c>
      <c r="D124">
        <v>79.91</v>
      </c>
      <c r="E124">
        <f t="shared" si="4"/>
        <v>79.83</v>
      </c>
      <c r="F124">
        <f t="shared" si="5"/>
        <v>100000</v>
      </c>
      <c r="G124">
        <f t="shared" si="6"/>
        <v>500</v>
      </c>
      <c r="H124">
        <f t="shared" si="7"/>
        <v>0.01</v>
      </c>
    </row>
    <row r="125" spans="1:8" x14ac:dyDescent="0.25">
      <c r="A125" s="1" t="s">
        <v>603</v>
      </c>
      <c r="C125">
        <v>79.959999999999994</v>
      </c>
      <c r="D125">
        <v>79</v>
      </c>
      <c r="E125">
        <f t="shared" si="4"/>
        <v>79.47999999999999</v>
      </c>
      <c r="F125">
        <f t="shared" si="5"/>
        <v>100000</v>
      </c>
      <c r="G125">
        <f t="shared" si="6"/>
        <v>500</v>
      </c>
      <c r="H125">
        <f t="shared" si="7"/>
        <v>0.01</v>
      </c>
    </row>
    <row r="126" spans="1:8" x14ac:dyDescent="0.25">
      <c r="A126" s="1" t="s">
        <v>604</v>
      </c>
      <c r="C126">
        <v>79.099999999999994</v>
      </c>
      <c r="D126">
        <v>79.67</v>
      </c>
      <c r="E126">
        <f t="shared" si="4"/>
        <v>79.384999999999991</v>
      </c>
      <c r="F126">
        <f t="shared" si="5"/>
        <v>100000</v>
      </c>
      <c r="G126">
        <f t="shared" si="6"/>
        <v>500</v>
      </c>
      <c r="H126">
        <f t="shared" si="7"/>
        <v>0.01</v>
      </c>
    </row>
    <row r="127" spans="1:8" x14ac:dyDescent="0.25">
      <c r="A127" s="1" t="s">
        <v>605</v>
      </c>
      <c r="C127">
        <v>79.69</v>
      </c>
      <c r="D127">
        <v>78.010000000000005</v>
      </c>
      <c r="E127">
        <f t="shared" si="4"/>
        <v>78.849999999999994</v>
      </c>
      <c r="F127">
        <f t="shared" si="5"/>
        <v>100000</v>
      </c>
      <c r="G127">
        <f t="shared" si="6"/>
        <v>500</v>
      </c>
      <c r="H127">
        <f t="shared" si="7"/>
        <v>0.01</v>
      </c>
    </row>
    <row r="128" spans="1:8" x14ac:dyDescent="0.25">
      <c r="A128" s="1" t="s">
        <v>606</v>
      </c>
      <c r="C128">
        <v>78.08</v>
      </c>
      <c r="D128">
        <v>79.47</v>
      </c>
      <c r="E128">
        <f t="shared" si="4"/>
        <v>78.775000000000006</v>
      </c>
      <c r="F128">
        <f t="shared" si="5"/>
        <v>100000</v>
      </c>
      <c r="G128">
        <f t="shared" si="6"/>
        <v>500</v>
      </c>
      <c r="H128">
        <f t="shared" si="7"/>
        <v>0.01</v>
      </c>
    </row>
    <row r="129" spans="1:8" x14ac:dyDescent="0.25">
      <c r="A129" s="1" t="s">
        <v>607</v>
      </c>
      <c r="C129">
        <v>79.599999999999994</v>
      </c>
      <c r="D129">
        <v>78.709999999999994</v>
      </c>
      <c r="E129">
        <f t="shared" si="4"/>
        <v>79.155000000000001</v>
      </c>
      <c r="F129">
        <f t="shared" si="5"/>
        <v>100000</v>
      </c>
      <c r="G129">
        <f t="shared" si="6"/>
        <v>500</v>
      </c>
      <c r="H129">
        <f t="shared" si="7"/>
        <v>0.01</v>
      </c>
    </row>
    <row r="130" spans="1:8" x14ac:dyDescent="0.25">
      <c r="A130" s="1" t="s">
        <v>608</v>
      </c>
      <c r="C130">
        <v>78.87</v>
      </c>
      <c r="D130">
        <v>80.42</v>
      </c>
      <c r="E130">
        <f t="shared" si="4"/>
        <v>79.64500000000001</v>
      </c>
      <c r="F130">
        <f t="shared" si="5"/>
        <v>100000</v>
      </c>
      <c r="G130">
        <f t="shared" si="6"/>
        <v>500</v>
      </c>
      <c r="H130">
        <f t="shared" si="7"/>
        <v>0.01</v>
      </c>
    </row>
    <row r="131" spans="1:8" x14ac:dyDescent="0.25">
      <c r="A131" s="1" t="s">
        <v>609</v>
      </c>
      <c r="C131">
        <v>80.42</v>
      </c>
      <c r="D131">
        <v>79.78</v>
      </c>
      <c r="E131">
        <f t="shared" ref="E131:E194" si="8">(C131+D131)/2</f>
        <v>80.099999999999994</v>
      </c>
      <c r="F131">
        <f t="shared" si="5"/>
        <v>100000</v>
      </c>
      <c r="G131">
        <f t="shared" si="6"/>
        <v>500</v>
      </c>
      <c r="H131">
        <f t="shared" si="7"/>
        <v>0.01</v>
      </c>
    </row>
    <row r="132" spans="1:8" x14ac:dyDescent="0.25">
      <c r="A132" s="1" t="s">
        <v>610</v>
      </c>
      <c r="C132">
        <v>79.849999999999994</v>
      </c>
      <c r="D132">
        <v>79.66</v>
      </c>
      <c r="E132">
        <f t="shared" si="8"/>
        <v>79.754999999999995</v>
      </c>
      <c r="F132">
        <f t="shared" ref="F132:F195" si="9">F131</f>
        <v>100000</v>
      </c>
      <c r="G132">
        <f t="shared" ref="G132:G195" si="10">G131</f>
        <v>500</v>
      </c>
      <c r="H132">
        <f t="shared" ref="H132:H195" si="11">H131</f>
        <v>0.01</v>
      </c>
    </row>
    <row r="133" spans="1:8" x14ac:dyDescent="0.25">
      <c r="A133" s="1" t="s">
        <v>611</v>
      </c>
      <c r="C133">
        <v>79.599999999999994</v>
      </c>
      <c r="D133">
        <v>79.19</v>
      </c>
      <c r="E133">
        <f t="shared" si="8"/>
        <v>79.394999999999996</v>
      </c>
      <c r="F133">
        <f t="shared" si="9"/>
        <v>100000</v>
      </c>
      <c r="G133">
        <f t="shared" si="10"/>
        <v>500</v>
      </c>
      <c r="H133">
        <f t="shared" si="11"/>
        <v>0.01</v>
      </c>
    </row>
    <row r="134" spans="1:8" x14ac:dyDescent="0.25">
      <c r="A134" s="1" t="s">
        <v>612</v>
      </c>
      <c r="C134">
        <v>79.25</v>
      </c>
      <c r="D134">
        <v>78.47</v>
      </c>
      <c r="E134">
        <f t="shared" si="8"/>
        <v>78.86</v>
      </c>
      <c r="F134">
        <f t="shared" si="9"/>
        <v>100000</v>
      </c>
      <c r="G134">
        <f t="shared" si="10"/>
        <v>500</v>
      </c>
      <c r="H134">
        <f t="shared" si="11"/>
        <v>0.01</v>
      </c>
    </row>
    <row r="135" spans="1:8" x14ac:dyDescent="0.25">
      <c r="A135" s="1" t="s">
        <v>613</v>
      </c>
      <c r="C135">
        <v>78.44</v>
      </c>
      <c r="D135">
        <v>78.45</v>
      </c>
      <c r="E135">
        <f t="shared" si="8"/>
        <v>78.444999999999993</v>
      </c>
      <c r="F135">
        <f t="shared" si="9"/>
        <v>100000</v>
      </c>
      <c r="G135">
        <f t="shared" si="10"/>
        <v>500</v>
      </c>
      <c r="H135">
        <f t="shared" si="11"/>
        <v>0.01</v>
      </c>
    </row>
    <row r="136" spans="1:8" x14ac:dyDescent="0.25">
      <c r="A136" s="1" t="s">
        <v>614</v>
      </c>
      <c r="C136">
        <v>78.44</v>
      </c>
      <c r="D136">
        <v>78.45</v>
      </c>
      <c r="E136">
        <f t="shared" si="8"/>
        <v>78.444999999999993</v>
      </c>
      <c r="F136">
        <f t="shared" si="9"/>
        <v>100000</v>
      </c>
      <c r="G136">
        <f t="shared" si="10"/>
        <v>500</v>
      </c>
      <c r="H136">
        <f t="shared" si="11"/>
        <v>0.01</v>
      </c>
    </row>
    <row r="137" spans="1:8" x14ac:dyDescent="0.25">
      <c r="A137" s="1" t="s">
        <v>615</v>
      </c>
      <c r="C137">
        <v>78.58</v>
      </c>
      <c r="D137">
        <v>78.260000000000005</v>
      </c>
      <c r="E137">
        <f t="shared" si="8"/>
        <v>78.42</v>
      </c>
      <c r="F137">
        <f t="shared" si="9"/>
        <v>100000</v>
      </c>
      <c r="G137">
        <f t="shared" si="10"/>
        <v>500</v>
      </c>
      <c r="H137">
        <f t="shared" si="11"/>
        <v>0.01</v>
      </c>
    </row>
    <row r="138" spans="1:8" x14ac:dyDescent="0.25">
      <c r="A138" s="1" t="s">
        <v>616</v>
      </c>
      <c r="C138">
        <v>78.22</v>
      </c>
      <c r="D138">
        <v>79.55</v>
      </c>
      <c r="E138">
        <f t="shared" si="8"/>
        <v>78.884999999999991</v>
      </c>
      <c r="F138">
        <f t="shared" si="9"/>
        <v>100000</v>
      </c>
      <c r="G138">
        <f t="shared" si="10"/>
        <v>500</v>
      </c>
      <c r="H138">
        <f t="shared" si="11"/>
        <v>0.01</v>
      </c>
    </row>
    <row r="139" spans="1:8" x14ac:dyDescent="0.25">
      <c r="A139" s="1" t="s">
        <v>617</v>
      </c>
      <c r="C139">
        <v>79.56</v>
      </c>
      <c r="D139">
        <v>78.66</v>
      </c>
      <c r="E139">
        <f t="shared" si="8"/>
        <v>79.11</v>
      </c>
      <c r="F139">
        <f t="shared" si="9"/>
        <v>100000</v>
      </c>
      <c r="G139">
        <f t="shared" si="10"/>
        <v>500</v>
      </c>
      <c r="H139">
        <f t="shared" si="11"/>
        <v>0.01</v>
      </c>
    </row>
    <row r="140" spans="1:8" x14ac:dyDescent="0.25">
      <c r="A140" s="1" t="s">
        <v>618</v>
      </c>
      <c r="C140">
        <v>78.69</v>
      </c>
      <c r="D140">
        <v>78.37</v>
      </c>
      <c r="E140">
        <f t="shared" si="8"/>
        <v>78.53</v>
      </c>
      <c r="F140">
        <f t="shared" si="9"/>
        <v>100000</v>
      </c>
      <c r="G140">
        <f t="shared" si="10"/>
        <v>500</v>
      </c>
      <c r="H140">
        <f t="shared" si="11"/>
        <v>0.01</v>
      </c>
    </row>
    <row r="141" spans="1:8" x14ac:dyDescent="0.25">
      <c r="A141" s="1" t="s">
        <v>619</v>
      </c>
      <c r="C141">
        <v>78.33</v>
      </c>
      <c r="D141">
        <v>78.22</v>
      </c>
      <c r="E141">
        <f t="shared" si="8"/>
        <v>78.275000000000006</v>
      </c>
      <c r="F141">
        <f t="shared" si="9"/>
        <v>100000</v>
      </c>
      <c r="G141">
        <f t="shared" si="10"/>
        <v>500</v>
      </c>
      <c r="H141">
        <f t="shared" si="11"/>
        <v>0.01</v>
      </c>
    </row>
    <row r="142" spans="1:8" x14ac:dyDescent="0.25">
      <c r="A142" s="1" t="s">
        <v>620</v>
      </c>
      <c r="C142">
        <v>78.239999999999995</v>
      </c>
      <c r="D142">
        <v>78.37</v>
      </c>
      <c r="E142">
        <f t="shared" si="8"/>
        <v>78.305000000000007</v>
      </c>
      <c r="F142">
        <f t="shared" si="9"/>
        <v>100000</v>
      </c>
      <c r="G142">
        <f t="shared" si="10"/>
        <v>500</v>
      </c>
      <c r="H142">
        <f t="shared" si="11"/>
        <v>0.01</v>
      </c>
    </row>
    <row r="143" spans="1:8" x14ac:dyDescent="0.25">
      <c r="A143" s="1" t="s">
        <v>621</v>
      </c>
      <c r="C143">
        <v>78.34</v>
      </c>
      <c r="D143">
        <v>78.150000000000006</v>
      </c>
      <c r="E143">
        <f t="shared" si="8"/>
        <v>78.245000000000005</v>
      </c>
      <c r="F143">
        <f t="shared" si="9"/>
        <v>100000</v>
      </c>
      <c r="G143">
        <f t="shared" si="10"/>
        <v>500</v>
      </c>
      <c r="H143">
        <f t="shared" si="11"/>
        <v>0.01</v>
      </c>
    </row>
    <row r="144" spans="1:8" x14ac:dyDescent="0.25">
      <c r="A144" s="1" t="s">
        <v>622</v>
      </c>
      <c r="C144">
        <v>78.12</v>
      </c>
      <c r="D144">
        <v>77.91</v>
      </c>
      <c r="E144">
        <f t="shared" si="8"/>
        <v>78.015000000000001</v>
      </c>
      <c r="F144">
        <f t="shared" si="9"/>
        <v>100000</v>
      </c>
      <c r="G144">
        <f t="shared" si="10"/>
        <v>500</v>
      </c>
      <c r="H144">
        <f t="shared" si="11"/>
        <v>0.01</v>
      </c>
    </row>
    <row r="145" spans="1:8" x14ac:dyDescent="0.25">
      <c r="A145" s="1" t="s">
        <v>623</v>
      </c>
      <c r="C145">
        <v>77.959999999999994</v>
      </c>
      <c r="D145">
        <v>78.650000000000006</v>
      </c>
      <c r="E145">
        <f t="shared" si="8"/>
        <v>78.305000000000007</v>
      </c>
      <c r="F145">
        <f t="shared" si="9"/>
        <v>100000</v>
      </c>
      <c r="G145">
        <f t="shared" si="10"/>
        <v>500</v>
      </c>
      <c r="H145">
        <f t="shared" si="11"/>
        <v>0.01</v>
      </c>
    </row>
    <row r="146" spans="1:8" x14ac:dyDescent="0.25">
      <c r="A146" s="1" t="s">
        <v>624</v>
      </c>
      <c r="C146">
        <v>78.64</v>
      </c>
      <c r="D146">
        <v>78.42</v>
      </c>
      <c r="E146">
        <f t="shared" si="8"/>
        <v>78.53</v>
      </c>
      <c r="F146">
        <f t="shared" si="9"/>
        <v>100000</v>
      </c>
      <c r="G146">
        <f t="shared" si="10"/>
        <v>500</v>
      </c>
      <c r="H146">
        <f t="shared" si="11"/>
        <v>0.01</v>
      </c>
    </row>
    <row r="147" spans="1:8" x14ac:dyDescent="0.25">
      <c r="A147" s="1" t="s">
        <v>625</v>
      </c>
      <c r="C147">
        <v>78.430000000000007</v>
      </c>
      <c r="D147">
        <v>79.3</v>
      </c>
      <c r="E147">
        <f t="shared" si="8"/>
        <v>78.865000000000009</v>
      </c>
      <c r="F147">
        <f t="shared" si="9"/>
        <v>100000</v>
      </c>
      <c r="G147">
        <f t="shared" si="10"/>
        <v>500</v>
      </c>
      <c r="H147">
        <f t="shared" si="11"/>
        <v>0.01</v>
      </c>
    </row>
    <row r="148" spans="1:8" x14ac:dyDescent="0.25">
      <c r="A148" s="1" t="s">
        <v>626</v>
      </c>
      <c r="C148">
        <v>79.260000000000005</v>
      </c>
      <c r="D148">
        <v>79.63</v>
      </c>
      <c r="E148">
        <f t="shared" si="8"/>
        <v>79.444999999999993</v>
      </c>
      <c r="F148">
        <f t="shared" si="9"/>
        <v>100000</v>
      </c>
      <c r="G148">
        <f t="shared" si="10"/>
        <v>500</v>
      </c>
      <c r="H148">
        <f t="shared" si="11"/>
        <v>0.01</v>
      </c>
    </row>
    <row r="149" spans="1:8" x14ac:dyDescent="0.25">
      <c r="A149" s="1" t="s">
        <v>627</v>
      </c>
      <c r="C149">
        <v>79.62</v>
      </c>
      <c r="D149">
        <v>80.42</v>
      </c>
      <c r="E149">
        <f t="shared" si="8"/>
        <v>80.02000000000001</v>
      </c>
      <c r="F149">
        <f t="shared" si="9"/>
        <v>100000</v>
      </c>
      <c r="G149">
        <f t="shared" si="10"/>
        <v>500</v>
      </c>
      <c r="H149">
        <f t="shared" si="11"/>
        <v>0.01</v>
      </c>
    </row>
    <row r="150" spans="1:8" x14ac:dyDescent="0.25">
      <c r="A150" s="1" t="s">
        <v>628</v>
      </c>
      <c r="C150">
        <v>80.430000000000007</v>
      </c>
      <c r="D150">
        <v>79.47</v>
      </c>
      <c r="E150">
        <f t="shared" si="8"/>
        <v>79.95</v>
      </c>
      <c r="F150">
        <f t="shared" si="9"/>
        <v>100000</v>
      </c>
      <c r="G150">
        <f t="shared" si="10"/>
        <v>500</v>
      </c>
      <c r="H150">
        <f t="shared" si="11"/>
        <v>0.01</v>
      </c>
    </row>
    <row r="151" spans="1:8" x14ac:dyDescent="0.25">
      <c r="A151" s="1" t="s">
        <v>629</v>
      </c>
      <c r="C151">
        <v>79.48</v>
      </c>
      <c r="D151">
        <v>81.3</v>
      </c>
      <c r="E151">
        <f t="shared" si="8"/>
        <v>80.39</v>
      </c>
      <c r="F151">
        <f t="shared" si="9"/>
        <v>100000</v>
      </c>
      <c r="G151">
        <f t="shared" si="10"/>
        <v>500</v>
      </c>
      <c r="H151">
        <f t="shared" si="11"/>
        <v>0.01</v>
      </c>
    </row>
    <row r="152" spans="1:8" x14ac:dyDescent="0.25">
      <c r="A152" s="1" t="s">
        <v>630</v>
      </c>
      <c r="C152">
        <v>81.36</v>
      </c>
      <c r="D152">
        <v>82.39</v>
      </c>
      <c r="E152">
        <f t="shared" si="8"/>
        <v>81.875</v>
      </c>
      <c r="F152">
        <f t="shared" si="9"/>
        <v>100000</v>
      </c>
      <c r="G152">
        <f t="shared" si="10"/>
        <v>500</v>
      </c>
      <c r="H152">
        <f t="shared" si="11"/>
        <v>0.01</v>
      </c>
    </row>
    <row r="153" spans="1:8" x14ac:dyDescent="0.25">
      <c r="A153" s="1" t="s">
        <v>631</v>
      </c>
      <c r="C153">
        <v>82.33</v>
      </c>
      <c r="D153">
        <v>82.47</v>
      </c>
      <c r="E153">
        <f t="shared" si="8"/>
        <v>82.4</v>
      </c>
      <c r="F153">
        <f t="shared" si="9"/>
        <v>100000</v>
      </c>
      <c r="G153">
        <f t="shared" si="10"/>
        <v>500</v>
      </c>
      <c r="H153">
        <f t="shared" si="11"/>
        <v>0.01</v>
      </c>
    </row>
    <row r="154" spans="1:8" x14ac:dyDescent="0.25">
      <c r="A154" s="1" t="s">
        <v>632</v>
      </c>
      <c r="C154">
        <v>82.38</v>
      </c>
      <c r="D154">
        <v>82.49</v>
      </c>
      <c r="E154">
        <f t="shared" si="8"/>
        <v>82.435000000000002</v>
      </c>
      <c r="F154">
        <f t="shared" si="9"/>
        <v>100000</v>
      </c>
      <c r="G154">
        <f t="shared" si="10"/>
        <v>500</v>
      </c>
      <c r="H154">
        <f t="shared" si="11"/>
        <v>0.01</v>
      </c>
    </row>
    <row r="155" spans="1:8" x14ac:dyDescent="0.25">
      <c r="A155" s="1" t="s">
        <v>633</v>
      </c>
      <c r="C155">
        <v>82.5</v>
      </c>
      <c r="D155">
        <v>83.5</v>
      </c>
      <c r="E155">
        <f t="shared" si="8"/>
        <v>83</v>
      </c>
      <c r="F155">
        <f t="shared" si="9"/>
        <v>100000</v>
      </c>
      <c r="G155">
        <f t="shared" si="10"/>
        <v>500</v>
      </c>
      <c r="H155">
        <f t="shared" si="11"/>
        <v>0.01</v>
      </c>
    </row>
    <row r="156" spans="1:8" x14ac:dyDescent="0.25">
      <c r="A156" s="1" t="s">
        <v>634</v>
      </c>
      <c r="C156">
        <v>84.32</v>
      </c>
      <c r="D156">
        <v>84.23</v>
      </c>
      <c r="E156">
        <f t="shared" si="8"/>
        <v>84.275000000000006</v>
      </c>
      <c r="F156">
        <f t="shared" si="9"/>
        <v>100000</v>
      </c>
      <c r="G156">
        <f t="shared" si="10"/>
        <v>500</v>
      </c>
      <c r="H156">
        <f t="shared" si="11"/>
        <v>0.01</v>
      </c>
    </row>
    <row r="157" spans="1:8" x14ac:dyDescent="0.25">
      <c r="A157" s="1" t="s">
        <v>635</v>
      </c>
      <c r="C157">
        <v>84.36</v>
      </c>
      <c r="D157">
        <v>85.87</v>
      </c>
      <c r="E157">
        <f t="shared" si="8"/>
        <v>85.115000000000009</v>
      </c>
      <c r="F157">
        <f t="shared" si="9"/>
        <v>100000</v>
      </c>
      <c r="G157">
        <f t="shared" si="10"/>
        <v>500</v>
      </c>
      <c r="H157">
        <f t="shared" si="11"/>
        <v>0.01</v>
      </c>
    </row>
    <row r="158" spans="1:8" x14ac:dyDescent="0.25">
      <c r="A158" s="1" t="s">
        <v>636</v>
      </c>
      <c r="C158">
        <v>85.84</v>
      </c>
      <c r="D158">
        <v>88.14</v>
      </c>
      <c r="E158">
        <f t="shared" si="8"/>
        <v>86.990000000000009</v>
      </c>
      <c r="F158">
        <f t="shared" si="9"/>
        <v>100000</v>
      </c>
      <c r="G158">
        <f t="shared" si="10"/>
        <v>500</v>
      </c>
      <c r="H158">
        <f t="shared" si="11"/>
        <v>0.01</v>
      </c>
    </row>
    <row r="159" spans="1:8" x14ac:dyDescent="0.25">
      <c r="A159" s="1" t="s">
        <v>637</v>
      </c>
      <c r="C159">
        <v>88.12</v>
      </c>
      <c r="D159">
        <v>89.17</v>
      </c>
      <c r="E159">
        <f t="shared" si="8"/>
        <v>88.64500000000001</v>
      </c>
      <c r="F159">
        <f t="shared" si="9"/>
        <v>100000</v>
      </c>
      <c r="G159">
        <f t="shared" si="10"/>
        <v>500</v>
      </c>
      <c r="H159">
        <f t="shared" si="11"/>
        <v>0.01</v>
      </c>
    </row>
    <row r="160" spans="1:8" x14ac:dyDescent="0.25">
      <c r="A160" s="1" t="s">
        <v>638</v>
      </c>
      <c r="C160">
        <v>89.27</v>
      </c>
      <c r="D160">
        <v>90.08</v>
      </c>
      <c r="E160">
        <f t="shared" si="8"/>
        <v>89.674999999999997</v>
      </c>
      <c r="F160">
        <f t="shared" si="9"/>
        <v>100000</v>
      </c>
      <c r="G160">
        <f t="shared" si="10"/>
        <v>500</v>
      </c>
      <c r="H160">
        <f t="shared" si="11"/>
        <v>0.01</v>
      </c>
    </row>
    <row r="161" spans="1:8" x14ac:dyDescent="0.25">
      <c r="A161" s="1" t="s">
        <v>639</v>
      </c>
      <c r="C161">
        <v>90.09</v>
      </c>
      <c r="D161">
        <v>90.9</v>
      </c>
      <c r="E161">
        <f t="shared" si="8"/>
        <v>90.495000000000005</v>
      </c>
      <c r="F161">
        <f t="shared" si="9"/>
        <v>100000</v>
      </c>
      <c r="G161">
        <f t="shared" si="10"/>
        <v>500</v>
      </c>
      <c r="H161">
        <f t="shared" si="11"/>
        <v>0.01</v>
      </c>
    </row>
    <row r="162" spans="1:8" x14ac:dyDescent="0.25">
      <c r="A162" s="1" t="s">
        <v>640</v>
      </c>
      <c r="C162">
        <v>90.93</v>
      </c>
      <c r="D162">
        <v>92.71</v>
      </c>
      <c r="E162">
        <f t="shared" si="8"/>
        <v>91.82</v>
      </c>
      <c r="F162">
        <f t="shared" si="9"/>
        <v>100000</v>
      </c>
      <c r="G162">
        <f t="shared" si="10"/>
        <v>500</v>
      </c>
      <c r="H162">
        <f t="shared" si="11"/>
        <v>0.01</v>
      </c>
    </row>
    <row r="163" spans="1:8" x14ac:dyDescent="0.25">
      <c r="A163" s="1" t="s">
        <v>641</v>
      </c>
      <c r="C163">
        <v>92.76</v>
      </c>
      <c r="D163">
        <v>92.56</v>
      </c>
      <c r="E163">
        <f t="shared" si="8"/>
        <v>92.66</v>
      </c>
      <c r="F163">
        <f t="shared" si="9"/>
        <v>100000</v>
      </c>
      <c r="G163">
        <f t="shared" si="10"/>
        <v>500</v>
      </c>
      <c r="H163">
        <f t="shared" si="11"/>
        <v>0.01</v>
      </c>
    </row>
    <row r="164" spans="1:8" x14ac:dyDescent="0.25">
      <c r="A164" s="1" t="s">
        <v>642</v>
      </c>
      <c r="C164">
        <v>92.73</v>
      </c>
      <c r="D164">
        <v>93.49</v>
      </c>
      <c r="E164">
        <f t="shared" si="8"/>
        <v>93.11</v>
      </c>
      <c r="F164">
        <f t="shared" si="9"/>
        <v>100000</v>
      </c>
      <c r="G164">
        <f t="shared" si="10"/>
        <v>500</v>
      </c>
      <c r="H164">
        <f t="shared" si="11"/>
        <v>0.01</v>
      </c>
    </row>
    <row r="165" spans="1:8" x14ac:dyDescent="0.25">
      <c r="A165" s="1" t="s">
        <v>643</v>
      </c>
      <c r="C165">
        <v>93.68</v>
      </c>
      <c r="D165">
        <v>93.41</v>
      </c>
      <c r="E165">
        <f t="shared" si="8"/>
        <v>93.545000000000002</v>
      </c>
      <c r="F165">
        <f t="shared" si="9"/>
        <v>100000</v>
      </c>
      <c r="G165">
        <f t="shared" si="10"/>
        <v>500</v>
      </c>
      <c r="H165">
        <f t="shared" si="11"/>
        <v>0.01</v>
      </c>
    </row>
    <row r="166" spans="1:8" x14ac:dyDescent="0.25">
      <c r="A166" s="1" t="s">
        <v>644</v>
      </c>
      <c r="C166">
        <v>94.53</v>
      </c>
      <c r="D166">
        <v>93.58</v>
      </c>
      <c r="E166">
        <f t="shared" si="8"/>
        <v>94.055000000000007</v>
      </c>
      <c r="F166">
        <f t="shared" si="9"/>
        <v>100000</v>
      </c>
      <c r="G166">
        <f t="shared" si="10"/>
        <v>500</v>
      </c>
      <c r="H166">
        <f t="shared" si="11"/>
        <v>0.01</v>
      </c>
    </row>
    <row r="167" spans="1:8" x14ac:dyDescent="0.25">
      <c r="A167" s="1" t="s">
        <v>645</v>
      </c>
      <c r="C167">
        <v>93.64</v>
      </c>
      <c r="D167">
        <v>95.99</v>
      </c>
      <c r="E167">
        <f t="shared" si="8"/>
        <v>94.814999999999998</v>
      </c>
      <c r="F167">
        <f t="shared" si="9"/>
        <v>100000</v>
      </c>
      <c r="G167">
        <f t="shared" si="10"/>
        <v>500</v>
      </c>
      <c r="H167">
        <f t="shared" si="11"/>
        <v>0.01</v>
      </c>
    </row>
    <row r="168" spans="1:8" x14ac:dyDescent="0.25">
      <c r="A168" s="1" t="s">
        <v>646</v>
      </c>
      <c r="C168">
        <v>95.97</v>
      </c>
      <c r="D168">
        <v>95.28</v>
      </c>
      <c r="E168">
        <f t="shared" si="8"/>
        <v>95.625</v>
      </c>
      <c r="F168">
        <f t="shared" si="9"/>
        <v>100000</v>
      </c>
      <c r="G168">
        <f t="shared" si="10"/>
        <v>500</v>
      </c>
      <c r="H168">
        <f t="shared" si="11"/>
        <v>0.01</v>
      </c>
    </row>
    <row r="169" spans="1:8" x14ac:dyDescent="0.25">
      <c r="A169" s="1" t="s">
        <v>647</v>
      </c>
      <c r="C169">
        <v>94.6</v>
      </c>
      <c r="D169">
        <v>94.45</v>
      </c>
      <c r="E169">
        <f t="shared" si="8"/>
        <v>94.525000000000006</v>
      </c>
      <c r="F169">
        <f t="shared" si="9"/>
        <v>100000</v>
      </c>
      <c r="G169">
        <f t="shared" si="10"/>
        <v>500</v>
      </c>
      <c r="H169">
        <f t="shared" si="11"/>
        <v>0.01</v>
      </c>
    </row>
    <row r="170" spans="1:8" x14ac:dyDescent="0.25">
      <c r="A170" s="1" t="s">
        <v>648</v>
      </c>
      <c r="C170">
        <v>94.5</v>
      </c>
      <c r="D170">
        <v>94.19</v>
      </c>
      <c r="E170">
        <f t="shared" si="8"/>
        <v>94.344999999999999</v>
      </c>
      <c r="F170">
        <f t="shared" si="9"/>
        <v>100000</v>
      </c>
      <c r="G170">
        <f t="shared" si="10"/>
        <v>500</v>
      </c>
      <c r="H170">
        <f t="shared" si="11"/>
        <v>0.01</v>
      </c>
    </row>
    <row r="171" spans="1:8" x14ac:dyDescent="0.25">
      <c r="A171" s="1" t="s">
        <v>649</v>
      </c>
      <c r="C171">
        <v>94.27</v>
      </c>
      <c r="D171">
        <v>97.55</v>
      </c>
      <c r="E171">
        <f t="shared" si="8"/>
        <v>95.91</v>
      </c>
      <c r="F171">
        <f t="shared" si="9"/>
        <v>100000</v>
      </c>
      <c r="G171">
        <f t="shared" si="10"/>
        <v>500</v>
      </c>
      <c r="H171">
        <f t="shared" si="11"/>
        <v>0.01</v>
      </c>
    </row>
    <row r="172" spans="1:8" x14ac:dyDescent="0.25">
      <c r="A172" s="1" t="s">
        <v>650</v>
      </c>
      <c r="C172">
        <v>98.16</v>
      </c>
      <c r="D172">
        <v>98.36</v>
      </c>
      <c r="E172">
        <f t="shared" si="8"/>
        <v>98.259999999999991</v>
      </c>
      <c r="F172">
        <f t="shared" si="9"/>
        <v>100000</v>
      </c>
      <c r="G172">
        <f t="shared" si="10"/>
        <v>500</v>
      </c>
      <c r="H172">
        <f t="shared" si="11"/>
        <v>0.01</v>
      </c>
    </row>
    <row r="173" spans="1:8" x14ac:dyDescent="0.25">
      <c r="A173" s="1" t="s">
        <v>651</v>
      </c>
      <c r="C173">
        <v>98.21</v>
      </c>
      <c r="D173">
        <v>99.51</v>
      </c>
      <c r="E173">
        <f t="shared" si="8"/>
        <v>98.86</v>
      </c>
      <c r="F173">
        <f t="shared" si="9"/>
        <v>100000</v>
      </c>
      <c r="G173">
        <f t="shared" si="10"/>
        <v>500</v>
      </c>
      <c r="H173">
        <f t="shared" si="11"/>
        <v>0.01</v>
      </c>
    </row>
    <row r="174" spans="1:8" x14ac:dyDescent="0.25">
      <c r="A174" s="1" t="s">
        <v>652</v>
      </c>
      <c r="C174">
        <v>99.81</v>
      </c>
      <c r="D174">
        <v>98.04</v>
      </c>
      <c r="E174">
        <f t="shared" si="8"/>
        <v>98.925000000000011</v>
      </c>
      <c r="F174">
        <f t="shared" si="9"/>
        <v>100000</v>
      </c>
      <c r="G174">
        <f t="shared" si="10"/>
        <v>500</v>
      </c>
      <c r="H174">
        <f t="shared" si="11"/>
        <v>0.01</v>
      </c>
    </row>
    <row r="175" spans="1:8" x14ac:dyDescent="0.25">
      <c r="A175" s="1" t="s">
        <v>653</v>
      </c>
      <c r="C175">
        <v>97.93</v>
      </c>
      <c r="D175">
        <v>98.99</v>
      </c>
      <c r="E175">
        <f t="shared" si="8"/>
        <v>98.460000000000008</v>
      </c>
      <c r="F175">
        <f t="shared" si="9"/>
        <v>100000</v>
      </c>
      <c r="G175">
        <f t="shared" si="10"/>
        <v>500</v>
      </c>
      <c r="H175">
        <f t="shared" si="11"/>
        <v>0.01</v>
      </c>
    </row>
    <row r="176" spans="1:8" x14ac:dyDescent="0.25">
      <c r="A176" s="1" t="s">
        <v>654</v>
      </c>
      <c r="C176">
        <v>99.16</v>
      </c>
      <c r="D176">
        <v>101.6</v>
      </c>
      <c r="E176">
        <f t="shared" si="8"/>
        <v>100.38</v>
      </c>
      <c r="F176">
        <f t="shared" si="9"/>
        <v>100000</v>
      </c>
      <c r="G176">
        <f t="shared" si="10"/>
        <v>500</v>
      </c>
      <c r="H176">
        <f t="shared" si="11"/>
        <v>0.01</v>
      </c>
    </row>
    <row r="177" spans="1:8" x14ac:dyDescent="0.25">
      <c r="A177" s="1" t="s">
        <v>655</v>
      </c>
      <c r="C177">
        <v>101.87</v>
      </c>
      <c r="D177">
        <v>103.21</v>
      </c>
      <c r="E177">
        <f t="shared" si="8"/>
        <v>102.53999999999999</v>
      </c>
      <c r="F177">
        <f t="shared" si="9"/>
        <v>100000</v>
      </c>
      <c r="G177">
        <f t="shared" si="10"/>
        <v>500</v>
      </c>
      <c r="H177">
        <f t="shared" si="11"/>
        <v>0.01</v>
      </c>
    </row>
    <row r="178" spans="1:8" x14ac:dyDescent="0.25">
      <c r="A178" s="1" t="s">
        <v>656</v>
      </c>
      <c r="C178">
        <v>102.74</v>
      </c>
      <c r="D178">
        <v>101.25</v>
      </c>
      <c r="E178">
        <f t="shared" si="8"/>
        <v>101.995</v>
      </c>
      <c r="F178">
        <f t="shared" si="9"/>
        <v>100000</v>
      </c>
      <c r="G178">
        <f t="shared" si="10"/>
        <v>500</v>
      </c>
      <c r="H178">
        <f t="shared" si="11"/>
        <v>0.01</v>
      </c>
    </row>
    <row r="179" spans="1:8" x14ac:dyDescent="0.25">
      <c r="A179" s="1" t="s">
        <v>657</v>
      </c>
      <c r="C179">
        <v>101.02</v>
      </c>
      <c r="D179">
        <v>100.47</v>
      </c>
      <c r="E179">
        <f t="shared" si="8"/>
        <v>100.745</v>
      </c>
      <c r="F179">
        <f t="shared" si="9"/>
        <v>100000</v>
      </c>
      <c r="G179">
        <f t="shared" si="10"/>
        <v>500</v>
      </c>
      <c r="H179">
        <f t="shared" si="11"/>
        <v>0.01</v>
      </c>
    </row>
    <row r="180" spans="1:8" x14ac:dyDescent="0.25">
      <c r="A180" s="1" t="s">
        <v>658</v>
      </c>
      <c r="C180">
        <v>100.44</v>
      </c>
      <c r="D180">
        <v>97.54</v>
      </c>
      <c r="E180">
        <f t="shared" si="8"/>
        <v>98.990000000000009</v>
      </c>
      <c r="F180">
        <f t="shared" si="9"/>
        <v>100000</v>
      </c>
      <c r="G180">
        <f t="shared" si="10"/>
        <v>500</v>
      </c>
      <c r="H180">
        <f t="shared" si="11"/>
        <v>0.01</v>
      </c>
    </row>
    <row r="181" spans="1:8" x14ac:dyDescent="0.25">
      <c r="A181" s="1" t="s">
        <v>659</v>
      </c>
      <c r="C181">
        <v>97.85</v>
      </c>
      <c r="D181">
        <v>94.07</v>
      </c>
      <c r="E181">
        <f t="shared" si="8"/>
        <v>95.96</v>
      </c>
      <c r="F181">
        <f t="shared" si="9"/>
        <v>100000</v>
      </c>
      <c r="G181">
        <f t="shared" si="10"/>
        <v>500</v>
      </c>
      <c r="H181">
        <f t="shared" si="11"/>
        <v>0.01</v>
      </c>
    </row>
    <row r="182" spans="1:8" x14ac:dyDescent="0.25">
      <c r="A182" s="1" t="s">
        <v>660</v>
      </c>
      <c r="C182">
        <v>94.16</v>
      </c>
      <c r="D182">
        <v>97.89</v>
      </c>
      <c r="E182">
        <f t="shared" si="8"/>
        <v>96.025000000000006</v>
      </c>
      <c r="F182">
        <f t="shared" si="9"/>
        <v>100000</v>
      </c>
      <c r="G182">
        <f t="shared" si="10"/>
        <v>500</v>
      </c>
      <c r="H182">
        <f t="shared" si="11"/>
        <v>0.01</v>
      </c>
    </row>
    <row r="183" spans="1:8" x14ac:dyDescent="0.25">
      <c r="A183" s="1" t="s">
        <v>661</v>
      </c>
      <c r="C183">
        <v>97.91</v>
      </c>
      <c r="D183">
        <v>99.13</v>
      </c>
      <c r="E183">
        <f t="shared" si="8"/>
        <v>98.52</v>
      </c>
      <c r="F183">
        <f t="shared" si="9"/>
        <v>100000</v>
      </c>
      <c r="G183">
        <f t="shared" si="10"/>
        <v>500</v>
      </c>
      <c r="H183">
        <f t="shared" si="11"/>
        <v>0.01</v>
      </c>
    </row>
    <row r="184" spans="1:8" x14ac:dyDescent="0.25">
      <c r="A184" s="1" t="s">
        <v>662</v>
      </c>
      <c r="C184">
        <v>99.23</v>
      </c>
      <c r="D184">
        <v>101.18</v>
      </c>
      <c r="E184">
        <f t="shared" si="8"/>
        <v>100.20500000000001</v>
      </c>
      <c r="F184">
        <f t="shared" si="9"/>
        <v>100000</v>
      </c>
      <c r="G184">
        <f t="shared" si="10"/>
        <v>500</v>
      </c>
      <c r="H184">
        <f t="shared" si="11"/>
        <v>0.01</v>
      </c>
    </row>
    <row r="185" spans="1:8" x14ac:dyDescent="0.25">
      <c r="A185" s="1" t="s">
        <v>663</v>
      </c>
      <c r="C185">
        <v>101.25</v>
      </c>
      <c r="D185">
        <v>99.2</v>
      </c>
      <c r="E185">
        <f t="shared" si="8"/>
        <v>100.22499999999999</v>
      </c>
      <c r="F185">
        <f t="shared" si="9"/>
        <v>100000</v>
      </c>
      <c r="G185">
        <f t="shared" si="10"/>
        <v>500</v>
      </c>
      <c r="H185">
        <f t="shared" si="11"/>
        <v>0.01</v>
      </c>
    </row>
    <row r="186" spans="1:8" x14ac:dyDescent="0.25">
      <c r="A186" s="1" t="s">
        <v>664</v>
      </c>
      <c r="C186">
        <v>99.36</v>
      </c>
      <c r="D186">
        <v>100.64</v>
      </c>
      <c r="E186">
        <f t="shared" si="8"/>
        <v>100</v>
      </c>
      <c r="F186">
        <f t="shared" si="9"/>
        <v>100000</v>
      </c>
      <c r="G186">
        <f t="shared" si="10"/>
        <v>500</v>
      </c>
      <c r="H186">
        <f t="shared" si="11"/>
        <v>0.01</v>
      </c>
    </row>
    <row r="187" spans="1:8" x14ac:dyDescent="0.25">
      <c r="A187" s="1" t="s">
        <v>665</v>
      </c>
      <c r="C187">
        <v>100.47</v>
      </c>
      <c r="D187">
        <v>98.27</v>
      </c>
      <c r="E187">
        <f t="shared" si="8"/>
        <v>99.37</v>
      </c>
      <c r="F187">
        <f t="shared" si="9"/>
        <v>100000</v>
      </c>
      <c r="G187">
        <f t="shared" si="10"/>
        <v>500</v>
      </c>
      <c r="H187">
        <f t="shared" si="11"/>
        <v>0.01</v>
      </c>
    </row>
    <row r="188" spans="1:8" x14ac:dyDescent="0.25">
      <c r="A188" s="1" t="s">
        <v>666</v>
      </c>
      <c r="C188">
        <v>98.07</v>
      </c>
      <c r="D188">
        <v>98.93</v>
      </c>
      <c r="E188">
        <f t="shared" si="8"/>
        <v>98.5</v>
      </c>
      <c r="F188">
        <f t="shared" si="9"/>
        <v>100000</v>
      </c>
      <c r="G188">
        <f t="shared" si="10"/>
        <v>500</v>
      </c>
      <c r="H188">
        <f t="shared" si="11"/>
        <v>0.01</v>
      </c>
    </row>
    <row r="189" spans="1:8" x14ac:dyDescent="0.25">
      <c r="A189" s="1" t="s">
        <v>667</v>
      </c>
      <c r="C189">
        <v>98.89</v>
      </c>
      <c r="D189">
        <v>96.22</v>
      </c>
      <c r="E189">
        <f t="shared" si="8"/>
        <v>97.555000000000007</v>
      </c>
      <c r="F189">
        <f t="shared" si="9"/>
        <v>100000</v>
      </c>
      <c r="G189">
        <f t="shared" si="10"/>
        <v>500</v>
      </c>
      <c r="H189">
        <f t="shared" si="11"/>
        <v>0.01</v>
      </c>
    </row>
    <row r="190" spans="1:8" x14ac:dyDescent="0.25">
      <c r="A190" s="1" t="s">
        <v>668</v>
      </c>
      <c r="C190">
        <v>96.32</v>
      </c>
      <c r="D190">
        <v>97.51</v>
      </c>
      <c r="E190">
        <f t="shared" si="8"/>
        <v>96.914999999999992</v>
      </c>
      <c r="F190">
        <f t="shared" si="9"/>
        <v>100000</v>
      </c>
      <c r="G190">
        <f t="shared" si="10"/>
        <v>500</v>
      </c>
      <c r="H190">
        <f t="shared" si="11"/>
        <v>0.01</v>
      </c>
    </row>
    <row r="191" spans="1:8" x14ac:dyDescent="0.25">
      <c r="A191" s="1" t="s">
        <v>669</v>
      </c>
      <c r="C191">
        <v>97.62</v>
      </c>
      <c r="D191">
        <v>98.7</v>
      </c>
      <c r="E191">
        <f t="shared" si="8"/>
        <v>98.16</v>
      </c>
      <c r="F191">
        <f t="shared" si="9"/>
        <v>100000</v>
      </c>
      <c r="G191">
        <f t="shared" si="10"/>
        <v>500</v>
      </c>
      <c r="H191">
        <f t="shared" si="11"/>
        <v>0.01</v>
      </c>
    </row>
    <row r="192" spans="1:8" x14ac:dyDescent="0.25">
      <c r="A192" s="1" t="s">
        <v>670</v>
      </c>
      <c r="C192">
        <v>98.57</v>
      </c>
      <c r="D192">
        <v>98.13</v>
      </c>
      <c r="E192">
        <f t="shared" si="8"/>
        <v>98.35</v>
      </c>
      <c r="F192">
        <f t="shared" si="9"/>
        <v>100000</v>
      </c>
      <c r="G192">
        <f t="shared" si="10"/>
        <v>500</v>
      </c>
      <c r="H192">
        <f t="shared" si="11"/>
        <v>0.01</v>
      </c>
    </row>
    <row r="193" spans="1:8" x14ac:dyDescent="0.25">
      <c r="A193" s="1" t="s">
        <v>671</v>
      </c>
      <c r="C193">
        <v>98.43</v>
      </c>
      <c r="D193">
        <v>99.11</v>
      </c>
      <c r="E193">
        <f t="shared" si="8"/>
        <v>98.77000000000001</v>
      </c>
      <c r="F193">
        <f t="shared" si="9"/>
        <v>100000</v>
      </c>
      <c r="G193">
        <f t="shared" si="10"/>
        <v>500</v>
      </c>
      <c r="H193">
        <f t="shared" si="11"/>
        <v>0.01</v>
      </c>
    </row>
    <row r="194" spans="1:8" x14ac:dyDescent="0.25">
      <c r="A194" s="1" t="s">
        <v>672</v>
      </c>
      <c r="C194">
        <v>99.71</v>
      </c>
      <c r="D194">
        <v>99.35</v>
      </c>
      <c r="E194">
        <f t="shared" si="8"/>
        <v>99.53</v>
      </c>
      <c r="F194">
        <f t="shared" si="9"/>
        <v>100000</v>
      </c>
      <c r="G194">
        <f t="shared" si="10"/>
        <v>500</v>
      </c>
      <c r="H194">
        <f t="shared" si="11"/>
        <v>0.01</v>
      </c>
    </row>
    <row r="195" spans="1:8" x14ac:dyDescent="0.25">
      <c r="A195" s="1" t="s">
        <v>673</v>
      </c>
      <c r="C195">
        <v>98.67</v>
      </c>
      <c r="D195">
        <v>99.33</v>
      </c>
      <c r="E195">
        <f t="shared" ref="E195:E258" si="12">(C195+D195)/2</f>
        <v>99</v>
      </c>
      <c r="F195">
        <f t="shared" si="9"/>
        <v>100000</v>
      </c>
      <c r="G195">
        <f t="shared" si="10"/>
        <v>500</v>
      </c>
      <c r="H195">
        <f t="shared" si="11"/>
        <v>0.01</v>
      </c>
    </row>
    <row r="196" spans="1:8" x14ac:dyDescent="0.25">
      <c r="A196" s="1" t="s">
        <v>674</v>
      </c>
      <c r="C196">
        <v>99.25</v>
      </c>
      <c r="D196">
        <v>98.22</v>
      </c>
      <c r="E196">
        <f t="shared" si="12"/>
        <v>98.734999999999999</v>
      </c>
      <c r="F196">
        <f t="shared" ref="F196:F259" si="13">F195</f>
        <v>100000</v>
      </c>
      <c r="G196">
        <f t="shared" ref="G196:G259" si="14">G195</f>
        <v>500</v>
      </c>
      <c r="H196">
        <f t="shared" ref="H196:H259" si="15">H195</f>
        <v>0.01</v>
      </c>
    </row>
    <row r="197" spans="1:8" x14ac:dyDescent="0.25">
      <c r="A197" s="1" t="s">
        <v>675</v>
      </c>
      <c r="C197">
        <v>97.66</v>
      </c>
      <c r="D197">
        <v>97.46</v>
      </c>
      <c r="E197">
        <f t="shared" si="12"/>
        <v>97.56</v>
      </c>
      <c r="F197">
        <f t="shared" si="13"/>
        <v>100000</v>
      </c>
      <c r="G197">
        <f t="shared" si="14"/>
        <v>500</v>
      </c>
      <c r="H197">
        <f t="shared" si="15"/>
        <v>0.01</v>
      </c>
    </row>
    <row r="198" spans="1:8" x14ac:dyDescent="0.25">
      <c r="A198" s="1" t="s">
        <v>676</v>
      </c>
      <c r="C198">
        <v>97.21</v>
      </c>
      <c r="D198">
        <v>98.57</v>
      </c>
      <c r="E198">
        <f t="shared" si="12"/>
        <v>97.889999999999986</v>
      </c>
      <c r="F198">
        <f t="shared" si="13"/>
        <v>100000</v>
      </c>
      <c r="G198">
        <f t="shared" si="14"/>
        <v>500</v>
      </c>
      <c r="H198">
        <f t="shared" si="15"/>
        <v>0.01</v>
      </c>
    </row>
    <row r="199" spans="1:8" x14ac:dyDescent="0.25">
      <c r="A199" s="1" t="s">
        <v>677</v>
      </c>
      <c r="C199">
        <v>98.26</v>
      </c>
      <c r="D199">
        <v>97.78</v>
      </c>
      <c r="E199">
        <f t="shared" si="12"/>
        <v>98.02000000000001</v>
      </c>
      <c r="F199">
        <f t="shared" si="13"/>
        <v>100000</v>
      </c>
      <c r="G199">
        <f t="shared" si="14"/>
        <v>500</v>
      </c>
      <c r="H199">
        <f t="shared" si="15"/>
        <v>0.01</v>
      </c>
    </row>
    <row r="200" spans="1:8" x14ac:dyDescent="0.25">
      <c r="A200" s="1" t="s">
        <v>678</v>
      </c>
      <c r="C200">
        <v>97.86</v>
      </c>
      <c r="D200">
        <v>97.39</v>
      </c>
      <c r="E200">
        <f t="shared" si="12"/>
        <v>97.625</v>
      </c>
      <c r="F200">
        <f t="shared" si="13"/>
        <v>100000</v>
      </c>
      <c r="G200">
        <f t="shared" si="14"/>
        <v>500</v>
      </c>
      <c r="H200">
        <f t="shared" si="15"/>
        <v>0.01</v>
      </c>
    </row>
    <row r="201" spans="1:8" x14ac:dyDescent="0.25">
      <c r="A201" s="1" t="s">
        <v>679</v>
      </c>
      <c r="C201">
        <v>97.64</v>
      </c>
      <c r="D201">
        <v>98.68</v>
      </c>
      <c r="E201">
        <f t="shared" si="12"/>
        <v>98.16</v>
      </c>
      <c r="F201">
        <f t="shared" si="13"/>
        <v>100000</v>
      </c>
      <c r="G201">
        <f t="shared" si="14"/>
        <v>500</v>
      </c>
      <c r="H201">
        <f t="shared" si="15"/>
        <v>0.01</v>
      </c>
    </row>
    <row r="202" spans="1:8" x14ac:dyDescent="0.25">
      <c r="A202" s="1" t="s">
        <v>680</v>
      </c>
      <c r="C202">
        <v>98.9</v>
      </c>
      <c r="D202">
        <v>99.06</v>
      </c>
      <c r="E202">
        <f t="shared" si="12"/>
        <v>98.98</v>
      </c>
      <c r="F202">
        <f t="shared" si="13"/>
        <v>100000</v>
      </c>
      <c r="G202">
        <f t="shared" si="14"/>
        <v>500</v>
      </c>
      <c r="H202">
        <f t="shared" si="15"/>
        <v>0.01</v>
      </c>
    </row>
    <row r="203" spans="1:8" x14ac:dyDescent="0.25">
      <c r="A203" s="1" t="s">
        <v>681</v>
      </c>
      <c r="C203">
        <v>99.21</v>
      </c>
      <c r="D203">
        <v>100.16</v>
      </c>
      <c r="E203">
        <f t="shared" si="12"/>
        <v>99.685000000000002</v>
      </c>
      <c r="F203">
        <f t="shared" si="13"/>
        <v>100000</v>
      </c>
      <c r="G203">
        <f t="shared" si="14"/>
        <v>500</v>
      </c>
      <c r="H203">
        <f t="shared" si="15"/>
        <v>0.01</v>
      </c>
    </row>
    <row r="204" spans="1:8" x14ac:dyDescent="0.25">
      <c r="A204" s="1" t="s">
        <v>682</v>
      </c>
      <c r="C204">
        <v>100.27</v>
      </c>
      <c r="D204">
        <v>101.25</v>
      </c>
      <c r="E204">
        <f t="shared" si="12"/>
        <v>100.75999999999999</v>
      </c>
      <c r="F204">
        <f t="shared" si="13"/>
        <v>100000</v>
      </c>
      <c r="G204">
        <f t="shared" si="14"/>
        <v>500</v>
      </c>
      <c r="H204">
        <f t="shared" si="15"/>
        <v>0.01</v>
      </c>
    </row>
    <row r="205" spans="1:8" x14ac:dyDescent="0.25">
      <c r="A205" s="1" t="s">
        <v>683</v>
      </c>
      <c r="C205">
        <v>101.3</v>
      </c>
      <c r="D205">
        <v>102.4</v>
      </c>
      <c r="E205">
        <f t="shared" si="12"/>
        <v>101.85</v>
      </c>
      <c r="F205">
        <f t="shared" si="13"/>
        <v>100000</v>
      </c>
      <c r="G205">
        <f t="shared" si="14"/>
        <v>500</v>
      </c>
      <c r="H205">
        <f t="shared" si="15"/>
        <v>0.01</v>
      </c>
    </row>
    <row r="206" spans="1:8" x14ac:dyDescent="0.25">
      <c r="A206" s="1" t="s">
        <v>684</v>
      </c>
      <c r="C206">
        <v>102.49</v>
      </c>
      <c r="D206">
        <v>102.89</v>
      </c>
      <c r="E206">
        <f t="shared" si="12"/>
        <v>102.69</v>
      </c>
      <c r="F206">
        <f t="shared" si="13"/>
        <v>100000</v>
      </c>
      <c r="G206">
        <f t="shared" si="14"/>
        <v>500</v>
      </c>
      <c r="H206">
        <f t="shared" si="15"/>
        <v>0.01</v>
      </c>
    </row>
    <row r="207" spans="1:8" x14ac:dyDescent="0.25">
      <c r="A207" s="1" t="s">
        <v>685</v>
      </c>
      <c r="C207">
        <v>103</v>
      </c>
      <c r="D207">
        <v>103.23</v>
      </c>
      <c r="E207">
        <f t="shared" si="12"/>
        <v>103.11500000000001</v>
      </c>
      <c r="F207">
        <f t="shared" si="13"/>
        <v>100000</v>
      </c>
      <c r="G207">
        <f t="shared" si="14"/>
        <v>500</v>
      </c>
      <c r="H207">
        <f t="shared" si="15"/>
        <v>0.01</v>
      </c>
    </row>
    <row r="208" spans="1:8" x14ac:dyDescent="0.25">
      <c r="A208" s="1" t="s">
        <v>686</v>
      </c>
      <c r="C208">
        <v>103.26</v>
      </c>
      <c r="D208">
        <v>104.08</v>
      </c>
      <c r="E208">
        <f t="shared" si="12"/>
        <v>103.67</v>
      </c>
      <c r="F208">
        <f t="shared" si="13"/>
        <v>100000</v>
      </c>
      <c r="G208">
        <f t="shared" si="14"/>
        <v>500</v>
      </c>
      <c r="H208">
        <f t="shared" si="15"/>
        <v>0.01</v>
      </c>
    </row>
    <row r="209" spans="1:8" x14ac:dyDescent="0.25">
      <c r="A209" s="1" t="s">
        <v>687</v>
      </c>
      <c r="C209">
        <v>103.99</v>
      </c>
      <c r="D209">
        <v>105.17</v>
      </c>
      <c r="E209">
        <f t="shared" si="12"/>
        <v>104.58</v>
      </c>
      <c r="F209">
        <f t="shared" si="13"/>
        <v>100000</v>
      </c>
      <c r="G209">
        <f t="shared" si="14"/>
        <v>500</v>
      </c>
      <c r="H209">
        <f t="shared" si="15"/>
        <v>0.01</v>
      </c>
    </row>
    <row r="210" spans="1:8" x14ac:dyDescent="0.25">
      <c r="A210" s="1" t="s">
        <v>688</v>
      </c>
      <c r="C210">
        <v>105.19</v>
      </c>
      <c r="D210">
        <v>104.83</v>
      </c>
      <c r="E210">
        <f t="shared" si="12"/>
        <v>105.00999999999999</v>
      </c>
      <c r="F210">
        <f t="shared" si="13"/>
        <v>100000</v>
      </c>
      <c r="G210">
        <f t="shared" si="14"/>
        <v>500</v>
      </c>
      <c r="H210">
        <f t="shared" si="15"/>
        <v>0.01</v>
      </c>
    </row>
    <row r="211" spans="1:8" x14ac:dyDescent="0.25">
      <c r="A211" s="1" t="s">
        <v>689</v>
      </c>
      <c r="C211">
        <v>104.81</v>
      </c>
      <c r="D211">
        <v>104.15</v>
      </c>
      <c r="E211">
        <f t="shared" si="12"/>
        <v>104.48</v>
      </c>
      <c r="F211">
        <f t="shared" si="13"/>
        <v>100000</v>
      </c>
      <c r="G211">
        <f t="shared" si="14"/>
        <v>500</v>
      </c>
      <c r="H211">
        <f t="shared" si="15"/>
        <v>0.01</v>
      </c>
    </row>
    <row r="212" spans="1:8" x14ac:dyDescent="0.25">
      <c r="A212" s="1" t="s">
        <v>690</v>
      </c>
      <c r="C212">
        <v>103.98</v>
      </c>
      <c r="D212">
        <v>104.3</v>
      </c>
      <c r="E212">
        <f t="shared" si="12"/>
        <v>104.14</v>
      </c>
      <c r="F212">
        <f t="shared" si="13"/>
        <v>100000</v>
      </c>
      <c r="G212">
        <f t="shared" si="14"/>
        <v>500</v>
      </c>
      <c r="H212">
        <f t="shared" si="15"/>
        <v>0.01</v>
      </c>
    </row>
    <row r="213" spans="1:8" x14ac:dyDescent="0.25">
      <c r="A213" s="1" t="s">
        <v>691</v>
      </c>
      <c r="C213">
        <v>104.21</v>
      </c>
      <c r="D213">
        <v>102.28</v>
      </c>
      <c r="E213">
        <f t="shared" si="12"/>
        <v>103.245</v>
      </c>
      <c r="F213">
        <f t="shared" si="13"/>
        <v>100000</v>
      </c>
      <c r="G213">
        <f t="shared" si="14"/>
        <v>500</v>
      </c>
      <c r="H213">
        <f t="shared" si="15"/>
        <v>0.01</v>
      </c>
    </row>
    <row r="214" spans="1:8" x14ac:dyDescent="0.25">
      <c r="A214" s="1" t="s">
        <v>692</v>
      </c>
      <c r="C214">
        <v>102.21</v>
      </c>
      <c r="D214">
        <v>102.06</v>
      </c>
      <c r="E214">
        <f t="shared" si="12"/>
        <v>102.13499999999999</v>
      </c>
      <c r="F214">
        <f t="shared" si="13"/>
        <v>100000</v>
      </c>
      <c r="G214">
        <f t="shared" si="14"/>
        <v>500</v>
      </c>
      <c r="H214">
        <f t="shared" si="15"/>
        <v>0.01</v>
      </c>
    </row>
    <row r="215" spans="1:8" x14ac:dyDescent="0.25">
      <c r="A215" s="1" t="s">
        <v>693</v>
      </c>
      <c r="C215">
        <v>101.98</v>
      </c>
      <c r="D215">
        <v>102.34</v>
      </c>
      <c r="E215">
        <f t="shared" si="12"/>
        <v>102.16</v>
      </c>
      <c r="F215">
        <f t="shared" si="13"/>
        <v>100000</v>
      </c>
      <c r="G215">
        <f t="shared" si="14"/>
        <v>500</v>
      </c>
      <c r="H215">
        <f t="shared" si="15"/>
        <v>0.01</v>
      </c>
    </row>
    <row r="216" spans="1:8" x14ac:dyDescent="0.25">
      <c r="A216" s="1" t="s">
        <v>694</v>
      </c>
      <c r="C216">
        <v>102.53</v>
      </c>
      <c r="D216">
        <v>101.79</v>
      </c>
      <c r="E216">
        <f t="shared" si="12"/>
        <v>102.16</v>
      </c>
      <c r="F216">
        <f t="shared" si="13"/>
        <v>100000</v>
      </c>
      <c r="G216">
        <f t="shared" si="14"/>
        <v>500</v>
      </c>
      <c r="H216">
        <f t="shared" si="15"/>
        <v>0.01</v>
      </c>
    </row>
    <row r="217" spans="1:8" x14ac:dyDescent="0.25">
      <c r="A217" s="1" t="s">
        <v>695</v>
      </c>
      <c r="C217">
        <v>101.78</v>
      </c>
      <c r="D217">
        <v>102.48</v>
      </c>
      <c r="E217">
        <f t="shared" si="12"/>
        <v>102.13</v>
      </c>
      <c r="F217">
        <f t="shared" si="13"/>
        <v>100000</v>
      </c>
      <c r="G217">
        <f t="shared" si="14"/>
        <v>500</v>
      </c>
      <c r="H217">
        <f t="shared" si="15"/>
        <v>0.01</v>
      </c>
    </row>
    <row r="218" spans="1:8" x14ac:dyDescent="0.25">
      <c r="A218" s="1" t="s">
        <v>696</v>
      </c>
      <c r="C218">
        <v>102.47</v>
      </c>
      <c r="D218">
        <v>101.78</v>
      </c>
      <c r="E218">
        <f t="shared" si="12"/>
        <v>102.125</v>
      </c>
      <c r="F218">
        <f t="shared" si="13"/>
        <v>100000</v>
      </c>
      <c r="G218">
        <f t="shared" si="14"/>
        <v>500</v>
      </c>
      <c r="H218">
        <f t="shared" si="15"/>
        <v>0.01</v>
      </c>
    </row>
    <row r="219" spans="1:8" x14ac:dyDescent="0.25">
      <c r="A219" s="1" t="s">
        <v>697</v>
      </c>
      <c r="C219">
        <v>101.54</v>
      </c>
      <c r="D219">
        <v>103.28</v>
      </c>
      <c r="E219">
        <f t="shared" si="12"/>
        <v>102.41</v>
      </c>
      <c r="F219">
        <f t="shared" si="13"/>
        <v>100000</v>
      </c>
      <c r="G219">
        <f t="shared" si="14"/>
        <v>500</v>
      </c>
      <c r="H219">
        <f t="shared" si="15"/>
        <v>0.01</v>
      </c>
    </row>
    <row r="220" spans="1:8" x14ac:dyDescent="0.25">
      <c r="A220" s="1" t="s">
        <v>698</v>
      </c>
      <c r="C220">
        <v>103.14</v>
      </c>
      <c r="D220">
        <v>101.34</v>
      </c>
      <c r="E220">
        <f t="shared" si="12"/>
        <v>102.24000000000001</v>
      </c>
      <c r="F220">
        <f t="shared" si="13"/>
        <v>100000</v>
      </c>
      <c r="G220">
        <f t="shared" si="14"/>
        <v>500</v>
      </c>
      <c r="H220">
        <f t="shared" si="15"/>
        <v>0.01</v>
      </c>
    </row>
    <row r="221" spans="1:8" x14ac:dyDescent="0.25">
      <c r="A221" s="1" t="s">
        <v>699</v>
      </c>
      <c r="C221">
        <v>101.38</v>
      </c>
      <c r="D221">
        <v>102.23</v>
      </c>
      <c r="E221">
        <f t="shared" si="12"/>
        <v>101.80500000000001</v>
      </c>
      <c r="F221">
        <f t="shared" si="13"/>
        <v>100000</v>
      </c>
      <c r="G221">
        <f t="shared" si="14"/>
        <v>500</v>
      </c>
      <c r="H221">
        <f t="shared" si="15"/>
        <v>0.01</v>
      </c>
    </row>
    <row r="222" spans="1:8" x14ac:dyDescent="0.25">
      <c r="A222" s="1" t="s">
        <v>700</v>
      </c>
      <c r="C222">
        <v>102.26</v>
      </c>
      <c r="D222">
        <v>102.82</v>
      </c>
      <c r="E222">
        <f t="shared" si="12"/>
        <v>102.53999999999999</v>
      </c>
      <c r="F222">
        <f t="shared" si="13"/>
        <v>100000</v>
      </c>
      <c r="G222">
        <f t="shared" si="14"/>
        <v>500</v>
      </c>
      <c r="H222">
        <f t="shared" si="15"/>
        <v>0.01</v>
      </c>
    </row>
    <row r="223" spans="1:8" x14ac:dyDescent="0.25">
      <c r="A223" s="1" t="s">
        <v>701</v>
      </c>
      <c r="C223">
        <v>102.94</v>
      </c>
      <c r="D223">
        <v>103.3</v>
      </c>
      <c r="E223">
        <f t="shared" si="12"/>
        <v>103.12</v>
      </c>
      <c r="F223">
        <f t="shared" si="13"/>
        <v>100000</v>
      </c>
      <c r="G223">
        <f t="shared" si="14"/>
        <v>500</v>
      </c>
      <c r="H223">
        <f t="shared" si="15"/>
        <v>0.01</v>
      </c>
    </row>
    <row r="224" spans="1:8" x14ac:dyDescent="0.25">
      <c r="A224" s="1" t="s">
        <v>702</v>
      </c>
      <c r="C224">
        <v>103.29</v>
      </c>
      <c r="D224">
        <v>101.61</v>
      </c>
      <c r="E224">
        <f t="shared" si="12"/>
        <v>102.45</v>
      </c>
      <c r="F224">
        <f t="shared" si="13"/>
        <v>100000</v>
      </c>
      <c r="G224">
        <f t="shared" si="14"/>
        <v>500</v>
      </c>
      <c r="H224">
        <f t="shared" si="15"/>
        <v>0.01</v>
      </c>
    </row>
    <row r="225" spans="1:8" x14ac:dyDescent="0.25">
      <c r="A225" s="1" t="s">
        <v>703</v>
      </c>
      <c r="C225">
        <v>101.62</v>
      </c>
      <c r="D225">
        <v>102.41</v>
      </c>
      <c r="E225">
        <f t="shared" si="12"/>
        <v>102.015</v>
      </c>
      <c r="F225">
        <f t="shared" si="13"/>
        <v>100000</v>
      </c>
      <c r="G225">
        <f t="shared" si="14"/>
        <v>500</v>
      </c>
      <c r="H225">
        <f t="shared" si="15"/>
        <v>0.01</v>
      </c>
    </row>
    <row r="226" spans="1:8" x14ac:dyDescent="0.25">
      <c r="A226" s="1" t="s">
        <v>704</v>
      </c>
      <c r="C226">
        <v>102.44</v>
      </c>
      <c r="D226">
        <v>102.2</v>
      </c>
      <c r="E226">
        <f t="shared" si="12"/>
        <v>102.32</v>
      </c>
      <c r="F226">
        <f t="shared" si="13"/>
        <v>100000</v>
      </c>
      <c r="G226">
        <f t="shared" si="14"/>
        <v>500</v>
      </c>
      <c r="H226">
        <f t="shared" si="15"/>
        <v>0.01</v>
      </c>
    </row>
    <row r="227" spans="1:8" x14ac:dyDescent="0.25">
      <c r="A227" s="1" t="s">
        <v>705</v>
      </c>
      <c r="C227">
        <v>102.18</v>
      </c>
      <c r="D227">
        <v>102.2</v>
      </c>
      <c r="E227">
        <f t="shared" si="12"/>
        <v>102.19</v>
      </c>
      <c r="F227">
        <f t="shared" si="13"/>
        <v>100000</v>
      </c>
      <c r="G227">
        <f t="shared" si="14"/>
        <v>500</v>
      </c>
      <c r="H227">
        <f t="shared" si="15"/>
        <v>0.01</v>
      </c>
    </row>
    <row r="228" spans="1:8" x14ac:dyDescent="0.25">
      <c r="A228" s="1" t="s">
        <v>706</v>
      </c>
      <c r="C228">
        <v>102.15</v>
      </c>
      <c r="D228">
        <v>101.81</v>
      </c>
      <c r="E228">
        <f t="shared" si="12"/>
        <v>101.98</v>
      </c>
      <c r="F228">
        <f t="shared" si="13"/>
        <v>100000</v>
      </c>
      <c r="G228">
        <f t="shared" si="14"/>
        <v>500</v>
      </c>
      <c r="H228">
        <f t="shared" si="15"/>
        <v>0.01</v>
      </c>
    </row>
    <row r="229" spans="1:8" x14ac:dyDescent="0.25">
      <c r="A229" s="1" t="s">
        <v>707</v>
      </c>
      <c r="C229">
        <v>101.87</v>
      </c>
      <c r="D229">
        <v>101.51</v>
      </c>
      <c r="E229">
        <f t="shared" si="12"/>
        <v>101.69</v>
      </c>
      <c r="F229">
        <f t="shared" si="13"/>
        <v>100000</v>
      </c>
      <c r="G229">
        <f t="shared" si="14"/>
        <v>500</v>
      </c>
      <c r="H229">
        <f t="shared" si="15"/>
        <v>0.01</v>
      </c>
    </row>
    <row r="230" spans="1:8" x14ac:dyDescent="0.25">
      <c r="A230" s="1" t="s">
        <v>708</v>
      </c>
      <c r="C230">
        <v>101.54</v>
      </c>
      <c r="D230">
        <v>101.94</v>
      </c>
      <c r="E230">
        <f t="shared" si="12"/>
        <v>101.74000000000001</v>
      </c>
      <c r="F230">
        <f t="shared" si="13"/>
        <v>100000</v>
      </c>
      <c r="G230">
        <f t="shared" si="14"/>
        <v>500</v>
      </c>
      <c r="H230">
        <f t="shared" si="15"/>
        <v>0.01</v>
      </c>
    </row>
    <row r="231" spans="1:8" x14ac:dyDescent="0.25">
      <c r="A231" s="1" t="s">
        <v>709</v>
      </c>
      <c r="C231">
        <v>101.93</v>
      </c>
      <c r="D231">
        <v>101.77</v>
      </c>
      <c r="E231">
        <f t="shared" si="12"/>
        <v>101.85</v>
      </c>
      <c r="F231">
        <f t="shared" si="13"/>
        <v>100000</v>
      </c>
      <c r="G231">
        <f t="shared" si="14"/>
        <v>500</v>
      </c>
      <c r="H231">
        <f t="shared" si="15"/>
        <v>0.01</v>
      </c>
    </row>
    <row r="232" spans="1:8" x14ac:dyDescent="0.25">
      <c r="A232" s="1" t="s">
        <v>710</v>
      </c>
      <c r="C232">
        <v>101.86</v>
      </c>
      <c r="D232">
        <v>102.5</v>
      </c>
      <c r="E232">
        <f t="shared" si="12"/>
        <v>102.18</v>
      </c>
      <c r="F232">
        <f t="shared" si="13"/>
        <v>100000</v>
      </c>
      <c r="G232">
        <f t="shared" si="14"/>
        <v>500</v>
      </c>
      <c r="H232">
        <f t="shared" si="15"/>
        <v>0.01</v>
      </c>
    </row>
    <row r="233" spans="1:8" x14ac:dyDescent="0.25">
      <c r="A233" s="1" t="s">
        <v>711</v>
      </c>
      <c r="C233">
        <v>102.51</v>
      </c>
      <c r="D233">
        <v>102.04</v>
      </c>
      <c r="E233">
        <f t="shared" si="12"/>
        <v>102.27500000000001</v>
      </c>
      <c r="F233">
        <f t="shared" si="13"/>
        <v>100000</v>
      </c>
      <c r="G233">
        <f t="shared" si="14"/>
        <v>500</v>
      </c>
      <c r="H233">
        <f t="shared" si="15"/>
        <v>0.01</v>
      </c>
    </row>
    <row r="234" spans="1:8" x14ac:dyDescent="0.25">
      <c r="A234" s="1" t="s">
        <v>712</v>
      </c>
      <c r="C234">
        <v>102.06</v>
      </c>
      <c r="D234">
        <v>102.05</v>
      </c>
      <c r="E234">
        <f t="shared" si="12"/>
        <v>102.05500000000001</v>
      </c>
      <c r="F234">
        <f t="shared" si="13"/>
        <v>100000</v>
      </c>
      <c r="G234">
        <f t="shared" si="14"/>
        <v>500</v>
      </c>
      <c r="H234">
        <f t="shared" si="15"/>
        <v>0.01</v>
      </c>
    </row>
    <row r="235" spans="1:8" x14ac:dyDescent="0.25">
      <c r="A235" s="1" t="s">
        <v>713</v>
      </c>
      <c r="C235">
        <v>102.08</v>
      </c>
      <c r="D235">
        <v>101.43</v>
      </c>
      <c r="E235">
        <f t="shared" si="12"/>
        <v>101.755</v>
      </c>
      <c r="F235">
        <f t="shared" si="13"/>
        <v>100000</v>
      </c>
      <c r="G235">
        <f t="shared" si="14"/>
        <v>500</v>
      </c>
      <c r="H235">
        <f t="shared" si="15"/>
        <v>0.01</v>
      </c>
    </row>
    <row r="236" spans="1:8" x14ac:dyDescent="0.25">
      <c r="A236" s="1" t="s">
        <v>714</v>
      </c>
      <c r="C236">
        <v>101.4</v>
      </c>
      <c r="D236">
        <v>102.07</v>
      </c>
      <c r="E236">
        <f t="shared" si="12"/>
        <v>101.735</v>
      </c>
      <c r="F236">
        <f t="shared" si="13"/>
        <v>100000</v>
      </c>
      <c r="G236">
        <f t="shared" si="14"/>
        <v>500</v>
      </c>
      <c r="H236">
        <f t="shared" si="15"/>
        <v>0.01</v>
      </c>
    </row>
    <row r="237" spans="1:8" x14ac:dyDescent="0.25">
      <c r="A237" s="1" t="s">
        <v>715</v>
      </c>
      <c r="C237">
        <v>102.05</v>
      </c>
      <c r="D237">
        <v>101.33</v>
      </c>
      <c r="E237">
        <f t="shared" si="12"/>
        <v>101.69</v>
      </c>
      <c r="F237">
        <f t="shared" si="13"/>
        <v>100000</v>
      </c>
      <c r="G237">
        <f t="shared" si="14"/>
        <v>500</v>
      </c>
      <c r="H237">
        <f t="shared" si="15"/>
        <v>0.01</v>
      </c>
    </row>
    <row r="238" spans="1:8" x14ac:dyDescent="0.25">
      <c r="A238" s="1" t="s">
        <v>716</v>
      </c>
      <c r="C238">
        <v>101.37</v>
      </c>
      <c r="D238">
        <v>101.34</v>
      </c>
      <c r="E238">
        <f t="shared" si="12"/>
        <v>101.355</v>
      </c>
      <c r="F238">
        <f t="shared" si="13"/>
        <v>100000</v>
      </c>
      <c r="G238">
        <f t="shared" si="14"/>
        <v>500</v>
      </c>
      <c r="H238">
        <f t="shared" si="15"/>
        <v>0.01</v>
      </c>
    </row>
    <row r="239" spans="1:8" x14ac:dyDescent="0.25">
      <c r="A239" s="1" t="s">
        <v>717</v>
      </c>
      <c r="C239">
        <v>101.33</v>
      </c>
      <c r="D239">
        <v>101.84</v>
      </c>
      <c r="E239">
        <f t="shared" si="12"/>
        <v>101.58500000000001</v>
      </c>
      <c r="F239">
        <f t="shared" si="13"/>
        <v>100000</v>
      </c>
      <c r="G239">
        <f t="shared" si="14"/>
        <v>500</v>
      </c>
      <c r="H239">
        <f t="shared" si="15"/>
        <v>0.01</v>
      </c>
    </row>
    <row r="240" spans="1:8" x14ac:dyDescent="0.25">
      <c r="A240" s="1" t="s">
        <v>718</v>
      </c>
      <c r="C240">
        <v>101.78</v>
      </c>
      <c r="D240">
        <v>102.57</v>
      </c>
      <c r="E240">
        <f t="shared" si="12"/>
        <v>102.175</v>
      </c>
      <c r="F240">
        <f t="shared" si="13"/>
        <v>100000</v>
      </c>
      <c r="G240">
        <f t="shared" si="14"/>
        <v>500</v>
      </c>
      <c r="H240">
        <f t="shared" si="15"/>
        <v>0.01</v>
      </c>
    </row>
    <row r="241" spans="1:8" x14ac:dyDescent="0.25">
      <c r="A241" s="1" t="s">
        <v>719</v>
      </c>
      <c r="C241">
        <v>102.54</v>
      </c>
      <c r="D241">
        <v>102</v>
      </c>
      <c r="E241">
        <f t="shared" si="12"/>
        <v>102.27000000000001</v>
      </c>
      <c r="F241">
        <f t="shared" si="13"/>
        <v>100000</v>
      </c>
      <c r="G241">
        <f t="shared" si="14"/>
        <v>500</v>
      </c>
      <c r="H241">
        <f t="shared" si="15"/>
        <v>0.01</v>
      </c>
    </row>
    <row r="242" spans="1:8" x14ac:dyDescent="0.25">
      <c r="A242" s="1" t="s">
        <v>720</v>
      </c>
      <c r="C242">
        <v>102.17</v>
      </c>
      <c r="D242">
        <v>102.35</v>
      </c>
      <c r="E242">
        <f t="shared" si="12"/>
        <v>102.25999999999999</v>
      </c>
      <c r="F242">
        <f t="shared" si="13"/>
        <v>100000</v>
      </c>
      <c r="G242">
        <f t="shared" si="14"/>
        <v>500</v>
      </c>
      <c r="H242">
        <f t="shared" si="15"/>
        <v>0.01</v>
      </c>
    </row>
    <row r="243" spans="1:8" x14ac:dyDescent="0.25">
      <c r="A243" s="1" t="s">
        <v>721</v>
      </c>
      <c r="C243">
        <v>102.31</v>
      </c>
      <c r="D243">
        <v>103.9</v>
      </c>
      <c r="E243">
        <f t="shared" si="12"/>
        <v>103.105</v>
      </c>
      <c r="F243">
        <f t="shared" si="13"/>
        <v>100000</v>
      </c>
      <c r="G243">
        <f t="shared" si="14"/>
        <v>500</v>
      </c>
      <c r="H243">
        <f t="shared" si="15"/>
        <v>0.01</v>
      </c>
    </row>
    <row r="244" spans="1:8" x14ac:dyDescent="0.25">
      <c r="A244" s="1" t="s">
        <v>722</v>
      </c>
      <c r="C244">
        <v>104.26</v>
      </c>
      <c r="D244">
        <v>104.09</v>
      </c>
      <c r="E244">
        <f t="shared" si="12"/>
        <v>104.17500000000001</v>
      </c>
      <c r="F244">
        <f t="shared" si="13"/>
        <v>100000</v>
      </c>
      <c r="G244">
        <f t="shared" si="14"/>
        <v>500</v>
      </c>
      <c r="H244">
        <f t="shared" si="15"/>
        <v>0.01</v>
      </c>
    </row>
    <row r="245" spans="1:8" x14ac:dyDescent="0.25">
      <c r="A245" s="1" t="s">
        <v>723</v>
      </c>
      <c r="C245">
        <v>104.18</v>
      </c>
      <c r="D245">
        <v>105.08</v>
      </c>
      <c r="E245">
        <f t="shared" si="12"/>
        <v>104.63</v>
      </c>
      <c r="F245">
        <f t="shared" si="13"/>
        <v>100000</v>
      </c>
      <c r="G245">
        <f t="shared" si="14"/>
        <v>500</v>
      </c>
      <c r="H245">
        <f t="shared" si="15"/>
        <v>0.01</v>
      </c>
    </row>
    <row r="246" spans="1:8" x14ac:dyDescent="0.25">
      <c r="A246" s="1" t="s">
        <v>724</v>
      </c>
      <c r="C246">
        <v>105.03</v>
      </c>
      <c r="D246">
        <v>107.36</v>
      </c>
      <c r="E246">
        <f t="shared" si="12"/>
        <v>106.19499999999999</v>
      </c>
      <c r="F246">
        <f t="shared" si="13"/>
        <v>100000</v>
      </c>
      <c r="G246">
        <f t="shared" si="14"/>
        <v>500</v>
      </c>
      <c r="H246">
        <f t="shared" si="15"/>
        <v>0.01</v>
      </c>
    </row>
    <row r="247" spans="1:8" x14ac:dyDescent="0.25">
      <c r="A247" s="1" t="s">
        <v>725</v>
      </c>
      <c r="C247">
        <v>107.19</v>
      </c>
      <c r="D247">
        <v>109.04</v>
      </c>
      <c r="E247">
        <f t="shared" si="12"/>
        <v>108.11500000000001</v>
      </c>
      <c r="F247">
        <f t="shared" si="13"/>
        <v>100000</v>
      </c>
      <c r="G247">
        <f t="shared" si="14"/>
        <v>500</v>
      </c>
      <c r="H247">
        <f t="shared" si="15"/>
        <v>0.01</v>
      </c>
    </row>
    <row r="248" spans="1:8" x14ac:dyDescent="0.25">
      <c r="A248" s="1" t="s">
        <v>726</v>
      </c>
      <c r="C248">
        <v>109.13</v>
      </c>
      <c r="D248">
        <v>109.27</v>
      </c>
      <c r="E248">
        <f t="shared" si="12"/>
        <v>109.19999999999999</v>
      </c>
      <c r="F248">
        <f t="shared" si="13"/>
        <v>100000</v>
      </c>
      <c r="G248">
        <f t="shared" si="14"/>
        <v>500</v>
      </c>
      <c r="H248">
        <f t="shared" si="15"/>
        <v>0.01</v>
      </c>
    </row>
    <row r="249" spans="1:8" x14ac:dyDescent="0.25">
      <c r="A249" s="1" t="s">
        <v>727</v>
      </c>
      <c r="C249">
        <v>109.29</v>
      </c>
      <c r="D249">
        <v>109.78</v>
      </c>
      <c r="E249">
        <f t="shared" si="12"/>
        <v>109.535</v>
      </c>
      <c r="F249">
        <f t="shared" si="13"/>
        <v>100000</v>
      </c>
      <c r="G249">
        <f t="shared" si="14"/>
        <v>500</v>
      </c>
      <c r="H249">
        <f t="shared" si="15"/>
        <v>0.01</v>
      </c>
    </row>
    <row r="250" spans="1:8" x14ac:dyDescent="0.25">
      <c r="A250" s="1" t="s">
        <v>728</v>
      </c>
      <c r="C250">
        <v>109.71</v>
      </c>
      <c r="D250">
        <v>107.64</v>
      </c>
      <c r="E250">
        <f t="shared" si="12"/>
        <v>108.675</v>
      </c>
      <c r="F250">
        <f t="shared" si="13"/>
        <v>100000</v>
      </c>
      <c r="G250">
        <f t="shared" si="14"/>
        <v>500</v>
      </c>
      <c r="H250">
        <f t="shared" si="15"/>
        <v>0.01</v>
      </c>
    </row>
    <row r="251" spans="1:8" x14ac:dyDescent="0.25">
      <c r="A251" s="1" t="s">
        <v>729</v>
      </c>
      <c r="C251">
        <v>107.55</v>
      </c>
      <c r="D251">
        <v>106.88</v>
      </c>
      <c r="E251">
        <f t="shared" si="12"/>
        <v>107.215</v>
      </c>
      <c r="F251">
        <f t="shared" si="13"/>
        <v>100000</v>
      </c>
      <c r="G251">
        <f t="shared" si="14"/>
        <v>500</v>
      </c>
      <c r="H251">
        <f t="shared" si="15"/>
        <v>0.01</v>
      </c>
    </row>
    <row r="252" spans="1:8" x14ac:dyDescent="0.25">
      <c r="A252" s="1" t="s">
        <v>730</v>
      </c>
      <c r="C252">
        <v>107.2</v>
      </c>
      <c r="D252">
        <v>108.14</v>
      </c>
      <c r="E252">
        <f t="shared" si="12"/>
        <v>107.67</v>
      </c>
      <c r="F252">
        <f t="shared" si="13"/>
        <v>100000</v>
      </c>
      <c r="G252">
        <f t="shared" si="14"/>
        <v>500</v>
      </c>
      <c r="H252">
        <f t="shared" si="15"/>
        <v>0.01</v>
      </c>
    </row>
    <row r="253" spans="1:8" x14ac:dyDescent="0.25">
      <c r="A253" s="1" t="s">
        <v>731</v>
      </c>
      <c r="C253">
        <v>108.24</v>
      </c>
      <c r="D253">
        <v>112.31</v>
      </c>
      <c r="E253">
        <f t="shared" si="12"/>
        <v>110.27500000000001</v>
      </c>
      <c r="F253">
        <f t="shared" si="13"/>
        <v>100000</v>
      </c>
      <c r="G253">
        <f t="shared" si="14"/>
        <v>500</v>
      </c>
      <c r="H253">
        <f t="shared" si="15"/>
        <v>0.01</v>
      </c>
    </row>
    <row r="254" spans="1:8" x14ac:dyDescent="0.25">
      <c r="A254" s="1" t="s">
        <v>732</v>
      </c>
      <c r="C254">
        <v>112.75</v>
      </c>
      <c r="D254">
        <v>114.62</v>
      </c>
      <c r="E254">
        <f t="shared" si="12"/>
        <v>113.685</v>
      </c>
      <c r="F254">
        <f t="shared" si="13"/>
        <v>100000</v>
      </c>
      <c r="G254">
        <f t="shared" si="14"/>
        <v>500</v>
      </c>
      <c r="H254">
        <f t="shared" si="15"/>
        <v>0.01</v>
      </c>
    </row>
    <row r="255" spans="1:8" x14ac:dyDescent="0.25">
      <c r="A255" s="1" t="s">
        <v>733</v>
      </c>
      <c r="C255">
        <v>114.42</v>
      </c>
      <c r="D255">
        <v>116.28</v>
      </c>
      <c r="E255">
        <f t="shared" si="12"/>
        <v>115.35</v>
      </c>
      <c r="F255">
        <f t="shared" si="13"/>
        <v>100000</v>
      </c>
      <c r="G255">
        <f t="shared" si="14"/>
        <v>500</v>
      </c>
      <c r="H255">
        <f t="shared" si="15"/>
        <v>0.01</v>
      </c>
    </row>
    <row r="256" spans="1:8" x14ac:dyDescent="0.25">
      <c r="A256" s="1" t="s">
        <v>734</v>
      </c>
      <c r="C256">
        <v>116.48</v>
      </c>
      <c r="D256">
        <v>117.82</v>
      </c>
      <c r="E256">
        <f t="shared" si="12"/>
        <v>117.15</v>
      </c>
      <c r="F256">
        <f t="shared" si="13"/>
        <v>100000</v>
      </c>
      <c r="G256">
        <f t="shared" si="14"/>
        <v>500</v>
      </c>
      <c r="H256">
        <f t="shared" si="15"/>
        <v>0.01</v>
      </c>
    </row>
    <row r="257" spans="1:8" x14ac:dyDescent="0.25">
      <c r="A257" s="1" t="s">
        <v>735</v>
      </c>
      <c r="C257">
        <v>117.88</v>
      </c>
      <c r="D257">
        <v>118.63</v>
      </c>
      <c r="E257">
        <f t="shared" si="12"/>
        <v>118.255</v>
      </c>
      <c r="F257">
        <f t="shared" si="13"/>
        <v>100000</v>
      </c>
      <c r="G257">
        <f t="shared" si="14"/>
        <v>500</v>
      </c>
      <c r="H257">
        <f t="shared" si="15"/>
        <v>0.01</v>
      </c>
    </row>
    <row r="258" spans="1:8" x14ac:dyDescent="0.25">
      <c r="A258" s="1" t="s">
        <v>736</v>
      </c>
      <c r="C258">
        <v>118.73</v>
      </c>
      <c r="D258">
        <v>121.48</v>
      </c>
      <c r="E258">
        <f t="shared" si="12"/>
        <v>120.105</v>
      </c>
      <c r="F258">
        <f t="shared" si="13"/>
        <v>100000</v>
      </c>
      <c r="G258">
        <f t="shared" si="14"/>
        <v>500</v>
      </c>
      <c r="H258">
        <f t="shared" si="15"/>
        <v>0.01</v>
      </c>
    </row>
    <row r="259" spans="1:8" x14ac:dyDescent="0.25">
      <c r="A259" s="1" t="s">
        <v>737</v>
      </c>
      <c r="C259">
        <v>121.57</v>
      </c>
      <c r="D259">
        <v>118.8</v>
      </c>
      <c r="E259">
        <f t="shared" ref="E259:E322" si="16">(C259+D259)/2</f>
        <v>120.185</v>
      </c>
      <c r="F259">
        <f t="shared" si="13"/>
        <v>100000</v>
      </c>
      <c r="G259">
        <f t="shared" si="14"/>
        <v>500</v>
      </c>
      <c r="H259">
        <f t="shared" si="15"/>
        <v>0.01</v>
      </c>
    </row>
    <row r="260" spans="1:8" x14ac:dyDescent="0.25">
      <c r="A260" s="1" t="s">
        <v>738</v>
      </c>
      <c r="C260">
        <v>118.68</v>
      </c>
      <c r="D260">
        <v>119.49</v>
      </c>
      <c r="E260">
        <f t="shared" si="16"/>
        <v>119.08500000000001</v>
      </c>
      <c r="F260">
        <f t="shared" ref="F260:F323" si="17">F259</f>
        <v>100000</v>
      </c>
      <c r="G260">
        <f t="shared" ref="G260:G323" si="18">G259</f>
        <v>500</v>
      </c>
      <c r="H260">
        <f t="shared" ref="H260:H323" si="19">H259</f>
        <v>0.01</v>
      </c>
    </row>
    <row r="261" spans="1:8" x14ac:dyDescent="0.25">
      <c r="A261" s="1" t="s">
        <v>739</v>
      </c>
      <c r="C261">
        <v>119.53</v>
      </c>
      <c r="D261">
        <v>120.36</v>
      </c>
      <c r="E261">
        <f t="shared" si="16"/>
        <v>119.94499999999999</v>
      </c>
      <c r="F261">
        <f t="shared" si="17"/>
        <v>100000</v>
      </c>
      <c r="G261">
        <f t="shared" si="18"/>
        <v>500</v>
      </c>
      <c r="H261">
        <f t="shared" si="19"/>
        <v>0.01</v>
      </c>
    </row>
    <row r="262" spans="1:8" x14ac:dyDescent="0.25">
      <c r="A262" s="1" t="s">
        <v>740</v>
      </c>
      <c r="C262">
        <v>120.34</v>
      </c>
      <c r="D262">
        <v>120.47</v>
      </c>
      <c r="E262">
        <f t="shared" si="16"/>
        <v>120.405</v>
      </c>
      <c r="F262">
        <f t="shared" si="17"/>
        <v>100000</v>
      </c>
      <c r="G262">
        <f t="shared" si="18"/>
        <v>500</v>
      </c>
      <c r="H262">
        <f t="shared" si="19"/>
        <v>0.01</v>
      </c>
    </row>
    <row r="263" spans="1:8" x14ac:dyDescent="0.25">
      <c r="A263" s="1" t="s">
        <v>741</v>
      </c>
      <c r="C263">
        <v>120.54</v>
      </c>
      <c r="D263">
        <v>118.52</v>
      </c>
      <c r="E263">
        <f t="shared" si="16"/>
        <v>119.53</v>
      </c>
      <c r="F263">
        <f t="shared" si="17"/>
        <v>100000</v>
      </c>
      <c r="G263">
        <f t="shared" si="18"/>
        <v>500</v>
      </c>
      <c r="H263">
        <f t="shared" si="19"/>
        <v>0.01</v>
      </c>
    </row>
    <row r="264" spans="1:8" x14ac:dyDescent="0.25">
      <c r="A264" s="1" t="s">
        <v>742</v>
      </c>
      <c r="C264">
        <v>118.27</v>
      </c>
      <c r="D264">
        <v>117.61</v>
      </c>
      <c r="E264">
        <f t="shared" si="16"/>
        <v>117.94</v>
      </c>
      <c r="F264">
        <f t="shared" si="17"/>
        <v>100000</v>
      </c>
      <c r="G264">
        <f t="shared" si="18"/>
        <v>500</v>
      </c>
      <c r="H264">
        <f t="shared" si="19"/>
        <v>0.01</v>
      </c>
    </row>
    <row r="265" spans="1:8" x14ac:dyDescent="0.25">
      <c r="A265" s="1" t="s">
        <v>743</v>
      </c>
      <c r="C265">
        <v>117.46</v>
      </c>
      <c r="D265">
        <v>117.77</v>
      </c>
      <c r="E265">
        <f t="shared" si="16"/>
        <v>117.61499999999999</v>
      </c>
      <c r="F265">
        <f t="shared" si="17"/>
        <v>100000</v>
      </c>
      <c r="G265">
        <f t="shared" si="18"/>
        <v>500</v>
      </c>
      <c r="H265">
        <f t="shared" si="19"/>
        <v>0.01</v>
      </c>
    </row>
    <row r="266" spans="1:8" x14ac:dyDescent="0.25">
      <c r="A266" s="1" t="s">
        <v>744</v>
      </c>
      <c r="C266">
        <v>117.51</v>
      </c>
      <c r="D266">
        <v>117.54</v>
      </c>
      <c r="E266">
        <f t="shared" si="16"/>
        <v>117.52500000000001</v>
      </c>
      <c r="F266">
        <f t="shared" si="17"/>
        <v>100000</v>
      </c>
      <c r="G266">
        <f t="shared" si="18"/>
        <v>500</v>
      </c>
      <c r="H266">
        <f t="shared" si="19"/>
        <v>0.01</v>
      </c>
    </row>
    <row r="267" spans="1:8" x14ac:dyDescent="0.25">
      <c r="A267" s="1" t="s">
        <v>745</v>
      </c>
      <c r="C267">
        <v>116.98</v>
      </c>
      <c r="D267">
        <v>119.14</v>
      </c>
      <c r="E267">
        <f t="shared" si="16"/>
        <v>118.06</v>
      </c>
      <c r="F267">
        <f t="shared" si="17"/>
        <v>100000</v>
      </c>
      <c r="G267">
        <f t="shared" si="18"/>
        <v>500</v>
      </c>
      <c r="H267">
        <f t="shared" si="19"/>
        <v>0.01</v>
      </c>
    </row>
    <row r="268" spans="1:8" x14ac:dyDescent="0.25">
      <c r="A268" s="1" t="s">
        <v>746</v>
      </c>
      <c r="C268">
        <v>119.03</v>
      </c>
      <c r="D268">
        <v>118.79</v>
      </c>
      <c r="E268">
        <f t="shared" si="16"/>
        <v>118.91</v>
      </c>
      <c r="F268">
        <f t="shared" si="17"/>
        <v>100000</v>
      </c>
      <c r="G268">
        <f t="shared" si="18"/>
        <v>500</v>
      </c>
      <c r="H268">
        <f t="shared" si="19"/>
        <v>0.01</v>
      </c>
    </row>
    <row r="269" spans="1:8" x14ac:dyDescent="0.25">
      <c r="A269" s="1" t="s">
        <v>747</v>
      </c>
      <c r="C269">
        <v>118.55</v>
      </c>
      <c r="D269">
        <v>119.01</v>
      </c>
      <c r="E269">
        <f t="shared" si="16"/>
        <v>118.78</v>
      </c>
      <c r="F269">
        <f t="shared" si="17"/>
        <v>100000</v>
      </c>
      <c r="G269">
        <f t="shared" si="18"/>
        <v>500</v>
      </c>
      <c r="H269">
        <f t="shared" si="19"/>
        <v>0.01</v>
      </c>
    </row>
    <row r="270" spans="1:8" x14ac:dyDescent="0.25">
      <c r="A270" s="1" t="s">
        <v>748</v>
      </c>
      <c r="C270">
        <v>119.09</v>
      </c>
      <c r="D270">
        <v>119.64</v>
      </c>
      <c r="E270">
        <f t="shared" si="16"/>
        <v>119.36500000000001</v>
      </c>
      <c r="F270">
        <f t="shared" si="17"/>
        <v>100000</v>
      </c>
      <c r="G270">
        <f t="shared" si="18"/>
        <v>500</v>
      </c>
      <c r="H270">
        <f t="shared" si="19"/>
        <v>0.01</v>
      </c>
    </row>
    <row r="271" spans="1:8" x14ac:dyDescent="0.25">
      <c r="A271" s="1" t="s">
        <v>749</v>
      </c>
      <c r="C271">
        <v>119.71</v>
      </c>
      <c r="D271">
        <v>120.79</v>
      </c>
      <c r="E271">
        <f t="shared" si="16"/>
        <v>120.25</v>
      </c>
      <c r="F271">
        <f t="shared" si="17"/>
        <v>100000</v>
      </c>
      <c r="G271">
        <f t="shared" si="18"/>
        <v>500</v>
      </c>
      <c r="H271">
        <f t="shared" si="19"/>
        <v>0.01</v>
      </c>
    </row>
    <row r="272" spans="1:8" x14ac:dyDescent="0.25">
      <c r="A272" s="1" t="s">
        <v>750</v>
      </c>
      <c r="C272">
        <v>120.81</v>
      </c>
      <c r="D272">
        <v>121.4</v>
      </c>
      <c r="E272">
        <f t="shared" si="16"/>
        <v>121.105</v>
      </c>
      <c r="F272">
        <f t="shared" si="17"/>
        <v>100000</v>
      </c>
      <c r="G272">
        <f t="shared" si="18"/>
        <v>500</v>
      </c>
      <c r="H272">
        <f t="shared" si="19"/>
        <v>0.01</v>
      </c>
    </row>
    <row r="273" spans="1:8" x14ac:dyDescent="0.25">
      <c r="A273" s="1" t="s">
        <v>751</v>
      </c>
      <c r="C273">
        <v>121.39</v>
      </c>
      <c r="D273">
        <v>120.02</v>
      </c>
      <c r="E273">
        <f t="shared" si="16"/>
        <v>120.705</v>
      </c>
      <c r="F273">
        <f t="shared" si="17"/>
        <v>100000</v>
      </c>
      <c r="G273">
        <f t="shared" si="18"/>
        <v>500</v>
      </c>
      <c r="H273">
        <f t="shared" si="19"/>
        <v>0.01</v>
      </c>
    </row>
    <row r="274" spans="1:8" x14ac:dyDescent="0.25">
      <c r="A274" s="1" t="s">
        <v>752</v>
      </c>
      <c r="C274">
        <v>119.83</v>
      </c>
      <c r="D274">
        <v>119.12</v>
      </c>
      <c r="E274">
        <f t="shared" si="16"/>
        <v>119.47499999999999</v>
      </c>
      <c r="F274">
        <f t="shared" si="17"/>
        <v>100000</v>
      </c>
      <c r="G274">
        <f t="shared" si="18"/>
        <v>500</v>
      </c>
      <c r="H274">
        <f t="shared" si="19"/>
        <v>0.01</v>
      </c>
    </row>
    <row r="275" spans="1:8" x14ac:dyDescent="0.25">
      <c r="A275" s="1" t="s">
        <v>753</v>
      </c>
      <c r="C275">
        <v>119.21</v>
      </c>
      <c r="D275">
        <v>118.96</v>
      </c>
      <c r="E275">
        <f t="shared" si="16"/>
        <v>119.08499999999999</v>
      </c>
      <c r="F275">
        <f t="shared" si="17"/>
        <v>100000</v>
      </c>
      <c r="G275">
        <f t="shared" si="18"/>
        <v>500</v>
      </c>
      <c r="H275">
        <f t="shared" si="19"/>
        <v>0.01</v>
      </c>
    </row>
    <row r="276" spans="1:8" x14ac:dyDescent="0.25">
      <c r="A276" s="1" t="s">
        <v>754</v>
      </c>
      <c r="C276">
        <v>118.86</v>
      </c>
      <c r="D276">
        <v>120.2</v>
      </c>
      <c r="E276">
        <f t="shared" si="16"/>
        <v>119.53</v>
      </c>
      <c r="F276">
        <f t="shared" si="17"/>
        <v>100000</v>
      </c>
      <c r="G276">
        <f t="shared" si="18"/>
        <v>500</v>
      </c>
      <c r="H276">
        <f t="shared" si="19"/>
        <v>0.01</v>
      </c>
    </row>
    <row r="277" spans="1:8" x14ac:dyDescent="0.25">
      <c r="A277" s="1" t="s">
        <v>755</v>
      </c>
      <c r="C277">
        <v>120.33</v>
      </c>
      <c r="D277">
        <v>118.92</v>
      </c>
      <c r="E277">
        <f t="shared" si="16"/>
        <v>119.625</v>
      </c>
      <c r="F277">
        <f t="shared" si="17"/>
        <v>100000</v>
      </c>
      <c r="G277">
        <f t="shared" si="18"/>
        <v>500</v>
      </c>
      <c r="H277">
        <f t="shared" si="19"/>
        <v>0.01</v>
      </c>
    </row>
    <row r="278" spans="1:8" x14ac:dyDescent="0.25">
      <c r="A278" s="1" t="s">
        <v>756</v>
      </c>
      <c r="C278">
        <v>119</v>
      </c>
      <c r="D278">
        <v>118.94</v>
      </c>
      <c r="E278">
        <f t="shared" si="16"/>
        <v>118.97</v>
      </c>
      <c r="F278">
        <f t="shared" si="17"/>
        <v>100000</v>
      </c>
      <c r="G278">
        <f t="shared" si="18"/>
        <v>500</v>
      </c>
      <c r="H278">
        <f t="shared" si="19"/>
        <v>0.01</v>
      </c>
    </row>
    <row r="279" spans="1:8" x14ac:dyDescent="0.25">
      <c r="A279" s="1" t="s">
        <v>757</v>
      </c>
      <c r="C279">
        <v>118.88</v>
      </c>
      <c r="D279">
        <v>120.21</v>
      </c>
      <c r="E279">
        <f t="shared" si="16"/>
        <v>119.54499999999999</v>
      </c>
      <c r="F279">
        <f t="shared" si="17"/>
        <v>100000</v>
      </c>
      <c r="G279">
        <f t="shared" si="18"/>
        <v>500</v>
      </c>
      <c r="H279">
        <f t="shared" si="19"/>
        <v>0.01</v>
      </c>
    </row>
    <row r="280" spans="1:8" x14ac:dyDescent="0.25">
      <c r="A280" s="1" t="s">
        <v>758</v>
      </c>
      <c r="C280">
        <v>120.13</v>
      </c>
      <c r="D280">
        <v>119.79</v>
      </c>
      <c r="E280">
        <f t="shared" si="16"/>
        <v>119.96000000000001</v>
      </c>
      <c r="F280">
        <f t="shared" si="17"/>
        <v>100000</v>
      </c>
      <c r="G280">
        <f t="shared" si="18"/>
        <v>500</v>
      </c>
      <c r="H280">
        <f t="shared" si="19"/>
        <v>0.01</v>
      </c>
    </row>
    <row r="281" spans="1:8" x14ac:dyDescent="0.25">
      <c r="A281" s="1" t="s">
        <v>759</v>
      </c>
      <c r="C281">
        <v>119.68</v>
      </c>
      <c r="D281">
        <v>119.37</v>
      </c>
      <c r="E281">
        <f t="shared" si="16"/>
        <v>119.52500000000001</v>
      </c>
      <c r="F281">
        <f t="shared" si="17"/>
        <v>100000</v>
      </c>
      <c r="G281">
        <f t="shared" si="18"/>
        <v>500</v>
      </c>
      <c r="H281">
        <f t="shared" si="19"/>
        <v>0.01</v>
      </c>
    </row>
    <row r="282" spans="1:8" x14ac:dyDescent="0.25">
      <c r="A282" s="1" t="s">
        <v>760</v>
      </c>
      <c r="C282">
        <v>119.28</v>
      </c>
      <c r="D282">
        <v>121.54</v>
      </c>
      <c r="E282">
        <f t="shared" si="16"/>
        <v>120.41</v>
      </c>
      <c r="F282">
        <f t="shared" si="17"/>
        <v>100000</v>
      </c>
      <c r="G282">
        <f t="shared" si="18"/>
        <v>500</v>
      </c>
      <c r="H282">
        <f t="shared" si="19"/>
        <v>0.01</v>
      </c>
    </row>
    <row r="283" spans="1:8" x14ac:dyDescent="0.25">
      <c r="A283" s="1" t="s">
        <v>761</v>
      </c>
      <c r="C283">
        <v>121.48</v>
      </c>
      <c r="D283">
        <v>124.14</v>
      </c>
      <c r="E283">
        <f t="shared" si="16"/>
        <v>122.81</v>
      </c>
      <c r="F283">
        <f t="shared" si="17"/>
        <v>100000</v>
      </c>
      <c r="G283">
        <f t="shared" si="18"/>
        <v>500</v>
      </c>
      <c r="H283">
        <f t="shared" si="19"/>
        <v>0.01</v>
      </c>
    </row>
    <row r="284" spans="1:8" x14ac:dyDescent="0.25">
      <c r="A284" s="1" t="s">
        <v>762</v>
      </c>
      <c r="C284">
        <v>124.08</v>
      </c>
      <c r="D284">
        <v>125.6</v>
      </c>
      <c r="E284">
        <f t="shared" si="16"/>
        <v>124.84</v>
      </c>
      <c r="F284">
        <f t="shared" si="17"/>
        <v>100000</v>
      </c>
      <c r="G284">
        <f t="shared" si="18"/>
        <v>500</v>
      </c>
      <c r="H284">
        <f t="shared" si="19"/>
        <v>0.01</v>
      </c>
    </row>
    <row r="285" spans="1:8" x14ac:dyDescent="0.25">
      <c r="A285" s="1" t="s">
        <v>763</v>
      </c>
      <c r="C285">
        <v>125.58</v>
      </c>
      <c r="D285">
        <v>123.4</v>
      </c>
      <c r="E285">
        <f t="shared" si="16"/>
        <v>124.49000000000001</v>
      </c>
      <c r="F285">
        <f t="shared" si="17"/>
        <v>100000</v>
      </c>
      <c r="G285">
        <f t="shared" si="18"/>
        <v>500</v>
      </c>
      <c r="H285">
        <f t="shared" si="19"/>
        <v>0.01</v>
      </c>
    </row>
    <row r="286" spans="1:8" x14ac:dyDescent="0.25">
      <c r="A286" s="1" t="s">
        <v>764</v>
      </c>
      <c r="C286">
        <v>123.15</v>
      </c>
      <c r="D286">
        <v>122.67</v>
      </c>
      <c r="E286">
        <f t="shared" si="16"/>
        <v>122.91</v>
      </c>
      <c r="F286">
        <f t="shared" si="17"/>
        <v>100000</v>
      </c>
      <c r="G286">
        <f t="shared" si="18"/>
        <v>500</v>
      </c>
      <c r="H286">
        <f t="shared" si="19"/>
        <v>0.01</v>
      </c>
    </row>
    <row r="287" spans="1:8" x14ac:dyDescent="0.25">
      <c r="A287" s="1" t="s">
        <v>765</v>
      </c>
      <c r="C287">
        <v>122.96</v>
      </c>
      <c r="D287">
        <v>123.88</v>
      </c>
      <c r="E287">
        <f t="shared" si="16"/>
        <v>123.41999999999999</v>
      </c>
      <c r="F287">
        <f t="shared" si="17"/>
        <v>100000</v>
      </c>
      <c r="G287">
        <f t="shared" si="18"/>
        <v>500</v>
      </c>
      <c r="H287">
        <f t="shared" si="19"/>
        <v>0.01</v>
      </c>
    </row>
    <row r="288" spans="1:8" x14ac:dyDescent="0.25">
      <c r="A288" s="1" t="s">
        <v>766</v>
      </c>
      <c r="C288">
        <v>122.69</v>
      </c>
      <c r="D288">
        <v>122.86</v>
      </c>
      <c r="E288">
        <f t="shared" si="16"/>
        <v>122.77500000000001</v>
      </c>
      <c r="F288">
        <f t="shared" si="17"/>
        <v>100000</v>
      </c>
      <c r="G288">
        <f t="shared" si="18"/>
        <v>500</v>
      </c>
      <c r="H288">
        <f t="shared" si="19"/>
        <v>0.01</v>
      </c>
    </row>
    <row r="289" spans="1:8" x14ac:dyDescent="0.25">
      <c r="A289" s="1" t="s">
        <v>767</v>
      </c>
      <c r="C289">
        <v>121.99</v>
      </c>
      <c r="D289">
        <v>122.8</v>
      </c>
      <c r="E289">
        <f t="shared" si="16"/>
        <v>122.395</v>
      </c>
      <c r="F289">
        <f t="shared" si="17"/>
        <v>100000</v>
      </c>
      <c r="G289">
        <f t="shared" si="18"/>
        <v>500</v>
      </c>
      <c r="H289">
        <f t="shared" si="19"/>
        <v>0.01</v>
      </c>
    </row>
    <row r="290" spans="1:8" x14ac:dyDescent="0.25">
      <c r="A290" s="1" t="s">
        <v>768</v>
      </c>
      <c r="C290">
        <v>122.23</v>
      </c>
      <c r="D290">
        <v>124.07</v>
      </c>
      <c r="E290">
        <f t="shared" si="16"/>
        <v>123.15</v>
      </c>
      <c r="F290">
        <f t="shared" si="17"/>
        <v>100000</v>
      </c>
      <c r="G290">
        <f t="shared" si="18"/>
        <v>500</v>
      </c>
      <c r="H290">
        <f t="shared" si="19"/>
        <v>0.01</v>
      </c>
    </row>
    <row r="291" spans="1:8" x14ac:dyDescent="0.25">
      <c r="A291" s="1" t="s">
        <v>769</v>
      </c>
      <c r="C291">
        <v>124.03</v>
      </c>
      <c r="D291">
        <v>123.8</v>
      </c>
      <c r="E291">
        <f t="shared" si="16"/>
        <v>123.91499999999999</v>
      </c>
      <c r="F291">
        <f t="shared" si="17"/>
        <v>100000</v>
      </c>
      <c r="G291">
        <f t="shared" si="18"/>
        <v>500</v>
      </c>
      <c r="H291">
        <f t="shared" si="19"/>
        <v>0.01</v>
      </c>
    </row>
    <row r="292" spans="1:8" x14ac:dyDescent="0.25">
      <c r="A292" s="1" t="s">
        <v>770</v>
      </c>
      <c r="C292">
        <v>123.76</v>
      </c>
      <c r="D292">
        <v>123.88</v>
      </c>
      <c r="E292">
        <f t="shared" si="16"/>
        <v>123.82</v>
      </c>
      <c r="F292">
        <f t="shared" si="17"/>
        <v>100000</v>
      </c>
      <c r="G292">
        <f t="shared" si="18"/>
        <v>500</v>
      </c>
      <c r="H292">
        <f t="shared" si="19"/>
        <v>0.01</v>
      </c>
    </row>
    <row r="293" spans="1:8" x14ac:dyDescent="0.25">
      <c r="A293" s="1" t="s">
        <v>771</v>
      </c>
      <c r="C293">
        <v>123.89</v>
      </c>
      <c r="D293">
        <v>124.21</v>
      </c>
      <c r="E293">
        <f t="shared" si="16"/>
        <v>124.05</v>
      </c>
      <c r="F293">
        <f t="shared" si="17"/>
        <v>100000</v>
      </c>
      <c r="G293">
        <f t="shared" si="18"/>
        <v>500</v>
      </c>
      <c r="H293">
        <f t="shared" si="19"/>
        <v>0.01</v>
      </c>
    </row>
    <row r="294" spans="1:8" x14ac:dyDescent="0.25">
      <c r="A294" s="1" t="s">
        <v>772</v>
      </c>
      <c r="C294">
        <v>124.16</v>
      </c>
      <c r="D294">
        <v>124.31</v>
      </c>
      <c r="E294">
        <f t="shared" si="16"/>
        <v>124.235</v>
      </c>
      <c r="F294">
        <f t="shared" si="17"/>
        <v>100000</v>
      </c>
      <c r="G294">
        <f t="shared" si="18"/>
        <v>500</v>
      </c>
      <c r="H294">
        <f t="shared" si="19"/>
        <v>0.01</v>
      </c>
    </row>
    <row r="295" spans="1:8" x14ac:dyDescent="0.25">
      <c r="A295" s="1" t="s">
        <v>773</v>
      </c>
      <c r="C295">
        <v>124.3</v>
      </c>
      <c r="D295">
        <v>122.05</v>
      </c>
      <c r="E295">
        <f t="shared" si="16"/>
        <v>123.175</v>
      </c>
      <c r="F295">
        <f t="shared" si="17"/>
        <v>100000</v>
      </c>
      <c r="G295">
        <f t="shared" si="18"/>
        <v>500</v>
      </c>
      <c r="H295">
        <f t="shared" si="19"/>
        <v>0.01</v>
      </c>
    </row>
    <row r="296" spans="1:8" x14ac:dyDescent="0.25">
      <c r="A296" s="1" t="s">
        <v>774</v>
      </c>
      <c r="C296">
        <v>121.9</v>
      </c>
      <c r="D296">
        <v>121.73</v>
      </c>
      <c r="E296">
        <f t="shared" si="16"/>
        <v>121.815</v>
      </c>
      <c r="F296">
        <f t="shared" si="17"/>
        <v>100000</v>
      </c>
      <c r="G296">
        <f t="shared" si="18"/>
        <v>500</v>
      </c>
      <c r="H296">
        <f t="shared" si="19"/>
        <v>0.01</v>
      </c>
    </row>
    <row r="297" spans="1:8" x14ac:dyDescent="0.25">
      <c r="A297" s="1" t="s">
        <v>775</v>
      </c>
      <c r="C297">
        <v>121.66</v>
      </c>
      <c r="D297">
        <v>119.02</v>
      </c>
      <c r="E297">
        <f t="shared" si="16"/>
        <v>120.34</v>
      </c>
      <c r="F297">
        <f t="shared" si="17"/>
        <v>100000</v>
      </c>
      <c r="G297">
        <f t="shared" si="18"/>
        <v>500</v>
      </c>
      <c r="H297">
        <f t="shared" si="19"/>
        <v>0.01</v>
      </c>
    </row>
    <row r="298" spans="1:8" x14ac:dyDescent="0.25">
      <c r="A298" s="1" t="s">
        <v>776</v>
      </c>
      <c r="C298">
        <v>118.91</v>
      </c>
      <c r="D298">
        <v>120.58</v>
      </c>
      <c r="E298">
        <f t="shared" si="16"/>
        <v>119.745</v>
      </c>
      <c r="F298">
        <f t="shared" si="17"/>
        <v>100000</v>
      </c>
      <c r="G298">
        <f t="shared" si="18"/>
        <v>500</v>
      </c>
      <c r="H298">
        <f t="shared" si="19"/>
        <v>0.01</v>
      </c>
    </row>
    <row r="299" spans="1:8" x14ac:dyDescent="0.25">
      <c r="A299" s="1" t="s">
        <v>777</v>
      </c>
      <c r="C299">
        <v>120.53</v>
      </c>
      <c r="D299">
        <v>119.97</v>
      </c>
      <c r="E299">
        <f t="shared" si="16"/>
        <v>120.25</v>
      </c>
      <c r="F299">
        <f t="shared" si="17"/>
        <v>100000</v>
      </c>
      <c r="G299">
        <f t="shared" si="18"/>
        <v>500</v>
      </c>
      <c r="H299">
        <f t="shared" si="19"/>
        <v>0.01</v>
      </c>
    </row>
    <row r="300" spans="1:8" x14ac:dyDescent="0.25">
      <c r="A300" s="1" t="s">
        <v>778</v>
      </c>
      <c r="C300">
        <v>120.11</v>
      </c>
      <c r="D300">
        <v>120.58</v>
      </c>
      <c r="E300">
        <f t="shared" si="16"/>
        <v>120.345</v>
      </c>
      <c r="F300">
        <f t="shared" si="17"/>
        <v>100000</v>
      </c>
      <c r="G300">
        <f t="shared" si="18"/>
        <v>500</v>
      </c>
      <c r="H300">
        <f t="shared" si="19"/>
        <v>0.01</v>
      </c>
    </row>
    <row r="301" spans="1:8" x14ac:dyDescent="0.25">
      <c r="A301" s="1" t="s">
        <v>779</v>
      </c>
      <c r="C301">
        <v>120.51</v>
      </c>
      <c r="D301">
        <v>119.9</v>
      </c>
      <c r="E301">
        <f t="shared" si="16"/>
        <v>120.20500000000001</v>
      </c>
      <c r="F301">
        <f t="shared" si="17"/>
        <v>100000</v>
      </c>
      <c r="G301">
        <f t="shared" si="18"/>
        <v>500</v>
      </c>
      <c r="H301">
        <f t="shared" si="19"/>
        <v>0.01</v>
      </c>
    </row>
    <row r="302" spans="1:8" x14ac:dyDescent="0.25">
      <c r="A302" s="1" t="s">
        <v>780</v>
      </c>
      <c r="C302">
        <v>119.99</v>
      </c>
      <c r="D302">
        <v>120.22</v>
      </c>
      <c r="E302">
        <f t="shared" si="16"/>
        <v>120.10499999999999</v>
      </c>
      <c r="F302">
        <f t="shared" si="17"/>
        <v>100000</v>
      </c>
      <c r="G302">
        <f t="shared" si="18"/>
        <v>500</v>
      </c>
      <c r="H302">
        <f t="shared" si="19"/>
        <v>0.01</v>
      </c>
    </row>
    <row r="303" spans="1:8" x14ac:dyDescent="0.25">
      <c r="A303" s="1" t="s">
        <v>781</v>
      </c>
      <c r="C303">
        <v>120.17</v>
      </c>
      <c r="D303">
        <v>119.45</v>
      </c>
      <c r="E303">
        <f t="shared" si="16"/>
        <v>119.81</v>
      </c>
      <c r="F303">
        <f t="shared" si="17"/>
        <v>100000</v>
      </c>
      <c r="G303">
        <f t="shared" si="18"/>
        <v>500</v>
      </c>
      <c r="H303">
        <f t="shared" si="19"/>
        <v>0.01</v>
      </c>
    </row>
    <row r="304" spans="1:8" x14ac:dyDescent="0.25">
      <c r="A304" s="1" t="s">
        <v>782</v>
      </c>
      <c r="C304">
        <v>119.38</v>
      </c>
      <c r="D304">
        <v>121.45</v>
      </c>
      <c r="E304">
        <f t="shared" si="16"/>
        <v>120.41499999999999</v>
      </c>
      <c r="F304">
        <f t="shared" si="17"/>
        <v>100000</v>
      </c>
      <c r="G304">
        <f t="shared" si="18"/>
        <v>500</v>
      </c>
      <c r="H304">
        <f t="shared" si="19"/>
        <v>0.01</v>
      </c>
    </row>
    <row r="305" spans="1:8" x14ac:dyDescent="0.25">
      <c r="A305" s="1" t="s">
        <v>783</v>
      </c>
      <c r="C305">
        <v>121.46</v>
      </c>
      <c r="D305">
        <v>120.6</v>
      </c>
      <c r="E305">
        <f t="shared" si="16"/>
        <v>121.03</v>
      </c>
      <c r="F305">
        <f t="shared" si="17"/>
        <v>100000</v>
      </c>
      <c r="G305">
        <f t="shared" si="18"/>
        <v>500</v>
      </c>
      <c r="H305">
        <f t="shared" si="19"/>
        <v>0.01</v>
      </c>
    </row>
    <row r="306" spans="1:8" x14ac:dyDescent="0.25">
      <c r="A306" s="1" t="s">
        <v>784</v>
      </c>
      <c r="C306">
        <v>120.41</v>
      </c>
      <c r="D306">
        <v>123.17</v>
      </c>
      <c r="E306">
        <f t="shared" si="16"/>
        <v>121.78999999999999</v>
      </c>
      <c r="F306">
        <f t="shared" si="17"/>
        <v>100000</v>
      </c>
      <c r="G306">
        <f t="shared" si="18"/>
        <v>500</v>
      </c>
      <c r="H306">
        <f t="shared" si="19"/>
        <v>0.01</v>
      </c>
    </row>
    <row r="307" spans="1:8" x14ac:dyDescent="0.25">
      <c r="A307" s="1" t="s">
        <v>785</v>
      </c>
      <c r="C307">
        <v>123.3</v>
      </c>
      <c r="D307">
        <v>122.59</v>
      </c>
      <c r="E307">
        <f t="shared" si="16"/>
        <v>122.94499999999999</v>
      </c>
      <c r="F307">
        <f t="shared" si="17"/>
        <v>100000</v>
      </c>
      <c r="G307">
        <f t="shared" si="18"/>
        <v>500</v>
      </c>
      <c r="H307">
        <f t="shared" si="19"/>
        <v>0.01</v>
      </c>
    </row>
    <row r="308" spans="1:8" x14ac:dyDescent="0.25">
      <c r="A308" s="1" t="s">
        <v>786</v>
      </c>
      <c r="C308">
        <v>122.24</v>
      </c>
      <c r="D308">
        <v>122.78</v>
      </c>
      <c r="E308">
        <f t="shared" si="16"/>
        <v>122.50999999999999</v>
      </c>
      <c r="F308">
        <f t="shared" si="17"/>
        <v>100000</v>
      </c>
      <c r="G308">
        <f t="shared" si="18"/>
        <v>500</v>
      </c>
      <c r="H308">
        <f t="shared" si="19"/>
        <v>0.01</v>
      </c>
    </row>
    <row r="309" spans="1:8" x14ac:dyDescent="0.25">
      <c r="A309" s="1" t="s">
        <v>787</v>
      </c>
      <c r="C309">
        <v>122.83</v>
      </c>
      <c r="D309">
        <v>122.83</v>
      </c>
      <c r="E309">
        <f t="shared" si="16"/>
        <v>122.83</v>
      </c>
      <c r="F309">
        <f t="shared" si="17"/>
        <v>100000</v>
      </c>
      <c r="G309">
        <f t="shared" si="18"/>
        <v>500</v>
      </c>
      <c r="H309">
        <f t="shared" si="19"/>
        <v>0.01</v>
      </c>
    </row>
    <row r="310" spans="1:8" x14ac:dyDescent="0.25">
      <c r="A310" s="1" t="s">
        <v>788</v>
      </c>
      <c r="C310">
        <v>122.81</v>
      </c>
      <c r="D310">
        <v>123.1</v>
      </c>
      <c r="E310">
        <f t="shared" si="16"/>
        <v>122.955</v>
      </c>
      <c r="F310">
        <f t="shared" si="17"/>
        <v>100000</v>
      </c>
      <c r="G310">
        <f t="shared" si="18"/>
        <v>500</v>
      </c>
      <c r="H310">
        <f t="shared" si="19"/>
        <v>0.01</v>
      </c>
    </row>
    <row r="311" spans="1:8" x14ac:dyDescent="0.25">
      <c r="A311" s="1" t="s">
        <v>789</v>
      </c>
      <c r="C311">
        <v>123.21</v>
      </c>
      <c r="D311">
        <v>120.96</v>
      </c>
      <c r="E311">
        <f t="shared" si="16"/>
        <v>122.08499999999999</v>
      </c>
      <c r="F311">
        <f t="shared" si="17"/>
        <v>100000</v>
      </c>
      <c r="G311">
        <f t="shared" si="18"/>
        <v>500</v>
      </c>
      <c r="H311">
        <f t="shared" si="19"/>
        <v>0.01</v>
      </c>
    </row>
    <row r="312" spans="1:8" x14ac:dyDescent="0.25">
      <c r="A312" s="1" t="s">
        <v>790</v>
      </c>
      <c r="C312">
        <v>121.14</v>
      </c>
      <c r="D312">
        <v>121.15</v>
      </c>
      <c r="E312">
        <f t="shared" si="16"/>
        <v>121.14500000000001</v>
      </c>
      <c r="F312">
        <f t="shared" si="17"/>
        <v>100000</v>
      </c>
      <c r="G312">
        <f t="shared" si="18"/>
        <v>500</v>
      </c>
      <c r="H312">
        <f t="shared" si="19"/>
        <v>0.01</v>
      </c>
    </row>
    <row r="313" spans="1:8" x14ac:dyDescent="0.25">
      <c r="A313" s="1" t="s">
        <v>791</v>
      </c>
      <c r="C313">
        <v>121.22</v>
      </c>
      <c r="D313">
        <v>120.28</v>
      </c>
      <c r="E313">
        <f t="shared" si="16"/>
        <v>120.75</v>
      </c>
      <c r="F313">
        <f t="shared" si="17"/>
        <v>100000</v>
      </c>
      <c r="G313">
        <f t="shared" si="18"/>
        <v>500</v>
      </c>
      <c r="H313">
        <f t="shared" si="19"/>
        <v>0.01</v>
      </c>
    </row>
    <row r="314" spans="1:8" x14ac:dyDescent="0.25">
      <c r="A314" s="1" t="s">
        <v>792</v>
      </c>
      <c r="C314">
        <v>120.21</v>
      </c>
      <c r="D314">
        <v>120.38</v>
      </c>
      <c r="E314">
        <f t="shared" si="16"/>
        <v>120.29499999999999</v>
      </c>
      <c r="F314">
        <f t="shared" si="17"/>
        <v>100000</v>
      </c>
      <c r="G314">
        <f t="shared" si="18"/>
        <v>500</v>
      </c>
      <c r="H314">
        <f t="shared" si="19"/>
        <v>0.01</v>
      </c>
    </row>
    <row r="315" spans="1:8" x14ac:dyDescent="0.25">
      <c r="A315" s="1" t="s">
        <v>793</v>
      </c>
      <c r="C315">
        <v>120.21</v>
      </c>
      <c r="D315">
        <v>117.23</v>
      </c>
      <c r="E315">
        <f t="shared" si="16"/>
        <v>118.72</v>
      </c>
      <c r="F315">
        <f t="shared" si="17"/>
        <v>100000</v>
      </c>
      <c r="G315">
        <f t="shared" si="18"/>
        <v>500</v>
      </c>
      <c r="H315">
        <f t="shared" si="19"/>
        <v>0.01</v>
      </c>
    </row>
    <row r="316" spans="1:8" x14ac:dyDescent="0.25">
      <c r="A316" s="1" t="s">
        <v>794</v>
      </c>
      <c r="C316">
        <v>117.17</v>
      </c>
      <c r="D316">
        <v>116.99</v>
      </c>
      <c r="E316">
        <f t="shared" si="16"/>
        <v>117.08</v>
      </c>
      <c r="F316">
        <f t="shared" si="17"/>
        <v>100000</v>
      </c>
      <c r="G316">
        <f t="shared" si="18"/>
        <v>500</v>
      </c>
      <c r="H316">
        <f t="shared" si="19"/>
        <v>0.01</v>
      </c>
    </row>
    <row r="317" spans="1:8" x14ac:dyDescent="0.25">
      <c r="A317" s="1" t="s">
        <v>795</v>
      </c>
      <c r="C317">
        <v>116.83</v>
      </c>
      <c r="D317">
        <v>118.77</v>
      </c>
      <c r="E317">
        <f t="shared" si="16"/>
        <v>117.8</v>
      </c>
      <c r="F317">
        <f t="shared" si="17"/>
        <v>100000</v>
      </c>
      <c r="G317">
        <f t="shared" si="18"/>
        <v>500</v>
      </c>
      <c r="H317">
        <f t="shared" si="19"/>
        <v>0.01</v>
      </c>
    </row>
    <row r="318" spans="1:8" x14ac:dyDescent="0.25">
      <c r="A318" s="1" t="s">
        <v>796</v>
      </c>
      <c r="C318">
        <v>118.7</v>
      </c>
      <c r="D318">
        <v>121.12</v>
      </c>
      <c r="E318">
        <f t="shared" si="16"/>
        <v>119.91</v>
      </c>
      <c r="F318">
        <f t="shared" si="17"/>
        <v>100000</v>
      </c>
      <c r="G318">
        <f t="shared" si="18"/>
        <v>500</v>
      </c>
      <c r="H318">
        <f t="shared" si="19"/>
        <v>0.01</v>
      </c>
    </row>
    <row r="319" spans="1:8" x14ac:dyDescent="0.25">
      <c r="A319" s="1" t="s">
        <v>797</v>
      </c>
      <c r="C319">
        <v>121.25</v>
      </c>
      <c r="D319">
        <v>116.82</v>
      </c>
      <c r="E319">
        <f t="shared" si="16"/>
        <v>119.035</v>
      </c>
      <c r="F319">
        <f t="shared" si="17"/>
        <v>100000</v>
      </c>
      <c r="G319">
        <f t="shared" si="18"/>
        <v>500</v>
      </c>
      <c r="H319">
        <f t="shared" si="19"/>
        <v>0.01</v>
      </c>
    </row>
    <row r="320" spans="1:8" x14ac:dyDescent="0.25">
      <c r="A320" s="1" t="s">
        <v>798</v>
      </c>
      <c r="C320">
        <v>116.85</v>
      </c>
      <c r="D320">
        <v>113.21</v>
      </c>
      <c r="E320">
        <f t="shared" si="16"/>
        <v>115.03</v>
      </c>
      <c r="F320">
        <f t="shared" si="17"/>
        <v>100000</v>
      </c>
      <c r="G320">
        <f t="shared" si="18"/>
        <v>500</v>
      </c>
      <c r="H320">
        <f t="shared" si="19"/>
        <v>0.01</v>
      </c>
    </row>
    <row r="321" spans="1:8" x14ac:dyDescent="0.25">
      <c r="A321" s="1" t="s">
        <v>799</v>
      </c>
      <c r="C321">
        <v>113.36</v>
      </c>
      <c r="D321">
        <v>112.57</v>
      </c>
      <c r="E321">
        <f t="shared" si="16"/>
        <v>112.965</v>
      </c>
      <c r="F321">
        <f t="shared" si="17"/>
        <v>100000</v>
      </c>
      <c r="G321">
        <f t="shared" si="18"/>
        <v>500</v>
      </c>
      <c r="H321">
        <f t="shared" si="19"/>
        <v>0.01</v>
      </c>
    </row>
    <row r="322" spans="1:8" x14ac:dyDescent="0.25">
      <c r="A322" s="1" t="s">
        <v>800</v>
      </c>
      <c r="C322">
        <v>112.59</v>
      </c>
      <c r="D322">
        <v>113.97</v>
      </c>
      <c r="E322">
        <f t="shared" si="16"/>
        <v>113.28</v>
      </c>
      <c r="F322">
        <f t="shared" si="17"/>
        <v>100000</v>
      </c>
      <c r="G322">
        <f t="shared" si="18"/>
        <v>500</v>
      </c>
      <c r="H322">
        <f t="shared" si="19"/>
        <v>0.01</v>
      </c>
    </row>
    <row r="323" spans="1:8" x14ac:dyDescent="0.25">
      <c r="A323" s="1" t="s">
        <v>801</v>
      </c>
      <c r="C323">
        <v>113.96</v>
      </c>
      <c r="D323">
        <v>113.78</v>
      </c>
      <c r="E323">
        <f t="shared" ref="E323:E386" si="20">(C323+D323)/2</f>
        <v>113.87</v>
      </c>
      <c r="F323">
        <f t="shared" si="17"/>
        <v>100000</v>
      </c>
      <c r="G323">
        <f t="shared" si="18"/>
        <v>500</v>
      </c>
      <c r="H323">
        <f t="shared" si="19"/>
        <v>0.01</v>
      </c>
    </row>
    <row r="324" spans="1:8" x14ac:dyDescent="0.25">
      <c r="A324" s="1" t="s">
        <v>802</v>
      </c>
      <c r="C324">
        <v>113.92</v>
      </c>
      <c r="D324">
        <v>113.82</v>
      </c>
      <c r="E324">
        <f t="shared" si="20"/>
        <v>113.87</v>
      </c>
      <c r="F324">
        <f t="shared" ref="F324:F387" si="21">F323</f>
        <v>100000</v>
      </c>
      <c r="G324">
        <f t="shared" ref="G324:G387" si="22">G323</f>
        <v>500</v>
      </c>
      <c r="H324">
        <f t="shared" ref="H324:H387" si="23">H323</f>
        <v>0.01</v>
      </c>
    </row>
    <row r="325" spans="1:8" x14ac:dyDescent="0.25">
      <c r="A325" s="1" t="s">
        <v>803</v>
      </c>
      <c r="C325">
        <v>113.86</v>
      </c>
      <c r="D325">
        <v>111.54</v>
      </c>
      <c r="E325">
        <f t="shared" si="20"/>
        <v>112.7</v>
      </c>
      <c r="F325">
        <f t="shared" si="21"/>
        <v>100000</v>
      </c>
      <c r="G325">
        <f t="shared" si="22"/>
        <v>500</v>
      </c>
      <c r="H325">
        <f t="shared" si="23"/>
        <v>0.01</v>
      </c>
    </row>
    <row r="326" spans="1:8" x14ac:dyDescent="0.25">
      <c r="A326" s="1" t="s">
        <v>804</v>
      </c>
      <c r="C326">
        <v>111.48</v>
      </c>
      <c r="D326">
        <v>113.06</v>
      </c>
      <c r="E326">
        <f t="shared" si="20"/>
        <v>112.27000000000001</v>
      </c>
      <c r="F326">
        <f t="shared" si="21"/>
        <v>100000</v>
      </c>
      <c r="G326">
        <f t="shared" si="22"/>
        <v>500</v>
      </c>
      <c r="H326">
        <f t="shared" si="23"/>
        <v>0.01</v>
      </c>
    </row>
    <row r="327" spans="1:8" x14ac:dyDescent="0.25">
      <c r="A327" s="1" t="s">
        <v>805</v>
      </c>
      <c r="C327">
        <v>113.19</v>
      </c>
      <c r="D327">
        <v>111.61</v>
      </c>
      <c r="E327">
        <f t="shared" si="20"/>
        <v>112.4</v>
      </c>
      <c r="F327">
        <f t="shared" si="21"/>
        <v>100000</v>
      </c>
      <c r="G327">
        <f t="shared" si="22"/>
        <v>500</v>
      </c>
      <c r="H327">
        <f t="shared" si="23"/>
        <v>0.01</v>
      </c>
    </row>
    <row r="328" spans="1:8" x14ac:dyDescent="0.25">
      <c r="A328" s="1" t="s">
        <v>806</v>
      </c>
      <c r="C328">
        <v>111.62</v>
      </c>
      <c r="D328">
        <v>108.07</v>
      </c>
      <c r="E328">
        <f t="shared" si="20"/>
        <v>109.845</v>
      </c>
      <c r="F328">
        <f t="shared" si="21"/>
        <v>100000</v>
      </c>
      <c r="G328">
        <f t="shared" si="22"/>
        <v>500</v>
      </c>
      <c r="H328">
        <f t="shared" si="23"/>
        <v>0.01</v>
      </c>
    </row>
    <row r="329" spans="1:8" x14ac:dyDescent="0.25">
      <c r="A329" s="1" t="s">
        <v>807</v>
      </c>
      <c r="C329">
        <v>108</v>
      </c>
      <c r="D329">
        <v>108.75</v>
      </c>
      <c r="E329">
        <f t="shared" si="20"/>
        <v>108.375</v>
      </c>
      <c r="F329">
        <f t="shared" si="21"/>
        <v>100000</v>
      </c>
      <c r="G329">
        <f t="shared" si="22"/>
        <v>500</v>
      </c>
      <c r="H329">
        <f t="shared" si="23"/>
        <v>0.01</v>
      </c>
    </row>
    <row r="330" spans="1:8" x14ac:dyDescent="0.25">
      <c r="A330" s="1" t="s">
        <v>808</v>
      </c>
      <c r="C330">
        <v>108.23</v>
      </c>
      <c r="D330">
        <v>111.78</v>
      </c>
      <c r="E330">
        <f t="shared" si="20"/>
        <v>110.005</v>
      </c>
      <c r="F330">
        <f t="shared" si="21"/>
        <v>100000</v>
      </c>
      <c r="G330">
        <f t="shared" si="22"/>
        <v>500</v>
      </c>
      <c r="H330">
        <f t="shared" si="23"/>
        <v>0.01</v>
      </c>
    </row>
    <row r="331" spans="1:8" x14ac:dyDescent="0.25">
      <c r="A331" s="1" t="s">
        <v>809</v>
      </c>
      <c r="C331">
        <v>111.86</v>
      </c>
      <c r="D331">
        <v>106.33</v>
      </c>
      <c r="E331">
        <f t="shared" si="20"/>
        <v>109.095</v>
      </c>
      <c r="F331">
        <f t="shared" si="21"/>
        <v>100000</v>
      </c>
      <c r="G331">
        <f t="shared" si="22"/>
        <v>500</v>
      </c>
      <c r="H331">
        <f t="shared" si="23"/>
        <v>0.01</v>
      </c>
    </row>
    <row r="332" spans="1:8" x14ac:dyDescent="0.25">
      <c r="A332" s="1" t="s">
        <v>810</v>
      </c>
      <c r="C332">
        <v>106.25</v>
      </c>
      <c r="D332">
        <v>107.1</v>
      </c>
      <c r="E332">
        <f t="shared" si="20"/>
        <v>106.675</v>
      </c>
      <c r="F332">
        <f t="shared" si="21"/>
        <v>100000</v>
      </c>
      <c r="G332">
        <f t="shared" si="22"/>
        <v>500</v>
      </c>
      <c r="H332">
        <f t="shared" si="23"/>
        <v>0.01</v>
      </c>
    </row>
    <row r="333" spans="1:8" x14ac:dyDescent="0.25">
      <c r="A333" s="1" t="s">
        <v>811</v>
      </c>
      <c r="C333">
        <v>107.09</v>
      </c>
      <c r="D333">
        <v>108.64</v>
      </c>
      <c r="E333">
        <f t="shared" si="20"/>
        <v>107.86500000000001</v>
      </c>
      <c r="F333">
        <f t="shared" si="21"/>
        <v>100000</v>
      </c>
      <c r="G333">
        <f t="shared" si="22"/>
        <v>500</v>
      </c>
      <c r="H333">
        <f t="shared" si="23"/>
        <v>0.01</v>
      </c>
    </row>
    <row r="334" spans="1:8" x14ac:dyDescent="0.25">
      <c r="A334" s="1" t="s">
        <v>812</v>
      </c>
      <c r="C334">
        <v>108.63</v>
      </c>
      <c r="D334">
        <v>110.13</v>
      </c>
      <c r="E334">
        <f t="shared" si="20"/>
        <v>109.38</v>
      </c>
      <c r="F334">
        <f t="shared" si="21"/>
        <v>100000</v>
      </c>
      <c r="G334">
        <f t="shared" si="22"/>
        <v>500</v>
      </c>
      <c r="H334">
        <f t="shared" si="23"/>
        <v>0.01</v>
      </c>
    </row>
    <row r="335" spans="1:8" x14ac:dyDescent="0.25">
      <c r="A335" s="1" t="s">
        <v>813</v>
      </c>
      <c r="C335">
        <v>110.15</v>
      </c>
      <c r="D335">
        <v>110.23</v>
      </c>
      <c r="E335">
        <f t="shared" si="20"/>
        <v>110.19</v>
      </c>
      <c r="F335">
        <f t="shared" si="21"/>
        <v>100000</v>
      </c>
      <c r="G335">
        <f t="shared" si="22"/>
        <v>500</v>
      </c>
      <c r="H335">
        <f t="shared" si="23"/>
        <v>0.01</v>
      </c>
    </row>
    <row r="336" spans="1:8" x14ac:dyDescent="0.25">
      <c r="A336" s="1" t="s">
        <v>814</v>
      </c>
      <c r="C336">
        <v>110.42</v>
      </c>
      <c r="D336">
        <v>106.53</v>
      </c>
      <c r="E336">
        <f t="shared" si="20"/>
        <v>108.47499999999999</v>
      </c>
      <c r="F336">
        <f t="shared" si="21"/>
        <v>100000</v>
      </c>
      <c r="G336">
        <f t="shared" si="22"/>
        <v>500</v>
      </c>
      <c r="H336">
        <f t="shared" si="23"/>
        <v>0.01</v>
      </c>
    </row>
    <row r="337" spans="1:8" x14ac:dyDescent="0.25">
      <c r="A337" s="1" t="s">
        <v>815</v>
      </c>
      <c r="C337">
        <v>106.56</v>
      </c>
      <c r="D337">
        <v>106.93</v>
      </c>
      <c r="E337">
        <f t="shared" si="20"/>
        <v>106.745</v>
      </c>
      <c r="F337">
        <f t="shared" si="21"/>
        <v>100000</v>
      </c>
      <c r="G337">
        <f t="shared" si="22"/>
        <v>500</v>
      </c>
      <c r="H337">
        <f t="shared" si="23"/>
        <v>0.01</v>
      </c>
    </row>
    <row r="338" spans="1:8" x14ac:dyDescent="0.25">
      <c r="A338" s="1" t="s">
        <v>816</v>
      </c>
      <c r="C338">
        <v>106.84</v>
      </c>
      <c r="D338">
        <v>104.13</v>
      </c>
      <c r="E338">
        <f t="shared" si="20"/>
        <v>105.485</v>
      </c>
      <c r="F338">
        <f t="shared" si="21"/>
        <v>100000</v>
      </c>
      <c r="G338">
        <f t="shared" si="22"/>
        <v>500</v>
      </c>
      <c r="H338">
        <f t="shared" si="23"/>
        <v>0.01</v>
      </c>
    </row>
    <row r="339" spans="1:8" x14ac:dyDescent="0.25">
      <c r="A339" s="1" t="s">
        <v>817</v>
      </c>
      <c r="C339">
        <v>104.7</v>
      </c>
      <c r="D339">
        <v>102.26</v>
      </c>
      <c r="E339">
        <f t="shared" si="20"/>
        <v>103.48</v>
      </c>
      <c r="F339">
        <f t="shared" si="21"/>
        <v>100000</v>
      </c>
      <c r="G339">
        <f t="shared" si="22"/>
        <v>500</v>
      </c>
      <c r="H339">
        <f t="shared" si="23"/>
        <v>0.01</v>
      </c>
    </row>
    <row r="340" spans="1:8" x14ac:dyDescent="0.25">
      <c r="A340" s="1" t="s">
        <v>818</v>
      </c>
      <c r="C340">
        <v>101.53</v>
      </c>
      <c r="D340">
        <v>102.52</v>
      </c>
      <c r="E340">
        <f t="shared" si="20"/>
        <v>102.02500000000001</v>
      </c>
      <c r="F340">
        <f t="shared" si="21"/>
        <v>100000</v>
      </c>
      <c r="G340">
        <f t="shared" si="22"/>
        <v>500</v>
      </c>
      <c r="H340">
        <f t="shared" si="23"/>
        <v>0.01</v>
      </c>
    </row>
    <row r="341" spans="1:8" x14ac:dyDescent="0.25">
      <c r="A341" s="1" t="s">
        <v>819</v>
      </c>
      <c r="C341">
        <v>102.6</v>
      </c>
      <c r="D341">
        <v>100.6</v>
      </c>
      <c r="E341">
        <f t="shared" si="20"/>
        <v>101.6</v>
      </c>
      <c r="F341">
        <f t="shared" si="21"/>
        <v>100000</v>
      </c>
      <c r="G341">
        <f t="shared" si="22"/>
        <v>500</v>
      </c>
      <c r="H341">
        <f t="shared" si="23"/>
        <v>0.01</v>
      </c>
    </row>
    <row r="342" spans="1:8" x14ac:dyDescent="0.25">
      <c r="A342" s="1" t="s">
        <v>820</v>
      </c>
      <c r="C342">
        <v>100.62</v>
      </c>
      <c r="D342">
        <v>104.84</v>
      </c>
      <c r="E342">
        <f t="shared" si="20"/>
        <v>102.73</v>
      </c>
      <c r="F342">
        <f t="shared" si="21"/>
        <v>100000</v>
      </c>
      <c r="G342">
        <f t="shared" si="22"/>
        <v>500</v>
      </c>
      <c r="H342">
        <f t="shared" si="23"/>
        <v>0.01</v>
      </c>
    </row>
    <row r="343" spans="1:8" x14ac:dyDescent="0.25">
      <c r="A343" s="1" t="s">
        <v>821</v>
      </c>
      <c r="C343">
        <v>105.35</v>
      </c>
      <c r="D343">
        <v>106.08</v>
      </c>
      <c r="E343">
        <f t="shared" si="20"/>
        <v>105.715</v>
      </c>
      <c r="F343">
        <f t="shared" si="21"/>
        <v>100000</v>
      </c>
      <c r="G343">
        <f t="shared" si="22"/>
        <v>500</v>
      </c>
      <c r="H343">
        <f t="shared" si="23"/>
        <v>0.01</v>
      </c>
    </row>
    <row r="344" spans="1:8" x14ac:dyDescent="0.25">
      <c r="A344" s="1" t="s">
        <v>822</v>
      </c>
      <c r="C344">
        <v>106.15</v>
      </c>
      <c r="D344">
        <v>102.07</v>
      </c>
      <c r="E344">
        <f t="shared" si="20"/>
        <v>104.11</v>
      </c>
      <c r="F344">
        <f t="shared" si="21"/>
        <v>100000</v>
      </c>
      <c r="G344">
        <f t="shared" si="22"/>
        <v>500</v>
      </c>
      <c r="H344">
        <f t="shared" si="23"/>
        <v>0.01</v>
      </c>
    </row>
    <row r="345" spans="1:8" x14ac:dyDescent="0.25">
      <c r="A345" s="1" t="s">
        <v>823</v>
      </c>
      <c r="C345">
        <v>102.31</v>
      </c>
      <c r="D345">
        <v>101.81</v>
      </c>
      <c r="E345">
        <f t="shared" si="20"/>
        <v>102.06</v>
      </c>
      <c r="F345">
        <f t="shared" si="21"/>
        <v>100000</v>
      </c>
      <c r="G345">
        <f t="shared" si="22"/>
        <v>500</v>
      </c>
      <c r="H345">
        <f t="shared" si="23"/>
        <v>0.01</v>
      </c>
    </row>
    <row r="346" spans="1:8" x14ac:dyDescent="0.25">
      <c r="A346" s="1" t="s">
        <v>824</v>
      </c>
      <c r="C346">
        <v>101.98</v>
      </c>
      <c r="D346">
        <v>101.31</v>
      </c>
      <c r="E346">
        <f t="shared" si="20"/>
        <v>101.64500000000001</v>
      </c>
      <c r="F346">
        <f t="shared" si="21"/>
        <v>100000</v>
      </c>
      <c r="G346">
        <f t="shared" si="22"/>
        <v>500</v>
      </c>
      <c r="H346">
        <f t="shared" si="23"/>
        <v>0.01</v>
      </c>
    </row>
    <row r="347" spans="1:8" x14ac:dyDescent="0.25">
      <c r="A347" s="1" t="s">
        <v>825</v>
      </c>
      <c r="C347">
        <v>101.17</v>
      </c>
      <c r="D347">
        <v>100.2</v>
      </c>
      <c r="E347">
        <f t="shared" si="20"/>
        <v>100.685</v>
      </c>
      <c r="F347">
        <f t="shared" si="21"/>
        <v>100000</v>
      </c>
      <c r="G347">
        <f t="shared" si="22"/>
        <v>500</v>
      </c>
      <c r="H347">
        <f t="shared" si="23"/>
        <v>0.01</v>
      </c>
    </row>
    <row r="348" spans="1:8" x14ac:dyDescent="0.25">
      <c r="A348" s="1" t="s">
        <v>826</v>
      </c>
      <c r="C348">
        <v>100.77</v>
      </c>
      <c r="D348">
        <v>101.83</v>
      </c>
      <c r="E348">
        <f t="shared" si="20"/>
        <v>101.3</v>
      </c>
      <c r="F348">
        <f t="shared" si="21"/>
        <v>100000</v>
      </c>
      <c r="G348">
        <f t="shared" si="22"/>
        <v>500</v>
      </c>
      <c r="H348">
        <f t="shared" si="23"/>
        <v>0.01</v>
      </c>
    </row>
    <row r="349" spans="1:8" x14ac:dyDescent="0.25">
      <c r="A349" s="1" t="s">
        <v>827</v>
      </c>
      <c r="C349">
        <v>102.05</v>
      </c>
      <c r="D349">
        <v>103.96</v>
      </c>
      <c r="E349">
        <f t="shared" si="20"/>
        <v>103.005</v>
      </c>
      <c r="F349">
        <f t="shared" si="21"/>
        <v>100000</v>
      </c>
      <c r="G349">
        <f t="shared" si="22"/>
        <v>500</v>
      </c>
      <c r="H349">
        <f t="shared" si="23"/>
        <v>0.01</v>
      </c>
    </row>
    <row r="350" spans="1:8" x14ac:dyDescent="0.25">
      <c r="A350" s="1" t="s">
        <v>828</v>
      </c>
      <c r="C350">
        <v>104.11</v>
      </c>
      <c r="D350">
        <v>102.68</v>
      </c>
      <c r="E350">
        <f t="shared" si="20"/>
        <v>103.39500000000001</v>
      </c>
      <c r="F350">
        <f t="shared" si="21"/>
        <v>100000</v>
      </c>
      <c r="G350">
        <f t="shared" si="22"/>
        <v>500</v>
      </c>
      <c r="H350">
        <f t="shared" si="23"/>
        <v>0.01</v>
      </c>
    </row>
    <row r="351" spans="1:8" x14ac:dyDescent="0.25">
      <c r="A351" s="1" t="s">
        <v>829</v>
      </c>
      <c r="C351">
        <v>102.61</v>
      </c>
      <c r="D351">
        <v>102.26</v>
      </c>
      <c r="E351">
        <f t="shared" si="20"/>
        <v>102.435</v>
      </c>
      <c r="F351">
        <f t="shared" si="21"/>
        <v>100000</v>
      </c>
      <c r="G351">
        <f t="shared" si="22"/>
        <v>500</v>
      </c>
      <c r="H351">
        <f t="shared" si="23"/>
        <v>0.01</v>
      </c>
    </row>
    <row r="352" spans="1:8" x14ac:dyDescent="0.25">
      <c r="A352" s="1" t="s">
        <v>830</v>
      </c>
      <c r="C352">
        <v>102.19</v>
      </c>
      <c r="D352">
        <v>101.02</v>
      </c>
      <c r="E352">
        <f t="shared" si="20"/>
        <v>101.60499999999999</v>
      </c>
      <c r="F352">
        <f t="shared" si="21"/>
        <v>100000</v>
      </c>
      <c r="G352">
        <f t="shared" si="22"/>
        <v>500</v>
      </c>
      <c r="H352">
        <f t="shared" si="23"/>
        <v>0.01</v>
      </c>
    </row>
    <row r="353" spans="1:8" x14ac:dyDescent="0.25">
      <c r="A353" s="1" t="s">
        <v>831</v>
      </c>
      <c r="C353">
        <v>101.03</v>
      </c>
      <c r="D353">
        <v>101.33</v>
      </c>
      <c r="E353">
        <f t="shared" si="20"/>
        <v>101.18</v>
      </c>
      <c r="F353">
        <f t="shared" si="21"/>
        <v>100000</v>
      </c>
      <c r="G353">
        <f t="shared" si="22"/>
        <v>500</v>
      </c>
      <c r="H353">
        <f t="shared" si="23"/>
        <v>0.01</v>
      </c>
    </row>
    <row r="354" spans="1:8" x14ac:dyDescent="0.25">
      <c r="A354" s="1" t="s">
        <v>832</v>
      </c>
      <c r="C354">
        <v>101.23</v>
      </c>
      <c r="D354">
        <v>102.93</v>
      </c>
      <c r="E354">
        <f t="shared" si="20"/>
        <v>102.08000000000001</v>
      </c>
      <c r="F354">
        <f t="shared" si="21"/>
        <v>100000</v>
      </c>
      <c r="G354">
        <f t="shared" si="22"/>
        <v>500</v>
      </c>
      <c r="H354">
        <f t="shared" si="23"/>
        <v>0.01</v>
      </c>
    </row>
    <row r="355" spans="1:8" x14ac:dyDescent="0.25">
      <c r="A355" s="1" t="s">
        <v>833</v>
      </c>
      <c r="C355">
        <v>103.28</v>
      </c>
      <c r="D355">
        <v>104.18</v>
      </c>
      <c r="E355">
        <f t="shared" si="20"/>
        <v>103.73</v>
      </c>
      <c r="F355">
        <f t="shared" si="21"/>
        <v>100000</v>
      </c>
      <c r="G355">
        <f t="shared" si="22"/>
        <v>500</v>
      </c>
      <c r="H355">
        <f t="shared" si="23"/>
        <v>0.01</v>
      </c>
    </row>
    <row r="356" spans="1:8" x14ac:dyDescent="0.25">
      <c r="A356" s="1" t="s">
        <v>834</v>
      </c>
      <c r="C356">
        <v>104.32</v>
      </c>
      <c r="D356">
        <v>103.82</v>
      </c>
      <c r="E356">
        <f t="shared" si="20"/>
        <v>104.07</v>
      </c>
      <c r="F356">
        <f t="shared" si="21"/>
        <v>100000</v>
      </c>
      <c r="G356">
        <f t="shared" si="22"/>
        <v>500</v>
      </c>
      <c r="H356">
        <f t="shared" si="23"/>
        <v>0.01</v>
      </c>
    </row>
    <row r="357" spans="1:8" x14ac:dyDescent="0.25">
      <c r="A357" s="1" t="s">
        <v>835</v>
      </c>
      <c r="C357">
        <v>103.84</v>
      </c>
      <c r="D357">
        <v>104.7</v>
      </c>
      <c r="E357">
        <f t="shared" si="20"/>
        <v>104.27000000000001</v>
      </c>
      <c r="F357">
        <f t="shared" si="21"/>
        <v>100000</v>
      </c>
      <c r="G357">
        <f t="shared" si="22"/>
        <v>500</v>
      </c>
      <c r="H357">
        <f t="shared" si="23"/>
        <v>0.01</v>
      </c>
    </row>
    <row r="358" spans="1:8" x14ac:dyDescent="0.25">
      <c r="A358" s="1" t="s">
        <v>836</v>
      </c>
      <c r="C358">
        <v>104.58</v>
      </c>
      <c r="D358">
        <v>103.09</v>
      </c>
      <c r="E358">
        <f t="shared" si="20"/>
        <v>103.83500000000001</v>
      </c>
      <c r="F358">
        <f t="shared" si="21"/>
        <v>100000</v>
      </c>
      <c r="G358">
        <f t="shared" si="22"/>
        <v>500</v>
      </c>
      <c r="H358">
        <f t="shared" si="23"/>
        <v>0.01</v>
      </c>
    </row>
    <row r="359" spans="1:8" x14ac:dyDescent="0.25">
      <c r="A359" s="1" t="s">
        <v>837</v>
      </c>
      <c r="C359">
        <v>104.05</v>
      </c>
      <c r="D359">
        <v>106.66</v>
      </c>
      <c r="E359">
        <f t="shared" si="20"/>
        <v>105.35499999999999</v>
      </c>
      <c r="F359">
        <f t="shared" si="21"/>
        <v>100000</v>
      </c>
      <c r="G359">
        <f t="shared" si="22"/>
        <v>500</v>
      </c>
      <c r="H359">
        <f t="shared" si="23"/>
        <v>0.01</v>
      </c>
    </row>
    <row r="360" spans="1:8" x14ac:dyDescent="0.25">
      <c r="A360" s="1" t="s">
        <v>838</v>
      </c>
      <c r="C360">
        <v>106.85</v>
      </c>
      <c r="D360">
        <v>110.92</v>
      </c>
      <c r="E360">
        <f t="shared" si="20"/>
        <v>108.88499999999999</v>
      </c>
      <c r="F360">
        <f t="shared" si="21"/>
        <v>100000</v>
      </c>
      <c r="G360">
        <f t="shared" si="22"/>
        <v>500</v>
      </c>
      <c r="H360">
        <f t="shared" si="23"/>
        <v>0.01</v>
      </c>
    </row>
    <row r="361" spans="1:8" x14ac:dyDescent="0.25">
      <c r="A361" s="1" t="s">
        <v>839</v>
      </c>
      <c r="C361">
        <v>110.97</v>
      </c>
      <c r="D361">
        <v>113.23</v>
      </c>
      <c r="E361">
        <f t="shared" si="20"/>
        <v>112.1</v>
      </c>
      <c r="F361">
        <f t="shared" si="21"/>
        <v>100000</v>
      </c>
      <c r="G361">
        <f t="shared" si="22"/>
        <v>500</v>
      </c>
      <c r="H361">
        <f t="shared" si="23"/>
        <v>0.01</v>
      </c>
    </row>
    <row r="362" spans="1:8" x14ac:dyDescent="0.25">
      <c r="A362" s="1" t="s">
        <v>840</v>
      </c>
      <c r="C362">
        <v>112.87</v>
      </c>
      <c r="D362">
        <v>113.49</v>
      </c>
      <c r="E362">
        <f t="shared" si="20"/>
        <v>113.18</v>
      </c>
      <c r="F362">
        <f t="shared" si="21"/>
        <v>100000</v>
      </c>
      <c r="G362">
        <f t="shared" si="22"/>
        <v>500</v>
      </c>
      <c r="H362">
        <f t="shared" si="23"/>
        <v>0.01</v>
      </c>
    </row>
    <row r="363" spans="1:8" x14ac:dyDescent="0.25">
      <c r="A363" s="1" t="s">
        <v>841</v>
      </c>
      <c r="C363">
        <v>113.29</v>
      </c>
      <c r="D363">
        <v>115.35</v>
      </c>
      <c r="E363">
        <f t="shared" si="20"/>
        <v>114.32</v>
      </c>
      <c r="F363">
        <f t="shared" si="21"/>
        <v>100000</v>
      </c>
      <c r="G363">
        <f t="shared" si="22"/>
        <v>500</v>
      </c>
      <c r="H363">
        <f t="shared" si="23"/>
        <v>0.01</v>
      </c>
    </row>
    <row r="364" spans="1:8" x14ac:dyDescent="0.25">
      <c r="A364" s="1" t="s">
        <v>842</v>
      </c>
      <c r="C364">
        <v>115.42</v>
      </c>
      <c r="D364">
        <v>117.96</v>
      </c>
      <c r="E364">
        <f t="shared" si="20"/>
        <v>116.69</v>
      </c>
      <c r="F364">
        <f t="shared" si="21"/>
        <v>100000</v>
      </c>
      <c r="G364">
        <f t="shared" si="22"/>
        <v>500</v>
      </c>
      <c r="H364">
        <f t="shared" si="23"/>
        <v>0.01</v>
      </c>
    </row>
    <row r="365" spans="1:8" x14ac:dyDescent="0.25">
      <c r="A365" s="1" t="s">
        <v>843</v>
      </c>
      <c r="C365">
        <v>117.95</v>
      </c>
      <c r="D365">
        <v>117.32</v>
      </c>
      <c r="E365">
        <f t="shared" si="20"/>
        <v>117.63499999999999</v>
      </c>
      <c r="F365">
        <f t="shared" si="21"/>
        <v>100000</v>
      </c>
      <c r="G365">
        <f t="shared" si="22"/>
        <v>500</v>
      </c>
      <c r="H365">
        <f t="shared" si="23"/>
        <v>0.01</v>
      </c>
    </row>
    <row r="366" spans="1:8" x14ac:dyDescent="0.25">
      <c r="A366" s="1" t="s">
        <v>844</v>
      </c>
      <c r="C366">
        <v>117.32</v>
      </c>
      <c r="D366">
        <v>117.02</v>
      </c>
      <c r="E366">
        <f t="shared" si="20"/>
        <v>117.16999999999999</v>
      </c>
      <c r="F366">
        <f t="shared" si="21"/>
        <v>100000</v>
      </c>
      <c r="G366">
        <f t="shared" si="22"/>
        <v>500</v>
      </c>
      <c r="H366">
        <f t="shared" si="23"/>
        <v>0.01</v>
      </c>
    </row>
    <row r="367" spans="1:8" x14ac:dyDescent="0.25">
      <c r="A367" s="1" t="s">
        <v>845</v>
      </c>
      <c r="C367">
        <v>117.13</v>
      </c>
      <c r="D367">
        <v>116.96</v>
      </c>
      <c r="E367">
        <f t="shared" si="20"/>
        <v>117.04499999999999</v>
      </c>
      <c r="F367">
        <f t="shared" si="21"/>
        <v>100000</v>
      </c>
      <c r="G367">
        <f t="shared" si="22"/>
        <v>500</v>
      </c>
      <c r="H367">
        <f t="shared" si="23"/>
        <v>0.01</v>
      </c>
    </row>
    <row r="368" spans="1:8" x14ac:dyDescent="0.25">
      <c r="A368" s="1" t="s">
        <v>846</v>
      </c>
      <c r="C368">
        <v>117</v>
      </c>
      <c r="D368">
        <v>114.47</v>
      </c>
      <c r="E368">
        <f t="shared" si="20"/>
        <v>115.735</v>
      </c>
      <c r="F368">
        <f t="shared" si="21"/>
        <v>100000</v>
      </c>
      <c r="G368">
        <f t="shared" si="22"/>
        <v>500</v>
      </c>
      <c r="H368">
        <f t="shared" si="23"/>
        <v>0.01</v>
      </c>
    </row>
    <row r="369" spans="1:8" x14ac:dyDescent="0.25">
      <c r="A369" s="1" t="s">
        <v>847</v>
      </c>
      <c r="C369">
        <v>114.35</v>
      </c>
      <c r="D369">
        <v>114.6</v>
      </c>
      <c r="E369">
        <f t="shared" si="20"/>
        <v>114.47499999999999</v>
      </c>
      <c r="F369">
        <f t="shared" si="21"/>
        <v>100000</v>
      </c>
      <c r="G369">
        <f t="shared" si="22"/>
        <v>500</v>
      </c>
      <c r="H369">
        <f t="shared" si="23"/>
        <v>0.01</v>
      </c>
    </row>
    <row r="370" spans="1:8" x14ac:dyDescent="0.25">
      <c r="A370" s="1" t="s">
        <v>848</v>
      </c>
      <c r="C370">
        <v>114.3</v>
      </c>
      <c r="D370">
        <v>115.07</v>
      </c>
      <c r="E370">
        <f t="shared" si="20"/>
        <v>114.685</v>
      </c>
      <c r="F370">
        <f t="shared" si="21"/>
        <v>100000</v>
      </c>
      <c r="G370">
        <f t="shared" si="22"/>
        <v>500</v>
      </c>
      <c r="H370">
        <f t="shared" si="23"/>
        <v>0.01</v>
      </c>
    </row>
    <row r="371" spans="1:8" x14ac:dyDescent="0.25">
      <c r="A371" s="1" t="s">
        <v>849</v>
      </c>
      <c r="C371">
        <v>114.78</v>
      </c>
      <c r="D371">
        <v>112.56</v>
      </c>
      <c r="E371">
        <f t="shared" si="20"/>
        <v>113.67</v>
      </c>
      <c r="F371">
        <f t="shared" si="21"/>
        <v>100000</v>
      </c>
      <c r="G371">
        <f t="shared" si="22"/>
        <v>500</v>
      </c>
      <c r="H371">
        <f t="shared" si="23"/>
        <v>0.01</v>
      </c>
    </row>
    <row r="372" spans="1:8" x14ac:dyDescent="0.25">
      <c r="A372" s="1" t="s">
        <v>850</v>
      </c>
      <c r="C372">
        <v>112.46</v>
      </c>
      <c r="D372">
        <v>113.2</v>
      </c>
      <c r="E372">
        <f t="shared" si="20"/>
        <v>112.83</v>
      </c>
      <c r="F372">
        <f t="shared" si="21"/>
        <v>100000</v>
      </c>
      <c r="G372">
        <f t="shared" si="22"/>
        <v>500</v>
      </c>
      <c r="H372">
        <f t="shared" si="23"/>
        <v>0.01</v>
      </c>
    </row>
    <row r="373" spans="1:8" x14ac:dyDescent="0.25">
      <c r="A373" s="1" t="s">
        <v>851</v>
      </c>
      <c r="C373">
        <v>113.54</v>
      </c>
      <c r="D373">
        <v>112.84</v>
      </c>
      <c r="E373">
        <f t="shared" si="20"/>
        <v>113.19</v>
      </c>
      <c r="F373">
        <f t="shared" si="21"/>
        <v>100000</v>
      </c>
      <c r="G373">
        <f t="shared" si="22"/>
        <v>500</v>
      </c>
      <c r="H373">
        <f t="shared" si="23"/>
        <v>0.01</v>
      </c>
    </row>
    <row r="374" spans="1:8" x14ac:dyDescent="0.25">
      <c r="A374" s="1" t="s">
        <v>852</v>
      </c>
      <c r="C374">
        <v>112.88</v>
      </c>
      <c r="D374">
        <v>112.14</v>
      </c>
      <c r="E374">
        <f t="shared" si="20"/>
        <v>112.50999999999999</v>
      </c>
      <c r="F374">
        <f t="shared" si="21"/>
        <v>100000</v>
      </c>
      <c r="G374">
        <f t="shared" si="22"/>
        <v>500</v>
      </c>
      <c r="H374">
        <f t="shared" si="23"/>
        <v>0.01</v>
      </c>
    </row>
    <row r="375" spans="1:8" x14ac:dyDescent="0.25">
      <c r="A375" s="1" t="s">
        <v>853</v>
      </c>
      <c r="C375">
        <v>112.15</v>
      </c>
      <c r="D375">
        <v>114.01</v>
      </c>
      <c r="E375">
        <f t="shared" si="20"/>
        <v>113.08000000000001</v>
      </c>
      <c r="F375">
        <f t="shared" si="21"/>
        <v>100000</v>
      </c>
      <c r="G375">
        <f t="shared" si="22"/>
        <v>500</v>
      </c>
      <c r="H375">
        <f t="shared" si="23"/>
        <v>0.01</v>
      </c>
    </row>
    <row r="376" spans="1:8" x14ac:dyDescent="0.25">
      <c r="A376" s="1" t="s">
        <v>854</v>
      </c>
      <c r="C376">
        <v>113.89</v>
      </c>
      <c r="D376">
        <v>114.75</v>
      </c>
      <c r="E376">
        <f t="shared" si="20"/>
        <v>114.32</v>
      </c>
      <c r="F376">
        <f t="shared" si="21"/>
        <v>100000</v>
      </c>
      <c r="G376">
        <f t="shared" si="22"/>
        <v>500</v>
      </c>
      <c r="H376">
        <f t="shared" si="23"/>
        <v>0.01</v>
      </c>
    </row>
    <row r="377" spans="1:8" x14ac:dyDescent="0.25">
      <c r="A377" s="1" t="s">
        <v>855</v>
      </c>
      <c r="C377">
        <v>114.74</v>
      </c>
      <c r="D377">
        <v>112.68</v>
      </c>
      <c r="E377">
        <f t="shared" si="20"/>
        <v>113.71000000000001</v>
      </c>
      <c r="F377">
        <f t="shared" si="21"/>
        <v>100000</v>
      </c>
      <c r="G377">
        <f t="shared" si="22"/>
        <v>500</v>
      </c>
      <c r="H377">
        <f t="shared" si="23"/>
        <v>0.01</v>
      </c>
    </row>
    <row r="378" spans="1:8" x14ac:dyDescent="0.25">
      <c r="A378" s="1" t="s">
        <v>856</v>
      </c>
      <c r="C378">
        <v>112.64</v>
      </c>
      <c r="D378">
        <v>111.3</v>
      </c>
      <c r="E378">
        <f t="shared" si="20"/>
        <v>111.97</v>
      </c>
      <c r="F378">
        <f t="shared" si="21"/>
        <v>100000</v>
      </c>
      <c r="G378">
        <f t="shared" si="22"/>
        <v>500</v>
      </c>
      <c r="H378">
        <f t="shared" si="23"/>
        <v>0.01</v>
      </c>
    </row>
    <row r="379" spans="1:8" x14ac:dyDescent="0.25">
      <c r="A379" s="1" t="s">
        <v>857</v>
      </c>
      <c r="C379">
        <v>110.93</v>
      </c>
      <c r="D379">
        <v>111.4</v>
      </c>
      <c r="E379">
        <f t="shared" si="20"/>
        <v>111.16500000000001</v>
      </c>
      <c r="F379">
        <f t="shared" si="21"/>
        <v>100000</v>
      </c>
      <c r="G379">
        <f t="shared" si="22"/>
        <v>500</v>
      </c>
      <c r="H379">
        <f t="shared" si="23"/>
        <v>0.01</v>
      </c>
    </row>
    <row r="380" spans="1:8" x14ac:dyDescent="0.25">
      <c r="A380" s="1" t="s">
        <v>858</v>
      </c>
      <c r="C380">
        <v>111.42</v>
      </c>
      <c r="D380">
        <v>111.06</v>
      </c>
      <c r="E380">
        <f t="shared" si="20"/>
        <v>111.24000000000001</v>
      </c>
      <c r="F380">
        <f t="shared" si="21"/>
        <v>100000</v>
      </c>
      <c r="G380">
        <f t="shared" si="22"/>
        <v>500</v>
      </c>
      <c r="H380">
        <f t="shared" si="23"/>
        <v>0.01</v>
      </c>
    </row>
    <row r="381" spans="1:8" x14ac:dyDescent="0.25">
      <c r="A381" s="1" t="s">
        <v>859</v>
      </c>
      <c r="C381">
        <v>111.07</v>
      </c>
      <c r="D381">
        <v>108.63</v>
      </c>
      <c r="E381">
        <f t="shared" si="20"/>
        <v>109.85</v>
      </c>
      <c r="F381">
        <f t="shared" si="21"/>
        <v>100000</v>
      </c>
      <c r="G381">
        <f t="shared" si="22"/>
        <v>500</v>
      </c>
      <c r="H381">
        <f t="shared" si="23"/>
        <v>0.01</v>
      </c>
    </row>
    <row r="382" spans="1:8" x14ac:dyDescent="0.25">
      <c r="A382" s="1" t="s">
        <v>860</v>
      </c>
      <c r="C382">
        <v>108.72</v>
      </c>
      <c r="D382">
        <v>109.09</v>
      </c>
      <c r="E382">
        <f t="shared" si="20"/>
        <v>108.905</v>
      </c>
      <c r="F382">
        <f t="shared" si="21"/>
        <v>100000</v>
      </c>
      <c r="G382">
        <f t="shared" si="22"/>
        <v>500</v>
      </c>
      <c r="H382">
        <f t="shared" si="23"/>
        <v>0.01</v>
      </c>
    </row>
    <row r="383" spans="1:8" x14ac:dyDescent="0.25">
      <c r="A383" s="1" t="s">
        <v>861</v>
      </c>
      <c r="C383">
        <v>110.52</v>
      </c>
      <c r="D383">
        <v>111.52</v>
      </c>
      <c r="E383">
        <f t="shared" si="20"/>
        <v>111.02</v>
      </c>
      <c r="F383">
        <f t="shared" si="21"/>
        <v>100000</v>
      </c>
      <c r="G383">
        <f t="shared" si="22"/>
        <v>500</v>
      </c>
      <c r="H383">
        <f t="shared" si="23"/>
        <v>0.01</v>
      </c>
    </row>
    <row r="384" spans="1:8" x14ac:dyDescent="0.25">
      <c r="A384" s="1" t="s">
        <v>862</v>
      </c>
      <c r="C384">
        <v>111.29</v>
      </c>
      <c r="D384">
        <v>112.7</v>
      </c>
      <c r="E384">
        <f t="shared" si="20"/>
        <v>111.995</v>
      </c>
      <c r="F384">
        <f t="shared" si="21"/>
        <v>100000</v>
      </c>
      <c r="G384">
        <f t="shared" si="22"/>
        <v>500</v>
      </c>
      <c r="H384">
        <f t="shared" si="23"/>
        <v>0.01</v>
      </c>
    </row>
    <row r="385" spans="1:8" x14ac:dyDescent="0.25">
      <c r="A385" s="1" t="s">
        <v>863</v>
      </c>
      <c r="C385">
        <v>112.95</v>
      </c>
      <c r="D385">
        <v>113.34</v>
      </c>
      <c r="E385">
        <f t="shared" si="20"/>
        <v>113.14500000000001</v>
      </c>
      <c r="F385">
        <f t="shared" si="21"/>
        <v>100000</v>
      </c>
      <c r="G385">
        <f t="shared" si="22"/>
        <v>500</v>
      </c>
      <c r="H385">
        <f t="shared" si="23"/>
        <v>0.01</v>
      </c>
    </row>
    <row r="386" spans="1:8" x14ac:dyDescent="0.25">
      <c r="A386" s="1" t="s">
        <v>864</v>
      </c>
      <c r="C386">
        <v>113.14</v>
      </c>
      <c r="D386">
        <v>111.26</v>
      </c>
      <c r="E386">
        <f t="shared" si="20"/>
        <v>112.2</v>
      </c>
      <c r="F386">
        <f t="shared" si="21"/>
        <v>100000</v>
      </c>
      <c r="G386">
        <f t="shared" si="22"/>
        <v>500</v>
      </c>
      <c r="H386">
        <f t="shared" si="23"/>
        <v>0.01</v>
      </c>
    </row>
    <row r="387" spans="1:8" x14ac:dyDescent="0.25">
      <c r="A387" s="1" t="s">
        <v>865</v>
      </c>
      <c r="C387">
        <v>111.03</v>
      </c>
      <c r="D387">
        <v>111.32</v>
      </c>
      <c r="E387">
        <f t="shared" ref="E387:E441" si="24">(C387+D387)/2</f>
        <v>111.175</v>
      </c>
      <c r="F387">
        <f t="shared" si="21"/>
        <v>100000</v>
      </c>
      <c r="G387">
        <f t="shared" si="22"/>
        <v>500</v>
      </c>
      <c r="H387">
        <f t="shared" si="23"/>
        <v>0.01</v>
      </c>
    </row>
    <row r="388" spans="1:8" x14ac:dyDescent="0.25">
      <c r="A388" s="1" t="s">
        <v>866</v>
      </c>
      <c r="C388">
        <v>111.24</v>
      </c>
      <c r="D388">
        <v>110.43</v>
      </c>
      <c r="E388">
        <f t="shared" si="24"/>
        <v>110.83500000000001</v>
      </c>
      <c r="F388">
        <f t="shared" ref="F388:F419" si="25">F387</f>
        <v>100000</v>
      </c>
      <c r="G388">
        <f t="shared" ref="G388:G419" si="26">G387</f>
        <v>500</v>
      </c>
      <c r="H388">
        <f t="shared" ref="H388:H419" si="27">H387</f>
        <v>0.01</v>
      </c>
    </row>
    <row r="389" spans="1:8" x14ac:dyDescent="0.25">
      <c r="A389" s="1" t="s">
        <v>867</v>
      </c>
      <c r="C389">
        <v>110.39</v>
      </c>
      <c r="D389">
        <v>110.32</v>
      </c>
      <c r="E389">
        <f t="shared" si="24"/>
        <v>110.35499999999999</v>
      </c>
      <c r="F389">
        <f t="shared" si="25"/>
        <v>100000</v>
      </c>
      <c r="G389">
        <f t="shared" si="26"/>
        <v>500</v>
      </c>
      <c r="H389">
        <f t="shared" si="27"/>
        <v>0.01</v>
      </c>
    </row>
    <row r="390" spans="1:8" x14ac:dyDescent="0.25">
      <c r="A390" s="1" t="s">
        <v>868</v>
      </c>
      <c r="C390">
        <v>110.3</v>
      </c>
      <c r="D390">
        <v>110.86</v>
      </c>
      <c r="E390">
        <f t="shared" si="24"/>
        <v>110.58</v>
      </c>
      <c r="F390">
        <f t="shared" si="25"/>
        <v>100000</v>
      </c>
      <c r="G390">
        <f t="shared" si="26"/>
        <v>500</v>
      </c>
      <c r="H390">
        <f t="shared" si="27"/>
        <v>0.01</v>
      </c>
    </row>
    <row r="391" spans="1:8" x14ac:dyDescent="0.25">
      <c r="A391" s="1" t="s">
        <v>869</v>
      </c>
      <c r="C391">
        <v>110.89</v>
      </c>
      <c r="D391">
        <v>111.27</v>
      </c>
      <c r="E391">
        <f t="shared" si="24"/>
        <v>111.08</v>
      </c>
      <c r="F391">
        <f t="shared" si="25"/>
        <v>100000</v>
      </c>
      <c r="G391">
        <f t="shared" si="26"/>
        <v>500</v>
      </c>
      <c r="H391">
        <f t="shared" si="27"/>
        <v>0.01</v>
      </c>
    </row>
    <row r="392" spans="1:8" x14ac:dyDescent="0.25">
      <c r="A392" s="1" t="s">
        <v>870</v>
      </c>
      <c r="C392">
        <v>111.13</v>
      </c>
      <c r="D392">
        <v>112.39</v>
      </c>
      <c r="E392">
        <f t="shared" si="24"/>
        <v>111.75999999999999</v>
      </c>
      <c r="F392">
        <f t="shared" si="25"/>
        <v>100000</v>
      </c>
      <c r="G392">
        <f t="shared" si="26"/>
        <v>500</v>
      </c>
      <c r="H392">
        <f t="shared" si="27"/>
        <v>0.01</v>
      </c>
    </row>
    <row r="393" spans="1:8" x14ac:dyDescent="0.25">
      <c r="A393" s="1" t="s">
        <v>871</v>
      </c>
      <c r="C393">
        <v>112.11</v>
      </c>
      <c r="D393">
        <v>113.9</v>
      </c>
      <c r="E393">
        <f t="shared" si="24"/>
        <v>113.005</v>
      </c>
      <c r="F393">
        <f t="shared" si="25"/>
        <v>100000</v>
      </c>
      <c r="G393">
        <f t="shared" si="26"/>
        <v>500</v>
      </c>
      <c r="H393">
        <f t="shared" si="27"/>
        <v>0.01</v>
      </c>
    </row>
    <row r="394" spans="1:8" x14ac:dyDescent="0.25">
      <c r="A394" s="1" t="s">
        <v>872</v>
      </c>
      <c r="C394">
        <v>113.89</v>
      </c>
      <c r="D394">
        <v>112.53</v>
      </c>
      <c r="E394">
        <f t="shared" si="24"/>
        <v>113.21000000000001</v>
      </c>
      <c r="F394">
        <f t="shared" si="25"/>
        <v>100000</v>
      </c>
      <c r="G394">
        <f t="shared" si="26"/>
        <v>500</v>
      </c>
      <c r="H394">
        <f t="shared" si="27"/>
        <v>0.01</v>
      </c>
    </row>
    <row r="395" spans="1:8" x14ac:dyDescent="0.25">
      <c r="A395" s="1" t="s">
        <v>873</v>
      </c>
      <c r="C395">
        <v>112.46</v>
      </c>
      <c r="D395">
        <v>111.12</v>
      </c>
      <c r="E395">
        <f t="shared" si="24"/>
        <v>111.78999999999999</v>
      </c>
      <c r="F395">
        <f t="shared" si="25"/>
        <v>100000</v>
      </c>
      <c r="G395">
        <f t="shared" si="26"/>
        <v>500</v>
      </c>
      <c r="H395">
        <f t="shared" si="27"/>
        <v>0.01</v>
      </c>
    </row>
    <row r="396" spans="1:8" x14ac:dyDescent="0.25">
      <c r="A396" s="1" t="s">
        <v>874</v>
      </c>
      <c r="C396">
        <v>111.11</v>
      </c>
      <c r="D396">
        <v>110.69</v>
      </c>
      <c r="E396">
        <f t="shared" si="24"/>
        <v>110.9</v>
      </c>
      <c r="F396">
        <f t="shared" si="25"/>
        <v>100000</v>
      </c>
      <c r="G396">
        <f t="shared" si="26"/>
        <v>500</v>
      </c>
      <c r="H396">
        <f t="shared" si="27"/>
        <v>0.01</v>
      </c>
    </row>
    <row r="397" spans="1:8" x14ac:dyDescent="0.25">
      <c r="A397" s="1" t="s">
        <v>875</v>
      </c>
      <c r="C397">
        <v>110.65</v>
      </c>
      <c r="D397">
        <v>110.67</v>
      </c>
      <c r="E397">
        <f t="shared" si="24"/>
        <v>110.66</v>
      </c>
      <c r="F397">
        <f t="shared" si="25"/>
        <v>100000</v>
      </c>
      <c r="G397">
        <f t="shared" si="26"/>
        <v>500</v>
      </c>
      <c r="H397">
        <f t="shared" si="27"/>
        <v>0.01</v>
      </c>
    </row>
    <row r="398" spans="1:8" x14ac:dyDescent="0.25">
      <c r="A398" s="1" t="s">
        <v>876</v>
      </c>
      <c r="C398">
        <v>110.71</v>
      </c>
      <c r="D398">
        <v>109.19</v>
      </c>
      <c r="E398">
        <f t="shared" si="24"/>
        <v>109.94999999999999</v>
      </c>
      <c r="F398">
        <f t="shared" si="25"/>
        <v>100000</v>
      </c>
      <c r="G398">
        <f t="shared" si="26"/>
        <v>500</v>
      </c>
      <c r="H398">
        <f t="shared" si="27"/>
        <v>0.01</v>
      </c>
    </row>
    <row r="399" spans="1:8" x14ac:dyDescent="0.25">
      <c r="A399" s="1" t="s">
        <v>877</v>
      </c>
      <c r="C399">
        <v>109.17</v>
      </c>
      <c r="D399">
        <v>109.2</v>
      </c>
      <c r="E399">
        <f t="shared" si="24"/>
        <v>109.185</v>
      </c>
      <c r="F399">
        <f t="shared" si="25"/>
        <v>100000</v>
      </c>
      <c r="G399">
        <f t="shared" si="26"/>
        <v>500</v>
      </c>
      <c r="H399">
        <f t="shared" si="27"/>
        <v>0.01</v>
      </c>
    </row>
    <row r="400" spans="1:8" x14ac:dyDescent="0.25">
      <c r="A400" s="1" t="s">
        <v>878</v>
      </c>
      <c r="C400">
        <v>109.37</v>
      </c>
      <c r="D400">
        <v>109.33</v>
      </c>
      <c r="E400">
        <f t="shared" si="24"/>
        <v>109.35</v>
      </c>
      <c r="F400">
        <f t="shared" si="25"/>
        <v>100000</v>
      </c>
      <c r="G400">
        <f t="shared" si="26"/>
        <v>500</v>
      </c>
      <c r="H400">
        <f t="shared" si="27"/>
        <v>0.01</v>
      </c>
    </row>
    <row r="401" spans="1:8" x14ac:dyDescent="0.25">
      <c r="A401" s="1" t="s">
        <v>879</v>
      </c>
      <c r="C401">
        <v>109.18</v>
      </c>
      <c r="D401">
        <v>110.25</v>
      </c>
      <c r="E401">
        <f t="shared" si="24"/>
        <v>109.715</v>
      </c>
      <c r="F401">
        <f t="shared" si="25"/>
        <v>100000</v>
      </c>
      <c r="G401">
        <f t="shared" si="26"/>
        <v>500</v>
      </c>
      <c r="H401">
        <f t="shared" si="27"/>
        <v>0.01</v>
      </c>
    </row>
    <row r="402" spans="1:8" x14ac:dyDescent="0.25">
      <c r="A402" s="1" t="s">
        <v>880</v>
      </c>
      <c r="C402">
        <v>109.52</v>
      </c>
      <c r="D402">
        <v>107.84</v>
      </c>
      <c r="E402">
        <f t="shared" si="24"/>
        <v>108.68</v>
      </c>
      <c r="F402">
        <f t="shared" si="25"/>
        <v>100000</v>
      </c>
      <c r="G402">
        <f t="shared" si="26"/>
        <v>500</v>
      </c>
      <c r="H402">
        <f t="shared" si="27"/>
        <v>0.01</v>
      </c>
    </row>
    <row r="403" spans="1:8" x14ac:dyDescent="0.25">
      <c r="A403" s="1" t="s">
        <v>881</v>
      </c>
      <c r="C403">
        <v>108.2</v>
      </c>
      <c r="D403">
        <v>110.83</v>
      </c>
      <c r="E403">
        <f t="shared" si="24"/>
        <v>109.515</v>
      </c>
      <c r="F403">
        <f t="shared" si="25"/>
        <v>100000</v>
      </c>
      <c r="G403">
        <f t="shared" si="26"/>
        <v>500</v>
      </c>
      <c r="H403">
        <f t="shared" si="27"/>
        <v>0.01</v>
      </c>
    </row>
    <row r="404" spans="1:8" x14ac:dyDescent="0.25">
      <c r="A404" s="1" t="s">
        <v>882</v>
      </c>
      <c r="C404">
        <v>111.08</v>
      </c>
      <c r="D404">
        <v>111.98</v>
      </c>
      <c r="E404">
        <f t="shared" si="24"/>
        <v>111.53</v>
      </c>
      <c r="F404">
        <f t="shared" si="25"/>
        <v>100000</v>
      </c>
      <c r="G404">
        <f t="shared" si="26"/>
        <v>500</v>
      </c>
      <c r="H404">
        <f t="shared" si="27"/>
        <v>0.01</v>
      </c>
    </row>
    <row r="405" spans="1:8" x14ac:dyDescent="0.25">
      <c r="A405" s="1" t="s">
        <v>883</v>
      </c>
      <c r="C405">
        <v>112.17</v>
      </c>
      <c r="D405">
        <v>112.49</v>
      </c>
      <c r="E405">
        <f t="shared" si="24"/>
        <v>112.33</v>
      </c>
      <c r="F405">
        <f t="shared" si="25"/>
        <v>100000</v>
      </c>
      <c r="G405">
        <f t="shared" si="26"/>
        <v>500</v>
      </c>
      <c r="H405">
        <f t="shared" si="27"/>
        <v>0.01</v>
      </c>
    </row>
    <row r="406" spans="1:8" x14ac:dyDescent="0.25">
      <c r="A406" s="1" t="s">
        <v>884</v>
      </c>
      <c r="C406">
        <v>112.59</v>
      </c>
      <c r="D406">
        <v>112.63</v>
      </c>
      <c r="E406">
        <f t="shared" si="24"/>
        <v>112.61</v>
      </c>
      <c r="F406">
        <f t="shared" si="25"/>
        <v>100000</v>
      </c>
      <c r="G406">
        <f t="shared" si="26"/>
        <v>500</v>
      </c>
      <c r="H406">
        <f t="shared" si="27"/>
        <v>0.01</v>
      </c>
    </row>
    <row r="407" spans="1:8" x14ac:dyDescent="0.25">
      <c r="A407" s="1" t="s">
        <v>885</v>
      </c>
      <c r="C407">
        <v>112.6</v>
      </c>
      <c r="D407">
        <v>111.84</v>
      </c>
      <c r="E407">
        <f t="shared" si="24"/>
        <v>112.22</v>
      </c>
      <c r="F407">
        <f t="shared" si="25"/>
        <v>100000</v>
      </c>
      <c r="G407">
        <f t="shared" si="26"/>
        <v>500</v>
      </c>
      <c r="H407">
        <f t="shared" si="27"/>
        <v>0.01</v>
      </c>
    </row>
    <row r="408" spans="1:8" x14ac:dyDescent="0.25">
      <c r="A408" s="1" t="s">
        <v>886</v>
      </c>
      <c r="C408">
        <v>111.76</v>
      </c>
      <c r="D408">
        <v>113.52</v>
      </c>
      <c r="E408">
        <f t="shared" si="24"/>
        <v>112.64</v>
      </c>
      <c r="F408">
        <f t="shared" si="25"/>
        <v>100000</v>
      </c>
      <c r="G408">
        <f t="shared" si="26"/>
        <v>500</v>
      </c>
      <c r="H408">
        <f t="shared" si="27"/>
        <v>0.01</v>
      </c>
    </row>
    <row r="409" spans="1:8" x14ac:dyDescent="0.25">
      <c r="A409" s="1" t="s">
        <v>887</v>
      </c>
      <c r="C409">
        <v>113.88</v>
      </c>
      <c r="D409">
        <v>113.68</v>
      </c>
      <c r="E409">
        <f t="shared" si="24"/>
        <v>113.78</v>
      </c>
      <c r="F409">
        <f t="shared" si="25"/>
        <v>100000</v>
      </c>
      <c r="G409">
        <f t="shared" si="26"/>
        <v>500</v>
      </c>
      <c r="H409">
        <f t="shared" si="27"/>
        <v>0.01</v>
      </c>
    </row>
    <row r="410" spans="1:8" x14ac:dyDescent="0.25">
      <c r="A410" s="1" t="s">
        <v>888</v>
      </c>
      <c r="C410">
        <v>113.72</v>
      </c>
      <c r="D410">
        <v>114.06</v>
      </c>
      <c r="E410">
        <f t="shared" si="24"/>
        <v>113.89</v>
      </c>
      <c r="F410">
        <f t="shared" si="25"/>
        <v>100000</v>
      </c>
      <c r="G410">
        <f t="shared" si="26"/>
        <v>500</v>
      </c>
      <c r="H410">
        <f t="shared" si="27"/>
        <v>0.01</v>
      </c>
    </row>
    <row r="411" spans="1:8" x14ac:dyDescent="0.25">
      <c r="A411" s="1" t="s">
        <v>889</v>
      </c>
      <c r="C411">
        <v>114.02</v>
      </c>
      <c r="D411">
        <v>113.52</v>
      </c>
      <c r="E411">
        <f t="shared" si="24"/>
        <v>113.77</v>
      </c>
      <c r="F411">
        <f t="shared" si="25"/>
        <v>100000</v>
      </c>
      <c r="G411">
        <f t="shared" si="26"/>
        <v>500</v>
      </c>
      <c r="H411">
        <f t="shared" si="27"/>
        <v>0.01</v>
      </c>
    </row>
    <row r="412" spans="1:8" x14ac:dyDescent="0.25">
      <c r="A412" s="1" t="s">
        <v>890</v>
      </c>
      <c r="C412">
        <v>113.5</v>
      </c>
      <c r="D412">
        <v>112.1</v>
      </c>
      <c r="E412">
        <f t="shared" si="24"/>
        <v>112.8</v>
      </c>
      <c r="F412">
        <f t="shared" si="25"/>
        <v>100000</v>
      </c>
      <c r="G412">
        <f t="shared" si="26"/>
        <v>500</v>
      </c>
      <c r="H412">
        <f t="shared" si="27"/>
        <v>0.01</v>
      </c>
    </row>
    <row r="413" spans="1:8" x14ac:dyDescent="0.25">
      <c r="A413" s="1" t="s">
        <v>891</v>
      </c>
      <c r="C413">
        <v>112.13</v>
      </c>
      <c r="D413">
        <v>111.52</v>
      </c>
      <c r="E413">
        <f t="shared" si="24"/>
        <v>111.82499999999999</v>
      </c>
      <c r="F413">
        <f t="shared" si="25"/>
        <v>100000</v>
      </c>
      <c r="G413">
        <f t="shared" si="26"/>
        <v>500</v>
      </c>
      <c r="H413">
        <f t="shared" si="27"/>
        <v>0.01</v>
      </c>
    </row>
    <row r="414" spans="1:8" x14ac:dyDescent="0.25">
      <c r="A414" s="1" t="s">
        <v>892</v>
      </c>
      <c r="C414">
        <v>111.51</v>
      </c>
      <c r="D414">
        <v>112.18</v>
      </c>
      <c r="E414">
        <f t="shared" si="24"/>
        <v>111.845</v>
      </c>
      <c r="F414">
        <f t="shared" si="25"/>
        <v>100000</v>
      </c>
      <c r="G414">
        <f t="shared" si="26"/>
        <v>500</v>
      </c>
      <c r="H414">
        <f t="shared" si="27"/>
        <v>0.01</v>
      </c>
    </row>
    <row r="415" spans="1:8" x14ac:dyDescent="0.25">
      <c r="A415" s="1" t="s">
        <v>893</v>
      </c>
      <c r="C415">
        <v>112.79</v>
      </c>
      <c r="D415">
        <v>113.45</v>
      </c>
      <c r="E415">
        <f t="shared" si="24"/>
        <v>113.12</v>
      </c>
      <c r="F415">
        <f t="shared" si="25"/>
        <v>100000</v>
      </c>
      <c r="G415">
        <f t="shared" si="26"/>
        <v>500</v>
      </c>
      <c r="H415">
        <f t="shared" si="27"/>
        <v>0.01</v>
      </c>
    </row>
    <row r="416" spans="1:8" x14ac:dyDescent="0.25">
      <c r="A416" s="1" t="s">
        <v>894</v>
      </c>
      <c r="C416">
        <v>113.54</v>
      </c>
      <c r="D416">
        <v>112.61</v>
      </c>
      <c r="E416">
        <f t="shared" si="24"/>
        <v>113.075</v>
      </c>
      <c r="F416">
        <f t="shared" si="25"/>
        <v>100000</v>
      </c>
      <c r="G416">
        <f t="shared" si="26"/>
        <v>500</v>
      </c>
      <c r="H416">
        <f t="shared" si="27"/>
        <v>0.01</v>
      </c>
    </row>
    <row r="417" spans="1:8" x14ac:dyDescent="0.25">
      <c r="A417" s="1" t="s">
        <v>895</v>
      </c>
      <c r="C417">
        <v>112.71</v>
      </c>
      <c r="D417">
        <v>113.29</v>
      </c>
      <c r="E417">
        <f t="shared" si="24"/>
        <v>113</v>
      </c>
      <c r="F417">
        <f t="shared" si="25"/>
        <v>100000</v>
      </c>
      <c r="G417">
        <f t="shared" si="26"/>
        <v>500</v>
      </c>
      <c r="H417">
        <f t="shared" si="27"/>
        <v>0.01</v>
      </c>
    </row>
    <row r="418" spans="1:8" x14ac:dyDescent="0.25">
      <c r="A418" s="1" t="s">
        <v>896</v>
      </c>
      <c r="C418">
        <v>113.28</v>
      </c>
      <c r="D418">
        <v>112.68</v>
      </c>
      <c r="E418">
        <f t="shared" si="24"/>
        <v>112.98</v>
      </c>
      <c r="F418">
        <f t="shared" si="25"/>
        <v>100000</v>
      </c>
      <c r="G418">
        <f t="shared" si="26"/>
        <v>500</v>
      </c>
      <c r="H418">
        <f t="shared" si="27"/>
        <v>0.01</v>
      </c>
    </row>
    <row r="419" spans="1:8" x14ac:dyDescent="0.25">
      <c r="A419" s="1" t="s">
        <v>897</v>
      </c>
      <c r="C419">
        <v>112.62</v>
      </c>
      <c r="D419">
        <v>113.05</v>
      </c>
      <c r="E419">
        <f t="shared" si="24"/>
        <v>112.83500000000001</v>
      </c>
      <c r="F419">
        <f t="shared" si="25"/>
        <v>100000</v>
      </c>
      <c r="G419">
        <f t="shared" si="26"/>
        <v>500</v>
      </c>
      <c r="H419">
        <f t="shared" si="27"/>
        <v>0.01</v>
      </c>
    </row>
    <row r="420" spans="1:8" x14ac:dyDescent="0.25">
      <c r="A420" t="s">
        <v>898</v>
      </c>
      <c r="E420">
        <f t="shared" si="24"/>
        <v>0</v>
      </c>
    </row>
    <row r="421" spans="1:8" x14ac:dyDescent="0.25">
      <c r="A421" t="s">
        <v>899</v>
      </c>
      <c r="E421">
        <f t="shared" si="24"/>
        <v>0</v>
      </c>
    </row>
    <row r="422" spans="1:8" x14ac:dyDescent="0.25">
      <c r="A422" t="s">
        <v>900</v>
      </c>
      <c r="E422">
        <f t="shared" si="24"/>
        <v>0</v>
      </c>
    </row>
    <row r="423" spans="1:8" x14ac:dyDescent="0.25">
      <c r="A423" t="s">
        <v>901</v>
      </c>
      <c r="E423">
        <f t="shared" si="24"/>
        <v>0</v>
      </c>
    </row>
    <row r="424" spans="1:8" x14ac:dyDescent="0.25">
      <c r="A424" t="s">
        <v>902</v>
      </c>
      <c r="E424">
        <f t="shared" si="24"/>
        <v>0</v>
      </c>
    </row>
    <row r="425" spans="1:8" x14ac:dyDescent="0.25">
      <c r="A425" t="s">
        <v>903</v>
      </c>
      <c r="E425">
        <f t="shared" si="24"/>
        <v>0</v>
      </c>
    </row>
    <row r="426" spans="1:8" x14ac:dyDescent="0.25">
      <c r="A426" t="s">
        <v>904</v>
      </c>
      <c r="E426">
        <f t="shared" si="24"/>
        <v>0</v>
      </c>
    </row>
    <row r="427" spans="1:8" x14ac:dyDescent="0.25">
      <c r="A427" t="s">
        <v>905</v>
      </c>
      <c r="E427">
        <f t="shared" si="24"/>
        <v>0</v>
      </c>
    </row>
    <row r="428" spans="1:8" x14ac:dyDescent="0.25">
      <c r="A428" t="s">
        <v>906</v>
      </c>
      <c r="E428">
        <f t="shared" si="24"/>
        <v>0</v>
      </c>
    </row>
    <row r="429" spans="1:8" x14ac:dyDescent="0.25">
      <c r="A429" t="s">
        <v>907</v>
      </c>
      <c r="E429">
        <f t="shared" si="24"/>
        <v>0</v>
      </c>
    </row>
    <row r="430" spans="1:8" x14ac:dyDescent="0.25">
      <c r="A430" t="s">
        <v>908</v>
      </c>
      <c r="E430">
        <f t="shared" si="24"/>
        <v>0</v>
      </c>
    </row>
    <row r="431" spans="1:8" x14ac:dyDescent="0.25">
      <c r="A431" t="s">
        <v>909</v>
      </c>
      <c r="E431">
        <f t="shared" si="24"/>
        <v>0</v>
      </c>
    </row>
    <row r="432" spans="1:8" x14ac:dyDescent="0.25">
      <c r="A432" t="s">
        <v>910</v>
      </c>
      <c r="E432">
        <f t="shared" si="24"/>
        <v>0</v>
      </c>
    </row>
    <row r="433" spans="1:5" x14ac:dyDescent="0.25">
      <c r="A433" t="s">
        <v>911</v>
      </c>
      <c r="E433">
        <f t="shared" si="24"/>
        <v>0</v>
      </c>
    </row>
    <row r="434" spans="1:5" x14ac:dyDescent="0.25">
      <c r="A434" t="s">
        <v>912</v>
      </c>
      <c r="E434">
        <f t="shared" si="24"/>
        <v>0</v>
      </c>
    </row>
    <row r="435" spans="1:5" x14ac:dyDescent="0.25">
      <c r="A435" t="s">
        <v>913</v>
      </c>
      <c r="E435">
        <f t="shared" si="24"/>
        <v>0</v>
      </c>
    </row>
    <row r="436" spans="1:5" x14ac:dyDescent="0.25">
      <c r="A436" t="s">
        <v>914</v>
      </c>
      <c r="E436">
        <f t="shared" si="24"/>
        <v>0</v>
      </c>
    </row>
    <row r="437" spans="1:5" x14ac:dyDescent="0.25">
      <c r="A437" t="s">
        <v>915</v>
      </c>
      <c r="E437">
        <f t="shared" si="24"/>
        <v>0</v>
      </c>
    </row>
    <row r="438" spans="1:5" x14ac:dyDescent="0.25">
      <c r="A438" t="s">
        <v>916</v>
      </c>
      <c r="E438">
        <f t="shared" si="24"/>
        <v>0</v>
      </c>
    </row>
    <row r="439" spans="1:5" x14ac:dyDescent="0.25">
      <c r="A439" t="s">
        <v>917</v>
      </c>
      <c r="E439">
        <f t="shared" si="24"/>
        <v>0</v>
      </c>
    </row>
    <row r="440" spans="1:5" x14ac:dyDescent="0.25">
      <c r="A440" t="s">
        <v>918</v>
      </c>
      <c r="E440">
        <f t="shared" si="24"/>
        <v>0</v>
      </c>
    </row>
    <row r="441" spans="1:5" x14ac:dyDescent="0.25">
      <c r="A441" t="s">
        <v>919</v>
      </c>
      <c r="E441">
        <f t="shared" si="24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1"/>
  <sheetViews>
    <sheetView zoomScale="140" zoomScaleNormal="140" workbookViewId="0">
      <selection activeCell="I1" sqref="I1"/>
    </sheetView>
  </sheetViews>
  <sheetFormatPr defaultRowHeight="15" x14ac:dyDescent="0.25"/>
  <cols>
    <col min="1" max="1" width="50.42578125" customWidth="1"/>
    <col min="9" max="9" width="10.42578125" customWidth="1"/>
  </cols>
  <sheetData>
    <row r="1" spans="1:9" ht="45" x14ac:dyDescent="0.25">
      <c r="C1" s="2" t="s">
        <v>442</v>
      </c>
      <c r="D1" s="2" t="s">
        <v>443</v>
      </c>
      <c r="E1" s="2" t="s">
        <v>444</v>
      </c>
      <c r="F1" s="2" t="s">
        <v>925</v>
      </c>
      <c r="G1" s="2" t="s">
        <v>478</v>
      </c>
      <c r="H1" s="2" t="s">
        <v>926</v>
      </c>
      <c r="I1" s="2" t="s">
        <v>3122</v>
      </c>
    </row>
    <row r="2" spans="1:9" x14ac:dyDescent="0.25">
      <c r="A2" s="1" t="s">
        <v>927</v>
      </c>
      <c r="C2">
        <v>1.6120000000000001</v>
      </c>
      <c r="D2">
        <v>1.6021000000000001</v>
      </c>
      <c r="E2">
        <f>(C2+D2)/2</f>
        <v>1.6070500000000001</v>
      </c>
      <c r="F2">
        <f>'маржа и цена пункта'!F6</f>
        <v>100000</v>
      </c>
      <c r="G2">
        <f>'маржа и цена пункта'!F7</f>
        <v>500</v>
      </c>
      <c r="H2">
        <f>'цена пункта'!M9</f>
        <v>1E-4</v>
      </c>
      <c r="I2">
        <f>1/E2</f>
        <v>0.62225817491677293</v>
      </c>
    </row>
    <row r="3" spans="1:9" x14ac:dyDescent="0.25">
      <c r="A3" s="1" t="s">
        <v>928</v>
      </c>
      <c r="C3">
        <v>1.6059000000000001</v>
      </c>
      <c r="D3">
        <v>1.6262000000000001</v>
      </c>
      <c r="E3">
        <f t="shared" ref="E3:E66" si="0">(C3+D3)/2</f>
        <v>1.61605</v>
      </c>
      <c r="F3">
        <f>F2</f>
        <v>100000</v>
      </c>
      <c r="G3">
        <f>G2</f>
        <v>500</v>
      </c>
      <c r="H3">
        <f>H2</f>
        <v>1E-4</v>
      </c>
      <c r="I3">
        <f>1/E3</f>
        <v>0.61879273537328672</v>
      </c>
    </row>
    <row r="4" spans="1:9" x14ac:dyDescent="0.25">
      <c r="A4" s="1" t="s">
        <v>929</v>
      </c>
      <c r="C4">
        <v>1.6269</v>
      </c>
      <c r="D4">
        <v>1.6112</v>
      </c>
      <c r="E4">
        <f t="shared" si="0"/>
        <v>1.6190500000000001</v>
      </c>
      <c r="F4">
        <f t="shared" ref="F4:F67" si="1">F3</f>
        <v>100000</v>
      </c>
      <c r="G4">
        <f t="shared" ref="G4:G67" si="2">G3</f>
        <v>500</v>
      </c>
      <c r="H4">
        <f t="shared" ref="H4:H67" si="3">H3</f>
        <v>1E-4</v>
      </c>
      <c r="I4">
        <f>1/E4</f>
        <v>0.61764615052036687</v>
      </c>
    </row>
    <row r="5" spans="1:9" x14ac:dyDescent="0.25">
      <c r="A5" s="1" t="s">
        <v>930</v>
      </c>
      <c r="C5">
        <v>1.6105</v>
      </c>
      <c r="D5">
        <v>1.5983000000000001</v>
      </c>
      <c r="E5">
        <f t="shared" si="0"/>
        <v>1.6044</v>
      </c>
      <c r="F5">
        <f t="shared" si="1"/>
        <v>100000</v>
      </c>
      <c r="G5">
        <f t="shared" si="2"/>
        <v>500</v>
      </c>
      <c r="H5">
        <f t="shared" si="3"/>
        <v>1E-4</v>
      </c>
      <c r="I5">
        <f t="shared" ref="I5:I68" si="4">1/E5</f>
        <v>0.62328596360009969</v>
      </c>
    </row>
    <row r="6" spans="1:9" x14ac:dyDescent="0.25">
      <c r="A6" s="1" t="s">
        <v>931</v>
      </c>
      <c r="C6">
        <v>1.5943000000000001</v>
      </c>
      <c r="D6">
        <v>1.5640000000000001</v>
      </c>
      <c r="E6">
        <f t="shared" si="0"/>
        <v>1.5791500000000001</v>
      </c>
      <c r="F6">
        <f t="shared" si="1"/>
        <v>100000</v>
      </c>
      <c r="G6">
        <f t="shared" si="2"/>
        <v>500</v>
      </c>
      <c r="H6">
        <f t="shared" si="3"/>
        <v>1E-4</v>
      </c>
      <c r="I6">
        <f t="shared" si="4"/>
        <v>0.63325206598486528</v>
      </c>
    </row>
    <row r="7" spans="1:9" x14ac:dyDescent="0.25">
      <c r="A7" s="1" t="s">
        <v>932</v>
      </c>
      <c r="C7">
        <v>1.5596000000000001</v>
      </c>
      <c r="D7">
        <v>1.5699000000000001</v>
      </c>
      <c r="E7">
        <f t="shared" si="0"/>
        <v>1.5647500000000001</v>
      </c>
      <c r="F7">
        <f t="shared" si="1"/>
        <v>100000</v>
      </c>
      <c r="G7">
        <f t="shared" si="2"/>
        <v>500</v>
      </c>
      <c r="H7">
        <f t="shared" si="3"/>
        <v>1E-4</v>
      </c>
      <c r="I7">
        <f t="shared" si="4"/>
        <v>0.6390797251957181</v>
      </c>
    </row>
    <row r="8" spans="1:9" x14ac:dyDescent="0.25">
      <c r="A8" s="1" t="s">
        <v>933</v>
      </c>
      <c r="C8">
        <v>1.5664</v>
      </c>
      <c r="D8">
        <v>1.5471999999999999</v>
      </c>
      <c r="E8">
        <f t="shared" si="0"/>
        <v>1.5568</v>
      </c>
      <c r="F8">
        <f t="shared" si="1"/>
        <v>100000</v>
      </c>
      <c r="G8">
        <f t="shared" si="2"/>
        <v>500</v>
      </c>
      <c r="H8">
        <f t="shared" si="3"/>
        <v>1E-4</v>
      </c>
      <c r="I8">
        <f t="shared" si="4"/>
        <v>0.64234326824254884</v>
      </c>
    </row>
    <row r="9" spans="1:9" x14ac:dyDescent="0.25">
      <c r="A9" s="1" t="s">
        <v>934</v>
      </c>
      <c r="C9">
        <v>1.5455000000000001</v>
      </c>
      <c r="D9">
        <v>1.5235000000000001</v>
      </c>
      <c r="E9">
        <f t="shared" si="0"/>
        <v>1.5345</v>
      </c>
      <c r="F9">
        <f t="shared" si="1"/>
        <v>100000</v>
      </c>
      <c r="G9">
        <f t="shared" si="2"/>
        <v>500</v>
      </c>
      <c r="H9">
        <f t="shared" si="3"/>
        <v>1E-4</v>
      </c>
      <c r="I9">
        <f t="shared" si="4"/>
        <v>0.65167807103290976</v>
      </c>
    </row>
    <row r="10" spans="1:9" x14ac:dyDescent="0.25">
      <c r="A10" s="1" t="s">
        <v>935</v>
      </c>
      <c r="C10">
        <v>1.5154000000000001</v>
      </c>
      <c r="D10">
        <v>1.5137</v>
      </c>
      <c r="E10">
        <f t="shared" si="0"/>
        <v>1.5145500000000001</v>
      </c>
      <c r="F10">
        <f t="shared" si="1"/>
        <v>100000</v>
      </c>
      <c r="G10">
        <f t="shared" si="2"/>
        <v>500</v>
      </c>
      <c r="H10">
        <f t="shared" si="3"/>
        <v>1E-4</v>
      </c>
      <c r="I10">
        <f t="shared" si="4"/>
        <v>0.66026212406325313</v>
      </c>
    </row>
    <row r="11" spans="1:9" x14ac:dyDescent="0.25">
      <c r="A11" s="1" t="s">
        <v>936</v>
      </c>
      <c r="C11">
        <v>1.5153000000000001</v>
      </c>
      <c r="D11">
        <v>1.5203</v>
      </c>
      <c r="E11">
        <f t="shared" si="0"/>
        <v>1.5178</v>
      </c>
      <c r="F11">
        <f t="shared" si="1"/>
        <v>100000</v>
      </c>
      <c r="G11">
        <f t="shared" si="2"/>
        <v>500</v>
      </c>
      <c r="H11">
        <f t="shared" si="3"/>
        <v>1E-4</v>
      </c>
      <c r="I11">
        <f t="shared" si="4"/>
        <v>0.65884833311371716</v>
      </c>
    </row>
    <row r="12" spans="1:9" x14ac:dyDescent="0.25">
      <c r="A12" s="1" t="s">
        <v>937</v>
      </c>
      <c r="C12">
        <v>1.5175000000000001</v>
      </c>
      <c r="D12">
        <v>1.5041</v>
      </c>
      <c r="E12">
        <f t="shared" si="0"/>
        <v>1.5108000000000001</v>
      </c>
      <c r="F12">
        <f t="shared" si="1"/>
        <v>100000</v>
      </c>
      <c r="G12">
        <f t="shared" si="2"/>
        <v>500</v>
      </c>
      <c r="H12">
        <f t="shared" si="3"/>
        <v>1E-4</v>
      </c>
      <c r="I12">
        <f t="shared" si="4"/>
        <v>0.66190097961344974</v>
      </c>
    </row>
    <row r="13" spans="1:9" x14ac:dyDescent="0.25">
      <c r="A13" s="1" t="s">
        <v>938</v>
      </c>
      <c r="C13">
        <v>1.4986999999999999</v>
      </c>
      <c r="D13">
        <v>1.4901</v>
      </c>
      <c r="E13">
        <f t="shared" si="0"/>
        <v>1.4944</v>
      </c>
      <c r="F13">
        <f t="shared" si="1"/>
        <v>100000</v>
      </c>
      <c r="G13">
        <f t="shared" si="2"/>
        <v>500</v>
      </c>
      <c r="H13">
        <f t="shared" si="3"/>
        <v>1E-4</v>
      </c>
      <c r="I13">
        <f t="shared" si="4"/>
        <v>0.66916488222698078</v>
      </c>
    </row>
    <row r="14" spans="1:9" x14ac:dyDescent="0.25">
      <c r="A14" s="1" t="s">
        <v>939</v>
      </c>
      <c r="C14">
        <v>1.4955000000000001</v>
      </c>
      <c r="D14">
        <v>1.5206</v>
      </c>
      <c r="E14">
        <f t="shared" si="0"/>
        <v>1.5080499999999999</v>
      </c>
      <c r="F14">
        <f t="shared" si="1"/>
        <v>100000</v>
      </c>
      <c r="G14">
        <f t="shared" si="2"/>
        <v>500</v>
      </c>
      <c r="H14">
        <f t="shared" si="3"/>
        <v>1E-4</v>
      </c>
      <c r="I14">
        <f t="shared" si="4"/>
        <v>0.66310798713570507</v>
      </c>
    </row>
    <row r="15" spans="1:9" x14ac:dyDescent="0.25">
      <c r="A15" s="1" t="s">
        <v>940</v>
      </c>
      <c r="C15">
        <v>1.5266999999999999</v>
      </c>
      <c r="D15">
        <v>1.5366</v>
      </c>
      <c r="E15">
        <f t="shared" si="0"/>
        <v>1.53165</v>
      </c>
      <c r="F15">
        <f t="shared" si="1"/>
        <v>100000</v>
      </c>
      <c r="G15">
        <f t="shared" si="2"/>
        <v>500</v>
      </c>
      <c r="H15">
        <f t="shared" si="3"/>
        <v>1E-4</v>
      </c>
      <c r="I15">
        <f t="shared" si="4"/>
        <v>0.65289067345672969</v>
      </c>
    </row>
    <row r="16" spans="1:9" x14ac:dyDescent="0.25">
      <c r="A16" s="1" t="s">
        <v>941</v>
      </c>
      <c r="C16">
        <v>1.5446</v>
      </c>
      <c r="D16">
        <v>1.5361</v>
      </c>
      <c r="E16">
        <f t="shared" si="0"/>
        <v>1.5403500000000001</v>
      </c>
      <c r="F16">
        <f t="shared" si="1"/>
        <v>100000</v>
      </c>
      <c r="G16">
        <f t="shared" si="2"/>
        <v>500</v>
      </c>
      <c r="H16">
        <f t="shared" si="3"/>
        <v>1E-4</v>
      </c>
      <c r="I16">
        <f t="shared" si="4"/>
        <v>0.64920310319083319</v>
      </c>
    </row>
    <row r="17" spans="1:9" x14ac:dyDescent="0.25">
      <c r="A17" s="1" t="s">
        <v>942</v>
      </c>
      <c r="C17">
        <v>1.5289999999999999</v>
      </c>
      <c r="D17">
        <v>1.5374000000000001</v>
      </c>
      <c r="E17">
        <f t="shared" si="0"/>
        <v>1.5331999999999999</v>
      </c>
      <c r="F17">
        <f t="shared" si="1"/>
        <v>100000</v>
      </c>
      <c r="G17">
        <f t="shared" si="2"/>
        <v>500</v>
      </c>
      <c r="H17">
        <f t="shared" si="3"/>
        <v>1E-4</v>
      </c>
      <c r="I17">
        <f t="shared" si="4"/>
        <v>0.65223062875032611</v>
      </c>
    </row>
    <row r="18" spans="1:9" x14ac:dyDescent="0.25">
      <c r="A18" s="1" t="s">
        <v>943</v>
      </c>
      <c r="C18">
        <v>1.5386</v>
      </c>
      <c r="D18">
        <v>1.5270999999999999</v>
      </c>
      <c r="E18">
        <f t="shared" si="0"/>
        <v>1.5328499999999998</v>
      </c>
      <c r="F18">
        <f t="shared" si="1"/>
        <v>100000</v>
      </c>
      <c r="G18">
        <f t="shared" si="2"/>
        <v>500</v>
      </c>
      <c r="H18">
        <f t="shared" si="3"/>
        <v>1E-4</v>
      </c>
      <c r="I18">
        <f t="shared" si="4"/>
        <v>0.65237955442476436</v>
      </c>
    </row>
    <row r="19" spans="1:9" x14ac:dyDescent="0.25">
      <c r="A19" s="1" t="s">
        <v>944</v>
      </c>
      <c r="C19">
        <v>1.5311999999999999</v>
      </c>
      <c r="D19">
        <v>1.4802999999999999</v>
      </c>
      <c r="E19">
        <f t="shared" si="0"/>
        <v>1.5057499999999999</v>
      </c>
      <c r="F19">
        <f t="shared" si="1"/>
        <v>100000</v>
      </c>
      <c r="G19">
        <f t="shared" si="2"/>
        <v>500</v>
      </c>
      <c r="H19">
        <f t="shared" si="3"/>
        <v>1E-4</v>
      </c>
      <c r="I19">
        <f t="shared" si="4"/>
        <v>0.66412086999833975</v>
      </c>
    </row>
    <row r="20" spans="1:9" x14ac:dyDescent="0.25">
      <c r="A20" s="1" t="s">
        <v>945</v>
      </c>
      <c r="C20">
        <v>1.4835</v>
      </c>
      <c r="D20">
        <v>1.4534</v>
      </c>
      <c r="E20">
        <f t="shared" si="0"/>
        <v>1.46845</v>
      </c>
      <c r="F20">
        <f t="shared" si="1"/>
        <v>100000</v>
      </c>
      <c r="G20">
        <f t="shared" si="2"/>
        <v>500</v>
      </c>
      <c r="H20">
        <f t="shared" si="3"/>
        <v>1E-4</v>
      </c>
      <c r="I20">
        <f t="shared" si="4"/>
        <v>0.68099015969219245</v>
      </c>
    </row>
    <row r="21" spans="1:9" x14ac:dyDescent="0.25">
      <c r="A21" s="1" t="s">
        <v>946</v>
      </c>
      <c r="C21">
        <v>1.4523999999999999</v>
      </c>
      <c r="D21">
        <v>1.4458</v>
      </c>
      <c r="E21">
        <f t="shared" si="0"/>
        <v>1.4491000000000001</v>
      </c>
      <c r="F21">
        <f t="shared" si="1"/>
        <v>100000</v>
      </c>
      <c r="G21">
        <f t="shared" si="2"/>
        <v>500</v>
      </c>
      <c r="H21">
        <f t="shared" si="3"/>
        <v>1E-4</v>
      </c>
      <c r="I21">
        <f t="shared" si="4"/>
        <v>0.69008350010351249</v>
      </c>
    </row>
    <row r="22" spans="1:9" x14ac:dyDescent="0.25">
      <c r="A22" s="1" t="s">
        <v>947</v>
      </c>
      <c r="C22">
        <v>1.4467000000000001</v>
      </c>
      <c r="D22">
        <v>1.4456</v>
      </c>
      <c r="E22">
        <f t="shared" si="0"/>
        <v>1.44615</v>
      </c>
      <c r="F22">
        <f t="shared" si="1"/>
        <v>100000</v>
      </c>
      <c r="G22">
        <f t="shared" si="2"/>
        <v>500</v>
      </c>
      <c r="H22">
        <f t="shared" si="3"/>
        <v>1E-4</v>
      </c>
      <c r="I22">
        <f t="shared" si="4"/>
        <v>0.69149120077447013</v>
      </c>
    </row>
    <row r="23" spans="1:9" x14ac:dyDescent="0.25">
      <c r="A23" s="1" t="s">
        <v>948</v>
      </c>
      <c r="C23">
        <v>1.4433</v>
      </c>
      <c r="D23">
        <v>1.4453</v>
      </c>
      <c r="E23">
        <f t="shared" si="0"/>
        <v>1.4443000000000001</v>
      </c>
      <c r="F23">
        <f t="shared" si="1"/>
        <v>100000</v>
      </c>
      <c r="G23">
        <f t="shared" si="2"/>
        <v>500</v>
      </c>
      <c r="H23">
        <f t="shared" si="3"/>
        <v>1E-4</v>
      </c>
      <c r="I23">
        <f t="shared" si="4"/>
        <v>0.69237693000069234</v>
      </c>
    </row>
    <row r="24" spans="1:9" x14ac:dyDescent="0.25">
      <c r="A24" s="1" t="s">
        <v>949</v>
      </c>
      <c r="C24">
        <v>1.4419999999999999</v>
      </c>
      <c r="D24">
        <v>1.4550000000000001</v>
      </c>
      <c r="E24">
        <f t="shared" si="0"/>
        <v>1.4485000000000001</v>
      </c>
      <c r="F24">
        <f t="shared" si="1"/>
        <v>100000</v>
      </c>
      <c r="G24">
        <f t="shared" si="2"/>
        <v>500</v>
      </c>
      <c r="H24">
        <f t="shared" si="3"/>
        <v>1E-4</v>
      </c>
      <c r="I24">
        <f t="shared" si="4"/>
        <v>0.69036934760096647</v>
      </c>
    </row>
    <row r="25" spans="1:9" x14ac:dyDescent="0.25">
      <c r="A25" s="1" t="s">
        <v>950</v>
      </c>
      <c r="C25">
        <v>1.4555</v>
      </c>
      <c r="D25">
        <v>1.4821</v>
      </c>
      <c r="E25">
        <f t="shared" si="0"/>
        <v>1.4687999999999999</v>
      </c>
      <c r="F25">
        <f t="shared" si="1"/>
        <v>100000</v>
      </c>
      <c r="G25">
        <f t="shared" si="2"/>
        <v>500</v>
      </c>
      <c r="H25">
        <f t="shared" si="3"/>
        <v>1E-4</v>
      </c>
      <c r="I25">
        <f t="shared" si="4"/>
        <v>0.68082788671023975</v>
      </c>
    </row>
    <row r="26" spans="1:9" x14ac:dyDescent="0.25">
      <c r="A26" s="1" t="s">
        <v>951</v>
      </c>
      <c r="C26">
        <v>1.4857</v>
      </c>
      <c r="D26">
        <v>1.5059</v>
      </c>
      <c r="E26">
        <f t="shared" si="0"/>
        <v>1.4958</v>
      </c>
      <c r="F26">
        <f t="shared" si="1"/>
        <v>100000</v>
      </c>
      <c r="G26">
        <f t="shared" si="2"/>
        <v>500</v>
      </c>
      <c r="H26">
        <f t="shared" si="3"/>
        <v>1E-4</v>
      </c>
      <c r="I26">
        <f t="shared" si="4"/>
        <v>0.66853857467575883</v>
      </c>
    </row>
    <row r="27" spans="1:9" x14ac:dyDescent="0.25">
      <c r="A27" s="1" t="s">
        <v>952</v>
      </c>
      <c r="C27">
        <v>1.5053000000000001</v>
      </c>
      <c r="D27">
        <v>1.5193000000000001</v>
      </c>
      <c r="E27">
        <f t="shared" si="0"/>
        <v>1.5123000000000002</v>
      </c>
      <c r="F27">
        <f t="shared" si="1"/>
        <v>100000</v>
      </c>
      <c r="G27">
        <f t="shared" si="2"/>
        <v>500</v>
      </c>
      <c r="H27">
        <f t="shared" si="3"/>
        <v>1E-4</v>
      </c>
      <c r="I27">
        <f t="shared" si="4"/>
        <v>0.66124446207762999</v>
      </c>
    </row>
    <row r="28" spans="1:9" x14ac:dyDescent="0.25">
      <c r="A28" s="1" t="s">
        <v>953</v>
      </c>
      <c r="C28">
        <v>1.5194000000000001</v>
      </c>
      <c r="D28">
        <v>1.5062</v>
      </c>
      <c r="E28">
        <f t="shared" si="0"/>
        <v>1.5127999999999999</v>
      </c>
      <c r="F28">
        <f t="shared" si="1"/>
        <v>100000</v>
      </c>
      <c r="G28">
        <f t="shared" si="2"/>
        <v>500</v>
      </c>
      <c r="H28">
        <f t="shared" si="3"/>
        <v>1E-4</v>
      </c>
      <c r="I28">
        <f t="shared" si="4"/>
        <v>0.6610259122157589</v>
      </c>
    </row>
    <row r="29" spans="1:9" x14ac:dyDescent="0.25">
      <c r="A29" s="1" t="s">
        <v>954</v>
      </c>
      <c r="C29">
        <v>1.5062</v>
      </c>
      <c r="D29">
        <v>1.5299</v>
      </c>
      <c r="E29">
        <f t="shared" si="0"/>
        <v>1.5180500000000001</v>
      </c>
      <c r="F29">
        <f t="shared" si="1"/>
        <v>100000</v>
      </c>
      <c r="G29">
        <f t="shared" si="2"/>
        <v>500</v>
      </c>
      <c r="H29">
        <f t="shared" si="3"/>
        <v>1E-4</v>
      </c>
      <c r="I29">
        <f t="shared" si="4"/>
        <v>0.65873983070386344</v>
      </c>
    </row>
    <row r="30" spans="1:9" x14ac:dyDescent="0.25">
      <c r="A30" s="1" t="s">
        <v>955</v>
      </c>
      <c r="C30">
        <v>1.5295000000000001</v>
      </c>
      <c r="D30">
        <v>1.5424</v>
      </c>
      <c r="E30">
        <f t="shared" si="0"/>
        <v>1.5359500000000001</v>
      </c>
      <c r="F30">
        <f t="shared" si="1"/>
        <v>100000</v>
      </c>
      <c r="G30">
        <f t="shared" si="2"/>
        <v>500</v>
      </c>
      <c r="H30">
        <f t="shared" si="3"/>
        <v>1E-4</v>
      </c>
      <c r="I30">
        <f t="shared" si="4"/>
        <v>0.65106286011914449</v>
      </c>
    </row>
    <row r="31" spans="1:9" x14ac:dyDescent="0.25">
      <c r="A31" s="1" t="s">
        <v>956</v>
      </c>
      <c r="C31">
        <v>1.5412999999999999</v>
      </c>
      <c r="D31">
        <v>1.5686</v>
      </c>
      <c r="E31">
        <f t="shared" si="0"/>
        <v>1.5549499999999998</v>
      </c>
      <c r="F31">
        <f t="shared" si="1"/>
        <v>100000</v>
      </c>
      <c r="G31">
        <f t="shared" si="2"/>
        <v>500</v>
      </c>
      <c r="H31">
        <f t="shared" si="3"/>
        <v>1E-4</v>
      </c>
      <c r="I31">
        <f t="shared" si="4"/>
        <v>0.64310749541785917</v>
      </c>
    </row>
    <row r="32" spans="1:9" x14ac:dyDescent="0.25">
      <c r="A32" s="1" t="s">
        <v>957</v>
      </c>
      <c r="C32">
        <v>1.5725</v>
      </c>
      <c r="D32">
        <v>1.5940000000000001</v>
      </c>
      <c r="E32">
        <f t="shared" si="0"/>
        <v>1.58325</v>
      </c>
      <c r="F32">
        <f t="shared" si="1"/>
        <v>100000</v>
      </c>
      <c r="G32">
        <f t="shared" si="2"/>
        <v>500</v>
      </c>
      <c r="H32">
        <f t="shared" si="3"/>
        <v>1E-4</v>
      </c>
      <c r="I32">
        <f t="shared" si="4"/>
        <v>0.63161219011526926</v>
      </c>
    </row>
    <row r="33" spans="1:9" x14ac:dyDescent="0.25">
      <c r="A33" s="1" t="s">
        <v>958</v>
      </c>
      <c r="C33">
        <v>1.5985</v>
      </c>
      <c r="D33">
        <v>1.5589999999999999</v>
      </c>
      <c r="E33">
        <f t="shared" si="0"/>
        <v>1.5787499999999999</v>
      </c>
      <c r="F33">
        <f t="shared" si="1"/>
        <v>100000</v>
      </c>
      <c r="G33">
        <f t="shared" si="2"/>
        <v>500</v>
      </c>
      <c r="H33">
        <f t="shared" si="3"/>
        <v>1E-4</v>
      </c>
      <c r="I33">
        <f t="shared" si="4"/>
        <v>0.63341250989707054</v>
      </c>
    </row>
    <row r="34" spans="1:9" x14ac:dyDescent="0.25">
      <c r="A34" s="1" t="s">
        <v>959</v>
      </c>
      <c r="C34">
        <v>1.5589999999999999</v>
      </c>
      <c r="D34">
        <v>1.5531999999999999</v>
      </c>
      <c r="E34">
        <f t="shared" si="0"/>
        <v>1.5560999999999998</v>
      </c>
      <c r="F34">
        <f t="shared" si="1"/>
        <v>100000</v>
      </c>
      <c r="G34">
        <f t="shared" si="2"/>
        <v>500</v>
      </c>
      <c r="H34">
        <f t="shared" si="3"/>
        <v>1E-4</v>
      </c>
      <c r="I34">
        <f t="shared" si="4"/>
        <v>0.6426322215795901</v>
      </c>
    </row>
    <row r="35" spans="1:9" x14ac:dyDescent="0.25">
      <c r="A35" s="1" t="s">
        <v>960</v>
      </c>
      <c r="C35">
        <v>1.5538000000000001</v>
      </c>
      <c r="D35">
        <v>1.5527</v>
      </c>
      <c r="E35">
        <f t="shared" si="0"/>
        <v>1.55325</v>
      </c>
      <c r="F35">
        <f t="shared" si="1"/>
        <v>100000</v>
      </c>
      <c r="G35">
        <f t="shared" si="2"/>
        <v>500</v>
      </c>
      <c r="H35">
        <f t="shared" si="3"/>
        <v>1E-4</v>
      </c>
      <c r="I35">
        <f t="shared" si="4"/>
        <v>0.64381136327056177</v>
      </c>
    </row>
    <row r="36" spans="1:9" x14ac:dyDescent="0.25">
      <c r="A36" s="1" t="s">
        <v>961</v>
      </c>
      <c r="C36">
        <v>1.5532999999999999</v>
      </c>
      <c r="D36">
        <v>1.5448</v>
      </c>
      <c r="E36">
        <f t="shared" si="0"/>
        <v>1.5490499999999998</v>
      </c>
      <c r="F36">
        <f t="shared" si="1"/>
        <v>100000</v>
      </c>
      <c r="G36">
        <f t="shared" si="2"/>
        <v>500</v>
      </c>
      <c r="H36">
        <f t="shared" si="3"/>
        <v>1E-4</v>
      </c>
      <c r="I36">
        <f t="shared" si="4"/>
        <v>0.64555695426228987</v>
      </c>
    </row>
    <row r="37" spans="1:9" x14ac:dyDescent="0.25">
      <c r="A37" s="1" t="s">
        <v>962</v>
      </c>
      <c r="C37">
        <v>1.5443</v>
      </c>
      <c r="D37">
        <v>1.5355000000000001</v>
      </c>
      <c r="E37">
        <f t="shared" si="0"/>
        <v>1.5399</v>
      </c>
      <c r="F37">
        <f t="shared" si="1"/>
        <v>100000</v>
      </c>
      <c r="G37">
        <f t="shared" si="2"/>
        <v>500</v>
      </c>
      <c r="H37">
        <f t="shared" si="3"/>
        <v>1E-4</v>
      </c>
      <c r="I37">
        <f t="shared" si="4"/>
        <v>0.649392817715436</v>
      </c>
    </row>
    <row r="38" spans="1:9" x14ac:dyDescent="0.25">
      <c r="A38" s="1" t="s">
        <v>963</v>
      </c>
      <c r="C38">
        <v>1.5355000000000001</v>
      </c>
      <c r="D38">
        <v>1.5629999999999999</v>
      </c>
      <c r="E38">
        <f t="shared" si="0"/>
        <v>1.54925</v>
      </c>
      <c r="F38">
        <f t="shared" si="1"/>
        <v>100000</v>
      </c>
      <c r="G38">
        <f t="shared" si="2"/>
        <v>500</v>
      </c>
      <c r="H38">
        <f t="shared" si="3"/>
        <v>1E-4</v>
      </c>
      <c r="I38">
        <f t="shared" si="4"/>
        <v>0.64547361626593514</v>
      </c>
    </row>
    <row r="39" spans="1:9" x14ac:dyDescent="0.25">
      <c r="A39" s="1" t="s">
        <v>964</v>
      </c>
      <c r="C39">
        <v>1.5657000000000001</v>
      </c>
      <c r="D39">
        <v>1.5822000000000001</v>
      </c>
      <c r="E39">
        <f t="shared" si="0"/>
        <v>1.57395</v>
      </c>
      <c r="F39">
        <f t="shared" si="1"/>
        <v>100000</v>
      </c>
      <c r="G39">
        <f t="shared" si="2"/>
        <v>500</v>
      </c>
      <c r="H39">
        <f t="shared" si="3"/>
        <v>1E-4</v>
      </c>
      <c r="I39">
        <f t="shared" si="4"/>
        <v>0.63534419771911432</v>
      </c>
    </row>
    <row r="40" spans="1:9" x14ac:dyDescent="0.25">
      <c r="A40" s="1" t="s">
        <v>965</v>
      </c>
      <c r="C40">
        <v>1.5822000000000001</v>
      </c>
      <c r="D40">
        <v>1.5819000000000001</v>
      </c>
      <c r="E40">
        <f t="shared" si="0"/>
        <v>1.5820500000000002</v>
      </c>
      <c r="F40">
        <f t="shared" si="1"/>
        <v>100000</v>
      </c>
      <c r="G40">
        <f t="shared" si="2"/>
        <v>500</v>
      </c>
      <c r="H40">
        <f t="shared" si="3"/>
        <v>1E-4</v>
      </c>
      <c r="I40">
        <f t="shared" si="4"/>
        <v>0.63209127397996268</v>
      </c>
    </row>
    <row r="41" spans="1:9" x14ac:dyDescent="0.25">
      <c r="A41" s="1" t="s">
        <v>966</v>
      </c>
      <c r="C41">
        <v>1.5804</v>
      </c>
      <c r="D41">
        <v>1.5956999999999999</v>
      </c>
      <c r="E41">
        <f t="shared" si="0"/>
        <v>1.58805</v>
      </c>
      <c r="F41">
        <f t="shared" si="1"/>
        <v>100000</v>
      </c>
      <c r="G41">
        <f t="shared" si="2"/>
        <v>500</v>
      </c>
      <c r="H41">
        <f t="shared" si="3"/>
        <v>1E-4</v>
      </c>
      <c r="I41">
        <f t="shared" si="4"/>
        <v>0.62970309499071186</v>
      </c>
    </row>
    <row r="42" spans="1:9" x14ac:dyDescent="0.25">
      <c r="A42" s="1" t="s">
        <v>967</v>
      </c>
      <c r="C42">
        <v>1.5949</v>
      </c>
      <c r="D42">
        <v>1.5989</v>
      </c>
      <c r="E42">
        <f t="shared" si="0"/>
        <v>1.5969</v>
      </c>
      <c r="F42">
        <f t="shared" si="1"/>
        <v>100000</v>
      </c>
      <c r="G42">
        <f t="shared" si="2"/>
        <v>500</v>
      </c>
      <c r="H42">
        <f t="shared" si="3"/>
        <v>1E-4</v>
      </c>
      <c r="I42">
        <f t="shared" si="4"/>
        <v>0.62621328824597655</v>
      </c>
    </row>
    <row r="43" spans="1:9" x14ac:dyDescent="0.25">
      <c r="A43" s="1" t="s">
        <v>968</v>
      </c>
      <c r="C43">
        <v>1.5980000000000001</v>
      </c>
      <c r="D43">
        <v>1.5680000000000001</v>
      </c>
      <c r="E43">
        <f t="shared" si="0"/>
        <v>1.5830000000000002</v>
      </c>
      <c r="F43">
        <f t="shared" si="1"/>
        <v>100000</v>
      </c>
      <c r="G43">
        <f t="shared" si="2"/>
        <v>500</v>
      </c>
      <c r="H43">
        <f t="shared" si="3"/>
        <v>1E-4</v>
      </c>
      <c r="I43">
        <f t="shared" si="4"/>
        <v>0.63171193935565373</v>
      </c>
    </row>
    <row r="44" spans="1:9" x14ac:dyDescent="0.25">
      <c r="A44" s="1" t="s">
        <v>969</v>
      </c>
      <c r="C44">
        <v>1.5664</v>
      </c>
      <c r="D44">
        <v>1.6031</v>
      </c>
      <c r="E44">
        <f t="shared" si="0"/>
        <v>1.5847500000000001</v>
      </c>
      <c r="F44">
        <f t="shared" si="1"/>
        <v>100000</v>
      </c>
      <c r="G44">
        <f t="shared" si="2"/>
        <v>500</v>
      </c>
      <c r="H44">
        <f t="shared" si="3"/>
        <v>1E-4</v>
      </c>
      <c r="I44">
        <f t="shared" si="4"/>
        <v>0.63101435557658936</v>
      </c>
    </row>
    <row r="45" spans="1:9" x14ac:dyDescent="0.25">
      <c r="A45" s="1" t="s">
        <v>970</v>
      </c>
      <c r="C45">
        <v>1.6048</v>
      </c>
      <c r="D45">
        <v>1.6168</v>
      </c>
      <c r="E45">
        <f t="shared" si="0"/>
        <v>1.6108</v>
      </c>
      <c r="F45">
        <f t="shared" si="1"/>
        <v>100000</v>
      </c>
      <c r="G45">
        <f t="shared" si="2"/>
        <v>500</v>
      </c>
      <c r="H45">
        <f t="shared" si="3"/>
        <v>1E-4</v>
      </c>
      <c r="I45">
        <f t="shared" si="4"/>
        <v>0.62080953563446739</v>
      </c>
    </row>
    <row r="46" spans="1:9" x14ac:dyDescent="0.25">
      <c r="A46" s="1" t="s">
        <v>971</v>
      </c>
      <c r="C46">
        <v>1.6187</v>
      </c>
      <c r="D46">
        <v>1.6113</v>
      </c>
      <c r="E46">
        <f t="shared" si="0"/>
        <v>1.615</v>
      </c>
      <c r="F46">
        <f t="shared" si="1"/>
        <v>100000</v>
      </c>
      <c r="G46">
        <f t="shared" si="2"/>
        <v>500</v>
      </c>
      <c r="H46">
        <f t="shared" si="3"/>
        <v>1E-4</v>
      </c>
      <c r="I46">
        <f t="shared" si="4"/>
        <v>0.61919504643962853</v>
      </c>
    </row>
    <row r="47" spans="1:9" x14ac:dyDescent="0.25">
      <c r="A47" s="1" t="s">
        <v>972</v>
      </c>
      <c r="C47">
        <v>1.6125</v>
      </c>
      <c r="D47">
        <v>1.5965</v>
      </c>
      <c r="E47">
        <f t="shared" si="0"/>
        <v>1.6045</v>
      </c>
      <c r="F47">
        <f t="shared" si="1"/>
        <v>100000</v>
      </c>
      <c r="G47">
        <f t="shared" si="2"/>
        <v>500</v>
      </c>
      <c r="H47">
        <f t="shared" si="3"/>
        <v>1E-4</v>
      </c>
      <c r="I47">
        <f t="shared" si="4"/>
        <v>0.62324711748208161</v>
      </c>
    </row>
    <row r="48" spans="1:9" x14ac:dyDescent="0.25">
      <c r="A48" s="1" t="s">
        <v>973</v>
      </c>
      <c r="C48">
        <v>1.6001000000000001</v>
      </c>
      <c r="D48">
        <v>1.5583</v>
      </c>
      <c r="E48">
        <f t="shared" si="0"/>
        <v>1.5792000000000002</v>
      </c>
      <c r="F48">
        <f t="shared" si="1"/>
        <v>100000</v>
      </c>
      <c r="G48">
        <f t="shared" si="2"/>
        <v>500</v>
      </c>
      <c r="H48">
        <f t="shared" si="3"/>
        <v>1E-4</v>
      </c>
      <c r="I48">
        <f t="shared" si="4"/>
        <v>0.63323201621073955</v>
      </c>
    </row>
    <row r="49" spans="1:9" x14ac:dyDescent="0.25">
      <c r="A49" s="1" t="s">
        <v>974</v>
      </c>
      <c r="C49">
        <v>1.5599000000000001</v>
      </c>
      <c r="D49">
        <v>1.5763</v>
      </c>
      <c r="E49">
        <f t="shared" si="0"/>
        <v>1.5681</v>
      </c>
      <c r="F49">
        <f t="shared" si="1"/>
        <v>100000</v>
      </c>
      <c r="G49">
        <f t="shared" si="2"/>
        <v>500</v>
      </c>
      <c r="H49">
        <f t="shared" si="3"/>
        <v>1E-4</v>
      </c>
      <c r="I49">
        <f t="shared" si="4"/>
        <v>0.63771443147758433</v>
      </c>
    </row>
    <row r="50" spans="1:9" x14ac:dyDescent="0.25">
      <c r="A50" s="1" t="s">
        <v>975</v>
      </c>
      <c r="C50">
        <v>1.5768</v>
      </c>
      <c r="D50">
        <v>1.5793999999999999</v>
      </c>
      <c r="E50">
        <f t="shared" si="0"/>
        <v>1.5781000000000001</v>
      </c>
      <c r="F50">
        <f t="shared" si="1"/>
        <v>100000</v>
      </c>
      <c r="G50">
        <f t="shared" si="2"/>
        <v>500</v>
      </c>
      <c r="H50">
        <f t="shared" si="3"/>
        <v>1E-4</v>
      </c>
      <c r="I50">
        <f t="shared" si="4"/>
        <v>0.63367340472720357</v>
      </c>
    </row>
    <row r="51" spans="1:9" x14ac:dyDescent="0.25">
      <c r="A51" s="1" t="s">
        <v>976</v>
      </c>
      <c r="C51">
        <v>1.5797000000000001</v>
      </c>
      <c r="D51">
        <v>1.552</v>
      </c>
      <c r="E51">
        <f t="shared" si="0"/>
        <v>1.5658500000000002</v>
      </c>
      <c r="F51">
        <f t="shared" si="1"/>
        <v>100000</v>
      </c>
      <c r="G51">
        <f t="shared" si="2"/>
        <v>500</v>
      </c>
      <c r="H51">
        <f t="shared" si="3"/>
        <v>1E-4</v>
      </c>
      <c r="I51">
        <f t="shared" si="4"/>
        <v>0.63863077561707693</v>
      </c>
    </row>
    <row r="52" spans="1:9" x14ac:dyDescent="0.25">
      <c r="A52" s="1" t="s">
        <v>977</v>
      </c>
      <c r="C52">
        <v>1.5513999999999999</v>
      </c>
      <c r="D52">
        <v>1.5441</v>
      </c>
      <c r="E52">
        <f t="shared" si="0"/>
        <v>1.54775</v>
      </c>
      <c r="F52">
        <f t="shared" si="1"/>
        <v>100000</v>
      </c>
      <c r="G52">
        <f t="shared" si="2"/>
        <v>500</v>
      </c>
      <c r="H52">
        <f t="shared" si="3"/>
        <v>1E-4</v>
      </c>
      <c r="I52">
        <f t="shared" si="4"/>
        <v>0.64609917622355029</v>
      </c>
    </row>
    <row r="53" spans="1:9" x14ac:dyDescent="0.25">
      <c r="A53" s="1" t="s">
        <v>978</v>
      </c>
      <c r="C53">
        <v>1.5438000000000001</v>
      </c>
      <c r="D53">
        <v>1.5653999999999999</v>
      </c>
      <c r="E53">
        <f t="shared" si="0"/>
        <v>1.5546</v>
      </c>
      <c r="F53">
        <f t="shared" si="1"/>
        <v>100000</v>
      </c>
      <c r="G53">
        <f t="shared" si="2"/>
        <v>500</v>
      </c>
      <c r="H53">
        <f t="shared" si="3"/>
        <v>1E-4</v>
      </c>
      <c r="I53">
        <f t="shared" si="4"/>
        <v>0.6432522835456066</v>
      </c>
    </row>
    <row r="54" spans="1:9" x14ac:dyDescent="0.25">
      <c r="A54" s="1" t="s">
        <v>979</v>
      </c>
      <c r="C54">
        <v>1.5542</v>
      </c>
      <c r="D54">
        <v>1.5537000000000001</v>
      </c>
      <c r="E54">
        <f t="shared" si="0"/>
        <v>1.5539499999999999</v>
      </c>
      <c r="F54">
        <f t="shared" si="1"/>
        <v>100000</v>
      </c>
      <c r="G54">
        <f t="shared" si="2"/>
        <v>500</v>
      </c>
      <c r="H54">
        <f t="shared" si="3"/>
        <v>1E-4</v>
      </c>
      <c r="I54">
        <f t="shared" si="4"/>
        <v>0.64352134882074719</v>
      </c>
    </row>
    <row r="55" spans="1:9" x14ac:dyDescent="0.25">
      <c r="A55" s="1" t="s">
        <v>980</v>
      </c>
      <c r="C55">
        <v>1.5535000000000001</v>
      </c>
      <c r="D55">
        <v>1.5860000000000001</v>
      </c>
      <c r="E55">
        <f t="shared" si="0"/>
        <v>1.56975</v>
      </c>
      <c r="F55">
        <f t="shared" si="1"/>
        <v>100000</v>
      </c>
      <c r="G55">
        <f t="shared" si="2"/>
        <v>500</v>
      </c>
      <c r="H55">
        <f t="shared" si="3"/>
        <v>1E-4</v>
      </c>
      <c r="I55">
        <f t="shared" si="4"/>
        <v>0.63704411530498484</v>
      </c>
    </row>
    <row r="56" spans="1:9" x14ac:dyDescent="0.25">
      <c r="A56" s="1" t="s">
        <v>981</v>
      </c>
      <c r="C56">
        <v>1.5872999999999999</v>
      </c>
      <c r="D56">
        <v>1.5995999999999999</v>
      </c>
      <c r="E56">
        <f t="shared" si="0"/>
        <v>1.5934499999999998</v>
      </c>
      <c r="F56">
        <f t="shared" si="1"/>
        <v>100000</v>
      </c>
      <c r="G56">
        <f t="shared" si="2"/>
        <v>500</v>
      </c>
      <c r="H56">
        <f t="shared" si="3"/>
        <v>1E-4</v>
      </c>
      <c r="I56">
        <f t="shared" si="4"/>
        <v>0.62756911104835422</v>
      </c>
    </row>
    <row r="57" spans="1:9" x14ac:dyDescent="0.25">
      <c r="A57" s="1" t="s">
        <v>982</v>
      </c>
      <c r="C57">
        <v>1.5993999999999999</v>
      </c>
      <c r="D57">
        <v>1.5859000000000001</v>
      </c>
      <c r="E57">
        <f t="shared" si="0"/>
        <v>1.5926499999999999</v>
      </c>
      <c r="F57">
        <f t="shared" si="1"/>
        <v>100000</v>
      </c>
      <c r="G57">
        <f t="shared" si="2"/>
        <v>500</v>
      </c>
      <c r="H57">
        <f t="shared" si="3"/>
        <v>1E-4</v>
      </c>
      <c r="I57">
        <f t="shared" si="4"/>
        <v>0.62788434370388979</v>
      </c>
    </row>
    <row r="58" spans="1:9" x14ac:dyDescent="0.25">
      <c r="A58" s="1" t="s">
        <v>983</v>
      </c>
      <c r="C58">
        <v>1.5831999999999999</v>
      </c>
      <c r="D58">
        <v>1.611</v>
      </c>
      <c r="E58">
        <f t="shared" si="0"/>
        <v>1.5971</v>
      </c>
      <c r="F58">
        <f t="shared" si="1"/>
        <v>100000</v>
      </c>
      <c r="G58">
        <f t="shared" si="2"/>
        <v>500</v>
      </c>
      <c r="H58">
        <f t="shared" si="3"/>
        <v>1E-4</v>
      </c>
      <c r="I58">
        <f t="shared" si="4"/>
        <v>0.62613486945087971</v>
      </c>
    </row>
    <row r="59" spans="1:9" x14ac:dyDescent="0.25">
      <c r="A59" s="1" t="s">
        <v>984</v>
      </c>
      <c r="C59">
        <v>1.61</v>
      </c>
      <c r="D59">
        <v>1.6007</v>
      </c>
      <c r="E59">
        <f t="shared" si="0"/>
        <v>1.6053500000000001</v>
      </c>
      <c r="F59">
        <f t="shared" si="1"/>
        <v>100000</v>
      </c>
      <c r="G59">
        <f t="shared" si="2"/>
        <v>500</v>
      </c>
      <c r="H59">
        <f t="shared" si="3"/>
        <v>1E-4</v>
      </c>
      <c r="I59">
        <f t="shared" si="4"/>
        <v>0.6229171208770673</v>
      </c>
    </row>
    <row r="60" spans="1:9" x14ac:dyDescent="0.25">
      <c r="A60" s="1" t="s">
        <v>985</v>
      </c>
      <c r="C60">
        <v>1.6005</v>
      </c>
      <c r="D60">
        <v>1.6252</v>
      </c>
      <c r="E60">
        <f t="shared" si="0"/>
        <v>1.6128499999999999</v>
      </c>
      <c r="F60">
        <f t="shared" si="1"/>
        <v>100000</v>
      </c>
      <c r="G60">
        <f t="shared" si="2"/>
        <v>500</v>
      </c>
      <c r="H60">
        <f t="shared" si="3"/>
        <v>1E-4</v>
      </c>
      <c r="I60">
        <f t="shared" si="4"/>
        <v>0.62002046067520233</v>
      </c>
    </row>
    <row r="61" spans="1:9" x14ac:dyDescent="0.25">
      <c r="A61" s="1" t="s">
        <v>986</v>
      </c>
      <c r="C61">
        <v>1.6246</v>
      </c>
      <c r="D61">
        <v>1.6116999999999999</v>
      </c>
      <c r="E61">
        <f t="shared" si="0"/>
        <v>1.61815</v>
      </c>
      <c r="F61">
        <f t="shared" si="1"/>
        <v>100000</v>
      </c>
      <c r="G61">
        <f t="shared" si="2"/>
        <v>500</v>
      </c>
      <c r="H61">
        <f t="shared" si="3"/>
        <v>1E-4</v>
      </c>
      <c r="I61">
        <f t="shared" si="4"/>
        <v>0.61798967957235118</v>
      </c>
    </row>
    <row r="62" spans="1:9" x14ac:dyDescent="0.25">
      <c r="A62" s="1" t="s">
        <v>987</v>
      </c>
      <c r="C62">
        <v>1.6083000000000001</v>
      </c>
      <c r="D62">
        <v>1.6268</v>
      </c>
      <c r="E62">
        <f t="shared" si="0"/>
        <v>1.61755</v>
      </c>
      <c r="F62">
        <f t="shared" si="1"/>
        <v>100000</v>
      </c>
      <c r="G62">
        <f t="shared" si="2"/>
        <v>500</v>
      </c>
      <c r="H62">
        <f t="shared" si="3"/>
        <v>1E-4</v>
      </c>
      <c r="I62">
        <f t="shared" si="4"/>
        <v>0.6182189113164972</v>
      </c>
    </row>
    <row r="63" spans="1:9" x14ac:dyDescent="0.25">
      <c r="A63" s="1" t="s">
        <v>988</v>
      </c>
      <c r="C63">
        <v>1.6275999999999999</v>
      </c>
      <c r="D63">
        <v>1.6081000000000001</v>
      </c>
      <c r="E63">
        <f t="shared" si="0"/>
        <v>1.61785</v>
      </c>
      <c r="F63">
        <f t="shared" si="1"/>
        <v>100000</v>
      </c>
      <c r="G63">
        <f t="shared" si="2"/>
        <v>500</v>
      </c>
      <c r="H63">
        <f t="shared" si="3"/>
        <v>1E-4</v>
      </c>
      <c r="I63">
        <f t="shared" si="4"/>
        <v>0.61810427419105607</v>
      </c>
    </row>
    <row r="64" spans="1:9" x14ac:dyDescent="0.25">
      <c r="A64" s="1" t="s">
        <v>989</v>
      </c>
      <c r="C64">
        <v>1.6083000000000001</v>
      </c>
      <c r="D64">
        <v>1.6235999999999999</v>
      </c>
      <c r="E64">
        <f t="shared" si="0"/>
        <v>1.61595</v>
      </c>
      <c r="F64">
        <f t="shared" si="1"/>
        <v>100000</v>
      </c>
      <c r="G64">
        <f t="shared" si="2"/>
        <v>500</v>
      </c>
      <c r="H64">
        <f t="shared" si="3"/>
        <v>1E-4</v>
      </c>
      <c r="I64">
        <f t="shared" si="4"/>
        <v>0.61883102818775337</v>
      </c>
    </row>
    <row r="65" spans="1:9" x14ac:dyDescent="0.25">
      <c r="A65" s="1" t="s">
        <v>990</v>
      </c>
      <c r="C65">
        <v>1.623</v>
      </c>
      <c r="D65">
        <v>1.6041000000000001</v>
      </c>
      <c r="E65">
        <f t="shared" si="0"/>
        <v>1.61355</v>
      </c>
      <c r="F65">
        <f t="shared" si="1"/>
        <v>100000</v>
      </c>
      <c r="G65">
        <f t="shared" si="2"/>
        <v>500</v>
      </c>
      <c r="H65">
        <f t="shared" si="3"/>
        <v>1E-4</v>
      </c>
      <c r="I65">
        <f t="shared" si="4"/>
        <v>0.61975147965665767</v>
      </c>
    </row>
    <row r="66" spans="1:9" x14ac:dyDescent="0.25">
      <c r="A66" s="1" t="s">
        <v>991</v>
      </c>
      <c r="C66">
        <v>1.6007</v>
      </c>
      <c r="D66">
        <v>1.611</v>
      </c>
      <c r="E66">
        <f t="shared" si="0"/>
        <v>1.60585</v>
      </c>
      <c r="F66">
        <f t="shared" si="1"/>
        <v>100000</v>
      </c>
      <c r="G66">
        <f t="shared" si="2"/>
        <v>500</v>
      </c>
      <c r="H66">
        <f t="shared" si="3"/>
        <v>1E-4</v>
      </c>
      <c r="I66">
        <f t="shared" si="4"/>
        <v>0.62272316841548092</v>
      </c>
    </row>
    <row r="67" spans="1:9" x14ac:dyDescent="0.25">
      <c r="A67" s="1" t="s">
        <v>992</v>
      </c>
      <c r="C67">
        <v>1.6111</v>
      </c>
      <c r="D67">
        <v>1.6382000000000001</v>
      </c>
      <c r="E67">
        <f t="shared" ref="E67:E130" si="5">(C67+D67)/2</f>
        <v>1.6246499999999999</v>
      </c>
      <c r="F67">
        <f t="shared" si="1"/>
        <v>100000</v>
      </c>
      <c r="G67">
        <f t="shared" si="2"/>
        <v>500</v>
      </c>
      <c r="H67">
        <f t="shared" si="3"/>
        <v>1E-4</v>
      </c>
      <c r="I67">
        <f t="shared" si="4"/>
        <v>0.61551718831748381</v>
      </c>
    </row>
    <row r="68" spans="1:9" x14ac:dyDescent="0.25">
      <c r="A68" s="1" t="s">
        <v>993</v>
      </c>
      <c r="C68">
        <v>1.6376999999999999</v>
      </c>
      <c r="D68">
        <v>1.6328</v>
      </c>
      <c r="E68">
        <f t="shared" si="5"/>
        <v>1.6352500000000001</v>
      </c>
      <c r="F68">
        <f t="shared" ref="F68:F131" si="6">F67</f>
        <v>100000</v>
      </c>
      <c r="G68">
        <f t="shared" ref="G68:G131" si="7">G67</f>
        <v>500</v>
      </c>
      <c r="H68">
        <f t="shared" ref="H68:H131" si="8">H67</f>
        <v>1E-4</v>
      </c>
      <c r="I68">
        <f t="shared" si="4"/>
        <v>0.61152728940528966</v>
      </c>
    </row>
    <row r="69" spans="1:9" x14ac:dyDescent="0.25">
      <c r="A69" s="1" t="s">
        <v>994</v>
      </c>
      <c r="C69">
        <v>1.6319999999999999</v>
      </c>
      <c r="D69">
        <v>1.6508</v>
      </c>
      <c r="E69">
        <f t="shared" si="5"/>
        <v>1.6414</v>
      </c>
      <c r="F69">
        <f t="shared" si="6"/>
        <v>100000</v>
      </c>
      <c r="G69">
        <f t="shared" si="7"/>
        <v>500</v>
      </c>
      <c r="H69">
        <f t="shared" si="8"/>
        <v>1E-4</v>
      </c>
      <c r="I69">
        <f t="shared" ref="I69:I132" si="9">1/E69</f>
        <v>0.60923601803338612</v>
      </c>
    </row>
    <row r="70" spans="1:9" x14ac:dyDescent="0.25">
      <c r="A70" s="1" t="s">
        <v>995</v>
      </c>
      <c r="C70">
        <v>1.6517999999999999</v>
      </c>
      <c r="D70">
        <v>1.671</v>
      </c>
      <c r="E70">
        <f t="shared" si="5"/>
        <v>1.6614</v>
      </c>
      <c r="F70">
        <f t="shared" si="6"/>
        <v>100000</v>
      </c>
      <c r="G70">
        <f t="shared" si="7"/>
        <v>500</v>
      </c>
      <c r="H70">
        <f t="shared" si="8"/>
        <v>1E-4</v>
      </c>
      <c r="I70">
        <f t="shared" si="9"/>
        <v>0.60190201035271462</v>
      </c>
    </row>
    <row r="71" spans="1:9" x14ac:dyDescent="0.25">
      <c r="A71" s="1" t="s">
        <v>996</v>
      </c>
      <c r="C71">
        <v>1.6709000000000001</v>
      </c>
      <c r="D71">
        <v>1.6366000000000001</v>
      </c>
      <c r="E71">
        <f t="shared" si="5"/>
        <v>1.6537500000000001</v>
      </c>
      <c r="F71">
        <f t="shared" si="6"/>
        <v>100000</v>
      </c>
      <c r="G71">
        <f t="shared" si="7"/>
        <v>500</v>
      </c>
      <c r="H71">
        <f t="shared" si="8"/>
        <v>1E-4</v>
      </c>
      <c r="I71">
        <f t="shared" si="9"/>
        <v>0.60468631897203329</v>
      </c>
    </row>
    <row r="72" spans="1:9" x14ac:dyDescent="0.25">
      <c r="A72" s="1" t="s">
        <v>997</v>
      </c>
      <c r="C72">
        <v>1.6375999999999999</v>
      </c>
      <c r="D72">
        <v>1.6195999999999999</v>
      </c>
      <c r="E72">
        <f t="shared" si="5"/>
        <v>1.6286</v>
      </c>
      <c r="F72">
        <f t="shared" si="6"/>
        <v>100000</v>
      </c>
      <c r="G72">
        <f t="shared" si="7"/>
        <v>500</v>
      </c>
      <c r="H72">
        <f t="shared" si="8"/>
        <v>1E-4</v>
      </c>
      <c r="I72">
        <f t="shared" si="9"/>
        <v>0.61402431536288837</v>
      </c>
    </row>
    <row r="73" spans="1:9" x14ac:dyDescent="0.25">
      <c r="A73" s="1" t="s">
        <v>998</v>
      </c>
      <c r="C73">
        <v>1.6175999999999999</v>
      </c>
      <c r="D73">
        <v>1.6229</v>
      </c>
      <c r="E73">
        <f t="shared" si="5"/>
        <v>1.62025</v>
      </c>
      <c r="F73">
        <f t="shared" si="6"/>
        <v>100000</v>
      </c>
      <c r="G73">
        <f t="shared" si="7"/>
        <v>500</v>
      </c>
      <c r="H73">
        <f t="shared" si="8"/>
        <v>1E-4</v>
      </c>
      <c r="I73">
        <f t="shared" si="9"/>
        <v>0.61718870544669036</v>
      </c>
    </row>
    <row r="74" spans="1:9" x14ac:dyDescent="0.25">
      <c r="A74" s="1" t="s">
        <v>999</v>
      </c>
      <c r="C74">
        <v>1.6222000000000001</v>
      </c>
      <c r="D74">
        <v>1.6508</v>
      </c>
      <c r="E74">
        <f t="shared" si="5"/>
        <v>1.6365000000000001</v>
      </c>
      <c r="F74">
        <f t="shared" si="6"/>
        <v>100000</v>
      </c>
      <c r="G74">
        <f t="shared" si="7"/>
        <v>500</v>
      </c>
      <c r="H74">
        <f t="shared" si="8"/>
        <v>1E-4</v>
      </c>
      <c r="I74">
        <f t="shared" si="9"/>
        <v>0.6110601894286587</v>
      </c>
    </row>
    <row r="75" spans="1:9" x14ac:dyDescent="0.25">
      <c r="A75" s="1" t="s">
        <v>1000</v>
      </c>
      <c r="C75">
        <v>1.6484000000000001</v>
      </c>
      <c r="D75">
        <v>1.6424000000000001</v>
      </c>
      <c r="E75">
        <f t="shared" si="5"/>
        <v>1.6454</v>
      </c>
      <c r="F75">
        <f t="shared" si="6"/>
        <v>100000</v>
      </c>
      <c r="G75">
        <f t="shared" si="7"/>
        <v>500</v>
      </c>
      <c r="H75">
        <f t="shared" si="8"/>
        <v>1E-4</v>
      </c>
      <c r="I75">
        <f t="shared" si="9"/>
        <v>0.60775495320286865</v>
      </c>
    </row>
    <row r="76" spans="1:9" x14ac:dyDescent="0.25">
      <c r="A76" s="1" t="s">
        <v>1001</v>
      </c>
      <c r="C76">
        <v>1.6420999999999999</v>
      </c>
      <c r="D76">
        <v>1.6226</v>
      </c>
      <c r="E76">
        <f t="shared" si="5"/>
        <v>1.63235</v>
      </c>
      <c r="F76">
        <f t="shared" si="6"/>
        <v>100000</v>
      </c>
      <c r="G76">
        <f t="shared" si="7"/>
        <v>500</v>
      </c>
      <c r="H76">
        <f t="shared" si="8"/>
        <v>1E-4</v>
      </c>
      <c r="I76">
        <f t="shared" si="9"/>
        <v>0.61261371642111073</v>
      </c>
    </row>
    <row r="77" spans="1:9" x14ac:dyDescent="0.25">
      <c r="A77" s="1" t="s">
        <v>1002</v>
      </c>
      <c r="C77">
        <v>1.6235999999999999</v>
      </c>
      <c r="D77">
        <v>1.6193</v>
      </c>
      <c r="E77">
        <f t="shared" si="5"/>
        <v>1.6214499999999998</v>
      </c>
      <c r="F77">
        <f t="shared" si="6"/>
        <v>100000</v>
      </c>
      <c r="G77">
        <f t="shared" si="7"/>
        <v>500</v>
      </c>
      <c r="H77">
        <f t="shared" si="8"/>
        <v>1E-4</v>
      </c>
      <c r="I77">
        <f t="shared" si="9"/>
        <v>0.61673193746338162</v>
      </c>
    </row>
    <row r="78" spans="1:9" x14ac:dyDescent="0.25">
      <c r="A78" s="1" t="s">
        <v>1003</v>
      </c>
      <c r="C78">
        <v>1.6162000000000001</v>
      </c>
      <c r="D78">
        <v>1.5956999999999999</v>
      </c>
      <c r="E78">
        <f t="shared" si="5"/>
        <v>1.60595</v>
      </c>
      <c r="F78">
        <f t="shared" si="6"/>
        <v>100000</v>
      </c>
      <c r="G78">
        <f t="shared" si="7"/>
        <v>500</v>
      </c>
      <c r="H78">
        <f t="shared" si="8"/>
        <v>1E-4</v>
      </c>
      <c r="I78">
        <f t="shared" si="9"/>
        <v>0.62268439241570406</v>
      </c>
    </row>
    <row r="79" spans="1:9" x14ac:dyDescent="0.25">
      <c r="A79" s="1" t="s">
        <v>1004</v>
      </c>
      <c r="C79">
        <v>1.5958000000000001</v>
      </c>
      <c r="D79">
        <v>1.6073</v>
      </c>
      <c r="E79">
        <f t="shared" si="5"/>
        <v>1.60155</v>
      </c>
      <c r="F79">
        <f t="shared" si="6"/>
        <v>100000</v>
      </c>
      <c r="G79">
        <f t="shared" si="7"/>
        <v>500</v>
      </c>
      <c r="H79">
        <f t="shared" si="8"/>
        <v>1E-4</v>
      </c>
      <c r="I79">
        <f t="shared" si="9"/>
        <v>0.62439511723018326</v>
      </c>
    </row>
    <row r="80" spans="1:9" x14ac:dyDescent="0.25">
      <c r="A80" s="1" t="s">
        <v>1005</v>
      </c>
      <c r="C80">
        <v>1.6063000000000001</v>
      </c>
      <c r="D80">
        <v>1.6057999999999999</v>
      </c>
      <c r="E80">
        <f t="shared" si="5"/>
        <v>1.60605</v>
      </c>
      <c r="F80">
        <f t="shared" si="6"/>
        <v>100000</v>
      </c>
      <c r="G80">
        <f t="shared" si="7"/>
        <v>500</v>
      </c>
      <c r="H80">
        <f t="shared" si="8"/>
        <v>1E-4</v>
      </c>
      <c r="I80">
        <f t="shared" si="9"/>
        <v>0.6226456212446686</v>
      </c>
    </row>
    <row r="81" spans="1:9" x14ac:dyDescent="0.25">
      <c r="A81" s="1" t="s">
        <v>1006</v>
      </c>
      <c r="C81">
        <v>1.6016999999999999</v>
      </c>
      <c r="D81">
        <v>1.6134999999999999</v>
      </c>
      <c r="E81">
        <f t="shared" si="5"/>
        <v>1.6075999999999999</v>
      </c>
      <c r="F81">
        <f t="shared" si="6"/>
        <v>100000</v>
      </c>
      <c r="G81">
        <f t="shared" si="7"/>
        <v>500</v>
      </c>
      <c r="H81">
        <f t="shared" si="8"/>
        <v>1E-4</v>
      </c>
      <c r="I81">
        <f t="shared" si="9"/>
        <v>0.62204528489674049</v>
      </c>
    </row>
    <row r="82" spans="1:9" x14ac:dyDescent="0.25">
      <c r="A82" s="1" t="s">
        <v>1007</v>
      </c>
      <c r="C82">
        <v>1.611</v>
      </c>
      <c r="D82">
        <v>1.6298999999999999</v>
      </c>
      <c r="E82">
        <f t="shared" si="5"/>
        <v>1.6204499999999999</v>
      </c>
      <c r="F82">
        <f t="shared" si="6"/>
        <v>100000</v>
      </c>
      <c r="G82">
        <f t="shared" si="7"/>
        <v>500</v>
      </c>
      <c r="H82">
        <f t="shared" si="8"/>
        <v>1E-4</v>
      </c>
      <c r="I82">
        <f t="shared" si="9"/>
        <v>0.6171125304699312</v>
      </c>
    </row>
    <row r="83" spans="1:9" x14ac:dyDescent="0.25">
      <c r="A83" s="1" t="s">
        <v>1008</v>
      </c>
      <c r="C83">
        <v>1.6328</v>
      </c>
      <c r="D83">
        <v>1.6425000000000001</v>
      </c>
      <c r="E83">
        <f t="shared" si="5"/>
        <v>1.6376500000000001</v>
      </c>
      <c r="F83">
        <f t="shared" si="6"/>
        <v>100000</v>
      </c>
      <c r="G83">
        <f t="shared" si="7"/>
        <v>500</v>
      </c>
      <c r="H83">
        <f t="shared" si="8"/>
        <v>1E-4</v>
      </c>
      <c r="I83">
        <f t="shared" si="9"/>
        <v>0.61063108722865078</v>
      </c>
    </row>
    <row r="84" spans="1:9" x14ac:dyDescent="0.25">
      <c r="A84" s="1" t="s">
        <v>1009</v>
      </c>
      <c r="C84">
        <v>1.6426000000000001</v>
      </c>
      <c r="D84">
        <v>1.639</v>
      </c>
      <c r="E84">
        <f t="shared" si="5"/>
        <v>1.6408</v>
      </c>
      <c r="F84">
        <f t="shared" si="6"/>
        <v>100000</v>
      </c>
      <c r="G84">
        <f t="shared" si="7"/>
        <v>500</v>
      </c>
      <c r="H84">
        <f t="shared" si="8"/>
        <v>1E-4</v>
      </c>
      <c r="I84">
        <f t="shared" si="9"/>
        <v>0.6094588005850804</v>
      </c>
    </row>
    <row r="85" spans="1:9" x14ac:dyDescent="0.25">
      <c r="A85" s="1" t="s">
        <v>1010</v>
      </c>
      <c r="C85">
        <v>1.6469</v>
      </c>
      <c r="D85">
        <v>1.6276999999999999</v>
      </c>
      <c r="E85">
        <f t="shared" si="5"/>
        <v>1.6373</v>
      </c>
      <c r="F85">
        <f t="shared" si="6"/>
        <v>100000</v>
      </c>
      <c r="G85">
        <f t="shared" si="7"/>
        <v>500</v>
      </c>
      <c r="H85">
        <f t="shared" si="8"/>
        <v>1E-4</v>
      </c>
      <c r="I85">
        <f t="shared" si="9"/>
        <v>0.61076161973981558</v>
      </c>
    </row>
    <row r="86" spans="1:9" x14ac:dyDescent="0.25">
      <c r="A86" s="1" t="s">
        <v>1011</v>
      </c>
      <c r="C86">
        <v>1.6274999999999999</v>
      </c>
      <c r="D86">
        <v>1.6466000000000001</v>
      </c>
      <c r="E86">
        <f t="shared" si="5"/>
        <v>1.6370499999999999</v>
      </c>
      <c r="F86">
        <f t="shared" si="6"/>
        <v>100000</v>
      </c>
      <c r="G86">
        <f t="shared" si="7"/>
        <v>500</v>
      </c>
      <c r="H86">
        <f t="shared" si="8"/>
        <v>1E-4</v>
      </c>
      <c r="I86">
        <f t="shared" si="9"/>
        <v>0.61085489142054306</v>
      </c>
    </row>
    <row r="87" spans="1:9" x14ac:dyDescent="0.25">
      <c r="A87" s="1" t="s">
        <v>1012</v>
      </c>
      <c r="C87">
        <v>1.6469</v>
      </c>
      <c r="D87">
        <v>1.6368</v>
      </c>
      <c r="E87">
        <f t="shared" si="5"/>
        <v>1.64185</v>
      </c>
      <c r="F87">
        <f t="shared" si="6"/>
        <v>100000</v>
      </c>
      <c r="G87">
        <f t="shared" si="7"/>
        <v>500</v>
      </c>
      <c r="H87">
        <f t="shared" si="8"/>
        <v>1E-4</v>
      </c>
      <c r="I87">
        <f t="shared" si="9"/>
        <v>0.60906903797545453</v>
      </c>
    </row>
    <row r="88" spans="1:9" x14ac:dyDescent="0.25">
      <c r="A88" s="1" t="s">
        <v>1013</v>
      </c>
      <c r="C88">
        <v>1.6352</v>
      </c>
      <c r="D88">
        <v>1.6215999999999999</v>
      </c>
      <c r="E88">
        <f t="shared" si="5"/>
        <v>1.6284000000000001</v>
      </c>
      <c r="F88">
        <f t="shared" si="6"/>
        <v>100000</v>
      </c>
      <c r="G88">
        <f t="shared" si="7"/>
        <v>500</v>
      </c>
      <c r="H88">
        <f t="shared" si="8"/>
        <v>1E-4</v>
      </c>
      <c r="I88">
        <f t="shared" si="9"/>
        <v>0.61409972979611882</v>
      </c>
    </row>
    <row r="89" spans="1:9" x14ac:dyDescent="0.25">
      <c r="A89" s="1" t="s">
        <v>1014</v>
      </c>
      <c r="C89">
        <v>1.6153</v>
      </c>
      <c r="D89">
        <v>1.5881000000000001</v>
      </c>
      <c r="E89">
        <f t="shared" si="5"/>
        <v>1.6017000000000001</v>
      </c>
      <c r="F89">
        <f t="shared" si="6"/>
        <v>100000</v>
      </c>
      <c r="G89">
        <f t="shared" si="7"/>
        <v>500</v>
      </c>
      <c r="H89">
        <f t="shared" si="8"/>
        <v>1E-4</v>
      </c>
      <c r="I89">
        <f t="shared" si="9"/>
        <v>0.6243366423175376</v>
      </c>
    </row>
    <row r="90" spans="1:9" x14ac:dyDescent="0.25">
      <c r="A90" s="1" t="s">
        <v>1015</v>
      </c>
      <c r="C90">
        <v>1.5834999999999999</v>
      </c>
      <c r="D90">
        <v>1.5791999999999999</v>
      </c>
      <c r="E90">
        <f t="shared" si="5"/>
        <v>1.58135</v>
      </c>
      <c r="F90">
        <f t="shared" si="6"/>
        <v>100000</v>
      </c>
      <c r="G90">
        <f t="shared" si="7"/>
        <v>500</v>
      </c>
      <c r="H90">
        <f t="shared" si="8"/>
        <v>1E-4</v>
      </c>
      <c r="I90">
        <f t="shared" si="9"/>
        <v>0.63237107534701364</v>
      </c>
    </row>
    <row r="91" spans="1:9" x14ac:dyDescent="0.25">
      <c r="A91" s="1" t="s">
        <v>1016</v>
      </c>
      <c r="C91">
        <v>1.5728</v>
      </c>
      <c r="D91">
        <v>1.5454000000000001</v>
      </c>
      <c r="E91">
        <f t="shared" si="5"/>
        <v>1.5590999999999999</v>
      </c>
      <c r="F91">
        <f t="shared" si="6"/>
        <v>100000</v>
      </c>
      <c r="G91">
        <f t="shared" si="7"/>
        <v>500</v>
      </c>
      <c r="H91">
        <f t="shared" si="8"/>
        <v>1E-4</v>
      </c>
      <c r="I91">
        <f t="shared" si="9"/>
        <v>0.64139567699313704</v>
      </c>
    </row>
    <row r="92" spans="1:9" x14ac:dyDescent="0.25">
      <c r="A92" s="1" t="s">
        <v>1017</v>
      </c>
      <c r="C92">
        <v>1.548</v>
      </c>
      <c r="D92">
        <v>1.5582</v>
      </c>
      <c r="E92">
        <f t="shared" si="5"/>
        <v>1.5531000000000001</v>
      </c>
      <c r="F92">
        <f t="shared" si="6"/>
        <v>100000</v>
      </c>
      <c r="G92">
        <f t="shared" si="7"/>
        <v>500</v>
      </c>
      <c r="H92">
        <f t="shared" si="8"/>
        <v>1E-4</v>
      </c>
      <c r="I92">
        <f t="shared" si="9"/>
        <v>0.64387354323610835</v>
      </c>
    </row>
    <row r="93" spans="1:9" x14ac:dyDescent="0.25">
      <c r="A93" s="1" t="s">
        <v>1018</v>
      </c>
      <c r="C93">
        <v>1.5547</v>
      </c>
      <c r="D93">
        <v>1.5564</v>
      </c>
      <c r="E93">
        <f t="shared" si="5"/>
        <v>1.55555</v>
      </c>
      <c r="F93">
        <f t="shared" si="6"/>
        <v>100000</v>
      </c>
      <c r="G93">
        <f t="shared" si="7"/>
        <v>500</v>
      </c>
      <c r="H93">
        <f t="shared" si="8"/>
        <v>1E-4</v>
      </c>
      <c r="I93">
        <f t="shared" si="9"/>
        <v>0.64285943878370999</v>
      </c>
    </row>
    <row r="94" spans="1:9" x14ac:dyDescent="0.25">
      <c r="A94" s="1" t="s">
        <v>1019</v>
      </c>
      <c r="C94">
        <v>1.5555000000000001</v>
      </c>
      <c r="D94">
        <v>1.5819000000000001</v>
      </c>
      <c r="E94">
        <f t="shared" si="5"/>
        <v>1.5687000000000002</v>
      </c>
      <c r="F94">
        <f t="shared" si="6"/>
        <v>100000</v>
      </c>
      <c r="G94">
        <f t="shared" si="7"/>
        <v>500</v>
      </c>
      <c r="H94">
        <f t="shared" si="8"/>
        <v>1E-4</v>
      </c>
      <c r="I94">
        <f t="shared" si="9"/>
        <v>0.63747051698858914</v>
      </c>
    </row>
    <row r="95" spans="1:9" x14ac:dyDescent="0.25">
      <c r="A95" s="1" t="s">
        <v>1020</v>
      </c>
      <c r="C95">
        <v>1.5826</v>
      </c>
      <c r="D95">
        <v>1.5952</v>
      </c>
      <c r="E95">
        <f t="shared" si="5"/>
        <v>1.5889</v>
      </c>
      <c r="F95">
        <f t="shared" si="6"/>
        <v>100000</v>
      </c>
      <c r="G95">
        <f t="shared" si="7"/>
        <v>500</v>
      </c>
      <c r="H95">
        <f t="shared" si="8"/>
        <v>1E-4</v>
      </c>
      <c r="I95">
        <f t="shared" si="9"/>
        <v>0.62936622820819432</v>
      </c>
    </row>
    <row r="96" spans="1:9" x14ac:dyDescent="0.25">
      <c r="A96" s="1" t="s">
        <v>1021</v>
      </c>
      <c r="C96">
        <v>1.593</v>
      </c>
      <c r="D96">
        <v>1.6129</v>
      </c>
      <c r="E96">
        <f t="shared" si="5"/>
        <v>1.6029499999999999</v>
      </c>
      <c r="F96">
        <f t="shared" si="6"/>
        <v>100000</v>
      </c>
      <c r="G96">
        <f t="shared" si="7"/>
        <v>500</v>
      </c>
      <c r="H96">
        <f t="shared" si="8"/>
        <v>1E-4</v>
      </c>
      <c r="I96">
        <f t="shared" si="9"/>
        <v>0.62384977697370481</v>
      </c>
    </row>
    <row r="97" spans="1:9" x14ac:dyDescent="0.25">
      <c r="A97" s="1" t="s">
        <v>1022</v>
      </c>
      <c r="C97">
        <v>1.6129</v>
      </c>
      <c r="D97">
        <v>1.6032</v>
      </c>
      <c r="E97">
        <f t="shared" si="5"/>
        <v>1.60805</v>
      </c>
      <c r="F97">
        <f t="shared" si="6"/>
        <v>100000</v>
      </c>
      <c r="G97">
        <f t="shared" si="7"/>
        <v>500</v>
      </c>
      <c r="H97">
        <f t="shared" si="8"/>
        <v>1E-4</v>
      </c>
      <c r="I97">
        <f t="shared" si="9"/>
        <v>0.6218712104723112</v>
      </c>
    </row>
    <row r="98" spans="1:9" x14ac:dyDescent="0.25">
      <c r="A98" s="1" t="s">
        <v>1023</v>
      </c>
      <c r="C98">
        <v>1.6068</v>
      </c>
      <c r="D98">
        <v>1.6064000000000001</v>
      </c>
      <c r="E98">
        <f t="shared" si="5"/>
        <v>1.6066</v>
      </c>
      <c r="F98">
        <f t="shared" si="6"/>
        <v>100000</v>
      </c>
      <c r="G98">
        <f t="shared" si="7"/>
        <v>500</v>
      </c>
      <c r="H98">
        <f t="shared" si="8"/>
        <v>1E-4</v>
      </c>
      <c r="I98">
        <f t="shared" si="9"/>
        <v>0.62243246607743064</v>
      </c>
    </row>
    <row r="99" spans="1:9" x14ac:dyDescent="0.25">
      <c r="A99" s="1" t="s">
        <v>1024</v>
      </c>
      <c r="C99">
        <v>1.6088</v>
      </c>
      <c r="D99">
        <v>1.5805</v>
      </c>
      <c r="E99">
        <f t="shared" si="5"/>
        <v>1.5946500000000001</v>
      </c>
      <c r="F99">
        <f t="shared" si="6"/>
        <v>100000</v>
      </c>
      <c r="G99">
        <f t="shared" si="7"/>
        <v>500</v>
      </c>
      <c r="H99">
        <f t="shared" si="8"/>
        <v>1E-4</v>
      </c>
      <c r="I99">
        <f t="shared" si="9"/>
        <v>0.6270968551092716</v>
      </c>
    </row>
    <row r="100" spans="1:9" x14ac:dyDescent="0.25">
      <c r="A100" s="1" t="s">
        <v>1025</v>
      </c>
      <c r="C100">
        <v>1.5791999999999999</v>
      </c>
      <c r="D100">
        <v>1.5441</v>
      </c>
      <c r="E100">
        <f t="shared" si="5"/>
        <v>1.56165</v>
      </c>
      <c r="F100">
        <f t="shared" si="6"/>
        <v>100000</v>
      </c>
      <c r="G100">
        <f t="shared" si="7"/>
        <v>500</v>
      </c>
      <c r="H100">
        <f t="shared" si="8"/>
        <v>1E-4</v>
      </c>
      <c r="I100">
        <f t="shared" si="9"/>
        <v>0.64034834950212915</v>
      </c>
    </row>
    <row r="101" spans="1:9" x14ac:dyDescent="0.25">
      <c r="A101" s="1" t="s">
        <v>1026</v>
      </c>
      <c r="C101">
        <v>1.5485</v>
      </c>
      <c r="D101">
        <v>1.5596000000000001</v>
      </c>
      <c r="E101">
        <f t="shared" si="5"/>
        <v>1.5540500000000002</v>
      </c>
      <c r="F101">
        <f t="shared" si="6"/>
        <v>100000</v>
      </c>
      <c r="G101">
        <f t="shared" si="7"/>
        <v>500</v>
      </c>
      <c r="H101">
        <f t="shared" si="8"/>
        <v>1E-4</v>
      </c>
      <c r="I101">
        <f t="shared" si="9"/>
        <v>0.64347993951288562</v>
      </c>
    </row>
    <row r="102" spans="1:9" x14ac:dyDescent="0.25">
      <c r="A102" s="1" t="s">
        <v>1027</v>
      </c>
      <c r="C102">
        <v>1.5628</v>
      </c>
      <c r="D102">
        <v>1.5669999999999999</v>
      </c>
      <c r="E102">
        <f t="shared" si="5"/>
        <v>1.5649</v>
      </c>
      <c r="F102">
        <f t="shared" si="6"/>
        <v>100000</v>
      </c>
      <c r="G102">
        <f t="shared" si="7"/>
        <v>500</v>
      </c>
      <c r="H102">
        <f t="shared" si="8"/>
        <v>1E-4</v>
      </c>
      <c r="I102">
        <f t="shared" si="9"/>
        <v>0.63901846763371462</v>
      </c>
    </row>
    <row r="103" spans="1:9" x14ac:dyDescent="0.25">
      <c r="A103" s="1" t="s">
        <v>1028</v>
      </c>
      <c r="C103">
        <v>1.5651999999999999</v>
      </c>
      <c r="D103">
        <v>1.5544</v>
      </c>
      <c r="E103">
        <f t="shared" si="5"/>
        <v>1.5598000000000001</v>
      </c>
      <c r="F103">
        <f t="shared" si="6"/>
        <v>100000</v>
      </c>
      <c r="G103">
        <f t="shared" si="7"/>
        <v>500</v>
      </c>
      <c r="H103">
        <f t="shared" si="8"/>
        <v>1E-4</v>
      </c>
      <c r="I103">
        <f t="shared" si="9"/>
        <v>0.64110783433773555</v>
      </c>
    </row>
    <row r="104" spans="1:9" x14ac:dyDescent="0.25">
      <c r="A104" s="1" t="s">
        <v>1029</v>
      </c>
      <c r="C104">
        <v>1.5530999999999999</v>
      </c>
      <c r="D104">
        <v>1.5582</v>
      </c>
      <c r="E104">
        <f t="shared" si="5"/>
        <v>1.55565</v>
      </c>
      <c r="F104">
        <f t="shared" si="6"/>
        <v>100000</v>
      </c>
      <c r="G104">
        <f t="shared" si="7"/>
        <v>500</v>
      </c>
      <c r="H104">
        <f t="shared" si="8"/>
        <v>1E-4</v>
      </c>
      <c r="I104">
        <f t="shared" si="9"/>
        <v>0.6428181146144698</v>
      </c>
    </row>
    <row r="105" spans="1:9" x14ac:dyDescent="0.25">
      <c r="A105" s="1" t="s">
        <v>1030</v>
      </c>
      <c r="C105">
        <v>1.5626</v>
      </c>
      <c r="D105">
        <v>1.5546</v>
      </c>
      <c r="E105">
        <f t="shared" si="5"/>
        <v>1.5586</v>
      </c>
      <c r="F105">
        <f t="shared" si="6"/>
        <v>100000</v>
      </c>
      <c r="G105">
        <f t="shared" si="7"/>
        <v>500</v>
      </c>
      <c r="H105">
        <f t="shared" si="8"/>
        <v>1E-4</v>
      </c>
      <c r="I105">
        <f t="shared" si="9"/>
        <v>0.64160143718721929</v>
      </c>
    </row>
    <row r="106" spans="1:9" x14ac:dyDescent="0.25">
      <c r="A106" s="1" t="s">
        <v>1031</v>
      </c>
      <c r="C106">
        <v>1.5509999999999999</v>
      </c>
      <c r="D106">
        <v>1.5425</v>
      </c>
      <c r="E106">
        <f t="shared" si="5"/>
        <v>1.5467499999999998</v>
      </c>
      <c r="F106">
        <f t="shared" si="6"/>
        <v>100000</v>
      </c>
      <c r="G106">
        <f t="shared" si="7"/>
        <v>500</v>
      </c>
      <c r="H106">
        <f t="shared" si="8"/>
        <v>1E-4</v>
      </c>
      <c r="I106">
        <f t="shared" si="9"/>
        <v>0.64651689025375791</v>
      </c>
    </row>
    <row r="107" spans="1:9" x14ac:dyDescent="0.25">
      <c r="A107" s="1" t="s">
        <v>1032</v>
      </c>
      <c r="C107">
        <v>1.5424</v>
      </c>
      <c r="D107">
        <v>1.5316000000000001</v>
      </c>
      <c r="E107">
        <f t="shared" si="5"/>
        <v>1.5369999999999999</v>
      </c>
      <c r="F107">
        <f t="shared" si="6"/>
        <v>100000</v>
      </c>
      <c r="G107">
        <f t="shared" si="7"/>
        <v>500</v>
      </c>
      <c r="H107">
        <f t="shared" si="8"/>
        <v>1E-4</v>
      </c>
      <c r="I107">
        <f t="shared" si="9"/>
        <v>0.65061808718282377</v>
      </c>
    </row>
    <row r="108" spans="1:9" x14ac:dyDescent="0.25">
      <c r="A108" s="1" t="s">
        <v>1033</v>
      </c>
      <c r="C108">
        <v>1.528</v>
      </c>
      <c r="D108">
        <v>1.5573999999999999</v>
      </c>
      <c r="E108">
        <f t="shared" si="5"/>
        <v>1.5427</v>
      </c>
      <c r="F108">
        <f t="shared" si="6"/>
        <v>100000</v>
      </c>
      <c r="G108">
        <f t="shared" si="7"/>
        <v>500</v>
      </c>
      <c r="H108">
        <f t="shared" si="8"/>
        <v>1E-4</v>
      </c>
      <c r="I108">
        <f t="shared" si="9"/>
        <v>0.6482141699617554</v>
      </c>
    </row>
    <row r="109" spans="1:9" x14ac:dyDescent="0.25">
      <c r="A109" s="1" t="s">
        <v>1034</v>
      </c>
      <c r="C109">
        <v>1.5552999999999999</v>
      </c>
      <c r="D109">
        <v>1.5728</v>
      </c>
      <c r="E109">
        <f t="shared" si="5"/>
        <v>1.5640499999999999</v>
      </c>
      <c r="F109">
        <f t="shared" si="6"/>
        <v>100000</v>
      </c>
      <c r="G109">
        <f t="shared" si="7"/>
        <v>500</v>
      </c>
      <c r="H109">
        <f t="shared" si="8"/>
        <v>1E-4</v>
      </c>
      <c r="I109">
        <f t="shared" si="9"/>
        <v>0.63936574917681666</v>
      </c>
    </row>
    <row r="110" spans="1:9" x14ac:dyDescent="0.25">
      <c r="A110" s="1" t="s">
        <v>1035</v>
      </c>
      <c r="C110">
        <v>1.5734999999999999</v>
      </c>
      <c r="D110">
        <v>1.5812999999999999</v>
      </c>
      <c r="E110">
        <f t="shared" si="5"/>
        <v>1.5773999999999999</v>
      </c>
      <c r="F110">
        <f t="shared" si="6"/>
        <v>100000</v>
      </c>
      <c r="G110">
        <f t="shared" si="7"/>
        <v>500</v>
      </c>
      <c r="H110">
        <f t="shared" si="8"/>
        <v>1E-4</v>
      </c>
      <c r="I110">
        <f t="shared" si="9"/>
        <v>0.63395460885000643</v>
      </c>
    </row>
    <row r="111" spans="1:9" x14ac:dyDescent="0.25">
      <c r="A111" s="1" t="s">
        <v>1036</v>
      </c>
      <c r="C111">
        <v>1.5805</v>
      </c>
      <c r="D111">
        <v>1.5753999999999999</v>
      </c>
      <c r="E111">
        <f t="shared" si="5"/>
        <v>1.57795</v>
      </c>
      <c r="F111">
        <f t="shared" si="6"/>
        <v>100000</v>
      </c>
      <c r="G111">
        <f t="shared" si="7"/>
        <v>500</v>
      </c>
      <c r="H111">
        <f t="shared" si="8"/>
        <v>1E-4</v>
      </c>
      <c r="I111">
        <f t="shared" si="9"/>
        <v>0.63373364175037228</v>
      </c>
    </row>
    <row r="112" spans="1:9" x14ac:dyDescent="0.25">
      <c r="A112" s="1" t="s">
        <v>1037</v>
      </c>
      <c r="C112">
        <v>1.5771999999999999</v>
      </c>
      <c r="D112">
        <v>1.5825</v>
      </c>
      <c r="E112">
        <f t="shared" si="5"/>
        <v>1.57985</v>
      </c>
      <c r="F112">
        <f t="shared" si="6"/>
        <v>100000</v>
      </c>
      <c r="G112">
        <f t="shared" si="7"/>
        <v>500</v>
      </c>
      <c r="H112">
        <f t="shared" si="8"/>
        <v>1E-4</v>
      </c>
      <c r="I112">
        <f t="shared" si="9"/>
        <v>0.63297148463461717</v>
      </c>
    </row>
    <row r="113" spans="1:9" x14ac:dyDescent="0.25">
      <c r="A113" s="1" t="s">
        <v>1038</v>
      </c>
      <c r="C113">
        <v>1.5831999999999999</v>
      </c>
      <c r="D113">
        <v>1.5865</v>
      </c>
      <c r="E113">
        <f t="shared" si="5"/>
        <v>1.5848499999999999</v>
      </c>
      <c r="F113">
        <f t="shared" si="6"/>
        <v>100000</v>
      </c>
      <c r="G113">
        <f t="shared" si="7"/>
        <v>500</v>
      </c>
      <c r="H113">
        <f t="shared" si="8"/>
        <v>1E-4</v>
      </c>
      <c r="I113">
        <f t="shared" si="9"/>
        <v>0.63097454017730392</v>
      </c>
    </row>
    <row r="114" spans="1:9" x14ac:dyDescent="0.25">
      <c r="A114" s="1" t="s">
        <v>1039</v>
      </c>
      <c r="C114">
        <v>1.5876999999999999</v>
      </c>
      <c r="D114">
        <v>1.5831</v>
      </c>
      <c r="E114">
        <f t="shared" si="5"/>
        <v>1.5853999999999999</v>
      </c>
      <c r="F114">
        <f t="shared" si="6"/>
        <v>100000</v>
      </c>
      <c r="G114">
        <f t="shared" si="7"/>
        <v>500</v>
      </c>
      <c r="H114">
        <f t="shared" si="8"/>
        <v>1E-4</v>
      </c>
      <c r="I114">
        <f t="shared" si="9"/>
        <v>0.63075564526302519</v>
      </c>
    </row>
    <row r="115" spans="1:9" x14ac:dyDescent="0.25">
      <c r="A115" s="1" t="s">
        <v>1040</v>
      </c>
      <c r="C115">
        <v>1.5833999999999999</v>
      </c>
      <c r="D115">
        <v>1.5669999999999999</v>
      </c>
      <c r="E115">
        <f t="shared" si="5"/>
        <v>1.5751999999999999</v>
      </c>
      <c r="F115">
        <f t="shared" si="6"/>
        <v>100000</v>
      </c>
      <c r="G115">
        <f t="shared" si="7"/>
        <v>500</v>
      </c>
      <c r="H115">
        <f t="shared" si="8"/>
        <v>1E-4</v>
      </c>
      <c r="I115">
        <f t="shared" si="9"/>
        <v>0.63484002031488063</v>
      </c>
    </row>
    <row r="116" spans="1:9" x14ac:dyDescent="0.25">
      <c r="A116" s="1" t="s">
        <v>1041</v>
      </c>
      <c r="C116">
        <v>1.5669999999999999</v>
      </c>
      <c r="D116">
        <v>1.5838000000000001</v>
      </c>
      <c r="E116">
        <f t="shared" si="5"/>
        <v>1.5754000000000001</v>
      </c>
      <c r="F116">
        <f t="shared" si="6"/>
        <v>100000</v>
      </c>
      <c r="G116">
        <f t="shared" si="7"/>
        <v>500</v>
      </c>
      <c r="H116">
        <f t="shared" si="8"/>
        <v>1E-4</v>
      </c>
      <c r="I116">
        <f t="shared" si="9"/>
        <v>0.63475942617747871</v>
      </c>
    </row>
    <row r="117" spans="1:9" x14ac:dyDescent="0.25">
      <c r="A117" s="1" t="s">
        <v>1042</v>
      </c>
      <c r="C117">
        <v>1.5842000000000001</v>
      </c>
      <c r="D117">
        <v>1.5865</v>
      </c>
      <c r="E117">
        <f t="shared" si="5"/>
        <v>1.58535</v>
      </c>
      <c r="F117">
        <f t="shared" si="6"/>
        <v>100000</v>
      </c>
      <c r="G117">
        <f t="shared" si="7"/>
        <v>500</v>
      </c>
      <c r="H117">
        <f t="shared" si="8"/>
        <v>1E-4</v>
      </c>
      <c r="I117">
        <f t="shared" si="9"/>
        <v>0.63077553852461599</v>
      </c>
    </row>
    <row r="118" spans="1:9" x14ac:dyDescent="0.25">
      <c r="A118" s="1" t="s">
        <v>1043</v>
      </c>
      <c r="C118">
        <v>1.5871999999999999</v>
      </c>
      <c r="D118">
        <v>1.6009</v>
      </c>
      <c r="E118">
        <f t="shared" si="5"/>
        <v>1.59405</v>
      </c>
      <c r="F118">
        <f t="shared" si="6"/>
        <v>100000</v>
      </c>
      <c r="G118">
        <f t="shared" si="7"/>
        <v>500</v>
      </c>
      <c r="H118">
        <f t="shared" si="8"/>
        <v>1E-4</v>
      </c>
      <c r="I118">
        <f t="shared" si="9"/>
        <v>0.62733289420030736</v>
      </c>
    </row>
    <row r="119" spans="1:9" x14ac:dyDescent="0.25">
      <c r="A119" s="1" t="s">
        <v>1044</v>
      </c>
      <c r="C119">
        <v>1.6021000000000001</v>
      </c>
      <c r="D119">
        <v>1.5871999999999999</v>
      </c>
      <c r="E119">
        <f t="shared" si="5"/>
        <v>1.5946500000000001</v>
      </c>
      <c r="F119">
        <f t="shared" si="6"/>
        <v>100000</v>
      </c>
      <c r="G119">
        <f t="shared" si="7"/>
        <v>500</v>
      </c>
      <c r="H119">
        <f t="shared" si="8"/>
        <v>1E-4</v>
      </c>
      <c r="I119">
        <f t="shared" si="9"/>
        <v>0.6270968551092716</v>
      </c>
    </row>
    <row r="120" spans="1:9" x14ac:dyDescent="0.25">
      <c r="A120" s="1" t="s">
        <v>1045</v>
      </c>
      <c r="C120">
        <v>1.5885</v>
      </c>
      <c r="D120">
        <v>1.5844</v>
      </c>
      <c r="E120">
        <f t="shared" si="5"/>
        <v>1.5864500000000001</v>
      </c>
      <c r="F120">
        <f t="shared" si="6"/>
        <v>100000</v>
      </c>
      <c r="G120">
        <f t="shared" si="7"/>
        <v>500</v>
      </c>
      <c r="H120">
        <f t="shared" si="8"/>
        <v>1E-4</v>
      </c>
      <c r="I120">
        <f t="shared" si="9"/>
        <v>0.63033817643165557</v>
      </c>
    </row>
    <row r="121" spans="1:9" x14ac:dyDescent="0.25">
      <c r="A121" s="1" t="s">
        <v>1046</v>
      </c>
      <c r="C121">
        <v>1.5844</v>
      </c>
      <c r="D121">
        <v>1.6115999999999999</v>
      </c>
      <c r="E121">
        <f t="shared" si="5"/>
        <v>1.5979999999999999</v>
      </c>
      <c r="F121">
        <f t="shared" si="6"/>
        <v>100000</v>
      </c>
      <c r="G121">
        <f t="shared" si="7"/>
        <v>500</v>
      </c>
      <c r="H121">
        <f t="shared" si="8"/>
        <v>1E-4</v>
      </c>
      <c r="I121">
        <f t="shared" si="9"/>
        <v>0.62578222778473092</v>
      </c>
    </row>
    <row r="122" spans="1:9" x14ac:dyDescent="0.25">
      <c r="A122" s="1" t="s">
        <v>1047</v>
      </c>
      <c r="C122">
        <v>1.6119000000000001</v>
      </c>
      <c r="D122">
        <v>1.6259999999999999</v>
      </c>
      <c r="E122">
        <f t="shared" si="5"/>
        <v>1.6189499999999999</v>
      </c>
      <c r="F122">
        <f t="shared" si="6"/>
        <v>100000</v>
      </c>
      <c r="G122">
        <f t="shared" si="7"/>
        <v>500</v>
      </c>
      <c r="H122">
        <f t="shared" si="8"/>
        <v>1E-4</v>
      </c>
      <c r="I122">
        <f t="shared" si="9"/>
        <v>0.61768430155347609</v>
      </c>
    </row>
    <row r="123" spans="1:9" x14ac:dyDescent="0.25">
      <c r="A123" s="1" t="s">
        <v>1048</v>
      </c>
      <c r="C123">
        <v>1.627</v>
      </c>
      <c r="D123">
        <v>1.6145</v>
      </c>
      <c r="E123">
        <f t="shared" si="5"/>
        <v>1.6207500000000001</v>
      </c>
      <c r="F123">
        <f t="shared" si="6"/>
        <v>100000</v>
      </c>
      <c r="G123">
        <f t="shared" si="7"/>
        <v>500</v>
      </c>
      <c r="H123">
        <f t="shared" si="8"/>
        <v>1E-4</v>
      </c>
      <c r="I123">
        <f t="shared" si="9"/>
        <v>0.61699830325466598</v>
      </c>
    </row>
    <row r="124" spans="1:9" x14ac:dyDescent="0.25">
      <c r="A124" s="1" t="s">
        <v>1049</v>
      </c>
      <c r="C124">
        <v>1.6132</v>
      </c>
      <c r="D124">
        <v>1.6065</v>
      </c>
      <c r="E124">
        <f t="shared" si="5"/>
        <v>1.60985</v>
      </c>
      <c r="F124">
        <f t="shared" si="6"/>
        <v>100000</v>
      </c>
      <c r="G124">
        <f t="shared" si="7"/>
        <v>500</v>
      </c>
      <c r="H124">
        <f t="shared" si="8"/>
        <v>1E-4</v>
      </c>
      <c r="I124">
        <f t="shared" si="9"/>
        <v>0.62117588595210738</v>
      </c>
    </row>
    <row r="125" spans="1:9" x14ac:dyDescent="0.25">
      <c r="A125" s="1" t="s">
        <v>1050</v>
      </c>
      <c r="C125">
        <v>1.6061000000000001</v>
      </c>
      <c r="D125">
        <v>1.5807</v>
      </c>
      <c r="E125">
        <f t="shared" si="5"/>
        <v>1.5933999999999999</v>
      </c>
      <c r="F125">
        <f t="shared" si="6"/>
        <v>100000</v>
      </c>
      <c r="G125">
        <f t="shared" si="7"/>
        <v>500</v>
      </c>
      <c r="H125">
        <f t="shared" si="8"/>
        <v>1E-4</v>
      </c>
      <c r="I125">
        <f t="shared" si="9"/>
        <v>0.62758880381574</v>
      </c>
    </row>
    <row r="126" spans="1:9" x14ac:dyDescent="0.25">
      <c r="A126" s="1" t="s">
        <v>1051</v>
      </c>
      <c r="C126">
        <v>1.5795999999999999</v>
      </c>
      <c r="D126">
        <v>1.5666</v>
      </c>
      <c r="E126">
        <f t="shared" si="5"/>
        <v>1.5730999999999999</v>
      </c>
      <c r="F126">
        <f t="shared" si="6"/>
        <v>100000</v>
      </c>
      <c r="G126">
        <f t="shared" si="7"/>
        <v>500</v>
      </c>
      <c r="H126">
        <f t="shared" si="8"/>
        <v>1E-4</v>
      </c>
      <c r="I126">
        <f t="shared" si="9"/>
        <v>0.63568749602695318</v>
      </c>
    </row>
    <row r="127" spans="1:9" x14ac:dyDescent="0.25">
      <c r="A127" s="1" t="s">
        <v>1052</v>
      </c>
      <c r="C127">
        <v>1.5690999999999999</v>
      </c>
      <c r="D127">
        <v>1.5362</v>
      </c>
      <c r="E127">
        <f t="shared" si="5"/>
        <v>1.5526499999999999</v>
      </c>
      <c r="F127">
        <f t="shared" si="6"/>
        <v>100000</v>
      </c>
      <c r="G127">
        <f t="shared" si="7"/>
        <v>500</v>
      </c>
      <c r="H127">
        <f t="shared" si="8"/>
        <v>1E-4</v>
      </c>
      <c r="I127">
        <f t="shared" si="9"/>
        <v>0.64406015521849747</v>
      </c>
    </row>
    <row r="128" spans="1:9" x14ac:dyDescent="0.25">
      <c r="A128" s="1" t="s">
        <v>1053</v>
      </c>
      <c r="C128">
        <v>1.536</v>
      </c>
      <c r="D128">
        <v>1.5472999999999999</v>
      </c>
      <c r="E128">
        <f t="shared" si="5"/>
        <v>1.54165</v>
      </c>
      <c r="F128">
        <f t="shared" si="6"/>
        <v>100000</v>
      </c>
      <c r="G128">
        <f t="shared" si="7"/>
        <v>500</v>
      </c>
      <c r="H128">
        <f t="shared" si="8"/>
        <v>1E-4</v>
      </c>
      <c r="I128">
        <f t="shared" si="9"/>
        <v>0.64865566114228268</v>
      </c>
    </row>
    <row r="129" spans="1:9" x14ac:dyDescent="0.25">
      <c r="A129" s="1" t="s">
        <v>1054</v>
      </c>
      <c r="C129">
        <v>1.5509999999999999</v>
      </c>
      <c r="D129">
        <v>1.5714999999999999</v>
      </c>
      <c r="E129">
        <f t="shared" si="5"/>
        <v>1.5612499999999998</v>
      </c>
      <c r="F129">
        <f t="shared" si="6"/>
        <v>100000</v>
      </c>
      <c r="G129">
        <f t="shared" si="7"/>
        <v>500</v>
      </c>
      <c r="H129">
        <f t="shared" si="8"/>
        <v>1E-4</v>
      </c>
      <c r="I129">
        <f t="shared" si="9"/>
        <v>0.64051240992794245</v>
      </c>
    </row>
    <row r="130" spans="1:9" x14ac:dyDescent="0.25">
      <c r="A130" s="1" t="s">
        <v>1055</v>
      </c>
      <c r="C130">
        <v>1.5708</v>
      </c>
      <c r="D130">
        <v>1.5586</v>
      </c>
      <c r="E130">
        <f t="shared" si="5"/>
        <v>1.5647</v>
      </c>
      <c r="F130">
        <f t="shared" si="6"/>
        <v>100000</v>
      </c>
      <c r="G130">
        <f t="shared" si="7"/>
        <v>500</v>
      </c>
      <c r="H130">
        <f t="shared" si="8"/>
        <v>1E-4</v>
      </c>
      <c r="I130">
        <f t="shared" si="9"/>
        <v>0.63910014699303386</v>
      </c>
    </row>
    <row r="131" spans="1:9" x14ac:dyDescent="0.25">
      <c r="A131" s="1" t="s">
        <v>1056</v>
      </c>
      <c r="C131">
        <v>1.5566</v>
      </c>
      <c r="D131">
        <v>1.5704</v>
      </c>
      <c r="E131">
        <f t="shared" ref="E131:E194" si="10">(C131+D131)/2</f>
        <v>1.5634999999999999</v>
      </c>
      <c r="F131">
        <f t="shared" si="6"/>
        <v>100000</v>
      </c>
      <c r="G131">
        <f t="shared" si="7"/>
        <v>500</v>
      </c>
      <c r="H131">
        <f t="shared" si="8"/>
        <v>1E-4</v>
      </c>
      <c r="I131">
        <f t="shared" si="9"/>
        <v>0.63959066197633518</v>
      </c>
    </row>
    <row r="132" spans="1:9" x14ac:dyDescent="0.25">
      <c r="A132" s="1" t="s">
        <v>1057</v>
      </c>
      <c r="C132">
        <v>1.5697000000000001</v>
      </c>
      <c r="D132">
        <v>1.5485</v>
      </c>
      <c r="E132">
        <f t="shared" si="10"/>
        <v>1.5590999999999999</v>
      </c>
      <c r="F132">
        <f t="shared" ref="F132:F195" si="11">F131</f>
        <v>100000</v>
      </c>
      <c r="G132">
        <f t="shared" ref="G132:G195" si="12">G131</f>
        <v>500</v>
      </c>
      <c r="H132">
        <f t="shared" ref="H132:H195" si="13">H131</f>
        <v>1E-4</v>
      </c>
      <c r="I132">
        <f t="shared" si="9"/>
        <v>0.64139567699313704</v>
      </c>
    </row>
    <row r="133" spans="1:9" x14ac:dyDescent="0.25">
      <c r="A133" s="1" t="s">
        <v>1058</v>
      </c>
      <c r="C133">
        <v>1.5474000000000001</v>
      </c>
      <c r="D133">
        <v>1.5573999999999999</v>
      </c>
      <c r="E133">
        <f t="shared" si="10"/>
        <v>1.5524</v>
      </c>
      <c r="F133">
        <f t="shared" si="11"/>
        <v>100000</v>
      </c>
      <c r="G133">
        <f t="shared" si="12"/>
        <v>500</v>
      </c>
      <c r="H133">
        <f t="shared" si="13"/>
        <v>1E-4</v>
      </c>
      <c r="I133">
        <f t="shared" ref="I133:I196" si="14">1/E133</f>
        <v>0.64416387528987373</v>
      </c>
    </row>
    <row r="134" spans="1:9" x14ac:dyDescent="0.25">
      <c r="A134" s="1" t="s">
        <v>1059</v>
      </c>
      <c r="C134">
        <v>1.5576000000000001</v>
      </c>
      <c r="D134">
        <v>1.5620000000000001</v>
      </c>
      <c r="E134">
        <f t="shared" si="10"/>
        <v>1.5598000000000001</v>
      </c>
      <c r="F134">
        <f t="shared" si="11"/>
        <v>100000</v>
      </c>
      <c r="G134">
        <f t="shared" si="12"/>
        <v>500</v>
      </c>
      <c r="H134">
        <f t="shared" si="13"/>
        <v>1E-4</v>
      </c>
      <c r="I134">
        <f t="shared" si="14"/>
        <v>0.64110783433773555</v>
      </c>
    </row>
    <row r="135" spans="1:9" x14ac:dyDescent="0.25">
      <c r="A135" s="1" t="s">
        <v>1060</v>
      </c>
      <c r="C135">
        <v>1.5623</v>
      </c>
      <c r="D135">
        <v>1.5745</v>
      </c>
      <c r="E135">
        <f t="shared" si="10"/>
        <v>1.5684</v>
      </c>
      <c r="F135">
        <f t="shared" si="11"/>
        <v>100000</v>
      </c>
      <c r="G135">
        <f t="shared" si="12"/>
        <v>500</v>
      </c>
      <c r="H135">
        <f t="shared" si="13"/>
        <v>1E-4</v>
      </c>
      <c r="I135">
        <f t="shared" si="14"/>
        <v>0.6375924509053813</v>
      </c>
    </row>
    <row r="136" spans="1:9" x14ac:dyDescent="0.25">
      <c r="A136" s="1" t="s">
        <v>1061</v>
      </c>
      <c r="C136">
        <v>1.5737000000000001</v>
      </c>
      <c r="D136">
        <v>1.5642</v>
      </c>
      <c r="E136">
        <f t="shared" si="10"/>
        <v>1.5689500000000001</v>
      </c>
      <c r="F136">
        <f t="shared" si="11"/>
        <v>100000</v>
      </c>
      <c r="G136">
        <f t="shared" si="12"/>
        <v>500</v>
      </c>
      <c r="H136">
        <f t="shared" si="13"/>
        <v>1E-4</v>
      </c>
      <c r="I136">
        <f t="shared" si="14"/>
        <v>0.63736894101150443</v>
      </c>
    </row>
    <row r="137" spans="1:9" x14ac:dyDescent="0.25">
      <c r="A137" s="1" t="s">
        <v>1062</v>
      </c>
      <c r="C137">
        <v>1.5611999999999999</v>
      </c>
      <c r="D137">
        <v>1.5686</v>
      </c>
      <c r="E137">
        <f t="shared" si="10"/>
        <v>1.5649</v>
      </c>
      <c r="F137">
        <f t="shared" si="11"/>
        <v>100000</v>
      </c>
      <c r="G137">
        <f t="shared" si="12"/>
        <v>500</v>
      </c>
      <c r="H137">
        <f t="shared" si="13"/>
        <v>1E-4</v>
      </c>
      <c r="I137">
        <f t="shared" si="14"/>
        <v>0.63901846763371462</v>
      </c>
    </row>
    <row r="138" spans="1:9" x14ac:dyDescent="0.25">
      <c r="A138" s="1" t="s">
        <v>1063</v>
      </c>
      <c r="C138">
        <v>1.5676000000000001</v>
      </c>
      <c r="D138">
        <v>1.5693999999999999</v>
      </c>
      <c r="E138">
        <f t="shared" si="10"/>
        <v>1.5685</v>
      </c>
      <c r="F138">
        <f t="shared" si="11"/>
        <v>100000</v>
      </c>
      <c r="G138">
        <f t="shared" si="12"/>
        <v>500</v>
      </c>
      <c r="H138">
        <f t="shared" si="13"/>
        <v>1E-4</v>
      </c>
      <c r="I138">
        <f t="shared" si="14"/>
        <v>0.63755180108383802</v>
      </c>
    </row>
    <row r="139" spans="1:9" x14ac:dyDescent="0.25">
      <c r="A139" s="1" t="s">
        <v>1064</v>
      </c>
      <c r="C139">
        <v>1.5706</v>
      </c>
      <c r="D139">
        <v>1.5808</v>
      </c>
      <c r="E139">
        <f t="shared" si="10"/>
        <v>1.5756999999999999</v>
      </c>
      <c r="F139">
        <f t="shared" si="11"/>
        <v>100000</v>
      </c>
      <c r="G139">
        <f t="shared" si="12"/>
        <v>500</v>
      </c>
      <c r="H139">
        <f t="shared" si="13"/>
        <v>1E-4</v>
      </c>
      <c r="I139">
        <f t="shared" si="14"/>
        <v>0.63463857333248719</v>
      </c>
    </row>
    <row r="140" spans="1:9" x14ac:dyDescent="0.25">
      <c r="A140" s="1" t="s">
        <v>1065</v>
      </c>
      <c r="C140">
        <v>1.5819000000000001</v>
      </c>
      <c r="D140">
        <v>1.5865</v>
      </c>
      <c r="E140">
        <f t="shared" si="10"/>
        <v>1.5842000000000001</v>
      </c>
      <c r="F140">
        <f t="shared" si="11"/>
        <v>100000</v>
      </c>
      <c r="G140">
        <f t="shared" si="12"/>
        <v>500</v>
      </c>
      <c r="H140">
        <f t="shared" si="13"/>
        <v>1E-4</v>
      </c>
      <c r="I140">
        <f t="shared" si="14"/>
        <v>0.63123343012245925</v>
      </c>
    </row>
    <row r="141" spans="1:9" x14ac:dyDescent="0.25">
      <c r="A141" s="1" t="s">
        <v>1066</v>
      </c>
      <c r="C141">
        <v>1.5876999999999999</v>
      </c>
      <c r="D141">
        <v>1.6007</v>
      </c>
      <c r="E141">
        <f t="shared" si="10"/>
        <v>1.5941999999999998</v>
      </c>
      <c r="F141">
        <f t="shared" si="11"/>
        <v>100000</v>
      </c>
      <c r="G141">
        <f t="shared" si="12"/>
        <v>500</v>
      </c>
      <c r="H141">
        <f t="shared" si="13"/>
        <v>1E-4</v>
      </c>
      <c r="I141">
        <f t="shared" si="14"/>
        <v>0.62727386777066874</v>
      </c>
    </row>
    <row r="142" spans="1:9" x14ac:dyDescent="0.25">
      <c r="A142" s="1" t="s">
        <v>1067</v>
      </c>
      <c r="C142">
        <v>1.6015999999999999</v>
      </c>
      <c r="D142">
        <v>1.6214</v>
      </c>
      <c r="E142">
        <f t="shared" si="10"/>
        <v>1.6114999999999999</v>
      </c>
      <c r="F142">
        <f t="shared" si="11"/>
        <v>100000</v>
      </c>
      <c r="G142">
        <f t="shared" si="12"/>
        <v>500</v>
      </c>
      <c r="H142">
        <f t="shared" si="13"/>
        <v>1E-4</v>
      </c>
      <c r="I142">
        <f t="shared" si="14"/>
        <v>0.62053986968662744</v>
      </c>
    </row>
    <row r="143" spans="1:9" x14ac:dyDescent="0.25">
      <c r="A143" s="1" t="s">
        <v>1068</v>
      </c>
      <c r="C143">
        <v>1.6221000000000001</v>
      </c>
      <c r="D143">
        <v>1.6228</v>
      </c>
      <c r="E143">
        <f t="shared" si="10"/>
        <v>1.6224500000000002</v>
      </c>
      <c r="F143">
        <f t="shared" si="11"/>
        <v>100000</v>
      </c>
      <c r="G143">
        <f t="shared" si="12"/>
        <v>500</v>
      </c>
      <c r="H143">
        <f t="shared" si="13"/>
        <v>1E-4</v>
      </c>
      <c r="I143">
        <f t="shared" si="14"/>
        <v>0.61635181361521152</v>
      </c>
    </row>
    <row r="144" spans="1:9" x14ac:dyDescent="0.25">
      <c r="A144" s="1" t="s">
        <v>1069</v>
      </c>
      <c r="C144">
        <v>1.6236999999999999</v>
      </c>
      <c r="D144">
        <v>1.6164000000000001</v>
      </c>
      <c r="E144">
        <f t="shared" si="10"/>
        <v>1.62005</v>
      </c>
      <c r="F144">
        <f t="shared" si="11"/>
        <v>100000</v>
      </c>
      <c r="G144">
        <f t="shared" si="12"/>
        <v>500</v>
      </c>
      <c r="H144">
        <f t="shared" si="13"/>
        <v>1E-4</v>
      </c>
      <c r="I144">
        <f t="shared" si="14"/>
        <v>0.61726489923150518</v>
      </c>
    </row>
    <row r="145" spans="1:9" x14ac:dyDescent="0.25">
      <c r="A145" s="1" t="s">
        <v>1070</v>
      </c>
      <c r="C145">
        <v>1.6146</v>
      </c>
      <c r="D145">
        <v>1.6133999999999999</v>
      </c>
      <c r="E145">
        <f t="shared" si="10"/>
        <v>1.6139999999999999</v>
      </c>
      <c r="F145">
        <f t="shared" si="11"/>
        <v>100000</v>
      </c>
      <c r="G145">
        <f t="shared" si="12"/>
        <v>500</v>
      </c>
      <c r="H145">
        <f t="shared" si="13"/>
        <v>1E-4</v>
      </c>
      <c r="I145">
        <f t="shared" si="14"/>
        <v>0.6195786864931847</v>
      </c>
    </row>
    <row r="146" spans="1:9" x14ac:dyDescent="0.25">
      <c r="A146" s="1" t="s">
        <v>1071</v>
      </c>
      <c r="C146">
        <v>1.6133</v>
      </c>
      <c r="D146">
        <v>1.6069</v>
      </c>
      <c r="E146">
        <f t="shared" si="10"/>
        <v>1.6101000000000001</v>
      </c>
      <c r="F146">
        <f t="shared" si="11"/>
        <v>100000</v>
      </c>
      <c r="G146">
        <f t="shared" si="12"/>
        <v>500</v>
      </c>
      <c r="H146">
        <f t="shared" si="13"/>
        <v>1E-4</v>
      </c>
      <c r="I146">
        <f t="shared" si="14"/>
        <v>0.62107943605987204</v>
      </c>
    </row>
    <row r="147" spans="1:9" x14ac:dyDescent="0.25">
      <c r="A147" s="1" t="s">
        <v>1072</v>
      </c>
      <c r="C147">
        <v>1.6076999999999999</v>
      </c>
      <c r="D147">
        <v>1.6003000000000001</v>
      </c>
      <c r="E147">
        <f t="shared" si="10"/>
        <v>1.6040000000000001</v>
      </c>
      <c r="F147">
        <f t="shared" si="11"/>
        <v>100000</v>
      </c>
      <c r="G147">
        <f t="shared" si="12"/>
        <v>500</v>
      </c>
      <c r="H147">
        <f t="shared" si="13"/>
        <v>1E-4</v>
      </c>
      <c r="I147">
        <f t="shared" si="14"/>
        <v>0.6234413965087281</v>
      </c>
    </row>
    <row r="148" spans="1:9" x14ac:dyDescent="0.25">
      <c r="A148" s="1" t="s">
        <v>1073</v>
      </c>
      <c r="C148">
        <v>1.6012999999999999</v>
      </c>
      <c r="D148">
        <v>1.6102000000000001</v>
      </c>
      <c r="E148">
        <f t="shared" si="10"/>
        <v>1.60575</v>
      </c>
      <c r="F148">
        <f t="shared" si="11"/>
        <v>100000</v>
      </c>
      <c r="G148">
        <f t="shared" si="12"/>
        <v>500</v>
      </c>
      <c r="H148">
        <f t="shared" si="13"/>
        <v>1E-4</v>
      </c>
      <c r="I148">
        <f t="shared" si="14"/>
        <v>0.62276194924490114</v>
      </c>
    </row>
    <row r="149" spans="1:9" x14ac:dyDescent="0.25">
      <c r="A149" s="1" t="s">
        <v>1074</v>
      </c>
      <c r="C149">
        <v>1.6099000000000001</v>
      </c>
      <c r="D149">
        <v>1.6020000000000001</v>
      </c>
      <c r="E149">
        <f t="shared" si="10"/>
        <v>1.60595</v>
      </c>
      <c r="F149">
        <f t="shared" si="11"/>
        <v>100000</v>
      </c>
      <c r="G149">
        <f t="shared" si="12"/>
        <v>500</v>
      </c>
      <c r="H149">
        <f t="shared" si="13"/>
        <v>1E-4</v>
      </c>
      <c r="I149">
        <f t="shared" si="14"/>
        <v>0.62268439241570406</v>
      </c>
    </row>
    <row r="150" spans="1:9" x14ac:dyDescent="0.25">
      <c r="A150" s="1" t="s">
        <v>1075</v>
      </c>
      <c r="C150">
        <v>1.601</v>
      </c>
      <c r="D150">
        <v>1.5894999999999999</v>
      </c>
      <c r="E150">
        <f t="shared" si="10"/>
        <v>1.5952500000000001</v>
      </c>
      <c r="F150">
        <f t="shared" si="11"/>
        <v>100000</v>
      </c>
      <c r="G150">
        <f t="shared" si="12"/>
        <v>500</v>
      </c>
      <c r="H150">
        <f t="shared" si="13"/>
        <v>1E-4</v>
      </c>
      <c r="I150">
        <f t="shared" si="14"/>
        <v>0.62686099357467484</v>
      </c>
    </row>
    <row r="151" spans="1:9" x14ac:dyDescent="0.25">
      <c r="A151" s="1" t="s">
        <v>1076</v>
      </c>
      <c r="C151">
        <v>1.5902000000000001</v>
      </c>
      <c r="D151">
        <v>1.5880000000000001</v>
      </c>
      <c r="E151">
        <f t="shared" si="10"/>
        <v>1.5891000000000002</v>
      </c>
      <c r="F151">
        <f t="shared" si="11"/>
        <v>100000</v>
      </c>
      <c r="G151">
        <f t="shared" si="12"/>
        <v>500</v>
      </c>
      <c r="H151">
        <f t="shared" si="13"/>
        <v>1E-4</v>
      </c>
      <c r="I151">
        <f t="shared" si="14"/>
        <v>0.62928701780882257</v>
      </c>
    </row>
    <row r="152" spans="1:9" x14ac:dyDescent="0.25">
      <c r="A152" s="1" t="s">
        <v>1077</v>
      </c>
      <c r="C152">
        <v>1.5885</v>
      </c>
      <c r="D152">
        <v>1.6028</v>
      </c>
      <c r="E152">
        <f t="shared" si="10"/>
        <v>1.59565</v>
      </c>
      <c r="F152">
        <f t="shared" si="11"/>
        <v>100000</v>
      </c>
      <c r="G152">
        <f t="shared" si="12"/>
        <v>500</v>
      </c>
      <c r="H152">
        <f t="shared" si="13"/>
        <v>1E-4</v>
      </c>
      <c r="I152">
        <f t="shared" si="14"/>
        <v>0.62670385109516502</v>
      </c>
    </row>
    <row r="153" spans="1:9" x14ac:dyDescent="0.25">
      <c r="A153" s="1" t="s">
        <v>1078</v>
      </c>
      <c r="C153">
        <v>1.6032999999999999</v>
      </c>
      <c r="D153">
        <v>1.6012</v>
      </c>
      <c r="E153">
        <f t="shared" si="10"/>
        <v>1.60225</v>
      </c>
      <c r="F153">
        <f t="shared" si="11"/>
        <v>100000</v>
      </c>
      <c r="G153">
        <f t="shared" si="12"/>
        <v>500</v>
      </c>
      <c r="H153">
        <f t="shared" si="13"/>
        <v>1E-4</v>
      </c>
      <c r="I153">
        <f t="shared" si="14"/>
        <v>0.62412232797628342</v>
      </c>
    </row>
    <row r="154" spans="1:9" x14ac:dyDescent="0.25">
      <c r="A154" s="1" t="s">
        <v>1079</v>
      </c>
      <c r="C154">
        <v>1.6017999999999999</v>
      </c>
      <c r="D154">
        <v>1.6042000000000001</v>
      </c>
      <c r="E154">
        <f t="shared" si="10"/>
        <v>1.603</v>
      </c>
      <c r="F154">
        <f t="shared" si="11"/>
        <v>100000</v>
      </c>
      <c r="G154">
        <f t="shared" si="12"/>
        <v>500</v>
      </c>
      <c r="H154">
        <f t="shared" si="13"/>
        <v>1E-4</v>
      </c>
      <c r="I154">
        <f t="shared" si="14"/>
        <v>0.62383031815346224</v>
      </c>
    </row>
    <row r="155" spans="1:9" x14ac:dyDescent="0.25">
      <c r="A155" s="1" t="s">
        <v>1080</v>
      </c>
      <c r="C155">
        <v>1.6037999999999999</v>
      </c>
      <c r="D155">
        <v>1.6173</v>
      </c>
      <c r="E155">
        <f t="shared" si="10"/>
        <v>1.6105499999999999</v>
      </c>
      <c r="F155">
        <f t="shared" si="11"/>
        <v>100000</v>
      </c>
      <c r="G155">
        <f t="shared" si="12"/>
        <v>500</v>
      </c>
      <c r="H155">
        <f t="shared" si="13"/>
        <v>1E-4</v>
      </c>
      <c r="I155">
        <f t="shared" si="14"/>
        <v>0.62090590171059579</v>
      </c>
    </row>
    <row r="156" spans="1:9" x14ac:dyDescent="0.25">
      <c r="A156" s="1" t="s">
        <v>1081</v>
      </c>
      <c r="C156">
        <v>1.6168</v>
      </c>
      <c r="D156">
        <v>1.6171</v>
      </c>
      <c r="E156">
        <f t="shared" si="10"/>
        <v>1.6169500000000001</v>
      </c>
      <c r="F156">
        <f t="shared" si="11"/>
        <v>100000</v>
      </c>
      <c r="G156">
        <f t="shared" si="12"/>
        <v>500</v>
      </c>
      <c r="H156">
        <f t="shared" si="13"/>
        <v>1E-4</v>
      </c>
      <c r="I156">
        <f t="shared" si="14"/>
        <v>0.61844831318222571</v>
      </c>
    </row>
    <row r="157" spans="1:9" x14ac:dyDescent="0.25">
      <c r="A157" s="1" t="s">
        <v>1082</v>
      </c>
      <c r="C157">
        <v>1.6153999999999999</v>
      </c>
      <c r="D157">
        <v>1.6162000000000001</v>
      </c>
      <c r="E157">
        <f t="shared" si="10"/>
        <v>1.6158000000000001</v>
      </c>
      <c r="F157">
        <f t="shared" si="11"/>
        <v>100000</v>
      </c>
      <c r="G157">
        <f t="shared" si="12"/>
        <v>500</v>
      </c>
      <c r="H157">
        <f t="shared" si="13"/>
        <v>1E-4</v>
      </c>
      <c r="I157">
        <f t="shared" si="14"/>
        <v>0.61888847629657129</v>
      </c>
    </row>
    <row r="158" spans="1:9" x14ac:dyDescent="0.25">
      <c r="A158" s="1" t="s">
        <v>1083</v>
      </c>
      <c r="C158">
        <v>1.6165</v>
      </c>
      <c r="D158">
        <v>1.6068</v>
      </c>
      <c r="E158">
        <f t="shared" si="10"/>
        <v>1.61165</v>
      </c>
      <c r="F158">
        <f t="shared" si="11"/>
        <v>100000</v>
      </c>
      <c r="G158">
        <f t="shared" si="12"/>
        <v>500</v>
      </c>
      <c r="H158">
        <f t="shared" si="13"/>
        <v>1E-4</v>
      </c>
      <c r="I158">
        <f t="shared" si="14"/>
        <v>0.62048211460304659</v>
      </c>
    </row>
    <row r="159" spans="1:9" x14ac:dyDescent="0.25">
      <c r="A159" s="1" t="s">
        <v>1084</v>
      </c>
      <c r="C159">
        <v>1.6073</v>
      </c>
      <c r="D159">
        <v>1.6132</v>
      </c>
      <c r="E159">
        <f t="shared" si="10"/>
        <v>1.61025</v>
      </c>
      <c r="F159">
        <f t="shared" si="11"/>
        <v>100000</v>
      </c>
      <c r="G159">
        <f t="shared" si="12"/>
        <v>500</v>
      </c>
      <c r="H159">
        <f t="shared" si="13"/>
        <v>1E-4</v>
      </c>
      <c r="I159">
        <f t="shared" si="14"/>
        <v>0.6210215804999224</v>
      </c>
    </row>
    <row r="160" spans="1:9" x14ac:dyDescent="0.25">
      <c r="A160" s="1" t="s">
        <v>1085</v>
      </c>
      <c r="C160">
        <v>1.6131</v>
      </c>
      <c r="D160">
        <v>1.5865</v>
      </c>
      <c r="E160">
        <f t="shared" si="10"/>
        <v>1.5998000000000001</v>
      </c>
      <c r="F160">
        <f t="shared" si="11"/>
        <v>100000</v>
      </c>
      <c r="G160">
        <f t="shared" si="12"/>
        <v>500</v>
      </c>
      <c r="H160">
        <f t="shared" si="13"/>
        <v>1E-4</v>
      </c>
      <c r="I160">
        <f t="shared" si="14"/>
        <v>0.62507813476684582</v>
      </c>
    </row>
    <row r="161" spans="1:9" x14ac:dyDescent="0.25">
      <c r="A161" s="1" t="s">
        <v>1086</v>
      </c>
      <c r="C161">
        <v>1.5849</v>
      </c>
      <c r="D161">
        <v>1.5801000000000001</v>
      </c>
      <c r="E161">
        <f t="shared" si="10"/>
        <v>1.5825</v>
      </c>
      <c r="F161">
        <f t="shared" si="11"/>
        <v>100000</v>
      </c>
      <c r="G161">
        <f t="shared" si="12"/>
        <v>500</v>
      </c>
      <c r="H161">
        <f t="shared" si="13"/>
        <v>1E-4</v>
      </c>
      <c r="I161">
        <f t="shared" si="14"/>
        <v>0.63191153238546605</v>
      </c>
    </row>
    <row r="162" spans="1:9" x14ac:dyDescent="0.25">
      <c r="A162" s="1" t="s">
        <v>1087</v>
      </c>
      <c r="C162">
        <v>1.5761000000000001</v>
      </c>
      <c r="D162">
        <v>1.5692999999999999</v>
      </c>
      <c r="E162">
        <f t="shared" si="10"/>
        <v>1.5727</v>
      </c>
      <c r="F162">
        <f t="shared" si="11"/>
        <v>100000</v>
      </c>
      <c r="G162">
        <f t="shared" si="12"/>
        <v>500</v>
      </c>
      <c r="H162">
        <f t="shared" si="13"/>
        <v>1E-4</v>
      </c>
      <c r="I162">
        <f t="shared" si="14"/>
        <v>0.63584917657531637</v>
      </c>
    </row>
    <row r="163" spans="1:9" x14ac:dyDescent="0.25">
      <c r="A163" s="1" t="s">
        <v>1088</v>
      </c>
      <c r="C163">
        <v>1.569</v>
      </c>
      <c r="D163">
        <v>1.5797000000000001</v>
      </c>
      <c r="E163">
        <f t="shared" si="10"/>
        <v>1.5743499999999999</v>
      </c>
      <c r="F163">
        <f t="shared" si="11"/>
        <v>100000</v>
      </c>
      <c r="G163">
        <f t="shared" si="12"/>
        <v>500</v>
      </c>
      <c r="H163">
        <f t="shared" si="13"/>
        <v>1E-4</v>
      </c>
      <c r="I163">
        <f t="shared" si="14"/>
        <v>0.63518277384317345</v>
      </c>
    </row>
    <row r="164" spans="1:9" x14ac:dyDescent="0.25">
      <c r="A164" s="1" t="s">
        <v>1089</v>
      </c>
      <c r="C164">
        <v>1.5798000000000001</v>
      </c>
      <c r="D164">
        <v>1.5516000000000001</v>
      </c>
      <c r="E164">
        <f t="shared" si="10"/>
        <v>1.5657000000000001</v>
      </c>
      <c r="F164">
        <f t="shared" si="11"/>
        <v>100000</v>
      </c>
      <c r="G164">
        <f t="shared" si="12"/>
        <v>500</v>
      </c>
      <c r="H164">
        <f t="shared" si="13"/>
        <v>1E-4</v>
      </c>
      <c r="I164">
        <f t="shared" si="14"/>
        <v>0.63869195886823782</v>
      </c>
    </row>
    <row r="165" spans="1:9" x14ac:dyDescent="0.25">
      <c r="A165" s="1" t="s">
        <v>1090</v>
      </c>
      <c r="C165">
        <v>1.5515000000000001</v>
      </c>
      <c r="D165">
        <v>1.5162</v>
      </c>
      <c r="E165">
        <f t="shared" si="10"/>
        <v>1.5338500000000002</v>
      </c>
      <c r="F165">
        <f t="shared" si="11"/>
        <v>100000</v>
      </c>
      <c r="G165">
        <f t="shared" si="12"/>
        <v>500</v>
      </c>
      <c r="H165">
        <f t="shared" si="13"/>
        <v>1E-4</v>
      </c>
      <c r="I165">
        <f t="shared" si="14"/>
        <v>0.65195423281285647</v>
      </c>
    </row>
    <row r="166" spans="1:9" x14ac:dyDescent="0.25">
      <c r="A166" s="1" t="s">
        <v>1091</v>
      </c>
      <c r="C166">
        <v>1.5077</v>
      </c>
      <c r="D166">
        <v>1.5037</v>
      </c>
      <c r="E166">
        <f t="shared" si="10"/>
        <v>1.5057</v>
      </c>
      <c r="F166">
        <f t="shared" si="11"/>
        <v>100000</v>
      </c>
      <c r="G166">
        <f t="shared" si="12"/>
        <v>500</v>
      </c>
      <c r="H166">
        <f t="shared" si="13"/>
        <v>1E-4</v>
      </c>
      <c r="I166">
        <f t="shared" si="14"/>
        <v>0.66414292355714943</v>
      </c>
    </row>
    <row r="167" spans="1:9" x14ac:dyDescent="0.25">
      <c r="A167" s="1" t="s">
        <v>1092</v>
      </c>
      <c r="C167">
        <v>1.5042</v>
      </c>
      <c r="D167">
        <v>1.4923</v>
      </c>
      <c r="E167">
        <f t="shared" si="10"/>
        <v>1.4982500000000001</v>
      </c>
      <c r="F167">
        <f t="shared" si="11"/>
        <v>100000</v>
      </c>
      <c r="G167">
        <f t="shared" si="12"/>
        <v>500</v>
      </c>
      <c r="H167">
        <f t="shared" si="13"/>
        <v>1E-4</v>
      </c>
      <c r="I167">
        <f t="shared" si="14"/>
        <v>0.66744535291173035</v>
      </c>
    </row>
    <row r="168" spans="1:9" x14ac:dyDescent="0.25">
      <c r="A168" s="1" t="s">
        <v>1093</v>
      </c>
      <c r="C168">
        <v>1.492</v>
      </c>
      <c r="D168">
        <v>1.5112000000000001</v>
      </c>
      <c r="E168">
        <f t="shared" si="10"/>
        <v>1.5016</v>
      </c>
      <c r="F168">
        <f t="shared" si="11"/>
        <v>100000</v>
      </c>
      <c r="G168">
        <f t="shared" si="12"/>
        <v>500</v>
      </c>
      <c r="H168">
        <f t="shared" si="13"/>
        <v>1E-4</v>
      </c>
      <c r="I168">
        <f t="shared" si="14"/>
        <v>0.6659563132658497</v>
      </c>
    </row>
    <row r="169" spans="1:9" x14ac:dyDescent="0.25">
      <c r="A169" s="1" t="s">
        <v>1094</v>
      </c>
      <c r="C169">
        <v>1.5119</v>
      </c>
      <c r="D169">
        <v>1.5230999999999999</v>
      </c>
      <c r="E169">
        <f t="shared" si="10"/>
        <v>1.5175000000000001</v>
      </c>
      <c r="F169">
        <f t="shared" si="11"/>
        <v>100000</v>
      </c>
      <c r="G169">
        <f t="shared" si="12"/>
        <v>500</v>
      </c>
      <c r="H169">
        <f t="shared" si="13"/>
        <v>1E-4</v>
      </c>
      <c r="I169">
        <f t="shared" si="14"/>
        <v>0.65897858319604607</v>
      </c>
    </row>
    <row r="170" spans="1:9" x14ac:dyDescent="0.25">
      <c r="A170" s="1" t="s">
        <v>1095</v>
      </c>
      <c r="C170">
        <v>1.5229999999999999</v>
      </c>
      <c r="D170">
        <v>1.5197000000000001</v>
      </c>
      <c r="E170">
        <f t="shared" si="10"/>
        <v>1.52135</v>
      </c>
      <c r="F170">
        <f t="shared" si="11"/>
        <v>100000</v>
      </c>
      <c r="G170">
        <f t="shared" si="12"/>
        <v>500</v>
      </c>
      <c r="H170">
        <f t="shared" si="13"/>
        <v>1E-4</v>
      </c>
      <c r="I170">
        <f t="shared" si="14"/>
        <v>0.65731094094061193</v>
      </c>
    </row>
    <row r="171" spans="1:9" x14ac:dyDescent="0.25">
      <c r="A171" s="1" t="s">
        <v>1096</v>
      </c>
      <c r="C171">
        <v>1.5193000000000001</v>
      </c>
      <c r="D171">
        <v>1.5335000000000001</v>
      </c>
      <c r="E171">
        <f t="shared" si="10"/>
        <v>1.5264000000000002</v>
      </c>
      <c r="F171">
        <f t="shared" si="11"/>
        <v>100000</v>
      </c>
      <c r="G171">
        <f t="shared" si="12"/>
        <v>500</v>
      </c>
      <c r="H171">
        <f t="shared" si="13"/>
        <v>1E-4</v>
      </c>
      <c r="I171">
        <f t="shared" si="14"/>
        <v>0.65513626834381544</v>
      </c>
    </row>
    <row r="172" spans="1:9" x14ac:dyDescent="0.25">
      <c r="A172" s="1" t="s">
        <v>1097</v>
      </c>
      <c r="C172">
        <v>1.5310999999999999</v>
      </c>
      <c r="D172">
        <v>1.5341</v>
      </c>
      <c r="E172">
        <f t="shared" si="10"/>
        <v>1.5326</v>
      </c>
      <c r="F172">
        <f t="shared" si="11"/>
        <v>100000</v>
      </c>
      <c r="G172">
        <f t="shared" si="12"/>
        <v>500</v>
      </c>
      <c r="H172">
        <f t="shared" si="13"/>
        <v>1E-4</v>
      </c>
      <c r="I172">
        <f t="shared" si="14"/>
        <v>0.6524859715516117</v>
      </c>
    </row>
    <row r="173" spans="1:9" x14ac:dyDescent="0.25">
      <c r="A173" s="1" t="s">
        <v>1098</v>
      </c>
      <c r="C173">
        <v>1.5342</v>
      </c>
      <c r="D173">
        <v>1.5230999999999999</v>
      </c>
      <c r="E173">
        <f t="shared" si="10"/>
        <v>1.5286499999999998</v>
      </c>
      <c r="F173">
        <f t="shared" si="11"/>
        <v>100000</v>
      </c>
      <c r="G173">
        <f t="shared" si="12"/>
        <v>500</v>
      </c>
      <c r="H173">
        <f t="shared" si="13"/>
        <v>1E-4</v>
      </c>
      <c r="I173">
        <f t="shared" si="14"/>
        <v>0.65417198181401892</v>
      </c>
    </row>
    <row r="174" spans="1:9" x14ac:dyDescent="0.25">
      <c r="A174" s="1" t="s">
        <v>1099</v>
      </c>
      <c r="C174">
        <v>1.5233000000000001</v>
      </c>
      <c r="D174">
        <v>1.5474000000000001</v>
      </c>
      <c r="E174">
        <f t="shared" si="10"/>
        <v>1.5353500000000002</v>
      </c>
      <c r="F174">
        <f t="shared" si="11"/>
        <v>100000</v>
      </c>
      <c r="G174">
        <f t="shared" si="12"/>
        <v>500</v>
      </c>
      <c r="H174">
        <f t="shared" si="13"/>
        <v>1E-4</v>
      </c>
      <c r="I174">
        <f t="shared" si="14"/>
        <v>0.65131728921744214</v>
      </c>
    </row>
    <row r="175" spans="1:9" x14ac:dyDescent="0.25">
      <c r="A175" s="1" t="s">
        <v>1100</v>
      </c>
      <c r="C175">
        <v>1.5487</v>
      </c>
      <c r="D175">
        <v>1.5572999999999999</v>
      </c>
      <c r="E175">
        <f t="shared" si="10"/>
        <v>1.5529999999999999</v>
      </c>
      <c r="F175">
        <f t="shared" si="11"/>
        <v>100000</v>
      </c>
      <c r="G175">
        <f t="shared" si="12"/>
        <v>500</v>
      </c>
      <c r="H175">
        <f t="shared" si="13"/>
        <v>1E-4</v>
      </c>
      <c r="I175">
        <f t="shared" si="14"/>
        <v>0.64391500321957507</v>
      </c>
    </row>
    <row r="176" spans="1:9" x14ac:dyDescent="0.25">
      <c r="A176" s="1" t="s">
        <v>1101</v>
      </c>
      <c r="C176">
        <v>1.5561</v>
      </c>
      <c r="D176">
        <v>1.5343</v>
      </c>
      <c r="E176">
        <f t="shared" si="10"/>
        <v>1.5451999999999999</v>
      </c>
      <c r="F176">
        <f t="shared" si="11"/>
        <v>100000</v>
      </c>
      <c r="G176">
        <f t="shared" si="12"/>
        <v>500</v>
      </c>
      <c r="H176">
        <f t="shared" si="13"/>
        <v>1E-4</v>
      </c>
      <c r="I176">
        <f t="shared" si="14"/>
        <v>0.64716541548019679</v>
      </c>
    </row>
    <row r="177" spans="1:9" x14ac:dyDescent="0.25">
      <c r="A177" s="1" t="s">
        <v>1102</v>
      </c>
      <c r="C177">
        <v>1.5353000000000001</v>
      </c>
      <c r="D177">
        <v>1.5166999999999999</v>
      </c>
      <c r="E177">
        <f t="shared" si="10"/>
        <v>1.526</v>
      </c>
      <c r="F177">
        <f t="shared" si="11"/>
        <v>100000</v>
      </c>
      <c r="G177">
        <f t="shared" si="12"/>
        <v>500</v>
      </c>
      <c r="H177">
        <f t="shared" si="13"/>
        <v>1E-4</v>
      </c>
      <c r="I177">
        <f t="shared" si="14"/>
        <v>0.65530799475753598</v>
      </c>
    </row>
    <row r="178" spans="1:9" x14ac:dyDescent="0.25">
      <c r="A178" s="1" t="s">
        <v>1103</v>
      </c>
      <c r="C178">
        <v>1.5190999999999999</v>
      </c>
      <c r="D178">
        <v>1.5124</v>
      </c>
      <c r="E178">
        <f t="shared" si="10"/>
        <v>1.5157499999999999</v>
      </c>
      <c r="F178">
        <f t="shared" si="11"/>
        <v>100000</v>
      </c>
      <c r="G178">
        <f t="shared" si="12"/>
        <v>500</v>
      </c>
      <c r="H178">
        <f t="shared" si="13"/>
        <v>1E-4</v>
      </c>
      <c r="I178">
        <f t="shared" si="14"/>
        <v>0.65973940293584032</v>
      </c>
    </row>
    <row r="179" spans="1:9" x14ac:dyDescent="0.25">
      <c r="A179" s="1" t="s">
        <v>1104</v>
      </c>
      <c r="C179">
        <v>1.5133000000000001</v>
      </c>
      <c r="D179">
        <v>1.5197000000000001</v>
      </c>
      <c r="E179">
        <f t="shared" si="10"/>
        <v>1.5165000000000002</v>
      </c>
      <c r="F179">
        <f t="shared" si="11"/>
        <v>100000</v>
      </c>
      <c r="G179">
        <f t="shared" si="12"/>
        <v>500</v>
      </c>
      <c r="H179">
        <f t="shared" si="13"/>
        <v>1E-4</v>
      </c>
      <c r="I179">
        <f t="shared" si="14"/>
        <v>0.65941312232113414</v>
      </c>
    </row>
    <row r="180" spans="1:9" x14ac:dyDescent="0.25">
      <c r="A180" s="1" t="s">
        <v>1105</v>
      </c>
      <c r="C180">
        <v>1.5207999999999999</v>
      </c>
      <c r="D180">
        <v>1.5556000000000001</v>
      </c>
      <c r="E180">
        <f t="shared" si="10"/>
        <v>1.5382</v>
      </c>
      <c r="F180">
        <f t="shared" si="11"/>
        <v>100000</v>
      </c>
      <c r="G180">
        <f t="shared" si="12"/>
        <v>500</v>
      </c>
      <c r="H180">
        <f t="shared" si="13"/>
        <v>1E-4</v>
      </c>
      <c r="I180">
        <f t="shared" si="14"/>
        <v>0.65011051878819404</v>
      </c>
    </row>
    <row r="181" spans="1:9" x14ac:dyDescent="0.25">
      <c r="A181" s="1" t="s">
        <v>1106</v>
      </c>
      <c r="C181">
        <v>1.5516000000000001</v>
      </c>
      <c r="D181">
        <v>1.5705</v>
      </c>
      <c r="E181">
        <f t="shared" si="10"/>
        <v>1.56105</v>
      </c>
      <c r="F181">
        <f t="shared" si="11"/>
        <v>100000</v>
      </c>
      <c r="G181">
        <f t="shared" si="12"/>
        <v>500</v>
      </c>
      <c r="H181">
        <f t="shared" si="13"/>
        <v>1E-4</v>
      </c>
      <c r="I181">
        <f t="shared" si="14"/>
        <v>0.64059447166970951</v>
      </c>
    </row>
    <row r="182" spans="1:9" x14ac:dyDescent="0.25">
      <c r="A182" s="1" t="s">
        <v>1107</v>
      </c>
      <c r="C182">
        <v>1.5727</v>
      </c>
      <c r="D182">
        <v>1.5414000000000001</v>
      </c>
      <c r="E182">
        <f t="shared" si="10"/>
        <v>1.55705</v>
      </c>
      <c r="F182">
        <f t="shared" si="11"/>
        <v>100000</v>
      </c>
      <c r="G182">
        <f t="shared" si="12"/>
        <v>500</v>
      </c>
      <c r="H182">
        <f t="shared" si="13"/>
        <v>1E-4</v>
      </c>
      <c r="I182">
        <f t="shared" si="14"/>
        <v>0.64224013358594778</v>
      </c>
    </row>
    <row r="183" spans="1:9" x14ac:dyDescent="0.25">
      <c r="A183" s="1" t="s">
        <v>1108</v>
      </c>
      <c r="C183">
        <v>1.5374000000000001</v>
      </c>
      <c r="D183">
        <v>1.5212000000000001</v>
      </c>
      <c r="E183">
        <f t="shared" si="10"/>
        <v>1.5293000000000001</v>
      </c>
      <c r="F183">
        <f t="shared" si="11"/>
        <v>100000</v>
      </c>
      <c r="G183">
        <f t="shared" si="12"/>
        <v>500</v>
      </c>
      <c r="H183">
        <f t="shared" si="13"/>
        <v>1E-4</v>
      </c>
      <c r="I183">
        <f t="shared" si="14"/>
        <v>0.65389393840319099</v>
      </c>
    </row>
    <row r="184" spans="1:9" x14ac:dyDescent="0.25">
      <c r="A184" s="1" t="s">
        <v>1109</v>
      </c>
      <c r="C184">
        <v>1.5204</v>
      </c>
      <c r="D184">
        <v>1.4885999999999999</v>
      </c>
      <c r="E184">
        <f t="shared" si="10"/>
        <v>1.5044999999999999</v>
      </c>
      <c r="F184">
        <f t="shared" si="11"/>
        <v>100000</v>
      </c>
      <c r="G184">
        <f t="shared" si="12"/>
        <v>500</v>
      </c>
      <c r="H184">
        <f t="shared" si="13"/>
        <v>1E-4</v>
      </c>
      <c r="I184">
        <f t="shared" si="14"/>
        <v>0.66467264872050513</v>
      </c>
    </row>
    <row r="185" spans="1:9" x14ac:dyDescent="0.25">
      <c r="A185" s="1" t="s">
        <v>1110</v>
      </c>
      <c r="C185">
        <v>1.4874000000000001</v>
      </c>
      <c r="D185">
        <v>1.5105999999999999</v>
      </c>
      <c r="E185">
        <f t="shared" si="10"/>
        <v>1.4990000000000001</v>
      </c>
      <c r="F185">
        <f t="shared" si="11"/>
        <v>100000</v>
      </c>
      <c r="G185">
        <f t="shared" si="12"/>
        <v>500</v>
      </c>
      <c r="H185">
        <f t="shared" si="13"/>
        <v>1E-4</v>
      </c>
      <c r="I185">
        <f t="shared" si="14"/>
        <v>0.66711140760507004</v>
      </c>
    </row>
    <row r="186" spans="1:9" x14ac:dyDescent="0.25">
      <c r="A186" s="1" t="s">
        <v>1111</v>
      </c>
      <c r="C186">
        <v>1.5108999999999999</v>
      </c>
      <c r="D186">
        <v>1.5265</v>
      </c>
      <c r="E186">
        <f t="shared" si="10"/>
        <v>1.5186999999999999</v>
      </c>
      <c r="F186">
        <f t="shared" si="11"/>
        <v>100000</v>
      </c>
      <c r="G186">
        <f t="shared" si="12"/>
        <v>500</v>
      </c>
      <c r="H186">
        <f t="shared" si="13"/>
        <v>1E-4</v>
      </c>
      <c r="I186">
        <f t="shared" si="14"/>
        <v>0.65845789161783108</v>
      </c>
    </row>
    <row r="187" spans="1:9" x14ac:dyDescent="0.25">
      <c r="A187" s="1" t="s">
        <v>1112</v>
      </c>
      <c r="C187">
        <v>1.5270999999999999</v>
      </c>
      <c r="D187">
        <v>1.5382</v>
      </c>
      <c r="E187">
        <f t="shared" si="10"/>
        <v>1.5326499999999998</v>
      </c>
      <c r="F187">
        <f t="shared" si="11"/>
        <v>100000</v>
      </c>
      <c r="G187">
        <f t="shared" si="12"/>
        <v>500</v>
      </c>
      <c r="H187">
        <f t="shared" si="13"/>
        <v>1E-4</v>
      </c>
      <c r="I187">
        <f t="shared" si="14"/>
        <v>0.65246468534890556</v>
      </c>
    </row>
    <row r="188" spans="1:9" x14ac:dyDescent="0.25">
      <c r="A188" s="1" t="s">
        <v>1113</v>
      </c>
      <c r="C188">
        <v>1.5381</v>
      </c>
      <c r="D188">
        <v>1.5284</v>
      </c>
      <c r="E188">
        <f t="shared" si="10"/>
        <v>1.53325</v>
      </c>
      <c r="F188">
        <f t="shared" si="11"/>
        <v>100000</v>
      </c>
      <c r="G188">
        <f t="shared" si="12"/>
        <v>500</v>
      </c>
      <c r="H188">
        <f t="shared" si="13"/>
        <v>1E-4</v>
      </c>
      <c r="I188">
        <f t="shared" si="14"/>
        <v>0.65220935920430456</v>
      </c>
    </row>
    <row r="189" spans="1:9" x14ac:dyDescent="0.25">
      <c r="A189" s="1" t="s">
        <v>1114</v>
      </c>
      <c r="C189">
        <v>1.5291999999999999</v>
      </c>
      <c r="D189">
        <v>1.5507</v>
      </c>
      <c r="E189">
        <f t="shared" si="10"/>
        <v>1.5399499999999999</v>
      </c>
      <c r="F189">
        <f t="shared" si="11"/>
        <v>100000</v>
      </c>
      <c r="G189">
        <f t="shared" si="12"/>
        <v>500</v>
      </c>
      <c r="H189">
        <f t="shared" si="13"/>
        <v>1E-4</v>
      </c>
      <c r="I189">
        <f t="shared" si="14"/>
        <v>0.64937173284846916</v>
      </c>
    </row>
    <row r="190" spans="1:9" x14ac:dyDescent="0.25">
      <c r="A190" s="1" t="s">
        <v>1115</v>
      </c>
      <c r="C190">
        <v>1.5489999999999999</v>
      </c>
      <c r="D190">
        <v>1.5624</v>
      </c>
      <c r="E190">
        <f t="shared" si="10"/>
        <v>1.5556999999999999</v>
      </c>
      <c r="F190">
        <f t="shared" si="11"/>
        <v>100000</v>
      </c>
      <c r="G190">
        <f t="shared" si="12"/>
        <v>500</v>
      </c>
      <c r="H190">
        <f t="shared" si="13"/>
        <v>1E-4</v>
      </c>
      <c r="I190">
        <f t="shared" si="14"/>
        <v>0.64279745452208015</v>
      </c>
    </row>
    <row r="191" spans="1:9" x14ac:dyDescent="0.25">
      <c r="A191" s="1" t="s">
        <v>1116</v>
      </c>
      <c r="C191">
        <v>1.5620000000000001</v>
      </c>
      <c r="D191">
        <v>1.5565</v>
      </c>
      <c r="E191">
        <f t="shared" si="10"/>
        <v>1.55925</v>
      </c>
      <c r="F191">
        <f t="shared" si="11"/>
        <v>100000</v>
      </c>
      <c r="G191">
        <f t="shared" si="12"/>
        <v>500</v>
      </c>
      <c r="H191">
        <f t="shared" si="13"/>
        <v>1E-4</v>
      </c>
      <c r="I191">
        <f t="shared" si="14"/>
        <v>0.64133397466730802</v>
      </c>
    </row>
    <row r="192" spans="1:9" x14ac:dyDescent="0.25">
      <c r="A192" s="1" t="s">
        <v>1117</v>
      </c>
      <c r="C192">
        <v>1.5563</v>
      </c>
      <c r="D192">
        <v>1.5503</v>
      </c>
      <c r="E192">
        <f t="shared" si="10"/>
        <v>1.5533000000000001</v>
      </c>
      <c r="F192">
        <f t="shared" si="11"/>
        <v>100000</v>
      </c>
      <c r="G192">
        <f t="shared" si="12"/>
        <v>500</v>
      </c>
      <c r="H192">
        <f t="shared" si="13"/>
        <v>1E-4</v>
      </c>
      <c r="I192">
        <f t="shared" si="14"/>
        <v>0.64379063928410474</v>
      </c>
    </row>
    <row r="193" spans="1:9" x14ac:dyDescent="0.25">
      <c r="A193" s="1" t="s">
        <v>1118</v>
      </c>
      <c r="C193">
        <v>1.5532999999999999</v>
      </c>
      <c r="D193">
        <v>1.5629999999999999</v>
      </c>
      <c r="E193">
        <f t="shared" si="10"/>
        <v>1.5581499999999999</v>
      </c>
      <c r="F193">
        <f t="shared" si="11"/>
        <v>100000</v>
      </c>
      <c r="G193">
        <f t="shared" si="12"/>
        <v>500</v>
      </c>
      <c r="H193">
        <f t="shared" si="13"/>
        <v>1E-4</v>
      </c>
      <c r="I193">
        <f t="shared" si="14"/>
        <v>0.64178673426820265</v>
      </c>
    </row>
    <row r="194" spans="1:9" x14ac:dyDescent="0.25">
      <c r="A194" s="1" t="s">
        <v>1119</v>
      </c>
      <c r="C194">
        <v>1.5627</v>
      </c>
      <c r="D194">
        <v>1.5872999999999999</v>
      </c>
      <c r="E194">
        <f t="shared" si="10"/>
        <v>1.575</v>
      </c>
      <c r="F194">
        <f t="shared" si="11"/>
        <v>100000</v>
      </c>
      <c r="G194">
        <f t="shared" si="12"/>
        <v>500</v>
      </c>
      <c r="H194">
        <f t="shared" si="13"/>
        <v>1E-4</v>
      </c>
      <c r="I194">
        <f t="shared" si="14"/>
        <v>0.63492063492063489</v>
      </c>
    </row>
    <row r="195" spans="1:9" x14ac:dyDescent="0.25">
      <c r="A195" s="1" t="s">
        <v>1120</v>
      </c>
      <c r="C195">
        <v>1.5939000000000001</v>
      </c>
      <c r="D195">
        <v>1.6006</v>
      </c>
      <c r="E195">
        <f t="shared" ref="E195:E258" si="15">(C195+D195)/2</f>
        <v>1.5972500000000001</v>
      </c>
      <c r="F195">
        <f t="shared" si="11"/>
        <v>100000</v>
      </c>
      <c r="G195">
        <f t="shared" si="12"/>
        <v>500</v>
      </c>
      <c r="H195">
        <f t="shared" si="13"/>
        <v>1E-4</v>
      </c>
      <c r="I195">
        <f t="shared" si="14"/>
        <v>0.62607606824229145</v>
      </c>
    </row>
    <row r="196" spans="1:9" x14ac:dyDescent="0.25">
      <c r="A196" s="1" t="s">
        <v>1121</v>
      </c>
      <c r="C196">
        <v>1.6005</v>
      </c>
      <c r="D196">
        <v>1.6137999999999999</v>
      </c>
      <c r="E196">
        <f t="shared" si="15"/>
        <v>1.6071499999999999</v>
      </c>
      <c r="F196">
        <f t="shared" ref="F196:F259" si="16">F195</f>
        <v>100000</v>
      </c>
      <c r="G196">
        <f t="shared" ref="G196:G259" si="17">G195</f>
        <v>500</v>
      </c>
      <c r="H196">
        <f t="shared" ref="H196:H259" si="18">H195</f>
        <v>1E-4</v>
      </c>
      <c r="I196">
        <f t="shared" si="14"/>
        <v>0.62221945680241431</v>
      </c>
    </row>
    <row r="197" spans="1:9" x14ac:dyDescent="0.25">
      <c r="A197" s="1" t="s">
        <v>1122</v>
      </c>
      <c r="C197">
        <v>1.6143000000000001</v>
      </c>
      <c r="D197">
        <v>1.601</v>
      </c>
      <c r="E197">
        <f t="shared" si="15"/>
        <v>1.60765</v>
      </c>
      <c r="F197">
        <f t="shared" si="16"/>
        <v>100000</v>
      </c>
      <c r="G197">
        <f t="shared" si="17"/>
        <v>500</v>
      </c>
      <c r="H197">
        <f t="shared" si="18"/>
        <v>1E-4</v>
      </c>
      <c r="I197">
        <f t="shared" ref="I197:I260" si="19">1/E197</f>
        <v>0.62202593848163468</v>
      </c>
    </row>
    <row r="198" spans="1:9" x14ac:dyDescent="0.25">
      <c r="A198" s="1" t="s">
        <v>1123</v>
      </c>
      <c r="C198">
        <v>1.6023000000000001</v>
      </c>
      <c r="D198">
        <v>1.5952</v>
      </c>
      <c r="E198">
        <f t="shared" si="15"/>
        <v>1.5987499999999999</v>
      </c>
      <c r="F198">
        <f t="shared" si="16"/>
        <v>100000</v>
      </c>
      <c r="G198">
        <f t="shared" si="17"/>
        <v>500</v>
      </c>
      <c r="H198">
        <f t="shared" si="18"/>
        <v>1E-4</v>
      </c>
      <c r="I198">
        <f t="shared" si="19"/>
        <v>0.62548866301798289</v>
      </c>
    </row>
    <row r="199" spans="1:9" x14ac:dyDescent="0.25">
      <c r="A199" s="1" t="s">
        <v>1124</v>
      </c>
      <c r="C199">
        <v>1.5971</v>
      </c>
      <c r="D199">
        <v>1.6165</v>
      </c>
      <c r="E199">
        <f t="shared" si="15"/>
        <v>1.6068</v>
      </c>
      <c r="F199">
        <f t="shared" si="16"/>
        <v>100000</v>
      </c>
      <c r="G199">
        <f t="shared" si="17"/>
        <v>500</v>
      </c>
      <c r="H199">
        <f t="shared" si="18"/>
        <v>1E-4</v>
      </c>
      <c r="I199">
        <f t="shared" si="19"/>
        <v>0.62235499128703009</v>
      </c>
    </row>
    <row r="200" spans="1:9" x14ac:dyDescent="0.25">
      <c r="A200" s="1" t="s">
        <v>1125</v>
      </c>
      <c r="C200">
        <v>1.6173</v>
      </c>
      <c r="D200">
        <v>1.6164000000000001</v>
      </c>
      <c r="E200">
        <f t="shared" si="15"/>
        <v>1.6168499999999999</v>
      </c>
      <c r="F200">
        <f t="shared" si="16"/>
        <v>100000</v>
      </c>
      <c r="G200">
        <f t="shared" si="17"/>
        <v>500</v>
      </c>
      <c r="H200">
        <f t="shared" si="18"/>
        <v>1E-4</v>
      </c>
      <c r="I200">
        <f t="shared" si="19"/>
        <v>0.61848656337941066</v>
      </c>
    </row>
    <row r="201" spans="1:9" x14ac:dyDescent="0.25">
      <c r="A201" s="1" t="s">
        <v>1126</v>
      </c>
      <c r="C201">
        <v>1.6171</v>
      </c>
      <c r="D201">
        <v>1.5925</v>
      </c>
      <c r="E201">
        <f t="shared" si="15"/>
        <v>1.6048</v>
      </c>
      <c r="F201">
        <f t="shared" si="16"/>
        <v>100000</v>
      </c>
      <c r="G201">
        <f t="shared" si="17"/>
        <v>500</v>
      </c>
      <c r="H201">
        <f t="shared" si="18"/>
        <v>1E-4</v>
      </c>
      <c r="I201">
        <f t="shared" si="19"/>
        <v>0.62313060817547361</v>
      </c>
    </row>
    <row r="202" spans="1:9" x14ac:dyDescent="0.25">
      <c r="A202" s="1" t="s">
        <v>1127</v>
      </c>
      <c r="C202">
        <v>1.5926</v>
      </c>
      <c r="D202">
        <v>1.6016999999999999</v>
      </c>
      <c r="E202">
        <f t="shared" si="15"/>
        <v>1.5971500000000001</v>
      </c>
      <c r="F202">
        <f t="shared" si="16"/>
        <v>100000</v>
      </c>
      <c r="G202">
        <f t="shared" si="17"/>
        <v>500</v>
      </c>
      <c r="H202">
        <f t="shared" si="18"/>
        <v>1E-4</v>
      </c>
      <c r="I202">
        <f t="shared" si="19"/>
        <v>0.62611526782080573</v>
      </c>
    </row>
    <row r="203" spans="1:9" x14ac:dyDescent="0.25">
      <c r="A203" s="1" t="s">
        <v>1128</v>
      </c>
      <c r="C203">
        <v>1.6002000000000001</v>
      </c>
      <c r="D203">
        <v>1.6115999999999999</v>
      </c>
      <c r="E203">
        <f t="shared" si="15"/>
        <v>1.6059000000000001</v>
      </c>
      <c r="F203">
        <f t="shared" si="16"/>
        <v>100000</v>
      </c>
      <c r="G203">
        <f t="shared" si="17"/>
        <v>500</v>
      </c>
      <c r="H203">
        <f t="shared" si="18"/>
        <v>1E-4</v>
      </c>
      <c r="I203">
        <f t="shared" si="19"/>
        <v>0.62270377981194347</v>
      </c>
    </row>
    <row r="204" spans="1:9" x14ac:dyDescent="0.25">
      <c r="A204" s="1" t="s">
        <v>1129</v>
      </c>
      <c r="C204">
        <v>1.6124000000000001</v>
      </c>
      <c r="D204">
        <v>1.6224000000000001</v>
      </c>
      <c r="E204">
        <f t="shared" si="15"/>
        <v>1.6173999999999999</v>
      </c>
      <c r="F204">
        <f t="shared" si="16"/>
        <v>100000</v>
      </c>
      <c r="G204">
        <f t="shared" si="17"/>
        <v>500</v>
      </c>
      <c r="H204">
        <f t="shared" si="18"/>
        <v>1E-4</v>
      </c>
      <c r="I204">
        <f t="shared" si="19"/>
        <v>0.61827624582663532</v>
      </c>
    </row>
    <row r="205" spans="1:9" x14ac:dyDescent="0.25">
      <c r="A205" s="1" t="s">
        <v>1130</v>
      </c>
      <c r="C205">
        <v>1.6223000000000001</v>
      </c>
      <c r="D205">
        <v>1.6367</v>
      </c>
      <c r="E205">
        <f t="shared" si="15"/>
        <v>1.6295000000000002</v>
      </c>
      <c r="F205">
        <f t="shared" si="16"/>
        <v>100000</v>
      </c>
      <c r="G205">
        <f t="shared" si="17"/>
        <v>500</v>
      </c>
      <c r="H205">
        <f t="shared" si="18"/>
        <v>1E-4</v>
      </c>
      <c r="I205">
        <f t="shared" si="19"/>
        <v>0.6136851795029149</v>
      </c>
    </row>
    <row r="206" spans="1:9" x14ac:dyDescent="0.25">
      <c r="A206" s="1" t="s">
        <v>1131</v>
      </c>
      <c r="C206">
        <v>1.637</v>
      </c>
      <c r="D206">
        <v>1.6347</v>
      </c>
      <c r="E206">
        <f t="shared" si="15"/>
        <v>1.63585</v>
      </c>
      <c r="F206">
        <f t="shared" si="16"/>
        <v>100000</v>
      </c>
      <c r="G206">
        <f t="shared" si="17"/>
        <v>500</v>
      </c>
      <c r="H206">
        <f t="shared" si="18"/>
        <v>1E-4</v>
      </c>
      <c r="I206">
        <f t="shared" si="19"/>
        <v>0.61130299232814744</v>
      </c>
    </row>
    <row r="207" spans="1:9" x14ac:dyDescent="0.25">
      <c r="A207" s="1" t="s">
        <v>1132</v>
      </c>
      <c r="C207">
        <v>1.6346000000000001</v>
      </c>
      <c r="D207">
        <v>1.63</v>
      </c>
      <c r="E207">
        <f t="shared" si="15"/>
        <v>1.6322999999999999</v>
      </c>
      <c r="F207">
        <f t="shared" si="16"/>
        <v>100000</v>
      </c>
      <c r="G207">
        <f t="shared" si="17"/>
        <v>500</v>
      </c>
      <c r="H207">
        <f t="shared" si="18"/>
        <v>1E-4</v>
      </c>
      <c r="I207">
        <f t="shared" si="19"/>
        <v>0.61263248177418372</v>
      </c>
    </row>
    <row r="208" spans="1:9" x14ac:dyDescent="0.25">
      <c r="A208" s="1" t="s">
        <v>1133</v>
      </c>
      <c r="C208">
        <v>1.6295999999999999</v>
      </c>
      <c r="D208">
        <v>1.6332</v>
      </c>
      <c r="E208">
        <f t="shared" si="15"/>
        <v>1.6314</v>
      </c>
      <c r="F208">
        <f t="shared" si="16"/>
        <v>100000</v>
      </c>
      <c r="G208">
        <f t="shared" si="17"/>
        <v>500</v>
      </c>
      <c r="H208">
        <f t="shared" si="18"/>
        <v>1E-4</v>
      </c>
      <c r="I208">
        <f t="shared" si="19"/>
        <v>0.61297045482407753</v>
      </c>
    </row>
    <row r="209" spans="1:9" x14ac:dyDescent="0.25">
      <c r="A209" s="1" t="s">
        <v>1134</v>
      </c>
      <c r="C209">
        <v>1.6338999999999999</v>
      </c>
      <c r="D209">
        <v>1.6478999999999999</v>
      </c>
      <c r="E209">
        <f t="shared" si="15"/>
        <v>1.6408999999999998</v>
      </c>
      <c r="F209">
        <f t="shared" si="16"/>
        <v>100000</v>
      </c>
      <c r="G209">
        <f t="shared" si="17"/>
        <v>500</v>
      </c>
      <c r="H209">
        <f t="shared" si="18"/>
        <v>1E-4</v>
      </c>
      <c r="I209">
        <f t="shared" si="19"/>
        <v>0.6094216588457555</v>
      </c>
    </row>
    <row r="210" spans="1:9" x14ac:dyDescent="0.25">
      <c r="A210" s="1" t="s">
        <v>1135</v>
      </c>
      <c r="C210">
        <v>1.6479999999999999</v>
      </c>
      <c r="D210">
        <v>1.6416999999999999</v>
      </c>
      <c r="E210">
        <f t="shared" si="15"/>
        <v>1.6448499999999999</v>
      </c>
      <c r="F210">
        <f t="shared" si="16"/>
        <v>100000</v>
      </c>
      <c r="G210">
        <f t="shared" si="17"/>
        <v>500</v>
      </c>
      <c r="H210">
        <f t="shared" si="18"/>
        <v>1E-4</v>
      </c>
      <c r="I210">
        <f t="shared" si="19"/>
        <v>0.60795817247773354</v>
      </c>
    </row>
    <row r="211" spans="1:9" x14ac:dyDescent="0.25">
      <c r="A211" s="1" t="s">
        <v>1136</v>
      </c>
      <c r="C211">
        <v>1.6396999999999999</v>
      </c>
      <c r="D211">
        <v>1.6482000000000001</v>
      </c>
      <c r="E211">
        <f t="shared" si="15"/>
        <v>1.64395</v>
      </c>
      <c r="F211">
        <f t="shared" si="16"/>
        <v>100000</v>
      </c>
      <c r="G211">
        <f t="shared" si="17"/>
        <v>500</v>
      </c>
      <c r="H211">
        <f t="shared" si="18"/>
        <v>1E-4</v>
      </c>
      <c r="I211">
        <f t="shared" si="19"/>
        <v>0.60829100641747014</v>
      </c>
    </row>
    <row r="212" spans="1:9" x14ac:dyDescent="0.25">
      <c r="A212" s="1" t="s">
        <v>1137</v>
      </c>
      <c r="C212">
        <v>1.6484000000000001</v>
      </c>
      <c r="D212">
        <v>1.6422000000000001</v>
      </c>
      <c r="E212">
        <f t="shared" si="15"/>
        <v>1.6453000000000002</v>
      </c>
      <c r="F212">
        <f t="shared" si="16"/>
        <v>100000</v>
      </c>
      <c r="G212">
        <f t="shared" si="17"/>
        <v>500</v>
      </c>
      <c r="H212">
        <f t="shared" si="18"/>
        <v>1E-4</v>
      </c>
      <c r="I212">
        <f t="shared" si="19"/>
        <v>0.60779189205615991</v>
      </c>
    </row>
    <row r="213" spans="1:9" x14ac:dyDescent="0.25">
      <c r="A213" s="1" t="s">
        <v>1138</v>
      </c>
      <c r="C213">
        <v>1.6418999999999999</v>
      </c>
      <c r="D213">
        <v>1.6483000000000001</v>
      </c>
      <c r="E213">
        <f t="shared" si="15"/>
        <v>1.6451</v>
      </c>
      <c r="F213">
        <f t="shared" si="16"/>
        <v>100000</v>
      </c>
      <c r="G213">
        <f t="shared" si="17"/>
        <v>500</v>
      </c>
      <c r="H213">
        <f t="shared" si="18"/>
        <v>1E-4</v>
      </c>
      <c r="I213">
        <f t="shared" si="19"/>
        <v>0.60786578323506169</v>
      </c>
    </row>
    <row r="214" spans="1:9" x14ac:dyDescent="0.25">
      <c r="A214" s="1" t="s">
        <v>1139</v>
      </c>
      <c r="C214">
        <v>1.6503000000000001</v>
      </c>
      <c r="D214">
        <v>1.6436999999999999</v>
      </c>
      <c r="E214">
        <f t="shared" si="15"/>
        <v>1.647</v>
      </c>
      <c r="F214">
        <f t="shared" si="16"/>
        <v>100000</v>
      </c>
      <c r="G214">
        <f t="shared" si="17"/>
        <v>500</v>
      </c>
      <c r="H214">
        <f t="shared" si="18"/>
        <v>1E-4</v>
      </c>
      <c r="I214">
        <f t="shared" si="19"/>
        <v>0.60716454159077105</v>
      </c>
    </row>
    <row r="215" spans="1:9" x14ac:dyDescent="0.25">
      <c r="A215" s="1" t="s">
        <v>1140</v>
      </c>
      <c r="C215">
        <v>1.6419999999999999</v>
      </c>
      <c r="D215">
        <v>1.6406000000000001</v>
      </c>
      <c r="E215">
        <f t="shared" si="15"/>
        <v>1.6413</v>
      </c>
      <c r="F215">
        <f t="shared" si="16"/>
        <v>100000</v>
      </c>
      <c r="G215">
        <f t="shared" si="17"/>
        <v>500</v>
      </c>
      <c r="H215">
        <f t="shared" si="18"/>
        <v>1E-4</v>
      </c>
      <c r="I215">
        <f t="shared" si="19"/>
        <v>0.60927313714738318</v>
      </c>
    </row>
    <row r="216" spans="1:9" x14ac:dyDescent="0.25">
      <c r="A216" s="1" t="s">
        <v>1141</v>
      </c>
      <c r="C216">
        <v>1.6397999999999999</v>
      </c>
      <c r="D216">
        <v>1.6747000000000001</v>
      </c>
      <c r="E216">
        <f t="shared" si="15"/>
        <v>1.6572499999999999</v>
      </c>
      <c r="F216">
        <f t="shared" si="16"/>
        <v>100000</v>
      </c>
      <c r="G216">
        <f t="shared" si="17"/>
        <v>500</v>
      </c>
      <c r="H216">
        <f t="shared" si="18"/>
        <v>1E-4</v>
      </c>
      <c r="I216">
        <f t="shared" si="19"/>
        <v>0.60340926233217684</v>
      </c>
    </row>
    <row r="217" spans="1:9" x14ac:dyDescent="0.25">
      <c r="A217" s="1" t="s">
        <v>1142</v>
      </c>
      <c r="C217">
        <v>1.6766000000000001</v>
      </c>
      <c r="D217">
        <v>1.6616</v>
      </c>
      <c r="E217">
        <f t="shared" si="15"/>
        <v>1.6691</v>
      </c>
      <c r="F217">
        <f t="shared" si="16"/>
        <v>100000</v>
      </c>
      <c r="G217">
        <f t="shared" si="17"/>
        <v>500</v>
      </c>
      <c r="H217">
        <f t="shared" si="18"/>
        <v>1E-4</v>
      </c>
      <c r="I217">
        <f t="shared" si="19"/>
        <v>0.59912527709544061</v>
      </c>
    </row>
    <row r="218" spans="1:9" x14ac:dyDescent="0.25">
      <c r="A218" s="1" t="s">
        <v>1143</v>
      </c>
      <c r="C218">
        <v>1.6614</v>
      </c>
      <c r="D218">
        <v>1.6741999999999999</v>
      </c>
      <c r="E218">
        <f t="shared" si="15"/>
        <v>1.6677999999999999</v>
      </c>
      <c r="F218">
        <f t="shared" si="16"/>
        <v>100000</v>
      </c>
      <c r="G218">
        <f t="shared" si="17"/>
        <v>500</v>
      </c>
      <c r="H218">
        <f t="shared" si="18"/>
        <v>1E-4</v>
      </c>
      <c r="I218">
        <f t="shared" si="19"/>
        <v>0.59959227725146902</v>
      </c>
    </row>
    <row r="219" spans="1:9" x14ac:dyDescent="0.25">
      <c r="A219" s="1" t="s">
        <v>1144</v>
      </c>
      <c r="C219">
        <v>1.6715</v>
      </c>
      <c r="D219">
        <v>1.6715</v>
      </c>
      <c r="E219">
        <f t="shared" si="15"/>
        <v>1.6715</v>
      </c>
      <c r="F219">
        <f t="shared" si="16"/>
        <v>100000</v>
      </c>
      <c r="G219">
        <f t="shared" si="17"/>
        <v>500</v>
      </c>
      <c r="H219">
        <f t="shared" si="18"/>
        <v>1E-4</v>
      </c>
      <c r="I219">
        <f t="shared" si="19"/>
        <v>0.59826503140891418</v>
      </c>
    </row>
    <row r="220" spans="1:9" x14ac:dyDescent="0.25">
      <c r="A220" s="1" t="s">
        <v>1145</v>
      </c>
      <c r="C220">
        <v>1.6718999999999999</v>
      </c>
      <c r="D220">
        <v>1.6647000000000001</v>
      </c>
      <c r="E220">
        <f t="shared" si="15"/>
        <v>1.6682999999999999</v>
      </c>
      <c r="F220">
        <f t="shared" si="16"/>
        <v>100000</v>
      </c>
      <c r="G220">
        <f t="shared" si="17"/>
        <v>500</v>
      </c>
      <c r="H220">
        <f t="shared" si="18"/>
        <v>1E-4</v>
      </c>
      <c r="I220">
        <f t="shared" si="19"/>
        <v>0.59941257567583772</v>
      </c>
    </row>
    <row r="221" spans="1:9" x14ac:dyDescent="0.25">
      <c r="A221" s="1" t="s">
        <v>1146</v>
      </c>
      <c r="C221">
        <v>1.6640999999999999</v>
      </c>
      <c r="D221">
        <v>1.6484000000000001</v>
      </c>
      <c r="E221">
        <f t="shared" si="15"/>
        <v>1.65625</v>
      </c>
      <c r="F221">
        <f t="shared" si="16"/>
        <v>100000</v>
      </c>
      <c r="G221">
        <f t="shared" si="17"/>
        <v>500</v>
      </c>
      <c r="H221">
        <f t="shared" si="18"/>
        <v>1E-4</v>
      </c>
      <c r="I221">
        <f t="shared" si="19"/>
        <v>0.60377358490566035</v>
      </c>
    </row>
    <row r="222" spans="1:9" x14ac:dyDescent="0.25">
      <c r="A222" s="1" t="s">
        <v>1147</v>
      </c>
      <c r="C222">
        <v>1.6474</v>
      </c>
      <c r="D222">
        <v>1.6638999999999999</v>
      </c>
      <c r="E222">
        <f t="shared" si="15"/>
        <v>1.6556500000000001</v>
      </c>
      <c r="F222">
        <f t="shared" si="16"/>
        <v>100000</v>
      </c>
      <c r="G222">
        <f t="shared" si="17"/>
        <v>500</v>
      </c>
      <c r="H222">
        <f t="shared" si="18"/>
        <v>1E-4</v>
      </c>
      <c r="I222">
        <f t="shared" si="19"/>
        <v>0.60399238969588975</v>
      </c>
    </row>
    <row r="223" spans="1:9" x14ac:dyDescent="0.25">
      <c r="A223" s="1" t="s">
        <v>1148</v>
      </c>
      <c r="C223">
        <v>1.6657</v>
      </c>
      <c r="D223">
        <v>1.6576</v>
      </c>
      <c r="E223">
        <f t="shared" si="15"/>
        <v>1.6616499999999998</v>
      </c>
      <c r="F223">
        <f t="shared" si="16"/>
        <v>100000</v>
      </c>
      <c r="G223">
        <f t="shared" si="17"/>
        <v>500</v>
      </c>
      <c r="H223">
        <f t="shared" si="18"/>
        <v>1E-4</v>
      </c>
      <c r="I223">
        <f t="shared" si="19"/>
        <v>0.60181145247194057</v>
      </c>
    </row>
    <row r="224" spans="1:9" x14ac:dyDescent="0.25">
      <c r="A224" s="1" t="s">
        <v>1149</v>
      </c>
      <c r="C224">
        <v>1.6572</v>
      </c>
      <c r="D224">
        <v>1.6731</v>
      </c>
      <c r="E224">
        <f t="shared" si="15"/>
        <v>1.6651500000000001</v>
      </c>
      <c r="F224">
        <f t="shared" si="16"/>
        <v>100000</v>
      </c>
      <c r="G224">
        <f t="shared" si="17"/>
        <v>500</v>
      </c>
      <c r="H224">
        <f t="shared" si="18"/>
        <v>1E-4</v>
      </c>
      <c r="I224">
        <f t="shared" si="19"/>
        <v>0.60054649731255438</v>
      </c>
    </row>
    <row r="225" spans="1:9" x14ac:dyDescent="0.25">
      <c r="A225" s="1" t="s">
        <v>1150</v>
      </c>
      <c r="C225">
        <v>1.6719999999999999</v>
      </c>
      <c r="D225">
        <v>1.6789000000000001</v>
      </c>
      <c r="E225">
        <f t="shared" si="15"/>
        <v>1.6754500000000001</v>
      </c>
      <c r="F225">
        <f t="shared" si="16"/>
        <v>100000</v>
      </c>
      <c r="G225">
        <f t="shared" si="17"/>
        <v>500</v>
      </c>
      <c r="H225">
        <f t="shared" si="18"/>
        <v>1E-4</v>
      </c>
      <c r="I225">
        <f t="shared" si="19"/>
        <v>0.59685457638246442</v>
      </c>
    </row>
    <row r="226" spans="1:9" x14ac:dyDescent="0.25">
      <c r="A226" s="1" t="s">
        <v>1151</v>
      </c>
      <c r="C226">
        <v>1.6793</v>
      </c>
      <c r="D226">
        <v>1.6801999999999999</v>
      </c>
      <c r="E226">
        <f t="shared" si="15"/>
        <v>1.6797499999999999</v>
      </c>
      <c r="F226">
        <f t="shared" si="16"/>
        <v>100000</v>
      </c>
      <c r="G226">
        <f t="shared" si="17"/>
        <v>500</v>
      </c>
      <c r="H226">
        <f t="shared" si="18"/>
        <v>1E-4</v>
      </c>
      <c r="I226">
        <f t="shared" si="19"/>
        <v>0.5953266855186784</v>
      </c>
    </row>
    <row r="227" spans="1:9" x14ac:dyDescent="0.25">
      <c r="A227" s="1" t="s">
        <v>1152</v>
      </c>
      <c r="C227">
        <v>1.6803999999999999</v>
      </c>
      <c r="D227">
        <v>1.6872</v>
      </c>
      <c r="E227">
        <f t="shared" si="15"/>
        <v>1.6838</v>
      </c>
      <c r="F227">
        <f t="shared" si="16"/>
        <v>100000</v>
      </c>
      <c r="G227">
        <f t="shared" si="17"/>
        <v>500</v>
      </c>
      <c r="H227">
        <f t="shared" si="18"/>
        <v>1E-4</v>
      </c>
      <c r="I227">
        <f t="shared" si="19"/>
        <v>0.59389476184820056</v>
      </c>
    </row>
    <row r="228" spans="1:9" x14ac:dyDescent="0.25">
      <c r="A228" s="1" t="s">
        <v>1153</v>
      </c>
      <c r="C228">
        <v>1.6879999999999999</v>
      </c>
      <c r="D228">
        <v>1.6849000000000001</v>
      </c>
      <c r="E228">
        <f t="shared" si="15"/>
        <v>1.68645</v>
      </c>
      <c r="F228">
        <f t="shared" si="16"/>
        <v>100000</v>
      </c>
      <c r="G228">
        <f t="shared" si="17"/>
        <v>500</v>
      </c>
      <c r="H228">
        <f t="shared" si="18"/>
        <v>1E-4</v>
      </c>
      <c r="I228">
        <f t="shared" si="19"/>
        <v>0.59296154644371313</v>
      </c>
    </row>
    <row r="229" spans="1:9" x14ac:dyDescent="0.25">
      <c r="A229" s="1" t="s">
        <v>1154</v>
      </c>
      <c r="C229">
        <v>1.6843999999999999</v>
      </c>
      <c r="D229">
        <v>1.6815</v>
      </c>
      <c r="E229">
        <f t="shared" si="15"/>
        <v>1.6829499999999999</v>
      </c>
      <c r="F229">
        <f t="shared" si="16"/>
        <v>100000</v>
      </c>
      <c r="G229">
        <f t="shared" si="17"/>
        <v>500</v>
      </c>
      <c r="H229">
        <f t="shared" si="18"/>
        <v>1E-4</v>
      </c>
      <c r="I229">
        <f t="shared" si="19"/>
        <v>0.59419471760896048</v>
      </c>
    </row>
    <row r="230" spans="1:9" x14ac:dyDescent="0.25">
      <c r="A230" s="1" t="s">
        <v>1155</v>
      </c>
      <c r="C230">
        <v>1.6814</v>
      </c>
      <c r="D230">
        <v>1.6832</v>
      </c>
      <c r="E230">
        <f t="shared" si="15"/>
        <v>1.6823000000000001</v>
      </c>
      <c r="F230">
        <f t="shared" si="16"/>
        <v>100000</v>
      </c>
      <c r="G230">
        <f t="shared" si="17"/>
        <v>500</v>
      </c>
      <c r="H230">
        <f t="shared" si="18"/>
        <v>1E-4</v>
      </c>
      <c r="I230">
        <f t="shared" si="19"/>
        <v>0.5944243000653866</v>
      </c>
    </row>
    <row r="231" spans="1:9" x14ac:dyDescent="0.25">
      <c r="A231" s="1" t="s">
        <v>1156</v>
      </c>
      <c r="C231">
        <v>1.6835</v>
      </c>
      <c r="D231">
        <v>1.6755</v>
      </c>
      <c r="E231">
        <f t="shared" si="15"/>
        <v>1.6795</v>
      </c>
      <c r="F231">
        <f t="shared" si="16"/>
        <v>100000</v>
      </c>
      <c r="G231">
        <f t="shared" si="17"/>
        <v>500</v>
      </c>
      <c r="H231">
        <f t="shared" si="18"/>
        <v>1E-4</v>
      </c>
      <c r="I231">
        <f t="shared" si="19"/>
        <v>0.59541530217326588</v>
      </c>
    </row>
    <row r="232" spans="1:9" x14ac:dyDescent="0.25">
      <c r="A232" s="1" t="s">
        <v>1157</v>
      </c>
      <c r="C232">
        <v>1.6766000000000001</v>
      </c>
      <c r="D232">
        <v>1.6798999999999999</v>
      </c>
      <c r="E232">
        <f t="shared" si="15"/>
        <v>1.67825</v>
      </c>
      <c r="F232">
        <f t="shared" si="16"/>
        <v>100000</v>
      </c>
      <c r="G232">
        <f t="shared" si="17"/>
        <v>500</v>
      </c>
      <c r="H232">
        <f t="shared" si="18"/>
        <v>1E-4</v>
      </c>
      <c r="I232">
        <f t="shared" si="19"/>
        <v>0.5958587814687919</v>
      </c>
    </row>
    <row r="233" spans="1:9" x14ac:dyDescent="0.25">
      <c r="A233" s="1" t="s">
        <v>1158</v>
      </c>
      <c r="C233">
        <v>1.6805000000000001</v>
      </c>
      <c r="D233">
        <v>1.6962999999999999</v>
      </c>
      <c r="E233">
        <f t="shared" si="15"/>
        <v>1.6884000000000001</v>
      </c>
      <c r="F233">
        <f t="shared" si="16"/>
        <v>100000</v>
      </c>
      <c r="G233">
        <f t="shared" si="17"/>
        <v>500</v>
      </c>
      <c r="H233">
        <f t="shared" si="18"/>
        <v>1E-4</v>
      </c>
      <c r="I233">
        <f t="shared" si="19"/>
        <v>0.59227671167969675</v>
      </c>
    </row>
    <row r="234" spans="1:9" x14ac:dyDescent="0.25">
      <c r="A234" s="1" t="s">
        <v>1159</v>
      </c>
      <c r="C234">
        <v>1.6972</v>
      </c>
      <c r="D234">
        <v>1.7013</v>
      </c>
      <c r="E234">
        <f t="shared" si="15"/>
        <v>1.6992500000000001</v>
      </c>
      <c r="F234">
        <f t="shared" si="16"/>
        <v>100000</v>
      </c>
      <c r="G234">
        <f t="shared" si="17"/>
        <v>500</v>
      </c>
      <c r="H234">
        <f t="shared" si="18"/>
        <v>1E-4</v>
      </c>
      <c r="I234">
        <f t="shared" si="19"/>
        <v>0.58849492423127847</v>
      </c>
    </row>
    <row r="235" spans="1:9" x14ac:dyDescent="0.25">
      <c r="A235" s="1" t="s">
        <v>1160</v>
      </c>
      <c r="C235">
        <v>1.7014</v>
      </c>
      <c r="D235">
        <v>1.7035</v>
      </c>
      <c r="E235">
        <f t="shared" si="15"/>
        <v>1.70245</v>
      </c>
      <c r="F235">
        <f t="shared" si="16"/>
        <v>100000</v>
      </c>
      <c r="G235">
        <f t="shared" si="17"/>
        <v>500</v>
      </c>
      <c r="H235">
        <f t="shared" si="18"/>
        <v>1E-4</v>
      </c>
      <c r="I235">
        <f t="shared" si="19"/>
        <v>0.58738876325295897</v>
      </c>
    </row>
    <row r="236" spans="1:9" x14ac:dyDescent="0.25">
      <c r="A236" s="1" t="s">
        <v>1161</v>
      </c>
      <c r="C236">
        <v>1.7033</v>
      </c>
      <c r="D236">
        <v>1.7159</v>
      </c>
      <c r="E236">
        <f t="shared" si="15"/>
        <v>1.7096</v>
      </c>
      <c r="F236">
        <f t="shared" si="16"/>
        <v>100000</v>
      </c>
      <c r="G236">
        <f t="shared" si="17"/>
        <v>500</v>
      </c>
      <c r="H236">
        <f t="shared" si="18"/>
        <v>1E-4</v>
      </c>
      <c r="I236">
        <f t="shared" si="19"/>
        <v>0.58493214787084702</v>
      </c>
    </row>
    <row r="237" spans="1:9" x14ac:dyDescent="0.25">
      <c r="A237" s="1" t="s">
        <v>1162</v>
      </c>
      <c r="C237">
        <v>1.7165999999999999</v>
      </c>
      <c r="D237">
        <v>1.7121</v>
      </c>
      <c r="E237">
        <f t="shared" si="15"/>
        <v>1.71435</v>
      </c>
      <c r="F237">
        <f t="shared" si="16"/>
        <v>100000</v>
      </c>
      <c r="G237">
        <f t="shared" si="17"/>
        <v>500</v>
      </c>
      <c r="H237">
        <f t="shared" si="18"/>
        <v>1E-4</v>
      </c>
      <c r="I237">
        <f t="shared" si="19"/>
        <v>0.58331145915361504</v>
      </c>
    </row>
    <row r="238" spans="1:9" x14ac:dyDescent="0.25">
      <c r="A238" s="1" t="s">
        <v>1163</v>
      </c>
      <c r="C238">
        <v>1.712</v>
      </c>
      <c r="D238">
        <v>1.7082999999999999</v>
      </c>
      <c r="E238">
        <f t="shared" si="15"/>
        <v>1.7101500000000001</v>
      </c>
      <c r="F238">
        <f t="shared" si="16"/>
        <v>100000</v>
      </c>
      <c r="G238">
        <f t="shared" si="17"/>
        <v>500</v>
      </c>
      <c r="H238">
        <f t="shared" si="18"/>
        <v>1E-4</v>
      </c>
      <c r="I238">
        <f t="shared" si="19"/>
        <v>0.58474402830161099</v>
      </c>
    </row>
    <row r="239" spans="1:9" x14ac:dyDescent="0.25">
      <c r="A239" s="1" t="s">
        <v>1164</v>
      </c>
      <c r="C239">
        <v>1.7087000000000001</v>
      </c>
      <c r="D239">
        <v>1.6975</v>
      </c>
      <c r="E239">
        <f t="shared" si="15"/>
        <v>1.7031000000000001</v>
      </c>
      <c r="F239">
        <f t="shared" si="16"/>
        <v>100000</v>
      </c>
      <c r="G239">
        <f t="shared" si="17"/>
        <v>500</v>
      </c>
      <c r="H239">
        <f t="shared" si="18"/>
        <v>1E-4</v>
      </c>
      <c r="I239">
        <f t="shared" si="19"/>
        <v>0.58716458223239976</v>
      </c>
    </row>
    <row r="240" spans="1:9" x14ac:dyDescent="0.25">
      <c r="A240" s="1" t="s">
        <v>1165</v>
      </c>
      <c r="C240">
        <v>1.6979</v>
      </c>
      <c r="D240">
        <v>1.6826000000000001</v>
      </c>
      <c r="E240">
        <f t="shared" si="15"/>
        <v>1.69025</v>
      </c>
      <c r="F240">
        <f t="shared" si="16"/>
        <v>100000</v>
      </c>
      <c r="G240">
        <f t="shared" si="17"/>
        <v>500</v>
      </c>
      <c r="H240">
        <f t="shared" si="18"/>
        <v>1E-4</v>
      </c>
      <c r="I240">
        <f t="shared" si="19"/>
        <v>0.59162845732879754</v>
      </c>
    </row>
    <row r="241" spans="1:9" x14ac:dyDescent="0.25">
      <c r="A241" s="1" t="s">
        <v>1166</v>
      </c>
      <c r="C241">
        <v>1.6825000000000001</v>
      </c>
      <c r="D241">
        <v>1.6775</v>
      </c>
      <c r="E241">
        <f t="shared" si="15"/>
        <v>1.6800000000000002</v>
      </c>
      <c r="F241">
        <f t="shared" si="16"/>
        <v>100000</v>
      </c>
      <c r="G241">
        <f t="shared" si="17"/>
        <v>500</v>
      </c>
      <c r="H241">
        <f t="shared" si="18"/>
        <v>1E-4</v>
      </c>
      <c r="I241">
        <f t="shared" si="19"/>
        <v>0.59523809523809523</v>
      </c>
    </row>
    <row r="242" spans="1:9" x14ac:dyDescent="0.25">
      <c r="A242" s="1" t="s">
        <v>1167</v>
      </c>
      <c r="C242">
        <v>1.6778999999999999</v>
      </c>
      <c r="D242">
        <v>1.6692</v>
      </c>
      <c r="E242">
        <f t="shared" si="15"/>
        <v>1.6735500000000001</v>
      </c>
      <c r="F242">
        <f t="shared" si="16"/>
        <v>100000</v>
      </c>
      <c r="G242">
        <f t="shared" si="17"/>
        <v>500</v>
      </c>
      <c r="H242">
        <f t="shared" si="18"/>
        <v>1E-4</v>
      </c>
      <c r="I242">
        <f t="shared" si="19"/>
        <v>0.59753219204684649</v>
      </c>
    </row>
    <row r="243" spans="1:9" x14ac:dyDescent="0.25">
      <c r="A243" s="1" t="s">
        <v>1168</v>
      </c>
      <c r="C243">
        <v>1.6729000000000001</v>
      </c>
      <c r="D243">
        <v>1.6572</v>
      </c>
      <c r="E243">
        <f t="shared" si="15"/>
        <v>1.6650499999999999</v>
      </c>
      <c r="F243">
        <f t="shared" si="16"/>
        <v>100000</v>
      </c>
      <c r="G243">
        <f t="shared" si="17"/>
        <v>500</v>
      </c>
      <c r="H243">
        <f t="shared" si="18"/>
        <v>1E-4</v>
      </c>
      <c r="I243">
        <f t="shared" si="19"/>
        <v>0.60058256508813557</v>
      </c>
    </row>
    <row r="244" spans="1:9" x14ac:dyDescent="0.25">
      <c r="A244" s="1" t="s">
        <v>1169</v>
      </c>
      <c r="C244">
        <v>1.6551</v>
      </c>
      <c r="D244">
        <v>1.6597</v>
      </c>
      <c r="E244">
        <f t="shared" si="15"/>
        <v>1.6574</v>
      </c>
      <c r="F244">
        <f t="shared" si="16"/>
        <v>100000</v>
      </c>
      <c r="G244">
        <f t="shared" si="17"/>
        <v>500</v>
      </c>
      <c r="H244">
        <f t="shared" si="18"/>
        <v>1E-4</v>
      </c>
      <c r="I244">
        <f t="shared" si="19"/>
        <v>0.60335465186436588</v>
      </c>
    </row>
    <row r="245" spans="1:9" x14ac:dyDescent="0.25">
      <c r="A245" s="1" t="s">
        <v>1170</v>
      </c>
      <c r="C245">
        <v>1.6592</v>
      </c>
      <c r="D245">
        <v>1.6326000000000001</v>
      </c>
      <c r="E245">
        <f t="shared" si="15"/>
        <v>1.6459000000000001</v>
      </c>
      <c r="F245">
        <f t="shared" si="16"/>
        <v>100000</v>
      </c>
      <c r="G245">
        <f t="shared" si="17"/>
        <v>500</v>
      </c>
      <c r="H245">
        <f t="shared" si="18"/>
        <v>1E-4</v>
      </c>
      <c r="I245">
        <f t="shared" si="19"/>
        <v>0.60757032626526519</v>
      </c>
    </row>
    <row r="246" spans="1:9" x14ac:dyDescent="0.25">
      <c r="A246" s="1" t="s">
        <v>1171</v>
      </c>
      <c r="C246">
        <v>1.6173</v>
      </c>
      <c r="D246">
        <v>1.6265000000000001</v>
      </c>
      <c r="E246">
        <f t="shared" si="15"/>
        <v>1.6219000000000001</v>
      </c>
      <c r="F246">
        <f t="shared" si="16"/>
        <v>100000</v>
      </c>
      <c r="G246">
        <f t="shared" si="17"/>
        <v>500</v>
      </c>
      <c r="H246">
        <f t="shared" si="18"/>
        <v>1E-4</v>
      </c>
      <c r="I246">
        <f t="shared" si="19"/>
        <v>0.61656082372526044</v>
      </c>
    </row>
    <row r="247" spans="1:9" x14ac:dyDescent="0.25">
      <c r="A247" s="1" t="s">
        <v>1172</v>
      </c>
      <c r="C247">
        <v>1.6274999999999999</v>
      </c>
      <c r="D247">
        <v>1.6285000000000001</v>
      </c>
      <c r="E247">
        <f t="shared" si="15"/>
        <v>1.6280000000000001</v>
      </c>
      <c r="F247">
        <f t="shared" si="16"/>
        <v>100000</v>
      </c>
      <c r="G247">
        <f t="shared" si="17"/>
        <v>500</v>
      </c>
      <c r="H247">
        <f t="shared" si="18"/>
        <v>1E-4</v>
      </c>
      <c r="I247">
        <f t="shared" si="19"/>
        <v>0.61425061425061422</v>
      </c>
    </row>
    <row r="248" spans="1:9" x14ac:dyDescent="0.25">
      <c r="A248" s="1" t="s">
        <v>1173</v>
      </c>
      <c r="C248">
        <v>1.6318999999999999</v>
      </c>
      <c r="D248">
        <v>1.6243000000000001</v>
      </c>
      <c r="E248">
        <f t="shared" si="15"/>
        <v>1.6280999999999999</v>
      </c>
      <c r="F248">
        <f t="shared" si="16"/>
        <v>100000</v>
      </c>
      <c r="G248">
        <f t="shared" si="17"/>
        <v>500</v>
      </c>
      <c r="H248">
        <f t="shared" si="18"/>
        <v>1E-4</v>
      </c>
      <c r="I248">
        <f t="shared" si="19"/>
        <v>0.61421288618635228</v>
      </c>
    </row>
    <row r="249" spans="1:9" x14ac:dyDescent="0.25">
      <c r="A249" s="1" t="s">
        <v>1174</v>
      </c>
      <c r="C249">
        <v>1.6223000000000001</v>
      </c>
      <c r="D249">
        <v>1.5963000000000001</v>
      </c>
      <c r="E249">
        <f t="shared" si="15"/>
        <v>1.6093000000000002</v>
      </c>
      <c r="F249">
        <f t="shared" si="16"/>
        <v>100000</v>
      </c>
      <c r="G249">
        <f t="shared" si="17"/>
        <v>500</v>
      </c>
      <c r="H249">
        <f t="shared" si="18"/>
        <v>1E-4</v>
      </c>
      <c r="I249">
        <f t="shared" si="19"/>
        <v>0.62138818119679362</v>
      </c>
    </row>
    <row r="250" spans="1:9" x14ac:dyDescent="0.25">
      <c r="A250" s="1" t="s">
        <v>1175</v>
      </c>
      <c r="C250">
        <v>1.5961000000000001</v>
      </c>
      <c r="D250">
        <v>1.6074999999999999</v>
      </c>
      <c r="E250">
        <f t="shared" si="15"/>
        <v>1.6017999999999999</v>
      </c>
      <c r="F250">
        <f t="shared" si="16"/>
        <v>100000</v>
      </c>
      <c r="G250">
        <f t="shared" si="17"/>
        <v>500</v>
      </c>
      <c r="H250">
        <f t="shared" si="18"/>
        <v>1E-4</v>
      </c>
      <c r="I250">
        <f t="shared" si="19"/>
        <v>0.62429766512673246</v>
      </c>
    </row>
    <row r="251" spans="1:9" x14ac:dyDescent="0.25">
      <c r="A251" s="1" t="s">
        <v>1176</v>
      </c>
      <c r="C251">
        <v>1.6073</v>
      </c>
      <c r="D251">
        <v>1.609</v>
      </c>
      <c r="E251">
        <f t="shared" si="15"/>
        <v>1.60815</v>
      </c>
      <c r="F251">
        <f t="shared" si="16"/>
        <v>100000</v>
      </c>
      <c r="G251">
        <f t="shared" si="17"/>
        <v>500</v>
      </c>
      <c r="H251">
        <f t="shared" si="18"/>
        <v>1E-4</v>
      </c>
      <c r="I251">
        <f t="shared" si="19"/>
        <v>0.62183254049684422</v>
      </c>
    </row>
    <row r="252" spans="1:9" x14ac:dyDescent="0.25">
      <c r="A252" s="1" t="s">
        <v>1177</v>
      </c>
      <c r="C252">
        <v>1.6104000000000001</v>
      </c>
      <c r="D252">
        <v>1.6087</v>
      </c>
      <c r="E252">
        <f t="shared" si="15"/>
        <v>1.60955</v>
      </c>
      <c r="F252">
        <f t="shared" si="16"/>
        <v>100000</v>
      </c>
      <c r="G252">
        <f t="shared" si="17"/>
        <v>500</v>
      </c>
      <c r="H252">
        <f t="shared" si="18"/>
        <v>1E-4</v>
      </c>
      <c r="I252">
        <f t="shared" si="19"/>
        <v>0.62129166537230907</v>
      </c>
    </row>
    <row r="253" spans="1:9" x14ac:dyDescent="0.25">
      <c r="A253" s="1" t="s">
        <v>1178</v>
      </c>
      <c r="C253">
        <v>1.6085</v>
      </c>
      <c r="D253">
        <v>1.5993999999999999</v>
      </c>
      <c r="E253">
        <f t="shared" si="15"/>
        <v>1.60395</v>
      </c>
      <c r="F253">
        <f t="shared" si="16"/>
        <v>100000</v>
      </c>
      <c r="G253">
        <f t="shared" si="17"/>
        <v>500</v>
      </c>
      <c r="H253">
        <f t="shared" si="18"/>
        <v>1E-4</v>
      </c>
      <c r="I253">
        <f t="shared" si="19"/>
        <v>0.62346083107328787</v>
      </c>
    </row>
    <row r="254" spans="1:9" x14ac:dyDescent="0.25">
      <c r="A254" s="1" t="s">
        <v>1179</v>
      </c>
      <c r="C254">
        <v>1.5965</v>
      </c>
      <c r="D254">
        <v>1.5871</v>
      </c>
      <c r="E254">
        <f t="shared" si="15"/>
        <v>1.5918000000000001</v>
      </c>
      <c r="F254">
        <f t="shared" si="16"/>
        <v>100000</v>
      </c>
      <c r="G254">
        <f t="shared" si="17"/>
        <v>500</v>
      </c>
      <c r="H254">
        <f t="shared" si="18"/>
        <v>1E-4</v>
      </c>
      <c r="I254">
        <f t="shared" si="19"/>
        <v>0.62821962558110311</v>
      </c>
    </row>
    <row r="255" spans="1:9" x14ac:dyDescent="0.25">
      <c r="A255" s="1" t="s">
        <v>1180</v>
      </c>
      <c r="C255">
        <v>1.5881000000000001</v>
      </c>
      <c r="D255">
        <v>1.5668</v>
      </c>
      <c r="E255">
        <f t="shared" si="15"/>
        <v>1.57745</v>
      </c>
      <c r="F255">
        <f t="shared" si="16"/>
        <v>100000</v>
      </c>
      <c r="G255">
        <f t="shared" si="17"/>
        <v>500</v>
      </c>
      <c r="H255">
        <f t="shared" si="18"/>
        <v>1E-4</v>
      </c>
      <c r="I255">
        <f t="shared" si="19"/>
        <v>0.63393451456464545</v>
      </c>
    </row>
    <row r="256" spans="1:9" x14ac:dyDescent="0.25">
      <c r="A256" s="1" t="s">
        <v>1181</v>
      </c>
      <c r="C256">
        <v>1.5682</v>
      </c>
      <c r="D256">
        <v>1.5653999999999999</v>
      </c>
      <c r="E256">
        <f t="shared" si="15"/>
        <v>1.5668</v>
      </c>
      <c r="F256">
        <f t="shared" si="16"/>
        <v>100000</v>
      </c>
      <c r="G256">
        <f t="shared" si="17"/>
        <v>500</v>
      </c>
      <c r="H256">
        <f t="shared" si="18"/>
        <v>1E-4</v>
      </c>
      <c r="I256">
        <f t="shared" si="19"/>
        <v>0.63824355374010722</v>
      </c>
    </row>
    <row r="257" spans="1:9" x14ac:dyDescent="0.25">
      <c r="A257" s="1" t="s">
        <v>1182</v>
      </c>
      <c r="C257">
        <v>1.5638000000000001</v>
      </c>
      <c r="D257">
        <v>1.5653999999999999</v>
      </c>
      <c r="E257">
        <f t="shared" si="15"/>
        <v>1.5646</v>
      </c>
      <c r="F257">
        <f t="shared" si="16"/>
        <v>100000</v>
      </c>
      <c r="G257">
        <f t="shared" si="17"/>
        <v>500</v>
      </c>
      <c r="H257">
        <f t="shared" si="18"/>
        <v>1E-4</v>
      </c>
      <c r="I257">
        <f t="shared" si="19"/>
        <v>0.63914099450338746</v>
      </c>
    </row>
    <row r="258" spans="1:9" x14ac:dyDescent="0.25">
      <c r="A258" s="1" t="s">
        <v>1183</v>
      </c>
      <c r="C258">
        <v>1.5643</v>
      </c>
      <c r="D258">
        <v>1.5586</v>
      </c>
      <c r="E258">
        <f t="shared" si="15"/>
        <v>1.56145</v>
      </c>
      <c r="F258">
        <f t="shared" si="16"/>
        <v>100000</v>
      </c>
      <c r="G258">
        <f t="shared" si="17"/>
        <v>500</v>
      </c>
      <c r="H258">
        <f t="shared" si="18"/>
        <v>1E-4</v>
      </c>
      <c r="I258">
        <f t="shared" si="19"/>
        <v>0.64043036920810781</v>
      </c>
    </row>
    <row r="259" spans="1:9" x14ac:dyDescent="0.25">
      <c r="A259" s="1" t="s">
        <v>1184</v>
      </c>
      <c r="C259">
        <v>1.5575000000000001</v>
      </c>
      <c r="D259">
        <v>1.5720000000000001</v>
      </c>
      <c r="E259">
        <f t="shared" ref="E259:E322" si="20">(C259+D259)/2</f>
        <v>1.5647500000000001</v>
      </c>
      <c r="F259">
        <f t="shared" si="16"/>
        <v>100000</v>
      </c>
      <c r="G259">
        <f t="shared" si="17"/>
        <v>500</v>
      </c>
      <c r="H259">
        <f t="shared" si="18"/>
        <v>1E-4</v>
      </c>
      <c r="I259">
        <f t="shared" si="19"/>
        <v>0.6390797251957181</v>
      </c>
    </row>
    <row r="260" spans="1:9" x14ac:dyDescent="0.25">
      <c r="A260" s="1" t="s">
        <v>1185</v>
      </c>
      <c r="C260">
        <v>1.5724</v>
      </c>
      <c r="D260">
        <v>1.5625</v>
      </c>
      <c r="E260">
        <f t="shared" si="20"/>
        <v>1.56745</v>
      </c>
      <c r="F260">
        <f t="shared" ref="F260:F323" si="21">F259</f>
        <v>100000</v>
      </c>
      <c r="G260">
        <f t="shared" ref="G260:G323" si="22">G259</f>
        <v>500</v>
      </c>
      <c r="H260">
        <f t="shared" ref="H260:H323" si="23">H259</f>
        <v>1E-4</v>
      </c>
      <c r="I260">
        <f t="shared" si="19"/>
        <v>0.63797888289897609</v>
      </c>
    </row>
    <row r="261" spans="1:9" x14ac:dyDescent="0.25">
      <c r="A261" s="1" t="s">
        <v>1186</v>
      </c>
      <c r="C261">
        <v>1.5627</v>
      </c>
      <c r="D261">
        <v>1.5559000000000001</v>
      </c>
      <c r="E261">
        <f t="shared" si="20"/>
        <v>1.5592999999999999</v>
      </c>
      <c r="F261">
        <f t="shared" si="21"/>
        <v>100000</v>
      </c>
      <c r="G261">
        <f t="shared" si="22"/>
        <v>500</v>
      </c>
      <c r="H261">
        <f t="shared" si="23"/>
        <v>1E-4</v>
      </c>
      <c r="I261">
        <f t="shared" ref="I261:I324" si="24">1/E261</f>
        <v>0.64131340986340024</v>
      </c>
    </row>
    <row r="262" spans="1:9" x14ac:dyDescent="0.25">
      <c r="A262" s="1" t="s">
        <v>1187</v>
      </c>
      <c r="C262">
        <v>1.5567</v>
      </c>
      <c r="D262">
        <v>1.5326</v>
      </c>
      <c r="E262">
        <f t="shared" si="20"/>
        <v>1.5446499999999999</v>
      </c>
      <c r="F262">
        <f t="shared" si="21"/>
        <v>100000</v>
      </c>
      <c r="G262">
        <f t="shared" si="22"/>
        <v>500</v>
      </c>
      <c r="H262">
        <f t="shared" si="23"/>
        <v>1E-4</v>
      </c>
      <c r="I262">
        <f t="shared" si="24"/>
        <v>0.64739585019260038</v>
      </c>
    </row>
    <row r="263" spans="1:9" x14ac:dyDescent="0.25">
      <c r="A263" s="1" t="s">
        <v>1188</v>
      </c>
      <c r="C263">
        <v>1.5247999999999999</v>
      </c>
      <c r="D263">
        <v>1.5155000000000001</v>
      </c>
      <c r="E263">
        <f t="shared" si="20"/>
        <v>1.5201500000000001</v>
      </c>
      <c r="F263">
        <f t="shared" si="21"/>
        <v>100000</v>
      </c>
      <c r="G263">
        <f t="shared" si="22"/>
        <v>500</v>
      </c>
      <c r="H263">
        <f t="shared" si="23"/>
        <v>1E-4</v>
      </c>
      <c r="I263">
        <f t="shared" si="24"/>
        <v>0.6578298194257145</v>
      </c>
    </row>
    <row r="264" spans="1:9" x14ac:dyDescent="0.25">
      <c r="A264" s="1" t="s">
        <v>1189</v>
      </c>
      <c r="C264">
        <v>1.5177</v>
      </c>
      <c r="D264">
        <v>1.5146999999999999</v>
      </c>
      <c r="E264">
        <f t="shared" si="20"/>
        <v>1.5162</v>
      </c>
      <c r="F264">
        <f t="shared" si="21"/>
        <v>100000</v>
      </c>
      <c r="G264">
        <f t="shared" si="22"/>
        <v>500</v>
      </c>
      <c r="H264">
        <f t="shared" si="23"/>
        <v>1E-4</v>
      </c>
      <c r="I264">
        <f t="shared" si="24"/>
        <v>0.65954359583168443</v>
      </c>
    </row>
    <row r="265" spans="1:9" x14ac:dyDescent="0.25">
      <c r="A265" s="1" t="s">
        <v>1190</v>
      </c>
      <c r="C265">
        <v>1.5134000000000001</v>
      </c>
      <c r="D265">
        <v>1.4992000000000001</v>
      </c>
      <c r="E265">
        <f t="shared" si="20"/>
        <v>1.5063</v>
      </c>
      <c r="F265">
        <f t="shared" si="21"/>
        <v>100000</v>
      </c>
      <c r="G265">
        <f t="shared" si="22"/>
        <v>500</v>
      </c>
      <c r="H265">
        <f t="shared" si="23"/>
        <v>1E-4</v>
      </c>
      <c r="I265">
        <f t="shared" si="24"/>
        <v>0.66387837748124545</v>
      </c>
    </row>
    <row r="266" spans="1:9" x14ac:dyDescent="0.25">
      <c r="A266" s="1" t="s">
        <v>1191</v>
      </c>
      <c r="C266">
        <v>1.5009999999999999</v>
      </c>
      <c r="D266">
        <v>1.5053000000000001</v>
      </c>
      <c r="E266">
        <f t="shared" si="20"/>
        <v>1.50315</v>
      </c>
      <c r="F266">
        <f t="shared" si="21"/>
        <v>100000</v>
      </c>
      <c r="G266">
        <f t="shared" si="22"/>
        <v>500</v>
      </c>
      <c r="H266">
        <f t="shared" si="23"/>
        <v>1E-4</v>
      </c>
      <c r="I266">
        <f t="shared" si="24"/>
        <v>0.66526960050560491</v>
      </c>
    </row>
    <row r="267" spans="1:9" x14ac:dyDescent="0.25">
      <c r="A267" s="1" t="s">
        <v>1192</v>
      </c>
      <c r="C267">
        <v>1.5095000000000001</v>
      </c>
      <c r="D267">
        <v>1.5247999999999999</v>
      </c>
      <c r="E267">
        <f t="shared" si="20"/>
        <v>1.51715</v>
      </c>
      <c r="F267">
        <f t="shared" si="21"/>
        <v>100000</v>
      </c>
      <c r="G267">
        <f t="shared" si="22"/>
        <v>500</v>
      </c>
      <c r="H267">
        <f t="shared" si="23"/>
        <v>1E-4</v>
      </c>
      <c r="I267">
        <f t="shared" si="24"/>
        <v>0.65913060672972346</v>
      </c>
    </row>
    <row r="268" spans="1:9" x14ac:dyDescent="0.25">
      <c r="A268" s="1" t="s">
        <v>1193</v>
      </c>
      <c r="C268">
        <v>1.5223</v>
      </c>
      <c r="D268">
        <v>1.5394000000000001</v>
      </c>
      <c r="E268">
        <f t="shared" si="20"/>
        <v>1.53085</v>
      </c>
      <c r="F268">
        <f t="shared" si="21"/>
        <v>100000</v>
      </c>
      <c r="G268">
        <f t="shared" si="22"/>
        <v>500</v>
      </c>
      <c r="H268">
        <f t="shared" si="23"/>
        <v>1E-4</v>
      </c>
      <c r="I268">
        <f t="shared" si="24"/>
        <v>0.65323186465035765</v>
      </c>
    </row>
    <row r="269" spans="1:9" x14ac:dyDescent="0.25">
      <c r="A269" s="1" t="s">
        <v>1194</v>
      </c>
      <c r="C269">
        <v>1.5421</v>
      </c>
      <c r="D269">
        <v>1.5402</v>
      </c>
      <c r="E269">
        <f t="shared" si="20"/>
        <v>1.54115</v>
      </c>
      <c r="F269">
        <f t="shared" si="21"/>
        <v>100000</v>
      </c>
      <c r="G269">
        <f t="shared" si="22"/>
        <v>500</v>
      </c>
      <c r="H269">
        <f t="shared" si="23"/>
        <v>1E-4</v>
      </c>
      <c r="I269">
        <f t="shared" si="24"/>
        <v>0.64886610647892806</v>
      </c>
    </row>
    <row r="270" spans="1:9" x14ac:dyDescent="0.25">
      <c r="A270" s="1" t="s">
        <v>1195</v>
      </c>
      <c r="C270">
        <v>1.5398000000000001</v>
      </c>
      <c r="D270">
        <v>1.5435000000000001</v>
      </c>
      <c r="E270">
        <f t="shared" si="20"/>
        <v>1.5416500000000002</v>
      </c>
      <c r="F270">
        <f t="shared" si="21"/>
        <v>100000</v>
      </c>
      <c r="G270">
        <f t="shared" si="22"/>
        <v>500</v>
      </c>
      <c r="H270">
        <f t="shared" si="23"/>
        <v>1E-4</v>
      </c>
      <c r="I270">
        <f t="shared" si="24"/>
        <v>0.64865566114228257</v>
      </c>
    </row>
    <row r="271" spans="1:9" x14ac:dyDescent="0.25">
      <c r="A271" s="1" t="s">
        <v>1196</v>
      </c>
      <c r="C271">
        <v>1.5422</v>
      </c>
      <c r="D271">
        <v>1.5036</v>
      </c>
      <c r="E271">
        <f t="shared" si="20"/>
        <v>1.5228999999999999</v>
      </c>
      <c r="F271">
        <f t="shared" si="21"/>
        <v>100000</v>
      </c>
      <c r="G271">
        <f t="shared" si="22"/>
        <v>500</v>
      </c>
      <c r="H271">
        <f t="shared" si="23"/>
        <v>1E-4</v>
      </c>
      <c r="I271">
        <f t="shared" si="24"/>
        <v>0.65664193315385122</v>
      </c>
    </row>
    <row r="272" spans="1:9" x14ac:dyDescent="0.25">
      <c r="A272" s="1" t="s">
        <v>1197</v>
      </c>
      <c r="C272">
        <v>1.5037</v>
      </c>
      <c r="D272">
        <v>1.4743999999999999</v>
      </c>
      <c r="E272">
        <f t="shared" si="20"/>
        <v>1.48905</v>
      </c>
      <c r="F272">
        <f t="shared" si="21"/>
        <v>100000</v>
      </c>
      <c r="G272">
        <f t="shared" si="22"/>
        <v>500</v>
      </c>
      <c r="H272">
        <f t="shared" si="23"/>
        <v>1E-4</v>
      </c>
      <c r="I272">
        <f t="shared" si="24"/>
        <v>0.6715691212518049</v>
      </c>
    </row>
    <row r="273" spans="1:9" x14ac:dyDescent="0.25">
      <c r="A273" s="1" t="s">
        <v>1198</v>
      </c>
      <c r="C273">
        <v>1.4738</v>
      </c>
      <c r="D273">
        <v>1.4958</v>
      </c>
      <c r="E273">
        <f t="shared" si="20"/>
        <v>1.4847999999999999</v>
      </c>
      <c r="F273">
        <f t="shared" si="21"/>
        <v>100000</v>
      </c>
      <c r="G273">
        <f t="shared" si="22"/>
        <v>500</v>
      </c>
      <c r="H273">
        <f t="shared" si="23"/>
        <v>1E-4</v>
      </c>
      <c r="I273">
        <f t="shared" si="24"/>
        <v>0.67349137931034486</v>
      </c>
    </row>
    <row r="274" spans="1:9" x14ac:dyDescent="0.25">
      <c r="A274" s="1" t="s">
        <v>1199</v>
      </c>
      <c r="C274">
        <v>1.4973000000000001</v>
      </c>
      <c r="D274">
        <v>1.4874000000000001</v>
      </c>
      <c r="E274">
        <f t="shared" si="20"/>
        <v>1.4923500000000001</v>
      </c>
      <c r="F274">
        <f t="shared" si="21"/>
        <v>100000</v>
      </c>
      <c r="G274">
        <f t="shared" si="22"/>
        <v>500</v>
      </c>
      <c r="H274">
        <f t="shared" si="23"/>
        <v>1E-4</v>
      </c>
      <c r="I274">
        <f t="shared" si="24"/>
        <v>0.67008409555399195</v>
      </c>
    </row>
    <row r="275" spans="1:9" x14ac:dyDescent="0.25">
      <c r="A275" s="1" t="s">
        <v>1200</v>
      </c>
      <c r="C275">
        <v>1.4887999999999999</v>
      </c>
      <c r="D275">
        <v>1.4919</v>
      </c>
      <c r="E275">
        <f t="shared" si="20"/>
        <v>1.4903499999999998</v>
      </c>
      <c r="F275">
        <f t="shared" si="21"/>
        <v>100000</v>
      </c>
      <c r="G275">
        <f t="shared" si="22"/>
        <v>500</v>
      </c>
      <c r="H275">
        <f t="shared" si="23"/>
        <v>1E-4</v>
      </c>
      <c r="I275">
        <f t="shared" si="24"/>
        <v>0.67098332606434741</v>
      </c>
    </row>
    <row r="276" spans="1:9" x14ac:dyDescent="0.25">
      <c r="A276" s="1" t="s">
        <v>1201</v>
      </c>
      <c r="C276">
        <v>1.4922</v>
      </c>
      <c r="D276">
        <v>1.4631000000000001</v>
      </c>
      <c r="E276">
        <f t="shared" si="20"/>
        <v>1.4776500000000001</v>
      </c>
      <c r="F276">
        <f t="shared" si="21"/>
        <v>100000</v>
      </c>
      <c r="G276">
        <f t="shared" si="22"/>
        <v>500</v>
      </c>
      <c r="H276">
        <f t="shared" si="23"/>
        <v>1E-4</v>
      </c>
      <c r="I276">
        <f t="shared" si="24"/>
        <v>0.67675024532196382</v>
      </c>
    </row>
    <row r="277" spans="1:9" x14ac:dyDescent="0.25">
      <c r="A277" s="1" t="s">
        <v>1202</v>
      </c>
      <c r="C277">
        <v>1.462</v>
      </c>
      <c r="D277">
        <v>1.4963</v>
      </c>
      <c r="E277">
        <f t="shared" si="20"/>
        <v>1.47915</v>
      </c>
      <c r="F277">
        <f t="shared" si="21"/>
        <v>100000</v>
      </c>
      <c r="G277">
        <f t="shared" si="22"/>
        <v>500</v>
      </c>
      <c r="H277">
        <f t="shared" si="23"/>
        <v>1E-4</v>
      </c>
      <c r="I277">
        <f t="shared" si="24"/>
        <v>0.6760639556502045</v>
      </c>
    </row>
    <row r="278" spans="1:9" x14ac:dyDescent="0.25">
      <c r="A278" s="1" t="s">
        <v>1203</v>
      </c>
      <c r="C278">
        <v>1.496</v>
      </c>
      <c r="D278">
        <v>1.5185999999999999</v>
      </c>
      <c r="E278">
        <f t="shared" si="20"/>
        <v>1.5072999999999999</v>
      </c>
      <c r="F278">
        <f t="shared" si="21"/>
        <v>100000</v>
      </c>
      <c r="G278">
        <f t="shared" si="22"/>
        <v>500</v>
      </c>
      <c r="H278">
        <f t="shared" si="23"/>
        <v>1E-4</v>
      </c>
      <c r="I278">
        <f t="shared" si="24"/>
        <v>0.66343793538114515</v>
      </c>
    </row>
    <row r="279" spans="1:9" x14ac:dyDescent="0.25">
      <c r="A279" s="1" t="s">
        <v>1204</v>
      </c>
      <c r="C279">
        <v>1.5178</v>
      </c>
      <c r="D279">
        <v>1.5136000000000001</v>
      </c>
      <c r="E279">
        <f t="shared" si="20"/>
        <v>1.5157</v>
      </c>
      <c r="F279">
        <f t="shared" si="21"/>
        <v>100000</v>
      </c>
      <c r="G279">
        <f t="shared" si="22"/>
        <v>500</v>
      </c>
      <c r="H279">
        <f t="shared" si="23"/>
        <v>1E-4</v>
      </c>
      <c r="I279">
        <f t="shared" si="24"/>
        <v>0.6597611664577423</v>
      </c>
    </row>
    <row r="280" spans="1:9" x14ac:dyDescent="0.25">
      <c r="A280" s="1" t="s">
        <v>1205</v>
      </c>
      <c r="C280">
        <v>1.5145</v>
      </c>
      <c r="D280">
        <v>1.5439000000000001</v>
      </c>
      <c r="E280">
        <f t="shared" si="20"/>
        <v>1.5291999999999999</v>
      </c>
      <c r="F280">
        <f t="shared" si="21"/>
        <v>100000</v>
      </c>
      <c r="G280">
        <f t="shared" si="22"/>
        <v>500</v>
      </c>
      <c r="H280">
        <f t="shared" si="23"/>
        <v>1E-4</v>
      </c>
      <c r="I280">
        <f t="shared" si="24"/>
        <v>0.65393669892754391</v>
      </c>
    </row>
    <row r="281" spans="1:9" x14ac:dyDescent="0.25">
      <c r="A281" s="1" t="s">
        <v>1206</v>
      </c>
      <c r="C281">
        <v>1.5446</v>
      </c>
      <c r="D281">
        <v>1.5726</v>
      </c>
      <c r="E281">
        <f t="shared" si="20"/>
        <v>1.5586</v>
      </c>
      <c r="F281">
        <f t="shared" si="21"/>
        <v>100000</v>
      </c>
      <c r="G281">
        <f t="shared" si="22"/>
        <v>500</v>
      </c>
      <c r="H281">
        <f t="shared" si="23"/>
        <v>1E-4</v>
      </c>
      <c r="I281">
        <f t="shared" si="24"/>
        <v>0.64160143718721929</v>
      </c>
    </row>
    <row r="282" spans="1:9" x14ac:dyDescent="0.25">
      <c r="A282" s="1" t="s">
        <v>1207</v>
      </c>
      <c r="C282">
        <v>1.5744</v>
      </c>
      <c r="D282">
        <v>1.5488</v>
      </c>
      <c r="E282">
        <f t="shared" si="20"/>
        <v>1.5615999999999999</v>
      </c>
      <c r="F282">
        <f t="shared" si="21"/>
        <v>100000</v>
      </c>
      <c r="G282">
        <f t="shared" si="22"/>
        <v>500</v>
      </c>
      <c r="H282">
        <f t="shared" si="23"/>
        <v>1E-4</v>
      </c>
      <c r="I282">
        <f t="shared" si="24"/>
        <v>0.64036885245901642</v>
      </c>
    </row>
    <row r="283" spans="1:9" x14ac:dyDescent="0.25">
      <c r="A283" s="1" t="s">
        <v>1208</v>
      </c>
      <c r="C283">
        <v>1.5476000000000001</v>
      </c>
      <c r="D283">
        <v>1.5288999999999999</v>
      </c>
      <c r="E283">
        <f t="shared" si="20"/>
        <v>1.5382500000000001</v>
      </c>
      <c r="F283">
        <f t="shared" si="21"/>
        <v>100000</v>
      </c>
      <c r="G283">
        <f t="shared" si="22"/>
        <v>500</v>
      </c>
      <c r="H283">
        <f t="shared" si="23"/>
        <v>1E-4</v>
      </c>
      <c r="I283">
        <f t="shared" si="24"/>
        <v>0.65008938729075239</v>
      </c>
    </row>
    <row r="284" spans="1:9" x14ac:dyDescent="0.25">
      <c r="A284" s="1" t="s">
        <v>1209</v>
      </c>
      <c r="C284">
        <v>1.5294000000000001</v>
      </c>
      <c r="D284">
        <v>1.5266999999999999</v>
      </c>
      <c r="E284">
        <f t="shared" si="20"/>
        <v>1.5280499999999999</v>
      </c>
      <c r="F284">
        <f t="shared" si="21"/>
        <v>100000</v>
      </c>
      <c r="G284">
        <f t="shared" si="22"/>
        <v>500</v>
      </c>
      <c r="H284">
        <f t="shared" si="23"/>
        <v>1E-4</v>
      </c>
      <c r="I284">
        <f t="shared" si="24"/>
        <v>0.65442884722358563</v>
      </c>
    </row>
    <row r="285" spans="1:9" x14ac:dyDescent="0.25">
      <c r="A285" s="1" t="s">
        <v>1210</v>
      </c>
      <c r="C285">
        <v>1.5266</v>
      </c>
      <c r="D285">
        <v>1.556</v>
      </c>
      <c r="E285">
        <f t="shared" si="20"/>
        <v>1.5413000000000001</v>
      </c>
      <c r="F285">
        <f t="shared" si="21"/>
        <v>100000</v>
      </c>
      <c r="G285">
        <f t="shared" si="22"/>
        <v>500</v>
      </c>
      <c r="H285">
        <f t="shared" si="23"/>
        <v>1E-4</v>
      </c>
      <c r="I285">
        <f t="shared" si="24"/>
        <v>0.64880295854149095</v>
      </c>
    </row>
    <row r="286" spans="1:9" x14ac:dyDescent="0.25">
      <c r="A286" s="1" t="s">
        <v>1211</v>
      </c>
      <c r="C286">
        <v>1.5548999999999999</v>
      </c>
      <c r="D286">
        <v>1.5878000000000001</v>
      </c>
      <c r="E286">
        <f t="shared" si="20"/>
        <v>1.57135</v>
      </c>
      <c r="F286">
        <f t="shared" si="21"/>
        <v>100000</v>
      </c>
      <c r="G286">
        <f t="shared" si="22"/>
        <v>500</v>
      </c>
      <c r="H286">
        <f t="shared" si="23"/>
        <v>1E-4</v>
      </c>
      <c r="I286">
        <f t="shared" si="24"/>
        <v>0.63639545613644322</v>
      </c>
    </row>
    <row r="287" spans="1:9" x14ac:dyDescent="0.25">
      <c r="A287" s="1" t="s">
        <v>1212</v>
      </c>
      <c r="C287">
        <v>1.5868</v>
      </c>
      <c r="D287">
        <v>1.5748</v>
      </c>
      <c r="E287">
        <f t="shared" si="20"/>
        <v>1.5808</v>
      </c>
      <c r="F287">
        <f t="shared" si="21"/>
        <v>100000</v>
      </c>
      <c r="G287">
        <f t="shared" si="22"/>
        <v>500</v>
      </c>
      <c r="H287">
        <f t="shared" si="23"/>
        <v>1E-4</v>
      </c>
      <c r="I287">
        <f t="shared" si="24"/>
        <v>0.63259109311740891</v>
      </c>
    </row>
    <row r="288" spans="1:9" x14ac:dyDescent="0.25">
      <c r="A288" s="1" t="s">
        <v>1213</v>
      </c>
      <c r="C288">
        <v>1.5706</v>
      </c>
      <c r="D288">
        <v>1.5575000000000001</v>
      </c>
      <c r="E288">
        <f t="shared" si="20"/>
        <v>1.5640499999999999</v>
      </c>
      <c r="F288">
        <f t="shared" si="21"/>
        <v>100000</v>
      </c>
      <c r="G288">
        <f t="shared" si="22"/>
        <v>500</v>
      </c>
      <c r="H288">
        <f t="shared" si="23"/>
        <v>1E-4</v>
      </c>
      <c r="I288">
        <f t="shared" si="24"/>
        <v>0.63936574917681666</v>
      </c>
    </row>
    <row r="289" spans="1:9" x14ac:dyDescent="0.25">
      <c r="A289" s="1" t="s">
        <v>1214</v>
      </c>
      <c r="C289">
        <v>1.5543</v>
      </c>
      <c r="D289">
        <v>1.5513999999999999</v>
      </c>
      <c r="E289">
        <f t="shared" si="20"/>
        <v>1.5528499999999998</v>
      </c>
      <c r="F289">
        <f t="shared" si="21"/>
        <v>100000</v>
      </c>
      <c r="G289">
        <f t="shared" si="22"/>
        <v>500</v>
      </c>
      <c r="H289">
        <f t="shared" si="23"/>
        <v>1E-4</v>
      </c>
      <c r="I289">
        <f t="shared" si="24"/>
        <v>0.64397720320700658</v>
      </c>
    </row>
    <row r="290" spans="1:9" x14ac:dyDescent="0.25">
      <c r="A290" s="1" t="s">
        <v>1215</v>
      </c>
      <c r="C290">
        <v>1.5499000000000001</v>
      </c>
      <c r="D290">
        <v>1.5606</v>
      </c>
      <c r="E290">
        <f t="shared" si="20"/>
        <v>1.55525</v>
      </c>
      <c r="F290">
        <f t="shared" si="21"/>
        <v>100000</v>
      </c>
      <c r="G290">
        <f t="shared" si="22"/>
        <v>500</v>
      </c>
      <c r="H290">
        <f t="shared" si="23"/>
        <v>1E-4</v>
      </c>
      <c r="I290">
        <f t="shared" si="24"/>
        <v>0.64298344317633815</v>
      </c>
    </row>
    <row r="291" spans="1:9" x14ac:dyDescent="0.25">
      <c r="A291" s="1" t="s">
        <v>1216</v>
      </c>
      <c r="C291">
        <v>1.5607</v>
      </c>
      <c r="D291">
        <v>1.5511999999999999</v>
      </c>
      <c r="E291">
        <f t="shared" si="20"/>
        <v>1.5559499999999999</v>
      </c>
      <c r="F291">
        <f t="shared" si="21"/>
        <v>100000</v>
      </c>
      <c r="G291">
        <f t="shared" si="22"/>
        <v>500</v>
      </c>
      <c r="H291">
        <f t="shared" si="23"/>
        <v>1E-4</v>
      </c>
      <c r="I291">
        <f t="shared" si="24"/>
        <v>0.64269417397731288</v>
      </c>
    </row>
    <row r="292" spans="1:9" x14ac:dyDescent="0.25">
      <c r="A292" s="1" t="s">
        <v>1217</v>
      </c>
      <c r="C292">
        <v>1.5510999999999999</v>
      </c>
      <c r="D292">
        <v>1.5619000000000001</v>
      </c>
      <c r="E292">
        <f t="shared" si="20"/>
        <v>1.5565</v>
      </c>
      <c r="F292">
        <f t="shared" si="21"/>
        <v>100000</v>
      </c>
      <c r="G292">
        <f t="shared" si="22"/>
        <v>500</v>
      </c>
      <c r="H292">
        <f t="shared" si="23"/>
        <v>1E-4</v>
      </c>
      <c r="I292">
        <f t="shared" si="24"/>
        <v>0.6424670735624799</v>
      </c>
    </row>
    <row r="293" spans="1:9" x14ac:dyDescent="0.25">
      <c r="A293" s="1" t="s">
        <v>1218</v>
      </c>
      <c r="C293">
        <v>1.5629999999999999</v>
      </c>
      <c r="D293">
        <v>1.5492999999999999</v>
      </c>
      <c r="E293">
        <f t="shared" si="20"/>
        <v>1.5561499999999999</v>
      </c>
      <c r="F293">
        <f t="shared" si="21"/>
        <v>100000</v>
      </c>
      <c r="G293">
        <f t="shared" si="22"/>
        <v>500</v>
      </c>
      <c r="H293">
        <f t="shared" si="23"/>
        <v>1E-4</v>
      </c>
      <c r="I293">
        <f t="shared" si="24"/>
        <v>0.64261157343443753</v>
      </c>
    </row>
    <row r="294" spans="1:9" x14ac:dyDescent="0.25">
      <c r="A294" s="1" t="s">
        <v>1219</v>
      </c>
      <c r="C294">
        <v>1.5489999999999999</v>
      </c>
      <c r="D294">
        <v>1.5644</v>
      </c>
      <c r="E294">
        <f t="shared" si="20"/>
        <v>1.5567</v>
      </c>
      <c r="F294">
        <f t="shared" si="21"/>
        <v>100000</v>
      </c>
      <c r="G294">
        <f t="shared" si="22"/>
        <v>500</v>
      </c>
      <c r="H294">
        <f t="shared" si="23"/>
        <v>1E-4</v>
      </c>
      <c r="I294">
        <f t="shared" si="24"/>
        <v>0.64238453138048435</v>
      </c>
    </row>
    <row r="295" spans="1:9" x14ac:dyDescent="0.25">
      <c r="A295" s="1" t="s">
        <v>1220</v>
      </c>
      <c r="C295">
        <v>1.5656000000000001</v>
      </c>
      <c r="D295">
        <v>1.5691999999999999</v>
      </c>
      <c r="E295">
        <f t="shared" si="20"/>
        <v>1.5674000000000001</v>
      </c>
      <c r="F295">
        <f t="shared" si="21"/>
        <v>100000</v>
      </c>
      <c r="G295">
        <f t="shared" si="22"/>
        <v>500</v>
      </c>
      <c r="H295">
        <f t="shared" si="23"/>
        <v>1E-4</v>
      </c>
      <c r="I295">
        <f t="shared" si="24"/>
        <v>0.63799923440091866</v>
      </c>
    </row>
    <row r="296" spans="1:9" x14ac:dyDescent="0.25">
      <c r="A296" s="1" t="s">
        <v>1221</v>
      </c>
      <c r="C296">
        <v>1.5679000000000001</v>
      </c>
      <c r="D296">
        <v>1.5390999999999999</v>
      </c>
      <c r="E296">
        <f t="shared" si="20"/>
        <v>1.5535000000000001</v>
      </c>
      <c r="F296">
        <f t="shared" si="21"/>
        <v>100000</v>
      </c>
      <c r="G296">
        <f t="shared" si="22"/>
        <v>500</v>
      </c>
      <c r="H296">
        <f t="shared" si="23"/>
        <v>1E-4</v>
      </c>
      <c r="I296">
        <f t="shared" si="24"/>
        <v>0.64370775667846791</v>
      </c>
    </row>
    <row r="297" spans="1:9" x14ac:dyDescent="0.25">
      <c r="A297" s="1" t="s">
        <v>1222</v>
      </c>
      <c r="C297">
        <v>1.5415000000000001</v>
      </c>
      <c r="D297">
        <v>1.5168999999999999</v>
      </c>
      <c r="E297">
        <f t="shared" si="20"/>
        <v>1.5291999999999999</v>
      </c>
      <c r="F297">
        <f t="shared" si="21"/>
        <v>100000</v>
      </c>
      <c r="G297">
        <f t="shared" si="22"/>
        <v>500</v>
      </c>
      <c r="H297">
        <f t="shared" si="23"/>
        <v>1E-4</v>
      </c>
      <c r="I297">
        <f t="shared" si="24"/>
        <v>0.65393669892754391</v>
      </c>
    </row>
    <row r="298" spans="1:9" x14ac:dyDescent="0.25">
      <c r="A298" s="1" t="s">
        <v>1223</v>
      </c>
      <c r="C298">
        <v>1.5178</v>
      </c>
      <c r="D298">
        <v>1.5427999999999999</v>
      </c>
      <c r="E298">
        <f t="shared" si="20"/>
        <v>1.5303</v>
      </c>
      <c r="F298">
        <f t="shared" si="21"/>
        <v>100000</v>
      </c>
      <c r="G298">
        <f t="shared" si="22"/>
        <v>500</v>
      </c>
      <c r="H298">
        <f t="shared" si="23"/>
        <v>1E-4</v>
      </c>
      <c r="I298">
        <f t="shared" si="24"/>
        <v>0.65346664052800107</v>
      </c>
    </row>
    <row r="299" spans="1:9" x14ac:dyDescent="0.25">
      <c r="A299" s="1" t="s">
        <v>1224</v>
      </c>
      <c r="C299">
        <v>1.5429999999999999</v>
      </c>
      <c r="D299">
        <v>1.5527</v>
      </c>
      <c r="E299">
        <f t="shared" si="20"/>
        <v>1.5478499999999999</v>
      </c>
      <c r="F299">
        <f t="shared" si="21"/>
        <v>100000</v>
      </c>
      <c r="G299">
        <f t="shared" si="22"/>
        <v>500</v>
      </c>
      <c r="H299">
        <f t="shared" si="23"/>
        <v>1E-4</v>
      </c>
      <c r="I299">
        <f t="shared" si="24"/>
        <v>0.64605743450592756</v>
      </c>
    </row>
    <row r="300" spans="1:9" x14ac:dyDescent="0.25">
      <c r="A300" s="1" t="s">
        <v>1225</v>
      </c>
      <c r="C300">
        <v>1.5524</v>
      </c>
      <c r="D300">
        <v>1.518</v>
      </c>
      <c r="E300">
        <f t="shared" si="20"/>
        <v>1.5352000000000001</v>
      </c>
      <c r="F300">
        <f t="shared" si="21"/>
        <v>100000</v>
      </c>
      <c r="G300">
        <f t="shared" si="22"/>
        <v>500</v>
      </c>
      <c r="H300">
        <f t="shared" si="23"/>
        <v>1E-4</v>
      </c>
      <c r="I300">
        <f t="shared" si="24"/>
        <v>0.65138092756644084</v>
      </c>
    </row>
    <row r="301" spans="1:9" x14ac:dyDescent="0.25">
      <c r="A301" s="1" t="s">
        <v>1226</v>
      </c>
      <c r="C301">
        <v>1.5193000000000001</v>
      </c>
      <c r="D301">
        <v>1.518</v>
      </c>
      <c r="E301">
        <f t="shared" si="20"/>
        <v>1.5186500000000001</v>
      </c>
      <c r="F301">
        <f t="shared" si="21"/>
        <v>100000</v>
      </c>
      <c r="G301">
        <f t="shared" si="22"/>
        <v>500</v>
      </c>
      <c r="H301">
        <f t="shared" si="23"/>
        <v>1E-4</v>
      </c>
      <c r="I301">
        <f t="shared" si="24"/>
        <v>0.6584795706713199</v>
      </c>
    </row>
    <row r="302" spans="1:9" x14ac:dyDescent="0.25">
      <c r="A302" s="1" t="s">
        <v>1227</v>
      </c>
      <c r="C302">
        <v>1.5190999999999999</v>
      </c>
      <c r="D302">
        <v>1.532</v>
      </c>
      <c r="E302">
        <f t="shared" si="20"/>
        <v>1.52555</v>
      </c>
      <c r="F302">
        <f t="shared" si="21"/>
        <v>100000</v>
      </c>
      <c r="G302">
        <f t="shared" si="22"/>
        <v>500</v>
      </c>
      <c r="H302">
        <f t="shared" si="23"/>
        <v>1E-4</v>
      </c>
      <c r="I302">
        <f t="shared" si="24"/>
        <v>0.65550129461505691</v>
      </c>
    </row>
    <row r="303" spans="1:9" x14ac:dyDescent="0.25">
      <c r="A303" s="1" t="s">
        <v>1228</v>
      </c>
      <c r="C303">
        <v>1.5316000000000001</v>
      </c>
      <c r="D303">
        <v>1.5438000000000001</v>
      </c>
      <c r="E303">
        <f t="shared" si="20"/>
        <v>1.5377000000000001</v>
      </c>
      <c r="F303">
        <f t="shared" si="21"/>
        <v>100000</v>
      </c>
      <c r="G303">
        <f t="shared" si="22"/>
        <v>500</v>
      </c>
      <c r="H303">
        <f t="shared" si="23"/>
        <v>1E-4</v>
      </c>
      <c r="I303">
        <f t="shared" si="24"/>
        <v>0.65032190934512579</v>
      </c>
    </row>
    <row r="304" spans="1:9" x14ac:dyDescent="0.25">
      <c r="A304" s="1" t="s">
        <v>1229</v>
      </c>
      <c r="C304">
        <v>1.5442</v>
      </c>
      <c r="D304">
        <v>1.5311999999999999</v>
      </c>
      <c r="E304">
        <f t="shared" si="20"/>
        <v>1.5377000000000001</v>
      </c>
      <c r="F304">
        <f t="shared" si="21"/>
        <v>100000</v>
      </c>
      <c r="G304">
        <f t="shared" si="22"/>
        <v>500</v>
      </c>
      <c r="H304">
        <f t="shared" si="23"/>
        <v>1E-4</v>
      </c>
      <c r="I304">
        <f t="shared" si="24"/>
        <v>0.65032190934512579</v>
      </c>
    </row>
    <row r="305" spans="1:9" x14ac:dyDescent="0.25">
      <c r="A305" s="1" t="s">
        <v>1230</v>
      </c>
      <c r="C305">
        <v>1.5307999999999999</v>
      </c>
      <c r="D305">
        <v>1.5428999999999999</v>
      </c>
      <c r="E305">
        <f t="shared" si="20"/>
        <v>1.5368499999999998</v>
      </c>
      <c r="F305">
        <f t="shared" si="21"/>
        <v>100000</v>
      </c>
      <c r="G305">
        <f t="shared" si="22"/>
        <v>500</v>
      </c>
      <c r="H305">
        <f t="shared" si="23"/>
        <v>1E-4</v>
      </c>
      <c r="I305">
        <f t="shared" si="24"/>
        <v>0.65068158896444028</v>
      </c>
    </row>
    <row r="306" spans="1:9" x14ac:dyDescent="0.25">
      <c r="A306" s="1" t="s">
        <v>1231</v>
      </c>
      <c r="C306">
        <v>1.5448999999999999</v>
      </c>
      <c r="D306">
        <v>1.5048999999999999</v>
      </c>
      <c r="E306">
        <f t="shared" si="20"/>
        <v>1.5248999999999999</v>
      </c>
      <c r="F306">
        <f t="shared" si="21"/>
        <v>100000</v>
      </c>
      <c r="G306">
        <f t="shared" si="22"/>
        <v>500</v>
      </c>
      <c r="H306">
        <f t="shared" si="23"/>
        <v>1E-4</v>
      </c>
      <c r="I306">
        <f t="shared" si="24"/>
        <v>0.65578070693160206</v>
      </c>
    </row>
    <row r="307" spans="1:9" x14ac:dyDescent="0.25">
      <c r="A307" s="1" t="s">
        <v>1232</v>
      </c>
      <c r="C307">
        <v>1.5052000000000001</v>
      </c>
      <c r="D307">
        <v>1.5230999999999999</v>
      </c>
      <c r="E307">
        <f t="shared" si="20"/>
        <v>1.5141499999999999</v>
      </c>
      <c r="F307">
        <f t="shared" si="21"/>
        <v>100000</v>
      </c>
      <c r="G307">
        <f t="shared" si="22"/>
        <v>500</v>
      </c>
      <c r="H307">
        <f t="shared" si="23"/>
        <v>1E-4</v>
      </c>
      <c r="I307">
        <f t="shared" si="24"/>
        <v>0.66043654855859724</v>
      </c>
    </row>
    <row r="308" spans="1:9" x14ac:dyDescent="0.25">
      <c r="A308" s="1" t="s">
        <v>1233</v>
      </c>
      <c r="C308">
        <v>1.5233000000000001</v>
      </c>
      <c r="D308">
        <v>1.5193000000000001</v>
      </c>
      <c r="E308">
        <f t="shared" si="20"/>
        <v>1.5213000000000001</v>
      </c>
      <c r="F308">
        <f t="shared" si="21"/>
        <v>100000</v>
      </c>
      <c r="G308">
        <f t="shared" si="22"/>
        <v>500</v>
      </c>
      <c r="H308">
        <f t="shared" si="23"/>
        <v>1E-4</v>
      </c>
      <c r="I308">
        <f t="shared" si="24"/>
        <v>0.65733254453427981</v>
      </c>
    </row>
    <row r="309" spans="1:9" x14ac:dyDescent="0.25">
      <c r="A309" s="1" t="s">
        <v>1234</v>
      </c>
      <c r="C309">
        <v>1.5181</v>
      </c>
      <c r="D309">
        <v>1.5032000000000001</v>
      </c>
      <c r="E309">
        <f t="shared" si="20"/>
        <v>1.51065</v>
      </c>
      <c r="F309">
        <f t="shared" si="21"/>
        <v>100000</v>
      </c>
      <c r="G309">
        <f t="shared" si="22"/>
        <v>500</v>
      </c>
      <c r="H309">
        <f t="shared" si="23"/>
        <v>1E-4</v>
      </c>
      <c r="I309">
        <f t="shared" si="24"/>
        <v>0.66196670307483529</v>
      </c>
    </row>
    <row r="310" spans="1:9" x14ac:dyDescent="0.25">
      <c r="A310" s="1" t="s">
        <v>1235</v>
      </c>
      <c r="C310">
        <v>1.5035000000000001</v>
      </c>
      <c r="D310">
        <v>1.5107999999999999</v>
      </c>
      <c r="E310">
        <f t="shared" si="20"/>
        <v>1.50715</v>
      </c>
      <c r="F310">
        <f t="shared" si="21"/>
        <v>100000</v>
      </c>
      <c r="G310">
        <f t="shared" si="22"/>
        <v>500</v>
      </c>
      <c r="H310">
        <f t="shared" si="23"/>
        <v>1E-4</v>
      </c>
      <c r="I310">
        <f t="shared" si="24"/>
        <v>0.66350396443618753</v>
      </c>
    </row>
    <row r="311" spans="1:9" x14ac:dyDescent="0.25">
      <c r="A311" s="1" t="s">
        <v>1236</v>
      </c>
      <c r="C311">
        <v>1.5106999999999999</v>
      </c>
      <c r="D311">
        <v>1.5225</v>
      </c>
      <c r="E311">
        <f t="shared" si="20"/>
        <v>1.5165999999999999</v>
      </c>
      <c r="F311">
        <f t="shared" si="21"/>
        <v>100000</v>
      </c>
      <c r="G311">
        <f t="shared" si="22"/>
        <v>500</v>
      </c>
      <c r="H311">
        <f t="shared" si="23"/>
        <v>1E-4</v>
      </c>
      <c r="I311">
        <f t="shared" si="24"/>
        <v>0.65936964262165376</v>
      </c>
    </row>
    <row r="312" spans="1:9" x14ac:dyDescent="0.25">
      <c r="A312" s="1" t="s">
        <v>1237</v>
      </c>
      <c r="C312">
        <v>1.5228999999999999</v>
      </c>
      <c r="D312">
        <v>1.4891000000000001</v>
      </c>
      <c r="E312">
        <f t="shared" si="20"/>
        <v>1.506</v>
      </c>
      <c r="F312">
        <f t="shared" si="21"/>
        <v>100000</v>
      </c>
      <c r="G312">
        <f t="shared" si="22"/>
        <v>500</v>
      </c>
      <c r="H312">
        <f t="shared" si="23"/>
        <v>1E-4</v>
      </c>
      <c r="I312">
        <f t="shared" si="24"/>
        <v>0.66401062416998669</v>
      </c>
    </row>
    <row r="313" spans="1:9" x14ac:dyDescent="0.25">
      <c r="A313" s="1" t="s">
        <v>1238</v>
      </c>
      <c r="C313">
        <v>1.4896</v>
      </c>
      <c r="D313">
        <v>1.494</v>
      </c>
      <c r="E313">
        <f t="shared" si="20"/>
        <v>1.4918</v>
      </c>
      <c r="F313">
        <f t="shared" si="21"/>
        <v>100000</v>
      </c>
      <c r="G313">
        <f t="shared" si="22"/>
        <v>500</v>
      </c>
      <c r="H313">
        <f t="shared" si="23"/>
        <v>1E-4</v>
      </c>
      <c r="I313">
        <f t="shared" si="24"/>
        <v>0.67033114358493096</v>
      </c>
    </row>
    <row r="314" spans="1:9" x14ac:dyDescent="0.25">
      <c r="A314" s="1" t="s">
        <v>1239</v>
      </c>
      <c r="C314">
        <v>1.4908999999999999</v>
      </c>
      <c r="D314">
        <v>1.4813000000000001</v>
      </c>
      <c r="E314">
        <f t="shared" si="20"/>
        <v>1.4861</v>
      </c>
      <c r="F314">
        <f t="shared" si="21"/>
        <v>100000</v>
      </c>
      <c r="G314">
        <f t="shared" si="22"/>
        <v>500</v>
      </c>
      <c r="H314">
        <f t="shared" si="23"/>
        <v>1E-4</v>
      </c>
      <c r="I314">
        <f t="shared" si="24"/>
        <v>0.67290222730637239</v>
      </c>
    </row>
    <row r="315" spans="1:9" x14ac:dyDescent="0.25">
      <c r="A315" s="1" t="s">
        <v>1240</v>
      </c>
      <c r="C315">
        <v>1.4735</v>
      </c>
      <c r="D315">
        <v>1.4520999999999999</v>
      </c>
      <c r="E315">
        <f t="shared" si="20"/>
        <v>1.4628000000000001</v>
      </c>
      <c r="F315">
        <f t="shared" si="21"/>
        <v>100000</v>
      </c>
      <c r="G315">
        <f t="shared" si="22"/>
        <v>500</v>
      </c>
      <c r="H315">
        <f t="shared" si="23"/>
        <v>1E-4</v>
      </c>
      <c r="I315">
        <f t="shared" si="24"/>
        <v>0.68362045392398141</v>
      </c>
    </row>
    <row r="316" spans="1:9" x14ac:dyDescent="0.25">
      <c r="A316" s="1" t="s">
        <v>1241</v>
      </c>
      <c r="C316">
        <v>1.4525999999999999</v>
      </c>
      <c r="D316">
        <v>1.4255</v>
      </c>
      <c r="E316">
        <f t="shared" si="20"/>
        <v>1.4390499999999999</v>
      </c>
      <c r="F316">
        <f t="shared" si="21"/>
        <v>100000</v>
      </c>
      <c r="G316">
        <f t="shared" si="22"/>
        <v>500</v>
      </c>
      <c r="H316">
        <f t="shared" si="23"/>
        <v>1E-4</v>
      </c>
      <c r="I316">
        <f t="shared" si="24"/>
        <v>0.69490288732149685</v>
      </c>
    </row>
    <row r="317" spans="1:9" x14ac:dyDescent="0.25">
      <c r="A317" s="1" t="s">
        <v>1242</v>
      </c>
      <c r="C317">
        <v>1.4254</v>
      </c>
      <c r="D317">
        <v>1.4266000000000001</v>
      </c>
      <c r="E317">
        <f t="shared" si="20"/>
        <v>1.4260000000000002</v>
      </c>
      <c r="F317">
        <f t="shared" si="21"/>
        <v>100000</v>
      </c>
      <c r="G317">
        <f t="shared" si="22"/>
        <v>500</v>
      </c>
      <c r="H317">
        <f t="shared" si="23"/>
        <v>1E-4</v>
      </c>
      <c r="I317">
        <f t="shared" si="24"/>
        <v>0.70126227208976144</v>
      </c>
    </row>
    <row r="318" spans="1:9" x14ac:dyDescent="0.25">
      <c r="A318" s="1" t="s">
        <v>1243</v>
      </c>
      <c r="C318">
        <v>1.4268000000000001</v>
      </c>
      <c r="D318">
        <v>1.4244000000000001</v>
      </c>
      <c r="E318">
        <f t="shared" si="20"/>
        <v>1.4256000000000002</v>
      </c>
      <c r="F318">
        <f t="shared" si="21"/>
        <v>100000</v>
      </c>
      <c r="G318">
        <f t="shared" si="22"/>
        <v>500</v>
      </c>
      <c r="H318">
        <f t="shared" si="23"/>
        <v>1E-4</v>
      </c>
      <c r="I318">
        <f t="shared" si="24"/>
        <v>0.70145903479236804</v>
      </c>
    </row>
    <row r="319" spans="1:9" x14ac:dyDescent="0.25">
      <c r="A319" s="1" t="s">
        <v>1244</v>
      </c>
      <c r="C319">
        <v>1.4245000000000001</v>
      </c>
      <c r="D319">
        <v>1.4500999999999999</v>
      </c>
      <c r="E319">
        <f t="shared" si="20"/>
        <v>1.4373</v>
      </c>
      <c r="F319">
        <f t="shared" si="21"/>
        <v>100000</v>
      </c>
      <c r="G319">
        <f t="shared" si="22"/>
        <v>500</v>
      </c>
      <c r="H319">
        <f t="shared" si="23"/>
        <v>1E-4</v>
      </c>
      <c r="I319">
        <f t="shared" si="24"/>
        <v>0.69574897377026368</v>
      </c>
    </row>
    <row r="320" spans="1:9" x14ac:dyDescent="0.25">
      <c r="A320" s="1" t="s">
        <v>1245</v>
      </c>
      <c r="C320">
        <v>1.4496</v>
      </c>
      <c r="D320">
        <v>1.4505999999999999</v>
      </c>
      <c r="E320">
        <f t="shared" si="20"/>
        <v>1.4500999999999999</v>
      </c>
      <c r="F320">
        <f t="shared" si="21"/>
        <v>100000</v>
      </c>
      <c r="G320">
        <f t="shared" si="22"/>
        <v>500</v>
      </c>
      <c r="H320">
        <f t="shared" si="23"/>
        <v>1E-4</v>
      </c>
      <c r="I320">
        <f t="shared" si="24"/>
        <v>0.68960761326805053</v>
      </c>
    </row>
    <row r="321" spans="1:9" x14ac:dyDescent="0.25">
      <c r="A321" s="1" t="s">
        <v>1246</v>
      </c>
      <c r="C321">
        <v>1.4501999999999999</v>
      </c>
      <c r="D321">
        <v>1.4403999999999999</v>
      </c>
      <c r="E321">
        <f t="shared" si="20"/>
        <v>1.4453</v>
      </c>
      <c r="F321">
        <f t="shared" si="21"/>
        <v>100000</v>
      </c>
      <c r="G321">
        <f t="shared" si="22"/>
        <v>500</v>
      </c>
      <c r="H321">
        <f t="shared" si="23"/>
        <v>1E-4</v>
      </c>
      <c r="I321">
        <f t="shared" si="24"/>
        <v>0.69189787587352103</v>
      </c>
    </row>
    <row r="322" spans="1:9" x14ac:dyDescent="0.25">
      <c r="A322" s="1" t="s">
        <v>1247</v>
      </c>
      <c r="C322">
        <v>1.4280999999999999</v>
      </c>
      <c r="D322">
        <v>1.3871</v>
      </c>
      <c r="E322">
        <f t="shared" si="20"/>
        <v>1.4076</v>
      </c>
      <c r="F322">
        <f t="shared" si="21"/>
        <v>100000</v>
      </c>
      <c r="G322">
        <f t="shared" si="22"/>
        <v>500</v>
      </c>
      <c r="H322">
        <f t="shared" si="23"/>
        <v>1E-4</v>
      </c>
      <c r="I322">
        <f t="shared" si="24"/>
        <v>0.71042909917590225</v>
      </c>
    </row>
    <row r="323" spans="1:9" x14ac:dyDescent="0.25">
      <c r="A323" s="1" t="s">
        <v>1248</v>
      </c>
      <c r="C323">
        <v>1.3859999999999999</v>
      </c>
      <c r="D323">
        <v>1.4233</v>
      </c>
      <c r="E323">
        <f t="shared" ref="E323:E386" si="25">(C323+D323)/2</f>
        <v>1.40465</v>
      </c>
      <c r="F323">
        <f t="shared" si="21"/>
        <v>100000</v>
      </c>
      <c r="G323">
        <f t="shared" si="22"/>
        <v>500</v>
      </c>
      <c r="H323">
        <f t="shared" si="23"/>
        <v>1E-4</v>
      </c>
      <c r="I323">
        <f t="shared" si="24"/>
        <v>0.71192111913999934</v>
      </c>
    </row>
    <row r="324" spans="1:9" x14ac:dyDescent="0.25">
      <c r="A324" s="1" t="s">
        <v>1249</v>
      </c>
      <c r="C324">
        <v>1.4218</v>
      </c>
      <c r="D324">
        <v>1.4383999999999999</v>
      </c>
      <c r="E324">
        <f t="shared" si="25"/>
        <v>1.4300999999999999</v>
      </c>
      <c r="F324">
        <f t="shared" ref="F324:F387" si="26">F323</f>
        <v>100000</v>
      </c>
      <c r="G324">
        <f t="shared" ref="G324:G387" si="27">G323</f>
        <v>500</v>
      </c>
      <c r="H324">
        <f t="shared" ref="H324:H387" si="28">H323</f>
        <v>1E-4</v>
      </c>
      <c r="I324">
        <f t="shared" si="24"/>
        <v>0.69925180057338654</v>
      </c>
    </row>
    <row r="325" spans="1:9" x14ac:dyDescent="0.25">
      <c r="A325" s="1" t="s">
        <v>1250</v>
      </c>
      <c r="C325">
        <v>1.4378</v>
      </c>
      <c r="D325">
        <v>1.4477</v>
      </c>
      <c r="E325">
        <f t="shared" si="25"/>
        <v>1.44275</v>
      </c>
      <c r="F325">
        <f t="shared" si="26"/>
        <v>100000</v>
      </c>
      <c r="G325">
        <f t="shared" si="27"/>
        <v>500</v>
      </c>
      <c r="H325">
        <f t="shared" si="28"/>
        <v>1E-4</v>
      </c>
      <c r="I325">
        <f t="shared" ref="I325:I388" si="29">1/E325</f>
        <v>0.69312077629526947</v>
      </c>
    </row>
    <row r="326" spans="1:9" x14ac:dyDescent="0.25">
      <c r="A326" s="1" t="s">
        <v>1251</v>
      </c>
      <c r="C326">
        <v>1.446</v>
      </c>
      <c r="D326">
        <v>1.4134</v>
      </c>
      <c r="E326">
        <f t="shared" si="25"/>
        <v>1.4297</v>
      </c>
      <c r="F326">
        <f t="shared" si="26"/>
        <v>100000</v>
      </c>
      <c r="G326">
        <f t="shared" si="27"/>
        <v>500</v>
      </c>
      <c r="H326">
        <f t="shared" si="28"/>
        <v>1E-4</v>
      </c>
      <c r="I326">
        <f t="shared" si="29"/>
        <v>0.69944743652514518</v>
      </c>
    </row>
    <row r="327" spans="1:9" x14ac:dyDescent="0.25">
      <c r="A327" s="1" t="s">
        <v>1252</v>
      </c>
      <c r="C327">
        <v>1.4127000000000001</v>
      </c>
      <c r="D327">
        <v>1.4228000000000001</v>
      </c>
      <c r="E327">
        <f t="shared" si="25"/>
        <v>1.4177500000000001</v>
      </c>
      <c r="F327">
        <f t="shared" si="26"/>
        <v>100000</v>
      </c>
      <c r="G327">
        <f t="shared" si="27"/>
        <v>500</v>
      </c>
      <c r="H327">
        <f t="shared" si="28"/>
        <v>1E-4</v>
      </c>
      <c r="I327">
        <f t="shared" si="29"/>
        <v>0.7053429730206312</v>
      </c>
    </row>
    <row r="328" spans="1:9" x14ac:dyDescent="0.25">
      <c r="A328" s="1" t="s">
        <v>1253</v>
      </c>
      <c r="C328">
        <v>1.4219999999999999</v>
      </c>
      <c r="D328">
        <v>1.4126000000000001</v>
      </c>
      <c r="E328">
        <f t="shared" si="25"/>
        <v>1.4173</v>
      </c>
      <c r="F328">
        <f t="shared" si="26"/>
        <v>100000</v>
      </c>
      <c r="G328">
        <f t="shared" si="27"/>
        <v>500</v>
      </c>
      <c r="H328">
        <f t="shared" si="28"/>
        <v>1E-4</v>
      </c>
      <c r="I328">
        <f t="shared" si="29"/>
        <v>0.70556692302264867</v>
      </c>
    </row>
    <row r="329" spans="1:9" x14ac:dyDescent="0.25">
      <c r="A329" s="1" t="s">
        <v>1254</v>
      </c>
      <c r="C329">
        <v>1.4115</v>
      </c>
      <c r="D329">
        <v>1.4201999999999999</v>
      </c>
      <c r="E329">
        <f t="shared" si="25"/>
        <v>1.4158499999999998</v>
      </c>
      <c r="F329">
        <f t="shared" si="26"/>
        <v>100000</v>
      </c>
      <c r="G329">
        <f t="shared" si="27"/>
        <v>500</v>
      </c>
      <c r="H329">
        <f t="shared" si="28"/>
        <v>1E-4</v>
      </c>
      <c r="I329">
        <f t="shared" si="29"/>
        <v>0.70628950806935775</v>
      </c>
    </row>
    <row r="330" spans="1:9" x14ac:dyDescent="0.25">
      <c r="A330" s="1" t="s">
        <v>1255</v>
      </c>
      <c r="C330">
        <v>1.4196</v>
      </c>
      <c r="D330">
        <v>1.4402999999999999</v>
      </c>
      <c r="E330">
        <f t="shared" si="25"/>
        <v>1.4299499999999998</v>
      </c>
      <c r="F330">
        <f t="shared" si="26"/>
        <v>100000</v>
      </c>
      <c r="G330">
        <f t="shared" si="27"/>
        <v>500</v>
      </c>
      <c r="H330">
        <f t="shared" si="28"/>
        <v>1E-4</v>
      </c>
      <c r="I330">
        <f t="shared" si="29"/>
        <v>0.69932515122906402</v>
      </c>
    </row>
    <row r="331" spans="1:9" x14ac:dyDescent="0.25">
      <c r="A331" s="1" t="s">
        <v>1256</v>
      </c>
      <c r="C331">
        <v>1.4453</v>
      </c>
      <c r="D331">
        <v>1.4610000000000001</v>
      </c>
      <c r="E331">
        <f t="shared" si="25"/>
        <v>1.4531499999999999</v>
      </c>
      <c r="F331">
        <f t="shared" si="26"/>
        <v>100000</v>
      </c>
      <c r="G331">
        <f t="shared" si="27"/>
        <v>500</v>
      </c>
      <c r="H331">
        <f t="shared" si="28"/>
        <v>1E-4</v>
      </c>
      <c r="I331">
        <f t="shared" si="29"/>
        <v>0.6881602036954203</v>
      </c>
    </row>
    <row r="332" spans="1:9" x14ac:dyDescent="0.25">
      <c r="A332" s="1" t="s">
        <v>1257</v>
      </c>
      <c r="C332">
        <v>1.4597</v>
      </c>
      <c r="D332">
        <v>1.4428000000000001</v>
      </c>
      <c r="E332">
        <f t="shared" si="25"/>
        <v>1.4512499999999999</v>
      </c>
      <c r="F332">
        <f t="shared" si="26"/>
        <v>100000</v>
      </c>
      <c r="G332">
        <f t="shared" si="27"/>
        <v>500</v>
      </c>
      <c r="H332">
        <f t="shared" si="28"/>
        <v>1E-4</v>
      </c>
      <c r="I332">
        <f t="shared" si="29"/>
        <v>0.6890611541774333</v>
      </c>
    </row>
    <row r="333" spans="1:9" x14ac:dyDescent="0.25">
      <c r="A333" s="1" t="s">
        <v>1258</v>
      </c>
      <c r="C333">
        <v>1.4416</v>
      </c>
      <c r="D333">
        <v>1.4359</v>
      </c>
      <c r="E333">
        <f t="shared" si="25"/>
        <v>1.43875</v>
      </c>
      <c r="F333">
        <f t="shared" si="26"/>
        <v>100000</v>
      </c>
      <c r="G333">
        <f t="shared" si="27"/>
        <v>500</v>
      </c>
      <c r="H333">
        <f t="shared" si="28"/>
        <v>1E-4</v>
      </c>
      <c r="I333">
        <f t="shared" si="29"/>
        <v>0.69504778453518679</v>
      </c>
    </row>
    <row r="334" spans="1:9" x14ac:dyDescent="0.25">
      <c r="A334" s="1" t="s">
        <v>1259</v>
      </c>
      <c r="C334">
        <v>1.4350000000000001</v>
      </c>
      <c r="D334">
        <v>1.45</v>
      </c>
      <c r="E334">
        <f t="shared" si="25"/>
        <v>1.4424999999999999</v>
      </c>
      <c r="F334">
        <f t="shared" si="26"/>
        <v>100000</v>
      </c>
      <c r="G334">
        <f t="shared" si="27"/>
        <v>500</v>
      </c>
      <c r="H334">
        <f t="shared" si="28"/>
        <v>1E-4</v>
      </c>
      <c r="I334">
        <f t="shared" si="29"/>
        <v>0.69324090121317161</v>
      </c>
    </row>
    <row r="335" spans="1:9" x14ac:dyDescent="0.25">
      <c r="A335" s="1" t="s">
        <v>1260</v>
      </c>
      <c r="C335">
        <v>1.4505999999999999</v>
      </c>
      <c r="D335">
        <v>1.4618</v>
      </c>
      <c r="E335">
        <f t="shared" si="25"/>
        <v>1.4561999999999999</v>
      </c>
      <c r="F335">
        <f t="shared" si="26"/>
        <v>100000</v>
      </c>
      <c r="G335">
        <f t="shared" si="27"/>
        <v>500</v>
      </c>
      <c r="H335">
        <f t="shared" si="28"/>
        <v>1E-4</v>
      </c>
      <c r="I335">
        <f t="shared" si="29"/>
        <v>0.68671885729982152</v>
      </c>
    </row>
    <row r="336" spans="1:9" x14ac:dyDescent="0.25">
      <c r="A336" s="1" t="s">
        <v>1261</v>
      </c>
      <c r="C336">
        <v>1.4610000000000001</v>
      </c>
      <c r="D336">
        <v>1.4517</v>
      </c>
      <c r="E336">
        <f t="shared" si="25"/>
        <v>1.45635</v>
      </c>
      <c r="F336">
        <f t="shared" si="26"/>
        <v>100000</v>
      </c>
      <c r="G336">
        <f t="shared" si="27"/>
        <v>500</v>
      </c>
      <c r="H336">
        <f t="shared" si="28"/>
        <v>1E-4</v>
      </c>
      <c r="I336">
        <f t="shared" si="29"/>
        <v>0.68664812716723311</v>
      </c>
    </row>
    <row r="337" spans="1:9" x14ac:dyDescent="0.25">
      <c r="A337" s="1" t="s">
        <v>1262</v>
      </c>
      <c r="C337">
        <v>1.4468000000000001</v>
      </c>
      <c r="D337">
        <v>1.4259999999999999</v>
      </c>
      <c r="E337">
        <f t="shared" si="25"/>
        <v>1.4363999999999999</v>
      </c>
      <c r="F337">
        <f t="shared" si="26"/>
        <v>100000</v>
      </c>
      <c r="G337">
        <f t="shared" si="27"/>
        <v>500</v>
      </c>
      <c r="H337">
        <f t="shared" si="28"/>
        <v>1E-4</v>
      </c>
      <c r="I337">
        <f t="shared" si="29"/>
        <v>0.69618490671122257</v>
      </c>
    </row>
    <row r="338" spans="1:9" x14ac:dyDescent="0.25">
      <c r="A338" s="1" t="s">
        <v>1263</v>
      </c>
      <c r="C338">
        <v>1.4266000000000001</v>
      </c>
      <c r="D338">
        <v>1.4356</v>
      </c>
      <c r="E338">
        <f t="shared" si="25"/>
        <v>1.4311</v>
      </c>
      <c r="F338">
        <f t="shared" si="26"/>
        <v>100000</v>
      </c>
      <c r="G338">
        <f t="shared" si="27"/>
        <v>500</v>
      </c>
      <c r="H338">
        <f t="shared" si="28"/>
        <v>1E-4</v>
      </c>
      <c r="I338">
        <f t="shared" si="29"/>
        <v>0.69876318915519531</v>
      </c>
    </row>
    <row r="339" spans="1:9" x14ac:dyDescent="0.25">
      <c r="A339" s="1" t="s">
        <v>1264</v>
      </c>
      <c r="C339">
        <v>1.4472</v>
      </c>
      <c r="D339">
        <v>1.3675999999999999</v>
      </c>
      <c r="E339">
        <f t="shared" si="25"/>
        <v>1.4074</v>
      </c>
      <c r="F339">
        <f t="shared" si="26"/>
        <v>100000</v>
      </c>
      <c r="G339">
        <f t="shared" si="27"/>
        <v>500</v>
      </c>
      <c r="H339">
        <f t="shared" si="28"/>
        <v>1E-4</v>
      </c>
      <c r="I339">
        <f t="shared" si="29"/>
        <v>0.71053005542134429</v>
      </c>
    </row>
    <row r="340" spans="1:9" x14ac:dyDescent="0.25">
      <c r="A340" s="1" t="s">
        <v>1265</v>
      </c>
      <c r="C340">
        <v>1.3427</v>
      </c>
      <c r="D340">
        <v>1.3278000000000001</v>
      </c>
      <c r="E340">
        <f t="shared" si="25"/>
        <v>1.33525</v>
      </c>
      <c r="F340">
        <f t="shared" si="26"/>
        <v>100000</v>
      </c>
      <c r="G340">
        <f t="shared" si="27"/>
        <v>500</v>
      </c>
      <c r="H340">
        <f t="shared" si="28"/>
        <v>1E-4</v>
      </c>
      <c r="I340">
        <f t="shared" si="29"/>
        <v>0.74892342258004119</v>
      </c>
    </row>
    <row r="341" spans="1:9" x14ac:dyDescent="0.25">
      <c r="A341" s="1" t="s">
        <v>1266</v>
      </c>
      <c r="C341">
        <v>1.3247</v>
      </c>
      <c r="D341">
        <v>1.2954000000000001</v>
      </c>
      <c r="E341">
        <f t="shared" si="25"/>
        <v>1.3100499999999999</v>
      </c>
      <c r="F341">
        <f t="shared" si="26"/>
        <v>100000</v>
      </c>
      <c r="G341">
        <f t="shared" si="27"/>
        <v>500</v>
      </c>
      <c r="H341">
        <f t="shared" si="28"/>
        <v>1E-4</v>
      </c>
      <c r="I341">
        <f t="shared" si="29"/>
        <v>0.7633296439067212</v>
      </c>
    </row>
    <row r="342" spans="1:9" x14ac:dyDescent="0.25">
      <c r="A342" s="1" t="s">
        <v>1267</v>
      </c>
      <c r="C342">
        <v>1.2948999999999999</v>
      </c>
      <c r="D342">
        <v>1.3183</v>
      </c>
      <c r="E342">
        <f t="shared" si="25"/>
        <v>1.3066</v>
      </c>
      <c r="F342">
        <f t="shared" si="26"/>
        <v>100000</v>
      </c>
      <c r="G342">
        <f t="shared" si="27"/>
        <v>500</v>
      </c>
      <c r="H342">
        <f t="shared" si="28"/>
        <v>1E-4</v>
      </c>
      <c r="I342">
        <f t="shared" si="29"/>
        <v>0.76534517067197305</v>
      </c>
    </row>
    <row r="343" spans="1:9" x14ac:dyDescent="0.25">
      <c r="A343" s="1" t="s">
        <v>1268</v>
      </c>
      <c r="C343">
        <v>1.3193999999999999</v>
      </c>
      <c r="D343">
        <v>1.3110999999999999</v>
      </c>
      <c r="E343">
        <f t="shared" si="25"/>
        <v>1.3152499999999998</v>
      </c>
      <c r="F343">
        <f t="shared" si="26"/>
        <v>100000</v>
      </c>
      <c r="G343">
        <f t="shared" si="27"/>
        <v>500</v>
      </c>
      <c r="H343">
        <f t="shared" si="28"/>
        <v>1E-4</v>
      </c>
      <c r="I343">
        <f t="shared" si="29"/>
        <v>0.76031172780840151</v>
      </c>
    </row>
    <row r="344" spans="1:9" x14ac:dyDescent="0.25">
      <c r="A344" s="1" t="s">
        <v>1269</v>
      </c>
      <c r="C344">
        <v>1.3142</v>
      </c>
      <c r="D344">
        <v>1.3225</v>
      </c>
      <c r="E344">
        <f t="shared" si="25"/>
        <v>1.3183500000000001</v>
      </c>
      <c r="F344">
        <f t="shared" si="26"/>
        <v>100000</v>
      </c>
      <c r="G344">
        <f t="shared" si="27"/>
        <v>500</v>
      </c>
      <c r="H344">
        <f t="shared" si="28"/>
        <v>1E-4</v>
      </c>
      <c r="I344">
        <f t="shared" si="29"/>
        <v>0.75852391246634043</v>
      </c>
    </row>
    <row r="345" spans="1:9" x14ac:dyDescent="0.25">
      <c r="A345" s="1" t="s">
        <v>1270</v>
      </c>
      <c r="C345">
        <v>1.3238000000000001</v>
      </c>
      <c r="D345">
        <v>1.3068</v>
      </c>
      <c r="E345">
        <f t="shared" si="25"/>
        <v>1.3153000000000001</v>
      </c>
      <c r="F345">
        <f t="shared" si="26"/>
        <v>100000</v>
      </c>
      <c r="G345">
        <f t="shared" si="27"/>
        <v>500</v>
      </c>
      <c r="H345">
        <f t="shared" si="28"/>
        <v>1E-4</v>
      </c>
      <c r="I345">
        <f t="shared" si="29"/>
        <v>0.76028282521097845</v>
      </c>
    </row>
    <row r="346" spans="1:9" x14ac:dyDescent="0.25">
      <c r="A346" s="1" t="s">
        <v>1271</v>
      </c>
      <c r="C346">
        <v>1.3081</v>
      </c>
      <c r="D346">
        <v>1.2919</v>
      </c>
      <c r="E346">
        <f t="shared" si="25"/>
        <v>1.3</v>
      </c>
      <c r="F346">
        <f t="shared" si="26"/>
        <v>100000</v>
      </c>
      <c r="G346">
        <f t="shared" si="27"/>
        <v>500</v>
      </c>
      <c r="H346">
        <f t="shared" si="28"/>
        <v>1E-4</v>
      </c>
      <c r="I346">
        <f t="shared" si="29"/>
        <v>0.76923076923076916</v>
      </c>
    </row>
    <row r="347" spans="1:9" x14ac:dyDescent="0.25">
      <c r="A347" s="1" t="s">
        <v>1272</v>
      </c>
      <c r="C347">
        <v>1.2926</v>
      </c>
      <c r="D347">
        <v>1.3076000000000001</v>
      </c>
      <c r="E347">
        <f t="shared" si="25"/>
        <v>1.3001</v>
      </c>
      <c r="F347">
        <f t="shared" si="26"/>
        <v>100000</v>
      </c>
      <c r="G347">
        <f t="shared" si="27"/>
        <v>500</v>
      </c>
      <c r="H347">
        <f t="shared" si="28"/>
        <v>1E-4</v>
      </c>
      <c r="I347">
        <f t="shared" si="29"/>
        <v>0.76917160218444736</v>
      </c>
    </row>
    <row r="348" spans="1:9" x14ac:dyDescent="0.25">
      <c r="A348" s="1" t="s">
        <v>1273</v>
      </c>
      <c r="C348">
        <v>1.3059000000000001</v>
      </c>
      <c r="D348">
        <v>1.3131999999999999</v>
      </c>
      <c r="E348">
        <f t="shared" si="25"/>
        <v>1.30955</v>
      </c>
      <c r="F348">
        <f t="shared" si="26"/>
        <v>100000</v>
      </c>
      <c r="G348">
        <f t="shared" si="27"/>
        <v>500</v>
      </c>
      <c r="H348">
        <f t="shared" si="28"/>
        <v>1E-4</v>
      </c>
      <c r="I348">
        <f t="shared" si="29"/>
        <v>0.76362109121453936</v>
      </c>
    </row>
    <row r="349" spans="1:9" x14ac:dyDescent="0.25">
      <c r="A349" s="1" t="s">
        <v>1274</v>
      </c>
      <c r="C349">
        <v>1.3130999999999999</v>
      </c>
      <c r="D349">
        <v>1.3293999999999999</v>
      </c>
      <c r="E349">
        <f t="shared" si="25"/>
        <v>1.32125</v>
      </c>
      <c r="F349">
        <f t="shared" si="26"/>
        <v>100000</v>
      </c>
      <c r="G349">
        <f t="shared" si="27"/>
        <v>500</v>
      </c>
      <c r="H349">
        <f t="shared" si="28"/>
        <v>1E-4</v>
      </c>
      <c r="I349">
        <f t="shared" si="29"/>
        <v>0.7568590350047304</v>
      </c>
    </row>
    <row r="350" spans="1:9" x14ac:dyDescent="0.25">
      <c r="A350" s="1" t="s">
        <v>1275</v>
      </c>
      <c r="C350">
        <v>1.3299000000000001</v>
      </c>
      <c r="D350">
        <v>1.327</v>
      </c>
      <c r="E350">
        <f t="shared" si="25"/>
        <v>1.3284500000000001</v>
      </c>
      <c r="F350">
        <f t="shared" si="26"/>
        <v>100000</v>
      </c>
      <c r="G350">
        <f t="shared" si="27"/>
        <v>500</v>
      </c>
      <c r="H350">
        <f t="shared" si="28"/>
        <v>1E-4</v>
      </c>
      <c r="I350">
        <f t="shared" si="29"/>
        <v>0.75275697241145689</v>
      </c>
    </row>
    <row r="351" spans="1:9" x14ac:dyDescent="0.25">
      <c r="A351" s="1" t="s">
        <v>1276</v>
      </c>
      <c r="C351">
        <v>1.3267</v>
      </c>
      <c r="D351">
        <v>1.2999000000000001</v>
      </c>
      <c r="E351">
        <f t="shared" si="25"/>
        <v>1.3132999999999999</v>
      </c>
      <c r="F351">
        <f t="shared" si="26"/>
        <v>100000</v>
      </c>
      <c r="G351">
        <f t="shared" si="27"/>
        <v>500</v>
      </c>
      <c r="H351">
        <f t="shared" si="28"/>
        <v>1E-4</v>
      </c>
      <c r="I351">
        <f t="shared" si="29"/>
        <v>0.76144064570166758</v>
      </c>
    </row>
    <row r="352" spans="1:9" x14ac:dyDescent="0.25">
      <c r="A352" s="1" t="s">
        <v>1277</v>
      </c>
      <c r="C352">
        <v>1.3003</v>
      </c>
      <c r="D352">
        <v>1.2963</v>
      </c>
      <c r="E352">
        <f t="shared" si="25"/>
        <v>1.2983</v>
      </c>
      <c r="F352">
        <f t="shared" si="26"/>
        <v>100000</v>
      </c>
      <c r="G352">
        <f t="shared" si="27"/>
        <v>500</v>
      </c>
      <c r="H352">
        <f t="shared" si="28"/>
        <v>1E-4</v>
      </c>
      <c r="I352">
        <f t="shared" si="29"/>
        <v>0.7702380035430948</v>
      </c>
    </row>
    <row r="353" spans="1:9" x14ac:dyDescent="0.25">
      <c r="A353" s="1" t="s">
        <v>1278</v>
      </c>
      <c r="C353">
        <v>1.2966</v>
      </c>
      <c r="D353">
        <v>1.2978000000000001</v>
      </c>
      <c r="E353">
        <f t="shared" si="25"/>
        <v>1.2972000000000001</v>
      </c>
      <c r="F353">
        <f t="shared" si="26"/>
        <v>100000</v>
      </c>
      <c r="G353">
        <f t="shared" si="27"/>
        <v>500</v>
      </c>
      <c r="H353">
        <f t="shared" si="28"/>
        <v>1E-4</v>
      </c>
      <c r="I353">
        <f t="shared" si="29"/>
        <v>0.77089115016959597</v>
      </c>
    </row>
    <row r="354" spans="1:9" x14ac:dyDescent="0.25">
      <c r="A354" s="1" t="s">
        <v>1279</v>
      </c>
      <c r="C354">
        <v>1.2919</v>
      </c>
      <c r="D354">
        <v>1.2433000000000001</v>
      </c>
      <c r="E354">
        <f t="shared" si="25"/>
        <v>1.2676000000000001</v>
      </c>
      <c r="F354">
        <f t="shared" si="26"/>
        <v>100000</v>
      </c>
      <c r="G354">
        <f t="shared" si="27"/>
        <v>500</v>
      </c>
      <c r="H354">
        <f t="shared" si="28"/>
        <v>1E-4</v>
      </c>
      <c r="I354">
        <f t="shared" si="29"/>
        <v>0.78889239507731146</v>
      </c>
    </row>
    <row r="355" spans="1:9" x14ac:dyDescent="0.25">
      <c r="A355" s="1" t="s">
        <v>1280</v>
      </c>
      <c r="C355">
        <v>1.2406999999999999</v>
      </c>
      <c r="D355">
        <v>1.2189000000000001</v>
      </c>
      <c r="E355">
        <f t="shared" si="25"/>
        <v>1.2298</v>
      </c>
      <c r="F355">
        <f t="shared" si="26"/>
        <v>100000</v>
      </c>
      <c r="G355">
        <f t="shared" si="27"/>
        <v>500</v>
      </c>
      <c r="H355">
        <f t="shared" si="28"/>
        <v>1E-4</v>
      </c>
      <c r="I355">
        <f t="shared" si="29"/>
        <v>0.81314034802406898</v>
      </c>
    </row>
    <row r="356" spans="1:9" x14ac:dyDescent="0.25">
      <c r="A356" s="1" t="s">
        <v>1281</v>
      </c>
      <c r="C356">
        <v>1.2153</v>
      </c>
      <c r="D356">
        <v>1.2229000000000001</v>
      </c>
      <c r="E356">
        <f t="shared" si="25"/>
        <v>1.2191000000000001</v>
      </c>
      <c r="F356">
        <f t="shared" si="26"/>
        <v>100000</v>
      </c>
      <c r="G356">
        <f t="shared" si="27"/>
        <v>500</v>
      </c>
      <c r="H356">
        <f t="shared" si="28"/>
        <v>1E-4</v>
      </c>
      <c r="I356">
        <f t="shared" si="29"/>
        <v>0.82027725371175453</v>
      </c>
    </row>
    <row r="357" spans="1:9" x14ac:dyDescent="0.25">
      <c r="A357" s="1" t="s">
        <v>1282</v>
      </c>
      <c r="C357">
        <v>1.2219</v>
      </c>
      <c r="D357">
        <v>1.2190000000000001</v>
      </c>
      <c r="E357">
        <f t="shared" si="25"/>
        <v>1.22045</v>
      </c>
      <c r="F357">
        <f t="shared" si="26"/>
        <v>100000</v>
      </c>
      <c r="G357">
        <f t="shared" si="27"/>
        <v>500</v>
      </c>
      <c r="H357">
        <f t="shared" si="28"/>
        <v>1E-4</v>
      </c>
      <c r="I357">
        <f t="shared" si="29"/>
        <v>0.81936990454340608</v>
      </c>
    </row>
    <row r="358" spans="1:9" x14ac:dyDescent="0.25">
      <c r="A358" s="1" t="s">
        <v>1283</v>
      </c>
      <c r="C358">
        <v>1.2184999999999999</v>
      </c>
      <c r="D358">
        <v>1.2518</v>
      </c>
      <c r="E358">
        <f t="shared" si="25"/>
        <v>1.23515</v>
      </c>
      <c r="F358">
        <f t="shared" si="26"/>
        <v>100000</v>
      </c>
      <c r="G358">
        <f t="shared" si="27"/>
        <v>500</v>
      </c>
      <c r="H358">
        <f t="shared" si="28"/>
        <v>1E-4</v>
      </c>
      <c r="I358">
        <f t="shared" si="29"/>
        <v>0.80961826498805811</v>
      </c>
    </row>
    <row r="359" spans="1:9" x14ac:dyDescent="0.25">
      <c r="A359" s="1" t="s">
        <v>1284</v>
      </c>
      <c r="C359">
        <v>1.2457</v>
      </c>
      <c r="D359">
        <v>1.2604</v>
      </c>
      <c r="E359">
        <f t="shared" si="25"/>
        <v>1.25305</v>
      </c>
      <c r="F359">
        <f t="shared" si="26"/>
        <v>100000</v>
      </c>
      <c r="G359">
        <f t="shared" si="27"/>
        <v>500</v>
      </c>
      <c r="H359">
        <f t="shared" si="28"/>
        <v>1E-4</v>
      </c>
      <c r="I359">
        <f t="shared" si="29"/>
        <v>0.79805275128686004</v>
      </c>
    </row>
    <row r="360" spans="1:9" x14ac:dyDescent="0.25">
      <c r="A360" s="1" t="s">
        <v>1285</v>
      </c>
      <c r="C360">
        <v>1.2568999999999999</v>
      </c>
      <c r="D360">
        <v>1.2354000000000001</v>
      </c>
      <c r="E360">
        <f t="shared" si="25"/>
        <v>1.2461500000000001</v>
      </c>
      <c r="F360">
        <f t="shared" si="26"/>
        <v>100000</v>
      </c>
      <c r="G360">
        <f t="shared" si="27"/>
        <v>500</v>
      </c>
      <c r="H360">
        <f t="shared" si="28"/>
        <v>1E-4</v>
      </c>
      <c r="I360">
        <f t="shared" si="29"/>
        <v>0.80247161256670541</v>
      </c>
    </row>
    <row r="361" spans="1:9" x14ac:dyDescent="0.25">
      <c r="A361" s="1" t="s">
        <v>1286</v>
      </c>
      <c r="C361">
        <v>1.2343999999999999</v>
      </c>
      <c r="D361">
        <v>1.2482</v>
      </c>
      <c r="E361">
        <f t="shared" si="25"/>
        <v>1.2412999999999998</v>
      </c>
      <c r="F361">
        <f t="shared" si="26"/>
        <v>100000</v>
      </c>
      <c r="G361">
        <f t="shared" si="27"/>
        <v>500</v>
      </c>
      <c r="H361">
        <f t="shared" si="28"/>
        <v>1E-4</v>
      </c>
      <c r="I361">
        <f t="shared" si="29"/>
        <v>0.8056070248932572</v>
      </c>
    </row>
    <row r="362" spans="1:9" x14ac:dyDescent="0.25">
      <c r="A362" s="1" t="s">
        <v>1287</v>
      </c>
      <c r="C362">
        <v>1.2465999999999999</v>
      </c>
      <c r="D362">
        <v>1.2733000000000001</v>
      </c>
      <c r="E362">
        <f t="shared" si="25"/>
        <v>1.2599499999999999</v>
      </c>
      <c r="F362">
        <f t="shared" si="26"/>
        <v>100000</v>
      </c>
      <c r="G362">
        <f t="shared" si="27"/>
        <v>500</v>
      </c>
      <c r="H362">
        <f t="shared" si="28"/>
        <v>1E-4</v>
      </c>
      <c r="I362">
        <f t="shared" si="29"/>
        <v>0.79368228897972148</v>
      </c>
    </row>
    <row r="363" spans="1:9" x14ac:dyDescent="0.25">
      <c r="A363" s="1" t="s">
        <v>1288</v>
      </c>
      <c r="C363">
        <v>1.2681</v>
      </c>
      <c r="D363">
        <v>1.2574000000000001</v>
      </c>
      <c r="E363">
        <f t="shared" si="25"/>
        <v>1.26275</v>
      </c>
      <c r="F363">
        <f t="shared" si="26"/>
        <v>100000</v>
      </c>
      <c r="G363">
        <f t="shared" si="27"/>
        <v>500</v>
      </c>
      <c r="H363">
        <f t="shared" si="28"/>
        <v>1E-4</v>
      </c>
      <c r="I363">
        <f t="shared" si="29"/>
        <v>0.79192239160562261</v>
      </c>
    </row>
    <row r="364" spans="1:9" x14ac:dyDescent="0.25">
      <c r="A364" s="1" t="s">
        <v>1289</v>
      </c>
      <c r="C364">
        <v>1.2576000000000001</v>
      </c>
      <c r="D364">
        <v>1.2488999999999999</v>
      </c>
      <c r="E364">
        <f t="shared" si="25"/>
        <v>1.25325</v>
      </c>
      <c r="F364">
        <f t="shared" si="26"/>
        <v>100000</v>
      </c>
      <c r="G364">
        <f t="shared" si="27"/>
        <v>500</v>
      </c>
      <c r="H364">
        <f t="shared" si="28"/>
        <v>1E-4</v>
      </c>
      <c r="I364">
        <f t="shared" si="29"/>
        <v>0.79792539397566331</v>
      </c>
    </row>
    <row r="365" spans="1:9" x14ac:dyDescent="0.25">
      <c r="A365" s="1" t="s">
        <v>1290</v>
      </c>
      <c r="C365">
        <v>1.2484</v>
      </c>
      <c r="D365">
        <v>1.2285999999999999</v>
      </c>
      <c r="E365">
        <f t="shared" si="25"/>
        <v>1.2384999999999999</v>
      </c>
      <c r="F365">
        <f t="shared" si="26"/>
        <v>100000</v>
      </c>
      <c r="G365">
        <f t="shared" si="27"/>
        <v>500</v>
      </c>
      <c r="H365">
        <f t="shared" si="28"/>
        <v>1E-4</v>
      </c>
      <c r="I365">
        <f t="shared" si="29"/>
        <v>0.80742834073475989</v>
      </c>
    </row>
    <row r="366" spans="1:9" x14ac:dyDescent="0.25">
      <c r="A366" s="1" t="s">
        <v>1291</v>
      </c>
      <c r="C366">
        <v>1.2277</v>
      </c>
      <c r="D366">
        <v>1.2358</v>
      </c>
      <c r="E366">
        <f t="shared" si="25"/>
        <v>1.2317499999999999</v>
      </c>
      <c r="F366">
        <f t="shared" si="26"/>
        <v>100000</v>
      </c>
      <c r="G366">
        <f t="shared" si="27"/>
        <v>500</v>
      </c>
      <c r="H366">
        <f t="shared" si="28"/>
        <v>1E-4</v>
      </c>
      <c r="I366">
        <f t="shared" si="29"/>
        <v>0.81185305459711798</v>
      </c>
    </row>
    <row r="367" spans="1:9" x14ac:dyDescent="0.25">
      <c r="A367" s="1" t="s">
        <v>1292</v>
      </c>
      <c r="C367">
        <v>1.2343999999999999</v>
      </c>
      <c r="D367">
        <v>1.2283999999999999</v>
      </c>
      <c r="E367">
        <f t="shared" si="25"/>
        <v>1.2313999999999998</v>
      </c>
      <c r="F367">
        <f t="shared" si="26"/>
        <v>100000</v>
      </c>
      <c r="G367">
        <f t="shared" si="27"/>
        <v>500</v>
      </c>
      <c r="H367">
        <f t="shared" si="28"/>
        <v>1E-4</v>
      </c>
      <c r="I367">
        <f t="shared" si="29"/>
        <v>0.81208380704888761</v>
      </c>
    </row>
    <row r="368" spans="1:9" x14ac:dyDescent="0.25">
      <c r="A368" s="1" t="s">
        <v>1293</v>
      </c>
      <c r="C368">
        <v>1.2251000000000001</v>
      </c>
      <c r="D368">
        <v>1.2196</v>
      </c>
      <c r="E368">
        <f t="shared" si="25"/>
        <v>1.22235</v>
      </c>
      <c r="F368">
        <f t="shared" si="26"/>
        <v>100000</v>
      </c>
      <c r="G368">
        <f t="shared" si="27"/>
        <v>500</v>
      </c>
      <c r="H368">
        <f t="shared" si="28"/>
        <v>1E-4</v>
      </c>
      <c r="I368">
        <f t="shared" si="29"/>
        <v>0.81809628993332517</v>
      </c>
    </row>
    <row r="369" spans="1:9" x14ac:dyDescent="0.25">
      <c r="A369" s="1" t="s">
        <v>1294</v>
      </c>
      <c r="C369">
        <v>1.1999</v>
      </c>
      <c r="D369">
        <v>1.2374000000000001</v>
      </c>
      <c r="E369">
        <f t="shared" si="25"/>
        <v>1.21865</v>
      </c>
      <c r="F369">
        <f t="shared" si="26"/>
        <v>100000</v>
      </c>
      <c r="G369">
        <f t="shared" si="27"/>
        <v>500</v>
      </c>
      <c r="H369">
        <f t="shared" si="28"/>
        <v>1E-4</v>
      </c>
      <c r="I369">
        <f t="shared" si="29"/>
        <v>0.82058015016616748</v>
      </c>
    </row>
    <row r="370" spans="1:9" x14ac:dyDescent="0.25">
      <c r="A370" s="1" t="s">
        <v>1295</v>
      </c>
      <c r="C370">
        <v>1.2378</v>
      </c>
      <c r="D370">
        <v>1.2547999999999999</v>
      </c>
      <c r="E370">
        <f t="shared" si="25"/>
        <v>1.2463</v>
      </c>
      <c r="F370">
        <f t="shared" si="26"/>
        <v>100000</v>
      </c>
      <c r="G370">
        <f t="shared" si="27"/>
        <v>500</v>
      </c>
      <c r="H370">
        <f t="shared" si="28"/>
        <v>1E-4</v>
      </c>
      <c r="I370">
        <f t="shared" si="29"/>
        <v>0.80237503008906363</v>
      </c>
    </row>
    <row r="371" spans="1:9" x14ac:dyDescent="0.25">
      <c r="A371" s="1" t="s">
        <v>1296</v>
      </c>
      <c r="C371">
        <v>1.2583</v>
      </c>
      <c r="D371">
        <v>1.2484</v>
      </c>
      <c r="E371">
        <f t="shared" si="25"/>
        <v>1.25335</v>
      </c>
      <c r="F371">
        <f t="shared" si="26"/>
        <v>100000</v>
      </c>
      <c r="G371">
        <f t="shared" si="27"/>
        <v>500</v>
      </c>
      <c r="H371">
        <f t="shared" si="28"/>
        <v>1E-4</v>
      </c>
      <c r="I371">
        <f t="shared" si="29"/>
        <v>0.79786173056209364</v>
      </c>
    </row>
    <row r="372" spans="1:9" x14ac:dyDescent="0.25">
      <c r="A372" s="1" t="s">
        <v>1297</v>
      </c>
      <c r="C372">
        <v>1.2482</v>
      </c>
      <c r="D372">
        <v>1.2485999999999999</v>
      </c>
      <c r="E372">
        <f t="shared" si="25"/>
        <v>1.2484</v>
      </c>
      <c r="F372">
        <f t="shared" si="26"/>
        <v>100000</v>
      </c>
      <c r="G372">
        <f t="shared" si="27"/>
        <v>500</v>
      </c>
      <c r="H372">
        <f t="shared" si="28"/>
        <v>1E-4</v>
      </c>
      <c r="I372">
        <f t="shared" si="29"/>
        <v>0.80102531239987185</v>
      </c>
    </row>
    <row r="373" spans="1:9" x14ac:dyDescent="0.25">
      <c r="A373" s="1" t="s">
        <v>1298</v>
      </c>
      <c r="C373">
        <v>1.2475000000000001</v>
      </c>
      <c r="D373">
        <v>1.2410000000000001</v>
      </c>
      <c r="E373">
        <f t="shared" si="25"/>
        <v>1.2442500000000001</v>
      </c>
      <c r="F373">
        <f t="shared" si="26"/>
        <v>100000</v>
      </c>
      <c r="G373">
        <f t="shared" si="27"/>
        <v>500</v>
      </c>
      <c r="H373">
        <f t="shared" si="28"/>
        <v>1E-4</v>
      </c>
      <c r="I373">
        <f t="shared" si="29"/>
        <v>0.8036970062286517</v>
      </c>
    </row>
    <row r="374" spans="1:9" x14ac:dyDescent="0.25">
      <c r="A374" s="1" t="s">
        <v>1299</v>
      </c>
      <c r="C374">
        <v>1.2407999999999999</v>
      </c>
      <c r="D374">
        <v>1.2463</v>
      </c>
      <c r="E374">
        <f t="shared" si="25"/>
        <v>1.2435499999999999</v>
      </c>
      <c r="F374">
        <f t="shared" si="26"/>
        <v>100000</v>
      </c>
      <c r="G374">
        <f t="shared" si="27"/>
        <v>500</v>
      </c>
      <c r="H374">
        <f t="shared" si="28"/>
        <v>1E-4</v>
      </c>
      <c r="I374">
        <f t="shared" si="29"/>
        <v>0.80414941096055648</v>
      </c>
    </row>
    <row r="375" spans="1:9" x14ac:dyDescent="0.25">
      <c r="A375" s="1" t="s">
        <v>1300</v>
      </c>
      <c r="C375">
        <v>1.2473000000000001</v>
      </c>
      <c r="D375">
        <v>1.2295</v>
      </c>
      <c r="E375">
        <f t="shared" si="25"/>
        <v>1.2383999999999999</v>
      </c>
      <c r="F375">
        <f t="shared" si="26"/>
        <v>100000</v>
      </c>
      <c r="G375">
        <f t="shared" si="27"/>
        <v>500</v>
      </c>
      <c r="H375">
        <f t="shared" si="28"/>
        <v>1E-4</v>
      </c>
      <c r="I375">
        <f t="shared" si="29"/>
        <v>0.80749354005167961</v>
      </c>
    </row>
    <row r="376" spans="1:9" x14ac:dyDescent="0.25">
      <c r="A376" s="1" t="s">
        <v>1301</v>
      </c>
      <c r="C376">
        <v>1.2289000000000001</v>
      </c>
      <c r="D376">
        <v>1.2164999999999999</v>
      </c>
      <c r="E376">
        <f t="shared" si="25"/>
        <v>1.2227000000000001</v>
      </c>
      <c r="F376">
        <f t="shared" si="26"/>
        <v>100000</v>
      </c>
      <c r="G376">
        <f t="shared" si="27"/>
        <v>500</v>
      </c>
      <c r="H376">
        <f t="shared" si="28"/>
        <v>1E-4</v>
      </c>
      <c r="I376">
        <f t="shared" si="29"/>
        <v>0.81786210844851548</v>
      </c>
    </row>
    <row r="377" spans="1:9" x14ac:dyDescent="0.25">
      <c r="A377" s="1" t="s">
        <v>1302</v>
      </c>
      <c r="C377">
        <v>1.2169000000000001</v>
      </c>
      <c r="D377">
        <v>1.2394000000000001</v>
      </c>
      <c r="E377">
        <f t="shared" si="25"/>
        <v>1.2281500000000001</v>
      </c>
      <c r="F377">
        <f t="shared" si="26"/>
        <v>100000</v>
      </c>
      <c r="G377">
        <f t="shared" si="27"/>
        <v>500</v>
      </c>
      <c r="H377">
        <f t="shared" si="28"/>
        <v>1E-4</v>
      </c>
      <c r="I377">
        <f t="shared" si="29"/>
        <v>0.81423278915441921</v>
      </c>
    </row>
    <row r="378" spans="1:9" x14ac:dyDescent="0.25">
      <c r="A378" s="1" t="s">
        <v>1303</v>
      </c>
      <c r="C378">
        <v>1.2391000000000001</v>
      </c>
      <c r="D378">
        <v>1.2474000000000001</v>
      </c>
      <c r="E378">
        <f t="shared" si="25"/>
        <v>1.2432500000000002</v>
      </c>
      <c r="F378">
        <f t="shared" si="26"/>
        <v>100000</v>
      </c>
      <c r="G378">
        <f t="shared" si="27"/>
        <v>500</v>
      </c>
      <c r="H378">
        <f t="shared" si="28"/>
        <v>1E-4</v>
      </c>
      <c r="I378">
        <f t="shared" si="29"/>
        <v>0.80434345465513757</v>
      </c>
    </row>
    <row r="379" spans="1:9" x14ac:dyDescent="0.25">
      <c r="A379" s="1" t="s">
        <v>1304</v>
      </c>
      <c r="C379">
        <v>1.2492000000000001</v>
      </c>
      <c r="D379">
        <v>1.2548999999999999</v>
      </c>
      <c r="E379">
        <f t="shared" si="25"/>
        <v>1.2520500000000001</v>
      </c>
      <c r="F379">
        <f t="shared" si="26"/>
        <v>100000</v>
      </c>
      <c r="G379">
        <f t="shared" si="27"/>
        <v>500</v>
      </c>
      <c r="H379">
        <f t="shared" si="28"/>
        <v>1E-4</v>
      </c>
      <c r="I379">
        <f t="shared" si="29"/>
        <v>0.79869014815702244</v>
      </c>
    </row>
    <row r="380" spans="1:9" x14ac:dyDescent="0.25">
      <c r="A380" s="1" t="s">
        <v>1305</v>
      </c>
      <c r="C380">
        <v>1.2544999999999999</v>
      </c>
      <c r="D380">
        <v>1.2373000000000001</v>
      </c>
      <c r="E380">
        <f t="shared" si="25"/>
        <v>1.2459</v>
      </c>
      <c r="F380">
        <f t="shared" si="26"/>
        <v>100000</v>
      </c>
      <c r="G380">
        <f t="shared" si="27"/>
        <v>500</v>
      </c>
      <c r="H380">
        <f t="shared" si="28"/>
        <v>1E-4</v>
      </c>
      <c r="I380">
        <f t="shared" si="29"/>
        <v>0.8026326350429408</v>
      </c>
    </row>
    <row r="381" spans="1:9" x14ac:dyDescent="0.25">
      <c r="A381" s="1" t="s">
        <v>1306</v>
      </c>
      <c r="C381">
        <v>1.238</v>
      </c>
      <c r="D381">
        <v>1.2524</v>
      </c>
      <c r="E381">
        <f t="shared" si="25"/>
        <v>1.2452000000000001</v>
      </c>
      <c r="F381">
        <f t="shared" si="26"/>
        <v>100000</v>
      </c>
      <c r="G381">
        <f t="shared" si="27"/>
        <v>500</v>
      </c>
      <c r="H381">
        <f t="shared" si="28"/>
        <v>1E-4</v>
      </c>
      <c r="I381">
        <f t="shared" si="29"/>
        <v>0.8030838419530999</v>
      </c>
    </row>
    <row r="382" spans="1:9" x14ac:dyDescent="0.25">
      <c r="A382" s="1" t="s">
        <v>1307</v>
      </c>
      <c r="C382">
        <v>1.2534000000000001</v>
      </c>
      <c r="D382">
        <v>1.2808999999999999</v>
      </c>
      <c r="E382">
        <f t="shared" si="25"/>
        <v>1.26715</v>
      </c>
      <c r="F382">
        <f t="shared" si="26"/>
        <v>100000</v>
      </c>
      <c r="G382">
        <f t="shared" si="27"/>
        <v>500</v>
      </c>
      <c r="H382">
        <f t="shared" si="28"/>
        <v>1E-4</v>
      </c>
      <c r="I382">
        <f t="shared" si="29"/>
        <v>0.78917255257862129</v>
      </c>
    </row>
    <row r="383" spans="1:9" x14ac:dyDescent="0.25">
      <c r="A383" s="1" t="s">
        <v>1308</v>
      </c>
      <c r="C383">
        <v>1.2846</v>
      </c>
      <c r="D383">
        <v>1.2948</v>
      </c>
      <c r="E383">
        <f t="shared" si="25"/>
        <v>1.2896999999999998</v>
      </c>
      <c r="F383">
        <f t="shared" si="26"/>
        <v>100000</v>
      </c>
      <c r="G383">
        <f t="shared" si="27"/>
        <v>500</v>
      </c>
      <c r="H383">
        <f t="shared" si="28"/>
        <v>1E-4</v>
      </c>
      <c r="I383">
        <f t="shared" si="29"/>
        <v>0.77537411801194089</v>
      </c>
    </row>
    <row r="384" spans="1:9" x14ac:dyDescent="0.25">
      <c r="A384" s="1" t="s">
        <v>1309</v>
      </c>
      <c r="C384">
        <v>1.2935000000000001</v>
      </c>
      <c r="D384">
        <v>1.2981</v>
      </c>
      <c r="E384">
        <f t="shared" si="25"/>
        <v>1.2958000000000001</v>
      </c>
      <c r="F384">
        <f t="shared" si="26"/>
        <v>100000</v>
      </c>
      <c r="G384">
        <f t="shared" si="27"/>
        <v>500</v>
      </c>
      <c r="H384">
        <f t="shared" si="28"/>
        <v>1E-4</v>
      </c>
      <c r="I384">
        <f t="shared" si="29"/>
        <v>0.7717240314863405</v>
      </c>
    </row>
    <row r="385" spans="1:9" x14ac:dyDescent="0.25">
      <c r="A385" s="1" t="s">
        <v>1310</v>
      </c>
      <c r="C385">
        <v>1.2984</v>
      </c>
      <c r="D385">
        <v>1.2885</v>
      </c>
      <c r="E385">
        <f t="shared" si="25"/>
        <v>1.29345</v>
      </c>
      <c r="F385">
        <f t="shared" si="26"/>
        <v>100000</v>
      </c>
      <c r="G385">
        <f t="shared" si="27"/>
        <v>500</v>
      </c>
      <c r="H385">
        <f t="shared" si="28"/>
        <v>1E-4</v>
      </c>
      <c r="I385">
        <f t="shared" si="29"/>
        <v>0.77312613552901155</v>
      </c>
    </row>
    <row r="386" spans="1:9" x14ac:dyDescent="0.25">
      <c r="A386" s="1" t="s">
        <v>1311</v>
      </c>
      <c r="C386">
        <v>1.2882</v>
      </c>
      <c r="D386">
        <v>1.3036000000000001</v>
      </c>
      <c r="E386">
        <f t="shared" si="25"/>
        <v>1.2959000000000001</v>
      </c>
      <c r="F386">
        <f t="shared" si="26"/>
        <v>100000</v>
      </c>
      <c r="G386">
        <f t="shared" si="27"/>
        <v>500</v>
      </c>
      <c r="H386">
        <f t="shared" si="28"/>
        <v>1E-4</v>
      </c>
      <c r="I386">
        <f t="shared" si="29"/>
        <v>0.7716644802839725</v>
      </c>
    </row>
    <row r="387" spans="1:9" x14ac:dyDescent="0.25">
      <c r="A387" s="1" t="s">
        <v>1312</v>
      </c>
      <c r="C387">
        <v>1.2995000000000001</v>
      </c>
      <c r="D387">
        <v>1.2806999999999999</v>
      </c>
      <c r="E387">
        <f t="shared" ref="E387:E441" si="30">(C387+D387)/2</f>
        <v>1.2901</v>
      </c>
      <c r="F387">
        <f t="shared" si="26"/>
        <v>100000</v>
      </c>
      <c r="G387">
        <f t="shared" si="27"/>
        <v>500</v>
      </c>
      <c r="H387">
        <f t="shared" si="28"/>
        <v>1E-4</v>
      </c>
      <c r="I387">
        <f t="shared" si="29"/>
        <v>0.77513371056507241</v>
      </c>
    </row>
    <row r="388" spans="1:9" x14ac:dyDescent="0.25">
      <c r="A388" s="1" t="s">
        <v>1313</v>
      </c>
      <c r="C388">
        <v>1.2805</v>
      </c>
      <c r="D388">
        <v>1.2889999999999999</v>
      </c>
      <c r="E388">
        <f t="shared" si="30"/>
        <v>1.2847499999999998</v>
      </c>
      <c r="F388">
        <f t="shared" ref="F388:F441" si="31">F387</f>
        <v>100000</v>
      </c>
      <c r="G388">
        <f t="shared" ref="G388:G441" si="32">G387</f>
        <v>500</v>
      </c>
      <c r="H388">
        <f t="shared" ref="H388:H441" si="33">H387</f>
        <v>1E-4</v>
      </c>
      <c r="I388">
        <f t="shared" si="29"/>
        <v>0.77836154893948251</v>
      </c>
    </row>
    <row r="389" spans="1:9" x14ac:dyDescent="0.25">
      <c r="A389" s="1" t="s">
        <v>1314</v>
      </c>
      <c r="C389">
        <v>1.2862</v>
      </c>
      <c r="D389">
        <v>1.2743</v>
      </c>
      <c r="E389">
        <f t="shared" si="30"/>
        <v>1.2802500000000001</v>
      </c>
      <c r="F389">
        <f t="shared" si="31"/>
        <v>100000</v>
      </c>
      <c r="G389">
        <f t="shared" si="32"/>
        <v>500</v>
      </c>
      <c r="H389">
        <f t="shared" si="33"/>
        <v>1E-4</v>
      </c>
      <c r="I389">
        <f t="shared" ref="I389:I441" si="34">1/E389</f>
        <v>0.78109744190587771</v>
      </c>
    </row>
    <row r="390" spans="1:9" x14ac:dyDescent="0.25">
      <c r="A390" s="1" t="s">
        <v>1315</v>
      </c>
      <c r="C390">
        <v>1.2713000000000001</v>
      </c>
      <c r="D390">
        <v>1.2775000000000001</v>
      </c>
      <c r="E390">
        <f t="shared" si="30"/>
        <v>1.2744</v>
      </c>
      <c r="F390">
        <f t="shared" si="31"/>
        <v>100000</v>
      </c>
      <c r="G390">
        <f t="shared" si="32"/>
        <v>500</v>
      </c>
      <c r="H390">
        <f t="shared" si="33"/>
        <v>1E-4</v>
      </c>
      <c r="I390">
        <f t="shared" si="34"/>
        <v>0.78468298807281855</v>
      </c>
    </row>
    <row r="391" spans="1:9" x14ac:dyDescent="0.25">
      <c r="A391" s="1" t="s">
        <v>1316</v>
      </c>
      <c r="C391">
        <v>1.2766</v>
      </c>
      <c r="D391">
        <v>1.2718</v>
      </c>
      <c r="E391">
        <f t="shared" si="30"/>
        <v>1.2742</v>
      </c>
      <c r="F391">
        <f t="shared" si="31"/>
        <v>100000</v>
      </c>
      <c r="G391">
        <f t="shared" si="32"/>
        <v>500</v>
      </c>
      <c r="H391">
        <f t="shared" si="33"/>
        <v>1E-4</v>
      </c>
      <c r="I391">
        <f t="shared" si="34"/>
        <v>0.78480615288023858</v>
      </c>
    </row>
    <row r="392" spans="1:9" x14ac:dyDescent="0.25">
      <c r="A392" s="1" t="s">
        <v>1317</v>
      </c>
      <c r="C392">
        <v>1.2735000000000001</v>
      </c>
      <c r="D392">
        <v>1.3027</v>
      </c>
      <c r="E392">
        <f t="shared" si="30"/>
        <v>1.2881</v>
      </c>
      <c r="F392">
        <f t="shared" si="31"/>
        <v>100000</v>
      </c>
      <c r="G392">
        <f t="shared" si="32"/>
        <v>500</v>
      </c>
      <c r="H392">
        <f t="shared" si="33"/>
        <v>1E-4</v>
      </c>
      <c r="I392">
        <f t="shared" si="34"/>
        <v>0.77633724089744582</v>
      </c>
    </row>
    <row r="393" spans="1:9" x14ac:dyDescent="0.25">
      <c r="A393" s="1" t="s">
        <v>1318</v>
      </c>
      <c r="C393">
        <v>1.3002</v>
      </c>
      <c r="D393">
        <v>1.2883</v>
      </c>
      <c r="E393">
        <f t="shared" si="30"/>
        <v>1.2942499999999999</v>
      </c>
      <c r="F393">
        <f t="shared" si="31"/>
        <v>100000</v>
      </c>
      <c r="G393">
        <f t="shared" si="32"/>
        <v>500</v>
      </c>
      <c r="H393">
        <f t="shared" si="33"/>
        <v>1E-4</v>
      </c>
      <c r="I393">
        <f t="shared" si="34"/>
        <v>0.77264825188333019</v>
      </c>
    </row>
    <row r="394" spans="1:9" x14ac:dyDescent="0.25">
      <c r="A394" s="1" t="s">
        <v>1319</v>
      </c>
      <c r="C394">
        <v>1.2882</v>
      </c>
      <c r="D394">
        <v>1.3103</v>
      </c>
      <c r="E394">
        <f t="shared" si="30"/>
        <v>1.29925</v>
      </c>
      <c r="F394">
        <f t="shared" si="31"/>
        <v>100000</v>
      </c>
      <c r="G394">
        <f t="shared" si="32"/>
        <v>500</v>
      </c>
      <c r="H394">
        <f t="shared" si="33"/>
        <v>1E-4</v>
      </c>
      <c r="I394">
        <f t="shared" si="34"/>
        <v>0.7696748123917645</v>
      </c>
    </row>
    <row r="395" spans="1:9" x14ac:dyDescent="0.25">
      <c r="A395" s="1" t="s">
        <v>1320</v>
      </c>
      <c r="C395">
        <v>1.3096000000000001</v>
      </c>
      <c r="D395">
        <v>1.2994000000000001</v>
      </c>
      <c r="E395">
        <f t="shared" si="30"/>
        <v>1.3045</v>
      </c>
      <c r="F395">
        <f t="shared" si="31"/>
        <v>100000</v>
      </c>
      <c r="G395">
        <f t="shared" si="32"/>
        <v>500</v>
      </c>
      <c r="H395">
        <f t="shared" si="33"/>
        <v>1E-4</v>
      </c>
      <c r="I395">
        <f t="shared" si="34"/>
        <v>0.76657723265619016</v>
      </c>
    </row>
    <row r="396" spans="1:9" x14ac:dyDescent="0.25">
      <c r="A396" s="1" t="s">
        <v>1321</v>
      </c>
      <c r="C396">
        <v>1.2992999999999999</v>
      </c>
      <c r="D396">
        <v>1.3131999999999999</v>
      </c>
      <c r="E396">
        <f t="shared" si="30"/>
        <v>1.3062499999999999</v>
      </c>
      <c r="F396">
        <f t="shared" si="31"/>
        <v>100000</v>
      </c>
      <c r="G396">
        <f t="shared" si="32"/>
        <v>500</v>
      </c>
      <c r="H396">
        <f t="shared" si="33"/>
        <v>1E-4</v>
      </c>
      <c r="I396">
        <f t="shared" si="34"/>
        <v>0.76555023923444976</v>
      </c>
    </row>
    <row r="397" spans="1:9" x14ac:dyDescent="0.25">
      <c r="A397" s="1" t="s">
        <v>1322</v>
      </c>
      <c r="C397">
        <v>1.3129</v>
      </c>
      <c r="D397">
        <v>1.3036000000000001</v>
      </c>
      <c r="E397">
        <f t="shared" si="30"/>
        <v>1.3082500000000001</v>
      </c>
      <c r="F397">
        <f t="shared" si="31"/>
        <v>100000</v>
      </c>
      <c r="G397">
        <f t="shared" si="32"/>
        <v>500</v>
      </c>
      <c r="H397">
        <f t="shared" si="33"/>
        <v>1E-4</v>
      </c>
      <c r="I397">
        <f t="shared" si="34"/>
        <v>0.76437989680871388</v>
      </c>
    </row>
    <row r="398" spans="1:9" x14ac:dyDescent="0.25">
      <c r="A398" s="1" t="s">
        <v>1323</v>
      </c>
      <c r="C398">
        <v>1.3044</v>
      </c>
      <c r="D398">
        <v>1.3008</v>
      </c>
      <c r="E398">
        <f t="shared" si="30"/>
        <v>1.3026</v>
      </c>
      <c r="F398">
        <f t="shared" si="31"/>
        <v>100000</v>
      </c>
      <c r="G398">
        <f t="shared" si="32"/>
        <v>500</v>
      </c>
      <c r="H398">
        <f t="shared" si="33"/>
        <v>1E-4</v>
      </c>
      <c r="I398">
        <f t="shared" si="34"/>
        <v>0.76769537847382163</v>
      </c>
    </row>
    <row r="399" spans="1:9" x14ac:dyDescent="0.25">
      <c r="A399" s="1" t="s">
        <v>1324</v>
      </c>
      <c r="C399">
        <v>1.3009999999999999</v>
      </c>
      <c r="D399">
        <v>1.2874000000000001</v>
      </c>
      <c r="E399">
        <f t="shared" si="30"/>
        <v>1.2942</v>
      </c>
      <c r="F399">
        <f t="shared" si="31"/>
        <v>100000</v>
      </c>
      <c r="G399">
        <f t="shared" si="32"/>
        <v>500</v>
      </c>
      <c r="H399">
        <f t="shared" si="33"/>
        <v>1E-4</v>
      </c>
      <c r="I399">
        <f t="shared" si="34"/>
        <v>0.77267810230258072</v>
      </c>
    </row>
    <row r="400" spans="1:9" x14ac:dyDescent="0.25">
      <c r="A400" s="1" t="s">
        <v>1325</v>
      </c>
      <c r="C400">
        <v>1.2867</v>
      </c>
      <c r="D400">
        <v>1.2878000000000001</v>
      </c>
      <c r="E400">
        <f t="shared" si="30"/>
        <v>1.28725</v>
      </c>
      <c r="F400">
        <f t="shared" si="31"/>
        <v>100000</v>
      </c>
      <c r="G400">
        <f t="shared" si="32"/>
        <v>500</v>
      </c>
      <c r="H400">
        <f t="shared" si="33"/>
        <v>1E-4</v>
      </c>
      <c r="I400">
        <f t="shared" si="34"/>
        <v>0.77684987376189552</v>
      </c>
    </row>
    <row r="401" spans="1:9" x14ac:dyDescent="0.25">
      <c r="A401" s="1" t="s">
        <v>1326</v>
      </c>
      <c r="C401">
        <v>1.2926</v>
      </c>
      <c r="D401">
        <v>1.2951999999999999</v>
      </c>
      <c r="E401">
        <f t="shared" si="30"/>
        <v>1.2938999999999998</v>
      </c>
      <c r="F401">
        <f t="shared" si="31"/>
        <v>100000</v>
      </c>
      <c r="G401">
        <f t="shared" si="32"/>
        <v>500</v>
      </c>
      <c r="H401">
        <f t="shared" si="33"/>
        <v>1E-4</v>
      </c>
      <c r="I401">
        <f t="shared" si="34"/>
        <v>0.77285725326532195</v>
      </c>
    </row>
    <row r="402" spans="1:9" x14ac:dyDescent="0.25">
      <c r="A402" s="1" t="s">
        <v>1327</v>
      </c>
      <c r="C402">
        <v>1.2962</v>
      </c>
      <c r="D402">
        <v>1.3192999999999999</v>
      </c>
      <c r="E402">
        <f t="shared" si="30"/>
        <v>1.30775</v>
      </c>
      <c r="F402">
        <f t="shared" si="31"/>
        <v>100000</v>
      </c>
      <c r="G402">
        <f t="shared" si="32"/>
        <v>500</v>
      </c>
      <c r="H402">
        <f t="shared" si="33"/>
        <v>1E-4</v>
      </c>
      <c r="I402">
        <f t="shared" si="34"/>
        <v>0.7646721468170522</v>
      </c>
    </row>
    <row r="403" spans="1:9" x14ac:dyDescent="0.25">
      <c r="A403" s="1" t="s">
        <v>1328</v>
      </c>
      <c r="C403">
        <v>1.3185</v>
      </c>
      <c r="D403">
        <v>1.3589</v>
      </c>
      <c r="E403">
        <f t="shared" si="30"/>
        <v>1.3387</v>
      </c>
      <c r="F403">
        <f t="shared" si="31"/>
        <v>100000</v>
      </c>
      <c r="G403">
        <f t="shared" si="32"/>
        <v>500</v>
      </c>
      <c r="H403">
        <f t="shared" si="33"/>
        <v>1E-4</v>
      </c>
      <c r="I403">
        <f t="shared" si="34"/>
        <v>0.74699335175916937</v>
      </c>
    </row>
    <row r="404" spans="1:9" x14ac:dyDescent="0.25">
      <c r="A404" s="1" t="s">
        <v>1329</v>
      </c>
      <c r="C404">
        <v>1.3560000000000001</v>
      </c>
      <c r="D404">
        <v>1.3494999999999999</v>
      </c>
      <c r="E404">
        <f t="shared" si="30"/>
        <v>1.3527499999999999</v>
      </c>
      <c r="F404">
        <f t="shared" si="31"/>
        <v>100000</v>
      </c>
      <c r="G404">
        <f t="shared" si="32"/>
        <v>500</v>
      </c>
      <c r="H404">
        <f t="shared" si="33"/>
        <v>1E-4</v>
      </c>
      <c r="I404">
        <f t="shared" si="34"/>
        <v>0.73923489188689717</v>
      </c>
    </row>
    <row r="405" spans="1:9" x14ac:dyDescent="0.25">
      <c r="A405" s="1" t="s">
        <v>1330</v>
      </c>
      <c r="C405">
        <v>1.3489</v>
      </c>
      <c r="D405">
        <v>1.3396999999999999</v>
      </c>
      <c r="E405">
        <f t="shared" si="30"/>
        <v>1.3443000000000001</v>
      </c>
      <c r="F405">
        <f t="shared" si="31"/>
        <v>100000</v>
      </c>
      <c r="G405">
        <f t="shared" si="32"/>
        <v>500</v>
      </c>
      <c r="H405">
        <f t="shared" si="33"/>
        <v>1E-4</v>
      </c>
      <c r="I405">
        <f t="shared" si="34"/>
        <v>0.74388157405341071</v>
      </c>
    </row>
    <row r="406" spans="1:9" x14ac:dyDescent="0.25">
      <c r="A406" s="1" t="s">
        <v>1331</v>
      </c>
      <c r="C406">
        <v>1.3372999999999999</v>
      </c>
      <c r="D406">
        <v>1.3068</v>
      </c>
      <c r="E406">
        <f t="shared" si="30"/>
        <v>1.3220499999999999</v>
      </c>
      <c r="F406">
        <f t="shared" si="31"/>
        <v>100000</v>
      </c>
      <c r="G406">
        <f t="shared" si="32"/>
        <v>500</v>
      </c>
      <c r="H406">
        <f t="shared" si="33"/>
        <v>1E-4</v>
      </c>
      <c r="I406">
        <f t="shared" si="34"/>
        <v>0.75640104383344053</v>
      </c>
    </row>
    <row r="407" spans="1:9" x14ac:dyDescent="0.25">
      <c r="A407" s="1" t="s">
        <v>1332</v>
      </c>
      <c r="C407">
        <v>1.3097000000000001</v>
      </c>
      <c r="D407">
        <v>1.3284</v>
      </c>
      <c r="E407">
        <f t="shared" si="30"/>
        <v>1.3190500000000001</v>
      </c>
      <c r="F407">
        <f t="shared" si="31"/>
        <v>100000</v>
      </c>
      <c r="G407">
        <f t="shared" si="32"/>
        <v>500</v>
      </c>
      <c r="H407">
        <f t="shared" si="33"/>
        <v>1E-4</v>
      </c>
      <c r="I407">
        <f t="shared" si="34"/>
        <v>0.7581213752321746</v>
      </c>
    </row>
    <row r="408" spans="1:9" x14ac:dyDescent="0.25">
      <c r="A408" s="1" t="s">
        <v>1333</v>
      </c>
      <c r="C408">
        <v>1.3299000000000001</v>
      </c>
      <c r="D408">
        <v>1.3188</v>
      </c>
      <c r="E408">
        <f t="shared" si="30"/>
        <v>1.3243499999999999</v>
      </c>
      <c r="F408">
        <f t="shared" si="31"/>
        <v>100000</v>
      </c>
      <c r="G408">
        <f t="shared" si="32"/>
        <v>500</v>
      </c>
      <c r="H408">
        <f t="shared" si="33"/>
        <v>1E-4</v>
      </c>
      <c r="I408">
        <f t="shared" si="34"/>
        <v>0.75508740136670827</v>
      </c>
    </row>
    <row r="409" spans="1:9" x14ac:dyDescent="0.25">
      <c r="A409" s="1" t="s">
        <v>1334</v>
      </c>
      <c r="C409">
        <v>1.3185</v>
      </c>
      <c r="D409">
        <v>1.3127</v>
      </c>
      <c r="E409">
        <f t="shared" si="30"/>
        <v>1.3155999999999999</v>
      </c>
      <c r="F409">
        <f t="shared" si="31"/>
        <v>100000</v>
      </c>
      <c r="G409">
        <f t="shared" si="32"/>
        <v>500</v>
      </c>
      <c r="H409">
        <f t="shared" si="33"/>
        <v>1E-4</v>
      </c>
      <c r="I409">
        <f t="shared" si="34"/>
        <v>0.76010945576162969</v>
      </c>
    </row>
    <row r="410" spans="1:9" x14ac:dyDescent="0.25">
      <c r="A410" s="1" t="s">
        <v>1335</v>
      </c>
      <c r="C410">
        <v>1.3128</v>
      </c>
      <c r="D410">
        <v>1.3075000000000001</v>
      </c>
      <c r="E410">
        <f t="shared" si="30"/>
        <v>1.3101500000000001</v>
      </c>
      <c r="F410">
        <f t="shared" si="31"/>
        <v>100000</v>
      </c>
      <c r="G410">
        <f t="shared" si="32"/>
        <v>500</v>
      </c>
      <c r="H410">
        <f t="shared" si="33"/>
        <v>1E-4</v>
      </c>
      <c r="I410">
        <f t="shared" si="34"/>
        <v>0.76327138113956405</v>
      </c>
    </row>
    <row r="411" spans="1:9" x14ac:dyDescent="0.25">
      <c r="A411" s="1" t="s">
        <v>1336</v>
      </c>
      <c r="C411">
        <v>1.3069999999999999</v>
      </c>
      <c r="D411">
        <v>1.3189</v>
      </c>
      <c r="E411">
        <f t="shared" si="30"/>
        <v>1.3129499999999998</v>
      </c>
      <c r="F411">
        <f t="shared" si="31"/>
        <v>100000</v>
      </c>
      <c r="G411">
        <f t="shared" si="32"/>
        <v>500</v>
      </c>
      <c r="H411">
        <f t="shared" si="33"/>
        <v>1E-4</v>
      </c>
      <c r="I411">
        <f t="shared" si="34"/>
        <v>0.76164362694695165</v>
      </c>
    </row>
    <row r="412" spans="1:9" x14ac:dyDescent="0.25">
      <c r="A412" s="1" t="s">
        <v>1337</v>
      </c>
      <c r="C412">
        <v>1.3163</v>
      </c>
      <c r="D412">
        <v>1.3218000000000001</v>
      </c>
      <c r="E412">
        <f t="shared" si="30"/>
        <v>1.3190500000000001</v>
      </c>
      <c r="F412">
        <f t="shared" si="31"/>
        <v>100000</v>
      </c>
      <c r="G412">
        <f t="shared" si="32"/>
        <v>500</v>
      </c>
      <c r="H412">
        <f t="shared" si="33"/>
        <v>1E-4</v>
      </c>
      <c r="I412">
        <f t="shared" si="34"/>
        <v>0.7581213752321746</v>
      </c>
    </row>
    <row r="413" spans="1:9" x14ac:dyDescent="0.25">
      <c r="A413" s="1" t="s">
        <v>1338</v>
      </c>
      <c r="C413">
        <v>1.3216000000000001</v>
      </c>
      <c r="D413">
        <v>1.3342000000000001</v>
      </c>
      <c r="E413">
        <f t="shared" si="30"/>
        <v>1.3279000000000001</v>
      </c>
      <c r="F413">
        <f t="shared" si="31"/>
        <v>100000</v>
      </c>
      <c r="G413">
        <f t="shared" si="32"/>
        <v>500</v>
      </c>
      <c r="H413">
        <f t="shared" si="33"/>
        <v>1E-4</v>
      </c>
      <c r="I413">
        <f t="shared" si="34"/>
        <v>0.75306875517734762</v>
      </c>
    </row>
    <row r="414" spans="1:9" x14ac:dyDescent="0.25">
      <c r="A414" s="1" t="s">
        <v>1339</v>
      </c>
      <c r="C414">
        <v>1.3328</v>
      </c>
      <c r="D414">
        <v>1.3478000000000001</v>
      </c>
      <c r="E414">
        <f t="shared" si="30"/>
        <v>1.3403</v>
      </c>
      <c r="F414">
        <f t="shared" si="31"/>
        <v>100000</v>
      </c>
      <c r="G414">
        <f t="shared" si="32"/>
        <v>500</v>
      </c>
      <c r="H414">
        <f t="shared" si="33"/>
        <v>1E-4</v>
      </c>
      <c r="I414">
        <f t="shared" si="34"/>
        <v>0.74610161904051331</v>
      </c>
    </row>
    <row r="415" spans="1:9" x14ac:dyDescent="0.25">
      <c r="A415" s="1" t="s">
        <v>1340</v>
      </c>
      <c r="C415">
        <v>1.3448</v>
      </c>
      <c r="D415">
        <v>1.3378000000000001</v>
      </c>
      <c r="E415">
        <f t="shared" si="30"/>
        <v>1.3412999999999999</v>
      </c>
      <c r="F415">
        <f t="shared" si="31"/>
        <v>100000</v>
      </c>
      <c r="G415">
        <f t="shared" si="32"/>
        <v>500</v>
      </c>
      <c r="H415">
        <f t="shared" si="33"/>
        <v>1E-4</v>
      </c>
      <c r="I415">
        <f t="shared" si="34"/>
        <v>0.74554536643554759</v>
      </c>
    </row>
    <row r="416" spans="1:9" x14ac:dyDescent="0.25">
      <c r="A416" s="1" t="s">
        <v>1341</v>
      </c>
      <c r="C416">
        <v>1.3379000000000001</v>
      </c>
      <c r="D416">
        <v>1.3322000000000001</v>
      </c>
      <c r="E416">
        <f t="shared" si="30"/>
        <v>1.3350500000000001</v>
      </c>
      <c r="F416">
        <f t="shared" si="31"/>
        <v>100000</v>
      </c>
      <c r="G416">
        <f t="shared" si="32"/>
        <v>500</v>
      </c>
      <c r="H416">
        <f t="shared" si="33"/>
        <v>1E-4</v>
      </c>
      <c r="I416">
        <f t="shared" si="34"/>
        <v>0.74903561664357132</v>
      </c>
    </row>
    <row r="417" spans="1:9" x14ac:dyDescent="0.25">
      <c r="A417" s="1" t="s">
        <v>1342</v>
      </c>
      <c r="C417">
        <v>1.3313999999999999</v>
      </c>
      <c r="D417">
        <v>1.3358000000000001</v>
      </c>
      <c r="E417">
        <f t="shared" si="30"/>
        <v>1.3336000000000001</v>
      </c>
      <c r="F417">
        <f t="shared" si="31"/>
        <v>100000</v>
      </c>
      <c r="G417">
        <f t="shared" si="32"/>
        <v>500</v>
      </c>
      <c r="H417">
        <f t="shared" si="33"/>
        <v>1E-4</v>
      </c>
      <c r="I417">
        <f t="shared" si="34"/>
        <v>0.74985002999400119</v>
      </c>
    </row>
    <row r="418" spans="1:9" x14ac:dyDescent="0.25">
      <c r="A418" s="1" t="s">
        <v>1343</v>
      </c>
      <c r="C418">
        <v>1.3372999999999999</v>
      </c>
      <c r="D418">
        <v>1.3515999999999999</v>
      </c>
      <c r="E418">
        <f t="shared" si="30"/>
        <v>1.3444499999999999</v>
      </c>
      <c r="F418">
        <f t="shared" si="31"/>
        <v>100000</v>
      </c>
      <c r="G418">
        <f t="shared" si="32"/>
        <v>500</v>
      </c>
      <c r="H418">
        <f t="shared" si="33"/>
        <v>1E-4</v>
      </c>
      <c r="I418">
        <f t="shared" si="34"/>
        <v>0.7437985793447135</v>
      </c>
    </row>
    <row r="419" spans="1:9" x14ac:dyDescent="0.25">
      <c r="A419" s="1" t="s">
        <v>1344</v>
      </c>
      <c r="C419">
        <v>1.3533999999999999</v>
      </c>
      <c r="D419">
        <v>1.3566</v>
      </c>
      <c r="E419">
        <f t="shared" si="30"/>
        <v>1.355</v>
      </c>
      <c r="F419">
        <f t="shared" si="31"/>
        <v>100000</v>
      </c>
      <c r="G419">
        <f t="shared" si="32"/>
        <v>500</v>
      </c>
      <c r="H419">
        <f t="shared" si="33"/>
        <v>1E-4</v>
      </c>
      <c r="I419">
        <f t="shared" si="34"/>
        <v>0.73800738007380073</v>
      </c>
    </row>
    <row r="420" spans="1:9" x14ac:dyDescent="0.25">
      <c r="A420" t="s">
        <v>1345</v>
      </c>
      <c r="E420">
        <f t="shared" si="30"/>
        <v>0</v>
      </c>
      <c r="F420">
        <f t="shared" si="31"/>
        <v>100000</v>
      </c>
      <c r="G420">
        <f t="shared" si="32"/>
        <v>500</v>
      </c>
      <c r="H420">
        <f t="shared" si="33"/>
        <v>1E-4</v>
      </c>
      <c r="I420" t="e">
        <f t="shared" si="34"/>
        <v>#DIV/0!</v>
      </c>
    </row>
    <row r="421" spans="1:9" x14ac:dyDescent="0.25">
      <c r="A421" t="s">
        <v>1346</v>
      </c>
      <c r="E421">
        <f t="shared" si="30"/>
        <v>0</v>
      </c>
      <c r="F421">
        <f t="shared" si="31"/>
        <v>100000</v>
      </c>
      <c r="G421">
        <f t="shared" si="32"/>
        <v>500</v>
      </c>
      <c r="H421">
        <f t="shared" si="33"/>
        <v>1E-4</v>
      </c>
      <c r="I421" t="e">
        <f t="shared" si="34"/>
        <v>#DIV/0!</v>
      </c>
    </row>
    <row r="422" spans="1:9" x14ac:dyDescent="0.25">
      <c r="A422" t="s">
        <v>1347</v>
      </c>
      <c r="E422">
        <f t="shared" si="30"/>
        <v>0</v>
      </c>
      <c r="F422">
        <f t="shared" si="31"/>
        <v>100000</v>
      </c>
      <c r="G422">
        <f t="shared" si="32"/>
        <v>500</v>
      </c>
      <c r="H422">
        <f t="shared" si="33"/>
        <v>1E-4</v>
      </c>
      <c r="I422" t="e">
        <f t="shared" si="34"/>
        <v>#DIV/0!</v>
      </c>
    </row>
    <row r="423" spans="1:9" x14ac:dyDescent="0.25">
      <c r="A423" t="s">
        <v>1348</v>
      </c>
      <c r="E423">
        <f t="shared" si="30"/>
        <v>0</v>
      </c>
      <c r="F423">
        <f t="shared" si="31"/>
        <v>100000</v>
      </c>
      <c r="G423">
        <f t="shared" si="32"/>
        <v>500</v>
      </c>
      <c r="H423">
        <f t="shared" si="33"/>
        <v>1E-4</v>
      </c>
      <c r="I423" t="e">
        <f t="shared" si="34"/>
        <v>#DIV/0!</v>
      </c>
    </row>
    <row r="424" spans="1:9" x14ac:dyDescent="0.25">
      <c r="A424" t="s">
        <v>1349</v>
      </c>
      <c r="E424">
        <f t="shared" si="30"/>
        <v>0</v>
      </c>
      <c r="F424">
        <f t="shared" si="31"/>
        <v>100000</v>
      </c>
      <c r="G424">
        <f t="shared" si="32"/>
        <v>500</v>
      </c>
      <c r="H424">
        <f t="shared" si="33"/>
        <v>1E-4</v>
      </c>
      <c r="I424" t="e">
        <f t="shared" si="34"/>
        <v>#DIV/0!</v>
      </c>
    </row>
    <row r="425" spans="1:9" x14ac:dyDescent="0.25">
      <c r="A425" t="s">
        <v>1350</v>
      </c>
      <c r="E425">
        <f t="shared" si="30"/>
        <v>0</v>
      </c>
      <c r="F425">
        <f t="shared" si="31"/>
        <v>100000</v>
      </c>
      <c r="G425">
        <f t="shared" si="32"/>
        <v>500</v>
      </c>
      <c r="H425">
        <f t="shared" si="33"/>
        <v>1E-4</v>
      </c>
      <c r="I425" t="e">
        <f t="shared" si="34"/>
        <v>#DIV/0!</v>
      </c>
    </row>
    <row r="426" spans="1:9" x14ac:dyDescent="0.25">
      <c r="A426" t="s">
        <v>1351</v>
      </c>
      <c r="E426">
        <f t="shared" si="30"/>
        <v>0</v>
      </c>
      <c r="F426">
        <f t="shared" si="31"/>
        <v>100000</v>
      </c>
      <c r="G426">
        <f t="shared" si="32"/>
        <v>500</v>
      </c>
      <c r="H426">
        <f t="shared" si="33"/>
        <v>1E-4</v>
      </c>
      <c r="I426" t="e">
        <f t="shared" si="34"/>
        <v>#DIV/0!</v>
      </c>
    </row>
    <row r="427" spans="1:9" x14ac:dyDescent="0.25">
      <c r="A427" t="s">
        <v>1352</v>
      </c>
      <c r="E427">
        <f t="shared" si="30"/>
        <v>0</v>
      </c>
      <c r="F427">
        <f t="shared" si="31"/>
        <v>100000</v>
      </c>
      <c r="G427">
        <f t="shared" si="32"/>
        <v>500</v>
      </c>
      <c r="H427">
        <f t="shared" si="33"/>
        <v>1E-4</v>
      </c>
      <c r="I427" t="e">
        <f t="shared" si="34"/>
        <v>#DIV/0!</v>
      </c>
    </row>
    <row r="428" spans="1:9" x14ac:dyDescent="0.25">
      <c r="A428" t="s">
        <v>1353</v>
      </c>
      <c r="E428">
        <f t="shared" si="30"/>
        <v>0</v>
      </c>
      <c r="F428">
        <f t="shared" si="31"/>
        <v>100000</v>
      </c>
      <c r="G428">
        <f t="shared" si="32"/>
        <v>500</v>
      </c>
      <c r="H428">
        <f t="shared" si="33"/>
        <v>1E-4</v>
      </c>
      <c r="I428" t="e">
        <f t="shared" si="34"/>
        <v>#DIV/0!</v>
      </c>
    </row>
    <row r="429" spans="1:9" x14ac:dyDescent="0.25">
      <c r="A429" t="s">
        <v>1354</v>
      </c>
      <c r="E429">
        <f t="shared" si="30"/>
        <v>0</v>
      </c>
      <c r="F429">
        <f t="shared" si="31"/>
        <v>100000</v>
      </c>
      <c r="G429">
        <f t="shared" si="32"/>
        <v>500</v>
      </c>
      <c r="H429">
        <f t="shared" si="33"/>
        <v>1E-4</v>
      </c>
      <c r="I429" t="e">
        <f t="shared" si="34"/>
        <v>#DIV/0!</v>
      </c>
    </row>
    <row r="430" spans="1:9" x14ac:dyDescent="0.25">
      <c r="A430" t="s">
        <v>1355</v>
      </c>
      <c r="E430">
        <f t="shared" si="30"/>
        <v>0</v>
      </c>
      <c r="F430">
        <f t="shared" si="31"/>
        <v>100000</v>
      </c>
      <c r="G430">
        <f t="shared" si="32"/>
        <v>500</v>
      </c>
      <c r="H430">
        <f t="shared" si="33"/>
        <v>1E-4</v>
      </c>
      <c r="I430" t="e">
        <f t="shared" si="34"/>
        <v>#DIV/0!</v>
      </c>
    </row>
    <row r="431" spans="1:9" x14ac:dyDescent="0.25">
      <c r="A431" t="s">
        <v>1356</v>
      </c>
      <c r="E431">
        <f t="shared" si="30"/>
        <v>0</v>
      </c>
      <c r="F431">
        <f t="shared" si="31"/>
        <v>100000</v>
      </c>
      <c r="G431">
        <f t="shared" si="32"/>
        <v>500</v>
      </c>
      <c r="H431">
        <f t="shared" si="33"/>
        <v>1E-4</v>
      </c>
      <c r="I431" t="e">
        <f t="shared" si="34"/>
        <v>#DIV/0!</v>
      </c>
    </row>
    <row r="432" spans="1:9" x14ac:dyDescent="0.25">
      <c r="A432" t="s">
        <v>1357</v>
      </c>
      <c r="E432">
        <f t="shared" si="30"/>
        <v>0</v>
      </c>
      <c r="F432">
        <f t="shared" si="31"/>
        <v>100000</v>
      </c>
      <c r="G432">
        <f t="shared" si="32"/>
        <v>500</v>
      </c>
      <c r="H432">
        <f t="shared" si="33"/>
        <v>1E-4</v>
      </c>
      <c r="I432" t="e">
        <f t="shared" si="34"/>
        <v>#DIV/0!</v>
      </c>
    </row>
    <row r="433" spans="1:9" x14ac:dyDescent="0.25">
      <c r="A433" t="s">
        <v>1358</v>
      </c>
      <c r="E433">
        <f t="shared" si="30"/>
        <v>0</v>
      </c>
      <c r="F433">
        <f t="shared" si="31"/>
        <v>100000</v>
      </c>
      <c r="G433">
        <f t="shared" si="32"/>
        <v>500</v>
      </c>
      <c r="H433">
        <f t="shared" si="33"/>
        <v>1E-4</v>
      </c>
      <c r="I433" t="e">
        <f t="shared" si="34"/>
        <v>#DIV/0!</v>
      </c>
    </row>
    <row r="434" spans="1:9" x14ac:dyDescent="0.25">
      <c r="A434" t="s">
        <v>1359</v>
      </c>
      <c r="E434">
        <f t="shared" si="30"/>
        <v>0</v>
      </c>
      <c r="F434">
        <f t="shared" si="31"/>
        <v>100000</v>
      </c>
      <c r="G434">
        <f t="shared" si="32"/>
        <v>500</v>
      </c>
      <c r="H434">
        <f t="shared" si="33"/>
        <v>1E-4</v>
      </c>
      <c r="I434" t="e">
        <f t="shared" si="34"/>
        <v>#DIV/0!</v>
      </c>
    </row>
    <row r="435" spans="1:9" x14ac:dyDescent="0.25">
      <c r="A435" t="s">
        <v>1360</v>
      </c>
      <c r="E435">
        <f t="shared" si="30"/>
        <v>0</v>
      </c>
      <c r="F435">
        <f t="shared" si="31"/>
        <v>100000</v>
      </c>
      <c r="G435">
        <f t="shared" si="32"/>
        <v>500</v>
      </c>
      <c r="H435">
        <f t="shared" si="33"/>
        <v>1E-4</v>
      </c>
      <c r="I435" t="e">
        <f t="shared" si="34"/>
        <v>#DIV/0!</v>
      </c>
    </row>
    <row r="436" spans="1:9" x14ac:dyDescent="0.25">
      <c r="A436" t="s">
        <v>1361</v>
      </c>
      <c r="E436">
        <f t="shared" si="30"/>
        <v>0</v>
      </c>
      <c r="F436">
        <f t="shared" si="31"/>
        <v>100000</v>
      </c>
      <c r="G436">
        <f t="shared" si="32"/>
        <v>500</v>
      </c>
      <c r="H436">
        <f t="shared" si="33"/>
        <v>1E-4</v>
      </c>
      <c r="I436" t="e">
        <f t="shared" si="34"/>
        <v>#DIV/0!</v>
      </c>
    </row>
    <row r="437" spans="1:9" x14ac:dyDescent="0.25">
      <c r="A437" t="s">
        <v>1362</v>
      </c>
      <c r="E437">
        <f t="shared" si="30"/>
        <v>0</v>
      </c>
      <c r="F437">
        <f t="shared" si="31"/>
        <v>100000</v>
      </c>
      <c r="G437">
        <f t="shared" si="32"/>
        <v>500</v>
      </c>
      <c r="H437">
        <f t="shared" si="33"/>
        <v>1E-4</v>
      </c>
      <c r="I437" t="e">
        <f t="shared" si="34"/>
        <v>#DIV/0!</v>
      </c>
    </row>
    <row r="438" spans="1:9" x14ac:dyDescent="0.25">
      <c r="A438" t="s">
        <v>1363</v>
      </c>
      <c r="E438">
        <f t="shared" si="30"/>
        <v>0</v>
      </c>
      <c r="F438">
        <f t="shared" si="31"/>
        <v>100000</v>
      </c>
      <c r="G438">
        <f t="shared" si="32"/>
        <v>500</v>
      </c>
      <c r="H438">
        <f t="shared" si="33"/>
        <v>1E-4</v>
      </c>
      <c r="I438" t="e">
        <f t="shared" si="34"/>
        <v>#DIV/0!</v>
      </c>
    </row>
    <row r="439" spans="1:9" x14ac:dyDescent="0.25">
      <c r="A439" t="s">
        <v>1364</v>
      </c>
      <c r="E439">
        <f t="shared" si="30"/>
        <v>0</v>
      </c>
      <c r="F439">
        <f t="shared" si="31"/>
        <v>100000</v>
      </c>
      <c r="G439">
        <f t="shared" si="32"/>
        <v>500</v>
      </c>
      <c r="H439">
        <f t="shared" si="33"/>
        <v>1E-4</v>
      </c>
      <c r="I439" t="e">
        <f t="shared" si="34"/>
        <v>#DIV/0!</v>
      </c>
    </row>
    <row r="440" spans="1:9" x14ac:dyDescent="0.25">
      <c r="A440" t="s">
        <v>1365</v>
      </c>
      <c r="E440">
        <f t="shared" si="30"/>
        <v>0</v>
      </c>
      <c r="F440">
        <f t="shared" si="31"/>
        <v>100000</v>
      </c>
      <c r="G440">
        <f t="shared" si="32"/>
        <v>500</v>
      </c>
      <c r="H440">
        <f t="shared" si="33"/>
        <v>1E-4</v>
      </c>
      <c r="I440" t="e">
        <f t="shared" si="34"/>
        <v>#DIV/0!</v>
      </c>
    </row>
    <row r="441" spans="1:9" x14ac:dyDescent="0.25">
      <c r="A441" t="s">
        <v>1366</v>
      </c>
      <c r="E441">
        <f t="shared" si="30"/>
        <v>0</v>
      </c>
      <c r="F441">
        <f t="shared" si="31"/>
        <v>100000</v>
      </c>
      <c r="G441">
        <f t="shared" si="32"/>
        <v>500</v>
      </c>
      <c r="H441">
        <f t="shared" si="33"/>
        <v>1E-4</v>
      </c>
      <c r="I441" t="e">
        <f t="shared" si="34"/>
        <v>#DIV/0!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zoomScale="140" zoomScaleNormal="140" workbookViewId="0">
      <selection activeCell="I3" sqref="I3:I412"/>
    </sheetView>
  </sheetViews>
  <sheetFormatPr defaultRowHeight="15" x14ac:dyDescent="0.25"/>
  <cols>
    <col min="1" max="1" width="51.42578125" customWidth="1"/>
    <col min="9" max="9" width="11.42578125" customWidth="1"/>
  </cols>
  <sheetData>
    <row r="1" spans="1:9" ht="45" x14ac:dyDescent="0.25">
      <c r="C1" s="2" t="s">
        <v>442</v>
      </c>
      <c r="D1" s="2" t="s">
        <v>443</v>
      </c>
      <c r="E1" s="2" t="s">
        <v>444</v>
      </c>
      <c r="F1" s="2" t="s">
        <v>925</v>
      </c>
      <c r="G1" s="2" t="s">
        <v>478</v>
      </c>
      <c r="H1" s="2" t="s">
        <v>926</v>
      </c>
      <c r="I1" s="2" t="s">
        <v>3122</v>
      </c>
    </row>
    <row r="2" spans="1:9" x14ac:dyDescent="0.25">
      <c r="A2" s="1" t="s">
        <v>1367</v>
      </c>
      <c r="C2">
        <v>0.72524999999999995</v>
      </c>
      <c r="D2">
        <v>0.73629999999999995</v>
      </c>
      <c r="E2">
        <f>(C2+D2)/2</f>
        <v>0.73077499999999995</v>
      </c>
      <c r="F2">
        <f>'маржа и цена пункта'!F6</f>
        <v>100000</v>
      </c>
      <c r="G2">
        <f>'маржа и цена пункта'!F7</f>
        <v>500</v>
      </c>
      <c r="H2">
        <f>'цена пункта'!M9</f>
        <v>1E-4</v>
      </c>
      <c r="I2">
        <f>1/E2</f>
        <v>1.3684102493927681</v>
      </c>
    </row>
    <row r="3" spans="1:9" x14ac:dyDescent="0.25">
      <c r="A3" s="1" t="s">
        <v>1368</v>
      </c>
      <c r="C3">
        <v>0.73880000000000001</v>
      </c>
      <c r="D3">
        <v>0.73750000000000004</v>
      </c>
      <c r="E3">
        <f t="shared" ref="E3:E4" si="0">(C3+D3)/2</f>
        <v>0.73815000000000008</v>
      </c>
      <c r="F3">
        <f>F2</f>
        <v>100000</v>
      </c>
      <c r="G3">
        <f>G2</f>
        <v>500</v>
      </c>
      <c r="H3">
        <f>H2</f>
        <v>1E-4</v>
      </c>
      <c r="I3">
        <f t="shared" ref="I3:I66" si="1">1/E3</f>
        <v>1.3547381968434598</v>
      </c>
    </row>
    <row r="4" spans="1:9" x14ac:dyDescent="0.25">
      <c r="A4" s="1" t="s">
        <v>1369</v>
      </c>
      <c r="C4">
        <v>0.73450000000000004</v>
      </c>
      <c r="D4">
        <v>0.70940000000000003</v>
      </c>
      <c r="E4">
        <f t="shared" si="0"/>
        <v>0.72195000000000009</v>
      </c>
      <c r="F4">
        <f t="shared" ref="F4:H4" si="2">F3</f>
        <v>100000</v>
      </c>
      <c r="G4">
        <f t="shared" si="2"/>
        <v>500</v>
      </c>
      <c r="H4">
        <f t="shared" si="2"/>
        <v>1E-4</v>
      </c>
      <c r="I4">
        <f t="shared" si="1"/>
        <v>1.385137474894383</v>
      </c>
    </row>
    <row r="5" spans="1:9" x14ac:dyDescent="0.25">
      <c r="A5" s="1" t="s">
        <v>1370</v>
      </c>
      <c r="C5">
        <v>0.71209999999999996</v>
      </c>
      <c r="D5">
        <v>0.70069999999999999</v>
      </c>
      <c r="E5">
        <f t="shared" ref="E5:E68" si="3">(C5+D5)/2</f>
        <v>0.70639999999999992</v>
      </c>
      <c r="F5">
        <f t="shared" ref="F5:F68" si="4">F4</f>
        <v>100000</v>
      </c>
      <c r="G5">
        <f t="shared" ref="G5:G68" si="5">G4</f>
        <v>500</v>
      </c>
      <c r="H5">
        <f t="shared" ref="H5:H68" si="6">H4</f>
        <v>1E-4</v>
      </c>
      <c r="I5">
        <f t="shared" si="1"/>
        <v>1.4156285390713479</v>
      </c>
    </row>
    <row r="6" spans="1:9" x14ac:dyDescent="0.25">
      <c r="A6" s="1" t="s">
        <v>1371</v>
      </c>
      <c r="C6">
        <v>0.70279999999999998</v>
      </c>
      <c r="D6">
        <v>0.68920000000000003</v>
      </c>
      <c r="E6">
        <f t="shared" si="3"/>
        <v>0.69599999999999995</v>
      </c>
      <c r="F6">
        <f t="shared" si="4"/>
        <v>100000</v>
      </c>
      <c r="G6">
        <f t="shared" si="5"/>
        <v>500</v>
      </c>
      <c r="H6">
        <f t="shared" si="6"/>
        <v>1E-4</v>
      </c>
      <c r="I6">
        <f t="shared" si="1"/>
        <v>1.4367816091954024</v>
      </c>
    </row>
    <row r="7" spans="1:9" x14ac:dyDescent="0.25">
      <c r="A7" s="1" t="s">
        <v>1372</v>
      </c>
      <c r="C7">
        <v>0.68869999999999998</v>
      </c>
      <c r="D7">
        <v>0.69720000000000004</v>
      </c>
      <c r="E7">
        <f t="shared" si="3"/>
        <v>0.69294999999999995</v>
      </c>
      <c r="F7">
        <f t="shared" si="4"/>
        <v>100000</v>
      </c>
      <c r="G7">
        <f t="shared" si="5"/>
        <v>500</v>
      </c>
      <c r="H7">
        <f t="shared" si="6"/>
        <v>1E-4</v>
      </c>
      <c r="I7">
        <f t="shared" si="1"/>
        <v>1.443105563171946</v>
      </c>
    </row>
    <row r="8" spans="1:9" x14ac:dyDescent="0.25">
      <c r="A8" s="1" t="s">
        <v>1373</v>
      </c>
      <c r="C8">
        <v>0.69530000000000003</v>
      </c>
      <c r="D8">
        <v>0.69910000000000005</v>
      </c>
      <c r="E8">
        <f t="shared" si="3"/>
        <v>0.69720000000000004</v>
      </c>
      <c r="F8">
        <f t="shared" si="4"/>
        <v>100000</v>
      </c>
      <c r="G8">
        <f t="shared" si="5"/>
        <v>500</v>
      </c>
      <c r="H8">
        <f t="shared" si="6"/>
        <v>1E-4</v>
      </c>
      <c r="I8">
        <f t="shared" si="1"/>
        <v>1.4343086632243258</v>
      </c>
    </row>
    <row r="9" spans="1:9" x14ac:dyDescent="0.25">
      <c r="A9" s="1" t="s">
        <v>1374</v>
      </c>
      <c r="C9">
        <v>0.69969999999999999</v>
      </c>
      <c r="D9">
        <v>0.69769999999999999</v>
      </c>
      <c r="E9">
        <f t="shared" si="3"/>
        <v>0.69869999999999999</v>
      </c>
      <c r="F9">
        <f t="shared" si="4"/>
        <v>100000</v>
      </c>
      <c r="G9">
        <f t="shared" si="5"/>
        <v>500</v>
      </c>
      <c r="H9">
        <f t="shared" si="6"/>
        <v>1E-4</v>
      </c>
      <c r="I9">
        <f t="shared" si="1"/>
        <v>1.4312294260770002</v>
      </c>
    </row>
    <row r="10" spans="1:9" x14ac:dyDescent="0.25">
      <c r="A10" s="1" t="s">
        <v>1375</v>
      </c>
      <c r="C10">
        <v>0.69930000000000003</v>
      </c>
      <c r="D10">
        <v>0.6966</v>
      </c>
      <c r="E10">
        <f t="shared" si="3"/>
        <v>0.69795000000000007</v>
      </c>
      <c r="F10">
        <f t="shared" si="4"/>
        <v>100000</v>
      </c>
      <c r="G10">
        <f t="shared" si="5"/>
        <v>500</v>
      </c>
      <c r="H10">
        <f t="shared" si="6"/>
        <v>1E-4</v>
      </c>
      <c r="I10">
        <f t="shared" si="1"/>
        <v>1.4327673902141986</v>
      </c>
    </row>
    <row r="11" spans="1:9" x14ac:dyDescent="0.25">
      <c r="A11" s="1" t="s">
        <v>1376</v>
      </c>
      <c r="C11">
        <v>0.6996</v>
      </c>
      <c r="D11">
        <v>0.70140000000000002</v>
      </c>
      <c r="E11">
        <f t="shared" si="3"/>
        <v>0.70050000000000001</v>
      </c>
      <c r="F11">
        <f t="shared" si="4"/>
        <v>100000</v>
      </c>
      <c r="G11">
        <f t="shared" si="5"/>
        <v>500</v>
      </c>
      <c r="H11">
        <f t="shared" si="6"/>
        <v>1E-4</v>
      </c>
      <c r="I11">
        <f t="shared" si="1"/>
        <v>1.4275517487508922</v>
      </c>
    </row>
    <row r="12" spans="1:9" x14ac:dyDescent="0.25">
      <c r="A12" s="1" t="s">
        <v>1377</v>
      </c>
      <c r="C12">
        <v>0.70279999999999998</v>
      </c>
      <c r="D12">
        <v>0.70789999999999997</v>
      </c>
      <c r="E12">
        <f t="shared" si="3"/>
        <v>0.70534999999999992</v>
      </c>
      <c r="F12">
        <f t="shared" si="4"/>
        <v>100000</v>
      </c>
      <c r="G12">
        <f t="shared" si="5"/>
        <v>500</v>
      </c>
      <c r="H12">
        <f t="shared" si="6"/>
        <v>1E-4</v>
      </c>
      <c r="I12">
        <f t="shared" si="1"/>
        <v>1.4177358758063374</v>
      </c>
    </row>
    <row r="13" spans="1:9" x14ac:dyDescent="0.25">
      <c r="A13" s="1" t="s">
        <v>1378</v>
      </c>
      <c r="C13">
        <v>0.70599999999999996</v>
      </c>
      <c r="D13">
        <v>0.70289999999999997</v>
      </c>
      <c r="E13">
        <f t="shared" si="3"/>
        <v>0.70445000000000002</v>
      </c>
      <c r="F13">
        <f t="shared" si="4"/>
        <v>100000</v>
      </c>
      <c r="G13">
        <f t="shared" si="5"/>
        <v>500</v>
      </c>
      <c r="H13">
        <f t="shared" si="6"/>
        <v>1E-4</v>
      </c>
      <c r="I13">
        <f t="shared" si="1"/>
        <v>1.419547164454539</v>
      </c>
    </row>
    <row r="14" spans="1:9" x14ac:dyDescent="0.25">
      <c r="A14" s="1" t="s">
        <v>1379</v>
      </c>
      <c r="C14">
        <v>0.70440000000000003</v>
      </c>
      <c r="D14">
        <v>0.70579999999999998</v>
      </c>
      <c r="E14">
        <f t="shared" si="3"/>
        <v>0.70510000000000006</v>
      </c>
      <c r="F14">
        <f t="shared" si="4"/>
        <v>100000</v>
      </c>
      <c r="G14">
        <f t="shared" si="5"/>
        <v>500</v>
      </c>
      <c r="H14">
        <f t="shared" si="6"/>
        <v>1E-4</v>
      </c>
      <c r="I14">
        <f t="shared" si="1"/>
        <v>1.4182385477237269</v>
      </c>
    </row>
    <row r="15" spans="1:9" x14ac:dyDescent="0.25">
      <c r="A15" s="1" t="s">
        <v>1380</v>
      </c>
      <c r="C15">
        <v>0.70630000000000004</v>
      </c>
      <c r="D15">
        <v>0.71579999999999999</v>
      </c>
      <c r="E15">
        <f t="shared" si="3"/>
        <v>0.71104999999999996</v>
      </c>
      <c r="F15">
        <f t="shared" si="4"/>
        <v>100000</v>
      </c>
      <c r="G15">
        <f t="shared" si="5"/>
        <v>500</v>
      </c>
      <c r="H15">
        <f t="shared" si="6"/>
        <v>1E-4</v>
      </c>
      <c r="I15">
        <f t="shared" si="1"/>
        <v>1.4063708599957809</v>
      </c>
    </row>
    <row r="16" spans="1:9" x14ac:dyDescent="0.25">
      <c r="A16" s="1" t="s">
        <v>1381</v>
      </c>
      <c r="C16">
        <v>0.71760000000000002</v>
      </c>
      <c r="D16">
        <v>0.70809999999999995</v>
      </c>
      <c r="E16">
        <f t="shared" si="3"/>
        <v>0.71284999999999998</v>
      </c>
      <c r="F16">
        <f t="shared" si="4"/>
        <v>100000</v>
      </c>
      <c r="G16">
        <f t="shared" si="5"/>
        <v>500</v>
      </c>
      <c r="H16">
        <f t="shared" si="6"/>
        <v>1E-4</v>
      </c>
      <c r="I16">
        <f t="shared" si="1"/>
        <v>1.4028196675317388</v>
      </c>
    </row>
    <row r="17" spans="1:9" x14ac:dyDescent="0.25">
      <c r="A17" s="1" t="s">
        <v>1382</v>
      </c>
      <c r="C17">
        <v>0.70730000000000004</v>
      </c>
      <c r="D17">
        <v>0.71689999999999998</v>
      </c>
      <c r="E17">
        <f t="shared" si="3"/>
        <v>0.71209999999999996</v>
      </c>
      <c r="F17">
        <f t="shared" si="4"/>
        <v>100000</v>
      </c>
      <c r="G17">
        <f t="shared" si="5"/>
        <v>500</v>
      </c>
      <c r="H17">
        <f t="shared" si="6"/>
        <v>1E-4</v>
      </c>
      <c r="I17">
        <f t="shared" si="1"/>
        <v>1.4042971492767871</v>
      </c>
    </row>
    <row r="18" spans="1:9" x14ac:dyDescent="0.25">
      <c r="A18" s="1" t="s">
        <v>1383</v>
      </c>
      <c r="C18">
        <v>0.71679999999999999</v>
      </c>
      <c r="D18">
        <v>0.72640000000000005</v>
      </c>
      <c r="E18">
        <f t="shared" si="3"/>
        <v>0.72160000000000002</v>
      </c>
      <c r="F18">
        <f t="shared" si="4"/>
        <v>100000</v>
      </c>
      <c r="G18">
        <f t="shared" si="5"/>
        <v>500</v>
      </c>
      <c r="H18">
        <f t="shared" si="6"/>
        <v>1E-4</v>
      </c>
      <c r="I18">
        <f t="shared" si="1"/>
        <v>1.3858093126385809</v>
      </c>
    </row>
    <row r="19" spans="1:9" x14ac:dyDescent="0.25">
      <c r="A19" s="1" t="s">
        <v>1384</v>
      </c>
      <c r="C19">
        <v>0.72889999999999999</v>
      </c>
      <c r="D19">
        <v>0.71409999999999996</v>
      </c>
      <c r="E19">
        <f t="shared" si="3"/>
        <v>0.72150000000000003</v>
      </c>
      <c r="F19">
        <f t="shared" si="4"/>
        <v>100000</v>
      </c>
      <c r="G19">
        <f t="shared" si="5"/>
        <v>500</v>
      </c>
      <c r="H19">
        <f t="shared" si="6"/>
        <v>1E-4</v>
      </c>
      <c r="I19">
        <f t="shared" si="1"/>
        <v>1.386001386001386</v>
      </c>
    </row>
    <row r="20" spans="1:9" x14ac:dyDescent="0.25">
      <c r="A20" s="1" t="s">
        <v>1385</v>
      </c>
      <c r="C20">
        <v>0.72040000000000004</v>
      </c>
      <c r="D20">
        <v>0.70669999999999999</v>
      </c>
      <c r="E20">
        <f t="shared" si="3"/>
        <v>0.71355000000000002</v>
      </c>
      <c r="F20">
        <f t="shared" si="4"/>
        <v>100000</v>
      </c>
      <c r="G20">
        <f t="shared" si="5"/>
        <v>500</v>
      </c>
      <c r="H20">
        <f t="shared" si="6"/>
        <v>1E-4</v>
      </c>
      <c r="I20">
        <f t="shared" si="1"/>
        <v>1.4014434867913952</v>
      </c>
    </row>
    <row r="21" spans="1:9" x14ac:dyDescent="0.25">
      <c r="A21" s="1" t="s">
        <v>1386</v>
      </c>
      <c r="C21">
        <v>0.70569999999999999</v>
      </c>
      <c r="D21">
        <v>0.6784</v>
      </c>
      <c r="E21">
        <f t="shared" si="3"/>
        <v>0.69205000000000005</v>
      </c>
      <c r="F21">
        <f t="shared" si="4"/>
        <v>100000</v>
      </c>
      <c r="G21">
        <f t="shared" si="5"/>
        <v>500</v>
      </c>
      <c r="H21">
        <f t="shared" si="6"/>
        <v>1E-4</v>
      </c>
      <c r="I21">
        <f t="shared" si="1"/>
        <v>1.4449822989668375</v>
      </c>
    </row>
    <row r="22" spans="1:9" x14ac:dyDescent="0.25">
      <c r="A22" s="1" t="s">
        <v>1387</v>
      </c>
      <c r="C22">
        <v>0.67600000000000005</v>
      </c>
      <c r="D22">
        <v>0.67859999999999998</v>
      </c>
      <c r="E22">
        <f t="shared" si="3"/>
        <v>0.67730000000000001</v>
      </c>
      <c r="F22">
        <f t="shared" si="4"/>
        <v>100000</v>
      </c>
      <c r="G22">
        <f t="shared" si="5"/>
        <v>500</v>
      </c>
      <c r="H22">
        <f t="shared" si="6"/>
        <v>1E-4</v>
      </c>
      <c r="I22">
        <f t="shared" si="1"/>
        <v>1.4764506127270043</v>
      </c>
    </row>
    <row r="23" spans="1:9" x14ac:dyDescent="0.25">
      <c r="A23" s="1" t="s">
        <v>1388</v>
      </c>
      <c r="C23">
        <v>0.67700000000000005</v>
      </c>
      <c r="D23">
        <v>0.67030000000000001</v>
      </c>
      <c r="E23">
        <f t="shared" si="3"/>
        <v>0.67365000000000008</v>
      </c>
      <c r="F23">
        <f t="shared" si="4"/>
        <v>100000</v>
      </c>
      <c r="G23">
        <f t="shared" si="5"/>
        <v>500</v>
      </c>
      <c r="H23">
        <f t="shared" si="6"/>
        <v>1E-4</v>
      </c>
      <c r="I23">
        <f t="shared" si="1"/>
        <v>1.4844503822459731</v>
      </c>
    </row>
    <row r="24" spans="1:9" x14ac:dyDescent="0.25">
      <c r="A24" s="1" t="s">
        <v>1389</v>
      </c>
      <c r="C24">
        <v>0.66990000000000005</v>
      </c>
      <c r="D24">
        <v>0.6895</v>
      </c>
      <c r="E24">
        <f t="shared" si="3"/>
        <v>0.67969999999999997</v>
      </c>
      <c r="F24">
        <f t="shared" si="4"/>
        <v>100000</v>
      </c>
      <c r="G24">
        <f t="shared" si="5"/>
        <v>500</v>
      </c>
      <c r="H24">
        <f t="shared" si="6"/>
        <v>1E-4</v>
      </c>
      <c r="I24">
        <f t="shared" si="1"/>
        <v>1.4712373105781964</v>
      </c>
    </row>
    <row r="25" spans="1:9" x14ac:dyDescent="0.25">
      <c r="A25" s="1" t="s">
        <v>1390</v>
      </c>
      <c r="C25">
        <v>0.69010000000000005</v>
      </c>
      <c r="D25">
        <v>0.70650000000000002</v>
      </c>
      <c r="E25">
        <f t="shared" si="3"/>
        <v>0.69830000000000003</v>
      </c>
      <c r="F25">
        <f t="shared" si="4"/>
        <v>100000</v>
      </c>
      <c r="G25">
        <f t="shared" si="5"/>
        <v>500</v>
      </c>
      <c r="H25">
        <f t="shared" si="6"/>
        <v>1E-4</v>
      </c>
      <c r="I25">
        <f t="shared" si="1"/>
        <v>1.4320492624946297</v>
      </c>
    </row>
    <row r="26" spans="1:9" x14ac:dyDescent="0.25">
      <c r="A26" s="1" t="s">
        <v>1391</v>
      </c>
      <c r="C26">
        <v>0.7117</v>
      </c>
      <c r="D26">
        <v>0.71350000000000002</v>
      </c>
      <c r="E26">
        <f t="shared" si="3"/>
        <v>0.71260000000000001</v>
      </c>
      <c r="F26">
        <f t="shared" si="4"/>
        <v>100000</v>
      </c>
      <c r="G26">
        <f t="shared" si="5"/>
        <v>500</v>
      </c>
      <c r="H26">
        <f t="shared" si="6"/>
        <v>1E-4</v>
      </c>
      <c r="I26">
        <f t="shared" si="1"/>
        <v>1.4033118158854898</v>
      </c>
    </row>
    <row r="27" spans="1:9" x14ac:dyDescent="0.25">
      <c r="A27" s="1" t="s">
        <v>1392</v>
      </c>
      <c r="C27">
        <v>0.71460000000000001</v>
      </c>
      <c r="D27">
        <v>0.68820000000000003</v>
      </c>
      <c r="E27">
        <f t="shared" si="3"/>
        <v>0.70140000000000002</v>
      </c>
      <c r="F27">
        <f t="shared" si="4"/>
        <v>100000</v>
      </c>
      <c r="G27">
        <f t="shared" si="5"/>
        <v>500</v>
      </c>
      <c r="H27">
        <f t="shared" si="6"/>
        <v>1E-4</v>
      </c>
      <c r="I27">
        <f t="shared" si="1"/>
        <v>1.42571998859424</v>
      </c>
    </row>
    <row r="28" spans="1:9" x14ac:dyDescent="0.25">
      <c r="A28" s="1" t="s">
        <v>1393</v>
      </c>
      <c r="C28">
        <v>0.68810000000000004</v>
      </c>
      <c r="D28">
        <v>0.71030000000000004</v>
      </c>
      <c r="E28">
        <f t="shared" si="3"/>
        <v>0.69920000000000004</v>
      </c>
      <c r="F28">
        <f t="shared" si="4"/>
        <v>100000</v>
      </c>
      <c r="G28">
        <f t="shared" si="5"/>
        <v>500</v>
      </c>
      <c r="H28">
        <f t="shared" si="6"/>
        <v>1E-4</v>
      </c>
      <c r="I28">
        <f t="shared" si="1"/>
        <v>1.4302059496567505</v>
      </c>
    </row>
    <row r="29" spans="1:9" x14ac:dyDescent="0.25">
      <c r="A29" s="1" t="s">
        <v>1394</v>
      </c>
      <c r="C29">
        <v>0.71050000000000002</v>
      </c>
      <c r="D29">
        <v>0.71040000000000003</v>
      </c>
      <c r="E29">
        <f t="shared" si="3"/>
        <v>0.71045000000000003</v>
      </c>
      <c r="F29">
        <f t="shared" si="4"/>
        <v>100000</v>
      </c>
      <c r="G29">
        <f t="shared" si="5"/>
        <v>500</v>
      </c>
      <c r="H29">
        <f t="shared" si="6"/>
        <v>1E-4</v>
      </c>
      <c r="I29">
        <f t="shared" si="1"/>
        <v>1.4075585896262932</v>
      </c>
    </row>
    <row r="30" spans="1:9" x14ac:dyDescent="0.25">
      <c r="A30" s="1" t="s">
        <v>1395</v>
      </c>
      <c r="C30">
        <v>0.70899999999999996</v>
      </c>
      <c r="D30">
        <v>0.72689999999999999</v>
      </c>
      <c r="E30">
        <f t="shared" si="3"/>
        <v>0.71794999999999998</v>
      </c>
      <c r="F30">
        <f t="shared" si="4"/>
        <v>100000</v>
      </c>
      <c r="G30">
        <f t="shared" si="5"/>
        <v>500</v>
      </c>
      <c r="H30">
        <f t="shared" si="6"/>
        <v>1E-4</v>
      </c>
      <c r="I30">
        <f t="shared" si="1"/>
        <v>1.3928546556166865</v>
      </c>
    </row>
    <row r="31" spans="1:9" x14ac:dyDescent="0.25">
      <c r="A31" s="1" t="s">
        <v>1396</v>
      </c>
      <c r="C31">
        <v>0.72629999999999995</v>
      </c>
      <c r="D31">
        <v>0.72570000000000001</v>
      </c>
      <c r="E31">
        <f t="shared" si="3"/>
        <v>0.72599999999999998</v>
      </c>
      <c r="F31">
        <f t="shared" si="4"/>
        <v>100000</v>
      </c>
      <c r="G31">
        <f t="shared" si="5"/>
        <v>500</v>
      </c>
      <c r="H31">
        <f t="shared" si="6"/>
        <v>1E-4</v>
      </c>
      <c r="I31">
        <f t="shared" si="1"/>
        <v>1.3774104683195594</v>
      </c>
    </row>
    <row r="32" spans="1:9" x14ac:dyDescent="0.25">
      <c r="A32" s="1" t="s">
        <v>1397</v>
      </c>
      <c r="C32">
        <v>0.72689999999999999</v>
      </c>
      <c r="D32">
        <v>0.73299999999999998</v>
      </c>
      <c r="E32">
        <f t="shared" si="3"/>
        <v>0.72994999999999999</v>
      </c>
      <c r="F32">
        <f t="shared" si="4"/>
        <v>100000</v>
      </c>
      <c r="G32">
        <f t="shared" si="5"/>
        <v>500</v>
      </c>
      <c r="H32">
        <f t="shared" si="6"/>
        <v>1E-4</v>
      </c>
      <c r="I32">
        <f t="shared" si="1"/>
        <v>1.3699568463593397</v>
      </c>
    </row>
    <row r="33" spans="1:9" x14ac:dyDescent="0.25">
      <c r="A33" s="1" t="s">
        <v>1398</v>
      </c>
      <c r="C33">
        <v>0.73350000000000004</v>
      </c>
      <c r="D33">
        <v>0.7056</v>
      </c>
      <c r="E33">
        <f t="shared" si="3"/>
        <v>0.71955000000000002</v>
      </c>
      <c r="F33">
        <f t="shared" si="4"/>
        <v>100000</v>
      </c>
      <c r="G33">
        <f t="shared" si="5"/>
        <v>500</v>
      </c>
      <c r="H33">
        <f t="shared" si="6"/>
        <v>1E-4</v>
      </c>
      <c r="I33">
        <f t="shared" si="1"/>
        <v>1.3897574873184628</v>
      </c>
    </row>
    <row r="34" spans="1:9" x14ac:dyDescent="0.25">
      <c r="A34" s="1" t="s">
        <v>1399</v>
      </c>
      <c r="C34">
        <v>0.70640000000000003</v>
      </c>
      <c r="D34">
        <v>0.70630000000000004</v>
      </c>
      <c r="E34">
        <f t="shared" si="3"/>
        <v>0.70635000000000003</v>
      </c>
      <c r="F34">
        <f t="shared" si="4"/>
        <v>100000</v>
      </c>
      <c r="G34">
        <f t="shared" si="5"/>
        <v>500</v>
      </c>
      <c r="H34">
        <f t="shared" si="6"/>
        <v>1E-4</v>
      </c>
      <c r="I34">
        <f t="shared" si="1"/>
        <v>1.415728746372195</v>
      </c>
    </row>
    <row r="35" spans="1:9" x14ac:dyDescent="0.25">
      <c r="A35" s="1" t="s">
        <v>1400</v>
      </c>
      <c r="C35">
        <v>0.70520000000000005</v>
      </c>
      <c r="D35">
        <v>0.71050000000000002</v>
      </c>
      <c r="E35">
        <f t="shared" si="3"/>
        <v>0.70785000000000009</v>
      </c>
      <c r="F35">
        <f t="shared" si="4"/>
        <v>100000</v>
      </c>
      <c r="G35">
        <f t="shared" si="5"/>
        <v>500</v>
      </c>
      <c r="H35">
        <f t="shared" si="6"/>
        <v>1E-4</v>
      </c>
      <c r="I35">
        <f t="shared" si="1"/>
        <v>1.412728685455958</v>
      </c>
    </row>
    <row r="36" spans="1:9" x14ac:dyDescent="0.25">
      <c r="A36" s="1" t="s">
        <v>1401</v>
      </c>
      <c r="C36">
        <v>0.71220000000000006</v>
      </c>
      <c r="D36">
        <v>0.72030000000000005</v>
      </c>
      <c r="E36">
        <f t="shared" si="3"/>
        <v>0.71625000000000005</v>
      </c>
      <c r="F36">
        <f t="shared" si="4"/>
        <v>100000</v>
      </c>
      <c r="G36">
        <f t="shared" si="5"/>
        <v>500</v>
      </c>
      <c r="H36">
        <f t="shared" si="6"/>
        <v>1E-4</v>
      </c>
      <c r="I36">
        <f t="shared" si="1"/>
        <v>1.3961605584642234</v>
      </c>
    </row>
    <row r="37" spans="1:9" x14ac:dyDescent="0.25">
      <c r="A37" s="1" t="s">
        <v>1402</v>
      </c>
      <c r="C37">
        <v>0.71879999999999999</v>
      </c>
      <c r="D37">
        <v>0.72809999999999997</v>
      </c>
      <c r="E37">
        <f t="shared" si="3"/>
        <v>0.72344999999999993</v>
      </c>
      <c r="F37">
        <f t="shared" si="4"/>
        <v>100000</v>
      </c>
      <c r="G37">
        <f t="shared" si="5"/>
        <v>500</v>
      </c>
      <c r="H37">
        <f t="shared" si="6"/>
        <v>1E-4</v>
      </c>
      <c r="I37">
        <f t="shared" si="1"/>
        <v>1.3822655332089295</v>
      </c>
    </row>
    <row r="38" spans="1:9" x14ac:dyDescent="0.25">
      <c r="A38" s="1" t="s">
        <v>1403</v>
      </c>
      <c r="C38">
        <v>0.73080000000000001</v>
      </c>
      <c r="D38">
        <v>0.72540000000000004</v>
      </c>
      <c r="E38">
        <f t="shared" si="3"/>
        <v>0.72809999999999997</v>
      </c>
      <c r="F38">
        <f t="shared" si="4"/>
        <v>100000</v>
      </c>
      <c r="G38">
        <f t="shared" si="5"/>
        <v>500</v>
      </c>
      <c r="H38">
        <f t="shared" si="6"/>
        <v>1E-4</v>
      </c>
      <c r="I38">
        <f t="shared" si="1"/>
        <v>1.373437714599643</v>
      </c>
    </row>
    <row r="39" spans="1:9" x14ac:dyDescent="0.25">
      <c r="A39" s="1" t="s">
        <v>1404</v>
      </c>
      <c r="C39">
        <v>0.7268</v>
      </c>
      <c r="D39">
        <v>0.73370000000000002</v>
      </c>
      <c r="E39">
        <f t="shared" si="3"/>
        <v>0.73025000000000007</v>
      </c>
      <c r="F39">
        <f t="shared" si="4"/>
        <v>100000</v>
      </c>
      <c r="G39">
        <f t="shared" si="5"/>
        <v>500</v>
      </c>
      <c r="H39">
        <f t="shared" si="6"/>
        <v>1E-4</v>
      </c>
      <c r="I39">
        <f t="shared" si="1"/>
        <v>1.3693940431359122</v>
      </c>
    </row>
    <row r="40" spans="1:9" x14ac:dyDescent="0.25">
      <c r="A40" s="1" t="s">
        <v>1405</v>
      </c>
      <c r="C40">
        <v>0.7359</v>
      </c>
      <c r="D40">
        <v>0.74399999999999999</v>
      </c>
      <c r="E40">
        <f t="shared" si="3"/>
        <v>0.73995</v>
      </c>
      <c r="F40">
        <f t="shared" si="4"/>
        <v>100000</v>
      </c>
      <c r="G40">
        <f t="shared" si="5"/>
        <v>500</v>
      </c>
      <c r="H40">
        <f t="shared" si="6"/>
        <v>1E-4</v>
      </c>
      <c r="I40">
        <f t="shared" si="1"/>
        <v>1.3514426650449354</v>
      </c>
    </row>
    <row r="41" spans="1:9" x14ac:dyDescent="0.25">
      <c r="A41" s="1" t="s">
        <v>1406</v>
      </c>
      <c r="C41">
        <v>0.74370000000000003</v>
      </c>
      <c r="D41">
        <v>0.75539999999999996</v>
      </c>
      <c r="E41">
        <f t="shared" si="3"/>
        <v>0.74954999999999994</v>
      </c>
      <c r="F41">
        <f t="shared" si="4"/>
        <v>100000</v>
      </c>
      <c r="G41">
        <f t="shared" si="5"/>
        <v>500</v>
      </c>
      <c r="H41">
        <f t="shared" si="6"/>
        <v>1E-4</v>
      </c>
      <c r="I41">
        <f t="shared" si="1"/>
        <v>1.3341338136215064</v>
      </c>
    </row>
    <row r="42" spans="1:9" x14ac:dyDescent="0.25">
      <c r="A42" s="1" t="s">
        <v>1407</v>
      </c>
      <c r="C42">
        <v>0.75609999999999999</v>
      </c>
      <c r="D42">
        <v>0.75590000000000002</v>
      </c>
      <c r="E42">
        <f t="shared" si="3"/>
        <v>0.75600000000000001</v>
      </c>
      <c r="F42">
        <f t="shared" si="4"/>
        <v>100000</v>
      </c>
      <c r="G42">
        <f t="shared" si="5"/>
        <v>500</v>
      </c>
      <c r="H42">
        <f t="shared" si="6"/>
        <v>1E-4</v>
      </c>
      <c r="I42">
        <f t="shared" si="1"/>
        <v>1.3227513227513228</v>
      </c>
    </row>
    <row r="43" spans="1:9" x14ac:dyDescent="0.25">
      <c r="A43" s="1" t="s">
        <v>1408</v>
      </c>
      <c r="C43">
        <v>0.75460000000000005</v>
      </c>
      <c r="D43">
        <v>0.74650000000000005</v>
      </c>
      <c r="E43">
        <f t="shared" si="3"/>
        <v>0.75055000000000005</v>
      </c>
      <c r="F43">
        <f t="shared" si="4"/>
        <v>100000</v>
      </c>
      <c r="G43">
        <f t="shared" si="5"/>
        <v>500</v>
      </c>
      <c r="H43">
        <f t="shared" si="6"/>
        <v>1E-4</v>
      </c>
      <c r="I43">
        <f t="shared" si="1"/>
        <v>1.3323562720671507</v>
      </c>
    </row>
    <row r="44" spans="1:9" x14ac:dyDescent="0.25">
      <c r="A44" s="1" t="s">
        <v>1409</v>
      </c>
      <c r="C44">
        <v>0.74760000000000004</v>
      </c>
      <c r="D44">
        <v>0.76559999999999995</v>
      </c>
      <c r="E44">
        <f t="shared" si="3"/>
        <v>0.75659999999999994</v>
      </c>
      <c r="F44">
        <f t="shared" si="4"/>
        <v>100000</v>
      </c>
      <c r="G44">
        <f t="shared" si="5"/>
        <v>500</v>
      </c>
      <c r="H44">
        <f t="shared" si="6"/>
        <v>1E-4</v>
      </c>
      <c r="I44">
        <f t="shared" si="1"/>
        <v>1.3217023526301879</v>
      </c>
    </row>
    <row r="45" spans="1:9" x14ac:dyDescent="0.25">
      <c r="A45" s="1" t="s">
        <v>1410</v>
      </c>
      <c r="C45">
        <v>0.76539999999999997</v>
      </c>
      <c r="D45">
        <v>0.79410000000000003</v>
      </c>
      <c r="E45">
        <f t="shared" si="3"/>
        <v>0.77974999999999994</v>
      </c>
      <c r="F45">
        <f t="shared" si="4"/>
        <v>100000</v>
      </c>
      <c r="G45">
        <f t="shared" si="5"/>
        <v>500</v>
      </c>
      <c r="H45">
        <f t="shared" si="6"/>
        <v>1E-4</v>
      </c>
      <c r="I45">
        <f t="shared" si="1"/>
        <v>1.2824623276691247</v>
      </c>
    </row>
    <row r="46" spans="1:9" x14ac:dyDescent="0.25">
      <c r="A46" s="1" t="s">
        <v>1411</v>
      </c>
      <c r="C46">
        <v>0.7913</v>
      </c>
      <c r="D46">
        <v>0.77300000000000002</v>
      </c>
      <c r="E46">
        <f t="shared" si="3"/>
        <v>0.78215000000000001</v>
      </c>
      <c r="F46">
        <f t="shared" si="4"/>
        <v>100000</v>
      </c>
      <c r="G46">
        <f t="shared" si="5"/>
        <v>500</v>
      </c>
      <c r="H46">
        <f t="shared" si="6"/>
        <v>1E-4</v>
      </c>
      <c r="I46">
        <f t="shared" si="1"/>
        <v>1.2785271367384772</v>
      </c>
    </row>
    <row r="47" spans="1:9" x14ac:dyDescent="0.25">
      <c r="A47" s="1" t="s">
        <v>1412</v>
      </c>
      <c r="C47">
        <v>0.77429999999999999</v>
      </c>
      <c r="D47">
        <v>0.7782</v>
      </c>
      <c r="E47">
        <f t="shared" si="3"/>
        <v>0.77625</v>
      </c>
      <c r="F47">
        <f t="shared" si="4"/>
        <v>100000</v>
      </c>
      <c r="G47">
        <f t="shared" si="5"/>
        <v>500</v>
      </c>
      <c r="H47">
        <f t="shared" si="6"/>
        <v>1E-4</v>
      </c>
      <c r="I47">
        <f t="shared" si="1"/>
        <v>1.288244766505636</v>
      </c>
    </row>
    <row r="48" spans="1:9" x14ac:dyDescent="0.25">
      <c r="A48" s="1" t="s">
        <v>1413</v>
      </c>
      <c r="C48">
        <v>0.78010000000000002</v>
      </c>
      <c r="D48">
        <v>0.74929999999999997</v>
      </c>
      <c r="E48">
        <f t="shared" si="3"/>
        <v>0.76469999999999994</v>
      </c>
      <c r="F48">
        <f t="shared" si="4"/>
        <v>100000</v>
      </c>
      <c r="G48">
        <f t="shared" si="5"/>
        <v>500</v>
      </c>
      <c r="H48">
        <f t="shared" si="6"/>
        <v>1E-4</v>
      </c>
      <c r="I48">
        <f t="shared" si="1"/>
        <v>1.3077023669412842</v>
      </c>
    </row>
    <row r="49" spans="1:9" x14ac:dyDescent="0.25">
      <c r="A49" s="1" t="s">
        <v>1414</v>
      </c>
      <c r="C49">
        <v>0.75170000000000003</v>
      </c>
      <c r="D49">
        <v>0.76470000000000005</v>
      </c>
      <c r="E49">
        <f t="shared" si="3"/>
        <v>0.75819999999999999</v>
      </c>
      <c r="F49">
        <f t="shared" si="4"/>
        <v>100000</v>
      </c>
      <c r="G49">
        <f t="shared" si="5"/>
        <v>500</v>
      </c>
      <c r="H49">
        <f t="shared" si="6"/>
        <v>1E-4</v>
      </c>
      <c r="I49">
        <f t="shared" si="1"/>
        <v>1.3189132155104195</v>
      </c>
    </row>
    <row r="50" spans="1:9" x14ac:dyDescent="0.25">
      <c r="A50" s="1" t="s">
        <v>1415</v>
      </c>
      <c r="C50">
        <v>0.76429999999999998</v>
      </c>
      <c r="D50">
        <v>0.74680000000000002</v>
      </c>
      <c r="E50">
        <f t="shared" si="3"/>
        <v>0.75554999999999994</v>
      </c>
      <c r="F50">
        <f t="shared" si="4"/>
        <v>100000</v>
      </c>
      <c r="G50">
        <f t="shared" si="5"/>
        <v>500</v>
      </c>
      <c r="H50">
        <f t="shared" si="6"/>
        <v>1E-4</v>
      </c>
      <c r="I50">
        <f t="shared" si="1"/>
        <v>1.3235391436701742</v>
      </c>
    </row>
    <row r="51" spans="1:9" x14ac:dyDescent="0.25">
      <c r="A51" s="1" t="s">
        <v>1416</v>
      </c>
      <c r="C51">
        <v>0.74660000000000004</v>
      </c>
      <c r="D51">
        <v>0.73550000000000004</v>
      </c>
      <c r="E51">
        <f t="shared" si="3"/>
        <v>0.74104999999999999</v>
      </c>
      <c r="F51">
        <f t="shared" si="4"/>
        <v>100000</v>
      </c>
      <c r="G51">
        <f t="shared" si="5"/>
        <v>500</v>
      </c>
      <c r="H51">
        <f t="shared" si="6"/>
        <v>1E-4</v>
      </c>
      <c r="I51">
        <f t="shared" si="1"/>
        <v>1.3494366102152351</v>
      </c>
    </row>
    <row r="52" spans="1:9" x14ac:dyDescent="0.25">
      <c r="A52" s="1" t="s">
        <v>1417</v>
      </c>
      <c r="C52">
        <v>0.73570000000000002</v>
      </c>
      <c r="D52">
        <v>0.74819999999999998</v>
      </c>
      <c r="E52">
        <f t="shared" si="3"/>
        <v>0.74195</v>
      </c>
      <c r="F52">
        <f t="shared" si="4"/>
        <v>100000</v>
      </c>
      <c r="G52">
        <f t="shared" si="5"/>
        <v>500</v>
      </c>
      <c r="H52">
        <f t="shared" si="6"/>
        <v>1E-4</v>
      </c>
      <c r="I52">
        <f t="shared" si="1"/>
        <v>1.3477997169620595</v>
      </c>
    </row>
    <row r="53" spans="1:9" x14ac:dyDescent="0.25">
      <c r="A53" s="1" t="s">
        <v>1418</v>
      </c>
      <c r="C53">
        <v>0.74680000000000002</v>
      </c>
      <c r="D53">
        <v>0.78100000000000003</v>
      </c>
      <c r="E53">
        <f t="shared" si="3"/>
        <v>0.76390000000000002</v>
      </c>
      <c r="F53">
        <f t="shared" si="4"/>
        <v>100000</v>
      </c>
      <c r="G53">
        <f t="shared" si="5"/>
        <v>500</v>
      </c>
      <c r="H53">
        <f t="shared" si="6"/>
        <v>1E-4</v>
      </c>
      <c r="I53">
        <f t="shared" si="1"/>
        <v>1.3090718680455558</v>
      </c>
    </row>
    <row r="54" spans="1:9" x14ac:dyDescent="0.25">
      <c r="A54" s="1" t="s">
        <v>1419</v>
      </c>
      <c r="C54">
        <v>0.77669999999999995</v>
      </c>
      <c r="D54">
        <v>0.75929999999999997</v>
      </c>
      <c r="E54">
        <f t="shared" si="3"/>
        <v>0.76800000000000002</v>
      </c>
      <c r="F54">
        <f t="shared" si="4"/>
        <v>100000</v>
      </c>
      <c r="G54">
        <f t="shared" si="5"/>
        <v>500</v>
      </c>
      <c r="H54">
        <f t="shared" si="6"/>
        <v>1E-4</v>
      </c>
      <c r="I54">
        <f t="shared" si="1"/>
        <v>1.3020833333333333</v>
      </c>
    </row>
    <row r="55" spans="1:9" x14ac:dyDescent="0.25">
      <c r="A55" s="1" t="s">
        <v>1420</v>
      </c>
      <c r="C55">
        <v>0.75980000000000003</v>
      </c>
      <c r="D55">
        <v>0.76529999999999998</v>
      </c>
      <c r="E55">
        <f t="shared" si="3"/>
        <v>0.76255000000000006</v>
      </c>
      <c r="F55">
        <f t="shared" si="4"/>
        <v>100000</v>
      </c>
      <c r="G55">
        <f t="shared" si="5"/>
        <v>500</v>
      </c>
      <c r="H55">
        <f t="shared" si="6"/>
        <v>1E-4</v>
      </c>
      <c r="I55">
        <f t="shared" si="1"/>
        <v>1.3113894170874041</v>
      </c>
    </row>
    <row r="56" spans="1:9" x14ac:dyDescent="0.25">
      <c r="A56" s="1" t="s">
        <v>1421</v>
      </c>
      <c r="C56">
        <v>0.76790000000000003</v>
      </c>
      <c r="D56">
        <v>0.75790000000000002</v>
      </c>
      <c r="E56">
        <f t="shared" si="3"/>
        <v>0.76290000000000002</v>
      </c>
      <c r="F56">
        <f t="shared" si="4"/>
        <v>100000</v>
      </c>
      <c r="G56">
        <f t="shared" si="5"/>
        <v>500</v>
      </c>
      <c r="H56">
        <f t="shared" si="6"/>
        <v>1E-4</v>
      </c>
      <c r="I56">
        <f t="shared" si="1"/>
        <v>1.3107877834578581</v>
      </c>
    </row>
    <row r="57" spans="1:9" x14ac:dyDescent="0.25">
      <c r="A57" s="1" t="s">
        <v>1422</v>
      </c>
      <c r="C57">
        <v>0.7581</v>
      </c>
      <c r="D57">
        <v>0.77339999999999998</v>
      </c>
      <c r="E57">
        <f t="shared" si="3"/>
        <v>0.76574999999999993</v>
      </c>
      <c r="F57">
        <f t="shared" si="4"/>
        <v>100000</v>
      </c>
      <c r="G57">
        <f t="shared" si="5"/>
        <v>500</v>
      </c>
      <c r="H57">
        <f t="shared" si="6"/>
        <v>1E-4</v>
      </c>
      <c r="I57">
        <f t="shared" si="1"/>
        <v>1.3059092393078682</v>
      </c>
    </row>
    <row r="58" spans="1:9" x14ac:dyDescent="0.25">
      <c r="A58" s="1" t="s">
        <v>1423</v>
      </c>
      <c r="C58">
        <v>0.76919999999999999</v>
      </c>
      <c r="D58">
        <v>0.76980000000000004</v>
      </c>
      <c r="E58">
        <f t="shared" si="3"/>
        <v>0.76950000000000007</v>
      </c>
      <c r="F58">
        <f t="shared" si="4"/>
        <v>100000</v>
      </c>
      <c r="G58">
        <f t="shared" si="5"/>
        <v>500</v>
      </c>
      <c r="H58">
        <f t="shared" si="6"/>
        <v>1E-4</v>
      </c>
      <c r="I58">
        <f t="shared" si="1"/>
        <v>1.2995451591942819</v>
      </c>
    </row>
    <row r="59" spans="1:9" x14ac:dyDescent="0.25">
      <c r="A59" s="1" t="s">
        <v>1424</v>
      </c>
      <c r="C59">
        <v>0.76919999999999999</v>
      </c>
      <c r="D59">
        <v>0.76039999999999996</v>
      </c>
      <c r="E59">
        <f t="shared" si="3"/>
        <v>0.76479999999999992</v>
      </c>
      <c r="F59">
        <f t="shared" si="4"/>
        <v>100000</v>
      </c>
      <c r="G59">
        <f t="shared" si="5"/>
        <v>500</v>
      </c>
      <c r="H59">
        <f t="shared" si="6"/>
        <v>1E-4</v>
      </c>
      <c r="I59">
        <f t="shared" si="1"/>
        <v>1.3075313807531381</v>
      </c>
    </row>
    <row r="60" spans="1:9" x14ac:dyDescent="0.25">
      <c r="A60" s="1" t="s">
        <v>1425</v>
      </c>
      <c r="C60">
        <v>0.75670000000000004</v>
      </c>
      <c r="D60">
        <v>0.76149999999999995</v>
      </c>
      <c r="E60">
        <f t="shared" si="3"/>
        <v>0.7591</v>
      </c>
      <c r="F60">
        <f t="shared" si="4"/>
        <v>100000</v>
      </c>
      <c r="G60">
        <f t="shared" si="5"/>
        <v>500</v>
      </c>
      <c r="H60">
        <f t="shared" si="6"/>
        <v>1E-4</v>
      </c>
      <c r="I60">
        <f t="shared" si="1"/>
        <v>1.3173494928204452</v>
      </c>
    </row>
    <row r="61" spans="1:9" x14ac:dyDescent="0.25">
      <c r="A61" s="1" t="s">
        <v>1426</v>
      </c>
      <c r="C61">
        <v>0.76259999999999994</v>
      </c>
      <c r="D61">
        <v>0.75149999999999995</v>
      </c>
      <c r="E61">
        <f t="shared" si="3"/>
        <v>0.75705</v>
      </c>
      <c r="F61">
        <f t="shared" si="4"/>
        <v>100000</v>
      </c>
      <c r="G61">
        <f t="shared" si="5"/>
        <v>500</v>
      </c>
      <c r="H61">
        <f t="shared" si="6"/>
        <v>1E-4</v>
      </c>
      <c r="I61">
        <f t="shared" si="1"/>
        <v>1.3209167162010436</v>
      </c>
    </row>
    <row r="62" spans="1:9" x14ac:dyDescent="0.25">
      <c r="A62" s="1" t="s">
        <v>1427</v>
      </c>
      <c r="C62">
        <v>0.751</v>
      </c>
      <c r="D62">
        <v>0.73809999999999998</v>
      </c>
      <c r="E62">
        <f t="shared" si="3"/>
        <v>0.74455000000000005</v>
      </c>
      <c r="F62">
        <f t="shared" si="4"/>
        <v>100000</v>
      </c>
      <c r="G62">
        <f t="shared" si="5"/>
        <v>500</v>
      </c>
      <c r="H62">
        <f t="shared" si="6"/>
        <v>1E-4</v>
      </c>
      <c r="I62">
        <f t="shared" si="1"/>
        <v>1.3430931435095024</v>
      </c>
    </row>
    <row r="63" spans="1:9" x14ac:dyDescent="0.25">
      <c r="A63" s="1" t="s">
        <v>1428</v>
      </c>
      <c r="C63">
        <v>0.73699999999999999</v>
      </c>
      <c r="D63">
        <v>0.74250000000000005</v>
      </c>
      <c r="E63">
        <f t="shared" si="3"/>
        <v>0.73975000000000002</v>
      </c>
      <c r="F63">
        <f t="shared" si="4"/>
        <v>100000</v>
      </c>
      <c r="G63">
        <f t="shared" si="5"/>
        <v>500</v>
      </c>
      <c r="H63">
        <f t="shared" si="6"/>
        <v>1E-4</v>
      </c>
      <c r="I63">
        <f t="shared" si="1"/>
        <v>1.3518080432578574</v>
      </c>
    </row>
    <row r="64" spans="1:9" x14ac:dyDescent="0.25">
      <c r="A64" s="1" t="s">
        <v>1429</v>
      </c>
      <c r="C64">
        <v>0.73909999999999998</v>
      </c>
      <c r="D64">
        <v>0.73060000000000003</v>
      </c>
      <c r="E64">
        <f t="shared" si="3"/>
        <v>0.73485</v>
      </c>
      <c r="F64">
        <f t="shared" si="4"/>
        <v>100000</v>
      </c>
      <c r="G64">
        <f t="shared" si="5"/>
        <v>500</v>
      </c>
      <c r="H64">
        <f t="shared" si="6"/>
        <v>1E-4</v>
      </c>
      <c r="I64">
        <f t="shared" si="1"/>
        <v>1.3608219364496155</v>
      </c>
    </row>
    <row r="65" spans="1:9" x14ac:dyDescent="0.25">
      <c r="A65" s="1" t="s">
        <v>1430</v>
      </c>
      <c r="C65">
        <v>0.73050000000000004</v>
      </c>
      <c r="D65">
        <v>0.75319999999999998</v>
      </c>
      <c r="E65">
        <f t="shared" si="3"/>
        <v>0.74185000000000001</v>
      </c>
      <c r="F65">
        <f t="shared" si="4"/>
        <v>100000</v>
      </c>
      <c r="G65">
        <f t="shared" si="5"/>
        <v>500</v>
      </c>
      <c r="H65">
        <f t="shared" si="6"/>
        <v>1E-4</v>
      </c>
      <c r="I65">
        <f t="shared" si="1"/>
        <v>1.3479813978567095</v>
      </c>
    </row>
    <row r="66" spans="1:9" x14ac:dyDescent="0.25">
      <c r="A66" s="1" t="s">
        <v>1431</v>
      </c>
      <c r="C66">
        <v>0.75109999999999999</v>
      </c>
      <c r="D66">
        <v>0.76749999999999996</v>
      </c>
      <c r="E66">
        <f t="shared" si="3"/>
        <v>0.75929999999999997</v>
      </c>
      <c r="F66">
        <f t="shared" si="4"/>
        <v>100000</v>
      </c>
      <c r="G66">
        <f t="shared" si="5"/>
        <v>500</v>
      </c>
      <c r="H66">
        <f t="shared" si="6"/>
        <v>1E-4</v>
      </c>
      <c r="I66">
        <f t="shared" si="1"/>
        <v>1.3170025023047545</v>
      </c>
    </row>
    <row r="67" spans="1:9" x14ac:dyDescent="0.25">
      <c r="A67" s="1" t="s">
        <v>1432</v>
      </c>
      <c r="C67">
        <v>0.76770000000000005</v>
      </c>
      <c r="D67">
        <v>0.78249999999999997</v>
      </c>
      <c r="E67">
        <f t="shared" si="3"/>
        <v>0.77510000000000001</v>
      </c>
      <c r="F67">
        <f t="shared" si="4"/>
        <v>100000</v>
      </c>
      <c r="G67">
        <f t="shared" si="5"/>
        <v>500</v>
      </c>
      <c r="H67">
        <f t="shared" si="6"/>
        <v>1E-4</v>
      </c>
      <c r="I67">
        <f t="shared" ref="I67:I130" si="7">1/E67</f>
        <v>1.2901561088891755</v>
      </c>
    </row>
    <row r="68" spans="1:9" x14ac:dyDescent="0.25">
      <c r="A68" s="1" t="s">
        <v>1433</v>
      </c>
      <c r="C68">
        <v>0.78210000000000002</v>
      </c>
      <c r="D68">
        <v>0.79930000000000001</v>
      </c>
      <c r="E68">
        <f t="shared" si="3"/>
        <v>0.79069999999999996</v>
      </c>
      <c r="F68">
        <f t="shared" si="4"/>
        <v>100000</v>
      </c>
      <c r="G68">
        <f t="shared" si="5"/>
        <v>500</v>
      </c>
      <c r="H68">
        <f t="shared" si="6"/>
        <v>1E-4</v>
      </c>
      <c r="I68">
        <f t="shared" si="7"/>
        <v>1.2647021626406982</v>
      </c>
    </row>
    <row r="69" spans="1:9" x14ac:dyDescent="0.25">
      <c r="A69" s="1" t="s">
        <v>1434</v>
      </c>
      <c r="C69">
        <v>0.79900000000000004</v>
      </c>
      <c r="D69">
        <v>0.80159999999999998</v>
      </c>
      <c r="E69">
        <f t="shared" ref="E69:E132" si="8">(C69+D69)/2</f>
        <v>0.80030000000000001</v>
      </c>
      <c r="F69">
        <f t="shared" ref="F69:F132" si="9">F68</f>
        <v>100000</v>
      </c>
      <c r="G69">
        <f t="shared" ref="G69:G132" si="10">G68</f>
        <v>500</v>
      </c>
      <c r="H69">
        <f t="shared" ref="H69:H132" si="11">H68</f>
        <v>1E-4</v>
      </c>
      <c r="I69">
        <f t="shared" si="7"/>
        <v>1.2495314257153567</v>
      </c>
    </row>
    <row r="70" spans="1:9" x14ac:dyDescent="0.25">
      <c r="A70" s="1" t="s">
        <v>1435</v>
      </c>
      <c r="C70">
        <v>0.80289999999999995</v>
      </c>
      <c r="D70">
        <v>0.80979999999999996</v>
      </c>
      <c r="E70">
        <f t="shared" si="8"/>
        <v>0.8063499999999999</v>
      </c>
      <c r="F70">
        <f t="shared" si="9"/>
        <v>100000</v>
      </c>
      <c r="G70">
        <f t="shared" si="10"/>
        <v>500</v>
      </c>
      <c r="H70">
        <f t="shared" si="11"/>
        <v>1E-4</v>
      </c>
      <c r="I70">
        <f t="shared" si="7"/>
        <v>1.240156259688721</v>
      </c>
    </row>
    <row r="71" spans="1:9" x14ac:dyDescent="0.25">
      <c r="A71" s="1" t="s">
        <v>1436</v>
      </c>
      <c r="C71">
        <v>0.80969999999999998</v>
      </c>
      <c r="D71">
        <v>0.79059999999999997</v>
      </c>
      <c r="E71">
        <f t="shared" si="8"/>
        <v>0.80014999999999992</v>
      </c>
      <c r="F71">
        <f t="shared" si="9"/>
        <v>100000</v>
      </c>
      <c r="G71">
        <f t="shared" si="10"/>
        <v>500</v>
      </c>
      <c r="H71">
        <f t="shared" si="11"/>
        <v>1E-4</v>
      </c>
      <c r="I71">
        <f t="shared" si="7"/>
        <v>1.2497656689370744</v>
      </c>
    </row>
    <row r="72" spans="1:9" x14ac:dyDescent="0.25">
      <c r="A72" s="1" t="s">
        <v>1437</v>
      </c>
      <c r="C72">
        <v>0.78990000000000005</v>
      </c>
      <c r="D72">
        <v>0.78710000000000002</v>
      </c>
      <c r="E72">
        <f t="shared" si="8"/>
        <v>0.78849999999999998</v>
      </c>
      <c r="F72">
        <f t="shared" si="9"/>
        <v>100000</v>
      </c>
      <c r="G72">
        <f t="shared" si="10"/>
        <v>500</v>
      </c>
      <c r="H72">
        <f t="shared" si="11"/>
        <v>1E-4</v>
      </c>
      <c r="I72">
        <f t="shared" si="7"/>
        <v>1.2682308180088777</v>
      </c>
    </row>
    <row r="73" spans="1:9" x14ac:dyDescent="0.25">
      <c r="A73" s="1" t="s">
        <v>1438</v>
      </c>
      <c r="C73">
        <v>0.78600000000000003</v>
      </c>
      <c r="D73">
        <v>0.79579999999999995</v>
      </c>
      <c r="E73">
        <f t="shared" si="8"/>
        <v>0.79089999999999994</v>
      </c>
      <c r="F73">
        <f t="shared" si="9"/>
        <v>100000</v>
      </c>
      <c r="G73">
        <f t="shared" si="10"/>
        <v>500</v>
      </c>
      <c r="H73">
        <f t="shared" si="11"/>
        <v>1E-4</v>
      </c>
      <c r="I73">
        <f t="shared" si="7"/>
        <v>1.2643823492224049</v>
      </c>
    </row>
    <row r="74" spans="1:9" x14ac:dyDescent="0.25">
      <c r="A74" s="1" t="s">
        <v>1439</v>
      </c>
      <c r="C74">
        <v>0.79430000000000001</v>
      </c>
      <c r="D74">
        <v>0.81899999999999995</v>
      </c>
      <c r="E74">
        <f t="shared" si="8"/>
        <v>0.80664999999999998</v>
      </c>
      <c r="F74">
        <f t="shared" si="9"/>
        <v>100000</v>
      </c>
      <c r="G74">
        <f t="shared" si="10"/>
        <v>500</v>
      </c>
      <c r="H74">
        <f t="shared" si="11"/>
        <v>1E-4</v>
      </c>
      <c r="I74">
        <f t="shared" si="7"/>
        <v>1.2396950350213847</v>
      </c>
    </row>
    <row r="75" spans="1:9" x14ac:dyDescent="0.25">
      <c r="A75" s="1" t="s">
        <v>1440</v>
      </c>
      <c r="C75">
        <v>0.81840000000000002</v>
      </c>
      <c r="D75">
        <v>0.8155</v>
      </c>
      <c r="E75">
        <f t="shared" si="8"/>
        <v>0.81695000000000007</v>
      </c>
      <c r="F75">
        <f t="shared" si="9"/>
        <v>100000</v>
      </c>
      <c r="G75">
        <f t="shared" si="10"/>
        <v>500</v>
      </c>
      <c r="H75">
        <f t="shared" si="11"/>
        <v>1E-4</v>
      </c>
      <c r="I75">
        <f t="shared" si="7"/>
        <v>1.224065120264398</v>
      </c>
    </row>
    <row r="76" spans="1:9" x14ac:dyDescent="0.25">
      <c r="A76" s="1" t="s">
        <v>1441</v>
      </c>
      <c r="C76">
        <v>0.81630000000000003</v>
      </c>
      <c r="D76">
        <v>0.82130000000000003</v>
      </c>
      <c r="E76">
        <f t="shared" si="8"/>
        <v>0.81879999999999997</v>
      </c>
      <c r="F76">
        <f t="shared" si="9"/>
        <v>100000</v>
      </c>
      <c r="G76">
        <f t="shared" si="10"/>
        <v>500</v>
      </c>
      <c r="H76">
        <f t="shared" si="11"/>
        <v>1E-4</v>
      </c>
      <c r="I76">
        <f t="shared" si="7"/>
        <v>1.2212994626282365</v>
      </c>
    </row>
    <row r="77" spans="1:9" x14ac:dyDescent="0.25">
      <c r="A77" s="1" t="s">
        <v>1442</v>
      </c>
      <c r="C77">
        <v>0.82040000000000002</v>
      </c>
      <c r="D77">
        <v>0.81259999999999999</v>
      </c>
      <c r="E77">
        <f t="shared" si="8"/>
        <v>0.8165</v>
      </c>
      <c r="F77">
        <f t="shared" si="9"/>
        <v>100000</v>
      </c>
      <c r="G77">
        <f t="shared" si="10"/>
        <v>500</v>
      </c>
      <c r="H77">
        <f t="shared" si="11"/>
        <v>1E-4</v>
      </c>
      <c r="I77">
        <f t="shared" si="7"/>
        <v>1.224739742804654</v>
      </c>
    </row>
    <row r="78" spans="1:9" x14ac:dyDescent="0.25">
      <c r="A78" s="1" t="s">
        <v>1443</v>
      </c>
      <c r="C78">
        <v>0.80979999999999996</v>
      </c>
      <c r="D78">
        <v>0.81259999999999999</v>
      </c>
      <c r="E78">
        <f t="shared" si="8"/>
        <v>0.81119999999999992</v>
      </c>
      <c r="F78">
        <f t="shared" si="9"/>
        <v>100000</v>
      </c>
      <c r="G78">
        <f t="shared" si="10"/>
        <v>500</v>
      </c>
      <c r="H78">
        <f t="shared" si="11"/>
        <v>1E-4</v>
      </c>
      <c r="I78">
        <f t="shared" si="7"/>
        <v>1.2327416173570021</v>
      </c>
    </row>
    <row r="79" spans="1:9" x14ac:dyDescent="0.25">
      <c r="A79" s="1" t="s">
        <v>1444</v>
      </c>
      <c r="C79">
        <v>0.80769999999999997</v>
      </c>
      <c r="D79">
        <v>0.82709999999999995</v>
      </c>
      <c r="E79">
        <f t="shared" si="8"/>
        <v>0.8173999999999999</v>
      </c>
      <c r="F79">
        <f t="shared" si="9"/>
        <v>100000</v>
      </c>
      <c r="G79">
        <f t="shared" si="10"/>
        <v>500</v>
      </c>
      <c r="H79">
        <f t="shared" si="11"/>
        <v>1E-4</v>
      </c>
      <c r="I79">
        <f t="shared" si="7"/>
        <v>1.2233912405187179</v>
      </c>
    </row>
    <row r="80" spans="1:9" x14ac:dyDescent="0.25">
      <c r="A80" s="1" t="s">
        <v>1445</v>
      </c>
      <c r="C80">
        <v>0.82769999999999999</v>
      </c>
      <c r="D80">
        <v>0.8377</v>
      </c>
      <c r="E80">
        <f t="shared" si="8"/>
        <v>0.8327</v>
      </c>
      <c r="F80">
        <f t="shared" si="9"/>
        <v>100000</v>
      </c>
      <c r="G80">
        <f t="shared" si="10"/>
        <v>500</v>
      </c>
      <c r="H80">
        <f t="shared" si="11"/>
        <v>1E-4</v>
      </c>
      <c r="I80">
        <f t="shared" si="7"/>
        <v>1.2009126936471719</v>
      </c>
    </row>
    <row r="81" spans="1:9" x14ac:dyDescent="0.25">
      <c r="A81" s="1" t="s">
        <v>1446</v>
      </c>
      <c r="C81">
        <v>0.8347</v>
      </c>
      <c r="D81">
        <v>0.84550000000000003</v>
      </c>
      <c r="E81">
        <f t="shared" si="8"/>
        <v>0.84010000000000007</v>
      </c>
      <c r="F81">
        <f t="shared" si="9"/>
        <v>100000</v>
      </c>
      <c r="G81">
        <f t="shared" si="10"/>
        <v>500</v>
      </c>
      <c r="H81">
        <f t="shared" si="11"/>
        <v>1E-4</v>
      </c>
      <c r="I81">
        <f t="shared" si="7"/>
        <v>1.1903344839900012</v>
      </c>
    </row>
    <row r="82" spans="1:9" x14ac:dyDescent="0.25">
      <c r="A82" s="1" t="s">
        <v>1447</v>
      </c>
      <c r="C82">
        <v>0.84570000000000001</v>
      </c>
      <c r="D82">
        <v>0.86450000000000005</v>
      </c>
      <c r="E82">
        <f t="shared" si="8"/>
        <v>0.85509999999999997</v>
      </c>
      <c r="F82">
        <f t="shared" si="9"/>
        <v>100000</v>
      </c>
      <c r="G82">
        <f t="shared" si="10"/>
        <v>500</v>
      </c>
      <c r="H82">
        <f t="shared" si="11"/>
        <v>1E-4</v>
      </c>
      <c r="I82">
        <f t="shared" si="7"/>
        <v>1.1694538650450239</v>
      </c>
    </row>
    <row r="83" spans="1:9" x14ac:dyDescent="0.25">
      <c r="A83" s="1" t="s">
        <v>1448</v>
      </c>
      <c r="C83">
        <v>0.86370000000000002</v>
      </c>
      <c r="D83">
        <v>0.87909999999999999</v>
      </c>
      <c r="E83">
        <f t="shared" si="8"/>
        <v>0.87139999999999995</v>
      </c>
      <c r="F83">
        <f t="shared" si="9"/>
        <v>100000</v>
      </c>
      <c r="G83">
        <f t="shared" si="10"/>
        <v>500</v>
      </c>
      <c r="H83">
        <f t="shared" si="11"/>
        <v>1E-4</v>
      </c>
      <c r="I83">
        <f t="shared" si="7"/>
        <v>1.1475786091347258</v>
      </c>
    </row>
    <row r="84" spans="1:9" x14ac:dyDescent="0.25">
      <c r="A84" s="1" t="s">
        <v>1449</v>
      </c>
      <c r="C84">
        <v>0.88070000000000004</v>
      </c>
      <c r="D84">
        <v>0.84319999999999995</v>
      </c>
      <c r="E84">
        <f t="shared" si="8"/>
        <v>0.86194999999999999</v>
      </c>
      <c r="F84">
        <f t="shared" si="9"/>
        <v>100000</v>
      </c>
      <c r="G84">
        <f t="shared" si="10"/>
        <v>500</v>
      </c>
      <c r="H84">
        <f t="shared" si="11"/>
        <v>1E-4</v>
      </c>
      <c r="I84">
        <f t="shared" si="7"/>
        <v>1.160160102094089</v>
      </c>
    </row>
    <row r="85" spans="1:9" x14ac:dyDescent="0.25">
      <c r="A85" s="1" t="s">
        <v>1450</v>
      </c>
      <c r="C85">
        <v>0.84219999999999995</v>
      </c>
      <c r="D85">
        <v>0.83199999999999996</v>
      </c>
      <c r="E85">
        <f t="shared" si="8"/>
        <v>0.83709999999999996</v>
      </c>
      <c r="F85">
        <f t="shared" si="9"/>
        <v>100000</v>
      </c>
      <c r="G85">
        <f t="shared" si="10"/>
        <v>500</v>
      </c>
      <c r="H85">
        <f t="shared" si="11"/>
        <v>1E-4</v>
      </c>
      <c r="I85">
        <f t="shared" si="7"/>
        <v>1.1946004061641382</v>
      </c>
    </row>
    <row r="86" spans="1:9" x14ac:dyDescent="0.25">
      <c r="A86" s="1" t="s">
        <v>1451</v>
      </c>
      <c r="C86">
        <v>0.83199999999999996</v>
      </c>
      <c r="D86">
        <v>0.81820000000000004</v>
      </c>
      <c r="E86">
        <f t="shared" si="8"/>
        <v>0.82509999999999994</v>
      </c>
      <c r="F86">
        <f t="shared" si="9"/>
        <v>100000</v>
      </c>
      <c r="G86">
        <f t="shared" si="10"/>
        <v>500</v>
      </c>
      <c r="H86">
        <f t="shared" si="11"/>
        <v>1E-4</v>
      </c>
      <c r="I86">
        <f t="shared" si="7"/>
        <v>1.2119743061447099</v>
      </c>
    </row>
    <row r="87" spans="1:9" x14ac:dyDescent="0.25">
      <c r="A87" s="1" t="s">
        <v>1452</v>
      </c>
      <c r="C87">
        <v>0.81799999999999995</v>
      </c>
      <c r="D87">
        <v>0.84050000000000002</v>
      </c>
      <c r="E87">
        <f t="shared" si="8"/>
        <v>0.82925000000000004</v>
      </c>
      <c r="F87">
        <f t="shared" si="9"/>
        <v>100000</v>
      </c>
      <c r="G87">
        <f t="shared" si="10"/>
        <v>500</v>
      </c>
      <c r="H87">
        <f t="shared" si="11"/>
        <v>1E-4</v>
      </c>
      <c r="I87">
        <f t="shared" si="7"/>
        <v>1.2059089538739824</v>
      </c>
    </row>
    <row r="88" spans="1:9" x14ac:dyDescent="0.25">
      <c r="A88" s="1" t="s">
        <v>1453</v>
      </c>
      <c r="C88">
        <v>0.84030000000000005</v>
      </c>
      <c r="D88">
        <v>0.8478</v>
      </c>
      <c r="E88">
        <f t="shared" si="8"/>
        <v>0.84404999999999997</v>
      </c>
      <c r="F88">
        <f t="shared" si="9"/>
        <v>100000</v>
      </c>
      <c r="G88">
        <f t="shared" si="10"/>
        <v>500</v>
      </c>
      <c r="H88">
        <f t="shared" si="11"/>
        <v>1E-4</v>
      </c>
      <c r="I88">
        <f t="shared" si="7"/>
        <v>1.1847639357857946</v>
      </c>
    </row>
    <row r="89" spans="1:9" x14ac:dyDescent="0.25">
      <c r="A89" s="1" t="s">
        <v>1454</v>
      </c>
      <c r="C89">
        <v>0.84440000000000004</v>
      </c>
      <c r="D89">
        <v>0.82189999999999996</v>
      </c>
      <c r="E89">
        <f t="shared" si="8"/>
        <v>0.83315000000000006</v>
      </c>
      <c r="F89">
        <f t="shared" si="9"/>
        <v>100000</v>
      </c>
      <c r="G89">
        <f t="shared" si="10"/>
        <v>500</v>
      </c>
      <c r="H89">
        <f t="shared" si="11"/>
        <v>1E-4</v>
      </c>
      <c r="I89">
        <f t="shared" si="7"/>
        <v>1.2002640580927804</v>
      </c>
    </row>
    <row r="90" spans="1:9" x14ac:dyDescent="0.25">
      <c r="A90" s="1" t="s">
        <v>1455</v>
      </c>
      <c r="C90">
        <v>0.82079999999999997</v>
      </c>
      <c r="D90">
        <v>0.82889999999999997</v>
      </c>
      <c r="E90">
        <f t="shared" si="8"/>
        <v>0.82484999999999997</v>
      </c>
      <c r="F90">
        <f t="shared" si="9"/>
        <v>100000</v>
      </c>
      <c r="G90">
        <f t="shared" si="10"/>
        <v>500</v>
      </c>
      <c r="H90">
        <f t="shared" si="11"/>
        <v>1E-4</v>
      </c>
      <c r="I90">
        <f t="shared" si="7"/>
        <v>1.2123416378735528</v>
      </c>
    </row>
    <row r="91" spans="1:9" x14ac:dyDescent="0.25">
      <c r="A91" s="1" t="s">
        <v>1456</v>
      </c>
      <c r="C91">
        <v>0.82440000000000002</v>
      </c>
      <c r="D91">
        <v>0.77649999999999997</v>
      </c>
      <c r="E91">
        <f t="shared" si="8"/>
        <v>0.80044999999999999</v>
      </c>
      <c r="F91">
        <f t="shared" si="9"/>
        <v>100000</v>
      </c>
      <c r="G91">
        <f t="shared" si="10"/>
        <v>500</v>
      </c>
      <c r="H91">
        <f t="shared" si="11"/>
        <v>1E-4</v>
      </c>
      <c r="I91">
        <f t="shared" si="7"/>
        <v>1.2492972702854643</v>
      </c>
    </row>
    <row r="92" spans="1:9" x14ac:dyDescent="0.25">
      <c r="A92" s="1" t="s">
        <v>1457</v>
      </c>
      <c r="C92">
        <v>0.77580000000000005</v>
      </c>
      <c r="D92">
        <v>0.76129999999999998</v>
      </c>
      <c r="E92">
        <f t="shared" si="8"/>
        <v>0.76855000000000007</v>
      </c>
      <c r="F92">
        <f t="shared" si="9"/>
        <v>100000</v>
      </c>
      <c r="G92">
        <f t="shared" si="10"/>
        <v>500</v>
      </c>
      <c r="H92">
        <f t="shared" si="11"/>
        <v>1E-4</v>
      </c>
      <c r="I92">
        <f t="shared" si="7"/>
        <v>1.3011515190943985</v>
      </c>
    </row>
    <row r="93" spans="1:9" x14ac:dyDescent="0.25">
      <c r="A93" s="1" t="s">
        <v>1458</v>
      </c>
      <c r="C93">
        <v>0.76100000000000001</v>
      </c>
      <c r="D93">
        <v>0.76949999999999996</v>
      </c>
      <c r="E93">
        <f t="shared" si="8"/>
        <v>0.76524999999999999</v>
      </c>
      <c r="F93">
        <f t="shared" si="9"/>
        <v>100000</v>
      </c>
      <c r="G93">
        <f t="shared" si="10"/>
        <v>500</v>
      </c>
      <c r="H93">
        <f t="shared" si="11"/>
        <v>1E-4</v>
      </c>
      <c r="I93">
        <f t="shared" si="7"/>
        <v>1.3067624959163673</v>
      </c>
    </row>
    <row r="94" spans="1:9" x14ac:dyDescent="0.25">
      <c r="A94" s="1" t="s">
        <v>1459</v>
      </c>
      <c r="C94">
        <v>0.76739999999999997</v>
      </c>
      <c r="D94">
        <v>0.80520000000000003</v>
      </c>
      <c r="E94">
        <f t="shared" si="8"/>
        <v>0.7863</v>
      </c>
      <c r="F94">
        <f t="shared" si="9"/>
        <v>100000</v>
      </c>
      <c r="G94">
        <f t="shared" si="10"/>
        <v>500</v>
      </c>
      <c r="H94">
        <f t="shared" si="11"/>
        <v>1E-4</v>
      </c>
      <c r="I94">
        <f t="shared" si="7"/>
        <v>1.2717792191275594</v>
      </c>
    </row>
    <row r="95" spans="1:9" x14ac:dyDescent="0.25">
      <c r="A95" s="1" t="s">
        <v>1460</v>
      </c>
      <c r="C95">
        <v>0.80220000000000002</v>
      </c>
      <c r="D95">
        <v>0.80279999999999996</v>
      </c>
      <c r="E95">
        <f t="shared" si="8"/>
        <v>0.80249999999999999</v>
      </c>
      <c r="F95">
        <f t="shared" si="9"/>
        <v>100000</v>
      </c>
      <c r="G95">
        <f t="shared" si="10"/>
        <v>500</v>
      </c>
      <c r="H95">
        <f t="shared" si="11"/>
        <v>1E-4</v>
      </c>
      <c r="I95">
        <f t="shared" si="7"/>
        <v>1.2461059190031152</v>
      </c>
    </row>
    <row r="96" spans="1:9" x14ac:dyDescent="0.25">
      <c r="A96" s="1" t="s">
        <v>1461</v>
      </c>
      <c r="C96">
        <v>0.8014</v>
      </c>
      <c r="D96">
        <v>0.82079999999999997</v>
      </c>
      <c r="E96">
        <f t="shared" si="8"/>
        <v>0.81109999999999993</v>
      </c>
      <c r="F96">
        <f t="shared" si="9"/>
        <v>100000</v>
      </c>
      <c r="G96">
        <f t="shared" si="10"/>
        <v>500</v>
      </c>
      <c r="H96">
        <f t="shared" si="11"/>
        <v>1E-4</v>
      </c>
      <c r="I96">
        <f t="shared" si="7"/>
        <v>1.2328936012822094</v>
      </c>
    </row>
    <row r="97" spans="1:9" x14ac:dyDescent="0.25">
      <c r="A97" s="1" t="s">
        <v>1462</v>
      </c>
      <c r="C97">
        <v>0.82020000000000004</v>
      </c>
      <c r="D97">
        <v>0.79330000000000001</v>
      </c>
      <c r="E97">
        <f t="shared" si="8"/>
        <v>0.80675000000000008</v>
      </c>
      <c r="F97">
        <f t="shared" si="9"/>
        <v>100000</v>
      </c>
      <c r="G97">
        <f t="shared" si="10"/>
        <v>500</v>
      </c>
      <c r="H97">
        <f t="shared" si="11"/>
        <v>1E-4</v>
      </c>
      <c r="I97">
        <f t="shared" si="7"/>
        <v>1.2395413696932134</v>
      </c>
    </row>
    <row r="98" spans="1:9" x14ac:dyDescent="0.25">
      <c r="A98" s="1" t="s">
        <v>1463</v>
      </c>
      <c r="C98">
        <v>0.79679999999999995</v>
      </c>
      <c r="D98">
        <v>0.78520000000000001</v>
      </c>
      <c r="E98">
        <f t="shared" si="8"/>
        <v>0.79099999999999993</v>
      </c>
      <c r="F98">
        <f t="shared" si="9"/>
        <v>100000</v>
      </c>
      <c r="G98">
        <f t="shared" si="10"/>
        <v>500</v>
      </c>
      <c r="H98">
        <f t="shared" si="11"/>
        <v>1E-4</v>
      </c>
      <c r="I98">
        <f t="shared" si="7"/>
        <v>1.2642225031605563</v>
      </c>
    </row>
    <row r="99" spans="1:9" x14ac:dyDescent="0.25">
      <c r="A99" s="1" t="s">
        <v>1464</v>
      </c>
      <c r="C99">
        <v>0.79249999999999998</v>
      </c>
      <c r="D99">
        <v>0.75639999999999996</v>
      </c>
      <c r="E99">
        <f t="shared" si="8"/>
        <v>0.77444999999999997</v>
      </c>
      <c r="F99">
        <f t="shared" si="9"/>
        <v>100000</v>
      </c>
      <c r="G99">
        <f t="shared" si="10"/>
        <v>500</v>
      </c>
      <c r="H99">
        <f t="shared" si="11"/>
        <v>1E-4</v>
      </c>
      <c r="I99">
        <f t="shared" si="7"/>
        <v>1.2912389437665441</v>
      </c>
    </row>
    <row r="100" spans="1:9" x14ac:dyDescent="0.25">
      <c r="A100" s="1" t="s">
        <v>1465</v>
      </c>
      <c r="C100">
        <v>0.75580000000000003</v>
      </c>
      <c r="D100">
        <v>0.74</v>
      </c>
      <c r="E100">
        <f t="shared" si="8"/>
        <v>0.74790000000000001</v>
      </c>
      <c r="F100">
        <f t="shared" si="9"/>
        <v>100000</v>
      </c>
      <c r="G100">
        <f t="shared" si="10"/>
        <v>500</v>
      </c>
      <c r="H100">
        <f t="shared" si="11"/>
        <v>1E-4</v>
      </c>
      <c r="I100">
        <f t="shared" si="7"/>
        <v>1.3370771493515177</v>
      </c>
    </row>
    <row r="101" spans="1:9" x14ac:dyDescent="0.25">
      <c r="A101" s="1" t="s">
        <v>1466</v>
      </c>
      <c r="C101">
        <v>0.75049999999999994</v>
      </c>
      <c r="D101">
        <v>0.77700000000000002</v>
      </c>
      <c r="E101">
        <f t="shared" si="8"/>
        <v>0.76374999999999993</v>
      </c>
      <c r="F101">
        <f t="shared" si="9"/>
        <v>100000</v>
      </c>
      <c r="G101">
        <f t="shared" si="10"/>
        <v>500</v>
      </c>
      <c r="H101">
        <f t="shared" si="11"/>
        <v>1E-4</v>
      </c>
      <c r="I101">
        <f t="shared" si="7"/>
        <v>1.3093289689034371</v>
      </c>
    </row>
    <row r="102" spans="1:9" x14ac:dyDescent="0.25">
      <c r="A102" s="1" t="s">
        <v>1467</v>
      </c>
      <c r="C102">
        <v>0.78120000000000001</v>
      </c>
      <c r="D102">
        <v>0.77529999999999999</v>
      </c>
      <c r="E102">
        <f t="shared" si="8"/>
        <v>0.77825</v>
      </c>
      <c r="F102">
        <f t="shared" si="9"/>
        <v>100000</v>
      </c>
      <c r="G102">
        <f t="shared" si="10"/>
        <v>500</v>
      </c>
      <c r="H102">
        <f t="shared" si="11"/>
        <v>1E-4</v>
      </c>
      <c r="I102">
        <f t="shared" si="7"/>
        <v>1.2849341471249598</v>
      </c>
    </row>
    <row r="103" spans="1:9" x14ac:dyDescent="0.25">
      <c r="A103" s="1" t="s">
        <v>1468</v>
      </c>
      <c r="C103">
        <v>0.77439999999999998</v>
      </c>
      <c r="D103">
        <v>0.76160000000000005</v>
      </c>
      <c r="E103">
        <f t="shared" si="8"/>
        <v>0.76800000000000002</v>
      </c>
      <c r="F103">
        <f t="shared" si="9"/>
        <v>100000</v>
      </c>
      <c r="G103">
        <f t="shared" si="10"/>
        <v>500</v>
      </c>
      <c r="H103">
        <f t="shared" si="11"/>
        <v>1E-4</v>
      </c>
      <c r="I103">
        <f t="shared" si="7"/>
        <v>1.3020833333333333</v>
      </c>
    </row>
    <row r="104" spans="1:9" x14ac:dyDescent="0.25">
      <c r="A104" s="1" t="s">
        <v>1469</v>
      </c>
      <c r="C104">
        <v>0.76390000000000002</v>
      </c>
      <c r="D104">
        <v>0.77370000000000005</v>
      </c>
      <c r="E104">
        <f t="shared" si="8"/>
        <v>0.76880000000000004</v>
      </c>
      <c r="F104">
        <f t="shared" si="9"/>
        <v>100000</v>
      </c>
      <c r="G104">
        <f t="shared" si="10"/>
        <v>500</v>
      </c>
      <c r="H104">
        <f t="shared" si="11"/>
        <v>1E-4</v>
      </c>
      <c r="I104">
        <f t="shared" si="7"/>
        <v>1.3007284079084287</v>
      </c>
    </row>
    <row r="105" spans="1:9" x14ac:dyDescent="0.25">
      <c r="A105" s="1" t="s">
        <v>1470</v>
      </c>
      <c r="C105">
        <v>0.77359999999999995</v>
      </c>
      <c r="D105">
        <v>0.77659999999999996</v>
      </c>
      <c r="E105">
        <f t="shared" si="8"/>
        <v>0.7750999999999999</v>
      </c>
      <c r="F105">
        <f t="shared" si="9"/>
        <v>100000</v>
      </c>
      <c r="G105">
        <f t="shared" si="10"/>
        <v>500</v>
      </c>
      <c r="H105">
        <f t="shared" si="11"/>
        <v>1E-4</v>
      </c>
      <c r="I105">
        <f t="shared" si="7"/>
        <v>1.2901561088891758</v>
      </c>
    </row>
    <row r="106" spans="1:9" x14ac:dyDescent="0.25">
      <c r="A106" s="1" t="s">
        <v>1471</v>
      </c>
      <c r="C106">
        <v>0.77769999999999995</v>
      </c>
      <c r="D106">
        <v>0.78039999999999998</v>
      </c>
      <c r="E106">
        <f t="shared" si="8"/>
        <v>0.77905000000000002</v>
      </c>
      <c r="F106">
        <f t="shared" si="9"/>
        <v>100000</v>
      </c>
      <c r="G106">
        <f t="shared" si="10"/>
        <v>500</v>
      </c>
      <c r="H106">
        <f t="shared" si="11"/>
        <v>1E-4</v>
      </c>
      <c r="I106">
        <f t="shared" si="7"/>
        <v>1.2836146588794044</v>
      </c>
    </row>
    <row r="107" spans="1:9" x14ac:dyDescent="0.25">
      <c r="A107" s="1" t="s">
        <v>1472</v>
      </c>
      <c r="C107">
        <v>0.77929999999999999</v>
      </c>
      <c r="D107">
        <v>0.79459999999999997</v>
      </c>
      <c r="E107">
        <f t="shared" si="8"/>
        <v>0.78695000000000004</v>
      </c>
      <c r="F107">
        <f t="shared" si="9"/>
        <v>100000</v>
      </c>
      <c r="G107">
        <f t="shared" si="10"/>
        <v>500</v>
      </c>
      <c r="H107">
        <f t="shared" si="11"/>
        <v>1E-4</v>
      </c>
      <c r="I107">
        <f t="shared" si="7"/>
        <v>1.2707287629455493</v>
      </c>
    </row>
    <row r="108" spans="1:9" x14ac:dyDescent="0.25">
      <c r="A108" s="1" t="s">
        <v>1473</v>
      </c>
      <c r="C108">
        <v>0.79220000000000002</v>
      </c>
      <c r="D108">
        <v>0.80600000000000005</v>
      </c>
      <c r="E108">
        <f t="shared" si="8"/>
        <v>0.79910000000000003</v>
      </c>
      <c r="F108">
        <f t="shared" si="9"/>
        <v>100000</v>
      </c>
      <c r="G108">
        <f t="shared" si="10"/>
        <v>500</v>
      </c>
      <c r="H108">
        <f t="shared" si="11"/>
        <v>1E-4</v>
      </c>
      <c r="I108">
        <f t="shared" si="7"/>
        <v>1.2514078338130397</v>
      </c>
    </row>
    <row r="109" spans="1:9" x14ac:dyDescent="0.25">
      <c r="A109" s="1" t="s">
        <v>1474</v>
      </c>
      <c r="C109">
        <v>0.80659999999999998</v>
      </c>
      <c r="D109">
        <v>0.82440000000000002</v>
      </c>
      <c r="E109">
        <f t="shared" si="8"/>
        <v>0.8155</v>
      </c>
      <c r="F109">
        <f t="shared" si="9"/>
        <v>100000</v>
      </c>
      <c r="G109">
        <f t="shared" si="10"/>
        <v>500</v>
      </c>
      <c r="H109">
        <f t="shared" si="11"/>
        <v>1E-4</v>
      </c>
      <c r="I109">
        <f t="shared" si="7"/>
        <v>1.226241569589209</v>
      </c>
    </row>
    <row r="110" spans="1:9" x14ac:dyDescent="0.25">
      <c r="A110" s="1" t="s">
        <v>1475</v>
      </c>
      <c r="C110">
        <v>0.82310000000000005</v>
      </c>
      <c r="D110">
        <v>0.8357</v>
      </c>
      <c r="E110">
        <f t="shared" si="8"/>
        <v>0.82940000000000003</v>
      </c>
      <c r="F110">
        <f t="shared" si="9"/>
        <v>100000</v>
      </c>
      <c r="G110">
        <f t="shared" si="10"/>
        <v>500</v>
      </c>
      <c r="H110">
        <f t="shared" si="11"/>
        <v>1E-4</v>
      </c>
      <c r="I110">
        <f t="shared" si="7"/>
        <v>1.2056908608632746</v>
      </c>
    </row>
    <row r="111" spans="1:9" x14ac:dyDescent="0.25">
      <c r="A111" s="1" t="s">
        <v>1476</v>
      </c>
      <c r="C111">
        <v>0.83399999999999996</v>
      </c>
      <c r="D111">
        <v>0.82620000000000005</v>
      </c>
      <c r="E111">
        <f t="shared" si="8"/>
        <v>0.83010000000000006</v>
      </c>
      <c r="F111">
        <f t="shared" si="9"/>
        <v>100000</v>
      </c>
      <c r="G111">
        <f t="shared" si="10"/>
        <v>500</v>
      </c>
      <c r="H111">
        <f t="shared" si="11"/>
        <v>1E-4</v>
      </c>
      <c r="I111">
        <f t="shared" si="7"/>
        <v>1.2046741356463075</v>
      </c>
    </row>
    <row r="112" spans="1:9" x14ac:dyDescent="0.25">
      <c r="A112" s="1" t="s">
        <v>1477</v>
      </c>
      <c r="C112">
        <v>0.8286</v>
      </c>
      <c r="D112">
        <v>0.83209999999999995</v>
      </c>
      <c r="E112">
        <f t="shared" si="8"/>
        <v>0.83034999999999992</v>
      </c>
      <c r="F112">
        <f t="shared" si="9"/>
        <v>100000</v>
      </c>
      <c r="G112">
        <f t="shared" si="10"/>
        <v>500</v>
      </c>
      <c r="H112">
        <f t="shared" si="11"/>
        <v>1E-4</v>
      </c>
      <c r="I112">
        <f t="shared" si="7"/>
        <v>1.2043114349370749</v>
      </c>
    </row>
    <row r="113" spans="1:9" x14ac:dyDescent="0.25">
      <c r="A113" s="1" t="s">
        <v>1478</v>
      </c>
      <c r="C113">
        <v>0.83809999999999996</v>
      </c>
      <c r="D113">
        <v>0.83540000000000003</v>
      </c>
      <c r="E113">
        <f t="shared" si="8"/>
        <v>0.83674999999999999</v>
      </c>
      <c r="F113">
        <f t="shared" si="9"/>
        <v>100000</v>
      </c>
      <c r="G113">
        <f t="shared" si="10"/>
        <v>500</v>
      </c>
      <c r="H113">
        <f t="shared" si="11"/>
        <v>1E-4</v>
      </c>
      <c r="I113">
        <f t="shared" si="7"/>
        <v>1.1951000896325068</v>
      </c>
    </row>
    <row r="114" spans="1:9" x14ac:dyDescent="0.25">
      <c r="A114" s="1" t="s">
        <v>1479</v>
      </c>
      <c r="C114">
        <v>0.83609999999999995</v>
      </c>
      <c r="D114">
        <v>0.82850000000000001</v>
      </c>
      <c r="E114">
        <f t="shared" si="8"/>
        <v>0.83230000000000004</v>
      </c>
      <c r="F114">
        <f t="shared" si="9"/>
        <v>100000</v>
      </c>
      <c r="G114">
        <f t="shared" si="10"/>
        <v>500</v>
      </c>
      <c r="H114">
        <f t="shared" si="11"/>
        <v>1E-4</v>
      </c>
      <c r="I114">
        <f t="shared" si="7"/>
        <v>1.2014898474107893</v>
      </c>
    </row>
    <row r="115" spans="1:9" x14ac:dyDescent="0.25">
      <c r="A115" s="1" t="s">
        <v>1480</v>
      </c>
      <c r="C115">
        <v>0.83030000000000004</v>
      </c>
      <c r="D115">
        <v>0.82110000000000005</v>
      </c>
      <c r="E115">
        <f t="shared" si="8"/>
        <v>0.8257000000000001</v>
      </c>
      <c r="F115">
        <f t="shared" si="9"/>
        <v>100000</v>
      </c>
      <c r="G115">
        <f t="shared" si="10"/>
        <v>500</v>
      </c>
      <c r="H115">
        <f t="shared" si="11"/>
        <v>1E-4</v>
      </c>
      <c r="I115">
        <f t="shared" si="7"/>
        <v>1.2110936175366354</v>
      </c>
    </row>
    <row r="116" spans="1:9" x14ac:dyDescent="0.25">
      <c r="A116" s="1" t="s">
        <v>1481</v>
      </c>
      <c r="C116">
        <v>0.81869999999999998</v>
      </c>
      <c r="D116">
        <v>0.82389999999999997</v>
      </c>
      <c r="E116">
        <f t="shared" si="8"/>
        <v>0.82129999999999992</v>
      </c>
      <c r="F116">
        <f t="shared" si="9"/>
        <v>100000</v>
      </c>
      <c r="G116">
        <f t="shared" si="10"/>
        <v>500</v>
      </c>
      <c r="H116">
        <f t="shared" si="11"/>
        <v>1E-4</v>
      </c>
      <c r="I116">
        <f t="shared" si="7"/>
        <v>1.2175818823815903</v>
      </c>
    </row>
    <row r="117" spans="1:9" x14ac:dyDescent="0.25">
      <c r="A117" s="1" t="s">
        <v>1482</v>
      </c>
      <c r="C117">
        <v>0.82520000000000004</v>
      </c>
      <c r="D117">
        <v>0.81779999999999997</v>
      </c>
      <c r="E117">
        <f t="shared" si="8"/>
        <v>0.82150000000000001</v>
      </c>
      <c r="F117">
        <f t="shared" si="9"/>
        <v>100000</v>
      </c>
      <c r="G117">
        <f t="shared" si="10"/>
        <v>500</v>
      </c>
      <c r="H117">
        <f t="shared" si="11"/>
        <v>1E-4</v>
      </c>
      <c r="I117">
        <f t="shared" si="7"/>
        <v>1.2172854534388313</v>
      </c>
    </row>
    <row r="118" spans="1:9" x14ac:dyDescent="0.25">
      <c r="A118" s="1" t="s">
        <v>1483</v>
      </c>
      <c r="C118">
        <v>0.81710000000000005</v>
      </c>
      <c r="D118">
        <v>0.81720000000000004</v>
      </c>
      <c r="E118">
        <f t="shared" si="8"/>
        <v>0.81715000000000004</v>
      </c>
      <c r="F118">
        <f t="shared" si="9"/>
        <v>100000</v>
      </c>
      <c r="G118">
        <f t="shared" si="10"/>
        <v>500</v>
      </c>
      <c r="H118">
        <f t="shared" si="11"/>
        <v>1E-4</v>
      </c>
      <c r="I118">
        <f t="shared" si="7"/>
        <v>1.2237655265251177</v>
      </c>
    </row>
    <row r="119" spans="1:9" x14ac:dyDescent="0.25">
      <c r="A119" s="1" t="s">
        <v>1484</v>
      </c>
      <c r="C119">
        <v>0.82320000000000004</v>
      </c>
      <c r="D119">
        <v>0.81899999999999995</v>
      </c>
      <c r="E119">
        <f t="shared" si="8"/>
        <v>0.82109999999999994</v>
      </c>
      <c r="F119">
        <f t="shared" si="9"/>
        <v>100000</v>
      </c>
      <c r="G119">
        <f t="shared" si="10"/>
        <v>500</v>
      </c>
      <c r="H119">
        <f t="shared" si="11"/>
        <v>1E-4</v>
      </c>
      <c r="I119">
        <f t="shared" si="7"/>
        <v>1.2178784557301183</v>
      </c>
    </row>
    <row r="120" spans="1:9" x14ac:dyDescent="0.25">
      <c r="A120" s="1" t="s">
        <v>1485</v>
      </c>
      <c r="C120">
        <v>0.81620000000000004</v>
      </c>
      <c r="D120">
        <v>0.82240000000000002</v>
      </c>
      <c r="E120">
        <f t="shared" si="8"/>
        <v>0.81930000000000003</v>
      </c>
      <c r="F120">
        <f t="shared" si="9"/>
        <v>100000</v>
      </c>
      <c r="G120">
        <f t="shared" si="10"/>
        <v>500</v>
      </c>
      <c r="H120">
        <f t="shared" si="11"/>
        <v>1E-4</v>
      </c>
      <c r="I120">
        <f t="shared" si="7"/>
        <v>1.2205541315757353</v>
      </c>
    </row>
    <row r="121" spans="1:9" x14ac:dyDescent="0.25">
      <c r="A121" s="1" t="s">
        <v>1486</v>
      </c>
      <c r="C121">
        <v>0.82420000000000004</v>
      </c>
      <c r="D121">
        <v>0.81779999999999997</v>
      </c>
      <c r="E121">
        <f t="shared" si="8"/>
        <v>0.82099999999999995</v>
      </c>
      <c r="F121">
        <f t="shared" si="9"/>
        <v>100000</v>
      </c>
      <c r="G121">
        <f t="shared" si="10"/>
        <v>500</v>
      </c>
      <c r="H121">
        <f t="shared" si="11"/>
        <v>1E-4</v>
      </c>
      <c r="I121">
        <f t="shared" si="7"/>
        <v>1.2180267965895251</v>
      </c>
    </row>
    <row r="122" spans="1:9" x14ac:dyDescent="0.25">
      <c r="A122" s="1" t="s">
        <v>1487</v>
      </c>
      <c r="C122">
        <v>0.8165</v>
      </c>
      <c r="D122">
        <v>0.82140000000000002</v>
      </c>
      <c r="E122">
        <f t="shared" si="8"/>
        <v>0.81895000000000007</v>
      </c>
      <c r="F122">
        <f t="shared" si="9"/>
        <v>100000</v>
      </c>
      <c r="G122">
        <f t="shared" si="10"/>
        <v>500</v>
      </c>
      <c r="H122">
        <f t="shared" si="11"/>
        <v>1E-4</v>
      </c>
      <c r="I122">
        <f t="shared" si="7"/>
        <v>1.2210757677513888</v>
      </c>
    </row>
    <row r="123" spans="1:9" x14ac:dyDescent="0.25">
      <c r="A123" s="1" t="s">
        <v>1488</v>
      </c>
      <c r="C123">
        <v>0.82189999999999996</v>
      </c>
      <c r="D123">
        <v>0.79520000000000002</v>
      </c>
      <c r="E123">
        <f t="shared" si="8"/>
        <v>0.80854999999999999</v>
      </c>
      <c r="F123">
        <f t="shared" si="9"/>
        <v>100000</v>
      </c>
      <c r="G123">
        <f t="shared" si="10"/>
        <v>500</v>
      </c>
      <c r="H123">
        <f t="shared" si="11"/>
        <v>1E-4</v>
      </c>
      <c r="I123">
        <f t="shared" si="7"/>
        <v>1.236781893513079</v>
      </c>
    </row>
    <row r="124" spans="1:9" x14ac:dyDescent="0.25">
      <c r="A124" s="1" t="s">
        <v>1489</v>
      </c>
      <c r="C124">
        <v>0.79239999999999999</v>
      </c>
      <c r="D124">
        <v>0.78239999999999998</v>
      </c>
      <c r="E124">
        <f t="shared" si="8"/>
        <v>0.78739999999999999</v>
      </c>
      <c r="F124">
        <f t="shared" si="9"/>
        <v>100000</v>
      </c>
      <c r="G124">
        <f t="shared" si="10"/>
        <v>500</v>
      </c>
      <c r="H124">
        <f t="shared" si="11"/>
        <v>1E-4</v>
      </c>
      <c r="I124">
        <f t="shared" si="7"/>
        <v>1.2700025400050801</v>
      </c>
    </row>
    <row r="125" spans="1:9" x14ac:dyDescent="0.25">
      <c r="A125" s="1" t="s">
        <v>1490</v>
      </c>
      <c r="C125">
        <v>0.78239999999999998</v>
      </c>
      <c r="D125">
        <v>0.75509999999999999</v>
      </c>
      <c r="E125">
        <f t="shared" si="8"/>
        <v>0.76875000000000004</v>
      </c>
      <c r="F125">
        <f t="shared" si="9"/>
        <v>100000</v>
      </c>
      <c r="G125">
        <f t="shared" si="10"/>
        <v>500</v>
      </c>
      <c r="H125">
        <f t="shared" si="11"/>
        <v>1E-4</v>
      </c>
      <c r="I125">
        <f t="shared" si="7"/>
        <v>1.3008130081300813</v>
      </c>
    </row>
    <row r="126" spans="1:9" x14ac:dyDescent="0.25">
      <c r="A126" s="1" t="s">
        <v>1491</v>
      </c>
      <c r="C126">
        <v>0.75700000000000001</v>
      </c>
      <c r="D126">
        <v>0.75370000000000004</v>
      </c>
      <c r="E126">
        <f t="shared" si="8"/>
        <v>0.75534999999999997</v>
      </c>
      <c r="F126">
        <f t="shared" si="9"/>
        <v>100000</v>
      </c>
      <c r="G126">
        <f t="shared" si="10"/>
        <v>500</v>
      </c>
      <c r="H126">
        <f t="shared" si="11"/>
        <v>1E-4</v>
      </c>
      <c r="I126">
        <f t="shared" si="7"/>
        <v>1.3238895876083936</v>
      </c>
    </row>
    <row r="127" spans="1:9" x14ac:dyDescent="0.25">
      <c r="A127" s="1" t="s">
        <v>1492</v>
      </c>
      <c r="C127">
        <v>0.75900000000000001</v>
      </c>
      <c r="D127">
        <v>0.75419999999999998</v>
      </c>
      <c r="E127">
        <f t="shared" si="8"/>
        <v>0.75659999999999994</v>
      </c>
      <c r="F127">
        <f t="shared" si="9"/>
        <v>100000</v>
      </c>
      <c r="G127">
        <f t="shared" si="10"/>
        <v>500</v>
      </c>
      <c r="H127">
        <f t="shared" si="11"/>
        <v>1E-4</v>
      </c>
      <c r="I127">
        <f t="shared" si="7"/>
        <v>1.3217023526301879</v>
      </c>
    </row>
    <row r="128" spans="1:9" x14ac:dyDescent="0.25">
      <c r="A128" s="1" t="s">
        <v>1493</v>
      </c>
      <c r="C128">
        <v>0.753</v>
      </c>
      <c r="D128">
        <v>0.77029999999999998</v>
      </c>
      <c r="E128">
        <f t="shared" si="8"/>
        <v>0.76164999999999994</v>
      </c>
      <c r="F128">
        <f t="shared" si="9"/>
        <v>100000</v>
      </c>
      <c r="G128">
        <f t="shared" si="10"/>
        <v>500</v>
      </c>
      <c r="H128">
        <f t="shared" si="11"/>
        <v>1E-4</v>
      </c>
      <c r="I128">
        <f t="shared" si="7"/>
        <v>1.3129390139828006</v>
      </c>
    </row>
    <row r="129" spans="1:9" x14ac:dyDescent="0.25">
      <c r="A129" s="1" t="s">
        <v>1494</v>
      </c>
      <c r="C129">
        <v>0.77680000000000005</v>
      </c>
      <c r="D129">
        <v>0.78779999999999994</v>
      </c>
      <c r="E129">
        <f t="shared" si="8"/>
        <v>0.7823</v>
      </c>
      <c r="F129">
        <f t="shared" si="9"/>
        <v>100000</v>
      </c>
      <c r="G129">
        <f t="shared" si="10"/>
        <v>500</v>
      </c>
      <c r="H129">
        <f t="shared" si="11"/>
        <v>1E-4</v>
      </c>
      <c r="I129">
        <f t="shared" si="7"/>
        <v>1.2782819890067749</v>
      </c>
    </row>
    <row r="130" spans="1:9" x14ac:dyDescent="0.25">
      <c r="A130" s="1" t="s">
        <v>1495</v>
      </c>
      <c r="C130">
        <v>0.7913</v>
      </c>
      <c r="D130">
        <v>0.79020000000000001</v>
      </c>
      <c r="E130">
        <f t="shared" si="8"/>
        <v>0.79075000000000006</v>
      </c>
      <c r="F130">
        <f t="shared" si="9"/>
        <v>100000</v>
      </c>
      <c r="G130">
        <f t="shared" si="10"/>
        <v>500</v>
      </c>
      <c r="H130">
        <f t="shared" si="11"/>
        <v>1E-4</v>
      </c>
      <c r="I130">
        <f t="shared" si="7"/>
        <v>1.2646221941195066</v>
      </c>
    </row>
    <row r="131" spans="1:9" x14ac:dyDescent="0.25">
      <c r="A131" s="1" t="s">
        <v>1496</v>
      </c>
      <c r="C131">
        <v>0.78849999999999998</v>
      </c>
      <c r="D131">
        <v>0.80110000000000003</v>
      </c>
      <c r="E131">
        <f t="shared" si="8"/>
        <v>0.79479999999999995</v>
      </c>
      <c r="F131">
        <f t="shared" si="9"/>
        <v>100000</v>
      </c>
      <c r="G131">
        <f t="shared" si="10"/>
        <v>500</v>
      </c>
      <c r="H131">
        <f t="shared" si="11"/>
        <v>1E-4</v>
      </c>
      <c r="I131">
        <f t="shared" ref="I131:I194" si="12">1/E131</f>
        <v>1.2581781580271767</v>
      </c>
    </row>
    <row r="132" spans="1:9" x14ac:dyDescent="0.25">
      <c r="A132" s="1" t="s">
        <v>1497</v>
      </c>
      <c r="C132">
        <v>0.80049999999999999</v>
      </c>
      <c r="D132">
        <v>0.79759999999999998</v>
      </c>
      <c r="E132">
        <f t="shared" si="8"/>
        <v>0.79905000000000004</v>
      </c>
      <c r="F132">
        <f t="shared" si="9"/>
        <v>100000</v>
      </c>
      <c r="G132">
        <f t="shared" si="10"/>
        <v>500</v>
      </c>
      <c r="H132">
        <f t="shared" si="11"/>
        <v>1E-4</v>
      </c>
      <c r="I132">
        <f t="shared" si="12"/>
        <v>1.2514861397910018</v>
      </c>
    </row>
    <row r="133" spans="1:9" x14ac:dyDescent="0.25">
      <c r="A133" s="1" t="s">
        <v>1498</v>
      </c>
      <c r="C133">
        <v>0.79700000000000004</v>
      </c>
      <c r="D133">
        <v>0.79610000000000003</v>
      </c>
      <c r="E133">
        <f t="shared" ref="E133:E196" si="13">(C133+D133)/2</f>
        <v>0.79655000000000009</v>
      </c>
      <c r="F133">
        <f t="shared" ref="F133:F196" si="14">F132</f>
        <v>100000</v>
      </c>
      <c r="G133">
        <f t="shared" ref="G133:G196" si="15">G132</f>
        <v>500</v>
      </c>
      <c r="H133">
        <f t="shared" ref="H133:H196" si="16">H132</f>
        <v>1E-4</v>
      </c>
      <c r="I133">
        <f t="shared" si="12"/>
        <v>1.2554139727575166</v>
      </c>
    </row>
    <row r="134" spans="1:9" x14ac:dyDescent="0.25">
      <c r="A134" s="1" t="s">
        <v>1499</v>
      </c>
      <c r="C134">
        <v>0.79759999999999998</v>
      </c>
      <c r="D134">
        <v>0.79949999999999999</v>
      </c>
      <c r="E134">
        <f t="shared" si="13"/>
        <v>0.79854999999999998</v>
      </c>
      <c r="F134">
        <f t="shared" si="14"/>
        <v>100000</v>
      </c>
      <c r="G134">
        <f t="shared" si="15"/>
        <v>500</v>
      </c>
      <c r="H134">
        <f t="shared" si="16"/>
        <v>1E-4</v>
      </c>
      <c r="I134">
        <f t="shared" si="12"/>
        <v>1.2522697389017594</v>
      </c>
    </row>
    <row r="135" spans="1:9" x14ac:dyDescent="0.25">
      <c r="A135" s="1" t="s">
        <v>1500</v>
      </c>
      <c r="C135">
        <v>0.79700000000000004</v>
      </c>
      <c r="D135">
        <v>0.80879999999999996</v>
      </c>
      <c r="E135">
        <f t="shared" si="13"/>
        <v>0.80289999999999995</v>
      </c>
      <c r="F135">
        <f t="shared" si="14"/>
        <v>100000</v>
      </c>
      <c r="G135">
        <f t="shared" si="15"/>
        <v>500</v>
      </c>
      <c r="H135">
        <f t="shared" si="16"/>
        <v>1E-4</v>
      </c>
      <c r="I135">
        <f t="shared" si="12"/>
        <v>1.2454851164528584</v>
      </c>
    </row>
    <row r="136" spans="1:9" x14ac:dyDescent="0.25">
      <c r="A136" s="1" t="s">
        <v>1501</v>
      </c>
      <c r="C136">
        <v>0.81010000000000004</v>
      </c>
      <c r="D136">
        <v>0.81869999999999998</v>
      </c>
      <c r="E136">
        <f t="shared" si="13"/>
        <v>0.81440000000000001</v>
      </c>
      <c r="F136">
        <f t="shared" si="14"/>
        <v>100000</v>
      </c>
      <c r="G136">
        <f t="shared" si="15"/>
        <v>500</v>
      </c>
      <c r="H136">
        <f t="shared" si="16"/>
        <v>1E-4</v>
      </c>
      <c r="I136">
        <f t="shared" si="12"/>
        <v>1.2278978388998034</v>
      </c>
    </row>
    <row r="137" spans="1:9" x14ac:dyDescent="0.25">
      <c r="A137" s="1" t="s">
        <v>1502</v>
      </c>
      <c r="C137">
        <v>0.81879999999999997</v>
      </c>
      <c r="D137">
        <v>0.81299999999999994</v>
      </c>
      <c r="E137">
        <f t="shared" si="13"/>
        <v>0.81589999999999996</v>
      </c>
      <c r="F137">
        <f t="shared" si="14"/>
        <v>100000</v>
      </c>
      <c r="G137">
        <f t="shared" si="15"/>
        <v>500</v>
      </c>
      <c r="H137">
        <f t="shared" si="16"/>
        <v>1E-4</v>
      </c>
      <c r="I137">
        <f t="shared" si="12"/>
        <v>1.2256403971074887</v>
      </c>
    </row>
    <row r="138" spans="1:9" x14ac:dyDescent="0.25">
      <c r="A138" s="1" t="s">
        <v>1503</v>
      </c>
      <c r="C138">
        <v>0.81169999999999998</v>
      </c>
      <c r="D138">
        <v>0.80740000000000001</v>
      </c>
      <c r="E138">
        <f t="shared" si="13"/>
        <v>0.80954999999999999</v>
      </c>
      <c r="F138">
        <f t="shared" si="14"/>
        <v>100000</v>
      </c>
      <c r="G138">
        <f t="shared" si="15"/>
        <v>500</v>
      </c>
      <c r="H138">
        <f t="shared" si="16"/>
        <v>1E-4</v>
      </c>
      <c r="I138">
        <f t="shared" si="12"/>
        <v>1.2352541535420913</v>
      </c>
    </row>
    <row r="139" spans="1:9" x14ac:dyDescent="0.25">
      <c r="A139" s="1" t="s">
        <v>1504</v>
      </c>
      <c r="C139">
        <v>0.8075</v>
      </c>
      <c r="D139">
        <v>0.81069999999999998</v>
      </c>
      <c r="E139">
        <f t="shared" si="13"/>
        <v>0.80909999999999993</v>
      </c>
      <c r="F139">
        <f t="shared" si="14"/>
        <v>100000</v>
      </c>
      <c r="G139">
        <f t="shared" si="15"/>
        <v>500</v>
      </c>
      <c r="H139">
        <f t="shared" si="16"/>
        <v>1E-4</v>
      </c>
      <c r="I139">
        <f t="shared" si="12"/>
        <v>1.2359411692003461</v>
      </c>
    </row>
    <row r="140" spans="1:9" x14ac:dyDescent="0.25">
      <c r="A140" s="1" t="s">
        <v>1505</v>
      </c>
      <c r="C140">
        <v>0.81110000000000004</v>
      </c>
      <c r="D140">
        <v>0.80330000000000001</v>
      </c>
      <c r="E140">
        <f t="shared" si="13"/>
        <v>0.80720000000000003</v>
      </c>
      <c r="F140">
        <f t="shared" si="14"/>
        <v>100000</v>
      </c>
      <c r="G140">
        <f t="shared" si="15"/>
        <v>500</v>
      </c>
      <c r="H140">
        <f t="shared" si="16"/>
        <v>1E-4</v>
      </c>
      <c r="I140">
        <f t="shared" si="12"/>
        <v>1.2388503468780971</v>
      </c>
    </row>
    <row r="141" spans="1:9" x14ac:dyDescent="0.25">
      <c r="A141" s="1" t="s">
        <v>1506</v>
      </c>
      <c r="C141">
        <v>0.80020000000000002</v>
      </c>
      <c r="D141">
        <v>0.81220000000000003</v>
      </c>
      <c r="E141">
        <f t="shared" si="13"/>
        <v>0.80620000000000003</v>
      </c>
      <c r="F141">
        <f t="shared" si="14"/>
        <v>100000</v>
      </c>
      <c r="G141">
        <f t="shared" si="15"/>
        <v>500</v>
      </c>
      <c r="H141">
        <f t="shared" si="16"/>
        <v>1E-4</v>
      </c>
      <c r="I141">
        <f t="shared" si="12"/>
        <v>1.2403870007442321</v>
      </c>
    </row>
    <row r="142" spans="1:9" x14ac:dyDescent="0.25">
      <c r="A142" s="1" t="s">
        <v>1507</v>
      </c>
      <c r="C142">
        <v>0.81079999999999997</v>
      </c>
      <c r="D142">
        <v>0.82879999999999998</v>
      </c>
      <c r="E142">
        <f t="shared" si="13"/>
        <v>0.81979999999999997</v>
      </c>
      <c r="F142">
        <f t="shared" si="14"/>
        <v>100000</v>
      </c>
      <c r="G142">
        <f t="shared" si="15"/>
        <v>500</v>
      </c>
      <c r="H142">
        <f t="shared" si="16"/>
        <v>1E-4</v>
      </c>
      <c r="I142">
        <f t="shared" si="12"/>
        <v>1.2198097096852891</v>
      </c>
    </row>
    <row r="143" spans="1:9" x14ac:dyDescent="0.25">
      <c r="A143" s="1" t="s">
        <v>1508</v>
      </c>
      <c r="C143">
        <v>0.82940000000000003</v>
      </c>
      <c r="D143">
        <v>0.82920000000000005</v>
      </c>
      <c r="E143">
        <f t="shared" si="13"/>
        <v>0.82930000000000004</v>
      </c>
      <c r="F143">
        <f t="shared" si="14"/>
        <v>100000</v>
      </c>
      <c r="G143">
        <f t="shared" si="15"/>
        <v>500</v>
      </c>
      <c r="H143">
        <f t="shared" si="16"/>
        <v>1E-4</v>
      </c>
      <c r="I143">
        <f t="shared" si="12"/>
        <v>1.2058362474375979</v>
      </c>
    </row>
    <row r="144" spans="1:9" x14ac:dyDescent="0.25">
      <c r="A144" s="1" t="s">
        <v>1509</v>
      </c>
      <c r="C144">
        <v>0.8296</v>
      </c>
      <c r="D144">
        <v>0.82979999999999998</v>
      </c>
      <c r="E144">
        <f t="shared" si="13"/>
        <v>0.82969999999999999</v>
      </c>
      <c r="F144">
        <f t="shared" si="14"/>
        <v>100000</v>
      </c>
      <c r="G144">
        <f t="shared" si="15"/>
        <v>500</v>
      </c>
      <c r="H144">
        <f t="shared" si="16"/>
        <v>1E-4</v>
      </c>
      <c r="I144">
        <f t="shared" si="12"/>
        <v>1.2052549114137641</v>
      </c>
    </row>
    <row r="145" spans="1:9" x14ac:dyDescent="0.25">
      <c r="A145" s="1" t="s">
        <v>1510</v>
      </c>
      <c r="C145">
        <v>0.82879999999999998</v>
      </c>
      <c r="D145">
        <v>0.81789999999999996</v>
      </c>
      <c r="E145">
        <f t="shared" si="13"/>
        <v>0.82335000000000003</v>
      </c>
      <c r="F145">
        <f t="shared" si="14"/>
        <v>100000</v>
      </c>
      <c r="G145">
        <f t="shared" si="15"/>
        <v>500</v>
      </c>
      <c r="H145">
        <f t="shared" si="16"/>
        <v>1E-4</v>
      </c>
      <c r="I145">
        <f t="shared" si="12"/>
        <v>1.2145503127467054</v>
      </c>
    </row>
    <row r="146" spans="1:9" x14ac:dyDescent="0.25">
      <c r="A146" s="1" t="s">
        <v>1511</v>
      </c>
      <c r="C146">
        <v>0.81640000000000001</v>
      </c>
      <c r="D146">
        <v>0.81630000000000003</v>
      </c>
      <c r="E146">
        <f t="shared" si="13"/>
        <v>0.81635000000000002</v>
      </c>
      <c r="F146">
        <f t="shared" si="14"/>
        <v>100000</v>
      </c>
      <c r="G146">
        <f t="shared" si="15"/>
        <v>500</v>
      </c>
      <c r="H146">
        <f t="shared" si="16"/>
        <v>1E-4</v>
      </c>
      <c r="I146">
        <f t="shared" si="12"/>
        <v>1.2249647822625098</v>
      </c>
    </row>
    <row r="147" spans="1:9" x14ac:dyDescent="0.25">
      <c r="A147" s="1" t="s">
        <v>1512</v>
      </c>
      <c r="C147">
        <v>0.81720000000000004</v>
      </c>
      <c r="D147">
        <v>0.8155</v>
      </c>
      <c r="E147">
        <f t="shared" si="13"/>
        <v>0.81635000000000002</v>
      </c>
      <c r="F147">
        <f t="shared" si="14"/>
        <v>100000</v>
      </c>
      <c r="G147">
        <f t="shared" si="15"/>
        <v>500</v>
      </c>
      <c r="H147">
        <f t="shared" si="16"/>
        <v>1E-4</v>
      </c>
      <c r="I147">
        <f t="shared" si="12"/>
        <v>1.2249647822625098</v>
      </c>
    </row>
    <row r="148" spans="1:9" x14ac:dyDescent="0.25">
      <c r="A148" s="1" t="s">
        <v>1513</v>
      </c>
      <c r="C148">
        <v>0.81499999999999995</v>
      </c>
      <c r="D148">
        <v>0.8226</v>
      </c>
      <c r="E148">
        <f t="shared" si="13"/>
        <v>0.81879999999999997</v>
      </c>
      <c r="F148">
        <f t="shared" si="14"/>
        <v>100000</v>
      </c>
      <c r="G148">
        <f t="shared" si="15"/>
        <v>500</v>
      </c>
      <c r="H148">
        <f t="shared" si="16"/>
        <v>1E-4</v>
      </c>
      <c r="I148">
        <f t="shared" si="12"/>
        <v>1.2212994626282365</v>
      </c>
    </row>
    <row r="149" spans="1:9" x14ac:dyDescent="0.25">
      <c r="A149" s="1" t="s">
        <v>1514</v>
      </c>
      <c r="C149">
        <v>0.82250000000000001</v>
      </c>
      <c r="D149">
        <v>0.82479999999999998</v>
      </c>
      <c r="E149">
        <f t="shared" si="13"/>
        <v>0.82364999999999999</v>
      </c>
      <c r="F149">
        <f t="shared" si="14"/>
        <v>100000</v>
      </c>
      <c r="G149">
        <f t="shared" si="15"/>
        <v>500</v>
      </c>
      <c r="H149">
        <f t="shared" si="16"/>
        <v>1E-4</v>
      </c>
      <c r="I149">
        <f t="shared" si="12"/>
        <v>1.21410793419535</v>
      </c>
    </row>
    <row r="150" spans="1:9" x14ac:dyDescent="0.25">
      <c r="A150" s="1" t="s">
        <v>1515</v>
      </c>
      <c r="C150">
        <v>0.82410000000000005</v>
      </c>
      <c r="D150">
        <v>0.81369999999999998</v>
      </c>
      <c r="E150">
        <f t="shared" si="13"/>
        <v>0.81889999999999996</v>
      </c>
      <c r="F150">
        <f t="shared" si="14"/>
        <v>100000</v>
      </c>
      <c r="G150">
        <f t="shared" si="15"/>
        <v>500</v>
      </c>
      <c r="H150">
        <f t="shared" si="16"/>
        <v>1E-4</v>
      </c>
      <c r="I150">
        <f t="shared" si="12"/>
        <v>1.2211503236048358</v>
      </c>
    </row>
    <row r="151" spans="1:9" x14ac:dyDescent="0.25">
      <c r="A151" s="1" t="s">
        <v>1516</v>
      </c>
      <c r="C151">
        <v>0.81499999999999995</v>
      </c>
      <c r="D151">
        <v>0.81240000000000001</v>
      </c>
      <c r="E151">
        <f t="shared" si="13"/>
        <v>0.81369999999999998</v>
      </c>
      <c r="F151">
        <f t="shared" si="14"/>
        <v>100000</v>
      </c>
      <c r="G151">
        <f t="shared" si="15"/>
        <v>500</v>
      </c>
      <c r="H151">
        <f t="shared" si="16"/>
        <v>1E-4</v>
      </c>
      <c r="I151">
        <f t="shared" si="12"/>
        <v>1.2289541600098317</v>
      </c>
    </row>
    <row r="152" spans="1:9" x14ac:dyDescent="0.25">
      <c r="A152" s="1" t="s">
        <v>1517</v>
      </c>
      <c r="C152">
        <v>0.81320000000000003</v>
      </c>
      <c r="D152">
        <v>0.82350000000000001</v>
      </c>
      <c r="E152">
        <f t="shared" si="13"/>
        <v>0.81835000000000002</v>
      </c>
      <c r="F152">
        <f t="shared" si="14"/>
        <v>100000</v>
      </c>
      <c r="G152">
        <f t="shared" si="15"/>
        <v>500</v>
      </c>
      <c r="H152">
        <f t="shared" si="16"/>
        <v>1E-4</v>
      </c>
      <c r="I152">
        <f t="shared" si="12"/>
        <v>1.221971039286369</v>
      </c>
    </row>
    <row r="153" spans="1:9" x14ac:dyDescent="0.25">
      <c r="A153" s="1" t="s">
        <v>1518</v>
      </c>
      <c r="C153">
        <v>0.82320000000000004</v>
      </c>
      <c r="D153">
        <v>0.82020000000000004</v>
      </c>
      <c r="E153">
        <f t="shared" si="13"/>
        <v>0.8217000000000001</v>
      </c>
      <c r="F153">
        <f t="shared" si="14"/>
        <v>100000</v>
      </c>
      <c r="G153">
        <f t="shared" si="15"/>
        <v>500</v>
      </c>
      <c r="H153">
        <f t="shared" si="16"/>
        <v>1E-4</v>
      </c>
      <c r="I153">
        <f t="shared" si="12"/>
        <v>1.2169891687963976</v>
      </c>
    </row>
    <row r="154" spans="1:9" x14ac:dyDescent="0.25">
      <c r="A154" s="1" t="s">
        <v>1519</v>
      </c>
      <c r="C154">
        <v>0.82040000000000002</v>
      </c>
      <c r="D154">
        <v>0.83230000000000004</v>
      </c>
      <c r="E154">
        <f t="shared" si="13"/>
        <v>0.82635000000000003</v>
      </c>
      <c r="F154">
        <f t="shared" si="14"/>
        <v>100000</v>
      </c>
      <c r="G154">
        <f t="shared" si="15"/>
        <v>500</v>
      </c>
      <c r="H154">
        <f t="shared" si="16"/>
        <v>1E-4</v>
      </c>
      <c r="I154">
        <f t="shared" si="12"/>
        <v>1.2101409814243358</v>
      </c>
    </row>
    <row r="155" spans="1:9" x14ac:dyDescent="0.25">
      <c r="A155" s="1" t="s">
        <v>1520</v>
      </c>
      <c r="C155">
        <v>0.83240000000000003</v>
      </c>
      <c r="D155">
        <v>0.84609999999999996</v>
      </c>
      <c r="E155">
        <f t="shared" si="13"/>
        <v>0.83925000000000005</v>
      </c>
      <c r="F155">
        <f t="shared" si="14"/>
        <v>100000</v>
      </c>
      <c r="G155">
        <f t="shared" si="15"/>
        <v>500</v>
      </c>
      <c r="H155">
        <f t="shared" si="16"/>
        <v>1E-4</v>
      </c>
      <c r="I155">
        <f t="shared" si="12"/>
        <v>1.1915400655347035</v>
      </c>
    </row>
    <row r="156" spans="1:9" x14ac:dyDescent="0.25">
      <c r="A156" s="1" t="s">
        <v>1521</v>
      </c>
      <c r="C156">
        <v>0.84599999999999997</v>
      </c>
      <c r="D156">
        <v>0.82330000000000003</v>
      </c>
      <c r="E156">
        <f t="shared" si="13"/>
        <v>0.83465</v>
      </c>
      <c r="F156">
        <f t="shared" si="14"/>
        <v>100000</v>
      </c>
      <c r="G156">
        <f t="shared" si="15"/>
        <v>500</v>
      </c>
      <c r="H156">
        <f t="shared" si="16"/>
        <v>1E-4</v>
      </c>
      <c r="I156">
        <f t="shared" si="12"/>
        <v>1.1981069909542923</v>
      </c>
    </row>
    <row r="157" spans="1:9" x14ac:dyDescent="0.25">
      <c r="A157" s="1" t="s">
        <v>1522</v>
      </c>
      <c r="C157">
        <v>0.82389999999999997</v>
      </c>
      <c r="D157">
        <v>0.8196</v>
      </c>
      <c r="E157">
        <f t="shared" si="13"/>
        <v>0.82174999999999998</v>
      </c>
      <c r="F157">
        <f t="shared" si="14"/>
        <v>100000</v>
      </c>
      <c r="G157">
        <f t="shared" si="15"/>
        <v>500</v>
      </c>
      <c r="H157">
        <f t="shared" si="16"/>
        <v>1E-4</v>
      </c>
      <c r="I157">
        <f t="shared" si="12"/>
        <v>1.2169151201703681</v>
      </c>
    </row>
    <row r="158" spans="1:9" x14ac:dyDescent="0.25">
      <c r="A158" s="1" t="s">
        <v>1523</v>
      </c>
      <c r="C158">
        <v>0.81979999999999997</v>
      </c>
      <c r="D158">
        <v>0.83130000000000004</v>
      </c>
      <c r="E158">
        <f t="shared" si="13"/>
        <v>0.82555000000000001</v>
      </c>
      <c r="F158">
        <f t="shared" si="14"/>
        <v>100000</v>
      </c>
      <c r="G158">
        <f t="shared" si="15"/>
        <v>500</v>
      </c>
      <c r="H158">
        <f t="shared" si="16"/>
        <v>1E-4</v>
      </c>
      <c r="I158">
        <f t="shared" si="12"/>
        <v>1.2113136696747622</v>
      </c>
    </row>
    <row r="159" spans="1:9" x14ac:dyDescent="0.25">
      <c r="A159" s="1" t="s">
        <v>1524</v>
      </c>
      <c r="C159">
        <v>0.83030000000000004</v>
      </c>
      <c r="D159">
        <v>0.83609999999999995</v>
      </c>
      <c r="E159">
        <f t="shared" si="13"/>
        <v>0.83319999999999994</v>
      </c>
      <c r="F159">
        <f t="shared" si="14"/>
        <v>100000</v>
      </c>
      <c r="G159">
        <f t="shared" si="15"/>
        <v>500</v>
      </c>
      <c r="H159">
        <f t="shared" si="16"/>
        <v>1E-4</v>
      </c>
      <c r="I159">
        <f t="shared" si="12"/>
        <v>1.2001920307249161</v>
      </c>
    </row>
    <row r="160" spans="1:9" x14ac:dyDescent="0.25">
      <c r="A160" s="1" t="s">
        <v>1525</v>
      </c>
      <c r="C160">
        <v>0.8387</v>
      </c>
      <c r="D160">
        <v>0.83650000000000002</v>
      </c>
      <c r="E160">
        <f t="shared" si="13"/>
        <v>0.83760000000000001</v>
      </c>
      <c r="F160">
        <f t="shared" si="14"/>
        <v>100000</v>
      </c>
      <c r="G160">
        <f t="shared" si="15"/>
        <v>500</v>
      </c>
      <c r="H160">
        <f t="shared" si="16"/>
        <v>1E-4</v>
      </c>
      <c r="I160">
        <f t="shared" si="12"/>
        <v>1.1938872970391594</v>
      </c>
    </row>
    <row r="161" spans="1:9" x14ac:dyDescent="0.25">
      <c r="A161" s="1" t="s">
        <v>1526</v>
      </c>
      <c r="C161">
        <v>0.83640000000000003</v>
      </c>
      <c r="D161">
        <v>0.83709999999999996</v>
      </c>
      <c r="E161">
        <f t="shared" si="13"/>
        <v>0.83674999999999999</v>
      </c>
      <c r="F161">
        <f t="shared" si="14"/>
        <v>100000</v>
      </c>
      <c r="G161">
        <f t="shared" si="15"/>
        <v>500</v>
      </c>
      <c r="H161">
        <f t="shared" si="16"/>
        <v>1E-4</v>
      </c>
      <c r="I161">
        <f t="shared" si="12"/>
        <v>1.1951000896325068</v>
      </c>
    </row>
    <row r="162" spans="1:9" x14ac:dyDescent="0.25">
      <c r="A162" s="1" t="s">
        <v>1527</v>
      </c>
      <c r="C162">
        <v>0.8367</v>
      </c>
      <c r="D162">
        <v>0.84509999999999996</v>
      </c>
      <c r="E162">
        <f t="shared" si="13"/>
        <v>0.84089999999999998</v>
      </c>
      <c r="F162">
        <f t="shared" si="14"/>
        <v>100000</v>
      </c>
      <c r="G162">
        <f t="shared" si="15"/>
        <v>500</v>
      </c>
      <c r="H162">
        <f t="shared" si="16"/>
        <v>1E-4</v>
      </c>
      <c r="I162">
        <f t="shared" si="12"/>
        <v>1.1892020454275181</v>
      </c>
    </row>
    <row r="163" spans="1:9" x14ac:dyDescent="0.25">
      <c r="A163" s="1" t="s">
        <v>1528</v>
      </c>
      <c r="C163">
        <v>0.84789999999999999</v>
      </c>
      <c r="D163">
        <v>0.83540000000000003</v>
      </c>
      <c r="E163">
        <f t="shared" si="13"/>
        <v>0.84165000000000001</v>
      </c>
      <c r="F163">
        <f t="shared" si="14"/>
        <v>100000</v>
      </c>
      <c r="G163">
        <f t="shared" si="15"/>
        <v>500</v>
      </c>
      <c r="H163">
        <f t="shared" si="16"/>
        <v>1E-4</v>
      </c>
      <c r="I163">
        <f t="shared" si="12"/>
        <v>1.1881423394522663</v>
      </c>
    </row>
    <row r="164" spans="1:9" x14ac:dyDescent="0.25">
      <c r="A164" s="1" t="s">
        <v>1529</v>
      </c>
      <c r="C164">
        <v>0.83630000000000004</v>
      </c>
      <c r="D164">
        <v>0.84509999999999996</v>
      </c>
      <c r="E164">
        <f t="shared" si="13"/>
        <v>0.8407</v>
      </c>
      <c r="F164">
        <f t="shared" si="14"/>
        <v>100000</v>
      </c>
      <c r="G164">
        <f t="shared" si="15"/>
        <v>500</v>
      </c>
      <c r="H164">
        <f t="shared" si="16"/>
        <v>1E-4</v>
      </c>
      <c r="I164">
        <f t="shared" si="12"/>
        <v>1.1894849530153444</v>
      </c>
    </row>
    <row r="165" spans="1:9" x14ac:dyDescent="0.25">
      <c r="A165" s="1" t="s">
        <v>1530</v>
      </c>
      <c r="C165">
        <v>0.84430000000000005</v>
      </c>
      <c r="D165">
        <v>0.83789999999999998</v>
      </c>
      <c r="E165">
        <f t="shared" si="13"/>
        <v>0.84109999999999996</v>
      </c>
      <c r="F165">
        <f t="shared" si="14"/>
        <v>100000</v>
      </c>
      <c r="G165">
        <f t="shared" si="15"/>
        <v>500</v>
      </c>
      <c r="H165">
        <f t="shared" si="16"/>
        <v>1E-4</v>
      </c>
      <c r="I165">
        <f t="shared" si="12"/>
        <v>1.1889192723814053</v>
      </c>
    </row>
    <row r="166" spans="1:9" x14ac:dyDescent="0.25">
      <c r="A166" s="1" t="s">
        <v>1531</v>
      </c>
      <c r="C166">
        <v>0.83630000000000004</v>
      </c>
      <c r="D166">
        <v>0.82469999999999999</v>
      </c>
      <c r="E166">
        <f t="shared" si="13"/>
        <v>0.83050000000000002</v>
      </c>
      <c r="F166">
        <f t="shared" si="14"/>
        <v>100000</v>
      </c>
      <c r="G166">
        <f t="shared" si="15"/>
        <v>500</v>
      </c>
      <c r="H166">
        <f t="shared" si="16"/>
        <v>1E-4</v>
      </c>
      <c r="I166">
        <f t="shared" si="12"/>
        <v>1.2040939193257074</v>
      </c>
    </row>
    <row r="167" spans="1:9" x14ac:dyDescent="0.25">
      <c r="A167" s="1" t="s">
        <v>1532</v>
      </c>
      <c r="C167">
        <v>0.82299999999999995</v>
      </c>
      <c r="D167">
        <v>0.82189999999999996</v>
      </c>
      <c r="E167">
        <f t="shared" si="13"/>
        <v>0.8224499999999999</v>
      </c>
      <c r="F167">
        <f t="shared" si="14"/>
        <v>100000</v>
      </c>
      <c r="G167">
        <f t="shared" si="15"/>
        <v>500</v>
      </c>
      <c r="H167">
        <f t="shared" si="16"/>
        <v>1E-4</v>
      </c>
      <c r="I167">
        <f t="shared" si="12"/>
        <v>1.2158793847650315</v>
      </c>
    </row>
    <row r="168" spans="1:9" x14ac:dyDescent="0.25">
      <c r="A168" s="1" t="s">
        <v>1533</v>
      </c>
      <c r="C168">
        <v>0.82040000000000002</v>
      </c>
      <c r="D168">
        <v>0.82709999999999995</v>
      </c>
      <c r="E168">
        <f t="shared" si="13"/>
        <v>0.82374999999999998</v>
      </c>
      <c r="F168">
        <f t="shared" si="14"/>
        <v>100000</v>
      </c>
      <c r="G168">
        <f t="shared" si="15"/>
        <v>500</v>
      </c>
      <c r="H168">
        <f t="shared" si="16"/>
        <v>1E-4</v>
      </c>
      <c r="I168">
        <f t="shared" si="12"/>
        <v>1.2139605462822458</v>
      </c>
    </row>
    <row r="169" spans="1:9" x14ac:dyDescent="0.25">
      <c r="A169" s="1" t="s">
        <v>1534</v>
      </c>
      <c r="C169">
        <v>0.82320000000000004</v>
      </c>
      <c r="D169">
        <v>0.83550000000000002</v>
      </c>
      <c r="E169">
        <f t="shared" si="13"/>
        <v>0.82935000000000003</v>
      </c>
      <c r="F169">
        <f t="shared" si="14"/>
        <v>100000</v>
      </c>
      <c r="G169">
        <f t="shared" si="15"/>
        <v>500</v>
      </c>
      <c r="H169">
        <f t="shared" si="16"/>
        <v>1E-4</v>
      </c>
      <c r="I169">
        <f t="shared" si="12"/>
        <v>1.2057635497678905</v>
      </c>
    </row>
    <row r="170" spans="1:9" x14ac:dyDescent="0.25">
      <c r="A170" s="1" t="s">
        <v>1535</v>
      </c>
      <c r="C170">
        <v>0.83430000000000004</v>
      </c>
      <c r="D170">
        <v>0.83699999999999997</v>
      </c>
      <c r="E170">
        <f t="shared" si="13"/>
        <v>0.83565</v>
      </c>
      <c r="F170">
        <f t="shared" si="14"/>
        <v>100000</v>
      </c>
      <c r="G170">
        <f t="shared" si="15"/>
        <v>500</v>
      </c>
      <c r="H170">
        <f t="shared" si="16"/>
        <v>1E-4</v>
      </c>
      <c r="I170">
        <f t="shared" si="12"/>
        <v>1.1966732483695326</v>
      </c>
    </row>
    <row r="171" spans="1:9" x14ac:dyDescent="0.25">
      <c r="A171" s="1" t="s">
        <v>1536</v>
      </c>
      <c r="C171">
        <v>0.83609999999999995</v>
      </c>
      <c r="D171">
        <v>0.84279999999999999</v>
      </c>
      <c r="E171">
        <f t="shared" si="13"/>
        <v>0.83945000000000003</v>
      </c>
      <c r="F171">
        <f t="shared" si="14"/>
        <v>100000</v>
      </c>
      <c r="G171">
        <f t="shared" si="15"/>
        <v>500</v>
      </c>
      <c r="H171">
        <f t="shared" si="16"/>
        <v>1E-4</v>
      </c>
      <c r="I171">
        <f t="shared" si="12"/>
        <v>1.1912561796414318</v>
      </c>
    </row>
    <row r="172" spans="1:9" x14ac:dyDescent="0.25">
      <c r="A172" s="1" t="s">
        <v>1537</v>
      </c>
      <c r="C172">
        <v>0.84140000000000004</v>
      </c>
      <c r="D172">
        <v>0.85870000000000002</v>
      </c>
      <c r="E172">
        <f t="shared" si="13"/>
        <v>0.85004999999999997</v>
      </c>
      <c r="F172">
        <f t="shared" si="14"/>
        <v>100000</v>
      </c>
      <c r="G172">
        <f t="shared" si="15"/>
        <v>500</v>
      </c>
      <c r="H172">
        <f t="shared" si="16"/>
        <v>1E-4</v>
      </c>
      <c r="I172">
        <f t="shared" si="12"/>
        <v>1.1764013881536382</v>
      </c>
    </row>
    <row r="173" spans="1:9" x14ac:dyDescent="0.25">
      <c r="A173" s="1" t="s">
        <v>1538</v>
      </c>
      <c r="C173">
        <v>0.85680000000000001</v>
      </c>
      <c r="D173">
        <v>0.8417</v>
      </c>
      <c r="E173">
        <f t="shared" si="13"/>
        <v>0.84925000000000006</v>
      </c>
      <c r="F173">
        <f t="shared" si="14"/>
        <v>100000</v>
      </c>
      <c r="G173">
        <f t="shared" si="15"/>
        <v>500</v>
      </c>
      <c r="H173">
        <f t="shared" si="16"/>
        <v>1E-4</v>
      </c>
      <c r="I173">
        <f t="shared" si="12"/>
        <v>1.177509567265234</v>
      </c>
    </row>
    <row r="174" spans="1:9" x14ac:dyDescent="0.25">
      <c r="A174" s="1" t="s">
        <v>1539</v>
      </c>
      <c r="C174">
        <v>0.83979999999999999</v>
      </c>
      <c r="D174">
        <v>0.8478</v>
      </c>
      <c r="E174">
        <f t="shared" si="13"/>
        <v>0.84379999999999999</v>
      </c>
      <c r="F174">
        <f t="shared" si="14"/>
        <v>100000</v>
      </c>
      <c r="G174">
        <f t="shared" si="15"/>
        <v>500</v>
      </c>
      <c r="H174">
        <f t="shared" si="16"/>
        <v>1E-4</v>
      </c>
      <c r="I174">
        <f t="shared" si="12"/>
        <v>1.1851149561507466</v>
      </c>
    </row>
    <row r="175" spans="1:9" x14ac:dyDescent="0.25">
      <c r="A175" s="1" t="s">
        <v>1540</v>
      </c>
      <c r="C175">
        <v>0.84809999999999997</v>
      </c>
      <c r="D175">
        <v>0.85319999999999996</v>
      </c>
      <c r="E175">
        <f t="shared" si="13"/>
        <v>0.85064999999999991</v>
      </c>
      <c r="F175">
        <f t="shared" si="14"/>
        <v>100000</v>
      </c>
      <c r="G175">
        <f t="shared" si="15"/>
        <v>500</v>
      </c>
      <c r="H175">
        <f t="shared" si="16"/>
        <v>1E-4</v>
      </c>
      <c r="I175">
        <f t="shared" si="12"/>
        <v>1.1755716217010523</v>
      </c>
    </row>
    <row r="176" spans="1:9" x14ac:dyDescent="0.25">
      <c r="A176" s="1" t="s">
        <v>1541</v>
      </c>
      <c r="C176">
        <v>0.85199999999999998</v>
      </c>
      <c r="D176">
        <v>0.82809999999999995</v>
      </c>
      <c r="E176">
        <f t="shared" si="13"/>
        <v>0.84004999999999996</v>
      </c>
      <c r="F176">
        <f t="shared" si="14"/>
        <v>100000</v>
      </c>
      <c r="G176">
        <f t="shared" si="15"/>
        <v>500</v>
      </c>
      <c r="H176">
        <f t="shared" si="16"/>
        <v>1E-4</v>
      </c>
      <c r="I176">
        <f t="shared" si="12"/>
        <v>1.1904053330158919</v>
      </c>
    </row>
    <row r="177" spans="1:9" x14ac:dyDescent="0.25">
      <c r="A177" s="1" t="s">
        <v>1542</v>
      </c>
      <c r="C177">
        <v>0.82799999999999996</v>
      </c>
      <c r="D177">
        <v>0.80649999999999999</v>
      </c>
      <c r="E177">
        <f t="shared" si="13"/>
        <v>0.81725000000000003</v>
      </c>
      <c r="F177">
        <f t="shared" si="14"/>
        <v>100000</v>
      </c>
      <c r="G177">
        <f t="shared" si="15"/>
        <v>500</v>
      </c>
      <c r="H177">
        <f t="shared" si="16"/>
        <v>1E-4</v>
      </c>
      <c r="I177">
        <f t="shared" si="12"/>
        <v>1.2236157846436218</v>
      </c>
    </row>
    <row r="178" spans="1:9" x14ac:dyDescent="0.25">
      <c r="A178" s="1" t="s">
        <v>1543</v>
      </c>
      <c r="C178">
        <v>0.80879999999999996</v>
      </c>
      <c r="D178">
        <v>0.80940000000000001</v>
      </c>
      <c r="E178">
        <f t="shared" si="13"/>
        <v>0.80909999999999993</v>
      </c>
      <c r="F178">
        <f t="shared" si="14"/>
        <v>100000</v>
      </c>
      <c r="G178">
        <f t="shared" si="15"/>
        <v>500</v>
      </c>
      <c r="H178">
        <f t="shared" si="16"/>
        <v>1E-4</v>
      </c>
      <c r="I178">
        <f t="shared" si="12"/>
        <v>1.2359411692003461</v>
      </c>
    </row>
    <row r="179" spans="1:9" x14ac:dyDescent="0.25">
      <c r="A179" s="1" t="s">
        <v>1544</v>
      </c>
      <c r="C179">
        <v>0.80989999999999995</v>
      </c>
      <c r="D179">
        <v>0.79449999999999998</v>
      </c>
      <c r="E179">
        <f t="shared" si="13"/>
        <v>0.80220000000000002</v>
      </c>
      <c r="F179">
        <f t="shared" si="14"/>
        <v>100000</v>
      </c>
      <c r="G179">
        <f t="shared" si="15"/>
        <v>500</v>
      </c>
      <c r="H179">
        <f t="shared" si="16"/>
        <v>1E-4</v>
      </c>
      <c r="I179">
        <f t="shared" si="12"/>
        <v>1.2465719272001994</v>
      </c>
    </row>
    <row r="180" spans="1:9" x14ac:dyDescent="0.25">
      <c r="A180" s="1" t="s">
        <v>1545</v>
      </c>
      <c r="C180">
        <v>0.79720000000000002</v>
      </c>
      <c r="D180">
        <v>0.78869999999999996</v>
      </c>
      <c r="E180">
        <f t="shared" si="13"/>
        <v>0.79295000000000004</v>
      </c>
      <c r="F180">
        <f t="shared" si="14"/>
        <v>100000</v>
      </c>
      <c r="G180">
        <f t="shared" si="15"/>
        <v>500</v>
      </c>
      <c r="H180">
        <f t="shared" si="16"/>
        <v>1E-4</v>
      </c>
      <c r="I180">
        <f t="shared" si="12"/>
        <v>1.261113563276373</v>
      </c>
    </row>
    <row r="181" spans="1:9" x14ac:dyDescent="0.25">
      <c r="A181" s="1" t="s">
        <v>1546</v>
      </c>
      <c r="C181">
        <v>0.7823</v>
      </c>
      <c r="D181">
        <v>0.80530000000000002</v>
      </c>
      <c r="E181">
        <f t="shared" si="13"/>
        <v>0.79380000000000006</v>
      </c>
      <c r="F181">
        <f t="shared" si="14"/>
        <v>100000</v>
      </c>
      <c r="G181">
        <f t="shared" si="15"/>
        <v>500</v>
      </c>
      <c r="H181">
        <f t="shared" si="16"/>
        <v>1E-4</v>
      </c>
      <c r="I181">
        <f t="shared" si="12"/>
        <v>1.2597631645250691</v>
      </c>
    </row>
    <row r="182" spans="1:9" x14ac:dyDescent="0.25">
      <c r="A182" s="1" t="s">
        <v>1547</v>
      </c>
      <c r="C182">
        <v>0.80510000000000004</v>
      </c>
      <c r="D182">
        <v>0.77470000000000006</v>
      </c>
      <c r="E182">
        <f t="shared" si="13"/>
        <v>0.78990000000000005</v>
      </c>
      <c r="F182">
        <f t="shared" si="14"/>
        <v>100000</v>
      </c>
      <c r="G182">
        <f t="shared" si="15"/>
        <v>500</v>
      </c>
      <c r="H182">
        <f t="shared" si="16"/>
        <v>1E-4</v>
      </c>
      <c r="I182">
        <f t="shared" si="12"/>
        <v>1.2659830358273199</v>
      </c>
    </row>
    <row r="183" spans="1:9" x14ac:dyDescent="0.25">
      <c r="A183" s="1" t="s">
        <v>1548</v>
      </c>
      <c r="C183">
        <v>0.77290000000000003</v>
      </c>
      <c r="D183">
        <v>0.77359999999999995</v>
      </c>
      <c r="E183">
        <f t="shared" si="13"/>
        <v>0.77324999999999999</v>
      </c>
      <c r="F183">
        <f t="shared" si="14"/>
        <v>100000</v>
      </c>
      <c r="G183">
        <f t="shared" si="15"/>
        <v>500</v>
      </c>
      <c r="H183">
        <f t="shared" si="16"/>
        <v>1E-4</v>
      </c>
      <c r="I183">
        <f t="shared" si="12"/>
        <v>1.2932428063368897</v>
      </c>
    </row>
    <row r="184" spans="1:9" x14ac:dyDescent="0.25">
      <c r="A184" s="1" t="s">
        <v>1549</v>
      </c>
      <c r="C184">
        <v>0.77159999999999995</v>
      </c>
      <c r="D184">
        <v>0.77070000000000005</v>
      </c>
      <c r="E184">
        <f t="shared" si="13"/>
        <v>0.77115</v>
      </c>
      <c r="F184">
        <f t="shared" si="14"/>
        <v>100000</v>
      </c>
      <c r="G184">
        <f t="shared" si="15"/>
        <v>500</v>
      </c>
      <c r="H184">
        <f t="shared" si="16"/>
        <v>1E-4</v>
      </c>
      <c r="I184">
        <f t="shared" si="12"/>
        <v>1.2967645723918821</v>
      </c>
    </row>
    <row r="185" spans="1:9" x14ac:dyDescent="0.25">
      <c r="A185" s="1" t="s">
        <v>1550</v>
      </c>
      <c r="C185">
        <v>0.77010000000000001</v>
      </c>
      <c r="D185">
        <v>0.77900000000000003</v>
      </c>
      <c r="E185">
        <f t="shared" si="13"/>
        <v>0.77455000000000007</v>
      </c>
      <c r="F185">
        <f t="shared" si="14"/>
        <v>100000</v>
      </c>
      <c r="G185">
        <f t="shared" si="15"/>
        <v>500</v>
      </c>
      <c r="H185">
        <f t="shared" si="16"/>
        <v>1E-4</v>
      </c>
      <c r="I185">
        <f t="shared" si="12"/>
        <v>1.2910722354915756</v>
      </c>
    </row>
    <row r="186" spans="1:9" x14ac:dyDescent="0.25">
      <c r="A186" s="1" t="s">
        <v>1551</v>
      </c>
      <c r="C186">
        <v>0.78</v>
      </c>
      <c r="D186">
        <v>0.79159999999999997</v>
      </c>
      <c r="E186">
        <f t="shared" si="13"/>
        <v>0.78580000000000005</v>
      </c>
      <c r="F186">
        <f t="shared" si="14"/>
        <v>100000</v>
      </c>
      <c r="G186">
        <f t="shared" si="15"/>
        <v>500</v>
      </c>
      <c r="H186">
        <f t="shared" si="16"/>
        <v>1E-4</v>
      </c>
      <c r="I186">
        <f t="shared" si="12"/>
        <v>1.2725884448969202</v>
      </c>
    </row>
    <row r="187" spans="1:9" x14ac:dyDescent="0.25">
      <c r="A187" s="1" t="s">
        <v>1552</v>
      </c>
      <c r="C187">
        <v>0.78990000000000005</v>
      </c>
      <c r="D187">
        <v>0.80830000000000002</v>
      </c>
      <c r="E187">
        <f t="shared" si="13"/>
        <v>0.79910000000000003</v>
      </c>
      <c r="F187">
        <f t="shared" si="14"/>
        <v>100000</v>
      </c>
      <c r="G187">
        <f t="shared" si="15"/>
        <v>500</v>
      </c>
      <c r="H187">
        <f t="shared" si="16"/>
        <v>1E-4</v>
      </c>
      <c r="I187">
        <f t="shared" si="12"/>
        <v>1.2514078338130397</v>
      </c>
    </row>
    <row r="188" spans="1:9" x14ac:dyDescent="0.25">
      <c r="A188" s="1" t="s">
        <v>1553</v>
      </c>
      <c r="C188">
        <v>0.80740000000000001</v>
      </c>
      <c r="D188">
        <v>0.78390000000000004</v>
      </c>
      <c r="E188">
        <f t="shared" si="13"/>
        <v>0.79564999999999997</v>
      </c>
      <c r="F188">
        <f t="shared" si="14"/>
        <v>100000</v>
      </c>
      <c r="G188">
        <f t="shared" si="15"/>
        <v>500</v>
      </c>
      <c r="H188">
        <f t="shared" si="16"/>
        <v>1E-4</v>
      </c>
      <c r="I188">
        <f t="shared" si="12"/>
        <v>1.2568340350656697</v>
      </c>
    </row>
    <row r="189" spans="1:9" x14ac:dyDescent="0.25">
      <c r="A189" s="1" t="s">
        <v>1554</v>
      </c>
      <c r="C189">
        <v>0.77529999999999999</v>
      </c>
      <c r="D189">
        <v>0.80320000000000003</v>
      </c>
      <c r="E189">
        <f t="shared" si="13"/>
        <v>0.78925000000000001</v>
      </c>
      <c r="F189">
        <f t="shared" si="14"/>
        <v>100000</v>
      </c>
      <c r="G189">
        <f t="shared" si="15"/>
        <v>500</v>
      </c>
      <c r="H189">
        <f t="shared" si="16"/>
        <v>1E-4</v>
      </c>
      <c r="I189">
        <f t="shared" si="12"/>
        <v>1.2670256572695597</v>
      </c>
    </row>
    <row r="190" spans="1:9" x14ac:dyDescent="0.25">
      <c r="A190" s="1" t="s">
        <v>1555</v>
      </c>
      <c r="C190">
        <v>0.80300000000000005</v>
      </c>
      <c r="D190">
        <v>0.80989999999999995</v>
      </c>
      <c r="E190">
        <f t="shared" si="13"/>
        <v>0.80645</v>
      </c>
      <c r="F190">
        <f t="shared" si="14"/>
        <v>100000</v>
      </c>
      <c r="G190">
        <f t="shared" si="15"/>
        <v>500</v>
      </c>
      <c r="H190">
        <f t="shared" si="16"/>
        <v>1E-4</v>
      </c>
      <c r="I190">
        <f t="shared" si="12"/>
        <v>1.2400024800049601</v>
      </c>
    </row>
    <row r="191" spans="1:9" x14ac:dyDescent="0.25">
      <c r="A191" s="1" t="s">
        <v>1556</v>
      </c>
      <c r="C191">
        <v>0.81020000000000003</v>
      </c>
      <c r="D191">
        <v>0.7802</v>
      </c>
      <c r="E191">
        <f t="shared" si="13"/>
        <v>0.79520000000000002</v>
      </c>
      <c r="F191">
        <f t="shared" si="14"/>
        <v>100000</v>
      </c>
      <c r="G191">
        <f t="shared" si="15"/>
        <v>500</v>
      </c>
      <c r="H191">
        <f t="shared" si="16"/>
        <v>1E-4</v>
      </c>
      <c r="I191">
        <f t="shared" si="12"/>
        <v>1.2575452716297786</v>
      </c>
    </row>
    <row r="192" spans="1:9" x14ac:dyDescent="0.25">
      <c r="A192" s="1" t="s">
        <v>1557</v>
      </c>
      <c r="C192">
        <v>0.78059999999999996</v>
      </c>
      <c r="D192">
        <v>0.77229999999999999</v>
      </c>
      <c r="E192">
        <f t="shared" si="13"/>
        <v>0.77644999999999997</v>
      </c>
      <c r="F192">
        <f t="shared" si="14"/>
        <v>100000</v>
      </c>
      <c r="G192">
        <f t="shared" si="15"/>
        <v>500</v>
      </c>
      <c r="H192">
        <f t="shared" si="16"/>
        <v>1E-4</v>
      </c>
      <c r="I192">
        <f t="shared" si="12"/>
        <v>1.287912937085453</v>
      </c>
    </row>
    <row r="193" spans="1:9" x14ac:dyDescent="0.25">
      <c r="A193" s="1" t="s">
        <v>1558</v>
      </c>
      <c r="C193">
        <v>0.7762</v>
      </c>
      <c r="D193">
        <v>0.79979999999999996</v>
      </c>
      <c r="E193">
        <f t="shared" si="13"/>
        <v>0.78800000000000003</v>
      </c>
      <c r="F193">
        <f t="shared" si="14"/>
        <v>100000</v>
      </c>
      <c r="G193">
        <f t="shared" si="15"/>
        <v>500</v>
      </c>
      <c r="H193">
        <f t="shared" si="16"/>
        <v>1E-4</v>
      </c>
      <c r="I193">
        <f t="shared" si="12"/>
        <v>1.2690355329949239</v>
      </c>
    </row>
    <row r="194" spans="1:9" x14ac:dyDescent="0.25">
      <c r="A194" s="1" t="s">
        <v>1559</v>
      </c>
      <c r="C194">
        <v>0.80020000000000002</v>
      </c>
      <c r="D194">
        <v>0.81310000000000004</v>
      </c>
      <c r="E194">
        <f t="shared" si="13"/>
        <v>0.80665000000000009</v>
      </c>
      <c r="F194">
        <f t="shared" si="14"/>
        <v>100000</v>
      </c>
      <c r="G194">
        <f t="shared" si="15"/>
        <v>500</v>
      </c>
      <c r="H194">
        <f t="shared" si="16"/>
        <v>1E-4</v>
      </c>
      <c r="I194">
        <f t="shared" si="12"/>
        <v>1.2396950350213847</v>
      </c>
    </row>
    <row r="195" spans="1:9" x14ac:dyDescent="0.25">
      <c r="A195" s="1" t="s">
        <v>1560</v>
      </c>
      <c r="C195">
        <v>0.8216</v>
      </c>
      <c r="D195">
        <v>0.83660000000000001</v>
      </c>
      <c r="E195">
        <f t="shared" si="13"/>
        <v>0.82909999999999995</v>
      </c>
      <c r="F195">
        <f t="shared" si="14"/>
        <v>100000</v>
      </c>
      <c r="G195">
        <f t="shared" si="15"/>
        <v>500</v>
      </c>
      <c r="H195">
        <f t="shared" si="16"/>
        <v>1E-4</v>
      </c>
      <c r="I195">
        <f t="shared" ref="I195:I258" si="17">1/E195</f>
        <v>1.2061271257990593</v>
      </c>
    </row>
    <row r="196" spans="1:9" x14ac:dyDescent="0.25">
      <c r="A196" s="1" t="s">
        <v>1561</v>
      </c>
      <c r="C196">
        <v>0.8347</v>
      </c>
      <c r="D196">
        <v>0.8276</v>
      </c>
      <c r="E196">
        <f t="shared" si="13"/>
        <v>0.83115000000000006</v>
      </c>
      <c r="F196">
        <f t="shared" si="14"/>
        <v>100000</v>
      </c>
      <c r="G196">
        <f t="shared" si="15"/>
        <v>500</v>
      </c>
      <c r="H196">
        <f t="shared" si="16"/>
        <v>1E-4</v>
      </c>
      <c r="I196">
        <f t="shared" si="17"/>
        <v>1.2031522589183661</v>
      </c>
    </row>
    <row r="197" spans="1:9" x14ac:dyDescent="0.25">
      <c r="A197" s="1" t="s">
        <v>1562</v>
      </c>
      <c r="C197">
        <v>0.82750000000000001</v>
      </c>
      <c r="D197">
        <v>0.83179999999999998</v>
      </c>
      <c r="E197">
        <f t="shared" ref="E197:E260" si="18">(C197+D197)/2</f>
        <v>0.82965</v>
      </c>
      <c r="F197">
        <f t="shared" ref="F197:F260" si="19">F196</f>
        <v>100000</v>
      </c>
      <c r="G197">
        <f t="shared" ref="G197:G260" si="20">G196</f>
        <v>500</v>
      </c>
      <c r="H197">
        <f t="shared" ref="H197:H260" si="21">H196</f>
        <v>1E-4</v>
      </c>
      <c r="I197">
        <f t="shared" si="17"/>
        <v>1.2053275477611041</v>
      </c>
    </row>
    <row r="198" spans="1:9" x14ac:dyDescent="0.25">
      <c r="A198" s="1" t="s">
        <v>1563</v>
      </c>
      <c r="C198">
        <v>0.83189999999999997</v>
      </c>
      <c r="D198">
        <v>0.83189999999999997</v>
      </c>
      <c r="E198">
        <f t="shared" si="18"/>
        <v>0.83189999999999997</v>
      </c>
      <c r="F198">
        <f t="shared" si="19"/>
        <v>100000</v>
      </c>
      <c r="G198">
        <f t="shared" si="20"/>
        <v>500</v>
      </c>
      <c r="H198">
        <f t="shared" si="21"/>
        <v>1E-4</v>
      </c>
      <c r="I198">
        <f t="shared" si="17"/>
        <v>1.2020675561966583</v>
      </c>
    </row>
    <row r="199" spans="1:9" x14ac:dyDescent="0.25">
      <c r="A199" s="1" t="s">
        <v>1564</v>
      </c>
      <c r="C199">
        <v>0.83050000000000002</v>
      </c>
      <c r="D199">
        <v>0.85070000000000001</v>
      </c>
      <c r="E199">
        <f t="shared" si="18"/>
        <v>0.84060000000000001</v>
      </c>
      <c r="F199">
        <f t="shared" si="19"/>
        <v>100000</v>
      </c>
      <c r="G199">
        <f t="shared" si="20"/>
        <v>500</v>
      </c>
      <c r="H199">
        <f t="shared" si="21"/>
        <v>1E-4</v>
      </c>
      <c r="I199">
        <f t="shared" si="17"/>
        <v>1.1896264572924102</v>
      </c>
    </row>
    <row r="200" spans="1:9" x14ac:dyDescent="0.25">
      <c r="A200" s="1" t="s">
        <v>1565</v>
      </c>
      <c r="C200">
        <v>0.84899999999999998</v>
      </c>
      <c r="D200">
        <v>0.82769999999999999</v>
      </c>
      <c r="E200">
        <f t="shared" si="18"/>
        <v>0.83834999999999993</v>
      </c>
      <c r="F200">
        <f t="shared" si="19"/>
        <v>100000</v>
      </c>
      <c r="G200">
        <f t="shared" si="20"/>
        <v>500</v>
      </c>
      <c r="H200">
        <f t="shared" si="21"/>
        <v>1E-4</v>
      </c>
      <c r="I200">
        <f t="shared" si="17"/>
        <v>1.1928192282459593</v>
      </c>
    </row>
    <row r="201" spans="1:9" x14ac:dyDescent="0.25">
      <c r="A201" s="1" t="s">
        <v>1566</v>
      </c>
      <c r="C201">
        <v>0.82840000000000003</v>
      </c>
      <c r="D201">
        <v>0.82640000000000002</v>
      </c>
      <c r="E201">
        <f t="shared" si="18"/>
        <v>0.82740000000000002</v>
      </c>
      <c r="F201">
        <f t="shared" si="19"/>
        <v>100000</v>
      </c>
      <c r="G201">
        <f t="shared" si="20"/>
        <v>500</v>
      </c>
      <c r="H201">
        <f t="shared" si="21"/>
        <v>1E-4</v>
      </c>
      <c r="I201">
        <f t="shared" si="17"/>
        <v>1.2086052695189751</v>
      </c>
    </row>
    <row r="202" spans="1:9" x14ac:dyDescent="0.25">
      <c r="A202" s="1" t="s">
        <v>1567</v>
      </c>
      <c r="C202">
        <v>0.82499999999999996</v>
      </c>
      <c r="D202">
        <v>0.82499999999999996</v>
      </c>
      <c r="E202">
        <f t="shared" si="18"/>
        <v>0.82499999999999996</v>
      </c>
      <c r="F202">
        <f t="shared" si="19"/>
        <v>100000</v>
      </c>
      <c r="G202">
        <f t="shared" si="20"/>
        <v>500</v>
      </c>
      <c r="H202">
        <f t="shared" si="21"/>
        <v>1E-4</v>
      </c>
      <c r="I202">
        <f t="shared" si="17"/>
        <v>1.2121212121212122</v>
      </c>
    </row>
    <row r="203" spans="1:9" x14ac:dyDescent="0.25">
      <c r="A203" s="1" t="s">
        <v>1568</v>
      </c>
      <c r="C203">
        <v>0.82579999999999998</v>
      </c>
      <c r="D203">
        <v>0.83179999999999998</v>
      </c>
      <c r="E203">
        <f t="shared" si="18"/>
        <v>0.82879999999999998</v>
      </c>
      <c r="F203">
        <f t="shared" si="19"/>
        <v>100000</v>
      </c>
      <c r="G203">
        <f t="shared" si="20"/>
        <v>500</v>
      </c>
      <c r="H203">
        <f t="shared" si="21"/>
        <v>1E-4</v>
      </c>
      <c r="I203">
        <f t="shared" si="17"/>
        <v>1.2065637065637065</v>
      </c>
    </row>
    <row r="204" spans="1:9" x14ac:dyDescent="0.25">
      <c r="A204" s="1" t="s">
        <v>1569</v>
      </c>
      <c r="C204">
        <v>0.83530000000000004</v>
      </c>
      <c r="D204">
        <v>0.81910000000000005</v>
      </c>
      <c r="E204">
        <f t="shared" si="18"/>
        <v>0.82720000000000005</v>
      </c>
      <c r="F204">
        <f t="shared" si="19"/>
        <v>100000</v>
      </c>
      <c r="G204">
        <f t="shared" si="20"/>
        <v>500</v>
      </c>
      <c r="H204">
        <f t="shared" si="21"/>
        <v>1E-4</v>
      </c>
      <c r="I204">
        <f t="shared" si="17"/>
        <v>1.2088974854932302</v>
      </c>
    </row>
    <row r="205" spans="1:9" x14ac:dyDescent="0.25">
      <c r="A205" s="1" t="s">
        <v>1570</v>
      </c>
      <c r="C205">
        <v>0.81759999999999999</v>
      </c>
      <c r="D205">
        <v>0.81289999999999996</v>
      </c>
      <c r="E205">
        <f t="shared" si="18"/>
        <v>0.81525000000000003</v>
      </c>
      <c r="F205">
        <f t="shared" si="19"/>
        <v>100000</v>
      </c>
      <c r="G205">
        <f t="shared" si="20"/>
        <v>500</v>
      </c>
      <c r="H205">
        <f t="shared" si="21"/>
        <v>1E-4</v>
      </c>
      <c r="I205">
        <f t="shared" si="17"/>
        <v>1.2266176019625881</v>
      </c>
    </row>
    <row r="206" spans="1:9" x14ac:dyDescent="0.25">
      <c r="A206" s="1" t="s">
        <v>1571</v>
      </c>
      <c r="C206">
        <v>0.81540000000000001</v>
      </c>
      <c r="D206">
        <v>0.82809999999999995</v>
      </c>
      <c r="E206">
        <f t="shared" si="18"/>
        <v>0.82174999999999998</v>
      </c>
      <c r="F206">
        <f t="shared" si="19"/>
        <v>100000</v>
      </c>
      <c r="G206">
        <f t="shared" si="20"/>
        <v>500</v>
      </c>
      <c r="H206">
        <f t="shared" si="21"/>
        <v>1E-4</v>
      </c>
      <c r="I206">
        <f t="shared" si="17"/>
        <v>1.2169151201703681</v>
      </c>
    </row>
    <row r="207" spans="1:9" x14ac:dyDescent="0.25">
      <c r="A207" s="1" t="s">
        <v>1572</v>
      </c>
      <c r="C207">
        <v>0.8286</v>
      </c>
      <c r="D207">
        <v>0.82650000000000001</v>
      </c>
      <c r="E207">
        <f t="shared" si="18"/>
        <v>0.82755000000000001</v>
      </c>
      <c r="F207">
        <f t="shared" si="19"/>
        <v>100000</v>
      </c>
      <c r="G207">
        <f t="shared" si="20"/>
        <v>500</v>
      </c>
      <c r="H207">
        <f t="shared" si="21"/>
        <v>1E-4</v>
      </c>
      <c r="I207">
        <f t="shared" si="17"/>
        <v>1.2083862002295933</v>
      </c>
    </row>
    <row r="208" spans="1:9" x14ac:dyDescent="0.25">
      <c r="A208" s="1" t="s">
        <v>1573</v>
      </c>
      <c r="C208">
        <v>0.82640000000000002</v>
      </c>
      <c r="D208">
        <v>0.83940000000000003</v>
      </c>
      <c r="E208">
        <f t="shared" si="18"/>
        <v>0.83289999999999997</v>
      </c>
      <c r="F208">
        <f t="shared" si="19"/>
        <v>100000</v>
      </c>
      <c r="G208">
        <f t="shared" si="20"/>
        <v>500</v>
      </c>
      <c r="H208">
        <f t="shared" si="21"/>
        <v>1E-4</v>
      </c>
      <c r="I208">
        <f t="shared" si="17"/>
        <v>1.2006243246488175</v>
      </c>
    </row>
    <row r="209" spans="1:9" x14ac:dyDescent="0.25">
      <c r="A209" s="1" t="s">
        <v>1574</v>
      </c>
      <c r="C209">
        <v>0.82079999999999997</v>
      </c>
      <c r="D209">
        <v>0.81520000000000004</v>
      </c>
      <c r="E209">
        <f t="shared" si="18"/>
        <v>0.81800000000000006</v>
      </c>
      <c r="F209">
        <f t="shared" si="19"/>
        <v>100000</v>
      </c>
      <c r="G209">
        <f t="shared" si="20"/>
        <v>500</v>
      </c>
      <c r="H209">
        <f t="shared" si="21"/>
        <v>1E-4</v>
      </c>
      <c r="I209">
        <f t="shared" si="17"/>
        <v>1.2224938875305622</v>
      </c>
    </row>
    <row r="210" spans="1:9" x14ac:dyDescent="0.25">
      <c r="A210" s="1" t="s">
        <v>1575</v>
      </c>
      <c r="C210">
        <v>0.81589999999999996</v>
      </c>
      <c r="D210">
        <v>0.82709999999999995</v>
      </c>
      <c r="E210">
        <f t="shared" si="18"/>
        <v>0.8214999999999999</v>
      </c>
      <c r="F210">
        <f t="shared" si="19"/>
        <v>100000</v>
      </c>
      <c r="G210">
        <f t="shared" si="20"/>
        <v>500</v>
      </c>
      <c r="H210">
        <f t="shared" si="21"/>
        <v>1E-4</v>
      </c>
      <c r="I210">
        <f t="shared" si="17"/>
        <v>1.2172854534388315</v>
      </c>
    </row>
    <row r="211" spans="1:9" x14ac:dyDescent="0.25">
      <c r="A211" s="1" t="s">
        <v>1576</v>
      </c>
      <c r="C211">
        <v>0.82740000000000002</v>
      </c>
      <c r="D211">
        <v>0.83</v>
      </c>
      <c r="E211">
        <f t="shared" si="18"/>
        <v>0.82869999999999999</v>
      </c>
      <c r="F211">
        <f t="shared" si="19"/>
        <v>100000</v>
      </c>
      <c r="G211">
        <f t="shared" si="20"/>
        <v>500</v>
      </c>
      <c r="H211">
        <f t="shared" si="21"/>
        <v>1E-4</v>
      </c>
      <c r="I211">
        <f t="shared" si="17"/>
        <v>1.2067093037287318</v>
      </c>
    </row>
    <row r="212" spans="1:9" x14ac:dyDescent="0.25">
      <c r="A212" s="1" t="s">
        <v>1577</v>
      </c>
      <c r="C212">
        <v>0.82920000000000005</v>
      </c>
      <c r="D212">
        <v>0.82599999999999996</v>
      </c>
      <c r="E212">
        <f t="shared" si="18"/>
        <v>0.8276</v>
      </c>
      <c r="F212">
        <f t="shared" si="19"/>
        <v>100000</v>
      </c>
      <c r="G212">
        <f t="shared" si="20"/>
        <v>500</v>
      </c>
      <c r="H212">
        <f t="shared" si="21"/>
        <v>1E-4</v>
      </c>
      <c r="I212">
        <f t="shared" si="17"/>
        <v>1.2083131947800869</v>
      </c>
    </row>
    <row r="213" spans="1:9" x14ac:dyDescent="0.25">
      <c r="A213" s="1" t="s">
        <v>1578</v>
      </c>
      <c r="C213">
        <v>0.82530000000000003</v>
      </c>
      <c r="D213">
        <v>0.82250000000000001</v>
      </c>
      <c r="E213">
        <f t="shared" si="18"/>
        <v>0.82390000000000008</v>
      </c>
      <c r="F213">
        <f t="shared" si="19"/>
        <v>100000</v>
      </c>
      <c r="G213">
        <f t="shared" si="20"/>
        <v>500</v>
      </c>
      <c r="H213">
        <f t="shared" si="21"/>
        <v>1E-4</v>
      </c>
      <c r="I213">
        <f t="shared" si="17"/>
        <v>1.2137395314965407</v>
      </c>
    </row>
    <row r="214" spans="1:9" x14ac:dyDescent="0.25">
      <c r="A214" s="1" t="s">
        <v>1579</v>
      </c>
      <c r="C214">
        <v>0.82269999999999999</v>
      </c>
      <c r="D214">
        <v>0.80820000000000003</v>
      </c>
      <c r="E214">
        <f t="shared" si="18"/>
        <v>0.81545000000000001</v>
      </c>
      <c r="F214">
        <f t="shared" si="19"/>
        <v>100000</v>
      </c>
      <c r="G214">
        <f t="shared" si="20"/>
        <v>500</v>
      </c>
      <c r="H214">
        <f t="shared" si="21"/>
        <v>1E-4</v>
      </c>
      <c r="I214">
        <f t="shared" si="17"/>
        <v>1.2263167576184928</v>
      </c>
    </row>
    <row r="215" spans="1:9" x14ac:dyDescent="0.25">
      <c r="A215" s="1" t="s">
        <v>1580</v>
      </c>
      <c r="C215">
        <v>0.81010000000000004</v>
      </c>
      <c r="D215">
        <v>0.82940000000000003</v>
      </c>
      <c r="E215">
        <f t="shared" si="18"/>
        <v>0.81974999999999998</v>
      </c>
      <c r="F215">
        <f t="shared" si="19"/>
        <v>100000</v>
      </c>
      <c r="G215">
        <f t="shared" si="20"/>
        <v>500</v>
      </c>
      <c r="H215">
        <f t="shared" si="21"/>
        <v>1E-4</v>
      </c>
      <c r="I215">
        <f t="shared" si="17"/>
        <v>1.219884111009454</v>
      </c>
    </row>
    <row r="216" spans="1:9" x14ac:dyDescent="0.25">
      <c r="A216" s="1" t="s">
        <v>1581</v>
      </c>
      <c r="C216">
        <v>0.82820000000000005</v>
      </c>
      <c r="D216">
        <v>0.83689999999999998</v>
      </c>
      <c r="E216">
        <f t="shared" si="18"/>
        <v>0.83255000000000001</v>
      </c>
      <c r="F216">
        <f t="shared" si="19"/>
        <v>100000</v>
      </c>
      <c r="G216">
        <f t="shared" si="20"/>
        <v>500</v>
      </c>
      <c r="H216">
        <f t="shared" si="21"/>
        <v>1E-4</v>
      </c>
      <c r="I216">
        <f t="shared" si="17"/>
        <v>1.2011290613176386</v>
      </c>
    </row>
    <row r="217" spans="1:9" x14ac:dyDescent="0.25">
      <c r="A217" s="1" t="s">
        <v>1582</v>
      </c>
      <c r="C217">
        <v>0.83679999999999999</v>
      </c>
      <c r="D217">
        <v>0.82789999999999997</v>
      </c>
      <c r="E217">
        <f t="shared" si="18"/>
        <v>0.83234999999999992</v>
      </c>
      <c r="F217">
        <f t="shared" si="19"/>
        <v>100000</v>
      </c>
      <c r="G217">
        <f t="shared" si="20"/>
        <v>500</v>
      </c>
      <c r="H217">
        <f t="shared" si="21"/>
        <v>1E-4</v>
      </c>
      <c r="I217">
        <f t="shared" si="17"/>
        <v>1.2014176728539678</v>
      </c>
    </row>
    <row r="218" spans="1:9" x14ac:dyDescent="0.25">
      <c r="A218" s="1" t="s">
        <v>1583</v>
      </c>
      <c r="C218">
        <v>0.82779999999999998</v>
      </c>
      <c r="D218">
        <v>0.83809999999999996</v>
      </c>
      <c r="E218">
        <f t="shared" si="18"/>
        <v>0.83294999999999997</v>
      </c>
      <c r="F218">
        <f t="shared" si="19"/>
        <v>100000</v>
      </c>
      <c r="G218">
        <f t="shared" si="20"/>
        <v>500</v>
      </c>
      <c r="H218">
        <f t="shared" si="21"/>
        <v>1E-4</v>
      </c>
      <c r="I218">
        <f t="shared" si="17"/>
        <v>1.2005522540368569</v>
      </c>
    </row>
    <row r="219" spans="1:9" x14ac:dyDescent="0.25">
      <c r="A219" s="1" t="s">
        <v>1584</v>
      </c>
      <c r="C219">
        <v>0.83609999999999995</v>
      </c>
      <c r="D219">
        <v>0.84650000000000003</v>
      </c>
      <c r="E219">
        <f t="shared" si="18"/>
        <v>0.84129999999999994</v>
      </c>
      <c r="F219">
        <f t="shared" si="19"/>
        <v>100000</v>
      </c>
      <c r="G219">
        <f t="shared" si="20"/>
        <v>500</v>
      </c>
      <c r="H219">
        <f t="shared" si="21"/>
        <v>1E-4</v>
      </c>
      <c r="I219">
        <f t="shared" si="17"/>
        <v>1.1886366337810532</v>
      </c>
    </row>
    <row r="220" spans="1:9" x14ac:dyDescent="0.25">
      <c r="A220" s="1" t="s">
        <v>1585</v>
      </c>
      <c r="C220">
        <v>0.84689999999999999</v>
      </c>
      <c r="D220">
        <v>0.85319999999999996</v>
      </c>
      <c r="E220">
        <f t="shared" si="18"/>
        <v>0.85004999999999997</v>
      </c>
      <c r="F220">
        <f t="shared" si="19"/>
        <v>100000</v>
      </c>
      <c r="G220">
        <f t="shared" si="20"/>
        <v>500</v>
      </c>
      <c r="H220">
        <f t="shared" si="21"/>
        <v>1E-4</v>
      </c>
      <c r="I220">
        <f t="shared" si="17"/>
        <v>1.1764013881536382</v>
      </c>
    </row>
    <row r="221" spans="1:9" x14ac:dyDescent="0.25">
      <c r="A221" s="1" t="s">
        <v>1586</v>
      </c>
      <c r="C221">
        <v>0.85299999999999998</v>
      </c>
      <c r="D221">
        <v>0.85340000000000005</v>
      </c>
      <c r="E221">
        <f t="shared" si="18"/>
        <v>0.85319999999999996</v>
      </c>
      <c r="F221">
        <f t="shared" si="19"/>
        <v>100000</v>
      </c>
      <c r="G221">
        <f t="shared" si="20"/>
        <v>500</v>
      </c>
      <c r="H221">
        <f t="shared" si="21"/>
        <v>1E-4</v>
      </c>
      <c r="I221">
        <f t="shared" si="17"/>
        <v>1.1720581340834506</v>
      </c>
    </row>
    <row r="222" spans="1:9" x14ac:dyDescent="0.25">
      <c r="A222" s="1" t="s">
        <v>1587</v>
      </c>
      <c r="C222">
        <v>0.85429999999999995</v>
      </c>
      <c r="D222">
        <v>0.86529999999999996</v>
      </c>
      <c r="E222">
        <f t="shared" si="18"/>
        <v>0.8597999999999999</v>
      </c>
      <c r="F222">
        <f t="shared" si="19"/>
        <v>100000</v>
      </c>
      <c r="G222">
        <f t="shared" si="20"/>
        <v>500</v>
      </c>
      <c r="H222">
        <f t="shared" si="21"/>
        <v>1E-4</v>
      </c>
      <c r="I222">
        <f t="shared" si="17"/>
        <v>1.1630611770179113</v>
      </c>
    </row>
    <row r="223" spans="1:9" x14ac:dyDescent="0.25">
      <c r="A223" s="1" t="s">
        <v>1588</v>
      </c>
      <c r="C223">
        <v>0.86619999999999997</v>
      </c>
      <c r="D223">
        <v>0.8599</v>
      </c>
      <c r="E223">
        <f t="shared" si="18"/>
        <v>0.86304999999999998</v>
      </c>
      <c r="F223">
        <f t="shared" si="19"/>
        <v>100000</v>
      </c>
      <c r="G223">
        <f t="shared" si="20"/>
        <v>500</v>
      </c>
      <c r="H223">
        <f t="shared" si="21"/>
        <v>1E-4</v>
      </c>
      <c r="I223">
        <f t="shared" si="17"/>
        <v>1.1586814205434217</v>
      </c>
    </row>
    <row r="224" spans="1:9" x14ac:dyDescent="0.25">
      <c r="A224" s="1" t="s">
        <v>1589</v>
      </c>
      <c r="C224">
        <v>0.85809999999999997</v>
      </c>
      <c r="D224">
        <v>0.86839999999999995</v>
      </c>
      <c r="E224">
        <f t="shared" si="18"/>
        <v>0.86324999999999996</v>
      </c>
      <c r="F224">
        <f t="shared" si="19"/>
        <v>100000</v>
      </c>
      <c r="G224">
        <f t="shared" si="20"/>
        <v>500</v>
      </c>
      <c r="H224">
        <f t="shared" si="21"/>
        <v>1E-4</v>
      </c>
      <c r="I224">
        <f t="shared" si="17"/>
        <v>1.1584129742253113</v>
      </c>
    </row>
    <row r="225" spans="1:9" x14ac:dyDescent="0.25">
      <c r="A225" s="1" t="s">
        <v>1590</v>
      </c>
      <c r="C225">
        <v>0.86829999999999996</v>
      </c>
      <c r="D225">
        <v>0.85809999999999997</v>
      </c>
      <c r="E225">
        <f t="shared" si="18"/>
        <v>0.86319999999999997</v>
      </c>
      <c r="F225">
        <f t="shared" si="19"/>
        <v>100000</v>
      </c>
      <c r="G225">
        <f t="shared" si="20"/>
        <v>500</v>
      </c>
      <c r="H225">
        <f t="shared" si="21"/>
        <v>1E-4</v>
      </c>
      <c r="I225">
        <f t="shared" si="17"/>
        <v>1.1584800741427248</v>
      </c>
    </row>
    <row r="226" spans="1:9" x14ac:dyDescent="0.25">
      <c r="A226" s="1" t="s">
        <v>1591</v>
      </c>
      <c r="C226">
        <v>0.85709999999999997</v>
      </c>
      <c r="D226">
        <v>0.85770000000000002</v>
      </c>
      <c r="E226">
        <f t="shared" si="18"/>
        <v>0.85739999999999994</v>
      </c>
      <c r="F226">
        <f t="shared" si="19"/>
        <v>100000</v>
      </c>
      <c r="G226">
        <f t="shared" si="20"/>
        <v>500</v>
      </c>
      <c r="H226">
        <f t="shared" si="21"/>
        <v>1E-4</v>
      </c>
      <c r="I226">
        <f t="shared" si="17"/>
        <v>1.1663167716351761</v>
      </c>
    </row>
    <row r="227" spans="1:9" x14ac:dyDescent="0.25">
      <c r="A227" s="1" t="s">
        <v>1592</v>
      </c>
      <c r="C227">
        <v>0.85760000000000003</v>
      </c>
      <c r="D227">
        <v>0.86619999999999997</v>
      </c>
      <c r="E227">
        <f t="shared" si="18"/>
        <v>0.8619</v>
      </c>
      <c r="F227">
        <f t="shared" si="19"/>
        <v>100000</v>
      </c>
      <c r="G227">
        <f t="shared" si="20"/>
        <v>500</v>
      </c>
      <c r="H227">
        <f t="shared" si="21"/>
        <v>1E-4</v>
      </c>
      <c r="I227">
        <f t="shared" si="17"/>
        <v>1.1602274045712959</v>
      </c>
    </row>
    <row r="228" spans="1:9" x14ac:dyDescent="0.25">
      <c r="A228" s="1" t="s">
        <v>1593</v>
      </c>
      <c r="C228">
        <v>0.86650000000000005</v>
      </c>
      <c r="D228">
        <v>0.86140000000000005</v>
      </c>
      <c r="E228">
        <f t="shared" si="18"/>
        <v>0.86395</v>
      </c>
      <c r="F228">
        <f t="shared" si="19"/>
        <v>100000</v>
      </c>
      <c r="G228">
        <f t="shared" si="20"/>
        <v>500</v>
      </c>
      <c r="H228">
        <f t="shared" si="21"/>
        <v>1E-4</v>
      </c>
      <c r="I228">
        <f t="shared" si="17"/>
        <v>1.1574743908791019</v>
      </c>
    </row>
    <row r="229" spans="1:9" x14ac:dyDescent="0.25">
      <c r="A229" s="1" t="s">
        <v>1594</v>
      </c>
      <c r="C229">
        <v>0.86229999999999996</v>
      </c>
      <c r="D229">
        <v>0.86260000000000003</v>
      </c>
      <c r="E229">
        <f t="shared" si="18"/>
        <v>0.86244999999999994</v>
      </c>
      <c r="F229">
        <f t="shared" si="19"/>
        <v>100000</v>
      </c>
      <c r="G229">
        <f t="shared" si="20"/>
        <v>500</v>
      </c>
      <c r="H229">
        <f t="shared" si="21"/>
        <v>1E-4</v>
      </c>
      <c r="I229">
        <f t="shared" si="17"/>
        <v>1.1594875065221173</v>
      </c>
    </row>
    <row r="230" spans="1:9" x14ac:dyDescent="0.25">
      <c r="A230" s="1" t="s">
        <v>1595</v>
      </c>
      <c r="C230">
        <v>0.86339999999999995</v>
      </c>
      <c r="D230">
        <v>0.85489999999999999</v>
      </c>
      <c r="E230">
        <f t="shared" si="18"/>
        <v>0.85914999999999997</v>
      </c>
      <c r="F230">
        <f t="shared" si="19"/>
        <v>100000</v>
      </c>
      <c r="G230">
        <f t="shared" si="20"/>
        <v>500</v>
      </c>
      <c r="H230">
        <f t="shared" si="21"/>
        <v>1E-4</v>
      </c>
      <c r="I230">
        <f t="shared" si="17"/>
        <v>1.1639411045801082</v>
      </c>
    </row>
    <row r="231" spans="1:9" x14ac:dyDescent="0.25">
      <c r="A231" s="1" t="s">
        <v>1596</v>
      </c>
      <c r="C231">
        <v>0.85399999999999998</v>
      </c>
      <c r="D231">
        <v>0.84960000000000002</v>
      </c>
      <c r="E231">
        <f t="shared" si="18"/>
        <v>0.8518</v>
      </c>
      <c r="F231">
        <f t="shared" si="19"/>
        <v>100000</v>
      </c>
      <c r="G231">
        <f t="shared" si="20"/>
        <v>500</v>
      </c>
      <c r="H231">
        <f t="shared" si="21"/>
        <v>1E-4</v>
      </c>
      <c r="I231">
        <f t="shared" si="17"/>
        <v>1.1739845034045551</v>
      </c>
    </row>
    <row r="232" spans="1:9" x14ac:dyDescent="0.25">
      <c r="A232" s="1" t="s">
        <v>1597</v>
      </c>
      <c r="C232">
        <v>0.84909999999999997</v>
      </c>
      <c r="D232">
        <v>0.84960000000000002</v>
      </c>
      <c r="E232">
        <f t="shared" si="18"/>
        <v>0.84935000000000005</v>
      </c>
      <c r="F232">
        <f t="shared" si="19"/>
        <v>100000</v>
      </c>
      <c r="G232">
        <f t="shared" si="20"/>
        <v>500</v>
      </c>
      <c r="H232">
        <f t="shared" si="21"/>
        <v>1E-4</v>
      </c>
      <c r="I232">
        <f t="shared" si="17"/>
        <v>1.1773709307117206</v>
      </c>
    </row>
    <row r="233" spans="1:9" x14ac:dyDescent="0.25">
      <c r="A233" s="1" t="s">
        <v>1598</v>
      </c>
      <c r="C233">
        <v>0.8498</v>
      </c>
      <c r="D233">
        <v>0.86680000000000001</v>
      </c>
      <c r="E233">
        <f t="shared" si="18"/>
        <v>0.85830000000000006</v>
      </c>
      <c r="F233">
        <f t="shared" si="19"/>
        <v>100000</v>
      </c>
      <c r="G233">
        <f t="shared" si="20"/>
        <v>500</v>
      </c>
      <c r="H233">
        <f t="shared" si="21"/>
        <v>1E-4</v>
      </c>
      <c r="I233">
        <f t="shared" si="17"/>
        <v>1.1650937900500991</v>
      </c>
    </row>
    <row r="234" spans="1:9" x14ac:dyDescent="0.25">
      <c r="A234" s="1" t="s">
        <v>1599</v>
      </c>
      <c r="C234">
        <v>0.86650000000000005</v>
      </c>
      <c r="D234">
        <v>0.86960000000000004</v>
      </c>
      <c r="E234">
        <f t="shared" si="18"/>
        <v>0.86804999999999999</v>
      </c>
      <c r="F234">
        <f t="shared" si="19"/>
        <v>100000</v>
      </c>
      <c r="G234">
        <f t="shared" si="20"/>
        <v>500</v>
      </c>
      <c r="H234">
        <f t="shared" si="21"/>
        <v>1E-4</v>
      </c>
      <c r="I234">
        <f t="shared" si="17"/>
        <v>1.1520073728471862</v>
      </c>
    </row>
    <row r="235" spans="1:9" x14ac:dyDescent="0.25">
      <c r="A235" s="1" t="s">
        <v>1600</v>
      </c>
      <c r="C235">
        <v>0.86990000000000001</v>
      </c>
      <c r="D235">
        <v>0.87760000000000005</v>
      </c>
      <c r="E235">
        <f t="shared" si="18"/>
        <v>0.87375000000000003</v>
      </c>
      <c r="F235">
        <f t="shared" si="19"/>
        <v>100000</v>
      </c>
      <c r="G235">
        <f t="shared" si="20"/>
        <v>500</v>
      </c>
      <c r="H235">
        <f t="shared" si="21"/>
        <v>1E-4</v>
      </c>
      <c r="I235">
        <f t="shared" si="17"/>
        <v>1.144492131616595</v>
      </c>
    </row>
    <row r="236" spans="1:9" x14ac:dyDescent="0.25">
      <c r="A236" s="1" t="s">
        <v>1601</v>
      </c>
      <c r="C236">
        <v>0.87790000000000001</v>
      </c>
      <c r="D236">
        <v>0.87390000000000001</v>
      </c>
      <c r="E236">
        <f t="shared" si="18"/>
        <v>0.87590000000000001</v>
      </c>
      <c r="F236">
        <f t="shared" si="19"/>
        <v>100000</v>
      </c>
      <c r="G236">
        <f t="shared" si="20"/>
        <v>500</v>
      </c>
      <c r="H236">
        <f t="shared" si="21"/>
        <v>1E-4</v>
      </c>
      <c r="I236">
        <f t="shared" si="17"/>
        <v>1.1416828405069073</v>
      </c>
    </row>
    <row r="237" spans="1:9" x14ac:dyDescent="0.25">
      <c r="A237" s="1" t="s">
        <v>1602</v>
      </c>
      <c r="C237">
        <v>0.87470000000000003</v>
      </c>
      <c r="D237">
        <v>0.88129999999999997</v>
      </c>
      <c r="E237">
        <f t="shared" si="18"/>
        <v>0.878</v>
      </c>
      <c r="F237">
        <f t="shared" si="19"/>
        <v>100000</v>
      </c>
      <c r="G237">
        <f t="shared" si="20"/>
        <v>500</v>
      </c>
      <c r="H237">
        <f t="shared" si="21"/>
        <v>1E-4</v>
      </c>
      <c r="I237">
        <f t="shared" si="17"/>
        <v>1.1389521640091116</v>
      </c>
    </row>
    <row r="238" spans="1:9" x14ac:dyDescent="0.25">
      <c r="A238" s="1" t="s">
        <v>1603</v>
      </c>
      <c r="C238">
        <v>0.88100000000000001</v>
      </c>
      <c r="D238">
        <v>0.86860000000000004</v>
      </c>
      <c r="E238">
        <f t="shared" si="18"/>
        <v>0.87480000000000002</v>
      </c>
      <c r="F238">
        <f t="shared" si="19"/>
        <v>100000</v>
      </c>
      <c r="G238">
        <f t="shared" si="20"/>
        <v>500</v>
      </c>
      <c r="H238">
        <f t="shared" si="21"/>
        <v>1E-4</v>
      </c>
      <c r="I238">
        <f t="shared" si="17"/>
        <v>1.1431184270690444</v>
      </c>
    </row>
    <row r="239" spans="1:9" x14ac:dyDescent="0.25">
      <c r="A239" s="1" t="s">
        <v>1604</v>
      </c>
      <c r="C239">
        <v>0.86980000000000002</v>
      </c>
      <c r="D239">
        <v>0.85519999999999996</v>
      </c>
      <c r="E239">
        <f t="shared" si="18"/>
        <v>0.86250000000000004</v>
      </c>
      <c r="F239">
        <f t="shared" si="19"/>
        <v>100000</v>
      </c>
      <c r="G239">
        <f t="shared" si="20"/>
        <v>500</v>
      </c>
      <c r="H239">
        <f t="shared" si="21"/>
        <v>1E-4</v>
      </c>
      <c r="I239">
        <f t="shared" si="17"/>
        <v>1.1594202898550725</v>
      </c>
    </row>
    <row r="240" spans="1:9" x14ac:dyDescent="0.25">
      <c r="A240" s="1" t="s">
        <v>1605</v>
      </c>
      <c r="C240">
        <v>0.85529999999999995</v>
      </c>
      <c r="D240">
        <v>0.85070000000000001</v>
      </c>
      <c r="E240">
        <f t="shared" si="18"/>
        <v>0.85299999999999998</v>
      </c>
      <c r="F240">
        <f t="shared" si="19"/>
        <v>100000</v>
      </c>
      <c r="G240">
        <f t="shared" si="20"/>
        <v>500</v>
      </c>
      <c r="H240">
        <f t="shared" si="21"/>
        <v>1E-4</v>
      </c>
      <c r="I240">
        <f t="shared" si="17"/>
        <v>1.1723329425556859</v>
      </c>
    </row>
    <row r="241" spans="1:9" x14ac:dyDescent="0.25">
      <c r="A241" s="1" t="s">
        <v>1606</v>
      </c>
      <c r="C241">
        <v>0.85009999999999997</v>
      </c>
      <c r="D241">
        <v>0.84599999999999997</v>
      </c>
      <c r="E241">
        <f t="shared" si="18"/>
        <v>0.84804999999999997</v>
      </c>
      <c r="F241">
        <f t="shared" si="19"/>
        <v>100000</v>
      </c>
      <c r="G241">
        <f t="shared" si="20"/>
        <v>500</v>
      </c>
      <c r="H241">
        <f t="shared" si="21"/>
        <v>1E-4</v>
      </c>
      <c r="I241">
        <f t="shared" si="17"/>
        <v>1.1791757561464538</v>
      </c>
    </row>
    <row r="242" spans="1:9" x14ac:dyDescent="0.25">
      <c r="A242" s="1" t="s">
        <v>1607</v>
      </c>
      <c r="C242">
        <v>0.84660000000000002</v>
      </c>
      <c r="D242">
        <v>0.84850000000000003</v>
      </c>
      <c r="E242">
        <f t="shared" si="18"/>
        <v>0.84755000000000003</v>
      </c>
      <c r="F242">
        <f t="shared" si="19"/>
        <v>100000</v>
      </c>
      <c r="G242">
        <f t="shared" si="20"/>
        <v>500</v>
      </c>
      <c r="H242">
        <f t="shared" si="21"/>
        <v>1E-4</v>
      </c>
      <c r="I242">
        <f t="shared" si="17"/>
        <v>1.1798713940180521</v>
      </c>
    </row>
    <row r="243" spans="1:9" x14ac:dyDescent="0.25">
      <c r="A243" s="1" t="s">
        <v>1608</v>
      </c>
      <c r="C243">
        <v>0.84860000000000002</v>
      </c>
      <c r="D243">
        <v>0.84030000000000005</v>
      </c>
      <c r="E243">
        <f t="shared" si="18"/>
        <v>0.84445000000000003</v>
      </c>
      <c r="F243">
        <f t="shared" si="19"/>
        <v>100000</v>
      </c>
      <c r="G243">
        <f t="shared" si="20"/>
        <v>500</v>
      </c>
      <c r="H243">
        <f t="shared" si="21"/>
        <v>1E-4</v>
      </c>
      <c r="I243">
        <f t="shared" si="17"/>
        <v>1.1842027355083189</v>
      </c>
    </row>
    <row r="244" spans="1:9" x14ac:dyDescent="0.25">
      <c r="A244" s="1" t="s">
        <v>1609</v>
      </c>
      <c r="C244">
        <v>0.83940000000000003</v>
      </c>
      <c r="D244">
        <v>0.83560000000000001</v>
      </c>
      <c r="E244">
        <f t="shared" si="18"/>
        <v>0.83750000000000002</v>
      </c>
      <c r="F244">
        <f t="shared" si="19"/>
        <v>100000</v>
      </c>
      <c r="G244">
        <f t="shared" si="20"/>
        <v>500</v>
      </c>
      <c r="H244">
        <f t="shared" si="21"/>
        <v>1E-4</v>
      </c>
      <c r="I244">
        <f t="shared" si="17"/>
        <v>1.1940298507462686</v>
      </c>
    </row>
    <row r="245" spans="1:9" x14ac:dyDescent="0.25">
      <c r="A245" s="1" t="s">
        <v>1610</v>
      </c>
      <c r="C245">
        <v>0.83499999999999996</v>
      </c>
      <c r="D245">
        <v>0.83260000000000001</v>
      </c>
      <c r="E245">
        <f t="shared" si="18"/>
        <v>0.83379999999999999</v>
      </c>
      <c r="F245">
        <f t="shared" si="19"/>
        <v>100000</v>
      </c>
      <c r="G245">
        <f t="shared" si="20"/>
        <v>500</v>
      </c>
      <c r="H245">
        <f t="shared" si="21"/>
        <v>1E-4</v>
      </c>
      <c r="I245">
        <f t="shared" si="17"/>
        <v>1.1993283761093787</v>
      </c>
    </row>
    <row r="246" spans="1:9" x14ac:dyDescent="0.25">
      <c r="A246" s="1" t="s">
        <v>1611</v>
      </c>
      <c r="C246">
        <v>0.8306</v>
      </c>
      <c r="D246">
        <v>0.81440000000000001</v>
      </c>
      <c r="E246">
        <f t="shared" si="18"/>
        <v>0.82250000000000001</v>
      </c>
      <c r="F246">
        <f t="shared" si="19"/>
        <v>100000</v>
      </c>
      <c r="G246">
        <f t="shared" si="20"/>
        <v>500</v>
      </c>
      <c r="H246">
        <f t="shared" si="21"/>
        <v>1E-4</v>
      </c>
      <c r="I246">
        <f t="shared" si="17"/>
        <v>1.21580547112462</v>
      </c>
    </row>
    <row r="247" spans="1:9" x14ac:dyDescent="0.25">
      <c r="A247" s="1" t="s">
        <v>1612</v>
      </c>
      <c r="C247">
        <v>0.81469999999999998</v>
      </c>
      <c r="D247">
        <v>0.8125</v>
      </c>
      <c r="E247">
        <f t="shared" si="18"/>
        <v>0.81359999999999999</v>
      </c>
      <c r="F247">
        <f t="shared" si="19"/>
        <v>100000</v>
      </c>
      <c r="G247">
        <f t="shared" si="20"/>
        <v>500</v>
      </c>
      <c r="H247">
        <f t="shared" si="21"/>
        <v>1E-4</v>
      </c>
      <c r="I247">
        <f t="shared" si="17"/>
        <v>1.2291052114060963</v>
      </c>
    </row>
    <row r="248" spans="1:9" x14ac:dyDescent="0.25">
      <c r="A248" s="1" t="s">
        <v>1613</v>
      </c>
      <c r="C248">
        <v>0.81469999999999998</v>
      </c>
      <c r="D248">
        <v>0.7863</v>
      </c>
      <c r="E248">
        <f t="shared" si="18"/>
        <v>0.80049999999999999</v>
      </c>
      <c r="F248">
        <f t="shared" si="19"/>
        <v>100000</v>
      </c>
      <c r="G248">
        <f t="shared" si="20"/>
        <v>500</v>
      </c>
      <c r="H248">
        <f t="shared" si="21"/>
        <v>1E-4</v>
      </c>
      <c r="I248">
        <f t="shared" si="17"/>
        <v>1.2492192379762648</v>
      </c>
    </row>
    <row r="249" spans="1:9" x14ac:dyDescent="0.25">
      <c r="A249" s="1" t="s">
        <v>1614</v>
      </c>
      <c r="C249">
        <v>0.7863</v>
      </c>
      <c r="D249">
        <v>0.77680000000000005</v>
      </c>
      <c r="E249">
        <f t="shared" si="18"/>
        <v>0.78154999999999997</v>
      </c>
      <c r="F249">
        <f t="shared" si="19"/>
        <v>100000</v>
      </c>
      <c r="G249">
        <f t="shared" si="20"/>
        <v>500</v>
      </c>
      <c r="H249">
        <f t="shared" si="21"/>
        <v>1E-4</v>
      </c>
      <c r="I249">
        <f t="shared" si="17"/>
        <v>1.2795086686712303</v>
      </c>
    </row>
    <row r="250" spans="1:9" x14ac:dyDescent="0.25">
      <c r="A250" s="1" t="s">
        <v>1615</v>
      </c>
      <c r="C250">
        <v>0.77629999999999999</v>
      </c>
      <c r="D250">
        <v>0.78139999999999998</v>
      </c>
      <c r="E250">
        <f t="shared" si="18"/>
        <v>0.77885000000000004</v>
      </c>
      <c r="F250">
        <f t="shared" si="19"/>
        <v>100000</v>
      </c>
      <c r="G250">
        <f t="shared" si="20"/>
        <v>500</v>
      </c>
      <c r="H250">
        <f t="shared" si="21"/>
        <v>1E-4</v>
      </c>
      <c r="I250">
        <f t="shared" si="17"/>
        <v>1.283944276818386</v>
      </c>
    </row>
    <row r="251" spans="1:9" x14ac:dyDescent="0.25">
      <c r="A251" s="1" t="s">
        <v>1616</v>
      </c>
      <c r="C251">
        <v>0.78190000000000004</v>
      </c>
      <c r="D251">
        <v>0.79149999999999998</v>
      </c>
      <c r="E251">
        <f t="shared" si="18"/>
        <v>0.78669999999999995</v>
      </c>
      <c r="F251">
        <f t="shared" si="19"/>
        <v>100000</v>
      </c>
      <c r="G251">
        <f t="shared" si="20"/>
        <v>500</v>
      </c>
      <c r="H251">
        <f t="shared" si="21"/>
        <v>1E-4</v>
      </c>
      <c r="I251">
        <f t="shared" si="17"/>
        <v>1.271132579128003</v>
      </c>
    </row>
    <row r="252" spans="1:9" x14ac:dyDescent="0.25">
      <c r="A252" s="1" t="s">
        <v>1617</v>
      </c>
      <c r="C252">
        <v>0.79220000000000002</v>
      </c>
      <c r="D252">
        <v>0.78539999999999999</v>
      </c>
      <c r="E252">
        <f t="shared" si="18"/>
        <v>0.78879999999999995</v>
      </c>
      <c r="F252">
        <f t="shared" si="19"/>
        <v>100000</v>
      </c>
      <c r="G252">
        <f t="shared" si="20"/>
        <v>500</v>
      </c>
      <c r="H252">
        <f t="shared" si="21"/>
        <v>1E-4</v>
      </c>
      <c r="I252">
        <f t="shared" si="17"/>
        <v>1.2677484787018256</v>
      </c>
    </row>
    <row r="253" spans="1:9" x14ac:dyDescent="0.25">
      <c r="A253" s="1" t="s">
        <v>1618</v>
      </c>
      <c r="C253">
        <v>0.78490000000000004</v>
      </c>
      <c r="D253">
        <v>0.77900000000000003</v>
      </c>
      <c r="E253">
        <f t="shared" si="18"/>
        <v>0.78195000000000003</v>
      </c>
      <c r="F253">
        <f t="shared" si="19"/>
        <v>100000</v>
      </c>
      <c r="G253">
        <f t="shared" si="20"/>
        <v>500</v>
      </c>
      <c r="H253">
        <f t="shared" si="21"/>
        <v>1E-4</v>
      </c>
      <c r="I253">
        <f t="shared" si="17"/>
        <v>1.2788541466845706</v>
      </c>
    </row>
    <row r="254" spans="1:9" x14ac:dyDescent="0.25">
      <c r="A254" s="1" t="s">
        <v>1619</v>
      </c>
      <c r="C254">
        <v>0.77690000000000003</v>
      </c>
      <c r="D254">
        <v>0.77500000000000002</v>
      </c>
      <c r="E254">
        <f t="shared" si="18"/>
        <v>0.77595000000000003</v>
      </c>
      <c r="F254">
        <f t="shared" si="19"/>
        <v>100000</v>
      </c>
      <c r="G254">
        <f t="shared" si="20"/>
        <v>500</v>
      </c>
      <c r="H254">
        <f t="shared" si="21"/>
        <v>1E-4</v>
      </c>
      <c r="I254">
        <f t="shared" si="17"/>
        <v>1.2887428313680005</v>
      </c>
    </row>
    <row r="255" spans="1:9" x14ac:dyDescent="0.25">
      <c r="A255" s="1" t="s">
        <v>1620</v>
      </c>
      <c r="C255">
        <v>0.77700000000000002</v>
      </c>
      <c r="D255">
        <v>0.79079999999999995</v>
      </c>
      <c r="E255">
        <f t="shared" si="18"/>
        <v>0.78390000000000004</v>
      </c>
      <c r="F255">
        <f t="shared" si="19"/>
        <v>100000</v>
      </c>
      <c r="G255">
        <f t="shared" si="20"/>
        <v>500</v>
      </c>
      <c r="H255">
        <f t="shared" si="21"/>
        <v>1E-4</v>
      </c>
      <c r="I255">
        <f t="shared" si="17"/>
        <v>1.2756729174639623</v>
      </c>
    </row>
    <row r="256" spans="1:9" x14ac:dyDescent="0.25">
      <c r="A256" s="1" t="s">
        <v>1621</v>
      </c>
      <c r="C256">
        <v>0.79490000000000005</v>
      </c>
      <c r="D256">
        <v>0.78849999999999998</v>
      </c>
      <c r="E256">
        <f t="shared" si="18"/>
        <v>0.79170000000000007</v>
      </c>
      <c r="F256">
        <f t="shared" si="19"/>
        <v>100000</v>
      </c>
      <c r="G256">
        <f t="shared" si="20"/>
        <v>500</v>
      </c>
      <c r="H256">
        <f t="shared" si="21"/>
        <v>1E-4</v>
      </c>
      <c r="I256">
        <f t="shared" si="17"/>
        <v>1.2631047113805733</v>
      </c>
    </row>
    <row r="257" spans="1:9" x14ac:dyDescent="0.25">
      <c r="A257" s="1" t="s">
        <v>1622</v>
      </c>
      <c r="C257">
        <v>0.78810000000000002</v>
      </c>
      <c r="D257">
        <v>0.78349999999999997</v>
      </c>
      <c r="E257">
        <f t="shared" si="18"/>
        <v>0.78580000000000005</v>
      </c>
      <c r="F257">
        <f t="shared" si="19"/>
        <v>100000</v>
      </c>
      <c r="G257">
        <f t="shared" si="20"/>
        <v>500</v>
      </c>
      <c r="H257">
        <f t="shared" si="21"/>
        <v>1E-4</v>
      </c>
      <c r="I257">
        <f t="shared" si="17"/>
        <v>1.2725884448969202</v>
      </c>
    </row>
    <row r="258" spans="1:9" x14ac:dyDescent="0.25">
      <c r="A258" s="1" t="s">
        <v>1623</v>
      </c>
      <c r="C258">
        <v>0.78159999999999996</v>
      </c>
      <c r="D258">
        <v>0.7712</v>
      </c>
      <c r="E258">
        <f t="shared" si="18"/>
        <v>0.77639999999999998</v>
      </c>
      <c r="F258">
        <f t="shared" si="19"/>
        <v>100000</v>
      </c>
      <c r="G258">
        <f t="shared" si="20"/>
        <v>500</v>
      </c>
      <c r="H258">
        <f t="shared" si="21"/>
        <v>1E-4</v>
      </c>
      <c r="I258">
        <f t="shared" si="17"/>
        <v>1.2879958784131891</v>
      </c>
    </row>
    <row r="259" spans="1:9" x14ac:dyDescent="0.25">
      <c r="A259" s="1" t="s">
        <v>1624</v>
      </c>
      <c r="C259">
        <v>0.76990000000000003</v>
      </c>
      <c r="D259">
        <v>0.77739999999999998</v>
      </c>
      <c r="E259">
        <f t="shared" si="18"/>
        <v>0.77364999999999995</v>
      </c>
      <c r="F259">
        <f t="shared" si="19"/>
        <v>100000</v>
      </c>
      <c r="G259">
        <f t="shared" si="20"/>
        <v>500</v>
      </c>
      <c r="H259">
        <f t="shared" si="21"/>
        <v>1E-4</v>
      </c>
      <c r="I259">
        <f t="shared" ref="I259:I322" si="22">1/E259</f>
        <v>1.2925741614425128</v>
      </c>
    </row>
    <row r="260" spans="1:9" x14ac:dyDescent="0.25">
      <c r="A260" s="1" t="s">
        <v>1625</v>
      </c>
      <c r="C260">
        <v>0.77749999999999997</v>
      </c>
      <c r="D260">
        <v>0.77439999999999998</v>
      </c>
      <c r="E260">
        <f t="shared" si="18"/>
        <v>0.77594999999999992</v>
      </c>
      <c r="F260">
        <f t="shared" si="19"/>
        <v>100000</v>
      </c>
      <c r="G260">
        <f t="shared" si="20"/>
        <v>500</v>
      </c>
      <c r="H260">
        <f t="shared" si="21"/>
        <v>1E-4</v>
      </c>
      <c r="I260">
        <f t="shared" si="22"/>
        <v>1.2887428313680007</v>
      </c>
    </row>
    <row r="261" spans="1:9" x14ac:dyDescent="0.25">
      <c r="A261" s="1" t="s">
        <v>1626</v>
      </c>
      <c r="C261">
        <v>0.77410000000000001</v>
      </c>
      <c r="D261">
        <v>0.77610000000000001</v>
      </c>
      <c r="E261">
        <f t="shared" ref="E261:E324" si="23">(C261+D261)/2</f>
        <v>0.77510000000000001</v>
      </c>
      <c r="F261">
        <f t="shared" ref="F261:F324" si="24">F260</f>
        <v>100000</v>
      </c>
      <c r="G261">
        <f t="shared" ref="G261:G324" si="25">G260</f>
        <v>500</v>
      </c>
      <c r="H261">
        <f t="shared" ref="H261:H324" si="26">H260</f>
        <v>1E-4</v>
      </c>
      <c r="I261">
        <f t="shared" si="22"/>
        <v>1.2901561088891755</v>
      </c>
    </row>
    <row r="262" spans="1:9" x14ac:dyDescent="0.25">
      <c r="A262" s="1" t="s">
        <v>1627</v>
      </c>
      <c r="C262">
        <v>0.77529999999999999</v>
      </c>
      <c r="D262">
        <v>0.77010000000000001</v>
      </c>
      <c r="E262">
        <f t="shared" si="23"/>
        <v>0.77269999999999994</v>
      </c>
      <c r="F262">
        <f t="shared" si="24"/>
        <v>100000</v>
      </c>
      <c r="G262">
        <f t="shared" si="25"/>
        <v>500</v>
      </c>
      <c r="H262">
        <f t="shared" si="26"/>
        <v>1E-4</v>
      </c>
      <c r="I262">
        <f t="shared" si="22"/>
        <v>1.2941633234114147</v>
      </c>
    </row>
    <row r="263" spans="1:9" x14ac:dyDescent="0.25">
      <c r="A263" s="1" t="s">
        <v>1628</v>
      </c>
      <c r="C263">
        <v>0.76770000000000005</v>
      </c>
      <c r="D263">
        <v>0.78320000000000001</v>
      </c>
      <c r="E263">
        <f t="shared" si="23"/>
        <v>0.77544999999999997</v>
      </c>
      <c r="F263">
        <f t="shared" si="24"/>
        <v>100000</v>
      </c>
      <c r="G263">
        <f t="shared" si="25"/>
        <v>500</v>
      </c>
      <c r="H263">
        <f t="shared" si="26"/>
        <v>1E-4</v>
      </c>
      <c r="I263">
        <f t="shared" si="22"/>
        <v>1.2895737958604681</v>
      </c>
    </row>
    <row r="264" spans="1:9" x14ac:dyDescent="0.25">
      <c r="A264" s="1" t="s">
        <v>1629</v>
      </c>
      <c r="C264">
        <v>0.78469999999999995</v>
      </c>
      <c r="D264">
        <v>0.77910000000000001</v>
      </c>
      <c r="E264">
        <f t="shared" si="23"/>
        <v>0.78190000000000004</v>
      </c>
      <c r="F264">
        <f t="shared" si="24"/>
        <v>100000</v>
      </c>
      <c r="G264">
        <f t="shared" si="25"/>
        <v>500</v>
      </c>
      <c r="H264">
        <f t="shared" si="26"/>
        <v>1E-4</v>
      </c>
      <c r="I264">
        <f t="shared" si="22"/>
        <v>1.278935925310142</v>
      </c>
    </row>
    <row r="265" spans="1:9" x14ac:dyDescent="0.25">
      <c r="A265" s="1" t="s">
        <v>1630</v>
      </c>
      <c r="C265">
        <v>0.77800000000000002</v>
      </c>
      <c r="D265">
        <v>0.74519999999999997</v>
      </c>
      <c r="E265">
        <f t="shared" si="23"/>
        <v>0.76160000000000005</v>
      </c>
      <c r="F265">
        <f t="shared" si="24"/>
        <v>100000</v>
      </c>
      <c r="G265">
        <f t="shared" si="25"/>
        <v>500</v>
      </c>
      <c r="H265">
        <f t="shared" si="26"/>
        <v>1E-4</v>
      </c>
      <c r="I265">
        <f t="shared" si="22"/>
        <v>1.3130252100840336</v>
      </c>
    </row>
    <row r="266" spans="1:9" x14ac:dyDescent="0.25">
      <c r="A266" s="1" t="s">
        <v>1631</v>
      </c>
      <c r="C266">
        <v>0.74329999999999996</v>
      </c>
      <c r="D266">
        <v>0.72550000000000003</v>
      </c>
      <c r="E266">
        <f t="shared" si="23"/>
        <v>0.73439999999999994</v>
      </c>
      <c r="F266">
        <f t="shared" si="24"/>
        <v>100000</v>
      </c>
      <c r="G266">
        <f t="shared" si="25"/>
        <v>500</v>
      </c>
      <c r="H266">
        <f t="shared" si="26"/>
        <v>1E-4</v>
      </c>
      <c r="I266">
        <f t="shared" si="22"/>
        <v>1.3616557734204795</v>
      </c>
    </row>
    <row r="267" spans="1:9" x14ac:dyDescent="0.25">
      <c r="A267" s="1" t="s">
        <v>1632</v>
      </c>
      <c r="C267">
        <v>0.72509999999999997</v>
      </c>
      <c r="D267">
        <v>0.7359</v>
      </c>
      <c r="E267">
        <f t="shared" si="23"/>
        <v>0.73049999999999993</v>
      </c>
      <c r="F267">
        <f t="shared" si="24"/>
        <v>100000</v>
      </c>
      <c r="G267">
        <f t="shared" si="25"/>
        <v>500</v>
      </c>
      <c r="H267">
        <f t="shared" si="26"/>
        <v>1E-4</v>
      </c>
      <c r="I267">
        <f t="shared" si="22"/>
        <v>1.3689253935660508</v>
      </c>
    </row>
    <row r="268" spans="1:9" x14ac:dyDescent="0.25">
      <c r="A268" s="1" t="s">
        <v>1633</v>
      </c>
      <c r="C268">
        <v>0.73509999999999998</v>
      </c>
      <c r="D268">
        <v>0.74480000000000002</v>
      </c>
      <c r="E268">
        <f t="shared" si="23"/>
        <v>0.73995</v>
      </c>
      <c r="F268">
        <f t="shared" si="24"/>
        <v>100000</v>
      </c>
      <c r="G268">
        <f t="shared" si="25"/>
        <v>500</v>
      </c>
      <c r="H268">
        <f t="shared" si="26"/>
        <v>1E-4</v>
      </c>
      <c r="I268">
        <f t="shared" si="22"/>
        <v>1.3514426650449354</v>
      </c>
    </row>
    <row r="269" spans="1:9" x14ac:dyDescent="0.25">
      <c r="A269" s="1" t="s">
        <v>1634</v>
      </c>
      <c r="C269">
        <v>0.74780000000000002</v>
      </c>
      <c r="D269">
        <v>0.75249999999999995</v>
      </c>
      <c r="E269">
        <f t="shared" si="23"/>
        <v>0.75014999999999998</v>
      </c>
      <c r="F269">
        <f t="shared" si="24"/>
        <v>100000</v>
      </c>
      <c r="G269">
        <f t="shared" si="25"/>
        <v>500</v>
      </c>
      <c r="H269">
        <f t="shared" si="26"/>
        <v>1E-4</v>
      </c>
      <c r="I269">
        <f t="shared" si="22"/>
        <v>1.3330667199893356</v>
      </c>
    </row>
    <row r="270" spans="1:9" x14ac:dyDescent="0.25">
      <c r="A270" s="1" t="s">
        <v>1635</v>
      </c>
      <c r="C270">
        <v>0.75260000000000005</v>
      </c>
      <c r="D270">
        <v>0.75649999999999995</v>
      </c>
      <c r="E270">
        <f t="shared" si="23"/>
        <v>0.75455000000000005</v>
      </c>
      <c r="F270">
        <f t="shared" si="24"/>
        <v>100000</v>
      </c>
      <c r="G270">
        <f t="shared" si="25"/>
        <v>500</v>
      </c>
      <c r="H270">
        <f t="shared" si="26"/>
        <v>1E-4</v>
      </c>
      <c r="I270">
        <f t="shared" si="22"/>
        <v>1.3252932211251738</v>
      </c>
    </row>
    <row r="271" spans="1:9" x14ac:dyDescent="0.25">
      <c r="A271" s="1" t="s">
        <v>1636</v>
      </c>
      <c r="C271">
        <v>0.75560000000000005</v>
      </c>
      <c r="D271">
        <v>0.7359</v>
      </c>
      <c r="E271">
        <f t="shared" si="23"/>
        <v>0.74575000000000002</v>
      </c>
      <c r="F271">
        <f t="shared" si="24"/>
        <v>100000</v>
      </c>
      <c r="G271">
        <f t="shared" si="25"/>
        <v>500</v>
      </c>
      <c r="H271">
        <f t="shared" si="26"/>
        <v>1E-4</v>
      </c>
      <c r="I271">
        <f t="shared" si="22"/>
        <v>1.3409319477036541</v>
      </c>
    </row>
    <row r="272" spans="1:9" x14ac:dyDescent="0.25">
      <c r="A272" s="1" t="s">
        <v>1637</v>
      </c>
      <c r="C272">
        <v>0.7369</v>
      </c>
      <c r="D272">
        <v>0.73370000000000002</v>
      </c>
      <c r="E272">
        <f t="shared" si="23"/>
        <v>0.73530000000000006</v>
      </c>
      <c r="F272">
        <f t="shared" si="24"/>
        <v>100000</v>
      </c>
      <c r="G272">
        <f t="shared" si="25"/>
        <v>500</v>
      </c>
      <c r="H272">
        <f t="shared" si="26"/>
        <v>1E-4</v>
      </c>
      <c r="I272">
        <f t="shared" si="22"/>
        <v>1.3599891200870391</v>
      </c>
    </row>
    <row r="273" spans="1:9" x14ac:dyDescent="0.25">
      <c r="A273" s="1" t="s">
        <v>1638</v>
      </c>
      <c r="C273">
        <v>0.73250000000000004</v>
      </c>
      <c r="D273">
        <v>0.75639999999999996</v>
      </c>
      <c r="E273">
        <f t="shared" si="23"/>
        <v>0.74445000000000006</v>
      </c>
      <c r="F273">
        <f t="shared" si="24"/>
        <v>100000</v>
      </c>
      <c r="G273">
        <f t="shared" si="25"/>
        <v>500</v>
      </c>
      <c r="H273">
        <f t="shared" si="26"/>
        <v>1E-4</v>
      </c>
      <c r="I273">
        <f t="shared" si="22"/>
        <v>1.3432735576600174</v>
      </c>
    </row>
    <row r="274" spans="1:9" x14ac:dyDescent="0.25">
      <c r="A274" s="1" t="s">
        <v>1639</v>
      </c>
      <c r="C274">
        <v>0.75880000000000003</v>
      </c>
      <c r="D274">
        <v>0.75670000000000004</v>
      </c>
      <c r="E274">
        <f t="shared" si="23"/>
        <v>0.75775000000000003</v>
      </c>
      <c r="F274">
        <f t="shared" si="24"/>
        <v>100000</v>
      </c>
      <c r="G274">
        <f t="shared" si="25"/>
        <v>500</v>
      </c>
      <c r="H274">
        <f t="shared" si="26"/>
        <v>1E-4</v>
      </c>
      <c r="I274">
        <f t="shared" si="22"/>
        <v>1.3196964698119431</v>
      </c>
    </row>
    <row r="275" spans="1:9" x14ac:dyDescent="0.25">
      <c r="A275" s="1" t="s">
        <v>1640</v>
      </c>
      <c r="C275">
        <v>0.75549999999999995</v>
      </c>
      <c r="D275">
        <v>0.75890000000000002</v>
      </c>
      <c r="E275">
        <f t="shared" si="23"/>
        <v>0.75719999999999998</v>
      </c>
      <c r="F275">
        <f t="shared" si="24"/>
        <v>100000</v>
      </c>
      <c r="G275">
        <f t="shared" si="25"/>
        <v>500</v>
      </c>
      <c r="H275">
        <f t="shared" si="26"/>
        <v>1E-4</v>
      </c>
      <c r="I275">
        <f t="shared" si="22"/>
        <v>1.3206550449022716</v>
      </c>
    </row>
    <row r="276" spans="1:9" x14ac:dyDescent="0.25">
      <c r="A276" s="1" t="s">
        <v>1641</v>
      </c>
      <c r="C276">
        <v>0.75860000000000005</v>
      </c>
      <c r="D276">
        <v>0.75270000000000004</v>
      </c>
      <c r="E276">
        <f t="shared" si="23"/>
        <v>0.75565000000000004</v>
      </c>
      <c r="F276">
        <f t="shared" si="24"/>
        <v>100000</v>
      </c>
      <c r="G276">
        <f t="shared" si="25"/>
        <v>500</v>
      </c>
      <c r="H276">
        <f t="shared" si="26"/>
        <v>1E-4</v>
      </c>
      <c r="I276">
        <f t="shared" si="22"/>
        <v>1.3233639912657975</v>
      </c>
    </row>
    <row r="277" spans="1:9" x14ac:dyDescent="0.25">
      <c r="A277" s="1" t="s">
        <v>1642</v>
      </c>
      <c r="C277">
        <v>0.75219999999999998</v>
      </c>
      <c r="D277">
        <v>0.7681</v>
      </c>
      <c r="E277">
        <f t="shared" si="23"/>
        <v>0.76014999999999999</v>
      </c>
      <c r="F277">
        <f t="shared" si="24"/>
        <v>100000</v>
      </c>
      <c r="G277">
        <f t="shared" si="25"/>
        <v>500</v>
      </c>
      <c r="H277">
        <f t="shared" si="26"/>
        <v>1E-4</v>
      </c>
      <c r="I277">
        <f t="shared" si="22"/>
        <v>1.3155298296388871</v>
      </c>
    </row>
    <row r="278" spans="1:9" x14ac:dyDescent="0.25">
      <c r="A278" s="1" t="s">
        <v>1643</v>
      </c>
      <c r="C278">
        <v>0.77029999999999998</v>
      </c>
      <c r="D278">
        <v>0.75960000000000005</v>
      </c>
      <c r="E278">
        <f t="shared" si="23"/>
        <v>0.76495000000000002</v>
      </c>
      <c r="F278">
        <f t="shared" si="24"/>
        <v>100000</v>
      </c>
      <c r="G278">
        <f t="shared" si="25"/>
        <v>500</v>
      </c>
      <c r="H278">
        <f t="shared" si="26"/>
        <v>1E-4</v>
      </c>
      <c r="I278">
        <f t="shared" si="22"/>
        <v>1.3072749852931564</v>
      </c>
    </row>
    <row r="279" spans="1:9" x14ac:dyDescent="0.25">
      <c r="A279" s="1" t="s">
        <v>1644</v>
      </c>
      <c r="C279">
        <v>0.75919999999999999</v>
      </c>
      <c r="D279">
        <v>0.75390000000000001</v>
      </c>
      <c r="E279">
        <f t="shared" si="23"/>
        <v>0.75655000000000006</v>
      </c>
      <c r="F279">
        <f t="shared" si="24"/>
        <v>100000</v>
      </c>
      <c r="G279">
        <f t="shared" si="25"/>
        <v>500</v>
      </c>
      <c r="H279">
        <f t="shared" si="26"/>
        <v>1E-4</v>
      </c>
      <c r="I279">
        <f t="shared" si="22"/>
        <v>1.3217897032582115</v>
      </c>
    </row>
    <row r="280" spans="1:9" x14ac:dyDescent="0.25">
      <c r="A280" s="1" t="s">
        <v>1645</v>
      </c>
      <c r="C280">
        <v>0.75280000000000002</v>
      </c>
      <c r="D280">
        <v>0.749</v>
      </c>
      <c r="E280">
        <f t="shared" si="23"/>
        <v>0.75090000000000001</v>
      </c>
      <c r="F280">
        <f t="shared" si="24"/>
        <v>100000</v>
      </c>
      <c r="G280">
        <f t="shared" si="25"/>
        <v>500</v>
      </c>
      <c r="H280">
        <f t="shared" si="26"/>
        <v>1E-4</v>
      </c>
      <c r="I280">
        <f t="shared" si="22"/>
        <v>1.3317352510320948</v>
      </c>
    </row>
    <row r="281" spans="1:9" x14ac:dyDescent="0.25">
      <c r="A281" s="1" t="s">
        <v>1646</v>
      </c>
      <c r="C281">
        <v>0.74660000000000004</v>
      </c>
      <c r="D281">
        <v>0.74709999999999999</v>
      </c>
      <c r="E281">
        <f t="shared" si="23"/>
        <v>0.74685000000000001</v>
      </c>
      <c r="F281">
        <f t="shared" si="24"/>
        <v>100000</v>
      </c>
      <c r="G281">
        <f t="shared" si="25"/>
        <v>500</v>
      </c>
      <c r="H281">
        <f t="shared" si="26"/>
        <v>1E-4</v>
      </c>
      <c r="I281">
        <f t="shared" si="22"/>
        <v>1.338956952533976</v>
      </c>
    </row>
    <row r="282" spans="1:9" x14ac:dyDescent="0.25">
      <c r="A282" s="1" t="s">
        <v>1647</v>
      </c>
      <c r="C282">
        <v>0.745</v>
      </c>
      <c r="D282">
        <v>0.73</v>
      </c>
      <c r="E282">
        <f t="shared" si="23"/>
        <v>0.73750000000000004</v>
      </c>
      <c r="F282">
        <f t="shared" si="24"/>
        <v>100000</v>
      </c>
      <c r="G282">
        <f t="shared" si="25"/>
        <v>500</v>
      </c>
      <c r="H282">
        <f t="shared" si="26"/>
        <v>1E-4</v>
      </c>
      <c r="I282">
        <f t="shared" si="22"/>
        <v>1.3559322033898304</v>
      </c>
    </row>
    <row r="283" spans="1:9" x14ac:dyDescent="0.25">
      <c r="A283" s="1" t="s">
        <v>1648</v>
      </c>
      <c r="C283">
        <v>0.73109999999999997</v>
      </c>
      <c r="D283">
        <v>0.71060000000000001</v>
      </c>
      <c r="E283">
        <f t="shared" si="23"/>
        <v>0.72084999999999999</v>
      </c>
      <c r="F283">
        <f t="shared" si="24"/>
        <v>100000</v>
      </c>
      <c r="G283">
        <f t="shared" si="25"/>
        <v>500</v>
      </c>
      <c r="H283">
        <f t="shared" si="26"/>
        <v>1E-4</v>
      </c>
      <c r="I283">
        <f t="shared" si="22"/>
        <v>1.387251161822848</v>
      </c>
    </row>
    <row r="284" spans="1:9" x14ac:dyDescent="0.25">
      <c r="A284" s="1" t="s">
        <v>1649</v>
      </c>
      <c r="C284">
        <v>0.70860000000000001</v>
      </c>
      <c r="D284">
        <v>0.70469999999999999</v>
      </c>
      <c r="E284">
        <f t="shared" si="23"/>
        <v>0.70665</v>
      </c>
      <c r="F284">
        <f t="shared" si="24"/>
        <v>100000</v>
      </c>
      <c r="G284">
        <f t="shared" si="25"/>
        <v>500</v>
      </c>
      <c r="H284">
        <f t="shared" si="26"/>
        <v>1E-4</v>
      </c>
      <c r="I284">
        <f t="shared" si="22"/>
        <v>1.4151277152763038</v>
      </c>
    </row>
    <row r="285" spans="1:9" x14ac:dyDescent="0.25">
      <c r="A285" s="1" t="s">
        <v>1650</v>
      </c>
      <c r="C285">
        <v>0.70440000000000003</v>
      </c>
      <c r="D285">
        <v>0.69840000000000002</v>
      </c>
      <c r="E285">
        <f t="shared" si="23"/>
        <v>0.70140000000000002</v>
      </c>
      <c r="F285">
        <f t="shared" si="24"/>
        <v>100000</v>
      </c>
      <c r="G285">
        <f t="shared" si="25"/>
        <v>500</v>
      </c>
      <c r="H285">
        <f t="shared" si="26"/>
        <v>1E-4</v>
      </c>
      <c r="I285">
        <f t="shared" si="22"/>
        <v>1.42571998859424</v>
      </c>
    </row>
    <row r="286" spans="1:9" x14ac:dyDescent="0.25">
      <c r="A286" s="1" t="s">
        <v>1651</v>
      </c>
      <c r="C286">
        <v>0.69869999999999999</v>
      </c>
      <c r="D286">
        <v>0.69089999999999996</v>
      </c>
      <c r="E286">
        <f t="shared" si="23"/>
        <v>0.69479999999999997</v>
      </c>
      <c r="F286">
        <f t="shared" si="24"/>
        <v>100000</v>
      </c>
      <c r="G286">
        <f t="shared" si="25"/>
        <v>500</v>
      </c>
      <c r="H286">
        <f t="shared" si="26"/>
        <v>1E-4</v>
      </c>
      <c r="I286">
        <f t="shared" si="22"/>
        <v>1.4392630972941853</v>
      </c>
    </row>
    <row r="287" spans="1:9" x14ac:dyDescent="0.25">
      <c r="A287" s="1" t="s">
        <v>1652</v>
      </c>
      <c r="C287">
        <v>0.69020000000000004</v>
      </c>
      <c r="D287">
        <v>0.68389999999999995</v>
      </c>
      <c r="E287">
        <f t="shared" si="23"/>
        <v>0.68704999999999994</v>
      </c>
      <c r="F287">
        <f t="shared" si="24"/>
        <v>100000</v>
      </c>
      <c r="G287">
        <f t="shared" si="25"/>
        <v>500</v>
      </c>
      <c r="H287">
        <f t="shared" si="26"/>
        <v>1E-4</v>
      </c>
      <c r="I287">
        <f t="shared" si="22"/>
        <v>1.4554981442398662</v>
      </c>
    </row>
    <row r="288" spans="1:9" x14ac:dyDescent="0.25">
      <c r="A288" s="1" t="s">
        <v>1653</v>
      </c>
      <c r="C288">
        <v>0.68340000000000001</v>
      </c>
      <c r="D288">
        <v>0.66869999999999996</v>
      </c>
      <c r="E288">
        <f t="shared" si="23"/>
        <v>0.67605000000000004</v>
      </c>
      <c r="F288">
        <f t="shared" si="24"/>
        <v>100000</v>
      </c>
      <c r="G288">
        <f t="shared" si="25"/>
        <v>500</v>
      </c>
      <c r="H288">
        <f t="shared" si="26"/>
        <v>1E-4</v>
      </c>
      <c r="I288">
        <f t="shared" si="22"/>
        <v>1.4791805339841726</v>
      </c>
    </row>
    <row r="289" spans="1:9" x14ac:dyDescent="0.25">
      <c r="A289" s="1" t="s">
        <v>1654</v>
      </c>
      <c r="C289">
        <v>0.66639999999999999</v>
      </c>
      <c r="D289">
        <v>0.67179999999999995</v>
      </c>
      <c r="E289">
        <f t="shared" si="23"/>
        <v>0.66910000000000003</v>
      </c>
      <c r="F289">
        <f t="shared" si="24"/>
        <v>100000</v>
      </c>
      <c r="G289">
        <f t="shared" si="25"/>
        <v>500</v>
      </c>
      <c r="H289">
        <f t="shared" si="26"/>
        <v>1E-4</v>
      </c>
      <c r="I289">
        <f t="shared" si="22"/>
        <v>1.4945449110745777</v>
      </c>
    </row>
    <row r="290" spans="1:9" x14ac:dyDescent="0.25">
      <c r="A290" s="1" t="s">
        <v>1655</v>
      </c>
      <c r="C290">
        <v>0.66990000000000005</v>
      </c>
      <c r="D290">
        <v>0.65200000000000002</v>
      </c>
      <c r="E290">
        <f t="shared" si="23"/>
        <v>0.66095000000000004</v>
      </c>
      <c r="F290">
        <f t="shared" si="24"/>
        <v>100000</v>
      </c>
      <c r="G290">
        <f t="shared" si="25"/>
        <v>500</v>
      </c>
      <c r="H290">
        <f t="shared" si="26"/>
        <v>1E-4</v>
      </c>
      <c r="I290">
        <f t="shared" si="22"/>
        <v>1.512973749905439</v>
      </c>
    </row>
    <row r="291" spans="1:9" x14ac:dyDescent="0.25">
      <c r="A291" s="1" t="s">
        <v>1656</v>
      </c>
      <c r="C291">
        <v>0.65169999999999995</v>
      </c>
      <c r="D291">
        <v>0.65759999999999996</v>
      </c>
      <c r="E291">
        <f t="shared" si="23"/>
        <v>0.65464999999999995</v>
      </c>
      <c r="F291">
        <f t="shared" si="24"/>
        <v>100000</v>
      </c>
      <c r="G291">
        <f t="shared" si="25"/>
        <v>500</v>
      </c>
      <c r="H291">
        <f t="shared" si="26"/>
        <v>1E-4</v>
      </c>
      <c r="I291">
        <f t="shared" si="22"/>
        <v>1.5275337966852518</v>
      </c>
    </row>
    <row r="292" spans="1:9" x14ac:dyDescent="0.25">
      <c r="A292" s="1" t="s">
        <v>1657</v>
      </c>
      <c r="C292">
        <v>0.65680000000000005</v>
      </c>
      <c r="D292">
        <v>0.65920000000000001</v>
      </c>
      <c r="E292">
        <f t="shared" si="23"/>
        <v>0.65800000000000003</v>
      </c>
      <c r="F292">
        <f t="shared" si="24"/>
        <v>100000</v>
      </c>
      <c r="G292">
        <f t="shared" si="25"/>
        <v>500</v>
      </c>
      <c r="H292">
        <f t="shared" si="26"/>
        <v>1E-4</v>
      </c>
      <c r="I292">
        <f t="shared" si="22"/>
        <v>1.519756838905775</v>
      </c>
    </row>
    <row r="293" spans="1:9" x14ac:dyDescent="0.25">
      <c r="A293" s="1" t="s">
        <v>1658</v>
      </c>
      <c r="C293">
        <v>0.66</v>
      </c>
      <c r="D293">
        <v>0.66210000000000002</v>
      </c>
      <c r="E293">
        <f t="shared" si="23"/>
        <v>0.66105000000000003</v>
      </c>
      <c r="F293">
        <f t="shared" si="24"/>
        <v>100000</v>
      </c>
      <c r="G293">
        <f t="shared" si="25"/>
        <v>500</v>
      </c>
      <c r="H293">
        <f t="shared" si="26"/>
        <v>1E-4</v>
      </c>
      <c r="I293">
        <f t="shared" si="22"/>
        <v>1.5127448755767339</v>
      </c>
    </row>
    <row r="294" spans="1:9" x14ac:dyDescent="0.25">
      <c r="A294" s="1" t="s">
        <v>1659</v>
      </c>
      <c r="C294">
        <v>0.66149999999999998</v>
      </c>
      <c r="D294">
        <v>0.65339999999999998</v>
      </c>
      <c r="E294">
        <f t="shared" si="23"/>
        <v>0.65744999999999998</v>
      </c>
      <c r="F294">
        <f t="shared" si="24"/>
        <v>100000</v>
      </c>
      <c r="G294">
        <f t="shared" si="25"/>
        <v>500</v>
      </c>
      <c r="H294">
        <f t="shared" si="26"/>
        <v>1E-4</v>
      </c>
      <c r="I294">
        <f t="shared" si="22"/>
        <v>1.5210282150733896</v>
      </c>
    </row>
    <row r="295" spans="1:9" x14ac:dyDescent="0.25">
      <c r="A295" s="1" t="s">
        <v>1660</v>
      </c>
      <c r="C295">
        <v>0.65380000000000005</v>
      </c>
      <c r="D295">
        <v>0.66839999999999999</v>
      </c>
      <c r="E295">
        <f t="shared" si="23"/>
        <v>0.66110000000000002</v>
      </c>
      <c r="F295">
        <f t="shared" si="24"/>
        <v>100000</v>
      </c>
      <c r="G295">
        <f t="shared" si="25"/>
        <v>500</v>
      </c>
      <c r="H295">
        <f t="shared" si="26"/>
        <v>1E-4</v>
      </c>
      <c r="I295">
        <f t="shared" si="22"/>
        <v>1.5126304643775526</v>
      </c>
    </row>
    <row r="296" spans="1:9" x14ac:dyDescent="0.25">
      <c r="A296" s="1" t="s">
        <v>1661</v>
      </c>
      <c r="C296">
        <v>0.66620000000000001</v>
      </c>
      <c r="D296">
        <v>0.64590000000000003</v>
      </c>
      <c r="E296">
        <f t="shared" si="23"/>
        <v>0.65605000000000002</v>
      </c>
      <c r="F296">
        <f t="shared" si="24"/>
        <v>100000</v>
      </c>
      <c r="G296">
        <f t="shared" si="25"/>
        <v>500</v>
      </c>
      <c r="H296">
        <f t="shared" si="26"/>
        <v>1E-4</v>
      </c>
      <c r="I296">
        <f t="shared" si="22"/>
        <v>1.5242740644767929</v>
      </c>
    </row>
    <row r="297" spans="1:9" x14ac:dyDescent="0.25">
      <c r="A297" s="1" t="s">
        <v>1662</v>
      </c>
      <c r="C297">
        <v>0.64639999999999997</v>
      </c>
      <c r="D297">
        <v>0.62809999999999999</v>
      </c>
      <c r="E297">
        <f t="shared" si="23"/>
        <v>0.63724999999999998</v>
      </c>
      <c r="F297">
        <f t="shared" si="24"/>
        <v>100000</v>
      </c>
      <c r="G297">
        <f t="shared" si="25"/>
        <v>500</v>
      </c>
      <c r="H297">
        <f t="shared" si="26"/>
        <v>1E-4</v>
      </c>
      <c r="I297">
        <f t="shared" si="22"/>
        <v>1.5692428403295411</v>
      </c>
    </row>
    <row r="298" spans="1:9" x14ac:dyDescent="0.25">
      <c r="A298" s="1" t="s">
        <v>1663</v>
      </c>
      <c r="C298">
        <v>0.63009999999999999</v>
      </c>
      <c r="D298">
        <v>0.63139999999999996</v>
      </c>
      <c r="E298">
        <f t="shared" si="23"/>
        <v>0.63074999999999992</v>
      </c>
      <c r="F298">
        <f t="shared" si="24"/>
        <v>100000</v>
      </c>
      <c r="G298">
        <f t="shared" si="25"/>
        <v>500</v>
      </c>
      <c r="H298">
        <f t="shared" si="26"/>
        <v>1E-4</v>
      </c>
      <c r="I298">
        <f t="shared" si="22"/>
        <v>1.5854141894569957</v>
      </c>
    </row>
    <row r="299" spans="1:9" x14ac:dyDescent="0.25">
      <c r="A299" s="1" t="s">
        <v>1664</v>
      </c>
      <c r="C299">
        <v>0.63109999999999999</v>
      </c>
      <c r="D299">
        <v>0.6401</v>
      </c>
      <c r="E299">
        <f t="shared" si="23"/>
        <v>0.63559999999999994</v>
      </c>
      <c r="F299">
        <f t="shared" si="24"/>
        <v>100000</v>
      </c>
      <c r="G299">
        <f t="shared" si="25"/>
        <v>500</v>
      </c>
      <c r="H299">
        <f t="shared" si="26"/>
        <v>1E-4</v>
      </c>
      <c r="I299">
        <f t="shared" si="22"/>
        <v>1.5733165512901197</v>
      </c>
    </row>
    <row r="300" spans="1:9" x14ac:dyDescent="0.25">
      <c r="A300" s="1" t="s">
        <v>1665</v>
      </c>
      <c r="C300">
        <v>0.63919999999999999</v>
      </c>
      <c r="D300">
        <v>0.6381</v>
      </c>
      <c r="E300">
        <f t="shared" si="23"/>
        <v>0.63864999999999994</v>
      </c>
      <c r="F300">
        <f t="shared" si="24"/>
        <v>100000</v>
      </c>
      <c r="G300">
        <f t="shared" si="25"/>
        <v>500</v>
      </c>
      <c r="H300">
        <f t="shared" si="26"/>
        <v>1E-4</v>
      </c>
      <c r="I300">
        <f t="shared" si="22"/>
        <v>1.565802865419244</v>
      </c>
    </row>
    <row r="301" spans="1:9" x14ac:dyDescent="0.25">
      <c r="A301" s="1" t="s">
        <v>1666</v>
      </c>
      <c r="C301">
        <v>0.63639999999999997</v>
      </c>
      <c r="D301">
        <v>0.64429999999999998</v>
      </c>
      <c r="E301">
        <f t="shared" si="23"/>
        <v>0.64034999999999997</v>
      </c>
      <c r="F301">
        <f t="shared" si="24"/>
        <v>100000</v>
      </c>
      <c r="G301">
        <f t="shared" si="25"/>
        <v>500</v>
      </c>
      <c r="H301">
        <f t="shared" si="26"/>
        <v>1E-4</v>
      </c>
      <c r="I301">
        <f t="shared" si="22"/>
        <v>1.5616459748574998</v>
      </c>
    </row>
    <row r="302" spans="1:9" x14ac:dyDescent="0.25">
      <c r="A302" s="1" t="s">
        <v>1667</v>
      </c>
      <c r="C302">
        <v>0.6452</v>
      </c>
      <c r="D302">
        <v>0.6694</v>
      </c>
      <c r="E302">
        <f t="shared" si="23"/>
        <v>0.6573</v>
      </c>
      <c r="F302">
        <f t="shared" si="24"/>
        <v>100000</v>
      </c>
      <c r="G302">
        <f t="shared" si="25"/>
        <v>500</v>
      </c>
      <c r="H302">
        <f t="shared" si="26"/>
        <v>1E-4</v>
      </c>
      <c r="I302">
        <f t="shared" si="22"/>
        <v>1.5213753232922562</v>
      </c>
    </row>
    <row r="303" spans="1:9" x14ac:dyDescent="0.25">
      <c r="A303" s="1" t="s">
        <v>1668</v>
      </c>
      <c r="C303">
        <v>0.66800000000000004</v>
      </c>
      <c r="D303">
        <v>0.68079999999999996</v>
      </c>
      <c r="E303">
        <f t="shared" si="23"/>
        <v>0.6744</v>
      </c>
      <c r="F303">
        <f t="shared" si="24"/>
        <v>100000</v>
      </c>
      <c r="G303">
        <f t="shared" si="25"/>
        <v>500</v>
      </c>
      <c r="H303">
        <f t="shared" si="26"/>
        <v>1E-4</v>
      </c>
      <c r="I303">
        <f t="shared" si="22"/>
        <v>1.4827995255041519</v>
      </c>
    </row>
    <row r="304" spans="1:9" x14ac:dyDescent="0.25">
      <c r="A304" s="1" t="s">
        <v>1669</v>
      </c>
      <c r="C304">
        <v>0.68</v>
      </c>
      <c r="D304">
        <v>0.67490000000000006</v>
      </c>
      <c r="E304">
        <f t="shared" si="23"/>
        <v>0.67745000000000011</v>
      </c>
      <c r="F304">
        <f t="shared" si="24"/>
        <v>100000</v>
      </c>
      <c r="G304">
        <f t="shared" si="25"/>
        <v>500</v>
      </c>
      <c r="H304">
        <f t="shared" si="26"/>
        <v>1E-4</v>
      </c>
      <c r="I304">
        <f t="shared" si="22"/>
        <v>1.4761236991659898</v>
      </c>
    </row>
    <row r="305" spans="1:9" x14ac:dyDescent="0.25">
      <c r="A305" s="1" t="s">
        <v>1670</v>
      </c>
      <c r="C305">
        <v>0.67449999999999999</v>
      </c>
      <c r="D305">
        <v>0.67749999999999999</v>
      </c>
      <c r="E305">
        <f t="shared" si="23"/>
        <v>0.67599999999999993</v>
      </c>
      <c r="F305">
        <f t="shared" si="24"/>
        <v>100000</v>
      </c>
      <c r="G305">
        <f t="shared" si="25"/>
        <v>500</v>
      </c>
      <c r="H305">
        <f t="shared" si="26"/>
        <v>1E-4</v>
      </c>
      <c r="I305">
        <f t="shared" si="22"/>
        <v>1.4792899408284026</v>
      </c>
    </row>
    <row r="306" spans="1:9" x14ac:dyDescent="0.25">
      <c r="A306" s="1" t="s">
        <v>1671</v>
      </c>
      <c r="C306">
        <v>0.67379999999999995</v>
      </c>
      <c r="D306">
        <v>0.65210000000000001</v>
      </c>
      <c r="E306">
        <f t="shared" si="23"/>
        <v>0.66294999999999993</v>
      </c>
      <c r="F306">
        <f t="shared" si="24"/>
        <v>100000</v>
      </c>
      <c r="G306">
        <f t="shared" si="25"/>
        <v>500</v>
      </c>
      <c r="H306">
        <f t="shared" si="26"/>
        <v>1E-4</v>
      </c>
      <c r="I306">
        <f t="shared" si="22"/>
        <v>1.508409382306358</v>
      </c>
    </row>
    <row r="307" spans="1:9" x14ac:dyDescent="0.25">
      <c r="A307" s="1" t="s">
        <v>1672</v>
      </c>
      <c r="C307">
        <v>0.65190000000000003</v>
      </c>
      <c r="D307">
        <v>0.65349999999999997</v>
      </c>
      <c r="E307">
        <f t="shared" si="23"/>
        <v>0.65270000000000006</v>
      </c>
      <c r="F307">
        <f t="shared" si="24"/>
        <v>100000</v>
      </c>
      <c r="G307">
        <f t="shared" si="25"/>
        <v>500</v>
      </c>
      <c r="H307">
        <f t="shared" si="26"/>
        <v>1E-4</v>
      </c>
      <c r="I307">
        <f t="shared" si="22"/>
        <v>1.5320974413972728</v>
      </c>
    </row>
    <row r="308" spans="1:9" x14ac:dyDescent="0.25">
      <c r="A308" s="1" t="s">
        <v>1673</v>
      </c>
      <c r="C308">
        <v>0.65459999999999996</v>
      </c>
      <c r="D308">
        <v>0.65620000000000001</v>
      </c>
      <c r="E308">
        <f t="shared" si="23"/>
        <v>0.65539999999999998</v>
      </c>
      <c r="F308">
        <f t="shared" si="24"/>
        <v>100000</v>
      </c>
      <c r="G308">
        <f t="shared" si="25"/>
        <v>500</v>
      </c>
      <c r="H308">
        <f t="shared" si="26"/>
        <v>1E-4</v>
      </c>
      <c r="I308">
        <f t="shared" si="22"/>
        <v>1.5257857796765335</v>
      </c>
    </row>
    <row r="309" spans="1:9" x14ac:dyDescent="0.25">
      <c r="A309" s="1" t="s">
        <v>1674</v>
      </c>
      <c r="C309">
        <v>0.65590000000000004</v>
      </c>
      <c r="D309">
        <v>0.65329999999999999</v>
      </c>
      <c r="E309">
        <f t="shared" si="23"/>
        <v>0.65460000000000007</v>
      </c>
      <c r="F309">
        <f t="shared" si="24"/>
        <v>100000</v>
      </c>
      <c r="G309">
        <f t="shared" si="25"/>
        <v>500</v>
      </c>
      <c r="H309">
        <f t="shared" si="26"/>
        <v>1E-4</v>
      </c>
      <c r="I309">
        <f t="shared" si="22"/>
        <v>1.5276504735716467</v>
      </c>
    </row>
    <row r="310" spans="1:9" x14ac:dyDescent="0.25">
      <c r="A310" s="1" t="s">
        <v>1675</v>
      </c>
      <c r="C310">
        <v>0.65339999999999998</v>
      </c>
      <c r="D310">
        <v>0.67449999999999999</v>
      </c>
      <c r="E310">
        <f t="shared" si="23"/>
        <v>0.66395000000000004</v>
      </c>
      <c r="F310">
        <f t="shared" si="24"/>
        <v>100000</v>
      </c>
      <c r="G310">
        <f t="shared" si="25"/>
        <v>500</v>
      </c>
      <c r="H310">
        <f t="shared" si="26"/>
        <v>1E-4</v>
      </c>
      <c r="I310">
        <f t="shared" si="22"/>
        <v>1.5061375103546952</v>
      </c>
    </row>
    <row r="311" spans="1:9" x14ac:dyDescent="0.25">
      <c r="A311" s="1" t="s">
        <v>1676</v>
      </c>
      <c r="C311">
        <v>0.67369999999999997</v>
      </c>
      <c r="D311">
        <v>0.67149999999999999</v>
      </c>
      <c r="E311">
        <f t="shared" si="23"/>
        <v>0.67259999999999998</v>
      </c>
      <c r="F311">
        <f t="shared" si="24"/>
        <v>100000</v>
      </c>
      <c r="G311">
        <f t="shared" si="25"/>
        <v>500</v>
      </c>
      <c r="H311">
        <f t="shared" si="26"/>
        <v>1E-4</v>
      </c>
      <c r="I311">
        <f t="shared" si="22"/>
        <v>1.4867677668748143</v>
      </c>
    </row>
    <row r="312" spans="1:9" x14ac:dyDescent="0.25">
      <c r="A312" s="1" t="s">
        <v>1677</v>
      </c>
      <c r="C312">
        <v>0.67130000000000001</v>
      </c>
      <c r="D312">
        <v>0.67249999999999999</v>
      </c>
      <c r="E312">
        <f t="shared" si="23"/>
        <v>0.67189999999999994</v>
      </c>
      <c r="F312">
        <f t="shared" si="24"/>
        <v>100000</v>
      </c>
      <c r="G312">
        <f t="shared" si="25"/>
        <v>500</v>
      </c>
      <c r="H312">
        <f t="shared" si="26"/>
        <v>1E-4</v>
      </c>
      <c r="I312">
        <f t="shared" si="22"/>
        <v>1.4883167137966962</v>
      </c>
    </row>
    <row r="313" spans="1:9" x14ac:dyDescent="0.25">
      <c r="A313" s="1" t="s">
        <v>1678</v>
      </c>
      <c r="C313">
        <v>0.6724</v>
      </c>
      <c r="D313">
        <v>0.68310000000000004</v>
      </c>
      <c r="E313">
        <f t="shared" si="23"/>
        <v>0.67775000000000007</v>
      </c>
      <c r="F313">
        <f t="shared" si="24"/>
        <v>100000</v>
      </c>
      <c r="G313">
        <f t="shared" si="25"/>
        <v>500</v>
      </c>
      <c r="H313">
        <f t="shared" si="26"/>
        <v>1E-4</v>
      </c>
      <c r="I313">
        <f t="shared" si="22"/>
        <v>1.4754703061600885</v>
      </c>
    </row>
    <row r="314" spans="1:9" x14ac:dyDescent="0.25">
      <c r="A314" s="1" t="s">
        <v>1679</v>
      </c>
      <c r="C314">
        <v>0.68340000000000001</v>
      </c>
      <c r="D314">
        <v>0.68520000000000003</v>
      </c>
      <c r="E314">
        <f t="shared" si="23"/>
        <v>0.68430000000000002</v>
      </c>
      <c r="F314">
        <f t="shared" si="24"/>
        <v>100000</v>
      </c>
      <c r="G314">
        <f t="shared" si="25"/>
        <v>500</v>
      </c>
      <c r="H314">
        <f t="shared" si="26"/>
        <v>1E-4</v>
      </c>
      <c r="I314">
        <f t="shared" si="22"/>
        <v>1.4613473622680111</v>
      </c>
    </row>
    <row r="315" spans="1:9" x14ac:dyDescent="0.25">
      <c r="A315" s="1" t="s">
        <v>1680</v>
      </c>
      <c r="C315">
        <v>0.68269999999999997</v>
      </c>
      <c r="D315">
        <v>0.65410000000000001</v>
      </c>
      <c r="E315">
        <f t="shared" si="23"/>
        <v>0.66839999999999999</v>
      </c>
      <c r="F315">
        <f t="shared" si="24"/>
        <v>100000</v>
      </c>
      <c r="G315">
        <f t="shared" si="25"/>
        <v>500</v>
      </c>
      <c r="H315">
        <f t="shared" si="26"/>
        <v>1E-4</v>
      </c>
      <c r="I315">
        <f t="shared" si="22"/>
        <v>1.4961101137043686</v>
      </c>
    </row>
    <row r="316" spans="1:9" x14ac:dyDescent="0.25">
      <c r="A316" s="1" t="s">
        <v>1681</v>
      </c>
      <c r="C316">
        <v>0.65569999999999995</v>
      </c>
      <c r="D316">
        <v>0.64639999999999997</v>
      </c>
      <c r="E316">
        <f t="shared" si="23"/>
        <v>0.65104999999999991</v>
      </c>
      <c r="F316">
        <f t="shared" si="24"/>
        <v>100000</v>
      </c>
      <c r="G316">
        <f t="shared" si="25"/>
        <v>500</v>
      </c>
      <c r="H316">
        <f t="shared" si="26"/>
        <v>1E-4</v>
      </c>
      <c r="I316">
        <f t="shared" si="22"/>
        <v>1.5359803394516551</v>
      </c>
    </row>
    <row r="317" spans="1:9" x14ac:dyDescent="0.25">
      <c r="A317" s="1" t="s">
        <v>1682</v>
      </c>
      <c r="C317">
        <v>0.64119999999999999</v>
      </c>
      <c r="D317">
        <v>0.64870000000000005</v>
      </c>
      <c r="E317">
        <f t="shared" si="23"/>
        <v>0.64495000000000002</v>
      </c>
      <c r="F317">
        <f t="shared" si="24"/>
        <v>100000</v>
      </c>
      <c r="G317">
        <f t="shared" si="25"/>
        <v>500</v>
      </c>
      <c r="H317">
        <f t="shared" si="26"/>
        <v>1E-4</v>
      </c>
      <c r="I317">
        <f t="shared" si="22"/>
        <v>1.5505077913016512</v>
      </c>
    </row>
    <row r="318" spans="1:9" x14ac:dyDescent="0.25">
      <c r="A318" s="1" t="s">
        <v>1683</v>
      </c>
      <c r="C318">
        <v>0.6492</v>
      </c>
      <c r="D318">
        <v>0.64829999999999999</v>
      </c>
      <c r="E318">
        <f t="shared" si="23"/>
        <v>0.64874999999999994</v>
      </c>
      <c r="F318">
        <f t="shared" si="24"/>
        <v>100000</v>
      </c>
      <c r="G318">
        <f t="shared" si="25"/>
        <v>500</v>
      </c>
      <c r="H318">
        <f t="shared" si="26"/>
        <v>1E-4</v>
      </c>
      <c r="I318">
        <f t="shared" si="22"/>
        <v>1.5414258188824663</v>
      </c>
    </row>
    <row r="319" spans="1:9" x14ac:dyDescent="0.25">
      <c r="A319" s="1" t="s">
        <v>1684</v>
      </c>
      <c r="C319">
        <v>0.64910000000000001</v>
      </c>
      <c r="D319">
        <v>0.66249999999999998</v>
      </c>
      <c r="E319">
        <f t="shared" si="23"/>
        <v>0.65579999999999994</v>
      </c>
      <c r="F319">
        <f t="shared" si="24"/>
        <v>100000</v>
      </c>
      <c r="G319">
        <f t="shared" si="25"/>
        <v>500</v>
      </c>
      <c r="H319">
        <f t="shared" si="26"/>
        <v>1E-4</v>
      </c>
      <c r="I319">
        <f t="shared" si="22"/>
        <v>1.5248551387618177</v>
      </c>
    </row>
    <row r="320" spans="1:9" x14ac:dyDescent="0.25">
      <c r="A320" s="1" t="s">
        <v>1685</v>
      </c>
      <c r="C320">
        <v>0.66190000000000004</v>
      </c>
      <c r="D320">
        <v>0.66249999999999998</v>
      </c>
      <c r="E320">
        <f t="shared" si="23"/>
        <v>0.66220000000000001</v>
      </c>
      <c r="F320">
        <f t="shared" si="24"/>
        <v>100000</v>
      </c>
      <c r="G320">
        <f t="shared" si="25"/>
        <v>500</v>
      </c>
      <c r="H320">
        <f t="shared" si="26"/>
        <v>1E-4</v>
      </c>
      <c r="I320">
        <f t="shared" si="22"/>
        <v>1.5101177891875566</v>
      </c>
    </row>
    <row r="321" spans="1:9" x14ac:dyDescent="0.25">
      <c r="A321" s="1" t="s">
        <v>1686</v>
      </c>
      <c r="C321">
        <v>0.66139999999999999</v>
      </c>
      <c r="D321">
        <v>0.66310000000000002</v>
      </c>
      <c r="E321">
        <f t="shared" si="23"/>
        <v>0.66225000000000001</v>
      </c>
      <c r="F321">
        <f t="shared" si="24"/>
        <v>100000</v>
      </c>
      <c r="G321">
        <f t="shared" si="25"/>
        <v>500</v>
      </c>
      <c r="H321">
        <f t="shared" si="26"/>
        <v>1E-4</v>
      </c>
      <c r="I321">
        <f t="shared" si="22"/>
        <v>1.5100037750094375</v>
      </c>
    </row>
    <row r="322" spans="1:9" x14ac:dyDescent="0.25">
      <c r="A322" s="1" t="s">
        <v>1687</v>
      </c>
      <c r="C322">
        <v>0.66459999999999997</v>
      </c>
      <c r="D322">
        <v>0.66279999999999994</v>
      </c>
      <c r="E322">
        <f t="shared" si="23"/>
        <v>0.66369999999999996</v>
      </c>
      <c r="F322">
        <f t="shared" si="24"/>
        <v>100000</v>
      </c>
      <c r="G322">
        <f t="shared" si="25"/>
        <v>500</v>
      </c>
      <c r="H322">
        <f t="shared" si="26"/>
        <v>1E-4</v>
      </c>
      <c r="I322">
        <f t="shared" si="22"/>
        <v>1.5067048365225253</v>
      </c>
    </row>
    <row r="323" spans="1:9" x14ac:dyDescent="0.25">
      <c r="A323" s="1" t="s">
        <v>1688</v>
      </c>
      <c r="C323">
        <v>0.65810000000000002</v>
      </c>
      <c r="D323">
        <v>0.68179999999999996</v>
      </c>
      <c r="E323">
        <f t="shared" si="23"/>
        <v>0.66995000000000005</v>
      </c>
      <c r="F323">
        <f t="shared" si="24"/>
        <v>100000</v>
      </c>
      <c r="G323">
        <f t="shared" si="25"/>
        <v>500</v>
      </c>
      <c r="H323">
        <f t="shared" si="26"/>
        <v>1E-4</v>
      </c>
      <c r="I323">
        <f t="shared" ref="I323:I386" si="27">1/E323</f>
        <v>1.4926487051272481</v>
      </c>
    </row>
    <row r="324" spans="1:9" x14ac:dyDescent="0.25">
      <c r="A324" s="1" t="s">
        <v>1689</v>
      </c>
      <c r="C324">
        <v>0.67849999999999999</v>
      </c>
      <c r="D324">
        <v>0.67430000000000001</v>
      </c>
      <c r="E324">
        <f t="shared" si="23"/>
        <v>0.6764</v>
      </c>
      <c r="F324">
        <f t="shared" si="24"/>
        <v>100000</v>
      </c>
      <c r="G324">
        <f t="shared" si="25"/>
        <v>500</v>
      </c>
      <c r="H324">
        <f t="shared" si="26"/>
        <v>1E-4</v>
      </c>
      <c r="I324">
        <f t="shared" si="27"/>
        <v>1.4784151389710232</v>
      </c>
    </row>
    <row r="325" spans="1:9" x14ac:dyDescent="0.25">
      <c r="A325" s="1" t="s">
        <v>1690</v>
      </c>
      <c r="C325">
        <v>0.67300000000000004</v>
      </c>
      <c r="D325">
        <v>0.6794</v>
      </c>
      <c r="E325">
        <f t="shared" ref="E325:E388" si="28">(C325+D325)/2</f>
        <v>0.67620000000000002</v>
      </c>
      <c r="F325">
        <f t="shared" ref="F325:F388" si="29">F324</f>
        <v>100000</v>
      </c>
      <c r="G325">
        <f t="shared" ref="G325:G388" si="30">G324</f>
        <v>500</v>
      </c>
      <c r="H325">
        <f t="shared" ref="H325:H388" si="31">H324</f>
        <v>1E-4</v>
      </c>
      <c r="I325">
        <f t="shared" si="27"/>
        <v>1.4788524105294292</v>
      </c>
    </row>
    <row r="326" spans="1:9" x14ac:dyDescent="0.25">
      <c r="A326" s="1" t="s">
        <v>1691</v>
      </c>
      <c r="C326">
        <v>0.67849999999999999</v>
      </c>
      <c r="D326">
        <v>0.66849999999999998</v>
      </c>
      <c r="E326">
        <f t="shared" si="28"/>
        <v>0.67349999999999999</v>
      </c>
      <c r="F326">
        <f t="shared" si="29"/>
        <v>100000</v>
      </c>
      <c r="G326">
        <f t="shared" si="30"/>
        <v>500</v>
      </c>
      <c r="H326">
        <f t="shared" si="31"/>
        <v>1E-4</v>
      </c>
      <c r="I326">
        <f t="shared" si="27"/>
        <v>1.4847809948032666</v>
      </c>
    </row>
    <row r="327" spans="1:9" x14ac:dyDescent="0.25">
      <c r="A327" s="1" t="s">
        <v>1692</v>
      </c>
      <c r="C327">
        <v>0.66790000000000005</v>
      </c>
      <c r="D327">
        <v>0.69030000000000002</v>
      </c>
      <c r="E327">
        <f t="shared" si="28"/>
        <v>0.67910000000000004</v>
      </c>
      <c r="F327">
        <f t="shared" si="29"/>
        <v>100000</v>
      </c>
      <c r="G327">
        <f t="shared" si="30"/>
        <v>500</v>
      </c>
      <c r="H327">
        <f t="shared" si="31"/>
        <v>1E-4</v>
      </c>
      <c r="I327">
        <f t="shared" si="27"/>
        <v>1.4725371815638344</v>
      </c>
    </row>
    <row r="328" spans="1:9" x14ac:dyDescent="0.25">
      <c r="A328" s="1" t="s">
        <v>1693</v>
      </c>
      <c r="C328">
        <v>0.68879999999999997</v>
      </c>
      <c r="D328">
        <v>0.68069999999999997</v>
      </c>
      <c r="E328">
        <f t="shared" si="28"/>
        <v>0.68474999999999997</v>
      </c>
      <c r="F328">
        <f t="shared" si="29"/>
        <v>100000</v>
      </c>
      <c r="G328">
        <f t="shared" si="30"/>
        <v>500</v>
      </c>
      <c r="H328">
        <f t="shared" si="31"/>
        <v>1E-4</v>
      </c>
      <c r="I328">
        <f t="shared" si="27"/>
        <v>1.4603870025556773</v>
      </c>
    </row>
    <row r="329" spans="1:9" x14ac:dyDescent="0.25">
      <c r="A329" s="1" t="s">
        <v>1694</v>
      </c>
      <c r="C329">
        <v>0.68089999999999995</v>
      </c>
      <c r="D329">
        <v>0.69189999999999996</v>
      </c>
      <c r="E329">
        <f t="shared" si="28"/>
        <v>0.6863999999999999</v>
      </c>
      <c r="F329">
        <f t="shared" si="29"/>
        <v>100000</v>
      </c>
      <c r="G329">
        <f t="shared" si="30"/>
        <v>500</v>
      </c>
      <c r="H329">
        <f t="shared" si="31"/>
        <v>1E-4</v>
      </c>
      <c r="I329">
        <f t="shared" si="27"/>
        <v>1.4568764568764572</v>
      </c>
    </row>
    <row r="330" spans="1:9" x14ac:dyDescent="0.25">
      <c r="A330" s="1" t="s">
        <v>1695</v>
      </c>
      <c r="C330">
        <v>0.68830000000000002</v>
      </c>
      <c r="D330">
        <v>0.68510000000000004</v>
      </c>
      <c r="E330">
        <f t="shared" si="28"/>
        <v>0.68670000000000009</v>
      </c>
      <c r="F330">
        <f t="shared" si="29"/>
        <v>100000</v>
      </c>
      <c r="G330">
        <f t="shared" si="30"/>
        <v>500</v>
      </c>
      <c r="H330">
        <f t="shared" si="31"/>
        <v>1E-4</v>
      </c>
      <c r="I330">
        <f t="shared" si="27"/>
        <v>1.4562399883500798</v>
      </c>
    </row>
    <row r="331" spans="1:9" x14ac:dyDescent="0.25">
      <c r="A331" s="1" t="s">
        <v>1696</v>
      </c>
      <c r="C331">
        <v>0.68459999999999999</v>
      </c>
      <c r="D331">
        <v>0.69779999999999998</v>
      </c>
      <c r="E331">
        <f t="shared" si="28"/>
        <v>0.69120000000000004</v>
      </c>
      <c r="F331">
        <f t="shared" si="29"/>
        <v>100000</v>
      </c>
      <c r="G331">
        <f t="shared" si="30"/>
        <v>500</v>
      </c>
      <c r="H331">
        <f t="shared" si="31"/>
        <v>1E-4</v>
      </c>
      <c r="I331">
        <f t="shared" si="27"/>
        <v>1.4467592592592591</v>
      </c>
    </row>
    <row r="332" spans="1:9" x14ac:dyDescent="0.25">
      <c r="A332" s="1" t="s">
        <v>1697</v>
      </c>
      <c r="C332">
        <v>0.6976</v>
      </c>
      <c r="D332">
        <v>0.68379999999999996</v>
      </c>
      <c r="E332">
        <f t="shared" si="28"/>
        <v>0.69069999999999998</v>
      </c>
      <c r="F332">
        <f t="shared" si="29"/>
        <v>100000</v>
      </c>
      <c r="G332">
        <f t="shared" si="30"/>
        <v>500</v>
      </c>
      <c r="H332">
        <f t="shared" si="31"/>
        <v>1E-4</v>
      </c>
      <c r="I332">
        <f t="shared" si="27"/>
        <v>1.4478065730418417</v>
      </c>
    </row>
    <row r="333" spans="1:9" x14ac:dyDescent="0.25">
      <c r="A333" s="1" t="s">
        <v>1698</v>
      </c>
      <c r="C333">
        <v>0.68269999999999997</v>
      </c>
      <c r="D333">
        <v>0.67669999999999997</v>
      </c>
      <c r="E333">
        <f t="shared" si="28"/>
        <v>0.67969999999999997</v>
      </c>
      <c r="F333">
        <f t="shared" si="29"/>
        <v>100000</v>
      </c>
      <c r="G333">
        <f t="shared" si="30"/>
        <v>500</v>
      </c>
      <c r="H333">
        <f t="shared" si="31"/>
        <v>1E-4</v>
      </c>
      <c r="I333">
        <f t="shared" si="27"/>
        <v>1.4712373105781964</v>
      </c>
    </row>
    <row r="334" spans="1:9" x14ac:dyDescent="0.25">
      <c r="A334" s="1" t="s">
        <v>1699</v>
      </c>
      <c r="C334">
        <v>0.67630000000000001</v>
      </c>
      <c r="D334">
        <v>0.6764</v>
      </c>
      <c r="E334">
        <f t="shared" si="28"/>
        <v>0.67635000000000001</v>
      </c>
      <c r="F334">
        <f t="shared" si="29"/>
        <v>100000</v>
      </c>
      <c r="G334">
        <f t="shared" si="30"/>
        <v>500</v>
      </c>
      <c r="H334">
        <f t="shared" si="31"/>
        <v>1E-4</v>
      </c>
      <c r="I334">
        <f t="shared" si="27"/>
        <v>1.478524432616249</v>
      </c>
    </row>
    <row r="335" spans="1:9" x14ac:dyDescent="0.25">
      <c r="A335" s="1" t="s">
        <v>1700</v>
      </c>
      <c r="C335">
        <v>0.67649999999999999</v>
      </c>
      <c r="D335">
        <v>0.66920000000000002</v>
      </c>
      <c r="E335">
        <f t="shared" si="28"/>
        <v>0.67284999999999995</v>
      </c>
      <c r="F335">
        <f t="shared" si="29"/>
        <v>100000</v>
      </c>
      <c r="G335">
        <f t="shared" si="30"/>
        <v>500</v>
      </c>
      <c r="H335">
        <f t="shared" si="31"/>
        <v>1E-4</v>
      </c>
      <c r="I335">
        <f t="shared" si="27"/>
        <v>1.4862153526045925</v>
      </c>
    </row>
    <row r="336" spans="1:9" x14ac:dyDescent="0.25">
      <c r="A336" s="1" t="s">
        <v>1701</v>
      </c>
      <c r="C336">
        <v>0.66890000000000005</v>
      </c>
      <c r="D336">
        <v>0.69530000000000003</v>
      </c>
      <c r="E336">
        <f t="shared" si="28"/>
        <v>0.68210000000000004</v>
      </c>
      <c r="F336">
        <f t="shared" si="29"/>
        <v>100000</v>
      </c>
      <c r="G336">
        <f t="shared" si="30"/>
        <v>500</v>
      </c>
      <c r="H336">
        <f t="shared" si="31"/>
        <v>1E-4</v>
      </c>
      <c r="I336">
        <f t="shared" si="27"/>
        <v>1.4660606949127692</v>
      </c>
    </row>
    <row r="337" spans="1:9" x14ac:dyDescent="0.25">
      <c r="A337" s="1" t="s">
        <v>1702</v>
      </c>
      <c r="C337">
        <v>0.69489999999999996</v>
      </c>
      <c r="D337">
        <v>0.70530000000000004</v>
      </c>
      <c r="E337">
        <f t="shared" si="28"/>
        <v>0.70009999999999994</v>
      </c>
      <c r="F337">
        <f t="shared" si="29"/>
        <v>100000</v>
      </c>
      <c r="G337">
        <f t="shared" si="30"/>
        <v>500</v>
      </c>
      <c r="H337">
        <f t="shared" si="31"/>
        <v>1E-4</v>
      </c>
      <c r="I337">
        <f t="shared" si="27"/>
        <v>1.4283673760891302</v>
      </c>
    </row>
    <row r="338" spans="1:9" x14ac:dyDescent="0.25">
      <c r="A338" s="1" t="s">
        <v>1703</v>
      </c>
      <c r="C338">
        <v>0.70550000000000002</v>
      </c>
      <c r="D338">
        <v>0.70550000000000002</v>
      </c>
      <c r="E338">
        <f t="shared" si="28"/>
        <v>0.70550000000000002</v>
      </c>
      <c r="F338">
        <f t="shared" si="29"/>
        <v>100000</v>
      </c>
      <c r="G338">
        <f t="shared" si="30"/>
        <v>500</v>
      </c>
      <c r="H338">
        <f t="shared" si="31"/>
        <v>1E-4</v>
      </c>
      <c r="I338">
        <f t="shared" si="27"/>
        <v>1.4174344436569808</v>
      </c>
    </row>
    <row r="339" spans="1:9" x14ac:dyDescent="0.25">
      <c r="A339" s="1" t="s">
        <v>1704</v>
      </c>
      <c r="C339">
        <v>0.70750000000000002</v>
      </c>
      <c r="D339">
        <v>0.71289999999999998</v>
      </c>
      <c r="E339">
        <f t="shared" si="28"/>
        <v>0.71019999999999994</v>
      </c>
      <c r="F339">
        <f t="shared" si="29"/>
        <v>100000</v>
      </c>
      <c r="G339">
        <f t="shared" si="30"/>
        <v>500</v>
      </c>
      <c r="H339">
        <f t="shared" si="31"/>
        <v>1E-4</v>
      </c>
      <c r="I339">
        <f t="shared" si="27"/>
        <v>1.4080540692762604</v>
      </c>
    </row>
    <row r="340" spans="1:9" x14ac:dyDescent="0.25">
      <c r="A340" s="1" t="s">
        <v>1705</v>
      </c>
      <c r="C340">
        <v>0.70699999999999996</v>
      </c>
      <c r="D340">
        <v>0.71709999999999996</v>
      </c>
      <c r="E340">
        <f t="shared" si="28"/>
        <v>0.71204999999999996</v>
      </c>
      <c r="F340">
        <f t="shared" si="29"/>
        <v>100000</v>
      </c>
      <c r="G340">
        <f t="shared" si="30"/>
        <v>500</v>
      </c>
      <c r="H340">
        <f t="shared" si="31"/>
        <v>1E-4</v>
      </c>
      <c r="I340">
        <f t="shared" si="27"/>
        <v>1.4043957587248088</v>
      </c>
    </row>
    <row r="341" spans="1:9" x14ac:dyDescent="0.25">
      <c r="A341" s="1" t="s">
        <v>1706</v>
      </c>
      <c r="C341">
        <v>0.71609999999999996</v>
      </c>
      <c r="D341">
        <v>0.73019999999999996</v>
      </c>
      <c r="E341">
        <f t="shared" si="28"/>
        <v>0.72314999999999996</v>
      </c>
      <c r="F341">
        <f t="shared" si="29"/>
        <v>100000</v>
      </c>
      <c r="G341">
        <f t="shared" si="30"/>
        <v>500</v>
      </c>
      <c r="H341">
        <f t="shared" si="31"/>
        <v>1E-4</v>
      </c>
      <c r="I341">
        <f t="shared" si="27"/>
        <v>1.3828389684021296</v>
      </c>
    </row>
    <row r="342" spans="1:9" x14ac:dyDescent="0.25">
      <c r="A342" s="1" t="s">
        <v>1707</v>
      </c>
      <c r="C342">
        <v>0.72970000000000002</v>
      </c>
      <c r="D342">
        <v>0.71150000000000002</v>
      </c>
      <c r="E342">
        <f t="shared" si="28"/>
        <v>0.72060000000000002</v>
      </c>
      <c r="F342">
        <f t="shared" si="29"/>
        <v>100000</v>
      </c>
      <c r="G342">
        <f t="shared" si="30"/>
        <v>500</v>
      </c>
      <c r="H342">
        <f t="shared" si="31"/>
        <v>1E-4</v>
      </c>
      <c r="I342">
        <f t="shared" si="27"/>
        <v>1.3877324451845683</v>
      </c>
    </row>
    <row r="343" spans="1:9" x14ac:dyDescent="0.25">
      <c r="A343" s="1" t="s">
        <v>1708</v>
      </c>
      <c r="C343">
        <v>0.71409999999999996</v>
      </c>
      <c r="D343">
        <v>0.69989999999999997</v>
      </c>
      <c r="E343">
        <f t="shared" si="28"/>
        <v>0.70699999999999996</v>
      </c>
      <c r="F343">
        <f t="shared" si="29"/>
        <v>100000</v>
      </c>
      <c r="G343">
        <f t="shared" si="30"/>
        <v>500</v>
      </c>
      <c r="H343">
        <f t="shared" si="31"/>
        <v>1E-4</v>
      </c>
      <c r="I343">
        <f t="shared" si="27"/>
        <v>1.4144271570014144</v>
      </c>
    </row>
    <row r="344" spans="1:9" x14ac:dyDescent="0.25">
      <c r="A344" s="1" t="s">
        <v>1709</v>
      </c>
      <c r="C344">
        <v>0.69940000000000002</v>
      </c>
      <c r="D344">
        <v>0.72070000000000001</v>
      </c>
      <c r="E344">
        <f t="shared" si="28"/>
        <v>0.71005000000000007</v>
      </c>
      <c r="F344">
        <f t="shared" si="29"/>
        <v>100000</v>
      </c>
      <c r="G344">
        <f t="shared" si="30"/>
        <v>500</v>
      </c>
      <c r="H344">
        <f t="shared" si="31"/>
        <v>1E-4</v>
      </c>
      <c r="I344">
        <f t="shared" si="27"/>
        <v>1.4083515245405251</v>
      </c>
    </row>
    <row r="345" spans="1:9" x14ac:dyDescent="0.25">
      <c r="A345" s="1" t="s">
        <v>1710</v>
      </c>
      <c r="C345">
        <v>0.72050000000000003</v>
      </c>
      <c r="D345">
        <v>0.71360000000000001</v>
      </c>
      <c r="E345">
        <f t="shared" si="28"/>
        <v>0.71704999999999997</v>
      </c>
      <c r="F345">
        <f t="shared" si="29"/>
        <v>100000</v>
      </c>
      <c r="G345">
        <f t="shared" si="30"/>
        <v>500</v>
      </c>
      <c r="H345">
        <f t="shared" si="31"/>
        <v>1E-4</v>
      </c>
      <c r="I345">
        <f t="shared" si="27"/>
        <v>1.3946028868279758</v>
      </c>
    </row>
    <row r="346" spans="1:9" x14ac:dyDescent="0.25">
      <c r="A346" s="1" t="s">
        <v>1711</v>
      </c>
      <c r="C346">
        <v>0.71350000000000002</v>
      </c>
      <c r="D346">
        <v>0.71950000000000003</v>
      </c>
      <c r="E346">
        <f t="shared" si="28"/>
        <v>0.71650000000000003</v>
      </c>
      <c r="F346">
        <f t="shared" si="29"/>
        <v>100000</v>
      </c>
      <c r="G346">
        <f t="shared" si="30"/>
        <v>500</v>
      </c>
      <c r="H346">
        <f t="shared" si="31"/>
        <v>1E-4</v>
      </c>
      <c r="I346">
        <f t="shared" si="27"/>
        <v>1.3956734124214933</v>
      </c>
    </row>
    <row r="347" spans="1:9" x14ac:dyDescent="0.25">
      <c r="A347" s="1" t="s">
        <v>1712</v>
      </c>
      <c r="C347">
        <v>0.71840000000000004</v>
      </c>
      <c r="D347">
        <v>0.72709999999999997</v>
      </c>
      <c r="E347">
        <f t="shared" si="28"/>
        <v>0.72275</v>
      </c>
      <c r="F347">
        <f t="shared" si="29"/>
        <v>100000</v>
      </c>
      <c r="G347">
        <f t="shared" si="30"/>
        <v>500</v>
      </c>
      <c r="H347">
        <f t="shared" si="31"/>
        <v>1E-4</v>
      </c>
      <c r="I347">
        <f t="shared" si="27"/>
        <v>1.3836042891732965</v>
      </c>
    </row>
    <row r="348" spans="1:9" x14ac:dyDescent="0.25">
      <c r="A348" s="1" t="s">
        <v>1713</v>
      </c>
      <c r="C348">
        <v>0.72440000000000004</v>
      </c>
      <c r="D348">
        <v>0.72350000000000003</v>
      </c>
      <c r="E348">
        <f t="shared" si="28"/>
        <v>0.72395000000000009</v>
      </c>
      <c r="F348">
        <f t="shared" si="29"/>
        <v>100000</v>
      </c>
      <c r="G348">
        <f t="shared" si="30"/>
        <v>500</v>
      </c>
      <c r="H348">
        <f t="shared" si="31"/>
        <v>1E-4</v>
      </c>
      <c r="I348">
        <f t="shared" si="27"/>
        <v>1.3813108640099452</v>
      </c>
    </row>
    <row r="349" spans="1:9" x14ac:dyDescent="0.25">
      <c r="A349" s="1" t="s">
        <v>1714</v>
      </c>
      <c r="C349">
        <v>0.72270000000000001</v>
      </c>
      <c r="D349">
        <v>0.72889999999999999</v>
      </c>
      <c r="E349">
        <f t="shared" si="28"/>
        <v>0.7258</v>
      </c>
      <c r="F349">
        <f t="shared" si="29"/>
        <v>100000</v>
      </c>
      <c r="G349">
        <f t="shared" si="30"/>
        <v>500</v>
      </c>
      <c r="H349">
        <f t="shared" si="31"/>
        <v>1E-4</v>
      </c>
      <c r="I349">
        <f t="shared" si="27"/>
        <v>1.3777900248002204</v>
      </c>
    </row>
    <row r="350" spans="1:9" x14ac:dyDescent="0.25">
      <c r="A350" s="1" t="s">
        <v>1715</v>
      </c>
      <c r="C350">
        <v>0.72760000000000002</v>
      </c>
      <c r="D350">
        <v>0.73209999999999997</v>
      </c>
      <c r="E350">
        <f t="shared" si="28"/>
        <v>0.72985</v>
      </c>
      <c r="F350">
        <f t="shared" si="29"/>
        <v>100000</v>
      </c>
      <c r="G350">
        <f t="shared" si="30"/>
        <v>500</v>
      </c>
      <c r="H350">
        <f t="shared" si="31"/>
        <v>1E-4</v>
      </c>
      <c r="I350">
        <f t="shared" si="27"/>
        <v>1.3701445502500513</v>
      </c>
    </row>
    <row r="351" spans="1:9" x14ac:dyDescent="0.25">
      <c r="A351" s="1" t="s">
        <v>1716</v>
      </c>
      <c r="C351">
        <v>0.7319</v>
      </c>
      <c r="D351">
        <v>0.72660000000000002</v>
      </c>
      <c r="E351">
        <f t="shared" si="28"/>
        <v>0.72924999999999995</v>
      </c>
      <c r="F351">
        <f t="shared" si="29"/>
        <v>100000</v>
      </c>
      <c r="G351">
        <f t="shared" si="30"/>
        <v>500</v>
      </c>
      <c r="H351">
        <f t="shared" si="31"/>
        <v>1E-4</v>
      </c>
      <c r="I351">
        <f t="shared" si="27"/>
        <v>1.3712718546451834</v>
      </c>
    </row>
    <row r="352" spans="1:9" x14ac:dyDescent="0.25">
      <c r="A352" s="1" t="s">
        <v>1717</v>
      </c>
      <c r="C352">
        <v>0.72589999999999999</v>
      </c>
      <c r="D352">
        <v>0.72370000000000001</v>
      </c>
      <c r="E352">
        <f t="shared" si="28"/>
        <v>0.7248</v>
      </c>
      <c r="F352">
        <f t="shared" si="29"/>
        <v>100000</v>
      </c>
      <c r="G352">
        <f t="shared" si="30"/>
        <v>500</v>
      </c>
      <c r="H352">
        <f t="shared" si="31"/>
        <v>1E-4</v>
      </c>
      <c r="I352">
        <f t="shared" si="27"/>
        <v>1.379690949227373</v>
      </c>
    </row>
    <row r="353" spans="1:9" x14ac:dyDescent="0.25">
      <c r="A353" s="1" t="s">
        <v>1718</v>
      </c>
      <c r="C353">
        <v>0.72450000000000003</v>
      </c>
      <c r="D353">
        <v>0.72829999999999995</v>
      </c>
      <c r="E353">
        <f t="shared" si="28"/>
        <v>0.72639999999999993</v>
      </c>
      <c r="F353">
        <f t="shared" si="29"/>
        <v>100000</v>
      </c>
      <c r="G353">
        <f t="shared" si="30"/>
        <v>500</v>
      </c>
      <c r="H353">
        <f t="shared" si="31"/>
        <v>1E-4</v>
      </c>
      <c r="I353">
        <f t="shared" si="27"/>
        <v>1.3766519823788548</v>
      </c>
    </row>
    <row r="354" spans="1:9" x14ac:dyDescent="0.25">
      <c r="A354" s="1" t="s">
        <v>1719</v>
      </c>
      <c r="C354">
        <v>0.72699999999999998</v>
      </c>
      <c r="D354">
        <v>0.71689999999999998</v>
      </c>
      <c r="E354">
        <f t="shared" si="28"/>
        <v>0.72194999999999998</v>
      </c>
      <c r="F354">
        <f t="shared" si="29"/>
        <v>100000</v>
      </c>
      <c r="G354">
        <f t="shared" si="30"/>
        <v>500</v>
      </c>
      <c r="H354">
        <f t="shared" si="31"/>
        <v>1E-4</v>
      </c>
      <c r="I354">
        <f t="shared" si="27"/>
        <v>1.3851374748943832</v>
      </c>
    </row>
    <row r="355" spans="1:9" x14ac:dyDescent="0.25">
      <c r="A355" s="1" t="s">
        <v>1720</v>
      </c>
      <c r="C355">
        <v>0.71789999999999998</v>
      </c>
      <c r="D355">
        <v>0.70860000000000001</v>
      </c>
      <c r="E355">
        <f t="shared" si="28"/>
        <v>0.71324999999999994</v>
      </c>
      <c r="F355">
        <f t="shared" si="29"/>
        <v>100000</v>
      </c>
      <c r="G355">
        <f t="shared" si="30"/>
        <v>500</v>
      </c>
      <c r="H355">
        <f t="shared" si="31"/>
        <v>1E-4</v>
      </c>
      <c r="I355">
        <f t="shared" si="27"/>
        <v>1.4020329477742728</v>
      </c>
    </row>
    <row r="356" spans="1:9" x14ac:dyDescent="0.25">
      <c r="A356" s="1" t="s">
        <v>1721</v>
      </c>
      <c r="C356">
        <v>0.70920000000000005</v>
      </c>
      <c r="D356">
        <v>0.71630000000000005</v>
      </c>
      <c r="E356">
        <f t="shared" si="28"/>
        <v>0.71274999999999999</v>
      </c>
      <c r="F356">
        <f t="shared" si="29"/>
        <v>100000</v>
      </c>
      <c r="G356">
        <f t="shared" si="30"/>
        <v>500</v>
      </c>
      <c r="H356">
        <f t="shared" si="31"/>
        <v>1E-4</v>
      </c>
      <c r="I356">
        <f t="shared" si="27"/>
        <v>1.4030164854437039</v>
      </c>
    </row>
    <row r="357" spans="1:9" x14ac:dyDescent="0.25">
      <c r="A357" s="1" t="s">
        <v>1722</v>
      </c>
      <c r="C357">
        <v>0.71609999999999996</v>
      </c>
      <c r="D357">
        <v>0.71640000000000004</v>
      </c>
      <c r="E357">
        <f t="shared" si="28"/>
        <v>0.71625000000000005</v>
      </c>
      <c r="F357">
        <f t="shared" si="29"/>
        <v>100000</v>
      </c>
      <c r="G357">
        <f t="shared" si="30"/>
        <v>500</v>
      </c>
      <c r="H357">
        <f t="shared" si="31"/>
        <v>1E-4</v>
      </c>
      <c r="I357">
        <f t="shared" si="27"/>
        <v>1.3961605584642234</v>
      </c>
    </row>
    <row r="358" spans="1:9" x14ac:dyDescent="0.25">
      <c r="A358" s="1" t="s">
        <v>1723</v>
      </c>
      <c r="C358">
        <v>0.71560000000000001</v>
      </c>
      <c r="D358">
        <v>0.73270000000000002</v>
      </c>
      <c r="E358">
        <f t="shared" si="28"/>
        <v>0.72415000000000007</v>
      </c>
      <c r="F358">
        <f t="shared" si="29"/>
        <v>100000</v>
      </c>
      <c r="G358">
        <f t="shared" si="30"/>
        <v>500</v>
      </c>
      <c r="H358">
        <f t="shared" si="31"/>
        <v>1E-4</v>
      </c>
      <c r="I358">
        <f t="shared" si="27"/>
        <v>1.3809293654629564</v>
      </c>
    </row>
    <row r="359" spans="1:9" x14ac:dyDescent="0.25">
      <c r="A359" s="1" t="s">
        <v>1724</v>
      </c>
      <c r="C359">
        <v>0.73429999999999995</v>
      </c>
      <c r="D359">
        <v>0.71099999999999997</v>
      </c>
      <c r="E359">
        <f t="shared" si="28"/>
        <v>0.72265000000000001</v>
      </c>
      <c r="F359">
        <f t="shared" si="29"/>
        <v>100000</v>
      </c>
      <c r="G359">
        <f t="shared" si="30"/>
        <v>500</v>
      </c>
      <c r="H359">
        <f t="shared" si="31"/>
        <v>1E-4</v>
      </c>
      <c r="I359">
        <f t="shared" si="27"/>
        <v>1.3837957517470421</v>
      </c>
    </row>
    <row r="360" spans="1:9" x14ac:dyDescent="0.25">
      <c r="A360" s="1" t="s">
        <v>1725</v>
      </c>
      <c r="C360">
        <v>0.71379999999999999</v>
      </c>
      <c r="D360">
        <v>0.70069999999999999</v>
      </c>
      <c r="E360">
        <f t="shared" si="28"/>
        <v>0.70724999999999993</v>
      </c>
      <c r="F360">
        <f t="shared" si="29"/>
        <v>100000</v>
      </c>
      <c r="G360">
        <f t="shared" si="30"/>
        <v>500</v>
      </c>
      <c r="H360">
        <f t="shared" si="31"/>
        <v>1E-4</v>
      </c>
      <c r="I360">
        <f t="shared" si="27"/>
        <v>1.4139271827500886</v>
      </c>
    </row>
    <row r="361" spans="1:9" x14ac:dyDescent="0.25">
      <c r="A361" s="1" t="s">
        <v>1726</v>
      </c>
      <c r="C361">
        <v>0.69899999999999995</v>
      </c>
      <c r="D361">
        <v>0.70399999999999996</v>
      </c>
      <c r="E361">
        <f t="shared" si="28"/>
        <v>0.70150000000000001</v>
      </c>
      <c r="F361">
        <f t="shared" si="29"/>
        <v>100000</v>
      </c>
      <c r="G361">
        <f t="shared" si="30"/>
        <v>500</v>
      </c>
      <c r="H361">
        <f t="shared" si="31"/>
        <v>1E-4</v>
      </c>
      <c r="I361">
        <f t="shared" si="27"/>
        <v>1.4255167498218104</v>
      </c>
    </row>
    <row r="362" spans="1:9" x14ac:dyDescent="0.25">
      <c r="A362" s="1" t="s">
        <v>1727</v>
      </c>
      <c r="C362">
        <v>0.70440000000000003</v>
      </c>
      <c r="D362">
        <v>0.71389999999999998</v>
      </c>
      <c r="E362">
        <f t="shared" si="28"/>
        <v>0.70914999999999995</v>
      </c>
      <c r="F362">
        <f t="shared" si="29"/>
        <v>100000</v>
      </c>
      <c r="G362">
        <f t="shared" si="30"/>
        <v>500</v>
      </c>
      <c r="H362">
        <f t="shared" si="31"/>
        <v>1E-4</v>
      </c>
      <c r="I362">
        <f t="shared" si="27"/>
        <v>1.4101388986815202</v>
      </c>
    </row>
    <row r="363" spans="1:9" x14ac:dyDescent="0.25">
      <c r="A363" s="1" t="s">
        <v>1728</v>
      </c>
      <c r="C363">
        <v>0.7127</v>
      </c>
      <c r="D363">
        <v>0.71330000000000005</v>
      </c>
      <c r="E363">
        <f t="shared" si="28"/>
        <v>0.71300000000000008</v>
      </c>
      <c r="F363">
        <f t="shared" si="29"/>
        <v>100000</v>
      </c>
      <c r="G363">
        <f t="shared" si="30"/>
        <v>500</v>
      </c>
      <c r="H363">
        <f t="shared" si="31"/>
        <v>1E-4</v>
      </c>
      <c r="I363">
        <f t="shared" si="27"/>
        <v>1.4025245441795229</v>
      </c>
    </row>
    <row r="364" spans="1:9" x14ac:dyDescent="0.25">
      <c r="A364" s="1" t="s">
        <v>1729</v>
      </c>
      <c r="C364">
        <v>0.71299999999999997</v>
      </c>
      <c r="D364">
        <v>0.69630000000000003</v>
      </c>
      <c r="E364">
        <f t="shared" si="28"/>
        <v>0.70465</v>
      </c>
      <c r="F364">
        <f t="shared" si="29"/>
        <v>100000</v>
      </c>
      <c r="G364">
        <f t="shared" si="30"/>
        <v>500</v>
      </c>
      <c r="H364">
        <f t="shared" si="31"/>
        <v>1E-4</v>
      </c>
      <c r="I364">
        <f t="shared" si="27"/>
        <v>1.4191442560136238</v>
      </c>
    </row>
    <row r="365" spans="1:9" x14ac:dyDescent="0.25">
      <c r="A365" s="1" t="s">
        <v>1730</v>
      </c>
      <c r="C365">
        <v>0.69620000000000004</v>
      </c>
      <c r="D365">
        <v>0.68779999999999997</v>
      </c>
      <c r="E365">
        <f t="shared" si="28"/>
        <v>0.69199999999999995</v>
      </c>
      <c r="F365">
        <f t="shared" si="29"/>
        <v>100000</v>
      </c>
      <c r="G365">
        <f t="shared" si="30"/>
        <v>500</v>
      </c>
      <c r="H365">
        <f t="shared" si="31"/>
        <v>1E-4</v>
      </c>
      <c r="I365">
        <f t="shared" si="27"/>
        <v>1.4450867052023122</v>
      </c>
    </row>
    <row r="366" spans="1:9" x14ac:dyDescent="0.25">
      <c r="A366" s="1" t="s">
        <v>1731</v>
      </c>
      <c r="C366">
        <v>0.68710000000000004</v>
      </c>
      <c r="D366">
        <v>0.69189999999999996</v>
      </c>
      <c r="E366">
        <f t="shared" si="28"/>
        <v>0.6895</v>
      </c>
      <c r="F366">
        <f t="shared" si="29"/>
        <v>100000</v>
      </c>
      <c r="G366">
        <f t="shared" si="30"/>
        <v>500</v>
      </c>
      <c r="H366">
        <f t="shared" si="31"/>
        <v>1E-4</v>
      </c>
      <c r="I366">
        <f t="shared" si="27"/>
        <v>1.4503263234227701</v>
      </c>
    </row>
    <row r="367" spans="1:9" x14ac:dyDescent="0.25">
      <c r="A367" s="1" t="s">
        <v>1732</v>
      </c>
      <c r="C367">
        <v>0.69320000000000004</v>
      </c>
      <c r="D367">
        <v>0.69410000000000005</v>
      </c>
      <c r="E367">
        <f t="shared" si="28"/>
        <v>0.6936500000000001</v>
      </c>
      <c r="F367">
        <f t="shared" si="29"/>
        <v>100000</v>
      </c>
      <c r="G367">
        <f t="shared" si="30"/>
        <v>500</v>
      </c>
      <c r="H367">
        <f t="shared" si="31"/>
        <v>1E-4</v>
      </c>
      <c r="I367">
        <f t="shared" si="27"/>
        <v>1.4416492467382684</v>
      </c>
    </row>
    <row r="368" spans="1:9" x14ac:dyDescent="0.25">
      <c r="A368" s="1" t="s">
        <v>1733</v>
      </c>
      <c r="C368">
        <v>0.69610000000000005</v>
      </c>
      <c r="D368">
        <v>0.7127</v>
      </c>
      <c r="E368">
        <f t="shared" si="28"/>
        <v>0.70440000000000003</v>
      </c>
      <c r="F368">
        <f t="shared" si="29"/>
        <v>100000</v>
      </c>
      <c r="G368">
        <f t="shared" si="30"/>
        <v>500</v>
      </c>
      <c r="H368">
        <f t="shared" si="31"/>
        <v>1E-4</v>
      </c>
      <c r="I368">
        <f t="shared" si="27"/>
        <v>1.4196479273140261</v>
      </c>
    </row>
    <row r="369" spans="1:9" x14ac:dyDescent="0.25">
      <c r="A369" s="1" t="s">
        <v>1734</v>
      </c>
      <c r="C369">
        <v>0.71030000000000004</v>
      </c>
      <c r="D369">
        <v>0.71660000000000001</v>
      </c>
      <c r="E369">
        <f t="shared" si="28"/>
        <v>0.71345000000000003</v>
      </c>
      <c r="F369">
        <f t="shared" si="29"/>
        <v>100000</v>
      </c>
      <c r="G369">
        <f t="shared" si="30"/>
        <v>500</v>
      </c>
      <c r="H369">
        <f t="shared" si="31"/>
        <v>1E-4</v>
      </c>
      <c r="I369">
        <f t="shared" si="27"/>
        <v>1.4016399187048847</v>
      </c>
    </row>
    <row r="370" spans="1:9" x14ac:dyDescent="0.25">
      <c r="A370" s="1" t="s">
        <v>1735</v>
      </c>
      <c r="C370">
        <v>0.71679999999999999</v>
      </c>
      <c r="D370">
        <v>0.72629999999999995</v>
      </c>
      <c r="E370">
        <f t="shared" si="28"/>
        <v>0.72154999999999991</v>
      </c>
      <c r="F370">
        <f t="shared" si="29"/>
        <v>100000</v>
      </c>
      <c r="G370">
        <f t="shared" si="30"/>
        <v>500</v>
      </c>
      <c r="H370">
        <f t="shared" si="31"/>
        <v>1E-4</v>
      </c>
      <c r="I370">
        <f t="shared" si="27"/>
        <v>1.3859053426650962</v>
      </c>
    </row>
    <row r="371" spans="1:9" x14ac:dyDescent="0.25">
      <c r="A371" s="1" t="s">
        <v>1736</v>
      </c>
      <c r="C371">
        <v>0.72709999999999997</v>
      </c>
      <c r="D371">
        <v>0.73119999999999996</v>
      </c>
      <c r="E371">
        <f t="shared" si="28"/>
        <v>0.72914999999999996</v>
      </c>
      <c r="F371">
        <f t="shared" si="29"/>
        <v>100000</v>
      </c>
      <c r="G371">
        <f t="shared" si="30"/>
        <v>500</v>
      </c>
      <c r="H371">
        <f t="shared" si="31"/>
        <v>1E-4</v>
      </c>
      <c r="I371">
        <f t="shared" si="27"/>
        <v>1.3714599190838648</v>
      </c>
    </row>
    <row r="372" spans="1:9" x14ac:dyDescent="0.25">
      <c r="A372" s="1" t="s">
        <v>1737</v>
      </c>
      <c r="C372">
        <v>0.73060000000000003</v>
      </c>
      <c r="D372">
        <v>0.72009999999999996</v>
      </c>
      <c r="E372">
        <f t="shared" si="28"/>
        <v>0.72534999999999994</v>
      </c>
      <c r="F372">
        <f t="shared" si="29"/>
        <v>100000</v>
      </c>
      <c r="G372">
        <f t="shared" si="30"/>
        <v>500</v>
      </c>
      <c r="H372">
        <f t="shared" si="31"/>
        <v>1E-4</v>
      </c>
      <c r="I372">
        <f t="shared" si="27"/>
        <v>1.3786447921692977</v>
      </c>
    </row>
    <row r="373" spans="1:9" x14ac:dyDescent="0.25">
      <c r="A373" s="1" t="s">
        <v>1738</v>
      </c>
      <c r="C373">
        <v>0.72030000000000005</v>
      </c>
      <c r="D373">
        <v>0.71809999999999996</v>
      </c>
      <c r="E373">
        <f>(C374+D373)/2</f>
        <v>0.71875</v>
      </c>
      <c r="F373">
        <f t="shared" si="29"/>
        <v>100000</v>
      </c>
      <c r="G373">
        <f t="shared" si="30"/>
        <v>500</v>
      </c>
      <c r="H373">
        <f t="shared" si="31"/>
        <v>1E-4</v>
      </c>
      <c r="I373">
        <f t="shared" si="27"/>
        <v>1.3913043478260869</v>
      </c>
    </row>
    <row r="374" spans="1:9" x14ac:dyDescent="0.25">
      <c r="A374" s="1" t="s">
        <v>1739</v>
      </c>
      <c r="C374">
        <v>0.71940000000000004</v>
      </c>
      <c r="D374">
        <v>0.71930000000000005</v>
      </c>
      <c r="E374">
        <f>(C375+D374)/2</f>
        <v>0.71945000000000003</v>
      </c>
      <c r="F374">
        <f t="shared" si="29"/>
        <v>100000</v>
      </c>
      <c r="G374">
        <f t="shared" si="30"/>
        <v>500</v>
      </c>
      <c r="H374">
        <f t="shared" si="31"/>
        <v>1E-4</v>
      </c>
      <c r="I374">
        <f t="shared" si="27"/>
        <v>1.3899506567516853</v>
      </c>
    </row>
    <row r="375" spans="1:9" x14ac:dyDescent="0.25">
      <c r="A375" s="1" t="s">
        <v>1740</v>
      </c>
      <c r="C375">
        <v>0.71960000000000002</v>
      </c>
      <c r="D375">
        <v>0.70450000000000002</v>
      </c>
      <c r="E375">
        <f>(C376+D375)/2</f>
        <v>0.70350000000000001</v>
      </c>
      <c r="F375">
        <f t="shared" si="29"/>
        <v>100000</v>
      </c>
      <c r="G375">
        <f t="shared" si="30"/>
        <v>500</v>
      </c>
      <c r="H375">
        <f t="shared" si="31"/>
        <v>1E-4</v>
      </c>
      <c r="I375">
        <f t="shared" si="27"/>
        <v>1.4214641080312722</v>
      </c>
    </row>
    <row r="376" spans="1:9" x14ac:dyDescent="0.25">
      <c r="A376" s="1" t="s">
        <v>1741</v>
      </c>
      <c r="C376">
        <v>0.70250000000000001</v>
      </c>
      <c r="D376">
        <v>0.69210000000000005</v>
      </c>
      <c r="E376">
        <f>(C377+D376)/2</f>
        <v>0.69264999999999999</v>
      </c>
      <c r="F376">
        <f t="shared" si="29"/>
        <v>100000</v>
      </c>
      <c r="G376">
        <f t="shared" si="30"/>
        <v>500</v>
      </c>
      <c r="H376">
        <f t="shared" si="31"/>
        <v>1E-4</v>
      </c>
      <c r="I376">
        <f t="shared" si="27"/>
        <v>1.4437305998700642</v>
      </c>
    </row>
    <row r="377" spans="1:9" x14ac:dyDescent="0.25">
      <c r="A377" s="1" t="s">
        <v>1742</v>
      </c>
      <c r="C377">
        <v>0.69320000000000004</v>
      </c>
      <c r="D377">
        <v>0.7016</v>
      </c>
      <c r="E377">
        <f t="shared" si="28"/>
        <v>0.69740000000000002</v>
      </c>
      <c r="F377">
        <f t="shared" si="29"/>
        <v>100000</v>
      </c>
      <c r="G377">
        <f t="shared" si="30"/>
        <v>500</v>
      </c>
      <c r="H377">
        <f t="shared" si="31"/>
        <v>1E-4</v>
      </c>
      <c r="I377">
        <f t="shared" si="27"/>
        <v>1.4338973329509608</v>
      </c>
    </row>
    <row r="378" spans="1:9" x14ac:dyDescent="0.25">
      <c r="A378" s="1" t="s">
        <v>1743</v>
      </c>
      <c r="C378">
        <v>0.70169999999999999</v>
      </c>
      <c r="D378">
        <v>0.70250000000000001</v>
      </c>
      <c r="E378">
        <f t="shared" si="28"/>
        <v>0.70209999999999995</v>
      </c>
      <c r="F378">
        <f t="shared" si="29"/>
        <v>100000</v>
      </c>
      <c r="G378">
        <f t="shared" si="30"/>
        <v>500</v>
      </c>
      <c r="H378">
        <f t="shared" si="31"/>
        <v>1E-4</v>
      </c>
      <c r="I378">
        <f t="shared" si="27"/>
        <v>1.4242985329725111</v>
      </c>
    </row>
    <row r="379" spans="1:9" x14ac:dyDescent="0.25">
      <c r="A379" s="1" t="s">
        <v>1744</v>
      </c>
      <c r="C379">
        <v>0.70330000000000004</v>
      </c>
      <c r="D379">
        <v>0.70030000000000003</v>
      </c>
      <c r="E379">
        <f t="shared" si="28"/>
        <v>0.70179999999999998</v>
      </c>
      <c r="F379">
        <f t="shared" si="29"/>
        <v>100000</v>
      </c>
      <c r="G379">
        <f t="shared" si="30"/>
        <v>500</v>
      </c>
      <c r="H379">
        <f t="shared" si="31"/>
        <v>1E-4</v>
      </c>
      <c r="I379">
        <f t="shared" si="27"/>
        <v>1.4249073810202337</v>
      </c>
    </row>
    <row r="380" spans="1:9" x14ac:dyDescent="0.25">
      <c r="A380" s="1" t="s">
        <v>1745</v>
      </c>
      <c r="C380">
        <v>0.7</v>
      </c>
      <c r="D380">
        <v>0.69330000000000003</v>
      </c>
      <c r="E380">
        <f t="shared" si="28"/>
        <v>0.69664999999999999</v>
      </c>
      <c r="F380">
        <f t="shared" si="29"/>
        <v>100000</v>
      </c>
      <c r="G380">
        <f t="shared" si="30"/>
        <v>500</v>
      </c>
      <c r="H380">
        <f t="shared" si="31"/>
        <v>1E-4</v>
      </c>
      <c r="I380">
        <f t="shared" si="27"/>
        <v>1.4354410392593124</v>
      </c>
    </row>
    <row r="381" spans="1:9" x14ac:dyDescent="0.25">
      <c r="A381" s="1" t="s">
        <v>1746</v>
      </c>
      <c r="C381">
        <v>0.69340000000000002</v>
      </c>
      <c r="D381">
        <v>0.70040000000000002</v>
      </c>
      <c r="E381">
        <f t="shared" si="28"/>
        <v>0.69690000000000007</v>
      </c>
      <c r="F381">
        <f t="shared" si="29"/>
        <v>100000</v>
      </c>
      <c r="G381">
        <f t="shared" si="30"/>
        <v>500</v>
      </c>
      <c r="H381">
        <f t="shared" si="31"/>
        <v>1E-4</v>
      </c>
      <c r="I381">
        <f t="shared" si="27"/>
        <v>1.4349261013057826</v>
      </c>
    </row>
    <row r="382" spans="1:9" x14ac:dyDescent="0.25">
      <c r="A382" s="1" t="s">
        <v>1747</v>
      </c>
      <c r="C382">
        <v>0.69950000000000001</v>
      </c>
      <c r="D382">
        <v>0.70299999999999996</v>
      </c>
      <c r="E382">
        <f t="shared" si="28"/>
        <v>0.70124999999999993</v>
      </c>
      <c r="F382">
        <f t="shared" si="29"/>
        <v>100000</v>
      </c>
      <c r="G382">
        <f t="shared" si="30"/>
        <v>500</v>
      </c>
      <c r="H382">
        <f t="shared" si="31"/>
        <v>1E-4</v>
      </c>
      <c r="I382">
        <f t="shared" si="27"/>
        <v>1.4260249554367204</v>
      </c>
    </row>
    <row r="383" spans="1:9" x14ac:dyDescent="0.25">
      <c r="A383" s="1" t="s">
        <v>1748</v>
      </c>
      <c r="C383">
        <v>0.70450000000000002</v>
      </c>
      <c r="D383">
        <v>0.68640000000000001</v>
      </c>
      <c r="E383">
        <f t="shared" si="28"/>
        <v>0.69545000000000001</v>
      </c>
      <c r="F383">
        <f t="shared" si="29"/>
        <v>100000</v>
      </c>
      <c r="G383">
        <f t="shared" si="30"/>
        <v>500</v>
      </c>
      <c r="H383">
        <f t="shared" si="31"/>
        <v>1E-4</v>
      </c>
      <c r="I383">
        <f t="shared" si="27"/>
        <v>1.4379178948882019</v>
      </c>
    </row>
    <row r="384" spans="1:9" x14ac:dyDescent="0.25">
      <c r="A384" s="1" t="s">
        <v>1749</v>
      </c>
      <c r="C384">
        <v>0.68620000000000003</v>
      </c>
      <c r="D384">
        <v>0.69199999999999995</v>
      </c>
      <c r="E384">
        <f t="shared" si="28"/>
        <v>0.68910000000000005</v>
      </c>
      <c r="F384">
        <f t="shared" si="29"/>
        <v>100000</v>
      </c>
      <c r="G384">
        <f t="shared" si="30"/>
        <v>500</v>
      </c>
      <c r="H384">
        <f t="shared" si="31"/>
        <v>1E-4</v>
      </c>
      <c r="I384">
        <f t="shared" si="27"/>
        <v>1.4511681903932665</v>
      </c>
    </row>
    <row r="385" spans="1:9" x14ac:dyDescent="0.25">
      <c r="A385" s="1" t="s">
        <v>1750</v>
      </c>
      <c r="C385">
        <v>0.69030000000000002</v>
      </c>
      <c r="D385">
        <v>0.6855</v>
      </c>
      <c r="E385">
        <f t="shared" si="28"/>
        <v>0.68789999999999996</v>
      </c>
      <c r="F385">
        <f t="shared" si="29"/>
        <v>100000</v>
      </c>
      <c r="G385">
        <f t="shared" si="30"/>
        <v>500</v>
      </c>
      <c r="H385">
        <f t="shared" si="31"/>
        <v>1E-4</v>
      </c>
      <c r="I385">
        <f t="shared" si="27"/>
        <v>1.453699665649077</v>
      </c>
    </row>
    <row r="386" spans="1:9" x14ac:dyDescent="0.25">
      <c r="A386" s="1" t="s">
        <v>1751</v>
      </c>
      <c r="C386">
        <v>0.68589999999999995</v>
      </c>
      <c r="D386">
        <v>0.69240000000000002</v>
      </c>
      <c r="E386">
        <f t="shared" si="28"/>
        <v>0.68914999999999993</v>
      </c>
      <c r="F386">
        <f t="shared" si="29"/>
        <v>100000</v>
      </c>
      <c r="G386">
        <f t="shared" si="30"/>
        <v>500</v>
      </c>
      <c r="H386">
        <f t="shared" si="31"/>
        <v>1E-4</v>
      </c>
      <c r="I386">
        <f t="shared" si="27"/>
        <v>1.4510629035768703</v>
      </c>
    </row>
    <row r="387" spans="1:9" x14ac:dyDescent="0.25">
      <c r="A387" s="1" t="s">
        <v>1752</v>
      </c>
      <c r="C387">
        <v>0.69220000000000004</v>
      </c>
      <c r="D387">
        <v>0.70609999999999995</v>
      </c>
      <c r="E387">
        <f t="shared" si="28"/>
        <v>0.69914999999999994</v>
      </c>
      <c r="F387">
        <f t="shared" si="29"/>
        <v>100000</v>
      </c>
      <c r="G387">
        <f t="shared" si="30"/>
        <v>500</v>
      </c>
      <c r="H387">
        <f t="shared" si="31"/>
        <v>1E-4</v>
      </c>
      <c r="I387">
        <f t="shared" ref="I387:I412" si="32">1/E387</f>
        <v>1.430308231423872</v>
      </c>
    </row>
    <row r="388" spans="1:9" x14ac:dyDescent="0.25">
      <c r="A388" s="1" t="s">
        <v>1753</v>
      </c>
      <c r="C388">
        <v>0.70540000000000003</v>
      </c>
      <c r="D388">
        <v>0.71440000000000003</v>
      </c>
      <c r="E388">
        <f t="shared" si="28"/>
        <v>0.70989999999999998</v>
      </c>
      <c r="F388">
        <f t="shared" si="29"/>
        <v>100000</v>
      </c>
      <c r="G388">
        <f t="shared" si="30"/>
        <v>500</v>
      </c>
      <c r="H388">
        <f t="shared" si="31"/>
        <v>1E-4</v>
      </c>
      <c r="I388">
        <f t="shared" si="32"/>
        <v>1.4086491055078181</v>
      </c>
    </row>
    <row r="389" spans="1:9" x14ac:dyDescent="0.25">
      <c r="A389" s="1" t="s">
        <v>1754</v>
      </c>
      <c r="C389">
        <v>0.71299999999999997</v>
      </c>
      <c r="D389">
        <v>0.72099999999999997</v>
      </c>
      <c r="E389">
        <f t="shared" ref="E389:E412" si="33">(C389+D389)/2</f>
        <v>0.71699999999999997</v>
      </c>
      <c r="F389">
        <f t="shared" ref="F389:F412" si="34">F388</f>
        <v>100000</v>
      </c>
      <c r="G389">
        <f t="shared" ref="G389:G412" si="35">G388</f>
        <v>500</v>
      </c>
      <c r="H389">
        <f t="shared" ref="H389:H412" si="36">H388</f>
        <v>1E-4</v>
      </c>
      <c r="I389">
        <f t="shared" si="32"/>
        <v>1.394700139470014</v>
      </c>
    </row>
    <row r="390" spans="1:9" x14ac:dyDescent="0.25">
      <c r="A390" s="1" t="s">
        <v>1755</v>
      </c>
      <c r="C390">
        <v>0.72060000000000002</v>
      </c>
      <c r="D390">
        <v>0.7248</v>
      </c>
      <c r="E390">
        <f t="shared" si="33"/>
        <v>0.72270000000000001</v>
      </c>
      <c r="F390">
        <f t="shared" si="34"/>
        <v>100000</v>
      </c>
      <c r="G390">
        <f t="shared" si="35"/>
        <v>500</v>
      </c>
      <c r="H390">
        <f t="shared" si="36"/>
        <v>1E-4</v>
      </c>
      <c r="I390">
        <f t="shared" si="32"/>
        <v>1.3837000138370001</v>
      </c>
    </row>
    <row r="391" spans="1:9" x14ac:dyDescent="0.25">
      <c r="A391" s="1" t="s">
        <v>1756</v>
      </c>
      <c r="C391">
        <v>0.72499999999999998</v>
      </c>
      <c r="D391">
        <v>0.72799999999999998</v>
      </c>
      <c r="E391">
        <f t="shared" si="33"/>
        <v>0.72649999999999992</v>
      </c>
      <c r="F391">
        <f t="shared" si="34"/>
        <v>100000</v>
      </c>
      <c r="G391">
        <f t="shared" si="35"/>
        <v>500</v>
      </c>
      <c r="H391">
        <f t="shared" si="36"/>
        <v>1E-4</v>
      </c>
      <c r="I391">
        <f t="shared" si="32"/>
        <v>1.3764624913971095</v>
      </c>
    </row>
    <row r="392" spans="1:9" x14ac:dyDescent="0.25">
      <c r="A392" s="1" t="s">
        <v>1757</v>
      </c>
      <c r="C392">
        <v>0.72819999999999996</v>
      </c>
      <c r="D392">
        <v>0.73319999999999996</v>
      </c>
      <c r="E392">
        <f t="shared" si="33"/>
        <v>0.73069999999999991</v>
      </c>
      <c r="F392">
        <f t="shared" si="34"/>
        <v>100000</v>
      </c>
      <c r="G392">
        <f t="shared" si="35"/>
        <v>500</v>
      </c>
      <c r="H392">
        <f t="shared" si="36"/>
        <v>1E-4</v>
      </c>
      <c r="I392">
        <f t="shared" si="32"/>
        <v>1.3685507048036132</v>
      </c>
    </row>
    <row r="393" spans="1:9" x14ac:dyDescent="0.25">
      <c r="A393" s="1" t="s">
        <v>1758</v>
      </c>
      <c r="C393">
        <v>0.7329</v>
      </c>
      <c r="D393">
        <v>0.72809999999999997</v>
      </c>
      <c r="E393">
        <f t="shared" si="33"/>
        <v>0.73049999999999993</v>
      </c>
      <c r="F393">
        <f t="shared" si="34"/>
        <v>100000</v>
      </c>
      <c r="G393">
        <f t="shared" si="35"/>
        <v>500</v>
      </c>
      <c r="H393">
        <f t="shared" si="36"/>
        <v>1E-4</v>
      </c>
      <c r="I393">
        <f t="shared" si="32"/>
        <v>1.3689253935660508</v>
      </c>
    </row>
    <row r="394" spans="1:9" x14ac:dyDescent="0.25">
      <c r="A394" s="1" t="s">
        <v>1759</v>
      </c>
      <c r="C394">
        <v>0.7278</v>
      </c>
      <c r="D394">
        <v>0.73460000000000003</v>
      </c>
      <c r="E394">
        <f t="shared" si="33"/>
        <v>0.73120000000000007</v>
      </c>
      <c r="F394">
        <f t="shared" si="34"/>
        <v>100000</v>
      </c>
      <c r="G394">
        <f t="shared" si="35"/>
        <v>500</v>
      </c>
      <c r="H394">
        <f t="shared" si="36"/>
        <v>1E-4</v>
      </c>
      <c r="I394">
        <f t="shared" si="32"/>
        <v>1.3676148796498904</v>
      </c>
    </row>
    <row r="395" spans="1:9" x14ac:dyDescent="0.25">
      <c r="A395" s="1" t="s">
        <v>1760</v>
      </c>
      <c r="C395">
        <v>0.73419999999999996</v>
      </c>
      <c r="D395">
        <v>0.74539999999999995</v>
      </c>
      <c r="E395">
        <f t="shared" si="33"/>
        <v>0.73980000000000001</v>
      </c>
      <c r="F395">
        <f t="shared" si="34"/>
        <v>100000</v>
      </c>
      <c r="G395">
        <f t="shared" si="35"/>
        <v>500</v>
      </c>
      <c r="H395">
        <f t="shared" si="36"/>
        <v>1E-4</v>
      </c>
      <c r="I395">
        <f t="shared" si="32"/>
        <v>1.3517166801838334</v>
      </c>
    </row>
    <row r="396" spans="1:9" x14ac:dyDescent="0.25">
      <c r="A396" s="1" t="s">
        <v>1761</v>
      </c>
      <c r="C396">
        <v>0.74460000000000004</v>
      </c>
      <c r="D396">
        <v>0.75149999999999995</v>
      </c>
      <c r="E396">
        <f t="shared" si="33"/>
        <v>0.74804999999999999</v>
      </c>
      <c r="F396">
        <f t="shared" si="34"/>
        <v>100000</v>
      </c>
      <c r="G396">
        <f t="shared" si="35"/>
        <v>500</v>
      </c>
      <c r="H396">
        <f t="shared" si="36"/>
        <v>1E-4</v>
      </c>
      <c r="I396">
        <f t="shared" si="32"/>
        <v>1.336809036829089</v>
      </c>
    </row>
    <row r="397" spans="1:9" x14ac:dyDescent="0.25">
      <c r="A397" s="1" t="s">
        <v>1762</v>
      </c>
      <c r="C397">
        <v>0.75029999999999997</v>
      </c>
      <c r="D397">
        <v>0.74119999999999997</v>
      </c>
      <c r="E397">
        <f t="shared" si="33"/>
        <v>0.74574999999999991</v>
      </c>
      <c r="F397">
        <f t="shared" si="34"/>
        <v>100000</v>
      </c>
      <c r="G397">
        <f t="shared" si="35"/>
        <v>500</v>
      </c>
      <c r="H397">
        <f t="shared" si="36"/>
        <v>1E-4</v>
      </c>
      <c r="I397">
        <f t="shared" si="32"/>
        <v>1.3409319477036541</v>
      </c>
    </row>
    <row r="398" spans="1:9" x14ac:dyDescent="0.25">
      <c r="A398" s="1" t="s">
        <v>1763</v>
      </c>
      <c r="C398">
        <v>0.73980000000000001</v>
      </c>
      <c r="D398">
        <v>0.73180000000000001</v>
      </c>
      <c r="E398">
        <f t="shared" si="33"/>
        <v>0.73580000000000001</v>
      </c>
      <c r="F398">
        <f t="shared" si="34"/>
        <v>100000</v>
      </c>
      <c r="G398">
        <f t="shared" si="35"/>
        <v>500</v>
      </c>
      <c r="H398">
        <f t="shared" si="36"/>
        <v>1E-4</v>
      </c>
      <c r="I398">
        <f t="shared" si="32"/>
        <v>1.3590649633052461</v>
      </c>
    </row>
    <row r="399" spans="1:9" x14ac:dyDescent="0.25">
      <c r="A399" s="1" t="s">
        <v>1764</v>
      </c>
      <c r="C399">
        <v>0.73060000000000003</v>
      </c>
      <c r="D399">
        <v>0.73099999999999998</v>
      </c>
      <c r="E399">
        <f t="shared" si="33"/>
        <v>0.73080000000000001</v>
      </c>
      <c r="F399">
        <f t="shared" si="34"/>
        <v>100000</v>
      </c>
      <c r="G399">
        <f t="shared" si="35"/>
        <v>500</v>
      </c>
      <c r="H399">
        <f t="shared" si="36"/>
        <v>1E-4</v>
      </c>
      <c r="I399">
        <f t="shared" si="32"/>
        <v>1.3683634373289546</v>
      </c>
    </row>
    <row r="400" spans="1:9" x14ac:dyDescent="0.25">
      <c r="A400" s="1" t="s">
        <v>1765</v>
      </c>
      <c r="C400">
        <v>0.73119999999999996</v>
      </c>
      <c r="D400">
        <v>0.7238</v>
      </c>
      <c r="E400">
        <f t="shared" si="33"/>
        <v>0.72750000000000004</v>
      </c>
      <c r="F400">
        <f t="shared" si="34"/>
        <v>100000</v>
      </c>
      <c r="G400">
        <f t="shared" si="35"/>
        <v>500</v>
      </c>
      <c r="H400">
        <f t="shared" si="36"/>
        <v>1E-4</v>
      </c>
      <c r="I400">
        <f t="shared" si="32"/>
        <v>1.3745704467353952</v>
      </c>
    </row>
    <row r="401" spans="1:9" x14ac:dyDescent="0.25">
      <c r="A401" s="1" t="s">
        <v>1766</v>
      </c>
      <c r="C401">
        <v>0.72430000000000005</v>
      </c>
      <c r="D401">
        <v>0.71550000000000002</v>
      </c>
      <c r="E401">
        <f t="shared" si="33"/>
        <v>0.71989999999999998</v>
      </c>
      <c r="F401">
        <f t="shared" si="34"/>
        <v>100000</v>
      </c>
      <c r="G401">
        <f t="shared" si="35"/>
        <v>500</v>
      </c>
      <c r="H401">
        <f t="shared" si="36"/>
        <v>1E-4</v>
      </c>
      <c r="I401">
        <f t="shared" si="32"/>
        <v>1.3890818169190167</v>
      </c>
    </row>
    <row r="402" spans="1:9" x14ac:dyDescent="0.25">
      <c r="A402" s="1" t="s">
        <v>1767</v>
      </c>
      <c r="C402">
        <v>0.71499999999999997</v>
      </c>
      <c r="D402">
        <v>0.72599999999999998</v>
      </c>
      <c r="E402">
        <f t="shared" si="33"/>
        <v>0.72049999999999992</v>
      </c>
      <c r="F402">
        <f t="shared" si="34"/>
        <v>100000</v>
      </c>
      <c r="G402">
        <f t="shared" si="35"/>
        <v>500</v>
      </c>
      <c r="H402">
        <f t="shared" si="36"/>
        <v>1E-4</v>
      </c>
      <c r="I402">
        <f t="shared" si="32"/>
        <v>1.3879250520471895</v>
      </c>
    </row>
    <row r="403" spans="1:9" x14ac:dyDescent="0.25">
      <c r="A403" s="1" t="s">
        <v>1768</v>
      </c>
      <c r="C403">
        <v>0.72640000000000005</v>
      </c>
      <c r="D403">
        <v>0.72889999999999999</v>
      </c>
      <c r="E403">
        <f t="shared" si="33"/>
        <v>0.72765000000000002</v>
      </c>
      <c r="F403">
        <f t="shared" si="34"/>
        <v>100000</v>
      </c>
      <c r="G403">
        <f t="shared" si="35"/>
        <v>500</v>
      </c>
      <c r="H403">
        <f t="shared" si="36"/>
        <v>1E-4</v>
      </c>
      <c r="I403">
        <f t="shared" si="32"/>
        <v>1.3742870885728029</v>
      </c>
    </row>
    <row r="404" spans="1:9" x14ac:dyDescent="0.25">
      <c r="A404" s="1" t="s">
        <v>1769</v>
      </c>
      <c r="C404">
        <v>0.72789999999999999</v>
      </c>
      <c r="D404">
        <v>0.73380000000000001</v>
      </c>
      <c r="E404">
        <f t="shared" si="33"/>
        <v>0.73085</v>
      </c>
      <c r="F404">
        <f t="shared" si="34"/>
        <v>100000</v>
      </c>
      <c r="G404">
        <f t="shared" si="35"/>
        <v>500</v>
      </c>
      <c r="H404">
        <f t="shared" si="36"/>
        <v>1E-4</v>
      </c>
      <c r="I404">
        <f t="shared" si="32"/>
        <v>1.368269822809058</v>
      </c>
    </row>
    <row r="405" spans="1:9" x14ac:dyDescent="0.25">
      <c r="A405" s="1" t="s">
        <v>1770</v>
      </c>
      <c r="C405">
        <v>0.73009999999999997</v>
      </c>
      <c r="D405">
        <v>0.72050000000000003</v>
      </c>
      <c r="E405">
        <f t="shared" si="33"/>
        <v>0.72530000000000006</v>
      </c>
      <c r="F405">
        <f t="shared" si="34"/>
        <v>100000</v>
      </c>
      <c r="G405">
        <f t="shared" si="35"/>
        <v>500</v>
      </c>
      <c r="H405">
        <f t="shared" si="36"/>
        <v>1E-4</v>
      </c>
      <c r="I405">
        <f t="shared" si="32"/>
        <v>1.3787398317937405</v>
      </c>
    </row>
    <row r="406" spans="1:9" x14ac:dyDescent="0.25">
      <c r="A406" s="1" t="s">
        <v>1771</v>
      </c>
      <c r="C406">
        <v>0.7208</v>
      </c>
      <c r="D406">
        <v>0.70879999999999999</v>
      </c>
      <c r="E406">
        <f t="shared" si="33"/>
        <v>0.71479999999999999</v>
      </c>
      <c r="F406">
        <f t="shared" si="34"/>
        <v>100000</v>
      </c>
      <c r="G406">
        <f t="shared" si="35"/>
        <v>500</v>
      </c>
      <c r="H406">
        <f t="shared" si="36"/>
        <v>1E-4</v>
      </c>
      <c r="I406">
        <f t="shared" si="32"/>
        <v>1.3989927252378287</v>
      </c>
    </row>
    <row r="407" spans="1:9" x14ac:dyDescent="0.25">
      <c r="A407" s="1" t="s">
        <v>1772</v>
      </c>
      <c r="C407">
        <v>0.70620000000000005</v>
      </c>
      <c r="D407">
        <v>0.71740000000000004</v>
      </c>
      <c r="E407">
        <f t="shared" si="33"/>
        <v>0.71179999999999999</v>
      </c>
      <c r="F407">
        <f t="shared" si="34"/>
        <v>100000</v>
      </c>
      <c r="G407">
        <f t="shared" si="35"/>
        <v>500</v>
      </c>
      <c r="H407">
        <f t="shared" si="36"/>
        <v>1E-4</v>
      </c>
      <c r="I407">
        <f t="shared" si="32"/>
        <v>1.4048890137679124</v>
      </c>
    </row>
    <row r="408" spans="1:9" x14ac:dyDescent="0.25">
      <c r="A408" s="1" t="s">
        <v>1773</v>
      </c>
      <c r="C408">
        <v>0.71730000000000005</v>
      </c>
      <c r="D408">
        <v>0.69620000000000004</v>
      </c>
      <c r="E408">
        <f t="shared" si="33"/>
        <v>0.70674999999999999</v>
      </c>
      <c r="F408">
        <f t="shared" si="34"/>
        <v>100000</v>
      </c>
      <c r="G408">
        <f t="shared" si="35"/>
        <v>500</v>
      </c>
      <c r="H408">
        <f t="shared" si="36"/>
        <v>1E-4</v>
      </c>
      <c r="I408">
        <f t="shared" si="32"/>
        <v>1.4149274849663955</v>
      </c>
    </row>
    <row r="409" spans="1:9" x14ac:dyDescent="0.25">
      <c r="A409" s="1" t="s">
        <v>1774</v>
      </c>
      <c r="C409">
        <v>0.69499999999999995</v>
      </c>
      <c r="D409">
        <v>0.6875</v>
      </c>
      <c r="E409">
        <f t="shared" si="33"/>
        <v>0.69124999999999992</v>
      </c>
      <c r="F409">
        <f t="shared" si="34"/>
        <v>100000</v>
      </c>
      <c r="G409">
        <f t="shared" si="35"/>
        <v>500</v>
      </c>
      <c r="H409">
        <f t="shared" si="36"/>
        <v>1E-4</v>
      </c>
      <c r="I409">
        <f t="shared" si="32"/>
        <v>1.4466546112115735</v>
      </c>
    </row>
    <row r="410" spans="1:9" x14ac:dyDescent="0.25">
      <c r="A410" s="1" t="s">
        <v>1775</v>
      </c>
      <c r="C410">
        <v>0.6865</v>
      </c>
      <c r="D410">
        <v>0.69059999999999999</v>
      </c>
      <c r="E410">
        <f t="shared" si="33"/>
        <v>0.68855</v>
      </c>
      <c r="F410">
        <f t="shared" si="34"/>
        <v>100000</v>
      </c>
      <c r="G410">
        <f t="shared" si="35"/>
        <v>500</v>
      </c>
      <c r="H410">
        <f t="shared" si="36"/>
        <v>1E-4</v>
      </c>
      <c r="I410">
        <f t="shared" si="32"/>
        <v>1.4523273545857236</v>
      </c>
    </row>
    <row r="411" spans="1:9" x14ac:dyDescent="0.25">
      <c r="A411" s="1" t="s">
        <v>1776</v>
      </c>
      <c r="C411">
        <v>0.69120000000000004</v>
      </c>
      <c r="D411">
        <v>0.69299999999999995</v>
      </c>
      <c r="E411">
        <f t="shared" si="33"/>
        <v>0.69209999999999994</v>
      </c>
      <c r="F411">
        <f t="shared" si="34"/>
        <v>100000</v>
      </c>
      <c r="G411">
        <f t="shared" si="35"/>
        <v>500</v>
      </c>
      <c r="H411">
        <f t="shared" si="36"/>
        <v>1E-4</v>
      </c>
      <c r="I411">
        <f t="shared" si="32"/>
        <v>1.4448779078167897</v>
      </c>
    </row>
    <row r="412" spans="1:9" x14ac:dyDescent="0.25">
      <c r="A412" s="1" t="s">
        <v>1777</v>
      </c>
      <c r="C412">
        <v>0.69210000000000005</v>
      </c>
      <c r="D412">
        <v>0.67859999999999998</v>
      </c>
      <c r="E412">
        <f t="shared" si="33"/>
        <v>0.68535000000000001</v>
      </c>
      <c r="F412">
        <f t="shared" si="34"/>
        <v>100000</v>
      </c>
      <c r="G412">
        <f t="shared" si="35"/>
        <v>500</v>
      </c>
      <c r="H412">
        <f t="shared" si="36"/>
        <v>1E-4</v>
      </c>
      <c r="I412">
        <f t="shared" si="32"/>
        <v>1.4591084847158386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1"/>
  <sheetViews>
    <sheetView zoomScale="140" zoomScaleNormal="140" workbookViewId="0">
      <selection activeCell="A396" sqref="A396:A404"/>
    </sheetView>
  </sheetViews>
  <sheetFormatPr defaultRowHeight="15" x14ac:dyDescent="0.25"/>
  <cols>
    <col min="1" max="1" width="51" customWidth="1"/>
  </cols>
  <sheetData>
    <row r="1" spans="1:8" ht="45" x14ac:dyDescent="0.25">
      <c r="C1" s="2" t="s">
        <v>442</v>
      </c>
      <c r="D1" s="2" t="s">
        <v>443</v>
      </c>
      <c r="E1" s="2" t="s">
        <v>444</v>
      </c>
      <c r="F1" s="2" t="s">
        <v>925</v>
      </c>
      <c r="G1" s="2" t="s">
        <v>478</v>
      </c>
      <c r="H1" s="2" t="s">
        <v>926</v>
      </c>
    </row>
    <row r="2" spans="1:8" x14ac:dyDescent="0.25">
      <c r="A2" s="1" t="s">
        <v>1778</v>
      </c>
      <c r="C2">
        <v>1.0468</v>
      </c>
      <c r="D2">
        <v>1.0297000000000001</v>
      </c>
      <c r="E2">
        <f>(C2+D2)/2</f>
        <v>1.0382500000000001</v>
      </c>
      <c r="F2">
        <f>'маржа и цена пункта'!F6</f>
        <v>100000</v>
      </c>
      <c r="G2">
        <f>'маржа и цена пункта'!F7</f>
        <v>500</v>
      </c>
      <c r="H2">
        <f>'цена пункта'!M9</f>
        <v>1E-4</v>
      </c>
    </row>
    <row r="3" spans="1:8" x14ac:dyDescent="0.25">
      <c r="A3" s="1" t="s">
        <v>1779</v>
      </c>
      <c r="C3">
        <v>1.0307999999999999</v>
      </c>
      <c r="D3">
        <v>1.0288999999999999</v>
      </c>
      <c r="E3">
        <f t="shared" ref="E3:E4" si="0">(C3+D3)/2</f>
        <v>1.0298499999999999</v>
      </c>
      <c r="F3">
        <f>F2</f>
        <v>100000</v>
      </c>
      <c r="G3">
        <f>G2</f>
        <v>500</v>
      </c>
      <c r="H3">
        <f>H2</f>
        <v>1E-4</v>
      </c>
    </row>
    <row r="4" spans="1:8" x14ac:dyDescent="0.25">
      <c r="A4" s="1" t="s">
        <v>1780</v>
      </c>
      <c r="C4">
        <v>1.0297000000000001</v>
      </c>
      <c r="D4">
        <v>1.0577000000000001</v>
      </c>
      <c r="E4">
        <f t="shared" si="0"/>
        <v>1.0437000000000001</v>
      </c>
      <c r="F4">
        <f t="shared" ref="F4:H4" si="1">F3</f>
        <v>100000</v>
      </c>
      <c r="G4">
        <f t="shared" si="1"/>
        <v>500</v>
      </c>
      <c r="H4">
        <f t="shared" si="1"/>
        <v>1E-4</v>
      </c>
    </row>
    <row r="5" spans="1:8" x14ac:dyDescent="0.25">
      <c r="A5" s="1" t="s">
        <v>1781</v>
      </c>
      <c r="C5">
        <v>1.0564</v>
      </c>
      <c r="D5">
        <v>1.0702</v>
      </c>
      <c r="E5">
        <f t="shared" ref="E5:E68" si="2">(C5+D5)/2</f>
        <v>1.0632999999999999</v>
      </c>
      <c r="F5">
        <f t="shared" ref="F5:F68" si="3">F4</f>
        <v>100000</v>
      </c>
      <c r="G5">
        <f t="shared" ref="G5:G68" si="4">G4</f>
        <v>500</v>
      </c>
      <c r="H5">
        <f t="shared" ref="H5:H68" si="5">H4</f>
        <v>1E-4</v>
      </c>
    </row>
    <row r="6" spans="1:8" x14ac:dyDescent="0.25">
      <c r="A6" s="1" t="s">
        <v>1782</v>
      </c>
      <c r="C6">
        <v>1.0688</v>
      </c>
      <c r="D6">
        <v>1.0713999999999999</v>
      </c>
      <c r="E6">
        <f t="shared" si="2"/>
        <v>1.0701000000000001</v>
      </c>
      <c r="F6">
        <f t="shared" si="3"/>
        <v>100000</v>
      </c>
      <c r="G6">
        <f t="shared" si="4"/>
        <v>500</v>
      </c>
      <c r="H6">
        <f t="shared" si="5"/>
        <v>1E-4</v>
      </c>
    </row>
    <row r="7" spans="1:8" x14ac:dyDescent="0.25">
      <c r="A7" s="1" t="s">
        <v>1783</v>
      </c>
      <c r="C7">
        <v>1.07</v>
      </c>
      <c r="D7">
        <v>1.0502</v>
      </c>
      <c r="E7">
        <f t="shared" si="2"/>
        <v>1.0601</v>
      </c>
      <c r="F7">
        <f t="shared" si="3"/>
        <v>100000</v>
      </c>
      <c r="G7">
        <f t="shared" si="4"/>
        <v>500</v>
      </c>
      <c r="H7">
        <f t="shared" si="5"/>
        <v>1E-4</v>
      </c>
    </row>
    <row r="8" spans="1:8" x14ac:dyDescent="0.25">
      <c r="A8" s="1" t="s">
        <v>1784</v>
      </c>
      <c r="C8">
        <v>1.0513999999999999</v>
      </c>
      <c r="D8">
        <v>1.0390999999999999</v>
      </c>
      <c r="E8">
        <f t="shared" si="2"/>
        <v>1.0452499999999998</v>
      </c>
      <c r="F8">
        <f t="shared" si="3"/>
        <v>100000</v>
      </c>
      <c r="G8">
        <f t="shared" si="4"/>
        <v>500</v>
      </c>
      <c r="H8">
        <f t="shared" si="5"/>
        <v>1E-4</v>
      </c>
    </row>
    <row r="9" spans="1:8" x14ac:dyDescent="0.25">
      <c r="A9" s="1" t="s">
        <v>1785</v>
      </c>
      <c r="C9">
        <v>1.0387</v>
      </c>
      <c r="D9">
        <v>1.0515000000000001</v>
      </c>
      <c r="E9">
        <f t="shared" si="2"/>
        <v>1.0451000000000001</v>
      </c>
      <c r="F9">
        <f t="shared" si="3"/>
        <v>100000</v>
      </c>
      <c r="G9">
        <f t="shared" si="4"/>
        <v>500</v>
      </c>
      <c r="H9">
        <f t="shared" si="5"/>
        <v>1E-4</v>
      </c>
    </row>
    <row r="10" spans="1:8" x14ac:dyDescent="0.25">
      <c r="A10" s="1" t="s">
        <v>1786</v>
      </c>
      <c r="C10">
        <v>1.0518000000000001</v>
      </c>
      <c r="D10">
        <v>1.0287999999999999</v>
      </c>
      <c r="E10">
        <f t="shared" si="2"/>
        <v>1.0403</v>
      </c>
      <c r="F10">
        <f t="shared" si="3"/>
        <v>100000</v>
      </c>
      <c r="G10">
        <f t="shared" si="4"/>
        <v>500</v>
      </c>
      <c r="H10">
        <f t="shared" si="5"/>
        <v>1E-4</v>
      </c>
    </row>
    <row r="11" spans="1:8" x14ac:dyDescent="0.25">
      <c r="A11" s="1" t="s">
        <v>1787</v>
      </c>
      <c r="C11">
        <v>1.0270999999999999</v>
      </c>
      <c r="D11">
        <v>1.0190999999999999</v>
      </c>
      <c r="E11">
        <f t="shared" si="2"/>
        <v>1.0230999999999999</v>
      </c>
      <c r="F11">
        <f t="shared" si="3"/>
        <v>100000</v>
      </c>
      <c r="G11">
        <f t="shared" si="4"/>
        <v>500</v>
      </c>
      <c r="H11">
        <f t="shared" si="5"/>
        <v>1E-4</v>
      </c>
    </row>
    <row r="12" spans="1:8" x14ac:dyDescent="0.25">
      <c r="A12" s="1" t="s">
        <v>1788</v>
      </c>
      <c r="C12">
        <v>1.0170999999999999</v>
      </c>
      <c r="D12">
        <v>1.0170999999999999</v>
      </c>
      <c r="E12">
        <f t="shared" si="2"/>
        <v>1.0170999999999999</v>
      </c>
      <c r="F12">
        <f t="shared" si="3"/>
        <v>100000</v>
      </c>
      <c r="G12">
        <f t="shared" si="4"/>
        <v>500</v>
      </c>
      <c r="H12">
        <f t="shared" si="5"/>
        <v>1E-4</v>
      </c>
    </row>
    <row r="13" spans="1:8" x14ac:dyDescent="0.25">
      <c r="A13" s="1" t="s">
        <v>1789</v>
      </c>
      <c r="C13">
        <v>1.0162</v>
      </c>
      <c r="D13">
        <v>1.028</v>
      </c>
      <c r="E13">
        <f t="shared" si="2"/>
        <v>1.0221</v>
      </c>
      <c r="F13">
        <f t="shared" si="3"/>
        <v>100000</v>
      </c>
      <c r="G13">
        <f t="shared" si="4"/>
        <v>500</v>
      </c>
      <c r="H13">
        <f t="shared" si="5"/>
        <v>1E-4</v>
      </c>
    </row>
    <row r="14" spans="1:8" x14ac:dyDescent="0.25">
      <c r="A14" s="1" t="s">
        <v>1790</v>
      </c>
      <c r="C14">
        <v>1.0251999999999999</v>
      </c>
      <c r="D14">
        <v>1.0107999999999999</v>
      </c>
      <c r="E14">
        <f t="shared" si="2"/>
        <v>1.0179999999999998</v>
      </c>
      <c r="F14">
        <f t="shared" si="3"/>
        <v>100000</v>
      </c>
      <c r="G14">
        <f t="shared" si="4"/>
        <v>500</v>
      </c>
      <c r="H14">
        <f t="shared" si="5"/>
        <v>1E-4</v>
      </c>
    </row>
    <row r="15" spans="1:8" x14ac:dyDescent="0.25">
      <c r="A15" s="1" t="s">
        <v>1791</v>
      </c>
      <c r="C15">
        <v>1.0084</v>
      </c>
      <c r="D15">
        <v>1.0024999999999999</v>
      </c>
      <c r="E15">
        <f t="shared" si="2"/>
        <v>1.00545</v>
      </c>
      <c r="F15">
        <f t="shared" si="3"/>
        <v>100000</v>
      </c>
      <c r="G15">
        <f t="shared" si="4"/>
        <v>500</v>
      </c>
      <c r="H15">
        <f t="shared" si="5"/>
        <v>1E-4</v>
      </c>
    </row>
    <row r="16" spans="1:8" x14ac:dyDescent="0.25">
      <c r="A16" s="1" t="s">
        <v>1792</v>
      </c>
      <c r="C16">
        <v>1.0046999999999999</v>
      </c>
      <c r="D16">
        <v>1.0126999999999999</v>
      </c>
      <c r="E16">
        <f t="shared" si="2"/>
        <v>1.0086999999999999</v>
      </c>
      <c r="F16">
        <f t="shared" si="3"/>
        <v>100000</v>
      </c>
      <c r="G16">
        <f t="shared" si="4"/>
        <v>500</v>
      </c>
      <c r="H16">
        <f t="shared" si="5"/>
        <v>1E-4</v>
      </c>
    </row>
    <row r="17" spans="1:8" x14ac:dyDescent="0.25">
      <c r="A17" s="1" t="s">
        <v>1793</v>
      </c>
      <c r="C17">
        <v>1.0150999999999999</v>
      </c>
      <c r="D17">
        <v>0.999</v>
      </c>
      <c r="E17">
        <f t="shared" si="2"/>
        <v>1.00705</v>
      </c>
      <c r="F17">
        <f t="shared" si="3"/>
        <v>100000</v>
      </c>
      <c r="G17">
        <f t="shared" si="4"/>
        <v>500</v>
      </c>
      <c r="H17">
        <f t="shared" si="5"/>
        <v>1E-4</v>
      </c>
    </row>
    <row r="18" spans="1:8" x14ac:dyDescent="0.25">
      <c r="A18" s="1" t="s">
        <v>1794</v>
      </c>
      <c r="C18">
        <v>0.99960000000000004</v>
      </c>
      <c r="D18">
        <v>1.0176000000000001</v>
      </c>
      <c r="E18">
        <f t="shared" si="2"/>
        <v>1.0085999999999999</v>
      </c>
      <c r="F18">
        <f t="shared" si="3"/>
        <v>100000</v>
      </c>
      <c r="G18">
        <f t="shared" si="4"/>
        <v>500</v>
      </c>
      <c r="H18">
        <f t="shared" si="5"/>
        <v>1E-4</v>
      </c>
    </row>
    <row r="19" spans="1:8" x14ac:dyDescent="0.25">
      <c r="A19" s="1" t="s">
        <v>1795</v>
      </c>
      <c r="C19">
        <v>1.016</v>
      </c>
      <c r="D19">
        <v>1.0437000000000001</v>
      </c>
      <c r="E19">
        <f t="shared" si="2"/>
        <v>1.0298500000000002</v>
      </c>
      <c r="F19">
        <f t="shared" si="3"/>
        <v>100000</v>
      </c>
      <c r="G19">
        <f t="shared" si="4"/>
        <v>500</v>
      </c>
      <c r="H19">
        <f t="shared" si="5"/>
        <v>1E-4</v>
      </c>
    </row>
    <row r="20" spans="1:8" x14ac:dyDescent="0.25">
      <c r="A20" s="1" t="s">
        <v>1796</v>
      </c>
      <c r="C20">
        <v>1.0315000000000001</v>
      </c>
      <c r="D20">
        <v>1.0354000000000001</v>
      </c>
      <c r="E20">
        <f t="shared" si="2"/>
        <v>1.0334500000000002</v>
      </c>
      <c r="F20">
        <f t="shared" si="3"/>
        <v>100000</v>
      </c>
      <c r="G20">
        <f t="shared" si="4"/>
        <v>500</v>
      </c>
      <c r="H20">
        <f t="shared" si="5"/>
        <v>1E-4</v>
      </c>
    </row>
    <row r="21" spans="1:8" x14ac:dyDescent="0.25">
      <c r="A21" s="1" t="s">
        <v>1797</v>
      </c>
      <c r="C21">
        <v>1.0349999999999999</v>
      </c>
      <c r="D21">
        <v>1.0592999999999999</v>
      </c>
      <c r="E21">
        <f t="shared" si="2"/>
        <v>1.0471499999999998</v>
      </c>
      <c r="F21">
        <f t="shared" si="3"/>
        <v>100000</v>
      </c>
      <c r="G21">
        <f t="shared" si="4"/>
        <v>500</v>
      </c>
      <c r="H21">
        <f t="shared" si="5"/>
        <v>1E-4</v>
      </c>
    </row>
    <row r="22" spans="1:8" x14ac:dyDescent="0.25">
      <c r="A22" s="1" t="s">
        <v>1798</v>
      </c>
      <c r="C22">
        <v>1.0622</v>
      </c>
      <c r="D22">
        <v>1.0544</v>
      </c>
      <c r="E22">
        <f t="shared" si="2"/>
        <v>1.0583</v>
      </c>
      <c r="F22">
        <f t="shared" si="3"/>
        <v>100000</v>
      </c>
      <c r="G22">
        <f t="shared" si="4"/>
        <v>500</v>
      </c>
      <c r="H22">
        <f t="shared" si="5"/>
        <v>1E-4</v>
      </c>
    </row>
    <row r="23" spans="1:8" x14ac:dyDescent="0.25">
      <c r="A23" s="1" t="s">
        <v>1799</v>
      </c>
      <c r="C23">
        <v>1.0519000000000001</v>
      </c>
      <c r="D23">
        <v>1.0626</v>
      </c>
      <c r="E23">
        <f t="shared" si="2"/>
        <v>1.05725</v>
      </c>
      <c r="F23">
        <f t="shared" si="3"/>
        <v>100000</v>
      </c>
      <c r="G23">
        <f t="shared" si="4"/>
        <v>500</v>
      </c>
      <c r="H23">
        <f t="shared" si="5"/>
        <v>1E-4</v>
      </c>
    </row>
    <row r="24" spans="1:8" x14ac:dyDescent="0.25">
      <c r="A24" s="1" t="s">
        <v>1800</v>
      </c>
      <c r="C24">
        <v>1.0606</v>
      </c>
      <c r="D24">
        <v>1.032</v>
      </c>
      <c r="E24">
        <f t="shared" si="2"/>
        <v>1.0463</v>
      </c>
      <c r="F24">
        <f t="shared" si="3"/>
        <v>100000</v>
      </c>
      <c r="G24">
        <f t="shared" si="4"/>
        <v>500</v>
      </c>
      <c r="H24">
        <f t="shared" si="5"/>
        <v>1E-4</v>
      </c>
    </row>
    <row r="25" spans="1:8" x14ac:dyDescent="0.25">
      <c r="A25" s="1" t="s">
        <v>1801</v>
      </c>
      <c r="C25">
        <v>1.0343</v>
      </c>
      <c r="D25">
        <v>1.0218</v>
      </c>
      <c r="E25">
        <f t="shared" si="2"/>
        <v>1.0280499999999999</v>
      </c>
      <c r="F25">
        <f t="shared" si="3"/>
        <v>100000</v>
      </c>
      <c r="G25">
        <f t="shared" si="4"/>
        <v>500</v>
      </c>
      <c r="H25">
        <f t="shared" si="5"/>
        <v>1E-4</v>
      </c>
    </row>
    <row r="26" spans="1:8" x14ac:dyDescent="0.25">
      <c r="A26" s="1" t="s">
        <v>1802</v>
      </c>
      <c r="C26">
        <v>1.0196000000000001</v>
      </c>
      <c r="D26">
        <v>1.0351999999999999</v>
      </c>
      <c r="E26">
        <f t="shared" si="2"/>
        <v>1.0274000000000001</v>
      </c>
      <c r="F26">
        <f t="shared" si="3"/>
        <v>100000</v>
      </c>
      <c r="G26">
        <f t="shared" si="4"/>
        <v>500</v>
      </c>
      <c r="H26">
        <f t="shared" si="5"/>
        <v>1E-4</v>
      </c>
    </row>
    <row r="27" spans="1:8" x14ac:dyDescent="0.25">
      <c r="A27" s="1" t="s">
        <v>1803</v>
      </c>
      <c r="C27">
        <v>1.0351999999999999</v>
      </c>
      <c r="D27">
        <v>1.0622</v>
      </c>
      <c r="E27">
        <f t="shared" si="2"/>
        <v>1.0487</v>
      </c>
      <c r="F27">
        <f t="shared" si="3"/>
        <v>100000</v>
      </c>
      <c r="G27">
        <f t="shared" si="4"/>
        <v>500</v>
      </c>
      <c r="H27">
        <f t="shared" si="5"/>
        <v>1E-4</v>
      </c>
    </row>
    <row r="28" spans="1:8" x14ac:dyDescent="0.25">
      <c r="A28" s="1" t="s">
        <v>1804</v>
      </c>
      <c r="C28">
        <v>1.0626</v>
      </c>
      <c r="D28">
        <v>1.0336000000000001</v>
      </c>
      <c r="E28">
        <f t="shared" si="2"/>
        <v>1.0481</v>
      </c>
      <c r="F28">
        <f t="shared" si="3"/>
        <v>100000</v>
      </c>
      <c r="G28">
        <f t="shared" si="4"/>
        <v>500</v>
      </c>
      <c r="H28">
        <f t="shared" si="5"/>
        <v>1E-4</v>
      </c>
    </row>
    <row r="29" spans="1:8" x14ac:dyDescent="0.25">
      <c r="A29" s="1" t="s">
        <v>1805</v>
      </c>
      <c r="C29">
        <v>1.0324</v>
      </c>
      <c r="D29">
        <v>1.0580000000000001</v>
      </c>
      <c r="E29">
        <f t="shared" si="2"/>
        <v>1.0451999999999999</v>
      </c>
      <c r="F29">
        <f t="shared" si="3"/>
        <v>100000</v>
      </c>
      <c r="G29">
        <f t="shared" si="4"/>
        <v>500</v>
      </c>
      <c r="H29">
        <f t="shared" si="5"/>
        <v>1E-4</v>
      </c>
    </row>
    <row r="30" spans="1:8" x14ac:dyDescent="0.25">
      <c r="A30" s="1" t="s">
        <v>1806</v>
      </c>
      <c r="C30">
        <v>1.0570999999999999</v>
      </c>
      <c r="D30">
        <v>1.0357000000000001</v>
      </c>
      <c r="E30">
        <f t="shared" si="2"/>
        <v>1.0464</v>
      </c>
      <c r="F30">
        <f t="shared" si="3"/>
        <v>100000</v>
      </c>
      <c r="G30">
        <f t="shared" si="4"/>
        <v>500</v>
      </c>
      <c r="H30">
        <f t="shared" si="5"/>
        <v>1E-4</v>
      </c>
    </row>
    <row r="31" spans="1:8" x14ac:dyDescent="0.25">
      <c r="A31" s="1" t="s">
        <v>1807</v>
      </c>
      <c r="C31">
        <v>1.0379</v>
      </c>
      <c r="D31">
        <v>1.0296000000000001</v>
      </c>
      <c r="E31">
        <f t="shared" si="2"/>
        <v>1.0337499999999999</v>
      </c>
      <c r="F31">
        <f t="shared" si="3"/>
        <v>100000</v>
      </c>
      <c r="G31">
        <f t="shared" si="4"/>
        <v>500</v>
      </c>
      <c r="H31">
        <f t="shared" si="5"/>
        <v>1E-4</v>
      </c>
    </row>
    <row r="32" spans="1:8" x14ac:dyDescent="0.25">
      <c r="A32" s="1" t="s">
        <v>1808</v>
      </c>
      <c r="C32">
        <v>1.0287999999999999</v>
      </c>
      <c r="D32">
        <v>1.0271999999999999</v>
      </c>
      <c r="E32">
        <f t="shared" si="2"/>
        <v>1.028</v>
      </c>
      <c r="F32">
        <f t="shared" si="3"/>
        <v>100000</v>
      </c>
      <c r="G32">
        <f t="shared" si="4"/>
        <v>500</v>
      </c>
      <c r="H32">
        <f t="shared" si="5"/>
        <v>1E-4</v>
      </c>
    </row>
    <row r="33" spans="1:8" x14ac:dyDescent="0.25">
      <c r="A33" s="1" t="s">
        <v>1809</v>
      </c>
      <c r="C33">
        <v>1.0269999999999999</v>
      </c>
      <c r="D33">
        <v>1.0416000000000001</v>
      </c>
      <c r="E33">
        <f t="shared" si="2"/>
        <v>1.0343</v>
      </c>
      <c r="F33">
        <f t="shared" si="3"/>
        <v>100000</v>
      </c>
      <c r="G33">
        <f t="shared" si="4"/>
        <v>500</v>
      </c>
      <c r="H33">
        <f t="shared" si="5"/>
        <v>1E-4</v>
      </c>
    </row>
    <row r="34" spans="1:8" x14ac:dyDescent="0.25">
      <c r="A34" s="1" t="s">
        <v>1810</v>
      </c>
      <c r="C34">
        <v>1.0411999999999999</v>
      </c>
      <c r="D34">
        <v>1.0472999999999999</v>
      </c>
      <c r="E34">
        <f t="shared" si="2"/>
        <v>1.0442499999999999</v>
      </c>
      <c r="F34">
        <f t="shared" si="3"/>
        <v>100000</v>
      </c>
      <c r="G34">
        <f t="shared" si="4"/>
        <v>500</v>
      </c>
      <c r="H34">
        <f t="shared" si="5"/>
        <v>1E-4</v>
      </c>
    </row>
    <row r="35" spans="1:8" x14ac:dyDescent="0.25">
      <c r="A35" s="1" t="s">
        <v>1811</v>
      </c>
      <c r="C35">
        <v>1.0491999999999999</v>
      </c>
      <c r="D35">
        <v>1.0506</v>
      </c>
      <c r="E35">
        <f t="shared" si="2"/>
        <v>1.0499000000000001</v>
      </c>
      <c r="F35">
        <f t="shared" si="3"/>
        <v>100000</v>
      </c>
      <c r="G35">
        <f t="shared" si="4"/>
        <v>500</v>
      </c>
      <c r="H35">
        <f t="shared" si="5"/>
        <v>1E-4</v>
      </c>
    </row>
    <row r="36" spans="1:8" x14ac:dyDescent="0.25">
      <c r="A36" s="1" t="s">
        <v>1812</v>
      </c>
      <c r="C36">
        <v>1.0501</v>
      </c>
      <c r="D36">
        <v>1.0386</v>
      </c>
      <c r="E36">
        <f t="shared" si="2"/>
        <v>1.0443500000000001</v>
      </c>
      <c r="F36">
        <f t="shared" si="3"/>
        <v>100000</v>
      </c>
      <c r="G36">
        <f t="shared" si="4"/>
        <v>500</v>
      </c>
      <c r="H36">
        <f t="shared" si="5"/>
        <v>1E-4</v>
      </c>
    </row>
    <row r="37" spans="1:8" x14ac:dyDescent="0.25">
      <c r="A37" s="1" t="s">
        <v>1813</v>
      </c>
      <c r="C37">
        <v>1.0392999999999999</v>
      </c>
      <c r="D37">
        <v>1.0367999999999999</v>
      </c>
      <c r="E37">
        <f t="shared" si="2"/>
        <v>1.0380499999999999</v>
      </c>
      <c r="F37">
        <f t="shared" si="3"/>
        <v>100000</v>
      </c>
      <c r="G37">
        <f t="shared" si="4"/>
        <v>500</v>
      </c>
      <c r="H37">
        <f t="shared" si="5"/>
        <v>1E-4</v>
      </c>
    </row>
    <row r="38" spans="1:8" x14ac:dyDescent="0.25">
      <c r="A38" s="1" t="s">
        <v>1814</v>
      </c>
      <c r="C38">
        <v>1.0338000000000001</v>
      </c>
      <c r="D38">
        <v>1.0327</v>
      </c>
      <c r="E38">
        <f t="shared" si="2"/>
        <v>1.03325</v>
      </c>
      <c r="F38">
        <f t="shared" si="3"/>
        <v>100000</v>
      </c>
      <c r="G38">
        <f t="shared" si="4"/>
        <v>500</v>
      </c>
      <c r="H38">
        <f t="shared" si="5"/>
        <v>1E-4</v>
      </c>
    </row>
    <row r="39" spans="1:8" x14ac:dyDescent="0.25">
      <c r="A39" s="1" t="s">
        <v>1815</v>
      </c>
      <c r="C39">
        <v>1.0329999999999999</v>
      </c>
      <c r="D39">
        <v>1.0239</v>
      </c>
      <c r="E39">
        <f t="shared" si="2"/>
        <v>1.0284499999999999</v>
      </c>
      <c r="F39">
        <f t="shared" si="3"/>
        <v>100000</v>
      </c>
      <c r="G39">
        <f t="shared" si="4"/>
        <v>500</v>
      </c>
      <c r="H39">
        <f t="shared" si="5"/>
        <v>1E-4</v>
      </c>
    </row>
    <row r="40" spans="1:8" x14ac:dyDescent="0.25">
      <c r="A40" s="1" t="s">
        <v>1816</v>
      </c>
      <c r="C40">
        <v>1.0243</v>
      </c>
      <c r="D40">
        <v>1.0195000000000001</v>
      </c>
      <c r="E40">
        <f t="shared" si="2"/>
        <v>1.0219</v>
      </c>
      <c r="F40">
        <f t="shared" si="3"/>
        <v>100000</v>
      </c>
      <c r="G40">
        <f t="shared" si="4"/>
        <v>500</v>
      </c>
      <c r="H40">
        <f t="shared" si="5"/>
        <v>1E-4</v>
      </c>
    </row>
    <row r="41" spans="1:8" x14ac:dyDescent="0.25">
      <c r="A41" s="1" t="s">
        <v>1817</v>
      </c>
      <c r="C41">
        <v>1.0194000000000001</v>
      </c>
      <c r="D41">
        <v>1.0108999999999999</v>
      </c>
      <c r="E41">
        <f t="shared" si="2"/>
        <v>1.01515</v>
      </c>
      <c r="F41">
        <f t="shared" si="3"/>
        <v>100000</v>
      </c>
      <c r="G41">
        <f t="shared" si="4"/>
        <v>500</v>
      </c>
      <c r="H41">
        <f t="shared" si="5"/>
        <v>1E-4</v>
      </c>
    </row>
    <row r="42" spans="1:8" x14ac:dyDescent="0.25">
      <c r="A42" s="1" t="s">
        <v>1818</v>
      </c>
      <c r="C42">
        <v>1.0104</v>
      </c>
      <c r="D42">
        <v>1.0102</v>
      </c>
      <c r="E42">
        <f t="shared" si="2"/>
        <v>1.0103</v>
      </c>
      <c r="F42">
        <f t="shared" si="3"/>
        <v>100000</v>
      </c>
      <c r="G42">
        <f t="shared" si="4"/>
        <v>500</v>
      </c>
      <c r="H42">
        <f t="shared" si="5"/>
        <v>1E-4</v>
      </c>
    </row>
    <row r="43" spans="1:8" x14ac:dyDescent="0.25">
      <c r="A43" s="1" t="s">
        <v>1819</v>
      </c>
      <c r="C43">
        <v>1.0118</v>
      </c>
      <c r="D43">
        <v>1.0257000000000001</v>
      </c>
      <c r="E43">
        <f t="shared" si="2"/>
        <v>1.01875</v>
      </c>
      <c r="F43">
        <f t="shared" si="3"/>
        <v>100000</v>
      </c>
      <c r="G43">
        <f t="shared" si="4"/>
        <v>500</v>
      </c>
      <c r="H43">
        <f t="shared" si="5"/>
        <v>1E-4</v>
      </c>
    </row>
    <row r="44" spans="1:8" x14ac:dyDescent="0.25">
      <c r="A44" s="1" t="s">
        <v>1820</v>
      </c>
      <c r="C44">
        <v>1.0257000000000001</v>
      </c>
      <c r="D44">
        <v>1.0186999999999999</v>
      </c>
      <c r="E44">
        <f t="shared" si="2"/>
        <v>1.0222</v>
      </c>
      <c r="F44">
        <f t="shared" si="3"/>
        <v>100000</v>
      </c>
      <c r="G44">
        <f t="shared" si="4"/>
        <v>500</v>
      </c>
      <c r="H44">
        <f t="shared" si="5"/>
        <v>1E-4</v>
      </c>
    </row>
    <row r="45" spans="1:8" x14ac:dyDescent="0.25">
      <c r="A45" s="1" t="s">
        <v>1821</v>
      </c>
      <c r="C45">
        <v>1.0187999999999999</v>
      </c>
      <c r="D45">
        <v>0.999</v>
      </c>
      <c r="E45">
        <f t="shared" si="2"/>
        <v>1.0088999999999999</v>
      </c>
      <c r="F45">
        <f t="shared" si="3"/>
        <v>100000</v>
      </c>
      <c r="G45">
        <f t="shared" si="4"/>
        <v>500</v>
      </c>
      <c r="H45">
        <f t="shared" si="5"/>
        <v>1E-4</v>
      </c>
    </row>
    <row r="46" spans="1:8" x14ac:dyDescent="0.25">
      <c r="A46" s="1" t="s">
        <v>1822</v>
      </c>
      <c r="C46">
        <v>1.0003</v>
      </c>
      <c r="D46">
        <v>1.012</v>
      </c>
      <c r="E46">
        <f t="shared" si="2"/>
        <v>1.0061499999999999</v>
      </c>
      <c r="F46">
        <f t="shared" si="3"/>
        <v>100000</v>
      </c>
      <c r="G46">
        <f t="shared" si="4"/>
        <v>500</v>
      </c>
      <c r="H46">
        <f t="shared" si="5"/>
        <v>1E-4</v>
      </c>
    </row>
    <row r="47" spans="1:8" x14ac:dyDescent="0.25">
      <c r="A47" s="1" t="s">
        <v>1823</v>
      </c>
      <c r="C47">
        <v>1.0121</v>
      </c>
      <c r="D47">
        <v>1.0157</v>
      </c>
      <c r="E47">
        <f t="shared" si="2"/>
        <v>1.0139</v>
      </c>
      <c r="F47">
        <f t="shared" si="3"/>
        <v>100000</v>
      </c>
      <c r="G47">
        <f t="shared" si="4"/>
        <v>500</v>
      </c>
      <c r="H47">
        <f t="shared" si="5"/>
        <v>1E-4</v>
      </c>
    </row>
    <row r="48" spans="1:8" x14ac:dyDescent="0.25">
      <c r="A48" s="1" t="s">
        <v>1824</v>
      </c>
      <c r="C48">
        <v>1.0161</v>
      </c>
      <c r="D48">
        <v>1.0206</v>
      </c>
      <c r="E48">
        <f t="shared" si="2"/>
        <v>1.0183499999999999</v>
      </c>
      <c r="F48">
        <f t="shared" si="3"/>
        <v>100000</v>
      </c>
      <c r="G48">
        <f t="shared" si="4"/>
        <v>500</v>
      </c>
      <c r="H48">
        <f t="shared" si="5"/>
        <v>1E-4</v>
      </c>
    </row>
    <row r="49" spans="1:8" x14ac:dyDescent="0.25">
      <c r="A49" s="1" t="s">
        <v>1825</v>
      </c>
      <c r="C49">
        <v>1.0186999999999999</v>
      </c>
      <c r="D49">
        <v>1.0026999999999999</v>
      </c>
      <c r="E49">
        <f t="shared" si="2"/>
        <v>1.0106999999999999</v>
      </c>
      <c r="F49">
        <f t="shared" si="3"/>
        <v>100000</v>
      </c>
      <c r="G49">
        <f t="shared" si="4"/>
        <v>500</v>
      </c>
      <c r="H49">
        <f t="shared" si="5"/>
        <v>1E-4</v>
      </c>
    </row>
    <row r="50" spans="1:8" x14ac:dyDescent="0.25">
      <c r="A50" s="1" t="s">
        <v>1826</v>
      </c>
      <c r="C50">
        <v>1.0034000000000001</v>
      </c>
      <c r="D50">
        <v>1.0084</v>
      </c>
      <c r="E50">
        <f t="shared" si="2"/>
        <v>1.0059</v>
      </c>
      <c r="F50">
        <f t="shared" si="3"/>
        <v>100000</v>
      </c>
      <c r="G50">
        <f t="shared" si="4"/>
        <v>500</v>
      </c>
      <c r="H50">
        <f t="shared" si="5"/>
        <v>1E-4</v>
      </c>
    </row>
    <row r="51" spans="1:8" x14ac:dyDescent="0.25">
      <c r="A51" s="1" t="s">
        <v>1827</v>
      </c>
      <c r="C51">
        <v>1.0097</v>
      </c>
      <c r="D51">
        <v>1.0127999999999999</v>
      </c>
      <c r="E51">
        <f t="shared" si="2"/>
        <v>1.01125</v>
      </c>
      <c r="F51">
        <f t="shared" si="3"/>
        <v>100000</v>
      </c>
      <c r="G51">
        <f t="shared" si="4"/>
        <v>500</v>
      </c>
      <c r="H51">
        <f t="shared" si="5"/>
        <v>1E-4</v>
      </c>
    </row>
    <row r="52" spans="1:8" x14ac:dyDescent="0.25">
      <c r="A52" s="1" t="s">
        <v>1828</v>
      </c>
      <c r="C52">
        <v>1.0124</v>
      </c>
      <c r="D52">
        <v>1.0049999999999999</v>
      </c>
      <c r="E52">
        <f t="shared" si="2"/>
        <v>1.0086999999999999</v>
      </c>
      <c r="F52">
        <f t="shared" si="3"/>
        <v>100000</v>
      </c>
      <c r="G52">
        <f t="shared" si="4"/>
        <v>500</v>
      </c>
      <c r="H52">
        <f t="shared" si="5"/>
        <v>1E-4</v>
      </c>
    </row>
    <row r="53" spans="1:8" x14ac:dyDescent="0.25">
      <c r="A53" s="1" t="s">
        <v>1829</v>
      </c>
      <c r="C53">
        <v>1.0082</v>
      </c>
      <c r="D53">
        <v>0.99370000000000003</v>
      </c>
      <c r="E53">
        <f t="shared" si="2"/>
        <v>1.00095</v>
      </c>
      <c r="F53">
        <f t="shared" si="3"/>
        <v>100000</v>
      </c>
      <c r="G53">
        <f t="shared" si="4"/>
        <v>500</v>
      </c>
      <c r="H53">
        <f t="shared" si="5"/>
        <v>1E-4</v>
      </c>
    </row>
    <row r="54" spans="1:8" x14ac:dyDescent="0.25">
      <c r="A54" s="1" t="s">
        <v>1830</v>
      </c>
      <c r="C54">
        <v>0.99329999999999996</v>
      </c>
      <c r="D54">
        <v>0.99319999999999997</v>
      </c>
      <c r="E54">
        <f t="shared" si="2"/>
        <v>0.99324999999999997</v>
      </c>
      <c r="F54">
        <f t="shared" si="3"/>
        <v>100000</v>
      </c>
      <c r="G54">
        <f t="shared" si="4"/>
        <v>500</v>
      </c>
      <c r="H54">
        <f t="shared" si="5"/>
        <v>1E-4</v>
      </c>
    </row>
    <row r="55" spans="1:8" x14ac:dyDescent="0.25">
      <c r="A55" s="1" t="s">
        <v>1831</v>
      </c>
      <c r="C55">
        <v>0.99260000000000004</v>
      </c>
      <c r="D55">
        <v>0.99019999999999997</v>
      </c>
      <c r="E55">
        <f t="shared" si="2"/>
        <v>0.99140000000000006</v>
      </c>
      <c r="F55">
        <f t="shared" si="3"/>
        <v>100000</v>
      </c>
      <c r="G55">
        <f t="shared" si="4"/>
        <v>500</v>
      </c>
      <c r="H55">
        <f t="shared" si="5"/>
        <v>1E-4</v>
      </c>
    </row>
    <row r="56" spans="1:8" x14ac:dyDescent="0.25">
      <c r="A56" s="1" t="s">
        <v>1832</v>
      </c>
      <c r="C56">
        <v>0.9879</v>
      </c>
      <c r="D56">
        <v>0.99270000000000003</v>
      </c>
      <c r="E56">
        <f t="shared" si="2"/>
        <v>0.99029999999999996</v>
      </c>
      <c r="F56">
        <f t="shared" si="3"/>
        <v>100000</v>
      </c>
      <c r="G56">
        <f t="shared" si="4"/>
        <v>500</v>
      </c>
      <c r="H56">
        <f t="shared" si="5"/>
        <v>1E-4</v>
      </c>
    </row>
    <row r="57" spans="1:8" x14ac:dyDescent="0.25">
      <c r="A57" s="1" t="s">
        <v>1833</v>
      </c>
      <c r="C57">
        <v>0.99370000000000003</v>
      </c>
      <c r="D57">
        <v>1.0011000000000001</v>
      </c>
      <c r="E57">
        <f t="shared" si="2"/>
        <v>0.99740000000000006</v>
      </c>
      <c r="F57">
        <f t="shared" si="3"/>
        <v>100000</v>
      </c>
      <c r="G57">
        <f t="shared" si="4"/>
        <v>500</v>
      </c>
      <c r="H57">
        <f t="shared" si="5"/>
        <v>1E-4</v>
      </c>
    </row>
    <row r="58" spans="1:8" x14ac:dyDescent="0.25">
      <c r="A58" s="1" t="s">
        <v>1834</v>
      </c>
      <c r="C58">
        <v>1.0017</v>
      </c>
      <c r="D58">
        <v>0.98709999999999998</v>
      </c>
      <c r="E58">
        <f t="shared" si="2"/>
        <v>0.99439999999999995</v>
      </c>
      <c r="F58">
        <f t="shared" si="3"/>
        <v>100000</v>
      </c>
      <c r="G58">
        <f t="shared" si="4"/>
        <v>500</v>
      </c>
      <c r="H58">
        <f t="shared" si="5"/>
        <v>1E-4</v>
      </c>
    </row>
    <row r="59" spans="1:8" x14ac:dyDescent="0.25">
      <c r="A59" s="1" t="s">
        <v>1835</v>
      </c>
      <c r="C59">
        <v>0.98699999999999999</v>
      </c>
      <c r="D59">
        <v>0.98719999999999997</v>
      </c>
      <c r="E59">
        <f t="shared" si="2"/>
        <v>0.98709999999999998</v>
      </c>
      <c r="F59">
        <f t="shared" si="3"/>
        <v>100000</v>
      </c>
      <c r="G59">
        <f t="shared" si="4"/>
        <v>500</v>
      </c>
      <c r="H59">
        <f t="shared" si="5"/>
        <v>1E-4</v>
      </c>
    </row>
    <row r="60" spans="1:8" x14ac:dyDescent="0.25">
      <c r="A60" s="1" t="s">
        <v>1836</v>
      </c>
      <c r="C60">
        <v>0.98750000000000004</v>
      </c>
      <c r="D60">
        <v>0.98660000000000003</v>
      </c>
      <c r="E60">
        <f t="shared" si="2"/>
        <v>0.98704999999999998</v>
      </c>
      <c r="F60">
        <f t="shared" si="3"/>
        <v>100000</v>
      </c>
      <c r="G60">
        <f t="shared" si="4"/>
        <v>500</v>
      </c>
      <c r="H60">
        <f t="shared" si="5"/>
        <v>1E-4</v>
      </c>
    </row>
    <row r="61" spans="1:8" x14ac:dyDescent="0.25">
      <c r="A61" s="1" t="s">
        <v>1837</v>
      </c>
      <c r="C61">
        <v>0.98499999999999999</v>
      </c>
      <c r="D61">
        <v>0.97760000000000002</v>
      </c>
      <c r="E61">
        <f t="shared" si="2"/>
        <v>0.98130000000000006</v>
      </c>
      <c r="F61">
        <f t="shared" si="3"/>
        <v>100000</v>
      </c>
      <c r="G61">
        <f t="shared" si="4"/>
        <v>500</v>
      </c>
      <c r="H61">
        <f t="shared" si="5"/>
        <v>1E-4</v>
      </c>
    </row>
    <row r="62" spans="1:8" x14ac:dyDescent="0.25">
      <c r="A62" s="1" t="s">
        <v>1838</v>
      </c>
      <c r="C62">
        <v>0.97819999999999996</v>
      </c>
      <c r="D62">
        <v>0.97330000000000005</v>
      </c>
      <c r="E62">
        <f t="shared" si="2"/>
        <v>0.97575000000000001</v>
      </c>
      <c r="F62">
        <f t="shared" si="3"/>
        <v>100000</v>
      </c>
      <c r="G62">
        <f t="shared" si="4"/>
        <v>500</v>
      </c>
      <c r="H62">
        <f t="shared" si="5"/>
        <v>1E-4</v>
      </c>
    </row>
    <row r="63" spans="1:8" x14ac:dyDescent="0.25">
      <c r="A63" s="1" t="s">
        <v>1839</v>
      </c>
      <c r="C63">
        <v>0.97189999999999999</v>
      </c>
      <c r="D63">
        <v>0.97299999999999998</v>
      </c>
      <c r="E63">
        <f t="shared" si="2"/>
        <v>0.97245000000000004</v>
      </c>
      <c r="F63">
        <f t="shared" si="3"/>
        <v>100000</v>
      </c>
      <c r="G63">
        <f t="shared" si="4"/>
        <v>500</v>
      </c>
      <c r="H63">
        <f t="shared" si="5"/>
        <v>1E-4</v>
      </c>
    </row>
    <row r="64" spans="1:8" x14ac:dyDescent="0.25">
      <c r="A64" s="1" t="s">
        <v>1840</v>
      </c>
      <c r="C64">
        <v>0.97360000000000002</v>
      </c>
      <c r="D64">
        <v>0.98409999999999997</v>
      </c>
      <c r="E64">
        <f t="shared" si="2"/>
        <v>0.97885</v>
      </c>
      <c r="F64">
        <f t="shared" si="3"/>
        <v>100000</v>
      </c>
      <c r="G64">
        <f t="shared" si="4"/>
        <v>500</v>
      </c>
      <c r="H64">
        <f t="shared" si="5"/>
        <v>1E-4</v>
      </c>
    </row>
    <row r="65" spans="1:8" x14ac:dyDescent="0.25">
      <c r="A65" s="1" t="s">
        <v>1841</v>
      </c>
      <c r="C65">
        <v>0.98440000000000005</v>
      </c>
      <c r="D65">
        <v>0.97970000000000002</v>
      </c>
      <c r="E65">
        <f t="shared" si="2"/>
        <v>0.98205000000000009</v>
      </c>
      <c r="F65">
        <f t="shared" si="3"/>
        <v>100000</v>
      </c>
      <c r="G65">
        <f t="shared" si="4"/>
        <v>500</v>
      </c>
      <c r="H65">
        <f t="shared" si="5"/>
        <v>1E-4</v>
      </c>
    </row>
    <row r="66" spans="1:8" x14ac:dyDescent="0.25">
      <c r="A66" s="1" t="s">
        <v>1842</v>
      </c>
      <c r="C66">
        <v>0.98170000000000002</v>
      </c>
      <c r="D66">
        <v>0.96309999999999996</v>
      </c>
      <c r="E66">
        <f t="shared" si="2"/>
        <v>0.97239999999999993</v>
      </c>
      <c r="F66">
        <f t="shared" si="3"/>
        <v>100000</v>
      </c>
      <c r="G66">
        <f t="shared" si="4"/>
        <v>500</v>
      </c>
      <c r="H66">
        <f t="shared" si="5"/>
        <v>1E-4</v>
      </c>
    </row>
    <row r="67" spans="1:8" x14ac:dyDescent="0.25">
      <c r="A67" s="1" t="s">
        <v>1843</v>
      </c>
      <c r="C67">
        <v>0.96430000000000005</v>
      </c>
      <c r="D67">
        <v>0.95530000000000004</v>
      </c>
      <c r="E67">
        <f t="shared" si="2"/>
        <v>0.95979999999999999</v>
      </c>
      <c r="F67">
        <f t="shared" si="3"/>
        <v>100000</v>
      </c>
      <c r="G67">
        <f t="shared" si="4"/>
        <v>500</v>
      </c>
      <c r="H67">
        <f t="shared" si="5"/>
        <v>1E-4</v>
      </c>
    </row>
    <row r="68" spans="1:8" x14ac:dyDescent="0.25">
      <c r="A68" s="1" t="s">
        <v>1844</v>
      </c>
      <c r="C68">
        <v>0.95520000000000005</v>
      </c>
      <c r="D68">
        <v>0.95899999999999996</v>
      </c>
      <c r="E68">
        <f t="shared" si="2"/>
        <v>0.95710000000000006</v>
      </c>
      <c r="F68">
        <f t="shared" si="3"/>
        <v>100000</v>
      </c>
      <c r="G68">
        <f t="shared" si="4"/>
        <v>500</v>
      </c>
      <c r="H68">
        <f t="shared" si="5"/>
        <v>1E-4</v>
      </c>
    </row>
    <row r="69" spans="1:8" x14ac:dyDescent="0.25">
      <c r="A69" s="1" t="s">
        <v>1845</v>
      </c>
      <c r="C69">
        <v>0.95889999999999997</v>
      </c>
      <c r="D69">
        <v>0.95420000000000005</v>
      </c>
      <c r="E69">
        <f t="shared" ref="E69:E132" si="6">(C69+D69)/2</f>
        <v>0.95655000000000001</v>
      </c>
      <c r="F69">
        <f t="shared" ref="F69:F132" si="7">F68</f>
        <v>100000</v>
      </c>
      <c r="G69">
        <f t="shared" ref="G69:G132" si="8">G68</f>
        <v>500</v>
      </c>
      <c r="H69">
        <f t="shared" ref="H69:H132" si="9">H68</f>
        <v>1E-4</v>
      </c>
    </row>
    <row r="70" spans="1:8" x14ac:dyDescent="0.25">
      <c r="A70" s="1" t="s">
        <v>1846</v>
      </c>
      <c r="C70">
        <v>0.95279999999999998</v>
      </c>
      <c r="D70">
        <v>0.94479999999999997</v>
      </c>
      <c r="E70">
        <f t="shared" si="6"/>
        <v>0.94879999999999998</v>
      </c>
      <c r="F70">
        <f t="shared" si="7"/>
        <v>100000</v>
      </c>
      <c r="G70">
        <f t="shared" si="8"/>
        <v>500</v>
      </c>
      <c r="H70">
        <f t="shared" si="9"/>
        <v>1E-4</v>
      </c>
    </row>
    <row r="71" spans="1:8" x14ac:dyDescent="0.25">
      <c r="A71" s="1" t="s">
        <v>1847</v>
      </c>
      <c r="C71">
        <v>0.94510000000000005</v>
      </c>
      <c r="D71">
        <v>0.96650000000000003</v>
      </c>
      <c r="E71">
        <f t="shared" si="6"/>
        <v>0.95579999999999998</v>
      </c>
      <c r="F71">
        <f t="shared" si="7"/>
        <v>100000</v>
      </c>
      <c r="G71">
        <f t="shared" si="8"/>
        <v>500</v>
      </c>
      <c r="H71">
        <f t="shared" si="9"/>
        <v>1E-4</v>
      </c>
    </row>
    <row r="72" spans="1:8" x14ac:dyDescent="0.25">
      <c r="A72" s="1" t="s">
        <v>1848</v>
      </c>
      <c r="C72">
        <v>0.96640000000000004</v>
      </c>
      <c r="D72">
        <v>0.96819999999999995</v>
      </c>
      <c r="E72">
        <f t="shared" si="6"/>
        <v>0.96730000000000005</v>
      </c>
      <c r="F72">
        <f t="shared" si="7"/>
        <v>100000</v>
      </c>
      <c r="G72">
        <f t="shared" si="8"/>
        <v>500</v>
      </c>
      <c r="H72">
        <f t="shared" si="9"/>
        <v>1E-4</v>
      </c>
    </row>
    <row r="73" spans="1:8" x14ac:dyDescent="0.25">
      <c r="A73" s="1" t="s">
        <v>1849</v>
      </c>
      <c r="C73">
        <v>0.96930000000000005</v>
      </c>
      <c r="D73">
        <v>0.97399999999999998</v>
      </c>
      <c r="E73">
        <f t="shared" si="6"/>
        <v>0.97165000000000001</v>
      </c>
      <c r="F73">
        <f t="shared" si="7"/>
        <v>100000</v>
      </c>
      <c r="G73">
        <f t="shared" si="8"/>
        <v>500</v>
      </c>
      <c r="H73">
        <f t="shared" si="9"/>
        <v>1E-4</v>
      </c>
    </row>
    <row r="74" spans="1:8" x14ac:dyDescent="0.25">
      <c r="A74" s="1" t="s">
        <v>1850</v>
      </c>
      <c r="C74">
        <v>0.97389999999999999</v>
      </c>
      <c r="D74">
        <v>0.97589999999999999</v>
      </c>
      <c r="E74">
        <f t="shared" si="6"/>
        <v>0.97489999999999999</v>
      </c>
      <c r="F74">
        <f t="shared" si="7"/>
        <v>100000</v>
      </c>
      <c r="G74">
        <f t="shared" si="8"/>
        <v>500</v>
      </c>
      <c r="H74">
        <f t="shared" si="9"/>
        <v>1E-4</v>
      </c>
    </row>
    <row r="75" spans="1:8" x14ac:dyDescent="0.25">
      <c r="A75" s="1" t="s">
        <v>1851</v>
      </c>
      <c r="C75">
        <v>0.97770000000000001</v>
      </c>
      <c r="D75">
        <v>0.97760000000000002</v>
      </c>
      <c r="E75">
        <f t="shared" si="6"/>
        <v>0.97765000000000002</v>
      </c>
      <c r="F75">
        <f t="shared" si="7"/>
        <v>100000</v>
      </c>
      <c r="G75">
        <f t="shared" si="8"/>
        <v>500</v>
      </c>
      <c r="H75">
        <f t="shared" si="9"/>
        <v>1E-4</v>
      </c>
    </row>
    <row r="76" spans="1:8" x14ac:dyDescent="0.25">
      <c r="A76" s="1" t="s">
        <v>1852</v>
      </c>
      <c r="C76">
        <v>0.97740000000000005</v>
      </c>
      <c r="D76">
        <v>0.97960000000000003</v>
      </c>
      <c r="E76">
        <f t="shared" si="6"/>
        <v>0.97850000000000004</v>
      </c>
      <c r="F76">
        <f t="shared" si="7"/>
        <v>100000</v>
      </c>
      <c r="G76">
        <f t="shared" si="8"/>
        <v>500</v>
      </c>
      <c r="H76">
        <f t="shared" si="9"/>
        <v>1E-4</v>
      </c>
    </row>
    <row r="77" spans="1:8" x14ac:dyDescent="0.25">
      <c r="A77" s="1" t="s">
        <v>1853</v>
      </c>
      <c r="C77">
        <v>0.97940000000000005</v>
      </c>
      <c r="D77">
        <v>0.97919999999999996</v>
      </c>
      <c r="E77">
        <f t="shared" si="6"/>
        <v>0.97930000000000006</v>
      </c>
      <c r="F77">
        <f t="shared" si="7"/>
        <v>100000</v>
      </c>
      <c r="G77">
        <f t="shared" si="8"/>
        <v>500</v>
      </c>
      <c r="H77">
        <f t="shared" si="9"/>
        <v>1E-4</v>
      </c>
    </row>
    <row r="78" spans="1:8" x14ac:dyDescent="0.25">
      <c r="A78" s="1" t="s">
        <v>1854</v>
      </c>
      <c r="C78">
        <v>0.98150000000000004</v>
      </c>
      <c r="D78">
        <v>0.98839999999999995</v>
      </c>
      <c r="E78">
        <f t="shared" si="6"/>
        <v>0.98494999999999999</v>
      </c>
      <c r="F78">
        <f t="shared" si="7"/>
        <v>100000</v>
      </c>
      <c r="G78">
        <f t="shared" si="8"/>
        <v>500</v>
      </c>
      <c r="H78">
        <f t="shared" si="9"/>
        <v>1E-4</v>
      </c>
    </row>
    <row r="79" spans="1:8" x14ac:dyDescent="0.25">
      <c r="A79" s="1" t="s">
        <v>1855</v>
      </c>
      <c r="C79">
        <v>0.98670000000000002</v>
      </c>
      <c r="D79">
        <v>0.95840000000000003</v>
      </c>
      <c r="E79">
        <f t="shared" si="6"/>
        <v>0.97255000000000003</v>
      </c>
      <c r="F79">
        <f t="shared" si="7"/>
        <v>100000</v>
      </c>
      <c r="G79">
        <f t="shared" si="8"/>
        <v>500</v>
      </c>
      <c r="H79">
        <f t="shared" si="9"/>
        <v>1E-4</v>
      </c>
    </row>
    <row r="80" spans="1:8" x14ac:dyDescent="0.25">
      <c r="A80" s="1" t="s">
        <v>1856</v>
      </c>
      <c r="C80">
        <v>0.95950000000000002</v>
      </c>
      <c r="D80">
        <v>0.96160000000000001</v>
      </c>
      <c r="E80">
        <f t="shared" si="6"/>
        <v>0.96055000000000001</v>
      </c>
      <c r="F80">
        <f t="shared" si="7"/>
        <v>100000</v>
      </c>
      <c r="G80">
        <f t="shared" si="8"/>
        <v>500</v>
      </c>
      <c r="H80">
        <f t="shared" si="9"/>
        <v>1E-4</v>
      </c>
    </row>
    <row r="81" spans="1:8" x14ac:dyDescent="0.25">
      <c r="A81" s="1" t="s">
        <v>1857</v>
      </c>
      <c r="C81">
        <v>0.96150000000000002</v>
      </c>
      <c r="D81">
        <v>0.95299999999999996</v>
      </c>
      <c r="E81">
        <f t="shared" si="6"/>
        <v>0.95724999999999993</v>
      </c>
      <c r="F81">
        <f t="shared" si="7"/>
        <v>100000</v>
      </c>
      <c r="G81">
        <f t="shared" si="8"/>
        <v>500</v>
      </c>
      <c r="H81">
        <f t="shared" si="9"/>
        <v>1E-4</v>
      </c>
    </row>
    <row r="82" spans="1:8" x14ac:dyDescent="0.25">
      <c r="A82" s="1" t="s">
        <v>1858</v>
      </c>
      <c r="C82">
        <v>0.95450000000000002</v>
      </c>
      <c r="D82">
        <v>0.94779999999999998</v>
      </c>
      <c r="E82">
        <f t="shared" si="6"/>
        <v>0.95114999999999994</v>
      </c>
      <c r="F82">
        <f t="shared" si="7"/>
        <v>100000</v>
      </c>
      <c r="G82">
        <f t="shared" si="8"/>
        <v>500</v>
      </c>
      <c r="H82">
        <f t="shared" si="9"/>
        <v>1E-4</v>
      </c>
    </row>
    <row r="83" spans="1:8" x14ac:dyDescent="0.25">
      <c r="A83" s="1" t="s">
        <v>1859</v>
      </c>
      <c r="C83">
        <v>0.94879999999999998</v>
      </c>
      <c r="D83">
        <v>0.95520000000000005</v>
      </c>
      <c r="E83">
        <f t="shared" si="6"/>
        <v>0.95199999999999996</v>
      </c>
      <c r="F83">
        <f t="shared" si="7"/>
        <v>100000</v>
      </c>
      <c r="G83">
        <f t="shared" si="8"/>
        <v>500</v>
      </c>
      <c r="H83">
        <f t="shared" si="9"/>
        <v>1E-4</v>
      </c>
    </row>
    <row r="84" spans="1:8" x14ac:dyDescent="0.25">
      <c r="A84" s="1" t="s">
        <v>1860</v>
      </c>
      <c r="C84">
        <v>0.9536</v>
      </c>
      <c r="D84">
        <v>0.98180000000000001</v>
      </c>
      <c r="E84">
        <f t="shared" si="6"/>
        <v>0.9677</v>
      </c>
      <c r="F84">
        <f t="shared" si="7"/>
        <v>100000</v>
      </c>
      <c r="G84">
        <f t="shared" si="8"/>
        <v>500</v>
      </c>
      <c r="H84">
        <f t="shared" si="9"/>
        <v>1E-4</v>
      </c>
    </row>
    <row r="85" spans="1:8" x14ac:dyDescent="0.25">
      <c r="A85" s="1" t="s">
        <v>1861</v>
      </c>
      <c r="C85">
        <v>0.98140000000000005</v>
      </c>
      <c r="D85">
        <v>0.98699999999999999</v>
      </c>
      <c r="E85">
        <f t="shared" si="6"/>
        <v>0.98419999999999996</v>
      </c>
      <c r="F85">
        <f t="shared" si="7"/>
        <v>100000</v>
      </c>
      <c r="G85">
        <f t="shared" si="8"/>
        <v>500</v>
      </c>
      <c r="H85">
        <f t="shared" si="9"/>
        <v>1E-4</v>
      </c>
    </row>
    <row r="86" spans="1:8" x14ac:dyDescent="0.25">
      <c r="A86" s="1" t="s">
        <v>1862</v>
      </c>
      <c r="C86">
        <v>0.98719999999999997</v>
      </c>
      <c r="D86">
        <v>0.9899</v>
      </c>
      <c r="E86">
        <f t="shared" si="6"/>
        <v>0.98855000000000004</v>
      </c>
      <c r="F86">
        <f t="shared" si="7"/>
        <v>100000</v>
      </c>
      <c r="G86">
        <f t="shared" si="8"/>
        <v>500</v>
      </c>
      <c r="H86">
        <f t="shared" si="9"/>
        <v>1E-4</v>
      </c>
    </row>
    <row r="87" spans="1:8" x14ac:dyDescent="0.25">
      <c r="A87" s="1" t="s">
        <v>1863</v>
      </c>
      <c r="C87">
        <v>0.99060000000000004</v>
      </c>
      <c r="D87">
        <v>0.98119999999999996</v>
      </c>
      <c r="E87">
        <f t="shared" si="6"/>
        <v>0.9859</v>
      </c>
      <c r="F87">
        <f t="shared" si="7"/>
        <v>100000</v>
      </c>
      <c r="G87">
        <f t="shared" si="8"/>
        <v>500</v>
      </c>
      <c r="H87">
        <f t="shared" si="9"/>
        <v>1E-4</v>
      </c>
    </row>
    <row r="88" spans="1:8" x14ac:dyDescent="0.25">
      <c r="A88" s="1" t="s">
        <v>1864</v>
      </c>
      <c r="C88">
        <v>0.97989999999999999</v>
      </c>
      <c r="D88">
        <v>0.98499999999999999</v>
      </c>
      <c r="E88">
        <f t="shared" si="6"/>
        <v>0.98245000000000005</v>
      </c>
      <c r="F88">
        <f t="shared" si="7"/>
        <v>100000</v>
      </c>
      <c r="G88">
        <f t="shared" si="8"/>
        <v>500</v>
      </c>
      <c r="H88">
        <f t="shared" si="9"/>
        <v>1E-4</v>
      </c>
    </row>
    <row r="89" spans="1:8" x14ac:dyDescent="0.25">
      <c r="A89" s="1" t="s">
        <v>1865</v>
      </c>
      <c r="C89">
        <v>0.98629999999999995</v>
      </c>
      <c r="D89">
        <v>0.99650000000000005</v>
      </c>
      <c r="E89">
        <f t="shared" si="6"/>
        <v>0.99140000000000006</v>
      </c>
      <c r="F89">
        <f t="shared" si="7"/>
        <v>100000</v>
      </c>
      <c r="G89">
        <f t="shared" si="8"/>
        <v>500</v>
      </c>
      <c r="H89">
        <f t="shared" si="9"/>
        <v>1E-4</v>
      </c>
    </row>
    <row r="90" spans="1:8" x14ac:dyDescent="0.25">
      <c r="A90" s="1" t="s">
        <v>1866</v>
      </c>
      <c r="C90">
        <v>0.99719999999999998</v>
      </c>
      <c r="D90">
        <v>0.97789999999999999</v>
      </c>
      <c r="E90">
        <f t="shared" si="6"/>
        <v>0.98754999999999993</v>
      </c>
      <c r="F90">
        <f t="shared" si="7"/>
        <v>100000</v>
      </c>
      <c r="G90">
        <f t="shared" si="8"/>
        <v>500</v>
      </c>
      <c r="H90">
        <f t="shared" si="9"/>
        <v>1E-4</v>
      </c>
    </row>
    <row r="91" spans="1:8" x14ac:dyDescent="0.25">
      <c r="A91" s="1" t="s">
        <v>1867</v>
      </c>
      <c r="C91">
        <v>0.98089999999999999</v>
      </c>
      <c r="D91">
        <v>1.0279</v>
      </c>
      <c r="E91">
        <f t="shared" si="6"/>
        <v>1.0044</v>
      </c>
      <c r="F91">
        <f t="shared" si="7"/>
        <v>100000</v>
      </c>
      <c r="G91">
        <f t="shared" si="8"/>
        <v>500</v>
      </c>
      <c r="H91">
        <f t="shared" si="9"/>
        <v>1E-4</v>
      </c>
    </row>
    <row r="92" spans="1:8" x14ac:dyDescent="0.25">
      <c r="A92" s="1" t="s">
        <v>1868</v>
      </c>
      <c r="C92">
        <v>1.0277000000000001</v>
      </c>
      <c r="D92">
        <v>1.0502</v>
      </c>
      <c r="E92">
        <f t="shared" si="6"/>
        <v>1.03895</v>
      </c>
      <c r="F92">
        <f t="shared" si="7"/>
        <v>100000</v>
      </c>
      <c r="G92">
        <f t="shared" si="8"/>
        <v>500</v>
      </c>
      <c r="H92">
        <f t="shared" si="9"/>
        <v>1E-4</v>
      </c>
    </row>
    <row r="93" spans="1:8" x14ac:dyDescent="0.25">
      <c r="A93" s="1" t="s">
        <v>1869</v>
      </c>
      <c r="C93">
        <v>1.0489999999999999</v>
      </c>
      <c r="D93">
        <v>1.0392999999999999</v>
      </c>
      <c r="E93">
        <f t="shared" si="6"/>
        <v>1.0441499999999999</v>
      </c>
      <c r="F93">
        <f t="shared" si="7"/>
        <v>100000</v>
      </c>
      <c r="G93">
        <f t="shared" si="8"/>
        <v>500</v>
      </c>
      <c r="H93">
        <f t="shared" si="9"/>
        <v>1E-4</v>
      </c>
    </row>
    <row r="94" spans="1:8" x14ac:dyDescent="0.25">
      <c r="A94" s="1" t="s">
        <v>1870</v>
      </c>
      <c r="C94">
        <v>1.0388999999999999</v>
      </c>
      <c r="D94">
        <v>1.0096000000000001</v>
      </c>
      <c r="E94">
        <f t="shared" si="6"/>
        <v>1.0242499999999999</v>
      </c>
      <c r="F94">
        <f t="shared" si="7"/>
        <v>100000</v>
      </c>
      <c r="G94">
        <f t="shared" si="8"/>
        <v>500</v>
      </c>
      <c r="H94">
        <f t="shared" si="9"/>
        <v>1E-4</v>
      </c>
    </row>
    <row r="95" spans="1:8" x14ac:dyDescent="0.25">
      <c r="A95" s="1" t="s">
        <v>1871</v>
      </c>
      <c r="C95">
        <v>1.0107999999999999</v>
      </c>
      <c r="D95">
        <v>1.0066999999999999</v>
      </c>
      <c r="E95">
        <f t="shared" si="6"/>
        <v>1.00875</v>
      </c>
      <c r="F95">
        <f t="shared" si="7"/>
        <v>100000</v>
      </c>
      <c r="G95">
        <f t="shared" si="8"/>
        <v>500</v>
      </c>
      <c r="H95">
        <f t="shared" si="9"/>
        <v>1E-4</v>
      </c>
    </row>
    <row r="96" spans="1:8" x14ac:dyDescent="0.25">
      <c r="A96" s="1" t="s">
        <v>1872</v>
      </c>
      <c r="C96">
        <v>1.0067999999999999</v>
      </c>
      <c r="D96">
        <v>0.99170000000000003</v>
      </c>
      <c r="E96">
        <f t="shared" si="6"/>
        <v>0.99924999999999997</v>
      </c>
      <c r="F96">
        <f t="shared" si="7"/>
        <v>100000</v>
      </c>
      <c r="G96">
        <f t="shared" si="8"/>
        <v>500</v>
      </c>
      <c r="H96">
        <f t="shared" si="9"/>
        <v>1E-4</v>
      </c>
    </row>
    <row r="97" spans="1:8" x14ac:dyDescent="0.25">
      <c r="A97" s="1" t="s">
        <v>1873</v>
      </c>
      <c r="C97">
        <v>0.99199999999999999</v>
      </c>
      <c r="D97">
        <v>1.0186999999999999</v>
      </c>
      <c r="E97">
        <f t="shared" si="6"/>
        <v>1.00535</v>
      </c>
      <c r="F97">
        <f t="shared" si="7"/>
        <v>100000</v>
      </c>
      <c r="G97">
        <f t="shared" si="8"/>
        <v>500</v>
      </c>
      <c r="H97">
        <f t="shared" si="9"/>
        <v>1E-4</v>
      </c>
    </row>
    <row r="98" spans="1:8" x14ac:dyDescent="0.25">
      <c r="A98" s="1" t="s">
        <v>1874</v>
      </c>
      <c r="C98">
        <v>1.0165999999999999</v>
      </c>
      <c r="D98">
        <v>1.01</v>
      </c>
      <c r="E98">
        <f t="shared" si="6"/>
        <v>1.0133000000000001</v>
      </c>
      <c r="F98">
        <f t="shared" si="7"/>
        <v>100000</v>
      </c>
      <c r="G98">
        <f t="shared" si="8"/>
        <v>500</v>
      </c>
      <c r="H98">
        <f t="shared" si="9"/>
        <v>1E-4</v>
      </c>
    </row>
    <row r="99" spans="1:8" x14ac:dyDescent="0.25">
      <c r="A99" s="1" t="s">
        <v>1875</v>
      </c>
      <c r="C99">
        <v>1.0078</v>
      </c>
      <c r="D99">
        <v>1.0275000000000001</v>
      </c>
      <c r="E99">
        <f t="shared" si="6"/>
        <v>1.0176500000000002</v>
      </c>
      <c r="F99">
        <f t="shared" si="7"/>
        <v>100000</v>
      </c>
      <c r="G99">
        <f t="shared" si="8"/>
        <v>500</v>
      </c>
      <c r="H99">
        <f t="shared" si="9"/>
        <v>1E-4</v>
      </c>
    </row>
    <row r="100" spans="1:8" x14ac:dyDescent="0.25">
      <c r="A100" s="1" t="s">
        <v>1876</v>
      </c>
      <c r="C100">
        <v>1.0269999999999999</v>
      </c>
      <c r="D100">
        <v>1.0467</v>
      </c>
      <c r="E100">
        <f t="shared" si="6"/>
        <v>1.0368499999999998</v>
      </c>
      <c r="F100">
        <f t="shared" si="7"/>
        <v>100000</v>
      </c>
      <c r="G100">
        <f t="shared" si="8"/>
        <v>500</v>
      </c>
      <c r="H100">
        <f t="shared" si="9"/>
        <v>1E-4</v>
      </c>
    </row>
    <row r="101" spans="1:8" x14ac:dyDescent="0.25">
      <c r="A101" s="1" t="s">
        <v>1877</v>
      </c>
      <c r="C101">
        <v>1.0427999999999999</v>
      </c>
      <c r="D101">
        <v>1.0192000000000001</v>
      </c>
      <c r="E101">
        <f t="shared" si="6"/>
        <v>1.0310000000000001</v>
      </c>
      <c r="F101">
        <f t="shared" si="7"/>
        <v>100000</v>
      </c>
      <c r="G101">
        <f t="shared" si="8"/>
        <v>500</v>
      </c>
      <c r="H101">
        <f t="shared" si="9"/>
        <v>1E-4</v>
      </c>
    </row>
    <row r="102" spans="1:8" x14ac:dyDescent="0.25">
      <c r="A102" s="1" t="s">
        <v>1878</v>
      </c>
      <c r="C102">
        <v>1.0165</v>
      </c>
      <c r="D102">
        <v>1.0165999999999999</v>
      </c>
      <c r="E102">
        <f t="shared" si="6"/>
        <v>1.0165500000000001</v>
      </c>
      <c r="F102">
        <f t="shared" si="7"/>
        <v>100000</v>
      </c>
      <c r="G102">
        <f t="shared" si="8"/>
        <v>500</v>
      </c>
      <c r="H102">
        <f t="shared" si="9"/>
        <v>1E-4</v>
      </c>
    </row>
    <row r="103" spans="1:8" x14ac:dyDescent="0.25">
      <c r="A103" s="1" t="s">
        <v>1879</v>
      </c>
      <c r="C103">
        <v>1.0187999999999999</v>
      </c>
      <c r="D103">
        <v>1.0381</v>
      </c>
      <c r="E103">
        <f t="shared" si="6"/>
        <v>1.0284499999999999</v>
      </c>
      <c r="F103">
        <f t="shared" si="7"/>
        <v>100000</v>
      </c>
      <c r="G103">
        <f t="shared" si="8"/>
        <v>500</v>
      </c>
      <c r="H103">
        <f t="shared" si="9"/>
        <v>1E-4</v>
      </c>
    </row>
    <row r="104" spans="1:8" x14ac:dyDescent="0.25">
      <c r="A104" s="1" t="s">
        <v>1880</v>
      </c>
      <c r="C104">
        <v>1.0363</v>
      </c>
      <c r="D104">
        <v>1.0205</v>
      </c>
      <c r="E104">
        <f t="shared" si="6"/>
        <v>1.0284</v>
      </c>
      <c r="F104">
        <f t="shared" si="7"/>
        <v>100000</v>
      </c>
      <c r="G104">
        <f t="shared" si="8"/>
        <v>500</v>
      </c>
      <c r="H104">
        <f t="shared" si="9"/>
        <v>1E-4</v>
      </c>
    </row>
    <row r="105" spans="1:8" x14ac:dyDescent="0.25">
      <c r="A105" s="1" t="s">
        <v>1881</v>
      </c>
      <c r="C105">
        <v>1.0224</v>
      </c>
      <c r="D105">
        <v>1.0212000000000001</v>
      </c>
      <c r="E105">
        <f t="shared" si="6"/>
        <v>1.0218</v>
      </c>
      <c r="F105">
        <f t="shared" si="7"/>
        <v>100000</v>
      </c>
      <c r="G105">
        <f t="shared" si="8"/>
        <v>500</v>
      </c>
      <c r="H105">
        <f t="shared" si="9"/>
        <v>1E-4</v>
      </c>
    </row>
    <row r="106" spans="1:8" x14ac:dyDescent="0.25">
      <c r="A106" s="1" t="s">
        <v>1882</v>
      </c>
      <c r="C106">
        <v>1.0179</v>
      </c>
      <c r="D106">
        <v>1.0282</v>
      </c>
      <c r="E106">
        <f t="shared" si="6"/>
        <v>1.02305</v>
      </c>
      <c r="F106">
        <f t="shared" si="7"/>
        <v>100000</v>
      </c>
      <c r="G106">
        <f t="shared" si="8"/>
        <v>500</v>
      </c>
      <c r="H106">
        <f t="shared" si="9"/>
        <v>1E-4</v>
      </c>
    </row>
    <row r="107" spans="1:8" x14ac:dyDescent="0.25">
      <c r="A107" s="1" t="s">
        <v>1883</v>
      </c>
      <c r="C107">
        <v>1.0277000000000001</v>
      </c>
      <c r="D107">
        <v>1.0234000000000001</v>
      </c>
      <c r="E107">
        <f t="shared" si="6"/>
        <v>1.02555</v>
      </c>
      <c r="F107">
        <f t="shared" si="7"/>
        <v>100000</v>
      </c>
      <c r="G107">
        <f t="shared" si="8"/>
        <v>500</v>
      </c>
      <c r="H107">
        <f t="shared" si="9"/>
        <v>1E-4</v>
      </c>
    </row>
    <row r="108" spans="1:8" x14ac:dyDescent="0.25">
      <c r="A108" s="1" t="s">
        <v>1884</v>
      </c>
      <c r="C108">
        <v>1.0245</v>
      </c>
      <c r="D108">
        <v>1.0132000000000001</v>
      </c>
      <c r="E108">
        <f t="shared" si="6"/>
        <v>1.01885</v>
      </c>
      <c r="F108">
        <f t="shared" si="7"/>
        <v>100000</v>
      </c>
      <c r="G108">
        <f t="shared" si="8"/>
        <v>500</v>
      </c>
      <c r="H108">
        <f t="shared" si="9"/>
        <v>1E-4</v>
      </c>
    </row>
    <row r="109" spans="1:8" x14ac:dyDescent="0.25">
      <c r="A109" s="1" t="s">
        <v>1885</v>
      </c>
      <c r="C109">
        <v>1.0142</v>
      </c>
      <c r="D109">
        <v>1.0017</v>
      </c>
      <c r="E109">
        <f t="shared" si="6"/>
        <v>1.0079500000000001</v>
      </c>
      <c r="F109">
        <f t="shared" si="7"/>
        <v>100000</v>
      </c>
      <c r="G109">
        <f t="shared" si="8"/>
        <v>500</v>
      </c>
      <c r="H109">
        <f t="shared" si="9"/>
        <v>1E-4</v>
      </c>
    </row>
    <row r="110" spans="1:8" x14ac:dyDescent="0.25">
      <c r="A110" s="1" t="s">
        <v>1886</v>
      </c>
      <c r="C110">
        <v>1.0012000000000001</v>
      </c>
      <c r="D110">
        <v>0.99319999999999997</v>
      </c>
      <c r="E110">
        <f t="shared" si="6"/>
        <v>0.99720000000000009</v>
      </c>
      <c r="F110">
        <f t="shared" si="7"/>
        <v>100000</v>
      </c>
      <c r="G110">
        <f t="shared" si="8"/>
        <v>500</v>
      </c>
      <c r="H110">
        <f t="shared" si="9"/>
        <v>1E-4</v>
      </c>
    </row>
    <row r="111" spans="1:8" x14ac:dyDescent="0.25">
      <c r="A111" s="1" t="s">
        <v>1887</v>
      </c>
      <c r="C111">
        <v>0.99450000000000005</v>
      </c>
      <c r="D111">
        <v>1.0012000000000001</v>
      </c>
      <c r="E111">
        <f t="shared" si="6"/>
        <v>0.99785000000000013</v>
      </c>
      <c r="F111">
        <f t="shared" si="7"/>
        <v>100000</v>
      </c>
      <c r="G111">
        <f t="shared" si="8"/>
        <v>500</v>
      </c>
      <c r="H111">
        <f t="shared" si="9"/>
        <v>1E-4</v>
      </c>
    </row>
    <row r="112" spans="1:8" x14ac:dyDescent="0.25">
      <c r="A112" s="1" t="s">
        <v>1888</v>
      </c>
      <c r="C112">
        <v>1.0009999999999999</v>
      </c>
      <c r="D112">
        <v>0.99680000000000002</v>
      </c>
      <c r="E112">
        <f t="shared" si="6"/>
        <v>0.9988999999999999</v>
      </c>
      <c r="F112">
        <f t="shared" si="7"/>
        <v>100000</v>
      </c>
      <c r="G112">
        <f t="shared" si="8"/>
        <v>500</v>
      </c>
      <c r="H112">
        <f t="shared" si="9"/>
        <v>1E-4</v>
      </c>
    </row>
    <row r="113" spans="1:8" x14ac:dyDescent="0.25">
      <c r="A113" s="1" t="s">
        <v>1889</v>
      </c>
      <c r="C113">
        <v>0.99309999999999998</v>
      </c>
      <c r="D113">
        <v>0.99890000000000001</v>
      </c>
      <c r="E113">
        <f t="shared" si="6"/>
        <v>0.996</v>
      </c>
      <c r="F113">
        <f t="shared" si="7"/>
        <v>100000</v>
      </c>
      <c r="G113">
        <f t="shared" si="8"/>
        <v>500</v>
      </c>
      <c r="H113">
        <f t="shared" si="9"/>
        <v>1E-4</v>
      </c>
    </row>
    <row r="114" spans="1:8" x14ac:dyDescent="0.25">
      <c r="A114" s="1" t="s">
        <v>1890</v>
      </c>
      <c r="C114">
        <v>0.99780000000000002</v>
      </c>
      <c r="D114">
        <v>0.98860000000000003</v>
      </c>
      <c r="E114">
        <f t="shared" si="6"/>
        <v>0.99320000000000008</v>
      </c>
      <c r="F114">
        <f t="shared" si="7"/>
        <v>100000</v>
      </c>
      <c r="G114">
        <f t="shared" si="8"/>
        <v>500</v>
      </c>
      <c r="H114">
        <f t="shared" si="9"/>
        <v>1E-4</v>
      </c>
    </row>
    <row r="115" spans="1:8" x14ac:dyDescent="0.25">
      <c r="A115" s="1" t="s">
        <v>1891</v>
      </c>
      <c r="C115">
        <v>0.98899999999999999</v>
      </c>
      <c r="D115">
        <v>0.99009999999999998</v>
      </c>
      <c r="E115">
        <f t="shared" si="6"/>
        <v>0.98954999999999993</v>
      </c>
      <c r="F115">
        <f t="shared" si="7"/>
        <v>100000</v>
      </c>
      <c r="G115">
        <f t="shared" si="8"/>
        <v>500</v>
      </c>
      <c r="H115">
        <f t="shared" si="9"/>
        <v>1E-4</v>
      </c>
    </row>
    <row r="116" spans="1:8" x14ac:dyDescent="0.25">
      <c r="A116" s="1" t="s">
        <v>1892</v>
      </c>
      <c r="C116">
        <v>0.99060000000000004</v>
      </c>
      <c r="D116">
        <v>0.99119999999999997</v>
      </c>
      <c r="E116">
        <f t="shared" si="6"/>
        <v>0.9909</v>
      </c>
      <c r="F116">
        <f t="shared" si="7"/>
        <v>100000</v>
      </c>
      <c r="G116">
        <f t="shared" si="8"/>
        <v>500</v>
      </c>
      <c r="H116">
        <f t="shared" si="9"/>
        <v>1E-4</v>
      </c>
    </row>
    <row r="117" spans="1:8" x14ac:dyDescent="0.25">
      <c r="A117" s="1" t="s">
        <v>1893</v>
      </c>
      <c r="C117">
        <v>0.99109999999999998</v>
      </c>
      <c r="D117">
        <v>0.99739999999999995</v>
      </c>
      <c r="E117">
        <f t="shared" si="6"/>
        <v>0.99424999999999997</v>
      </c>
      <c r="F117">
        <f t="shared" si="7"/>
        <v>100000</v>
      </c>
      <c r="G117">
        <f t="shared" si="8"/>
        <v>500</v>
      </c>
      <c r="H117">
        <f t="shared" si="9"/>
        <v>1E-4</v>
      </c>
    </row>
    <row r="118" spans="1:8" x14ac:dyDescent="0.25">
      <c r="A118" s="1" t="s">
        <v>1894</v>
      </c>
      <c r="C118">
        <v>0.99790000000000001</v>
      </c>
      <c r="D118">
        <v>0.99839999999999995</v>
      </c>
      <c r="E118">
        <f t="shared" si="6"/>
        <v>0.99814999999999998</v>
      </c>
      <c r="F118">
        <f t="shared" si="7"/>
        <v>100000</v>
      </c>
      <c r="G118">
        <f t="shared" si="8"/>
        <v>500</v>
      </c>
      <c r="H118">
        <f t="shared" si="9"/>
        <v>1E-4</v>
      </c>
    </row>
    <row r="119" spans="1:8" x14ac:dyDescent="0.25">
      <c r="A119" s="1" t="s">
        <v>1895</v>
      </c>
      <c r="C119">
        <v>0.99570000000000003</v>
      </c>
      <c r="D119">
        <v>0.99660000000000004</v>
      </c>
      <c r="E119">
        <f t="shared" si="6"/>
        <v>0.99615000000000009</v>
      </c>
      <c r="F119">
        <f t="shared" si="7"/>
        <v>100000</v>
      </c>
      <c r="G119">
        <f t="shared" si="8"/>
        <v>500</v>
      </c>
      <c r="H119">
        <f t="shared" si="9"/>
        <v>1E-4</v>
      </c>
    </row>
    <row r="120" spans="1:8" x14ac:dyDescent="0.25">
      <c r="A120" s="1" t="s">
        <v>1896</v>
      </c>
      <c r="C120">
        <v>0.99709999999999999</v>
      </c>
      <c r="D120">
        <v>0.99909999999999999</v>
      </c>
      <c r="E120">
        <f t="shared" si="6"/>
        <v>0.99809999999999999</v>
      </c>
      <c r="F120">
        <f t="shared" si="7"/>
        <v>100000</v>
      </c>
      <c r="G120">
        <f t="shared" si="8"/>
        <v>500</v>
      </c>
      <c r="H120">
        <f t="shared" si="9"/>
        <v>1E-4</v>
      </c>
    </row>
    <row r="121" spans="1:8" x14ac:dyDescent="0.25">
      <c r="A121" s="1" t="s">
        <v>1897</v>
      </c>
      <c r="C121">
        <v>0.99870000000000003</v>
      </c>
      <c r="D121">
        <v>0.99150000000000005</v>
      </c>
      <c r="E121">
        <f t="shared" si="6"/>
        <v>0.9951000000000001</v>
      </c>
      <c r="F121">
        <f t="shared" si="7"/>
        <v>100000</v>
      </c>
      <c r="G121">
        <f t="shared" si="8"/>
        <v>500</v>
      </c>
      <c r="H121">
        <f t="shared" si="9"/>
        <v>1E-4</v>
      </c>
    </row>
    <row r="122" spans="1:8" x14ac:dyDescent="0.25">
      <c r="A122" s="1" t="s">
        <v>1898</v>
      </c>
      <c r="C122">
        <v>0.99139999999999995</v>
      </c>
      <c r="D122">
        <v>0.98029999999999995</v>
      </c>
      <c r="E122">
        <f t="shared" si="6"/>
        <v>0.98584999999999989</v>
      </c>
      <c r="F122">
        <f t="shared" si="7"/>
        <v>100000</v>
      </c>
      <c r="G122">
        <f t="shared" si="8"/>
        <v>500</v>
      </c>
      <c r="H122">
        <f t="shared" si="9"/>
        <v>1E-4</v>
      </c>
    </row>
    <row r="123" spans="1:8" x14ac:dyDescent="0.25">
      <c r="A123" s="1" t="s">
        <v>1899</v>
      </c>
      <c r="C123">
        <v>0.98070000000000002</v>
      </c>
      <c r="D123">
        <v>0.99539999999999995</v>
      </c>
      <c r="E123">
        <f t="shared" si="6"/>
        <v>0.98804999999999998</v>
      </c>
      <c r="F123">
        <f t="shared" si="7"/>
        <v>100000</v>
      </c>
      <c r="G123">
        <f t="shared" si="8"/>
        <v>500</v>
      </c>
      <c r="H123">
        <f t="shared" si="9"/>
        <v>1E-4</v>
      </c>
    </row>
    <row r="124" spans="1:8" x14ac:dyDescent="0.25">
      <c r="A124" s="1" t="s">
        <v>1900</v>
      </c>
      <c r="C124">
        <v>0.99529999999999996</v>
      </c>
      <c r="D124">
        <v>1.0001</v>
      </c>
      <c r="E124">
        <f t="shared" si="6"/>
        <v>0.99770000000000003</v>
      </c>
      <c r="F124">
        <f t="shared" si="7"/>
        <v>100000</v>
      </c>
      <c r="G124">
        <f t="shared" si="8"/>
        <v>500</v>
      </c>
      <c r="H124">
        <f t="shared" si="9"/>
        <v>1E-4</v>
      </c>
    </row>
    <row r="125" spans="1:8" x14ac:dyDescent="0.25">
      <c r="A125" s="1" t="s">
        <v>1901</v>
      </c>
      <c r="C125">
        <v>0.99970000000000003</v>
      </c>
      <c r="D125">
        <v>1.0218</v>
      </c>
      <c r="E125">
        <f t="shared" si="6"/>
        <v>1.01075</v>
      </c>
      <c r="F125">
        <f t="shared" si="7"/>
        <v>100000</v>
      </c>
      <c r="G125">
        <f t="shared" si="8"/>
        <v>500</v>
      </c>
      <c r="H125">
        <f t="shared" si="9"/>
        <v>1E-4</v>
      </c>
    </row>
    <row r="126" spans="1:8" x14ac:dyDescent="0.25">
      <c r="A126" s="1" t="s">
        <v>1902</v>
      </c>
      <c r="C126">
        <v>1.0219</v>
      </c>
      <c r="D126">
        <v>1.0291999999999999</v>
      </c>
      <c r="E126">
        <f t="shared" si="6"/>
        <v>1.02555</v>
      </c>
      <c r="F126">
        <f t="shared" si="7"/>
        <v>100000</v>
      </c>
      <c r="G126">
        <f t="shared" si="8"/>
        <v>500</v>
      </c>
      <c r="H126">
        <f t="shared" si="9"/>
        <v>1E-4</v>
      </c>
    </row>
    <row r="127" spans="1:8" x14ac:dyDescent="0.25">
      <c r="A127" s="1" t="s">
        <v>1903</v>
      </c>
      <c r="C127">
        <v>1.0263</v>
      </c>
      <c r="D127">
        <v>1.0407999999999999</v>
      </c>
      <c r="E127">
        <f t="shared" si="6"/>
        <v>1.03355</v>
      </c>
      <c r="F127">
        <f t="shared" si="7"/>
        <v>100000</v>
      </c>
      <c r="G127">
        <f t="shared" si="8"/>
        <v>500</v>
      </c>
      <c r="H127">
        <f t="shared" si="9"/>
        <v>1E-4</v>
      </c>
    </row>
    <row r="128" spans="1:8" x14ac:dyDescent="0.25">
      <c r="A128" s="1" t="s">
        <v>1904</v>
      </c>
      <c r="C128">
        <v>1.0390999999999999</v>
      </c>
      <c r="D128">
        <v>1.0263</v>
      </c>
      <c r="E128">
        <f t="shared" si="6"/>
        <v>1.0327</v>
      </c>
      <c r="F128">
        <f t="shared" si="7"/>
        <v>100000</v>
      </c>
      <c r="G128">
        <f t="shared" si="8"/>
        <v>500</v>
      </c>
      <c r="H128">
        <f t="shared" si="9"/>
        <v>1E-4</v>
      </c>
    </row>
    <row r="129" spans="1:8" x14ac:dyDescent="0.25">
      <c r="A129" s="1" t="s">
        <v>1905</v>
      </c>
      <c r="C129">
        <v>1.0221</v>
      </c>
      <c r="D129">
        <v>1.0215000000000001</v>
      </c>
      <c r="E129">
        <f t="shared" si="6"/>
        <v>1.0218</v>
      </c>
      <c r="F129">
        <f t="shared" si="7"/>
        <v>100000</v>
      </c>
      <c r="G129">
        <f t="shared" si="8"/>
        <v>500</v>
      </c>
      <c r="H129">
        <f t="shared" si="9"/>
        <v>1E-4</v>
      </c>
    </row>
    <row r="130" spans="1:8" x14ac:dyDescent="0.25">
      <c r="A130" s="1" t="s">
        <v>1906</v>
      </c>
      <c r="C130">
        <v>1.0206</v>
      </c>
      <c r="D130">
        <v>1.0243</v>
      </c>
      <c r="E130">
        <f t="shared" si="6"/>
        <v>1.0224500000000001</v>
      </c>
      <c r="F130">
        <f t="shared" si="7"/>
        <v>100000</v>
      </c>
      <c r="G130">
        <f t="shared" si="8"/>
        <v>500</v>
      </c>
      <c r="H130">
        <f t="shared" si="9"/>
        <v>1E-4</v>
      </c>
    </row>
    <row r="131" spans="1:8" x14ac:dyDescent="0.25">
      <c r="A131" s="1" t="s">
        <v>1907</v>
      </c>
      <c r="C131">
        <v>1.0269999999999999</v>
      </c>
      <c r="D131">
        <v>1.0164</v>
      </c>
      <c r="E131">
        <f t="shared" si="6"/>
        <v>1.0217000000000001</v>
      </c>
      <c r="F131">
        <f t="shared" si="7"/>
        <v>100000</v>
      </c>
      <c r="G131">
        <f t="shared" si="8"/>
        <v>500</v>
      </c>
      <c r="H131">
        <f t="shared" si="9"/>
        <v>1E-4</v>
      </c>
    </row>
    <row r="132" spans="1:8" x14ac:dyDescent="0.25">
      <c r="A132" s="1" t="s">
        <v>1908</v>
      </c>
      <c r="C132">
        <v>1.0165</v>
      </c>
      <c r="D132">
        <v>1.0190999999999999</v>
      </c>
      <c r="E132">
        <f t="shared" si="6"/>
        <v>1.0177999999999998</v>
      </c>
      <c r="F132">
        <f t="shared" si="7"/>
        <v>100000</v>
      </c>
      <c r="G132">
        <f t="shared" si="8"/>
        <v>500</v>
      </c>
      <c r="H132">
        <f t="shared" si="9"/>
        <v>1E-4</v>
      </c>
    </row>
    <row r="133" spans="1:8" x14ac:dyDescent="0.25">
      <c r="A133" s="1" t="s">
        <v>1909</v>
      </c>
      <c r="C133">
        <v>1.0205</v>
      </c>
      <c r="D133">
        <v>1.0134000000000001</v>
      </c>
      <c r="E133">
        <f t="shared" ref="E133:E196" si="10">(C133+D133)/2</f>
        <v>1.01695</v>
      </c>
      <c r="F133">
        <f t="shared" ref="F133:F196" si="11">F132</f>
        <v>100000</v>
      </c>
      <c r="G133">
        <f t="shared" ref="G133:G196" si="12">G132</f>
        <v>500</v>
      </c>
      <c r="H133">
        <f t="shared" ref="H133:H196" si="13">H132</f>
        <v>1E-4</v>
      </c>
    </row>
    <row r="134" spans="1:8" x14ac:dyDescent="0.25">
      <c r="A134" s="1" t="s">
        <v>1910</v>
      </c>
      <c r="C134">
        <v>1.0133000000000001</v>
      </c>
      <c r="D134">
        <v>1.0125999999999999</v>
      </c>
      <c r="E134">
        <f t="shared" si="10"/>
        <v>1.01295</v>
      </c>
      <c r="F134">
        <f t="shared" si="11"/>
        <v>100000</v>
      </c>
      <c r="G134">
        <f t="shared" si="12"/>
        <v>500</v>
      </c>
      <c r="H134">
        <f t="shared" si="13"/>
        <v>1E-4</v>
      </c>
    </row>
    <row r="135" spans="1:8" x14ac:dyDescent="0.25">
      <c r="A135" s="1" t="s">
        <v>1911</v>
      </c>
      <c r="C135">
        <v>1.0137</v>
      </c>
      <c r="D135">
        <v>1.0029999999999999</v>
      </c>
      <c r="E135">
        <f t="shared" si="10"/>
        <v>1.0083500000000001</v>
      </c>
      <c r="F135">
        <f t="shared" si="11"/>
        <v>100000</v>
      </c>
      <c r="G135">
        <f t="shared" si="12"/>
        <v>500</v>
      </c>
      <c r="H135">
        <f t="shared" si="13"/>
        <v>1E-4</v>
      </c>
    </row>
    <row r="136" spans="1:8" x14ac:dyDescent="0.25">
      <c r="A136" s="1" t="s">
        <v>1912</v>
      </c>
      <c r="C136">
        <v>1.0043</v>
      </c>
      <c r="D136">
        <v>1.0011000000000001</v>
      </c>
      <c r="E136">
        <f t="shared" si="10"/>
        <v>1.0026999999999999</v>
      </c>
      <c r="F136">
        <f t="shared" si="11"/>
        <v>100000</v>
      </c>
      <c r="G136">
        <f t="shared" si="12"/>
        <v>500</v>
      </c>
      <c r="H136">
        <f t="shared" si="13"/>
        <v>1E-4</v>
      </c>
    </row>
    <row r="137" spans="1:8" x14ac:dyDescent="0.25">
      <c r="A137" s="1" t="s">
        <v>1913</v>
      </c>
      <c r="C137">
        <v>1.0014000000000001</v>
      </c>
      <c r="D137">
        <v>0.99080000000000001</v>
      </c>
      <c r="E137">
        <f t="shared" si="10"/>
        <v>0.99609999999999999</v>
      </c>
      <c r="F137">
        <f t="shared" si="11"/>
        <v>100000</v>
      </c>
      <c r="G137">
        <f t="shared" si="12"/>
        <v>500</v>
      </c>
      <c r="H137">
        <f t="shared" si="13"/>
        <v>1E-4</v>
      </c>
    </row>
    <row r="138" spans="1:8" x14ac:dyDescent="0.25">
      <c r="A138" s="1" t="s">
        <v>1914</v>
      </c>
      <c r="C138">
        <v>0.99150000000000005</v>
      </c>
      <c r="D138">
        <v>0.98929999999999996</v>
      </c>
      <c r="E138">
        <f t="shared" si="10"/>
        <v>0.99039999999999995</v>
      </c>
      <c r="F138">
        <f t="shared" si="11"/>
        <v>100000</v>
      </c>
      <c r="G138">
        <f t="shared" si="12"/>
        <v>500</v>
      </c>
      <c r="H138">
        <f t="shared" si="13"/>
        <v>1E-4</v>
      </c>
    </row>
    <row r="139" spans="1:8" x14ac:dyDescent="0.25">
      <c r="A139" s="1" t="s">
        <v>1915</v>
      </c>
      <c r="C139">
        <v>0.98870000000000002</v>
      </c>
      <c r="D139">
        <v>0.99219999999999997</v>
      </c>
      <c r="E139">
        <f t="shared" si="10"/>
        <v>0.99045000000000005</v>
      </c>
      <c r="F139">
        <f t="shared" si="11"/>
        <v>100000</v>
      </c>
      <c r="G139">
        <f t="shared" si="12"/>
        <v>500</v>
      </c>
      <c r="H139">
        <f t="shared" si="13"/>
        <v>1E-4</v>
      </c>
    </row>
    <row r="140" spans="1:8" x14ac:dyDescent="0.25">
      <c r="A140" s="1" t="s">
        <v>1916</v>
      </c>
      <c r="C140">
        <v>0.99229999999999996</v>
      </c>
      <c r="D140">
        <v>0.9859</v>
      </c>
      <c r="E140">
        <f t="shared" si="10"/>
        <v>0.98909999999999998</v>
      </c>
      <c r="F140">
        <f t="shared" si="11"/>
        <v>100000</v>
      </c>
      <c r="G140">
        <f t="shared" si="12"/>
        <v>500</v>
      </c>
      <c r="H140">
        <f t="shared" si="13"/>
        <v>1E-4</v>
      </c>
    </row>
    <row r="141" spans="1:8" x14ac:dyDescent="0.25">
      <c r="A141" s="1" t="s">
        <v>1917</v>
      </c>
      <c r="C141">
        <v>0.98750000000000004</v>
      </c>
      <c r="D141">
        <v>0.97850000000000004</v>
      </c>
      <c r="E141">
        <f t="shared" si="10"/>
        <v>0.9830000000000001</v>
      </c>
      <c r="F141">
        <f t="shared" si="11"/>
        <v>100000</v>
      </c>
      <c r="G141">
        <f t="shared" si="12"/>
        <v>500</v>
      </c>
      <c r="H141">
        <f t="shared" si="13"/>
        <v>1E-4</v>
      </c>
    </row>
    <row r="142" spans="1:8" x14ac:dyDescent="0.25">
      <c r="A142" s="1" t="s">
        <v>1918</v>
      </c>
      <c r="C142">
        <v>0.97750000000000004</v>
      </c>
      <c r="D142">
        <v>0.97160000000000002</v>
      </c>
      <c r="E142">
        <f t="shared" si="10"/>
        <v>0.97455000000000003</v>
      </c>
      <c r="F142">
        <f t="shared" si="11"/>
        <v>100000</v>
      </c>
      <c r="G142">
        <f t="shared" si="12"/>
        <v>500</v>
      </c>
      <c r="H142">
        <f t="shared" si="13"/>
        <v>1E-4</v>
      </c>
    </row>
    <row r="143" spans="1:8" x14ac:dyDescent="0.25">
      <c r="A143" s="1" t="s">
        <v>1919</v>
      </c>
      <c r="C143">
        <v>0.97019999999999995</v>
      </c>
      <c r="D143">
        <v>0.97619999999999996</v>
      </c>
      <c r="E143">
        <f t="shared" si="10"/>
        <v>0.97319999999999995</v>
      </c>
      <c r="F143">
        <f t="shared" si="11"/>
        <v>100000</v>
      </c>
      <c r="G143">
        <f t="shared" si="12"/>
        <v>500</v>
      </c>
      <c r="H143">
        <f t="shared" si="13"/>
        <v>1E-4</v>
      </c>
    </row>
    <row r="144" spans="1:8" x14ac:dyDescent="0.25">
      <c r="A144" s="1" t="s">
        <v>1920</v>
      </c>
      <c r="C144">
        <v>0.97629999999999995</v>
      </c>
      <c r="D144">
        <v>0.98350000000000004</v>
      </c>
      <c r="E144">
        <f t="shared" si="10"/>
        <v>0.97989999999999999</v>
      </c>
      <c r="F144">
        <f t="shared" si="11"/>
        <v>100000</v>
      </c>
      <c r="G144">
        <f t="shared" si="12"/>
        <v>500</v>
      </c>
      <c r="H144">
        <f t="shared" si="13"/>
        <v>1E-4</v>
      </c>
    </row>
    <row r="145" spans="1:8" x14ac:dyDescent="0.25">
      <c r="A145" s="1" t="s">
        <v>1921</v>
      </c>
      <c r="C145">
        <v>0.9839</v>
      </c>
      <c r="D145">
        <v>0.97850000000000004</v>
      </c>
      <c r="E145">
        <f t="shared" si="10"/>
        <v>0.98120000000000007</v>
      </c>
      <c r="F145">
        <f t="shared" si="11"/>
        <v>100000</v>
      </c>
      <c r="G145">
        <f t="shared" si="12"/>
        <v>500</v>
      </c>
      <c r="H145">
        <f t="shared" si="13"/>
        <v>1E-4</v>
      </c>
    </row>
    <row r="146" spans="1:8" x14ac:dyDescent="0.25">
      <c r="A146" s="1" t="s">
        <v>1922</v>
      </c>
      <c r="C146">
        <v>0.97719999999999996</v>
      </c>
      <c r="D146">
        <v>0.97950000000000004</v>
      </c>
      <c r="E146">
        <f t="shared" si="10"/>
        <v>0.97835000000000005</v>
      </c>
      <c r="F146">
        <f t="shared" si="11"/>
        <v>100000</v>
      </c>
      <c r="G146">
        <f t="shared" si="12"/>
        <v>500</v>
      </c>
      <c r="H146">
        <f t="shared" si="13"/>
        <v>1E-4</v>
      </c>
    </row>
    <row r="147" spans="1:8" x14ac:dyDescent="0.25">
      <c r="A147" s="1" t="s">
        <v>1923</v>
      </c>
      <c r="C147">
        <v>0.97870000000000001</v>
      </c>
      <c r="D147">
        <v>0.99339999999999995</v>
      </c>
      <c r="E147">
        <f t="shared" si="10"/>
        <v>0.98604999999999998</v>
      </c>
      <c r="F147">
        <f t="shared" si="11"/>
        <v>100000</v>
      </c>
      <c r="G147">
        <f t="shared" si="12"/>
        <v>500</v>
      </c>
      <c r="H147">
        <f t="shared" si="13"/>
        <v>1E-4</v>
      </c>
    </row>
    <row r="148" spans="1:8" x14ac:dyDescent="0.25">
      <c r="A148" s="1" t="s">
        <v>1924</v>
      </c>
      <c r="C148">
        <v>0.99439999999999995</v>
      </c>
      <c r="D148">
        <v>0.99670000000000003</v>
      </c>
      <c r="E148">
        <f t="shared" si="10"/>
        <v>0.99554999999999993</v>
      </c>
      <c r="F148">
        <f t="shared" si="11"/>
        <v>100000</v>
      </c>
      <c r="G148">
        <f t="shared" si="12"/>
        <v>500</v>
      </c>
      <c r="H148">
        <f t="shared" si="13"/>
        <v>1E-4</v>
      </c>
    </row>
    <row r="149" spans="1:8" x14ac:dyDescent="0.25">
      <c r="A149" s="1" t="s">
        <v>1925</v>
      </c>
      <c r="C149">
        <v>0.99780000000000002</v>
      </c>
      <c r="D149">
        <v>0.99560000000000004</v>
      </c>
      <c r="E149">
        <f t="shared" si="10"/>
        <v>0.99670000000000003</v>
      </c>
      <c r="F149">
        <f t="shared" si="11"/>
        <v>100000</v>
      </c>
      <c r="G149">
        <f t="shared" si="12"/>
        <v>500</v>
      </c>
      <c r="H149">
        <f t="shared" si="13"/>
        <v>1E-4</v>
      </c>
    </row>
    <row r="150" spans="1:8" x14ac:dyDescent="0.25">
      <c r="A150" s="1" t="s">
        <v>1926</v>
      </c>
      <c r="C150">
        <v>0.99550000000000005</v>
      </c>
      <c r="D150">
        <v>1.0014000000000001</v>
      </c>
      <c r="E150">
        <f t="shared" si="10"/>
        <v>0.99845000000000006</v>
      </c>
      <c r="F150">
        <f t="shared" si="11"/>
        <v>100000</v>
      </c>
      <c r="G150">
        <f t="shared" si="12"/>
        <v>500</v>
      </c>
      <c r="H150">
        <f t="shared" si="13"/>
        <v>1E-4</v>
      </c>
    </row>
    <row r="151" spans="1:8" x14ac:dyDescent="0.25">
      <c r="A151" s="1" t="s">
        <v>1927</v>
      </c>
      <c r="C151">
        <v>0.99990000000000001</v>
      </c>
      <c r="D151">
        <v>1.0011000000000001</v>
      </c>
      <c r="E151">
        <f t="shared" si="10"/>
        <v>1.0005000000000002</v>
      </c>
      <c r="F151">
        <f t="shared" si="11"/>
        <v>100000</v>
      </c>
      <c r="G151">
        <f t="shared" si="12"/>
        <v>500</v>
      </c>
      <c r="H151">
        <f t="shared" si="13"/>
        <v>1E-4</v>
      </c>
    </row>
    <row r="152" spans="1:8" x14ac:dyDescent="0.25">
      <c r="A152" s="1" t="s">
        <v>1928</v>
      </c>
      <c r="C152">
        <v>1.0005999999999999</v>
      </c>
      <c r="D152">
        <v>0.99270000000000003</v>
      </c>
      <c r="E152">
        <f t="shared" si="10"/>
        <v>0.99665000000000004</v>
      </c>
      <c r="F152">
        <f t="shared" si="11"/>
        <v>100000</v>
      </c>
      <c r="G152">
        <f t="shared" si="12"/>
        <v>500</v>
      </c>
      <c r="H152">
        <f t="shared" si="13"/>
        <v>1E-4</v>
      </c>
    </row>
    <row r="153" spans="1:8" x14ac:dyDescent="0.25">
      <c r="A153" s="1" t="s">
        <v>1929</v>
      </c>
      <c r="C153">
        <v>0.99229999999999996</v>
      </c>
      <c r="D153">
        <v>0.99419999999999997</v>
      </c>
      <c r="E153">
        <f t="shared" si="10"/>
        <v>0.99324999999999997</v>
      </c>
      <c r="F153">
        <f t="shared" si="11"/>
        <v>100000</v>
      </c>
      <c r="G153">
        <f t="shared" si="12"/>
        <v>500</v>
      </c>
      <c r="H153">
        <f t="shared" si="13"/>
        <v>1E-4</v>
      </c>
    </row>
    <row r="154" spans="1:8" x14ac:dyDescent="0.25">
      <c r="A154" s="1" t="s">
        <v>1930</v>
      </c>
      <c r="C154">
        <v>0.99319999999999997</v>
      </c>
      <c r="D154">
        <v>0.98819999999999997</v>
      </c>
      <c r="E154">
        <f t="shared" si="10"/>
        <v>0.99069999999999991</v>
      </c>
      <c r="F154">
        <f t="shared" si="11"/>
        <v>100000</v>
      </c>
      <c r="G154">
        <f t="shared" si="12"/>
        <v>500</v>
      </c>
      <c r="H154">
        <f t="shared" si="13"/>
        <v>1E-4</v>
      </c>
    </row>
    <row r="155" spans="1:8" x14ac:dyDescent="0.25">
      <c r="A155" s="1" t="s">
        <v>1931</v>
      </c>
      <c r="C155">
        <v>0.98760000000000003</v>
      </c>
      <c r="D155">
        <v>0.98540000000000005</v>
      </c>
      <c r="E155">
        <f t="shared" si="10"/>
        <v>0.98650000000000004</v>
      </c>
      <c r="F155">
        <f t="shared" si="11"/>
        <v>100000</v>
      </c>
      <c r="G155">
        <f t="shared" si="12"/>
        <v>500</v>
      </c>
      <c r="H155">
        <f t="shared" si="13"/>
        <v>1E-4</v>
      </c>
    </row>
    <row r="156" spans="1:8" x14ac:dyDescent="0.25">
      <c r="A156" s="1" t="s">
        <v>1932</v>
      </c>
      <c r="C156">
        <v>0.98609999999999998</v>
      </c>
      <c r="D156">
        <v>0.99319999999999997</v>
      </c>
      <c r="E156">
        <f t="shared" si="10"/>
        <v>0.98964999999999992</v>
      </c>
      <c r="F156">
        <f t="shared" si="11"/>
        <v>100000</v>
      </c>
      <c r="G156">
        <f t="shared" si="12"/>
        <v>500</v>
      </c>
      <c r="H156">
        <f t="shared" si="13"/>
        <v>1E-4</v>
      </c>
    </row>
    <row r="157" spans="1:8" x14ac:dyDescent="0.25">
      <c r="A157" s="1" t="s">
        <v>1933</v>
      </c>
      <c r="C157">
        <v>0.99339999999999995</v>
      </c>
      <c r="D157">
        <v>0.99670000000000003</v>
      </c>
      <c r="E157">
        <f t="shared" si="10"/>
        <v>0.99504999999999999</v>
      </c>
      <c r="F157">
        <f t="shared" si="11"/>
        <v>100000</v>
      </c>
      <c r="G157">
        <f t="shared" si="12"/>
        <v>500</v>
      </c>
      <c r="H157">
        <f t="shared" si="13"/>
        <v>1E-4</v>
      </c>
    </row>
    <row r="158" spans="1:8" x14ac:dyDescent="0.25">
      <c r="A158" s="1" t="s">
        <v>1934</v>
      </c>
      <c r="C158">
        <v>0.99650000000000005</v>
      </c>
      <c r="D158">
        <v>0.98719999999999997</v>
      </c>
      <c r="E158">
        <f t="shared" si="10"/>
        <v>0.99185000000000001</v>
      </c>
      <c r="F158">
        <f t="shared" si="11"/>
        <v>100000</v>
      </c>
      <c r="G158">
        <f t="shared" si="12"/>
        <v>500</v>
      </c>
      <c r="H158">
        <f t="shared" si="13"/>
        <v>1E-4</v>
      </c>
    </row>
    <row r="159" spans="1:8" x14ac:dyDescent="0.25">
      <c r="A159" s="1" t="s">
        <v>1935</v>
      </c>
      <c r="C159">
        <v>0.98650000000000004</v>
      </c>
      <c r="D159">
        <v>0.98450000000000004</v>
      </c>
      <c r="E159">
        <f t="shared" si="10"/>
        <v>0.98550000000000004</v>
      </c>
      <c r="F159">
        <f t="shared" si="11"/>
        <v>100000</v>
      </c>
      <c r="G159">
        <f t="shared" si="12"/>
        <v>500</v>
      </c>
      <c r="H159">
        <f t="shared" si="13"/>
        <v>1E-4</v>
      </c>
    </row>
    <row r="160" spans="1:8" x14ac:dyDescent="0.25">
      <c r="A160" s="1" t="s">
        <v>1936</v>
      </c>
      <c r="C160">
        <v>0.98419999999999996</v>
      </c>
      <c r="D160">
        <v>0.99150000000000005</v>
      </c>
      <c r="E160">
        <f t="shared" si="10"/>
        <v>0.98785000000000001</v>
      </c>
      <c r="F160">
        <f t="shared" si="11"/>
        <v>100000</v>
      </c>
      <c r="G160">
        <f t="shared" si="12"/>
        <v>500</v>
      </c>
      <c r="H160">
        <f t="shared" si="13"/>
        <v>1E-4</v>
      </c>
    </row>
    <row r="161" spans="1:8" x14ac:dyDescent="0.25">
      <c r="A161" s="1" t="s">
        <v>1937</v>
      </c>
      <c r="C161">
        <v>0.99180000000000001</v>
      </c>
      <c r="D161">
        <v>1.0055700000000001</v>
      </c>
      <c r="E161">
        <f t="shared" si="10"/>
        <v>0.99868500000000004</v>
      </c>
      <c r="F161">
        <f t="shared" si="11"/>
        <v>100000</v>
      </c>
      <c r="G161">
        <f t="shared" si="12"/>
        <v>500</v>
      </c>
      <c r="H161">
        <f t="shared" si="13"/>
        <v>1E-4</v>
      </c>
    </row>
    <row r="162" spans="1:8" x14ac:dyDescent="0.25">
      <c r="A162" s="1" t="s">
        <v>1938</v>
      </c>
      <c r="C162">
        <v>1.0024999999999999</v>
      </c>
      <c r="D162">
        <v>0.99660000000000004</v>
      </c>
      <c r="E162">
        <f t="shared" si="10"/>
        <v>0.99954999999999994</v>
      </c>
      <c r="F162">
        <f t="shared" si="11"/>
        <v>100000</v>
      </c>
      <c r="G162">
        <f t="shared" si="12"/>
        <v>500</v>
      </c>
      <c r="H162">
        <f t="shared" si="13"/>
        <v>1E-4</v>
      </c>
    </row>
    <row r="163" spans="1:8" x14ac:dyDescent="0.25">
      <c r="A163" s="1" t="s">
        <v>1939</v>
      </c>
      <c r="C163">
        <v>0.99639999999999995</v>
      </c>
      <c r="D163">
        <v>1.0013000000000001</v>
      </c>
      <c r="E163">
        <f t="shared" si="10"/>
        <v>0.99885000000000002</v>
      </c>
      <c r="F163">
        <f t="shared" si="11"/>
        <v>100000</v>
      </c>
      <c r="G163">
        <f t="shared" si="12"/>
        <v>500</v>
      </c>
      <c r="H163">
        <f t="shared" si="13"/>
        <v>1E-4</v>
      </c>
    </row>
    <row r="164" spans="1:8" x14ac:dyDescent="0.25">
      <c r="A164" s="1" t="s">
        <v>1940</v>
      </c>
      <c r="C164">
        <v>1.0024999999999999</v>
      </c>
      <c r="D164">
        <v>1.0062</v>
      </c>
      <c r="E164">
        <f t="shared" si="10"/>
        <v>1.0043500000000001</v>
      </c>
      <c r="F164">
        <f t="shared" si="11"/>
        <v>100000</v>
      </c>
      <c r="G164">
        <f t="shared" si="12"/>
        <v>500</v>
      </c>
      <c r="H164">
        <f t="shared" si="13"/>
        <v>1E-4</v>
      </c>
    </row>
    <row r="165" spans="1:8" x14ac:dyDescent="0.25">
      <c r="A165" s="1" t="s">
        <v>1941</v>
      </c>
      <c r="C165">
        <v>1.0071000000000001</v>
      </c>
      <c r="D165">
        <v>1.0214000000000001</v>
      </c>
      <c r="E165">
        <f t="shared" si="10"/>
        <v>1.0142500000000001</v>
      </c>
      <c r="F165">
        <f t="shared" si="11"/>
        <v>100000</v>
      </c>
      <c r="G165">
        <f t="shared" si="12"/>
        <v>500</v>
      </c>
      <c r="H165">
        <f t="shared" si="13"/>
        <v>1E-4</v>
      </c>
    </row>
    <row r="166" spans="1:8" x14ac:dyDescent="0.25">
      <c r="A166" s="1" t="s">
        <v>1942</v>
      </c>
      <c r="C166">
        <v>1.0221</v>
      </c>
      <c r="D166">
        <v>1.0264</v>
      </c>
      <c r="E166">
        <f t="shared" si="10"/>
        <v>1.0242499999999999</v>
      </c>
      <c r="F166">
        <f t="shared" si="11"/>
        <v>100000</v>
      </c>
      <c r="G166">
        <f t="shared" si="12"/>
        <v>500</v>
      </c>
      <c r="H166">
        <f t="shared" si="13"/>
        <v>1E-4</v>
      </c>
    </row>
    <row r="167" spans="1:8" x14ac:dyDescent="0.25">
      <c r="A167" s="1" t="s">
        <v>1943</v>
      </c>
      <c r="C167">
        <v>1.0271999999999999</v>
      </c>
      <c r="D167">
        <v>1.0284</v>
      </c>
      <c r="E167">
        <f t="shared" si="10"/>
        <v>1.0278</v>
      </c>
      <c r="F167">
        <f t="shared" si="11"/>
        <v>100000</v>
      </c>
      <c r="G167">
        <f t="shared" si="12"/>
        <v>500</v>
      </c>
      <c r="H167">
        <f t="shared" si="13"/>
        <v>1E-4</v>
      </c>
    </row>
    <row r="168" spans="1:8" x14ac:dyDescent="0.25">
      <c r="A168" s="1" t="s">
        <v>1944</v>
      </c>
      <c r="C168">
        <v>1.0282</v>
      </c>
      <c r="D168">
        <v>1.0192000000000001</v>
      </c>
      <c r="E168">
        <f t="shared" si="10"/>
        <v>1.0237000000000001</v>
      </c>
      <c r="F168">
        <f t="shared" si="11"/>
        <v>100000</v>
      </c>
      <c r="G168">
        <f t="shared" si="12"/>
        <v>500</v>
      </c>
      <c r="H168">
        <f t="shared" si="13"/>
        <v>1E-4</v>
      </c>
    </row>
    <row r="169" spans="1:8" x14ac:dyDescent="0.25">
      <c r="A169" s="1" t="s">
        <v>1945</v>
      </c>
      <c r="C169">
        <v>1.0225</v>
      </c>
      <c r="D169">
        <v>1.0228999999999999</v>
      </c>
      <c r="E169">
        <f t="shared" si="10"/>
        <v>1.0226999999999999</v>
      </c>
      <c r="F169">
        <f t="shared" si="11"/>
        <v>100000</v>
      </c>
      <c r="G169">
        <f t="shared" si="12"/>
        <v>500</v>
      </c>
      <c r="H169">
        <f t="shared" si="13"/>
        <v>1E-4</v>
      </c>
    </row>
    <row r="170" spans="1:8" x14ac:dyDescent="0.25">
      <c r="A170" s="1" t="s">
        <v>1946</v>
      </c>
      <c r="C170">
        <v>1.0229999999999999</v>
      </c>
      <c r="D170">
        <v>1.0173000000000001</v>
      </c>
      <c r="E170">
        <f t="shared" si="10"/>
        <v>1.0201500000000001</v>
      </c>
      <c r="F170">
        <f t="shared" si="11"/>
        <v>100000</v>
      </c>
      <c r="G170">
        <f t="shared" si="12"/>
        <v>500</v>
      </c>
      <c r="H170">
        <f t="shared" si="13"/>
        <v>1E-4</v>
      </c>
    </row>
    <row r="171" spans="1:8" x14ac:dyDescent="0.25">
      <c r="A171" s="1" t="s">
        <v>1947</v>
      </c>
      <c r="C171">
        <v>1.0175000000000001</v>
      </c>
      <c r="D171">
        <v>1.0175000000000001</v>
      </c>
      <c r="E171">
        <f t="shared" si="10"/>
        <v>1.0175000000000001</v>
      </c>
      <c r="F171">
        <f t="shared" si="11"/>
        <v>100000</v>
      </c>
      <c r="G171">
        <f t="shared" si="12"/>
        <v>500</v>
      </c>
      <c r="H171">
        <f t="shared" si="13"/>
        <v>1E-4</v>
      </c>
    </row>
    <row r="172" spans="1:8" x14ac:dyDescent="0.25">
      <c r="A172" s="1" t="s">
        <v>1948</v>
      </c>
      <c r="C172">
        <v>1.0179</v>
      </c>
      <c r="D172">
        <v>1.0134000000000001</v>
      </c>
      <c r="E172">
        <f t="shared" si="10"/>
        <v>1.0156499999999999</v>
      </c>
      <c r="F172">
        <f t="shared" si="11"/>
        <v>100000</v>
      </c>
      <c r="G172">
        <f t="shared" si="12"/>
        <v>500</v>
      </c>
      <c r="H172">
        <f t="shared" si="13"/>
        <v>1E-4</v>
      </c>
    </row>
    <row r="173" spans="1:8" x14ac:dyDescent="0.25">
      <c r="A173" s="1" t="s">
        <v>1949</v>
      </c>
      <c r="C173">
        <v>1.0142</v>
      </c>
      <c r="D173">
        <v>1.0264</v>
      </c>
      <c r="E173">
        <f t="shared" si="10"/>
        <v>1.0203</v>
      </c>
      <c r="F173">
        <f t="shared" si="11"/>
        <v>100000</v>
      </c>
      <c r="G173">
        <f t="shared" si="12"/>
        <v>500</v>
      </c>
      <c r="H173">
        <f t="shared" si="13"/>
        <v>1E-4</v>
      </c>
    </row>
    <row r="174" spans="1:8" x14ac:dyDescent="0.25">
      <c r="A174" s="1" t="s">
        <v>1950</v>
      </c>
      <c r="C174">
        <v>1.0255000000000001</v>
      </c>
      <c r="D174">
        <v>1.0164</v>
      </c>
      <c r="E174">
        <f t="shared" si="10"/>
        <v>1.02095</v>
      </c>
      <c r="F174">
        <f t="shared" si="11"/>
        <v>100000</v>
      </c>
      <c r="G174">
        <f t="shared" si="12"/>
        <v>500</v>
      </c>
      <c r="H174">
        <f t="shared" si="13"/>
        <v>1E-4</v>
      </c>
    </row>
    <row r="175" spans="1:8" x14ac:dyDescent="0.25">
      <c r="A175" s="1" t="s">
        <v>1951</v>
      </c>
      <c r="C175">
        <v>1.0165999999999999</v>
      </c>
      <c r="D175">
        <v>1.0077</v>
      </c>
      <c r="E175">
        <f t="shared" si="10"/>
        <v>1.0121500000000001</v>
      </c>
      <c r="F175">
        <f t="shared" si="11"/>
        <v>100000</v>
      </c>
      <c r="G175">
        <f t="shared" si="12"/>
        <v>500</v>
      </c>
      <c r="H175">
        <f t="shared" si="13"/>
        <v>1E-4</v>
      </c>
    </row>
    <row r="176" spans="1:8" x14ac:dyDescent="0.25">
      <c r="A176" s="1" t="s">
        <v>1952</v>
      </c>
      <c r="C176">
        <v>1.0075000000000001</v>
      </c>
      <c r="D176">
        <v>1.0098</v>
      </c>
      <c r="E176">
        <f t="shared" si="10"/>
        <v>1.00865</v>
      </c>
      <c r="F176">
        <f t="shared" si="11"/>
        <v>100000</v>
      </c>
      <c r="G176">
        <f t="shared" si="12"/>
        <v>500</v>
      </c>
      <c r="H176">
        <f t="shared" si="13"/>
        <v>1E-4</v>
      </c>
    </row>
    <row r="177" spans="1:8" x14ac:dyDescent="0.25">
      <c r="A177" s="1" t="s">
        <v>1953</v>
      </c>
      <c r="C177">
        <v>1.0118</v>
      </c>
      <c r="D177">
        <v>1.0279</v>
      </c>
      <c r="E177">
        <f t="shared" si="10"/>
        <v>1.0198499999999999</v>
      </c>
      <c r="F177">
        <f t="shared" si="11"/>
        <v>100000</v>
      </c>
      <c r="G177">
        <f t="shared" si="12"/>
        <v>500</v>
      </c>
      <c r="H177">
        <f t="shared" si="13"/>
        <v>1E-4</v>
      </c>
    </row>
    <row r="178" spans="1:8" x14ac:dyDescent="0.25">
      <c r="A178" s="1" t="s">
        <v>1954</v>
      </c>
      <c r="C178">
        <v>1.0282</v>
      </c>
      <c r="D178">
        <v>1.0318000000000001</v>
      </c>
      <c r="E178">
        <f t="shared" si="10"/>
        <v>1.03</v>
      </c>
      <c r="F178">
        <f t="shared" si="11"/>
        <v>100000</v>
      </c>
      <c r="G178">
        <f t="shared" si="12"/>
        <v>500</v>
      </c>
      <c r="H178">
        <f t="shared" si="13"/>
        <v>1E-4</v>
      </c>
    </row>
    <row r="179" spans="1:8" x14ac:dyDescent="0.25">
      <c r="A179" s="1" t="s">
        <v>1955</v>
      </c>
      <c r="C179">
        <v>1.0306</v>
      </c>
      <c r="D179">
        <v>1.0371999999999999</v>
      </c>
      <c r="E179">
        <f t="shared" si="10"/>
        <v>1.0339</v>
      </c>
      <c r="F179">
        <f t="shared" si="11"/>
        <v>100000</v>
      </c>
      <c r="G179">
        <f t="shared" si="12"/>
        <v>500</v>
      </c>
      <c r="H179">
        <f t="shared" si="13"/>
        <v>1E-4</v>
      </c>
    </row>
    <row r="180" spans="1:8" x14ac:dyDescent="0.25">
      <c r="A180" s="1" t="s">
        <v>1956</v>
      </c>
      <c r="C180">
        <v>1.0373000000000001</v>
      </c>
      <c r="D180">
        <v>1.0195000000000001</v>
      </c>
      <c r="E180">
        <f t="shared" si="10"/>
        <v>1.0284</v>
      </c>
      <c r="F180">
        <f t="shared" si="11"/>
        <v>100000</v>
      </c>
      <c r="G180">
        <f t="shared" si="12"/>
        <v>500</v>
      </c>
      <c r="H180">
        <f t="shared" si="13"/>
        <v>1E-4</v>
      </c>
    </row>
    <row r="181" spans="1:8" x14ac:dyDescent="0.25">
      <c r="A181" s="1" t="s">
        <v>1957</v>
      </c>
      <c r="C181">
        <v>1.0217000000000001</v>
      </c>
      <c r="D181">
        <v>1.0167999999999999</v>
      </c>
      <c r="E181">
        <f t="shared" si="10"/>
        <v>1.01925</v>
      </c>
      <c r="F181">
        <f t="shared" si="11"/>
        <v>100000</v>
      </c>
      <c r="G181">
        <f t="shared" si="12"/>
        <v>500</v>
      </c>
      <c r="H181">
        <f t="shared" si="13"/>
        <v>1E-4</v>
      </c>
    </row>
    <row r="182" spans="1:8" x14ac:dyDescent="0.25">
      <c r="A182" s="1" t="s">
        <v>1958</v>
      </c>
      <c r="C182">
        <v>1.0173000000000001</v>
      </c>
      <c r="D182">
        <v>1.0455000000000001</v>
      </c>
      <c r="E182">
        <f t="shared" si="10"/>
        <v>1.0314000000000001</v>
      </c>
      <c r="F182">
        <f t="shared" si="11"/>
        <v>100000</v>
      </c>
      <c r="G182">
        <f t="shared" si="12"/>
        <v>500</v>
      </c>
      <c r="H182">
        <f t="shared" si="13"/>
        <v>1E-4</v>
      </c>
    </row>
    <row r="183" spans="1:8" x14ac:dyDescent="0.25">
      <c r="A183" s="1" t="s">
        <v>1959</v>
      </c>
      <c r="C183">
        <v>1.048</v>
      </c>
      <c r="D183">
        <v>1.0516000000000001</v>
      </c>
      <c r="E183">
        <f t="shared" si="10"/>
        <v>1.0498000000000001</v>
      </c>
      <c r="F183">
        <f t="shared" si="11"/>
        <v>100000</v>
      </c>
      <c r="G183">
        <f t="shared" si="12"/>
        <v>500</v>
      </c>
      <c r="H183">
        <f t="shared" si="13"/>
        <v>1E-4</v>
      </c>
    </row>
    <row r="184" spans="1:8" x14ac:dyDescent="0.25">
      <c r="A184" s="1" t="s">
        <v>1960</v>
      </c>
      <c r="C184">
        <v>1.0529999999999999</v>
      </c>
      <c r="D184">
        <v>1.0581</v>
      </c>
      <c r="E184">
        <f t="shared" si="10"/>
        <v>1.05555</v>
      </c>
      <c r="F184">
        <f t="shared" si="11"/>
        <v>100000</v>
      </c>
      <c r="G184">
        <f t="shared" si="12"/>
        <v>500</v>
      </c>
      <c r="H184">
        <f t="shared" si="13"/>
        <v>1E-4</v>
      </c>
    </row>
    <row r="185" spans="1:8" x14ac:dyDescent="0.25">
      <c r="A185" s="1" t="s">
        <v>1961</v>
      </c>
      <c r="C185">
        <v>1.0583</v>
      </c>
      <c r="D185">
        <v>1.0392999999999999</v>
      </c>
      <c r="E185">
        <f t="shared" si="10"/>
        <v>1.0488</v>
      </c>
      <c r="F185">
        <f t="shared" si="11"/>
        <v>100000</v>
      </c>
      <c r="G185">
        <f t="shared" si="12"/>
        <v>500</v>
      </c>
      <c r="H185">
        <f t="shared" si="13"/>
        <v>1E-4</v>
      </c>
    </row>
    <row r="186" spans="1:8" x14ac:dyDescent="0.25">
      <c r="A186" s="1" t="s">
        <v>1962</v>
      </c>
      <c r="C186">
        <v>1.0387999999999999</v>
      </c>
      <c r="D186">
        <v>1.0366</v>
      </c>
      <c r="E186">
        <f t="shared" si="10"/>
        <v>1.0377000000000001</v>
      </c>
      <c r="F186">
        <f t="shared" si="11"/>
        <v>100000</v>
      </c>
      <c r="G186">
        <f t="shared" si="12"/>
        <v>500</v>
      </c>
      <c r="H186">
        <f t="shared" si="13"/>
        <v>1E-4</v>
      </c>
    </row>
    <row r="187" spans="1:8" x14ac:dyDescent="0.25">
      <c r="A187" s="1" t="s">
        <v>1963</v>
      </c>
      <c r="C187">
        <v>1.0363</v>
      </c>
      <c r="D187">
        <v>1.0275000000000001</v>
      </c>
      <c r="E187">
        <f t="shared" si="10"/>
        <v>1.0319</v>
      </c>
      <c r="F187">
        <f t="shared" si="11"/>
        <v>100000</v>
      </c>
      <c r="G187">
        <f t="shared" si="12"/>
        <v>500</v>
      </c>
      <c r="H187">
        <f t="shared" si="13"/>
        <v>1E-4</v>
      </c>
    </row>
    <row r="188" spans="1:8" x14ac:dyDescent="0.25">
      <c r="A188" s="1" t="s">
        <v>1964</v>
      </c>
      <c r="C188">
        <v>1.0282</v>
      </c>
      <c r="D188">
        <v>1.0386</v>
      </c>
      <c r="E188">
        <f t="shared" si="10"/>
        <v>1.0333999999999999</v>
      </c>
      <c r="F188">
        <f t="shared" si="11"/>
        <v>100000</v>
      </c>
      <c r="G188">
        <f t="shared" si="12"/>
        <v>500</v>
      </c>
      <c r="H188">
        <f t="shared" si="13"/>
        <v>1E-4</v>
      </c>
    </row>
    <row r="189" spans="1:8" x14ac:dyDescent="0.25">
      <c r="A189" s="1" t="s">
        <v>1965</v>
      </c>
      <c r="C189">
        <v>1.0388999999999999</v>
      </c>
      <c r="D189">
        <v>1.0286</v>
      </c>
      <c r="E189">
        <f t="shared" si="10"/>
        <v>1.0337499999999999</v>
      </c>
      <c r="F189">
        <f t="shared" si="11"/>
        <v>100000</v>
      </c>
      <c r="G189">
        <f t="shared" si="12"/>
        <v>500</v>
      </c>
      <c r="H189">
        <f t="shared" si="13"/>
        <v>1E-4</v>
      </c>
    </row>
    <row r="190" spans="1:8" x14ac:dyDescent="0.25">
      <c r="A190" s="1" t="s">
        <v>1966</v>
      </c>
      <c r="C190">
        <v>1.0298</v>
      </c>
      <c r="D190">
        <v>1.0338000000000001</v>
      </c>
      <c r="E190">
        <f t="shared" si="10"/>
        <v>1.0318000000000001</v>
      </c>
      <c r="F190">
        <f t="shared" si="11"/>
        <v>100000</v>
      </c>
      <c r="G190">
        <f t="shared" si="12"/>
        <v>500</v>
      </c>
      <c r="H190">
        <f t="shared" si="13"/>
        <v>1E-4</v>
      </c>
    </row>
    <row r="191" spans="1:8" x14ac:dyDescent="0.25">
      <c r="A191" s="1" t="s">
        <v>1967</v>
      </c>
      <c r="C191">
        <v>1.0341</v>
      </c>
      <c r="D191">
        <v>1.0497000000000001</v>
      </c>
      <c r="E191">
        <f t="shared" si="10"/>
        <v>1.0419</v>
      </c>
      <c r="F191">
        <f t="shared" si="11"/>
        <v>100000</v>
      </c>
      <c r="G191">
        <f t="shared" si="12"/>
        <v>500</v>
      </c>
      <c r="H191">
        <f t="shared" si="13"/>
        <v>1E-4</v>
      </c>
    </row>
    <row r="192" spans="1:8" x14ac:dyDescent="0.25">
      <c r="A192" s="1" t="s">
        <v>1968</v>
      </c>
      <c r="C192">
        <v>1.0509999999999999</v>
      </c>
      <c r="D192">
        <v>1.0535000000000001</v>
      </c>
      <c r="E192">
        <f t="shared" si="10"/>
        <v>1.0522499999999999</v>
      </c>
      <c r="F192">
        <f t="shared" si="11"/>
        <v>100000</v>
      </c>
      <c r="G192">
        <f t="shared" si="12"/>
        <v>500</v>
      </c>
      <c r="H192">
        <f t="shared" si="13"/>
        <v>1E-4</v>
      </c>
    </row>
    <row r="193" spans="1:8" x14ac:dyDescent="0.25">
      <c r="A193" s="1" t="s">
        <v>1969</v>
      </c>
      <c r="C193">
        <v>1.0528999999999999</v>
      </c>
      <c r="D193">
        <v>1.0409999999999999</v>
      </c>
      <c r="E193">
        <f t="shared" si="10"/>
        <v>1.0469499999999998</v>
      </c>
      <c r="F193">
        <f t="shared" si="11"/>
        <v>100000</v>
      </c>
      <c r="G193">
        <f t="shared" si="12"/>
        <v>500</v>
      </c>
      <c r="H193">
        <f t="shared" si="13"/>
        <v>1E-4</v>
      </c>
    </row>
    <row r="194" spans="1:8" x14ac:dyDescent="0.25">
      <c r="A194" s="1" t="s">
        <v>1970</v>
      </c>
      <c r="C194">
        <v>1.0412999999999999</v>
      </c>
      <c r="D194">
        <v>1.0350999999999999</v>
      </c>
      <c r="E194">
        <f t="shared" si="10"/>
        <v>1.0381999999999998</v>
      </c>
      <c r="F194">
        <f t="shared" si="11"/>
        <v>100000</v>
      </c>
      <c r="G194">
        <f t="shared" si="12"/>
        <v>500</v>
      </c>
      <c r="H194">
        <f t="shared" si="13"/>
        <v>1E-4</v>
      </c>
    </row>
    <row r="195" spans="1:8" x14ac:dyDescent="0.25">
      <c r="A195" s="1" t="s">
        <v>1971</v>
      </c>
      <c r="C195">
        <v>1.0318000000000001</v>
      </c>
      <c r="D195">
        <v>1.0304</v>
      </c>
      <c r="E195">
        <f t="shared" si="10"/>
        <v>1.0310999999999999</v>
      </c>
      <c r="F195">
        <f t="shared" si="11"/>
        <v>100000</v>
      </c>
      <c r="G195">
        <f t="shared" si="12"/>
        <v>500</v>
      </c>
      <c r="H195">
        <f t="shared" si="13"/>
        <v>1E-4</v>
      </c>
    </row>
    <row r="196" spans="1:8" x14ac:dyDescent="0.25">
      <c r="A196" s="1" t="s">
        <v>1972</v>
      </c>
      <c r="C196">
        <v>1.0305</v>
      </c>
      <c r="D196">
        <v>1.0304</v>
      </c>
      <c r="E196">
        <f t="shared" si="10"/>
        <v>1.0304500000000001</v>
      </c>
      <c r="F196">
        <f t="shared" si="11"/>
        <v>100000</v>
      </c>
      <c r="G196">
        <f t="shared" si="12"/>
        <v>500</v>
      </c>
      <c r="H196">
        <f t="shared" si="13"/>
        <v>1E-4</v>
      </c>
    </row>
    <row r="197" spans="1:8" x14ac:dyDescent="0.25">
      <c r="A197" s="1" t="s">
        <v>1973</v>
      </c>
      <c r="C197">
        <v>1.0316000000000001</v>
      </c>
      <c r="D197">
        <v>1.0294000000000001</v>
      </c>
      <c r="E197">
        <f t="shared" ref="E197:E260" si="14">(C197+D197)/2</f>
        <v>1.0305</v>
      </c>
      <c r="F197">
        <f t="shared" ref="F197:F260" si="15">F196</f>
        <v>100000</v>
      </c>
      <c r="G197">
        <f t="shared" ref="G197:G260" si="16">G196</f>
        <v>500</v>
      </c>
      <c r="H197">
        <f t="shared" ref="H197:H260" si="17">H196</f>
        <v>1E-4</v>
      </c>
    </row>
    <row r="198" spans="1:8" x14ac:dyDescent="0.25">
      <c r="A198" s="1" t="s">
        <v>1974</v>
      </c>
      <c r="C198">
        <v>1.0295000000000001</v>
      </c>
      <c r="D198">
        <v>1.0350999999999999</v>
      </c>
      <c r="E198">
        <f t="shared" si="14"/>
        <v>1.0323</v>
      </c>
      <c r="F198">
        <f t="shared" si="15"/>
        <v>100000</v>
      </c>
      <c r="G198">
        <f t="shared" si="16"/>
        <v>500</v>
      </c>
      <c r="H198">
        <f t="shared" si="17"/>
        <v>1E-4</v>
      </c>
    </row>
    <row r="199" spans="1:8" x14ac:dyDescent="0.25">
      <c r="A199" s="1" t="s">
        <v>1975</v>
      </c>
      <c r="C199">
        <v>1.0368999999999999</v>
      </c>
      <c r="D199">
        <v>1.0286999999999999</v>
      </c>
      <c r="E199">
        <f t="shared" si="14"/>
        <v>1.0327999999999999</v>
      </c>
      <c r="F199">
        <f t="shared" si="15"/>
        <v>100000</v>
      </c>
      <c r="G199">
        <f t="shared" si="16"/>
        <v>500</v>
      </c>
      <c r="H199">
        <f t="shared" si="17"/>
        <v>1E-4</v>
      </c>
    </row>
    <row r="200" spans="1:8" x14ac:dyDescent="0.25">
      <c r="A200" s="1" t="s">
        <v>1976</v>
      </c>
      <c r="C200">
        <v>1.0287999999999999</v>
      </c>
      <c r="D200">
        <v>1.0449999999999999</v>
      </c>
      <c r="E200">
        <f t="shared" si="14"/>
        <v>1.0368999999999999</v>
      </c>
      <c r="F200">
        <f t="shared" si="15"/>
        <v>100000</v>
      </c>
      <c r="G200">
        <f t="shared" si="16"/>
        <v>500</v>
      </c>
      <c r="H200">
        <f t="shared" si="17"/>
        <v>1E-4</v>
      </c>
    </row>
    <row r="201" spans="1:8" x14ac:dyDescent="0.25">
      <c r="A201" s="1" t="s">
        <v>1977</v>
      </c>
      <c r="C201">
        <v>1.0448</v>
      </c>
      <c r="D201">
        <v>1.042</v>
      </c>
      <c r="E201">
        <f t="shared" si="14"/>
        <v>1.0434000000000001</v>
      </c>
      <c r="F201">
        <f t="shared" si="15"/>
        <v>100000</v>
      </c>
      <c r="G201">
        <f t="shared" si="16"/>
        <v>500</v>
      </c>
      <c r="H201">
        <f t="shared" si="17"/>
        <v>1E-4</v>
      </c>
    </row>
    <row r="202" spans="1:8" x14ac:dyDescent="0.25">
      <c r="A202" s="1" t="s">
        <v>1978</v>
      </c>
      <c r="C202">
        <v>1.0419</v>
      </c>
      <c r="D202">
        <v>1.0476000000000001</v>
      </c>
      <c r="E202">
        <f t="shared" si="14"/>
        <v>1.0447500000000001</v>
      </c>
      <c r="F202">
        <f t="shared" si="15"/>
        <v>100000</v>
      </c>
      <c r="G202">
        <f t="shared" si="16"/>
        <v>500</v>
      </c>
      <c r="H202">
        <f t="shared" si="17"/>
        <v>1E-4</v>
      </c>
    </row>
    <row r="203" spans="1:8" x14ac:dyDescent="0.25">
      <c r="A203" s="1" t="s">
        <v>1979</v>
      </c>
      <c r="C203">
        <v>1.0482</v>
      </c>
      <c r="D203">
        <v>1.0435000000000001</v>
      </c>
      <c r="E203">
        <f t="shared" si="14"/>
        <v>1.0458500000000002</v>
      </c>
      <c r="F203">
        <f t="shared" si="15"/>
        <v>100000</v>
      </c>
      <c r="G203">
        <f t="shared" si="16"/>
        <v>500</v>
      </c>
      <c r="H203">
        <f t="shared" si="17"/>
        <v>1E-4</v>
      </c>
    </row>
    <row r="204" spans="1:8" x14ac:dyDescent="0.25">
      <c r="A204" s="1" t="s">
        <v>1980</v>
      </c>
      <c r="C204">
        <v>1.0436000000000001</v>
      </c>
      <c r="D204">
        <v>1.0513999999999999</v>
      </c>
      <c r="E204">
        <f t="shared" si="14"/>
        <v>1.0474999999999999</v>
      </c>
      <c r="F204">
        <f t="shared" si="15"/>
        <v>100000</v>
      </c>
      <c r="G204">
        <f t="shared" si="16"/>
        <v>500</v>
      </c>
      <c r="H204">
        <f t="shared" si="17"/>
        <v>1E-4</v>
      </c>
    </row>
    <row r="205" spans="1:8" x14ac:dyDescent="0.25">
      <c r="A205" s="1" t="s">
        <v>1981</v>
      </c>
      <c r="C205">
        <v>1.0528999999999999</v>
      </c>
      <c r="D205">
        <v>1.0613999999999999</v>
      </c>
      <c r="E205">
        <f t="shared" si="14"/>
        <v>1.05715</v>
      </c>
      <c r="F205">
        <f t="shared" si="15"/>
        <v>100000</v>
      </c>
      <c r="G205">
        <f t="shared" si="16"/>
        <v>500</v>
      </c>
      <c r="H205">
        <f t="shared" si="17"/>
        <v>1E-4</v>
      </c>
    </row>
    <row r="206" spans="1:8" x14ac:dyDescent="0.25">
      <c r="A206" s="1" t="s">
        <v>1982</v>
      </c>
      <c r="C206">
        <v>1.0620000000000001</v>
      </c>
      <c r="D206">
        <v>1.0636000000000001</v>
      </c>
      <c r="E206">
        <f t="shared" si="14"/>
        <v>1.0628000000000002</v>
      </c>
      <c r="F206">
        <f t="shared" si="15"/>
        <v>100000</v>
      </c>
      <c r="G206">
        <f t="shared" si="16"/>
        <v>500</v>
      </c>
      <c r="H206">
        <f t="shared" si="17"/>
        <v>1E-4</v>
      </c>
    </row>
    <row r="207" spans="1:8" x14ac:dyDescent="0.25">
      <c r="A207" s="1" t="s">
        <v>1983</v>
      </c>
      <c r="C207">
        <v>1.0644</v>
      </c>
      <c r="D207">
        <v>1.0583</v>
      </c>
      <c r="E207">
        <f t="shared" si="14"/>
        <v>1.06135</v>
      </c>
      <c r="F207">
        <f t="shared" si="15"/>
        <v>100000</v>
      </c>
      <c r="G207">
        <f t="shared" si="16"/>
        <v>500</v>
      </c>
      <c r="H207">
        <f t="shared" si="17"/>
        <v>1E-4</v>
      </c>
    </row>
    <row r="208" spans="1:8" x14ac:dyDescent="0.25">
      <c r="A208" s="1" t="s">
        <v>1984</v>
      </c>
      <c r="C208">
        <v>1.0592999999999999</v>
      </c>
      <c r="D208">
        <v>1.0639000000000001</v>
      </c>
      <c r="E208">
        <f t="shared" si="14"/>
        <v>1.0615999999999999</v>
      </c>
      <c r="F208">
        <f t="shared" si="15"/>
        <v>100000</v>
      </c>
      <c r="G208">
        <f t="shared" si="16"/>
        <v>500</v>
      </c>
      <c r="H208">
        <f t="shared" si="17"/>
        <v>1E-4</v>
      </c>
    </row>
    <row r="209" spans="1:8" x14ac:dyDescent="0.25">
      <c r="A209" s="1" t="s">
        <v>1985</v>
      </c>
      <c r="C209">
        <v>1.0638000000000001</v>
      </c>
      <c r="D209">
        <v>1.0705</v>
      </c>
      <c r="E209">
        <f t="shared" si="14"/>
        <v>1.06715</v>
      </c>
      <c r="F209">
        <f t="shared" si="15"/>
        <v>100000</v>
      </c>
      <c r="G209">
        <f t="shared" si="16"/>
        <v>500</v>
      </c>
      <c r="H209">
        <f t="shared" si="17"/>
        <v>1E-4</v>
      </c>
    </row>
    <row r="210" spans="1:8" x14ac:dyDescent="0.25">
      <c r="A210" s="1" t="s">
        <v>1986</v>
      </c>
      <c r="C210">
        <v>1.07</v>
      </c>
      <c r="D210">
        <v>1.0633999999999999</v>
      </c>
      <c r="E210">
        <f t="shared" si="14"/>
        <v>1.0667</v>
      </c>
      <c r="F210">
        <f t="shared" si="15"/>
        <v>100000</v>
      </c>
      <c r="G210">
        <f t="shared" si="16"/>
        <v>500</v>
      </c>
      <c r="H210">
        <f t="shared" si="17"/>
        <v>1E-4</v>
      </c>
    </row>
    <row r="211" spans="1:8" x14ac:dyDescent="0.25">
      <c r="A211" s="1" t="s">
        <v>1987</v>
      </c>
      <c r="C211">
        <v>1.0632999999999999</v>
      </c>
      <c r="D211">
        <v>1.0898000000000001</v>
      </c>
      <c r="E211">
        <f t="shared" si="14"/>
        <v>1.0765500000000001</v>
      </c>
      <c r="F211">
        <f t="shared" si="15"/>
        <v>100000</v>
      </c>
      <c r="G211">
        <f t="shared" si="16"/>
        <v>500</v>
      </c>
      <c r="H211">
        <f t="shared" si="17"/>
        <v>1E-4</v>
      </c>
    </row>
    <row r="212" spans="1:8" x14ac:dyDescent="0.25">
      <c r="A212" s="1" t="s">
        <v>1988</v>
      </c>
      <c r="C212">
        <v>1.0906</v>
      </c>
      <c r="D212">
        <v>1.0962000000000001</v>
      </c>
      <c r="E212">
        <f t="shared" si="14"/>
        <v>1.0933999999999999</v>
      </c>
      <c r="F212">
        <f t="shared" si="15"/>
        <v>100000</v>
      </c>
      <c r="G212">
        <f t="shared" si="16"/>
        <v>500</v>
      </c>
      <c r="H212">
        <f t="shared" si="17"/>
        <v>1E-4</v>
      </c>
    </row>
    <row r="213" spans="1:8" x14ac:dyDescent="0.25">
      <c r="A213" s="1" t="s">
        <v>1989</v>
      </c>
      <c r="C213">
        <v>1.0964</v>
      </c>
      <c r="D213">
        <v>1.1082000000000001</v>
      </c>
      <c r="E213">
        <f t="shared" si="14"/>
        <v>1.1023000000000001</v>
      </c>
      <c r="F213">
        <f t="shared" si="15"/>
        <v>100000</v>
      </c>
      <c r="G213">
        <f t="shared" si="16"/>
        <v>500</v>
      </c>
      <c r="H213">
        <f t="shared" si="17"/>
        <v>1E-4</v>
      </c>
    </row>
    <row r="214" spans="1:8" x14ac:dyDescent="0.25">
      <c r="A214" s="1" t="s">
        <v>1990</v>
      </c>
      <c r="C214">
        <v>1.1065</v>
      </c>
      <c r="D214">
        <v>1.1132</v>
      </c>
      <c r="E214">
        <f t="shared" si="14"/>
        <v>1.10985</v>
      </c>
      <c r="F214">
        <f t="shared" si="15"/>
        <v>100000</v>
      </c>
      <c r="G214">
        <f t="shared" si="16"/>
        <v>500</v>
      </c>
      <c r="H214">
        <f t="shared" si="17"/>
        <v>1E-4</v>
      </c>
    </row>
    <row r="215" spans="1:8" x14ac:dyDescent="0.25">
      <c r="A215" s="1" t="s">
        <v>1991</v>
      </c>
      <c r="C215">
        <v>1.1113</v>
      </c>
      <c r="D215">
        <v>1.1033999999999999</v>
      </c>
      <c r="E215">
        <f t="shared" si="14"/>
        <v>1.1073499999999998</v>
      </c>
      <c r="F215">
        <f t="shared" si="15"/>
        <v>100000</v>
      </c>
      <c r="G215">
        <f t="shared" si="16"/>
        <v>500</v>
      </c>
      <c r="H215">
        <f t="shared" si="17"/>
        <v>1E-4</v>
      </c>
    </row>
    <row r="216" spans="1:8" x14ac:dyDescent="0.25">
      <c r="A216" s="1" t="s">
        <v>1992</v>
      </c>
      <c r="C216">
        <v>1.1037999999999999</v>
      </c>
      <c r="D216">
        <v>1.0985</v>
      </c>
      <c r="E216">
        <f t="shared" si="14"/>
        <v>1.1011500000000001</v>
      </c>
      <c r="F216">
        <f t="shared" si="15"/>
        <v>100000</v>
      </c>
      <c r="G216">
        <f t="shared" si="16"/>
        <v>500</v>
      </c>
      <c r="H216">
        <f t="shared" si="17"/>
        <v>1E-4</v>
      </c>
    </row>
    <row r="217" spans="1:8" x14ac:dyDescent="0.25">
      <c r="A217" s="1" t="s">
        <v>1993</v>
      </c>
      <c r="C217">
        <v>1.0975999999999999</v>
      </c>
      <c r="D217">
        <v>1.1112</v>
      </c>
      <c r="E217">
        <f t="shared" si="14"/>
        <v>1.1044</v>
      </c>
      <c r="F217">
        <f t="shared" si="15"/>
        <v>100000</v>
      </c>
      <c r="G217">
        <f t="shared" si="16"/>
        <v>500</v>
      </c>
      <c r="H217">
        <f t="shared" si="17"/>
        <v>1E-4</v>
      </c>
    </row>
    <row r="218" spans="1:8" x14ac:dyDescent="0.25">
      <c r="A218" s="1" t="s">
        <v>1994</v>
      </c>
      <c r="C218">
        <v>1.1107</v>
      </c>
      <c r="D218">
        <v>1.1064000000000001</v>
      </c>
      <c r="E218">
        <f t="shared" si="14"/>
        <v>1.1085500000000001</v>
      </c>
      <c r="F218">
        <f t="shared" si="15"/>
        <v>100000</v>
      </c>
      <c r="G218">
        <f t="shared" si="16"/>
        <v>500</v>
      </c>
      <c r="H218">
        <f t="shared" si="17"/>
        <v>1E-4</v>
      </c>
    </row>
    <row r="219" spans="1:8" x14ac:dyDescent="0.25">
      <c r="A219" s="1" t="s">
        <v>1995</v>
      </c>
      <c r="C219">
        <v>1.1077999999999999</v>
      </c>
      <c r="D219">
        <v>1.1083000000000001</v>
      </c>
      <c r="E219">
        <f t="shared" si="14"/>
        <v>1.10805</v>
      </c>
      <c r="F219">
        <f t="shared" si="15"/>
        <v>100000</v>
      </c>
      <c r="G219">
        <f t="shared" si="16"/>
        <v>500</v>
      </c>
      <c r="H219">
        <f t="shared" si="17"/>
        <v>1E-4</v>
      </c>
    </row>
    <row r="220" spans="1:8" x14ac:dyDescent="0.25">
      <c r="A220" s="1" t="s">
        <v>1996</v>
      </c>
      <c r="C220">
        <v>1.1089</v>
      </c>
      <c r="D220">
        <v>1.1103000000000001</v>
      </c>
      <c r="E220">
        <f t="shared" si="14"/>
        <v>1.1095999999999999</v>
      </c>
      <c r="F220">
        <f t="shared" si="15"/>
        <v>100000</v>
      </c>
      <c r="G220">
        <f t="shared" si="16"/>
        <v>500</v>
      </c>
      <c r="H220">
        <f t="shared" si="17"/>
        <v>1E-4</v>
      </c>
    </row>
    <row r="221" spans="1:8" x14ac:dyDescent="0.25">
      <c r="A221" s="1" t="s">
        <v>1997</v>
      </c>
      <c r="C221">
        <v>1.1094999999999999</v>
      </c>
      <c r="D221">
        <v>1.1218999999999999</v>
      </c>
      <c r="E221">
        <f t="shared" si="14"/>
        <v>1.1156999999999999</v>
      </c>
      <c r="F221">
        <f t="shared" si="15"/>
        <v>100000</v>
      </c>
      <c r="G221">
        <f t="shared" si="16"/>
        <v>500</v>
      </c>
      <c r="H221">
        <f t="shared" si="17"/>
        <v>1E-4</v>
      </c>
    </row>
    <row r="222" spans="1:8" x14ac:dyDescent="0.25">
      <c r="A222" s="1" t="s">
        <v>1998</v>
      </c>
      <c r="C222">
        <v>1.1226</v>
      </c>
      <c r="D222">
        <v>1.1057999999999999</v>
      </c>
      <c r="E222">
        <f t="shared" si="14"/>
        <v>1.1141999999999999</v>
      </c>
      <c r="F222">
        <f t="shared" si="15"/>
        <v>100000</v>
      </c>
      <c r="G222">
        <f t="shared" si="16"/>
        <v>500</v>
      </c>
      <c r="H222">
        <f t="shared" si="17"/>
        <v>1E-4</v>
      </c>
    </row>
    <row r="223" spans="1:8" x14ac:dyDescent="0.25">
      <c r="A223" s="1" t="s">
        <v>1999</v>
      </c>
      <c r="C223">
        <v>1.1062000000000001</v>
      </c>
      <c r="D223">
        <v>1.0974999999999999</v>
      </c>
      <c r="E223">
        <f t="shared" si="14"/>
        <v>1.10185</v>
      </c>
      <c r="F223">
        <f t="shared" si="15"/>
        <v>100000</v>
      </c>
      <c r="G223">
        <f t="shared" si="16"/>
        <v>500</v>
      </c>
      <c r="H223">
        <f t="shared" si="17"/>
        <v>1E-4</v>
      </c>
    </row>
    <row r="224" spans="1:8" x14ac:dyDescent="0.25">
      <c r="A224" s="1" t="s">
        <v>2000</v>
      </c>
      <c r="C224">
        <v>1.0978000000000001</v>
      </c>
      <c r="D224">
        <v>1.0978000000000001</v>
      </c>
      <c r="E224">
        <f t="shared" si="14"/>
        <v>1.0978000000000001</v>
      </c>
      <c r="F224">
        <f t="shared" si="15"/>
        <v>100000</v>
      </c>
      <c r="G224">
        <f t="shared" si="16"/>
        <v>500</v>
      </c>
      <c r="H224">
        <f t="shared" si="17"/>
        <v>1E-4</v>
      </c>
    </row>
    <row r="225" spans="1:8" x14ac:dyDescent="0.25">
      <c r="A225" s="1" t="s">
        <v>2001</v>
      </c>
      <c r="C225">
        <v>1.0975999999999999</v>
      </c>
      <c r="D225">
        <v>1.1023000000000001</v>
      </c>
      <c r="E225">
        <f t="shared" si="14"/>
        <v>1.09995</v>
      </c>
      <c r="F225">
        <f t="shared" si="15"/>
        <v>100000</v>
      </c>
      <c r="G225">
        <f t="shared" si="16"/>
        <v>500</v>
      </c>
      <c r="H225">
        <f t="shared" si="17"/>
        <v>1E-4</v>
      </c>
    </row>
    <row r="226" spans="1:8" x14ac:dyDescent="0.25">
      <c r="A226" s="1" t="s">
        <v>2002</v>
      </c>
      <c r="C226">
        <v>1.1022000000000001</v>
      </c>
      <c r="D226">
        <v>1.1032</v>
      </c>
      <c r="E226">
        <f t="shared" si="14"/>
        <v>1.1027</v>
      </c>
      <c r="F226">
        <f t="shared" si="15"/>
        <v>100000</v>
      </c>
      <c r="G226">
        <f t="shared" si="16"/>
        <v>500</v>
      </c>
      <c r="H226">
        <f t="shared" si="17"/>
        <v>1E-4</v>
      </c>
    </row>
    <row r="227" spans="1:8" x14ac:dyDescent="0.25">
      <c r="A227" s="1" t="s">
        <v>2003</v>
      </c>
      <c r="C227">
        <v>1.1039000000000001</v>
      </c>
      <c r="D227">
        <v>1.0972999999999999</v>
      </c>
      <c r="E227">
        <f t="shared" si="14"/>
        <v>1.1006</v>
      </c>
      <c r="F227">
        <f t="shared" si="15"/>
        <v>100000</v>
      </c>
      <c r="G227">
        <f t="shared" si="16"/>
        <v>500</v>
      </c>
      <c r="H227">
        <f t="shared" si="17"/>
        <v>1E-4</v>
      </c>
    </row>
    <row r="228" spans="1:8" x14ac:dyDescent="0.25">
      <c r="A228" s="1" t="s">
        <v>2004</v>
      </c>
      <c r="C228">
        <v>1.0979000000000001</v>
      </c>
      <c r="D228">
        <v>1.0895999999999999</v>
      </c>
      <c r="E228">
        <f t="shared" si="14"/>
        <v>1.09375</v>
      </c>
      <c r="F228">
        <f t="shared" si="15"/>
        <v>100000</v>
      </c>
      <c r="G228">
        <f t="shared" si="16"/>
        <v>500</v>
      </c>
      <c r="H228">
        <f t="shared" si="17"/>
        <v>1E-4</v>
      </c>
    </row>
    <row r="229" spans="1:8" x14ac:dyDescent="0.25">
      <c r="A229" s="1" t="s">
        <v>2005</v>
      </c>
      <c r="C229">
        <v>1.0898000000000001</v>
      </c>
      <c r="D229">
        <v>1.0860000000000001</v>
      </c>
      <c r="E229">
        <f t="shared" si="14"/>
        <v>1.0879000000000001</v>
      </c>
      <c r="F229">
        <f t="shared" si="15"/>
        <v>100000</v>
      </c>
      <c r="G229">
        <f t="shared" si="16"/>
        <v>500</v>
      </c>
      <c r="H229">
        <f t="shared" si="17"/>
        <v>1E-4</v>
      </c>
    </row>
    <row r="230" spans="1:8" x14ac:dyDescent="0.25">
      <c r="A230" s="1" t="s">
        <v>2006</v>
      </c>
      <c r="C230">
        <v>1.0861000000000001</v>
      </c>
      <c r="D230">
        <v>1.0867</v>
      </c>
      <c r="E230">
        <f t="shared" si="14"/>
        <v>1.0864</v>
      </c>
      <c r="F230">
        <f t="shared" si="15"/>
        <v>100000</v>
      </c>
      <c r="G230">
        <f t="shared" si="16"/>
        <v>500</v>
      </c>
      <c r="H230">
        <f t="shared" si="17"/>
        <v>1E-4</v>
      </c>
    </row>
    <row r="231" spans="1:8" x14ac:dyDescent="0.25">
      <c r="A231" s="1" t="s">
        <v>2007</v>
      </c>
      <c r="C231">
        <v>1.0869</v>
      </c>
      <c r="D231">
        <v>1.0843</v>
      </c>
      <c r="E231">
        <f t="shared" si="14"/>
        <v>1.0855999999999999</v>
      </c>
      <c r="F231">
        <f t="shared" si="15"/>
        <v>100000</v>
      </c>
      <c r="G231">
        <f t="shared" si="16"/>
        <v>500</v>
      </c>
      <c r="H231">
        <f t="shared" si="17"/>
        <v>1E-4</v>
      </c>
    </row>
    <row r="232" spans="1:8" x14ac:dyDescent="0.25">
      <c r="A232" s="1" t="s">
        <v>2008</v>
      </c>
      <c r="C232">
        <v>1.0841000000000001</v>
      </c>
      <c r="D232">
        <v>1.0929</v>
      </c>
      <c r="E232">
        <f t="shared" si="14"/>
        <v>1.0885</v>
      </c>
      <c r="F232">
        <f t="shared" si="15"/>
        <v>100000</v>
      </c>
      <c r="G232">
        <f t="shared" si="16"/>
        <v>500</v>
      </c>
      <c r="H232">
        <f t="shared" si="17"/>
        <v>1E-4</v>
      </c>
    </row>
    <row r="233" spans="1:8" x14ac:dyDescent="0.25">
      <c r="A233" s="1" t="s">
        <v>2009</v>
      </c>
      <c r="C233">
        <v>1.0925</v>
      </c>
      <c r="D233">
        <v>1.0851999999999999</v>
      </c>
      <c r="E233">
        <f>(C234+D233)/2</f>
        <v>1.08535</v>
      </c>
      <c r="F233">
        <f t="shared" si="15"/>
        <v>100000</v>
      </c>
      <c r="G233">
        <f t="shared" si="16"/>
        <v>500</v>
      </c>
      <c r="H233">
        <f t="shared" si="17"/>
        <v>1E-4</v>
      </c>
    </row>
    <row r="234" spans="1:8" x14ac:dyDescent="0.25">
      <c r="A234" s="1" t="s">
        <v>2010</v>
      </c>
      <c r="C234">
        <v>1.0854999999999999</v>
      </c>
      <c r="D234">
        <v>1.0755999999999999</v>
      </c>
      <c r="E234">
        <f>(C235+D234)/2</f>
        <v>1.07575</v>
      </c>
      <c r="F234">
        <f t="shared" si="15"/>
        <v>100000</v>
      </c>
      <c r="G234">
        <f t="shared" si="16"/>
        <v>500</v>
      </c>
      <c r="H234">
        <f t="shared" si="17"/>
        <v>1E-4</v>
      </c>
    </row>
    <row r="235" spans="1:8" x14ac:dyDescent="0.25">
      <c r="A235" s="1" t="s">
        <v>2011</v>
      </c>
      <c r="C235">
        <v>1.0759000000000001</v>
      </c>
      <c r="D235">
        <v>1.0665</v>
      </c>
      <c r="E235">
        <f t="shared" si="14"/>
        <v>1.0712000000000002</v>
      </c>
      <c r="F235">
        <f t="shared" si="15"/>
        <v>100000</v>
      </c>
      <c r="G235">
        <f t="shared" si="16"/>
        <v>500</v>
      </c>
      <c r="H235">
        <f t="shared" si="17"/>
        <v>1E-4</v>
      </c>
    </row>
    <row r="236" spans="1:8" x14ac:dyDescent="0.25">
      <c r="A236" s="1" t="s">
        <v>2012</v>
      </c>
      <c r="C236">
        <v>1.0667</v>
      </c>
      <c r="D236">
        <v>1.0649</v>
      </c>
      <c r="E236">
        <f t="shared" si="14"/>
        <v>1.0657999999999999</v>
      </c>
      <c r="F236">
        <f t="shared" si="15"/>
        <v>100000</v>
      </c>
      <c r="G236">
        <f t="shared" si="16"/>
        <v>500</v>
      </c>
      <c r="H236">
        <f t="shared" si="17"/>
        <v>1E-4</v>
      </c>
    </row>
    <row r="237" spans="1:8" x14ac:dyDescent="0.25">
      <c r="A237" s="1" t="s">
        <v>2013</v>
      </c>
      <c r="C237">
        <v>1.0647</v>
      </c>
      <c r="D237">
        <v>1.0732999999999999</v>
      </c>
      <c r="E237">
        <f t="shared" si="14"/>
        <v>1.069</v>
      </c>
      <c r="F237">
        <f t="shared" si="15"/>
        <v>100000</v>
      </c>
      <c r="G237">
        <f t="shared" si="16"/>
        <v>500</v>
      </c>
      <c r="H237">
        <f t="shared" si="17"/>
        <v>1E-4</v>
      </c>
    </row>
    <row r="238" spans="1:8" x14ac:dyDescent="0.25">
      <c r="A238" s="1" t="s">
        <v>2014</v>
      </c>
      <c r="C238">
        <v>1.0734999999999999</v>
      </c>
      <c r="D238">
        <v>1.0731999999999999</v>
      </c>
      <c r="E238">
        <f t="shared" si="14"/>
        <v>1.07335</v>
      </c>
      <c r="F238">
        <f t="shared" si="15"/>
        <v>100000</v>
      </c>
      <c r="G238">
        <f t="shared" si="16"/>
        <v>500</v>
      </c>
      <c r="H238">
        <f t="shared" si="17"/>
        <v>1E-4</v>
      </c>
    </row>
    <row r="239" spans="1:8" x14ac:dyDescent="0.25">
      <c r="A239" s="1" t="s">
        <v>2015</v>
      </c>
      <c r="C239">
        <v>1.0730999999999999</v>
      </c>
      <c r="D239">
        <v>1.0815999999999999</v>
      </c>
      <c r="E239">
        <f t="shared" si="14"/>
        <v>1.07735</v>
      </c>
      <c r="F239">
        <f t="shared" si="15"/>
        <v>100000</v>
      </c>
      <c r="G239">
        <f t="shared" si="16"/>
        <v>500</v>
      </c>
      <c r="H239">
        <f t="shared" si="17"/>
        <v>1E-4</v>
      </c>
    </row>
    <row r="240" spans="1:8" x14ac:dyDescent="0.25">
      <c r="A240" s="1" t="s">
        <v>2016</v>
      </c>
      <c r="C240">
        <v>1.0814999999999999</v>
      </c>
      <c r="D240">
        <v>1.0921000000000001</v>
      </c>
      <c r="E240">
        <f t="shared" si="14"/>
        <v>1.0868</v>
      </c>
      <c r="F240">
        <f t="shared" si="15"/>
        <v>100000</v>
      </c>
      <c r="G240">
        <f t="shared" si="16"/>
        <v>500</v>
      </c>
      <c r="H240">
        <f t="shared" si="17"/>
        <v>1E-4</v>
      </c>
    </row>
    <row r="241" spans="1:8" x14ac:dyDescent="0.25">
      <c r="A241" s="1" t="s">
        <v>2017</v>
      </c>
      <c r="C241">
        <v>1.0916999999999999</v>
      </c>
      <c r="D241">
        <v>1.0972</v>
      </c>
      <c r="E241">
        <f t="shared" si="14"/>
        <v>1.0944499999999999</v>
      </c>
      <c r="F241">
        <f t="shared" si="15"/>
        <v>100000</v>
      </c>
      <c r="G241">
        <f t="shared" si="16"/>
        <v>500</v>
      </c>
      <c r="H241">
        <f t="shared" si="17"/>
        <v>1E-4</v>
      </c>
    </row>
    <row r="242" spans="1:8" x14ac:dyDescent="0.25">
      <c r="A242" s="1" t="s">
        <v>2018</v>
      </c>
      <c r="C242">
        <v>1.0969</v>
      </c>
      <c r="D242">
        <v>1.0898000000000001</v>
      </c>
      <c r="E242">
        <f t="shared" si="14"/>
        <v>1.09335</v>
      </c>
      <c r="F242">
        <f t="shared" si="15"/>
        <v>100000</v>
      </c>
      <c r="G242">
        <f t="shared" si="16"/>
        <v>500</v>
      </c>
      <c r="H242">
        <f t="shared" si="17"/>
        <v>1E-4</v>
      </c>
    </row>
    <row r="243" spans="1:8" x14ac:dyDescent="0.25">
      <c r="A243" s="1" t="s">
        <v>2019</v>
      </c>
      <c r="C243">
        <v>1.0885</v>
      </c>
      <c r="D243">
        <v>1.0943000000000001</v>
      </c>
      <c r="E243">
        <f t="shared" si="14"/>
        <v>1.0914000000000001</v>
      </c>
      <c r="F243">
        <f t="shared" si="15"/>
        <v>100000</v>
      </c>
      <c r="G243">
        <f t="shared" si="16"/>
        <v>500</v>
      </c>
      <c r="H243">
        <f t="shared" si="17"/>
        <v>1E-4</v>
      </c>
    </row>
    <row r="244" spans="1:8" x14ac:dyDescent="0.25">
      <c r="A244" s="1" t="s">
        <v>2020</v>
      </c>
      <c r="C244">
        <v>1.0962000000000001</v>
      </c>
      <c r="D244">
        <v>1.0875999999999999</v>
      </c>
      <c r="E244">
        <f t="shared" si="14"/>
        <v>1.0918999999999999</v>
      </c>
      <c r="F244">
        <f t="shared" si="15"/>
        <v>100000</v>
      </c>
      <c r="G244">
        <f t="shared" si="16"/>
        <v>500</v>
      </c>
      <c r="H244">
        <f t="shared" si="17"/>
        <v>1E-4</v>
      </c>
    </row>
    <row r="245" spans="1:8" x14ac:dyDescent="0.25">
      <c r="A245" s="1" t="s">
        <v>2021</v>
      </c>
      <c r="C245">
        <v>1.0872999999999999</v>
      </c>
      <c r="D245">
        <v>1.0881000000000001</v>
      </c>
      <c r="E245">
        <f t="shared" si="14"/>
        <v>1.0876999999999999</v>
      </c>
      <c r="F245">
        <f t="shared" si="15"/>
        <v>100000</v>
      </c>
      <c r="G245">
        <f t="shared" si="16"/>
        <v>500</v>
      </c>
      <c r="H245">
        <f t="shared" si="17"/>
        <v>1E-4</v>
      </c>
    </row>
    <row r="246" spans="1:8" x14ac:dyDescent="0.25">
      <c r="A246" s="1" t="s">
        <v>2022</v>
      </c>
      <c r="C246">
        <v>1.0880000000000001</v>
      </c>
      <c r="D246">
        <v>1.109</v>
      </c>
      <c r="E246">
        <f t="shared" si="14"/>
        <v>1.0985</v>
      </c>
      <c r="F246">
        <f t="shared" si="15"/>
        <v>100000</v>
      </c>
      <c r="G246">
        <f t="shared" si="16"/>
        <v>500</v>
      </c>
      <c r="H246">
        <f t="shared" si="17"/>
        <v>1E-4</v>
      </c>
    </row>
    <row r="247" spans="1:8" x14ac:dyDescent="0.25">
      <c r="A247" s="1" t="s">
        <v>2023</v>
      </c>
      <c r="C247">
        <v>1.1085</v>
      </c>
      <c r="D247">
        <v>1.0958000000000001</v>
      </c>
      <c r="E247">
        <f t="shared" si="14"/>
        <v>1.10215</v>
      </c>
      <c r="F247">
        <f t="shared" si="15"/>
        <v>100000</v>
      </c>
      <c r="G247">
        <f t="shared" si="16"/>
        <v>500</v>
      </c>
      <c r="H247">
        <f t="shared" si="17"/>
        <v>1E-4</v>
      </c>
    </row>
    <row r="248" spans="1:8" x14ac:dyDescent="0.25">
      <c r="A248" s="1" t="s">
        <v>2024</v>
      </c>
      <c r="C248">
        <v>1.0966</v>
      </c>
      <c r="D248">
        <v>1.1153999999999999</v>
      </c>
      <c r="E248">
        <f t="shared" si="14"/>
        <v>1.1059999999999999</v>
      </c>
      <c r="F248">
        <f t="shared" si="15"/>
        <v>100000</v>
      </c>
      <c r="G248">
        <f t="shared" si="16"/>
        <v>500</v>
      </c>
      <c r="H248">
        <f t="shared" si="17"/>
        <v>1E-4</v>
      </c>
    </row>
    <row r="249" spans="1:8" x14ac:dyDescent="0.25">
      <c r="A249" s="1" t="s">
        <v>2025</v>
      </c>
      <c r="C249">
        <v>1.1151</v>
      </c>
      <c r="D249">
        <v>1.1244000000000001</v>
      </c>
      <c r="E249">
        <f t="shared" si="14"/>
        <v>1.11975</v>
      </c>
      <c r="F249">
        <f t="shared" si="15"/>
        <v>100000</v>
      </c>
      <c r="G249">
        <f t="shared" si="16"/>
        <v>500</v>
      </c>
      <c r="H249">
        <f t="shared" si="17"/>
        <v>1E-4</v>
      </c>
    </row>
    <row r="250" spans="1:8" x14ac:dyDescent="0.25">
      <c r="A250" s="1" t="s">
        <v>2026</v>
      </c>
      <c r="C250">
        <v>1.125</v>
      </c>
      <c r="D250">
        <v>1.1194</v>
      </c>
      <c r="E250">
        <f t="shared" si="14"/>
        <v>1.1221999999999999</v>
      </c>
      <c r="F250">
        <f t="shared" si="15"/>
        <v>100000</v>
      </c>
      <c r="G250">
        <f t="shared" si="16"/>
        <v>500</v>
      </c>
      <c r="H250">
        <f t="shared" si="17"/>
        <v>1E-4</v>
      </c>
    </row>
    <row r="251" spans="1:8" x14ac:dyDescent="0.25">
      <c r="A251" s="1" t="s">
        <v>2027</v>
      </c>
      <c r="C251">
        <v>1.1183000000000001</v>
      </c>
      <c r="D251">
        <v>1.1276999999999999</v>
      </c>
      <c r="E251">
        <f t="shared" si="14"/>
        <v>1.123</v>
      </c>
      <c r="F251">
        <f t="shared" si="15"/>
        <v>100000</v>
      </c>
      <c r="G251">
        <f t="shared" si="16"/>
        <v>500</v>
      </c>
      <c r="H251">
        <f t="shared" si="17"/>
        <v>1E-4</v>
      </c>
    </row>
    <row r="252" spans="1:8" x14ac:dyDescent="0.25">
      <c r="A252" s="1" t="s">
        <v>2028</v>
      </c>
      <c r="C252">
        <v>1.1285000000000001</v>
      </c>
      <c r="D252">
        <v>1.1236999999999999</v>
      </c>
      <c r="E252">
        <f t="shared" si="14"/>
        <v>1.1261000000000001</v>
      </c>
      <c r="F252">
        <f t="shared" si="15"/>
        <v>100000</v>
      </c>
      <c r="G252">
        <f t="shared" si="16"/>
        <v>500</v>
      </c>
      <c r="H252">
        <f t="shared" si="17"/>
        <v>1E-4</v>
      </c>
    </row>
    <row r="253" spans="1:8" x14ac:dyDescent="0.25">
      <c r="A253" s="1" t="s">
        <v>2029</v>
      </c>
      <c r="C253">
        <v>1.1235999999999999</v>
      </c>
      <c r="D253">
        <v>1.1264000000000001</v>
      </c>
      <c r="E253">
        <f t="shared" si="14"/>
        <v>1.125</v>
      </c>
      <c r="F253">
        <f t="shared" si="15"/>
        <v>100000</v>
      </c>
      <c r="G253">
        <f t="shared" si="16"/>
        <v>500</v>
      </c>
      <c r="H253">
        <f t="shared" si="17"/>
        <v>1E-4</v>
      </c>
    </row>
    <row r="254" spans="1:8" x14ac:dyDescent="0.25">
      <c r="A254" s="1" t="s">
        <v>2030</v>
      </c>
      <c r="C254">
        <v>1.1282000000000001</v>
      </c>
      <c r="D254">
        <v>1.1328</v>
      </c>
      <c r="E254">
        <f t="shared" si="14"/>
        <v>1.1305000000000001</v>
      </c>
      <c r="F254">
        <f t="shared" si="15"/>
        <v>100000</v>
      </c>
      <c r="G254">
        <f t="shared" si="16"/>
        <v>500</v>
      </c>
      <c r="H254">
        <f t="shared" si="17"/>
        <v>1E-4</v>
      </c>
    </row>
    <row r="255" spans="1:8" x14ac:dyDescent="0.25">
      <c r="A255" s="1" t="s">
        <v>2031</v>
      </c>
      <c r="C255">
        <v>1.1323000000000001</v>
      </c>
      <c r="D255">
        <v>1.1289</v>
      </c>
      <c r="E255">
        <f t="shared" si="14"/>
        <v>1.1306</v>
      </c>
      <c r="F255">
        <f t="shared" si="15"/>
        <v>100000</v>
      </c>
      <c r="G255">
        <f t="shared" si="16"/>
        <v>500</v>
      </c>
      <c r="H255">
        <f t="shared" si="17"/>
        <v>1E-4</v>
      </c>
    </row>
    <row r="256" spans="1:8" x14ac:dyDescent="0.25">
      <c r="A256" s="1" t="s">
        <v>2032</v>
      </c>
      <c r="C256">
        <v>1.1283000000000001</v>
      </c>
      <c r="D256">
        <v>1.1231</v>
      </c>
      <c r="E256">
        <f t="shared" si="14"/>
        <v>1.1257000000000001</v>
      </c>
      <c r="F256">
        <f t="shared" si="15"/>
        <v>100000</v>
      </c>
      <c r="G256">
        <f t="shared" si="16"/>
        <v>500</v>
      </c>
      <c r="H256">
        <f t="shared" si="17"/>
        <v>1E-4</v>
      </c>
    </row>
    <row r="257" spans="1:8" x14ac:dyDescent="0.25">
      <c r="A257" s="1" t="s">
        <v>2033</v>
      </c>
      <c r="C257">
        <v>1.1232</v>
      </c>
      <c r="D257">
        <v>1.1415999999999999</v>
      </c>
      <c r="E257">
        <f t="shared" si="14"/>
        <v>1.1324000000000001</v>
      </c>
      <c r="F257">
        <f t="shared" si="15"/>
        <v>100000</v>
      </c>
      <c r="G257">
        <f t="shared" si="16"/>
        <v>500</v>
      </c>
      <c r="H257">
        <f t="shared" si="17"/>
        <v>1E-4</v>
      </c>
    </row>
    <row r="258" spans="1:8" x14ac:dyDescent="0.25">
      <c r="A258" s="1" t="s">
        <v>2034</v>
      </c>
      <c r="C258">
        <v>1.143</v>
      </c>
      <c r="D258">
        <v>1.1431</v>
      </c>
      <c r="E258">
        <f t="shared" si="14"/>
        <v>1.1430500000000001</v>
      </c>
      <c r="F258">
        <f t="shared" si="15"/>
        <v>100000</v>
      </c>
      <c r="G258">
        <f t="shared" si="16"/>
        <v>500</v>
      </c>
      <c r="H258">
        <f t="shared" si="17"/>
        <v>1E-4</v>
      </c>
    </row>
    <row r="259" spans="1:8" x14ac:dyDescent="0.25">
      <c r="A259" s="1" t="s">
        <v>2035</v>
      </c>
      <c r="C259">
        <v>1.1435999999999999</v>
      </c>
      <c r="D259">
        <v>1.1577</v>
      </c>
      <c r="E259">
        <f t="shared" si="14"/>
        <v>1.15065</v>
      </c>
      <c r="F259">
        <f t="shared" si="15"/>
        <v>100000</v>
      </c>
      <c r="G259">
        <f t="shared" si="16"/>
        <v>500</v>
      </c>
      <c r="H259">
        <f t="shared" si="17"/>
        <v>1E-4</v>
      </c>
    </row>
    <row r="260" spans="1:8" x14ac:dyDescent="0.25">
      <c r="A260" s="1" t="s">
        <v>2036</v>
      </c>
      <c r="C260">
        <v>1.159</v>
      </c>
      <c r="D260">
        <v>1.1603000000000001</v>
      </c>
      <c r="E260">
        <f t="shared" si="14"/>
        <v>1.1596500000000001</v>
      </c>
      <c r="F260">
        <f t="shared" si="15"/>
        <v>100000</v>
      </c>
      <c r="G260">
        <f t="shared" si="16"/>
        <v>500</v>
      </c>
      <c r="H260">
        <f t="shared" si="17"/>
        <v>1E-4</v>
      </c>
    </row>
    <row r="261" spans="1:8" x14ac:dyDescent="0.25">
      <c r="A261" s="1" t="s">
        <v>2037</v>
      </c>
      <c r="C261">
        <v>1.1604000000000001</v>
      </c>
      <c r="D261">
        <v>1.1626000000000001</v>
      </c>
      <c r="E261">
        <f t="shared" ref="E261:E324" si="18">(C261+D261)/2</f>
        <v>1.1615000000000002</v>
      </c>
      <c r="F261">
        <f t="shared" ref="F261:F324" si="19">F260</f>
        <v>100000</v>
      </c>
      <c r="G261">
        <f t="shared" ref="G261:G324" si="20">G260</f>
        <v>500</v>
      </c>
      <c r="H261">
        <f t="shared" ref="H261:H324" si="21">H260</f>
        <v>1E-4</v>
      </c>
    </row>
    <row r="262" spans="1:8" x14ac:dyDescent="0.25">
      <c r="A262" s="1" t="s">
        <v>2038</v>
      </c>
      <c r="C262">
        <v>1.1613</v>
      </c>
      <c r="D262">
        <v>1.1781999999999999</v>
      </c>
      <c r="E262">
        <f t="shared" si="18"/>
        <v>1.1697500000000001</v>
      </c>
      <c r="F262">
        <f t="shared" si="19"/>
        <v>100000</v>
      </c>
      <c r="G262">
        <f t="shared" si="20"/>
        <v>500</v>
      </c>
      <c r="H262">
        <f t="shared" si="21"/>
        <v>1E-4</v>
      </c>
    </row>
    <row r="263" spans="1:8" x14ac:dyDescent="0.25">
      <c r="A263" s="1" t="s">
        <v>2039</v>
      </c>
      <c r="C263">
        <v>1.1782999999999999</v>
      </c>
      <c r="D263">
        <v>1.1859</v>
      </c>
      <c r="E263">
        <f t="shared" si="18"/>
        <v>1.1820999999999999</v>
      </c>
      <c r="F263">
        <f t="shared" si="19"/>
        <v>100000</v>
      </c>
      <c r="G263">
        <f t="shared" si="20"/>
        <v>500</v>
      </c>
      <c r="H263">
        <f t="shared" si="21"/>
        <v>1E-4</v>
      </c>
    </row>
    <row r="264" spans="1:8" x14ac:dyDescent="0.25">
      <c r="A264" s="1" t="s">
        <v>2040</v>
      </c>
      <c r="C264">
        <v>1.1856</v>
      </c>
      <c r="D264">
        <v>1.1984999999999999</v>
      </c>
      <c r="E264">
        <f t="shared" si="18"/>
        <v>1.1920500000000001</v>
      </c>
      <c r="F264">
        <f t="shared" si="19"/>
        <v>100000</v>
      </c>
      <c r="G264">
        <f t="shared" si="20"/>
        <v>500</v>
      </c>
      <c r="H264">
        <f t="shared" si="21"/>
        <v>1E-4</v>
      </c>
    </row>
    <row r="265" spans="1:8" x14ac:dyDescent="0.25">
      <c r="A265" s="1" t="s">
        <v>2041</v>
      </c>
      <c r="C265">
        <v>1.1978</v>
      </c>
      <c r="D265">
        <v>1.2423999999999999</v>
      </c>
      <c r="E265">
        <f t="shared" si="18"/>
        <v>1.2201</v>
      </c>
      <c r="F265">
        <f t="shared" si="19"/>
        <v>100000</v>
      </c>
      <c r="G265">
        <f t="shared" si="20"/>
        <v>500</v>
      </c>
      <c r="H265">
        <f t="shared" si="21"/>
        <v>1E-4</v>
      </c>
    </row>
    <row r="266" spans="1:8" x14ac:dyDescent="0.25">
      <c r="A266" s="1" t="s">
        <v>2042</v>
      </c>
      <c r="C266">
        <v>1.2441</v>
      </c>
      <c r="D266">
        <v>1.2728999999999999</v>
      </c>
      <c r="E266">
        <f t="shared" si="18"/>
        <v>1.2585</v>
      </c>
      <c r="F266">
        <f t="shared" si="19"/>
        <v>100000</v>
      </c>
      <c r="G266">
        <f t="shared" si="20"/>
        <v>500</v>
      </c>
      <c r="H266">
        <f t="shared" si="21"/>
        <v>1E-4</v>
      </c>
    </row>
    <row r="267" spans="1:8" x14ac:dyDescent="0.25">
      <c r="A267" s="1" t="s">
        <v>2043</v>
      </c>
      <c r="C267">
        <v>1.2698</v>
      </c>
      <c r="D267">
        <v>1.2514000000000001</v>
      </c>
      <c r="E267">
        <f t="shared" si="18"/>
        <v>1.2606000000000002</v>
      </c>
      <c r="F267">
        <f t="shared" si="19"/>
        <v>100000</v>
      </c>
      <c r="G267">
        <f t="shared" si="20"/>
        <v>500</v>
      </c>
      <c r="H267">
        <f t="shared" si="21"/>
        <v>1E-4</v>
      </c>
    </row>
    <row r="268" spans="1:8" x14ac:dyDescent="0.25">
      <c r="A268" s="1" t="s">
        <v>2044</v>
      </c>
      <c r="C268">
        <v>1.2538</v>
      </c>
      <c r="D268">
        <v>1.2448999999999999</v>
      </c>
      <c r="E268">
        <f t="shared" si="18"/>
        <v>1.24935</v>
      </c>
      <c r="F268">
        <f t="shared" si="19"/>
        <v>100000</v>
      </c>
      <c r="G268">
        <f t="shared" si="20"/>
        <v>500</v>
      </c>
      <c r="H268">
        <f t="shared" si="21"/>
        <v>1E-4</v>
      </c>
    </row>
    <row r="269" spans="1:8" x14ac:dyDescent="0.25">
      <c r="A269" s="1" t="s">
        <v>2045</v>
      </c>
      <c r="C269">
        <v>1.2444</v>
      </c>
      <c r="D269">
        <v>1.2534000000000001</v>
      </c>
      <c r="E269">
        <f t="shared" si="18"/>
        <v>1.2488999999999999</v>
      </c>
      <c r="F269">
        <f t="shared" si="19"/>
        <v>100000</v>
      </c>
      <c r="G269">
        <f t="shared" si="20"/>
        <v>500</v>
      </c>
      <c r="H269">
        <f t="shared" si="21"/>
        <v>1E-4</v>
      </c>
    </row>
    <row r="270" spans="1:8" x14ac:dyDescent="0.25">
      <c r="A270" s="1" t="s">
        <v>2046</v>
      </c>
      <c r="C270">
        <v>1.2528999999999999</v>
      </c>
      <c r="D270">
        <v>1.25</v>
      </c>
      <c r="E270">
        <f t="shared" si="18"/>
        <v>1.25145</v>
      </c>
      <c r="F270">
        <f t="shared" si="19"/>
        <v>100000</v>
      </c>
      <c r="G270">
        <f t="shared" si="20"/>
        <v>500</v>
      </c>
      <c r="H270">
        <f t="shared" si="21"/>
        <v>1E-4</v>
      </c>
    </row>
    <row r="271" spans="1:8" x14ac:dyDescent="0.25">
      <c r="A271" s="1" t="s">
        <v>2047</v>
      </c>
      <c r="C271">
        <v>1.2502</v>
      </c>
      <c r="D271">
        <v>1.2621</v>
      </c>
      <c r="E271">
        <f t="shared" si="18"/>
        <v>1.2561499999999999</v>
      </c>
      <c r="F271">
        <f t="shared" si="19"/>
        <v>100000</v>
      </c>
      <c r="G271">
        <f t="shared" si="20"/>
        <v>500</v>
      </c>
      <c r="H271">
        <f t="shared" si="21"/>
        <v>1E-4</v>
      </c>
    </row>
    <row r="272" spans="1:8" x14ac:dyDescent="0.25">
      <c r="A272" s="1" t="s">
        <v>2048</v>
      </c>
      <c r="C272">
        <v>1.2618</v>
      </c>
      <c r="D272">
        <v>1.2786</v>
      </c>
      <c r="E272">
        <f t="shared" si="18"/>
        <v>1.2702</v>
      </c>
      <c r="F272">
        <f t="shared" si="19"/>
        <v>100000</v>
      </c>
      <c r="G272">
        <f t="shared" si="20"/>
        <v>500</v>
      </c>
      <c r="H272">
        <f t="shared" si="21"/>
        <v>1E-4</v>
      </c>
    </row>
    <row r="273" spans="1:8" x14ac:dyDescent="0.25">
      <c r="A273" s="1" t="s">
        <v>2049</v>
      </c>
      <c r="C273">
        <v>1.2789999999999999</v>
      </c>
      <c r="D273">
        <v>1.2549999999999999</v>
      </c>
      <c r="E273">
        <f t="shared" si="18"/>
        <v>1.2669999999999999</v>
      </c>
      <c r="F273">
        <f t="shared" si="19"/>
        <v>100000</v>
      </c>
      <c r="G273">
        <f t="shared" si="20"/>
        <v>500</v>
      </c>
      <c r="H273">
        <f t="shared" si="21"/>
        <v>1E-4</v>
      </c>
    </row>
    <row r="274" spans="1:8" x14ac:dyDescent="0.25">
      <c r="A274" s="1" t="s">
        <v>2050</v>
      </c>
      <c r="C274">
        <v>1.2541</v>
      </c>
      <c r="D274">
        <v>1.2608999999999999</v>
      </c>
      <c r="E274">
        <f t="shared" si="18"/>
        <v>1.2574999999999998</v>
      </c>
      <c r="F274">
        <f t="shared" si="19"/>
        <v>100000</v>
      </c>
      <c r="G274">
        <f t="shared" si="20"/>
        <v>500</v>
      </c>
      <c r="H274">
        <f t="shared" si="21"/>
        <v>1E-4</v>
      </c>
    </row>
    <row r="275" spans="1:8" x14ac:dyDescent="0.25">
      <c r="A275" s="1" t="s">
        <v>2051</v>
      </c>
      <c r="C275">
        <v>1.2602</v>
      </c>
      <c r="D275">
        <v>1.2483</v>
      </c>
      <c r="E275">
        <f t="shared" si="18"/>
        <v>1.2542499999999999</v>
      </c>
      <c r="F275">
        <f t="shared" si="19"/>
        <v>100000</v>
      </c>
      <c r="G275">
        <f t="shared" si="20"/>
        <v>500</v>
      </c>
      <c r="H275">
        <f t="shared" si="21"/>
        <v>1E-4</v>
      </c>
    </row>
    <row r="276" spans="1:8" x14ac:dyDescent="0.25">
      <c r="A276" s="1" t="s">
        <v>2052</v>
      </c>
      <c r="C276">
        <v>1.2471000000000001</v>
      </c>
      <c r="D276">
        <v>1.2567999999999999</v>
      </c>
      <c r="E276">
        <f t="shared" si="18"/>
        <v>1.2519499999999999</v>
      </c>
      <c r="F276">
        <f t="shared" si="19"/>
        <v>100000</v>
      </c>
      <c r="G276">
        <f t="shared" si="20"/>
        <v>500</v>
      </c>
      <c r="H276">
        <f t="shared" si="21"/>
        <v>1E-4</v>
      </c>
    </row>
    <row r="277" spans="1:8" x14ac:dyDescent="0.25">
      <c r="A277" s="1" t="s">
        <v>2053</v>
      </c>
      <c r="C277">
        <v>1.258</v>
      </c>
      <c r="D277">
        <v>1.2238</v>
      </c>
      <c r="E277">
        <f t="shared" si="18"/>
        <v>1.2408999999999999</v>
      </c>
      <c r="F277">
        <f t="shared" si="19"/>
        <v>100000</v>
      </c>
      <c r="G277">
        <f t="shared" si="20"/>
        <v>500</v>
      </c>
      <c r="H277">
        <f t="shared" si="21"/>
        <v>1E-4</v>
      </c>
    </row>
    <row r="278" spans="1:8" x14ac:dyDescent="0.25">
      <c r="A278" s="1" t="s">
        <v>2054</v>
      </c>
      <c r="C278">
        <v>1.2209000000000001</v>
      </c>
      <c r="D278">
        <v>1.2182999999999999</v>
      </c>
      <c r="E278">
        <f t="shared" si="18"/>
        <v>1.2196</v>
      </c>
      <c r="F278">
        <f t="shared" si="19"/>
        <v>100000</v>
      </c>
      <c r="G278">
        <f t="shared" si="20"/>
        <v>500</v>
      </c>
      <c r="H278">
        <f t="shared" si="21"/>
        <v>1E-4</v>
      </c>
    </row>
    <row r="279" spans="1:8" x14ac:dyDescent="0.25">
      <c r="A279" s="1" t="s">
        <v>2055</v>
      </c>
      <c r="C279">
        <v>1.2188000000000001</v>
      </c>
      <c r="D279">
        <v>1.2161</v>
      </c>
      <c r="E279">
        <f t="shared" si="18"/>
        <v>1.2174499999999999</v>
      </c>
      <c r="F279">
        <f t="shared" si="19"/>
        <v>100000</v>
      </c>
      <c r="G279">
        <f t="shared" si="20"/>
        <v>500</v>
      </c>
      <c r="H279">
        <f t="shared" si="21"/>
        <v>1E-4</v>
      </c>
    </row>
    <row r="280" spans="1:8" x14ac:dyDescent="0.25">
      <c r="A280" s="1" t="s">
        <v>2056</v>
      </c>
      <c r="C280">
        <v>1.2155</v>
      </c>
      <c r="D280">
        <v>1.2039</v>
      </c>
      <c r="E280">
        <f t="shared" si="18"/>
        <v>1.2097</v>
      </c>
      <c r="F280">
        <f t="shared" si="19"/>
        <v>100000</v>
      </c>
      <c r="G280">
        <f t="shared" si="20"/>
        <v>500</v>
      </c>
      <c r="H280">
        <f t="shared" si="21"/>
        <v>1E-4</v>
      </c>
    </row>
    <row r="281" spans="1:8" x14ac:dyDescent="0.25">
      <c r="A281" s="1" t="s">
        <v>2057</v>
      </c>
      <c r="C281">
        <v>1.208</v>
      </c>
      <c r="D281">
        <v>1.2012</v>
      </c>
      <c r="E281">
        <f t="shared" si="18"/>
        <v>1.2046000000000001</v>
      </c>
      <c r="F281">
        <f t="shared" si="19"/>
        <v>100000</v>
      </c>
      <c r="G281">
        <f t="shared" si="20"/>
        <v>500</v>
      </c>
      <c r="H281">
        <f t="shared" si="21"/>
        <v>1E-4</v>
      </c>
    </row>
    <row r="282" spans="1:8" x14ac:dyDescent="0.25">
      <c r="A282" s="1" t="s">
        <v>2058</v>
      </c>
      <c r="C282">
        <v>1.2004999999999999</v>
      </c>
      <c r="D282">
        <v>1.2281</v>
      </c>
      <c r="E282">
        <f t="shared" si="18"/>
        <v>1.2142999999999999</v>
      </c>
      <c r="F282">
        <f t="shared" si="19"/>
        <v>100000</v>
      </c>
      <c r="G282">
        <f t="shared" si="20"/>
        <v>500</v>
      </c>
      <c r="H282">
        <f t="shared" si="21"/>
        <v>1E-4</v>
      </c>
    </row>
    <row r="283" spans="1:8" x14ac:dyDescent="0.25">
      <c r="A283" s="1" t="s">
        <v>2059</v>
      </c>
      <c r="C283">
        <v>1.2284999999999999</v>
      </c>
      <c r="D283">
        <v>1.2447999999999999</v>
      </c>
      <c r="E283">
        <f t="shared" si="18"/>
        <v>1.23665</v>
      </c>
      <c r="F283">
        <f t="shared" si="19"/>
        <v>100000</v>
      </c>
      <c r="G283">
        <f t="shared" si="20"/>
        <v>500</v>
      </c>
      <c r="H283">
        <f t="shared" si="21"/>
        <v>1E-4</v>
      </c>
    </row>
    <row r="284" spans="1:8" x14ac:dyDescent="0.25">
      <c r="A284" s="1" t="s">
        <v>2060</v>
      </c>
      <c r="C284">
        <v>1.2439</v>
      </c>
      <c r="D284">
        <v>1.2433000000000001</v>
      </c>
      <c r="E284">
        <f t="shared" si="18"/>
        <v>1.2436</v>
      </c>
      <c r="F284">
        <f t="shared" si="19"/>
        <v>100000</v>
      </c>
      <c r="G284">
        <f t="shared" si="20"/>
        <v>500</v>
      </c>
      <c r="H284">
        <f t="shared" si="21"/>
        <v>1E-4</v>
      </c>
    </row>
    <row r="285" spans="1:8" x14ac:dyDescent="0.25">
      <c r="A285" s="1" t="s">
        <v>2061</v>
      </c>
      <c r="C285">
        <v>1.2441</v>
      </c>
      <c r="D285">
        <v>1.2310000000000001</v>
      </c>
      <c r="E285">
        <f t="shared" si="18"/>
        <v>1.2375500000000001</v>
      </c>
      <c r="F285">
        <f t="shared" si="19"/>
        <v>100000</v>
      </c>
      <c r="G285">
        <f t="shared" si="20"/>
        <v>500</v>
      </c>
      <c r="H285">
        <f t="shared" si="21"/>
        <v>1E-4</v>
      </c>
    </row>
    <row r="286" spans="1:8" x14ac:dyDescent="0.25">
      <c r="A286" s="1" t="s">
        <v>2062</v>
      </c>
      <c r="C286">
        <v>1.2313000000000001</v>
      </c>
      <c r="D286">
        <v>1.2270000000000001</v>
      </c>
      <c r="E286">
        <f t="shared" si="18"/>
        <v>1.2291500000000002</v>
      </c>
      <c r="F286">
        <f t="shared" si="19"/>
        <v>100000</v>
      </c>
      <c r="G286">
        <f t="shared" si="20"/>
        <v>500</v>
      </c>
      <c r="H286">
        <f t="shared" si="21"/>
        <v>1E-4</v>
      </c>
    </row>
    <row r="287" spans="1:8" x14ac:dyDescent="0.25">
      <c r="A287" s="1" t="s">
        <v>2063</v>
      </c>
      <c r="C287">
        <v>1.226</v>
      </c>
      <c r="D287">
        <v>1.2318</v>
      </c>
      <c r="E287">
        <f t="shared" si="18"/>
        <v>1.2288999999999999</v>
      </c>
      <c r="F287">
        <f t="shared" si="19"/>
        <v>100000</v>
      </c>
      <c r="G287">
        <f t="shared" si="20"/>
        <v>500</v>
      </c>
      <c r="H287">
        <f t="shared" si="21"/>
        <v>1E-4</v>
      </c>
    </row>
    <row r="288" spans="1:8" x14ac:dyDescent="0.25">
      <c r="A288" s="1" t="s">
        <v>2064</v>
      </c>
      <c r="C288">
        <v>1.2338</v>
      </c>
      <c r="D288">
        <v>1.2571000000000001</v>
      </c>
      <c r="E288">
        <f t="shared" si="18"/>
        <v>1.2454499999999999</v>
      </c>
      <c r="F288">
        <f t="shared" si="19"/>
        <v>100000</v>
      </c>
      <c r="G288">
        <f t="shared" si="20"/>
        <v>500</v>
      </c>
      <c r="H288">
        <f t="shared" si="21"/>
        <v>1E-4</v>
      </c>
    </row>
    <row r="289" spans="1:8" x14ac:dyDescent="0.25">
      <c r="A289" s="1" t="s">
        <v>2065</v>
      </c>
      <c r="C289">
        <v>1.2597</v>
      </c>
      <c r="D289">
        <v>1.2655000000000001</v>
      </c>
      <c r="E289">
        <f t="shared" si="18"/>
        <v>1.2625999999999999</v>
      </c>
      <c r="F289">
        <f t="shared" si="19"/>
        <v>100000</v>
      </c>
      <c r="G289">
        <f t="shared" si="20"/>
        <v>500</v>
      </c>
      <c r="H289">
        <f t="shared" si="21"/>
        <v>1E-4</v>
      </c>
    </row>
    <row r="290" spans="1:8" x14ac:dyDescent="0.25">
      <c r="A290" s="1" t="s">
        <v>2066</v>
      </c>
      <c r="C290">
        <v>1.2701</v>
      </c>
      <c r="D290">
        <v>1.2971999999999999</v>
      </c>
      <c r="E290">
        <f t="shared" si="18"/>
        <v>1.28365</v>
      </c>
      <c r="F290">
        <f t="shared" si="19"/>
        <v>100000</v>
      </c>
      <c r="G290">
        <f t="shared" si="20"/>
        <v>500</v>
      </c>
      <c r="H290">
        <f t="shared" si="21"/>
        <v>1E-4</v>
      </c>
    </row>
    <row r="291" spans="1:8" x14ac:dyDescent="0.25">
      <c r="A291" s="1" t="s">
        <v>2067</v>
      </c>
      <c r="C291">
        <v>1.2976000000000001</v>
      </c>
      <c r="D291">
        <v>1.3044</v>
      </c>
      <c r="E291">
        <f t="shared" si="18"/>
        <v>1.3010000000000002</v>
      </c>
      <c r="F291">
        <f t="shared" si="19"/>
        <v>100000</v>
      </c>
      <c r="G291">
        <f t="shared" si="20"/>
        <v>500</v>
      </c>
      <c r="H291">
        <f t="shared" si="21"/>
        <v>1E-4</v>
      </c>
    </row>
    <row r="292" spans="1:8" x14ac:dyDescent="0.25">
      <c r="A292" s="1" t="s">
        <v>2068</v>
      </c>
      <c r="C292">
        <v>1.304</v>
      </c>
      <c r="D292">
        <v>1.3088</v>
      </c>
      <c r="E292">
        <f t="shared" si="18"/>
        <v>1.3064</v>
      </c>
      <c r="F292">
        <f t="shared" si="19"/>
        <v>100000</v>
      </c>
      <c r="G292">
        <f t="shared" si="20"/>
        <v>500</v>
      </c>
      <c r="H292">
        <f t="shared" si="21"/>
        <v>1E-4</v>
      </c>
    </row>
    <row r="293" spans="1:8" x14ac:dyDescent="0.25">
      <c r="A293" s="1" t="s">
        <v>2069</v>
      </c>
      <c r="C293">
        <v>1.3087</v>
      </c>
      <c r="D293">
        <v>1.3133999999999999</v>
      </c>
      <c r="E293">
        <f t="shared" si="18"/>
        <v>1.3110499999999998</v>
      </c>
      <c r="F293">
        <f t="shared" si="19"/>
        <v>100000</v>
      </c>
      <c r="G293">
        <f t="shared" si="20"/>
        <v>500</v>
      </c>
      <c r="H293">
        <f t="shared" si="21"/>
        <v>1E-4</v>
      </c>
    </row>
    <row r="294" spans="1:8" x14ac:dyDescent="0.25">
      <c r="A294" s="1" t="s">
        <v>2070</v>
      </c>
      <c r="C294">
        <v>1.3119000000000001</v>
      </c>
      <c r="D294">
        <v>1.3095000000000001</v>
      </c>
      <c r="E294">
        <f t="shared" si="18"/>
        <v>1.3107000000000002</v>
      </c>
      <c r="F294">
        <f t="shared" si="19"/>
        <v>100000</v>
      </c>
      <c r="G294">
        <f t="shared" si="20"/>
        <v>500</v>
      </c>
      <c r="H294">
        <f t="shared" si="21"/>
        <v>1E-4</v>
      </c>
    </row>
    <row r="295" spans="1:8" x14ac:dyDescent="0.25">
      <c r="A295" s="1" t="s">
        <v>2071</v>
      </c>
      <c r="C295">
        <v>1.3089999999999999</v>
      </c>
      <c r="D295">
        <v>1.3183</v>
      </c>
      <c r="E295">
        <f t="shared" si="18"/>
        <v>1.31365</v>
      </c>
      <c r="F295">
        <f t="shared" si="19"/>
        <v>100000</v>
      </c>
      <c r="G295">
        <f t="shared" si="20"/>
        <v>500</v>
      </c>
      <c r="H295">
        <f t="shared" si="21"/>
        <v>1E-4</v>
      </c>
    </row>
    <row r="296" spans="1:8" x14ac:dyDescent="0.25">
      <c r="A296" s="1" t="s">
        <v>2072</v>
      </c>
      <c r="C296">
        <v>1.3182</v>
      </c>
      <c r="D296">
        <v>1.32</v>
      </c>
      <c r="E296">
        <f t="shared" si="18"/>
        <v>1.3191000000000002</v>
      </c>
      <c r="F296">
        <f t="shared" si="19"/>
        <v>100000</v>
      </c>
      <c r="G296">
        <f t="shared" si="20"/>
        <v>500</v>
      </c>
      <c r="H296">
        <f t="shared" si="21"/>
        <v>1E-4</v>
      </c>
    </row>
    <row r="297" spans="1:8" x14ac:dyDescent="0.25">
      <c r="A297" s="1" t="s">
        <v>2073</v>
      </c>
      <c r="C297">
        <v>1.3211999999999999</v>
      </c>
      <c r="D297">
        <v>1.3277000000000001</v>
      </c>
      <c r="E297">
        <f t="shared" si="18"/>
        <v>1.3244500000000001</v>
      </c>
      <c r="F297">
        <f t="shared" si="19"/>
        <v>100000</v>
      </c>
      <c r="G297">
        <f t="shared" si="20"/>
        <v>500</v>
      </c>
      <c r="H297">
        <f t="shared" si="21"/>
        <v>1E-4</v>
      </c>
    </row>
    <row r="298" spans="1:8" x14ac:dyDescent="0.25">
      <c r="A298" s="1" t="s">
        <v>2074</v>
      </c>
      <c r="C298">
        <v>1.3258000000000001</v>
      </c>
      <c r="D298">
        <v>1.3259000000000001</v>
      </c>
      <c r="E298">
        <f t="shared" si="18"/>
        <v>1.32585</v>
      </c>
      <c r="F298">
        <f t="shared" si="19"/>
        <v>100000</v>
      </c>
      <c r="G298">
        <f t="shared" si="20"/>
        <v>500</v>
      </c>
      <c r="H298">
        <f t="shared" si="21"/>
        <v>1E-4</v>
      </c>
    </row>
    <row r="299" spans="1:8" x14ac:dyDescent="0.25">
      <c r="A299" s="1" t="s">
        <v>2075</v>
      </c>
      <c r="C299">
        <v>1.3253999999999999</v>
      </c>
      <c r="D299">
        <v>1.3221000000000001</v>
      </c>
      <c r="E299">
        <f t="shared" si="18"/>
        <v>1.32375</v>
      </c>
      <c r="F299">
        <f t="shared" si="19"/>
        <v>100000</v>
      </c>
      <c r="G299">
        <f t="shared" si="20"/>
        <v>500</v>
      </c>
      <c r="H299">
        <f t="shared" si="21"/>
        <v>1E-4</v>
      </c>
    </row>
    <row r="300" spans="1:8" x14ac:dyDescent="0.25">
      <c r="A300" s="1" t="s">
        <v>2076</v>
      </c>
      <c r="C300">
        <v>1.3230999999999999</v>
      </c>
      <c r="D300">
        <v>1.333</v>
      </c>
      <c r="E300">
        <f t="shared" si="18"/>
        <v>1.32805</v>
      </c>
      <c r="F300">
        <f t="shared" si="19"/>
        <v>100000</v>
      </c>
      <c r="G300">
        <f t="shared" si="20"/>
        <v>500</v>
      </c>
      <c r="H300">
        <f t="shared" si="21"/>
        <v>1E-4</v>
      </c>
    </row>
    <row r="301" spans="1:8" x14ac:dyDescent="0.25">
      <c r="A301" s="1" t="s">
        <v>2077</v>
      </c>
      <c r="C301">
        <v>1.3333999999999999</v>
      </c>
      <c r="D301">
        <v>1.3151999999999999</v>
      </c>
      <c r="E301">
        <f t="shared" si="18"/>
        <v>1.3243</v>
      </c>
      <c r="F301">
        <f t="shared" si="19"/>
        <v>100000</v>
      </c>
      <c r="G301">
        <f t="shared" si="20"/>
        <v>500</v>
      </c>
      <c r="H301">
        <f t="shared" si="21"/>
        <v>1E-4</v>
      </c>
    </row>
    <row r="302" spans="1:8" x14ac:dyDescent="0.25">
      <c r="A302" s="1" t="s">
        <v>2078</v>
      </c>
      <c r="C302">
        <v>1.3152999999999999</v>
      </c>
      <c r="D302">
        <v>1.2943</v>
      </c>
      <c r="E302">
        <f t="shared" si="18"/>
        <v>1.3048</v>
      </c>
      <c r="F302">
        <f t="shared" si="19"/>
        <v>100000</v>
      </c>
      <c r="G302">
        <f t="shared" si="20"/>
        <v>500</v>
      </c>
      <c r="H302">
        <f t="shared" si="21"/>
        <v>1E-4</v>
      </c>
    </row>
    <row r="303" spans="1:8" x14ac:dyDescent="0.25">
      <c r="A303" s="1" t="s">
        <v>2079</v>
      </c>
      <c r="C303">
        <v>1.296</v>
      </c>
      <c r="D303">
        <v>1.2917000000000001</v>
      </c>
      <c r="E303">
        <f t="shared" si="18"/>
        <v>1.2938499999999999</v>
      </c>
      <c r="F303">
        <f t="shared" si="19"/>
        <v>100000</v>
      </c>
      <c r="G303">
        <f t="shared" si="20"/>
        <v>500</v>
      </c>
      <c r="H303">
        <f t="shared" si="21"/>
        <v>1E-4</v>
      </c>
    </row>
    <row r="304" spans="1:8" x14ac:dyDescent="0.25">
      <c r="A304" s="1" t="s">
        <v>2080</v>
      </c>
      <c r="C304">
        <v>1.2904</v>
      </c>
      <c r="D304">
        <v>1.3166</v>
      </c>
      <c r="E304">
        <f t="shared" si="18"/>
        <v>1.3035000000000001</v>
      </c>
      <c r="F304">
        <f t="shared" si="19"/>
        <v>100000</v>
      </c>
      <c r="G304">
        <f t="shared" si="20"/>
        <v>500</v>
      </c>
      <c r="H304">
        <f t="shared" si="21"/>
        <v>1E-4</v>
      </c>
    </row>
    <row r="305" spans="1:8" x14ac:dyDescent="0.25">
      <c r="A305" s="1" t="s">
        <v>2081</v>
      </c>
      <c r="C305">
        <v>1.3169</v>
      </c>
      <c r="D305">
        <v>1.3069</v>
      </c>
      <c r="E305">
        <f t="shared" si="18"/>
        <v>1.3119000000000001</v>
      </c>
      <c r="F305">
        <f t="shared" si="19"/>
        <v>100000</v>
      </c>
      <c r="G305">
        <f t="shared" si="20"/>
        <v>500</v>
      </c>
      <c r="H305">
        <f t="shared" si="21"/>
        <v>1E-4</v>
      </c>
    </row>
    <row r="306" spans="1:8" x14ac:dyDescent="0.25">
      <c r="A306" s="1" t="s">
        <v>2082</v>
      </c>
      <c r="C306">
        <v>1.3075000000000001</v>
      </c>
      <c r="D306">
        <v>1.3302</v>
      </c>
      <c r="E306">
        <f t="shared" si="18"/>
        <v>1.3188500000000001</v>
      </c>
      <c r="F306">
        <f t="shared" si="19"/>
        <v>100000</v>
      </c>
      <c r="G306">
        <f t="shared" si="20"/>
        <v>500</v>
      </c>
      <c r="H306">
        <f t="shared" si="21"/>
        <v>1E-4</v>
      </c>
    </row>
    <row r="307" spans="1:8" x14ac:dyDescent="0.25">
      <c r="A307" s="1" t="s">
        <v>2083</v>
      </c>
      <c r="C307">
        <v>1.3301000000000001</v>
      </c>
      <c r="D307">
        <v>1.3323</v>
      </c>
      <c r="E307">
        <f t="shared" si="18"/>
        <v>1.3311999999999999</v>
      </c>
      <c r="F307">
        <f t="shared" si="19"/>
        <v>100000</v>
      </c>
      <c r="G307">
        <f t="shared" si="20"/>
        <v>500</v>
      </c>
      <c r="H307">
        <f t="shared" si="21"/>
        <v>1E-4</v>
      </c>
    </row>
    <row r="308" spans="1:8" x14ac:dyDescent="0.25">
      <c r="A308" s="1" t="s">
        <v>2084</v>
      </c>
      <c r="C308">
        <v>1.3301000000000001</v>
      </c>
      <c r="D308">
        <v>1.3349</v>
      </c>
      <c r="E308">
        <f t="shared" si="18"/>
        <v>1.3325</v>
      </c>
      <c r="F308">
        <f t="shared" si="19"/>
        <v>100000</v>
      </c>
      <c r="G308">
        <f t="shared" si="20"/>
        <v>500</v>
      </c>
      <c r="H308">
        <f t="shared" si="21"/>
        <v>1E-4</v>
      </c>
    </row>
    <row r="309" spans="1:8" x14ac:dyDescent="0.25">
      <c r="A309" s="1" t="s">
        <v>2085</v>
      </c>
      <c r="C309">
        <v>1.335</v>
      </c>
      <c r="D309">
        <v>1.3371999999999999</v>
      </c>
      <c r="E309">
        <f t="shared" si="18"/>
        <v>1.3361000000000001</v>
      </c>
      <c r="F309">
        <f t="shared" si="19"/>
        <v>100000</v>
      </c>
      <c r="G309">
        <f t="shared" si="20"/>
        <v>500</v>
      </c>
      <c r="H309">
        <f t="shared" si="21"/>
        <v>1E-4</v>
      </c>
    </row>
    <row r="310" spans="1:8" x14ac:dyDescent="0.25">
      <c r="A310" s="1" t="s">
        <v>2086</v>
      </c>
      <c r="C310">
        <v>1.3361000000000001</v>
      </c>
      <c r="D310">
        <v>1.3360000000000001</v>
      </c>
      <c r="E310">
        <f t="shared" si="18"/>
        <v>1.3360500000000002</v>
      </c>
      <c r="F310">
        <f t="shared" si="19"/>
        <v>100000</v>
      </c>
      <c r="G310">
        <f t="shared" si="20"/>
        <v>500</v>
      </c>
      <c r="H310">
        <f t="shared" si="21"/>
        <v>1E-4</v>
      </c>
    </row>
    <row r="311" spans="1:8" x14ac:dyDescent="0.25">
      <c r="A311" s="1" t="s">
        <v>2087</v>
      </c>
      <c r="C311">
        <v>1.3369</v>
      </c>
      <c r="D311">
        <v>1.3754</v>
      </c>
      <c r="E311">
        <f t="shared" si="18"/>
        <v>1.35615</v>
      </c>
      <c r="F311">
        <f t="shared" si="19"/>
        <v>100000</v>
      </c>
      <c r="G311">
        <f t="shared" si="20"/>
        <v>500</v>
      </c>
      <c r="H311">
        <f t="shared" si="21"/>
        <v>1E-4</v>
      </c>
    </row>
    <row r="312" spans="1:8" x14ac:dyDescent="0.25">
      <c r="A312" s="1" t="s">
        <v>2088</v>
      </c>
      <c r="C312">
        <v>1.3720000000000001</v>
      </c>
      <c r="D312">
        <v>1.3955</v>
      </c>
      <c r="E312">
        <f t="shared" si="18"/>
        <v>1.38375</v>
      </c>
      <c r="F312">
        <f t="shared" si="19"/>
        <v>100000</v>
      </c>
      <c r="G312">
        <f t="shared" si="20"/>
        <v>500</v>
      </c>
      <c r="H312">
        <f t="shared" si="21"/>
        <v>1E-4</v>
      </c>
    </row>
    <row r="313" spans="1:8" x14ac:dyDescent="0.25">
      <c r="A313" s="1" t="s">
        <v>2089</v>
      </c>
      <c r="C313">
        <v>1.3935</v>
      </c>
      <c r="D313">
        <v>1.3839999999999999</v>
      </c>
      <c r="E313">
        <f t="shared" si="18"/>
        <v>1.3887499999999999</v>
      </c>
      <c r="F313">
        <f t="shared" si="19"/>
        <v>100000</v>
      </c>
      <c r="G313">
        <f t="shared" si="20"/>
        <v>500</v>
      </c>
      <c r="H313">
        <f t="shared" si="21"/>
        <v>1E-4</v>
      </c>
    </row>
    <row r="314" spans="1:8" x14ac:dyDescent="0.25">
      <c r="A314" s="1" t="s">
        <v>2090</v>
      </c>
      <c r="C314">
        <v>1.3835</v>
      </c>
      <c r="D314">
        <v>1.3888</v>
      </c>
      <c r="E314">
        <f t="shared" si="18"/>
        <v>1.38615</v>
      </c>
      <c r="F314">
        <f t="shared" si="19"/>
        <v>100000</v>
      </c>
      <c r="G314">
        <f t="shared" si="20"/>
        <v>500</v>
      </c>
      <c r="H314">
        <f t="shared" si="21"/>
        <v>1E-4</v>
      </c>
    </row>
    <row r="315" spans="1:8" x14ac:dyDescent="0.25">
      <c r="A315" s="1" t="s">
        <v>2091</v>
      </c>
      <c r="C315">
        <v>1.3815999999999999</v>
      </c>
      <c r="D315">
        <v>1.417</v>
      </c>
      <c r="E315">
        <f t="shared" si="18"/>
        <v>1.3993</v>
      </c>
      <c r="F315">
        <f t="shared" si="19"/>
        <v>100000</v>
      </c>
      <c r="G315">
        <f t="shared" si="20"/>
        <v>500</v>
      </c>
      <c r="H315">
        <f t="shared" si="21"/>
        <v>1E-4</v>
      </c>
    </row>
    <row r="316" spans="1:8" x14ac:dyDescent="0.25">
      <c r="A316" s="1" t="s">
        <v>2092</v>
      </c>
      <c r="C316">
        <v>1.4167000000000001</v>
      </c>
      <c r="D316">
        <v>1.4534</v>
      </c>
      <c r="E316">
        <f t="shared" si="18"/>
        <v>1.4350499999999999</v>
      </c>
      <c r="F316">
        <f t="shared" si="19"/>
        <v>100000</v>
      </c>
      <c r="G316">
        <f t="shared" si="20"/>
        <v>500</v>
      </c>
      <c r="H316">
        <f t="shared" si="21"/>
        <v>1E-4</v>
      </c>
    </row>
    <row r="317" spans="1:8" x14ac:dyDescent="0.25">
      <c r="A317" s="1" t="s">
        <v>2093</v>
      </c>
      <c r="C317">
        <v>1.4597</v>
      </c>
      <c r="D317">
        <v>1.4113</v>
      </c>
      <c r="E317">
        <f t="shared" si="18"/>
        <v>1.4355</v>
      </c>
      <c r="F317">
        <f t="shared" si="19"/>
        <v>100000</v>
      </c>
      <c r="G317">
        <f t="shared" si="20"/>
        <v>500</v>
      </c>
      <c r="H317">
        <f t="shared" si="21"/>
        <v>1E-4</v>
      </c>
    </row>
    <row r="318" spans="1:8" x14ac:dyDescent="0.25">
      <c r="A318" s="1" t="s">
        <v>2094</v>
      </c>
      <c r="C318">
        <v>1.4142999999999999</v>
      </c>
      <c r="D318">
        <v>1.3969</v>
      </c>
      <c r="E318">
        <f t="shared" si="18"/>
        <v>1.4056</v>
      </c>
      <c r="F318">
        <f t="shared" si="19"/>
        <v>100000</v>
      </c>
      <c r="G318">
        <f t="shared" si="20"/>
        <v>500</v>
      </c>
      <c r="H318">
        <f t="shared" si="21"/>
        <v>1E-4</v>
      </c>
    </row>
    <row r="319" spans="1:8" x14ac:dyDescent="0.25">
      <c r="A319" s="1" t="s">
        <v>2095</v>
      </c>
      <c r="C319">
        <v>1.3972</v>
      </c>
      <c r="D319">
        <v>1.3913</v>
      </c>
      <c r="E319">
        <f t="shared" si="18"/>
        <v>1.39425</v>
      </c>
      <c r="F319">
        <f t="shared" si="19"/>
        <v>100000</v>
      </c>
      <c r="G319">
        <f t="shared" si="20"/>
        <v>500</v>
      </c>
      <c r="H319">
        <f t="shared" si="21"/>
        <v>1E-4</v>
      </c>
    </row>
    <row r="320" spans="1:8" x14ac:dyDescent="0.25">
      <c r="A320" s="1" t="s">
        <v>2096</v>
      </c>
      <c r="C320">
        <v>1.3897999999999999</v>
      </c>
      <c r="D320">
        <v>1.3845000000000001</v>
      </c>
      <c r="E320">
        <f t="shared" si="18"/>
        <v>1.3871500000000001</v>
      </c>
      <c r="F320">
        <f t="shared" si="19"/>
        <v>100000</v>
      </c>
      <c r="G320">
        <f t="shared" si="20"/>
        <v>500</v>
      </c>
      <c r="H320">
        <f t="shared" si="21"/>
        <v>1E-4</v>
      </c>
    </row>
    <row r="321" spans="1:8" x14ac:dyDescent="0.25">
      <c r="A321" s="1" t="s">
        <v>2097</v>
      </c>
      <c r="C321">
        <v>1.3848</v>
      </c>
      <c r="D321">
        <v>1.3765000000000001</v>
      </c>
      <c r="E321">
        <f t="shared" si="18"/>
        <v>1.3806500000000002</v>
      </c>
      <c r="F321">
        <f t="shared" si="19"/>
        <v>100000</v>
      </c>
      <c r="G321">
        <f t="shared" si="20"/>
        <v>500</v>
      </c>
      <c r="H321">
        <f t="shared" si="21"/>
        <v>1E-4</v>
      </c>
    </row>
    <row r="322" spans="1:8" x14ac:dyDescent="0.25">
      <c r="A322" s="1" t="s">
        <v>2098</v>
      </c>
      <c r="C322">
        <v>1.3773</v>
      </c>
      <c r="D322">
        <v>1.3512999999999999</v>
      </c>
      <c r="E322">
        <f t="shared" si="18"/>
        <v>1.3643000000000001</v>
      </c>
      <c r="F322">
        <f t="shared" si="19"/>
        <v>100000</v>
      </c>
      <c r="G322">
        <f t="shared" si="20"/>
        <v>500</v>
      </c>
      <c r="H322">
        <f t="shared" si="21"/>
        <v>1E-4</v>
      </c>
    </row>
    <row r="323" spans="1:8" x14ac:dyDescent="0.25">
      <c r="A323" s="1" t="s">
        <v>2099</v>
      </c>
      <c r="C323">
        <v>1.3520000000000001</v>
      </c>
      <c r="D323">
        <v>1.3311999999999999</v>
      </c>
      <c r="E323">
        <f t="shared" si="18"/>
        <v>1.3416000000000001</v>
      </c>
      <c r="F323">
        <f t="shared" si="19"/>
        <v>100000</v>
      </c>
      <c r="G323">
        <f t="shared" si="20"/>
        <v>500</v>
      </c>
      <c r="H323">
        <f t="shared" si="21"/>
        <v>1E-4</v>
      </c>
    </row>
    <row r="324" spans="1:8" x14ac:dyDescent="0.25">
      <c r="A324" s="1" t="s">
        <v>2100</v>
      </c>
      <c r="C324">
        <v>1.3334999999999999</v>
      </c>
      <c r="D324">
        <v>1.3214999999999999</v>
      </c>
      <c r="E324">
        <f t="shared" si="18"/>
        <v>1.3274999999999999</v>
      </c>
      <c r="F324">
        <f t="shared" si="19"/>
        <v>100000</v>
      </c>
      <c r="G324">
        <f t="shared" si="20"/>
        <v>500</v>
      </c>
      <c r="H324">
        <f t="shared" si="21"/>
        <v>1E-4</v>
      </c>
    </row>
    <row r="325" spans="1:8" x14ac:dyDescent="0.25">
      <c r="A325" s="1" t="s">
        <v>2101</v>
      </c>
      <c r="C325">
        <v>1.3228</v>
      </c>
      <c r="D325">
        <v>1.3003</v>
      </c>
      <c r="E325">
        <f t="shared" ref="E325:E388" si="22">(C325+D325)/2</f>
        <v>1.31155</v>
      </c>
      <c r="F325">
        <f t="shared" ref="F325:F388" si="23">F324</f>
        <v>100000</v>
      </c>
      <c r="G325">
        <f t="shared" ref="G325:G388" si="24">G324</f>
        <v>500</v>
      </c>
      <c r="H325">
        <f t="shared" ref="H325:H388" si="25">H324</f>
        <v>1E-4</v>
      </c>
    </row>
    <row r="326" spans="1:8" x14ac:dyDescent="0.25">
      <c r="A326" s="1" t="s">
        <v>2102</v>
      </c>
      <c r="C326">
        <v>1.3023</v>
      </c>
      <c r="D326">
        <v>1.3267</v>
      </c>
      <c r="E326">
        <f t="shared" si="22"/>
        <v>1.3145</v>
      </c>
      <c r="F326">
        <f t="shared" si="23"/>
        <v>100000</v>
      </c>
      <c r="G326">
        <f t="shared" si="24"/>
        <v>500</v>
      </c>
      <c r="H326">
        <f t="shared" si="25"/>
        <v>1E-4</v>
      </c>
    </row>
    <row r="327" spans="1:8" x14ac:dyDescent="0.25">
      <c r="A327" s="1" t="s">
        <v>2103</v>
      </c>
      <c r="C327">
        <v>1.3272999999999999</v>
      </c>
      <c r="D327">
        <v>1.3010999999999999</v>
      </c>
      <c r="E327">
        <f t="shared" si="22"/>
        <v>1.3142</v>
      </c>
      <c r="F327">
        <f t="shared" si="23"/>
        <v>100000</v>
      </c>
      <c r="G327">
        <f t="shared" si="24"/>
        <v>500</v>
      </c>
      <c r="H327">
        <f t="shared" si="25"/>
        <v>1E-4</v>
      </c>
    </row>
    <row r="328" spans="1:8" x14ac:dyDescent="0.25">
      <c r="A328" s="1" t="s">
        <v>2104</v>
      </c>
      <c r="C328">
        <v>1.3028999999999999</v>
      </c>
      <c r="D328">
        <v>1.2988</v>
      </c>
      <c r="E328">
        <f t="shared" si="22"/>
        <v>1.3008500000000001</v>
      </c>
      <c r="F328">
        <f t="shared" si="23"/>
        <v>100000</v>
      </c>
      <c r="G328">
        <f t="shared" si="24"/>
        <v>500</v>
      </c>
      <c r="H328">
        <f t="shared" si="25"/>
        <v>1E-4</v>
      </c>
    </row>
    <row r="329" spans="1:8" x14ac:dyDescent="0.25">
      <c r="A329" s="1" t="s">
        <v>2105</v>
      </c>
      <c r="C329">
        <v>1.2983</v>
      </c>
      <c r="D329">
        <v>1.2817000000000001</v>
      </c>
      <c r="E329">
        <f t="shared" si="22"/>
        <v>1.29</v>
      </c>
      <c r="F329">
        <f t="shared" si="23"/>
        <v>100000</v>
      </c>
      <c r="G329">
        <f t="shared" si="24"/>
        <v>500</v>
      </c>
      <c r="H329">
        <f t="shared" si="25"/>
        <v>1E-4</v>
      </c>
    </row>
    <row r="330" spans="1:8" x14ac:dyDescent="0.25">
      <c r="A330" s="1" t="s">
        <v>2106</v>
      </c>
      <c r="C330">
        <v>1.2943</v>
      </c>
      <c r="D330">
        <v>1.2665</v>
      </c>
      <c r="E330">
        <f t="shared" si="22"/>
        <v>1.2804</v>
      </c>
      <c r="F330">
        <f t="shared" si="23"/>
        <v>100000</v>
      </c>
      <c r="G330">
        <f t="shared" si="24"/>
        <v>500</v>
      </c>
      <c r="H330">
        <f t="shared" si="25"/>
        <v>1E-4</v>
      </c>
    </row>
    <row r="331" spans="1:8" x14ac:dyDescent="0.25">
      <c r="A331" s="1" t="s">
        <v>2107</v>
      </c>
      <c r="C331">
        <v>1.266</v>
      </c>
      <c r="D331">
        <v>1.2551000000000001</v>
      </c>
      <c r="E331">
        <f t="shared" si="22"/>
        <v>1.2605500000000001</v>
      </c>
      <c r="F331">
        <f t="shared" si="23"/>
        <v>100000</v>
      </c>
      <c r="G331">
        <f t="shared" si="24"/>
        <v>500</v>
      </c>
      <c r="H331">
        <f t="shared" si="25"/>
        <v>1E-4</v>
      </c>
    </row>
    <row r="332" spans="1:8" x14ac:dyDescent="0.25">
      <c r="A332" s="1" t="s">
        <v>2108</v>
      </c>
      <c r="C332">
        <v>1.2555000000000001</v>
      </c>
      <c r="D332">
        <v>1.2906</v>
      </c>
      <c r="E332">
        <f t="shared" si="22"/>
        <v>1.27305</v>
      </c>
      <c r="F332">
        <f t="shared" si="23"/>
        <v>100000</v>
      </c>
      <c r="G332">
        <f t="shared" si="24"/>
        <v>500</v>
      </c>
      <c r="H332">
        <f t="shared" si="25"/>
        <v>1E-4</v>
      </c>
    </row>
    <row r="333" spans="1:8" x14ac:dyDescent="0.25">
      <c r="A333" s="1" t="s">
        <v>2109</v>
      </c>
      <c r="C333">
        <v>1.2943</v>
      </c>
      <c r="D333">
        <v>1.2937000000000001</v>
      </c>
      <c r="E333">
        <f t="shared" si="22"/>
        <v>1.294</v>
      </c>
      <c r="F333">
        <f t="shared" si="23"/>
        <v>100000</v>
      </c>
      <c r="G333">
        <f t="shared" si="24"/>
        <v>500</v>
      </c>
      <c r="H333">
        <f t="shared" si="25"/>
        <v>1E-4</v>
      </c>
    </row>
    <row r="334" spans="1:8" x14ac:dyDescent="0.25">
      <c r="A334" s="1" t="s">
        <v>2110</v>
      </c>
      <c r="C334">
        <v>1.2945</v>
      </c>
      <c r="D334">
        <v>1.3112999999999999</v>
      </c>
      <c r="E334">
        <f t="shared" si="22"/>
        <v>1.3028999999999999</v>
      </c>
      <c r="F334">
        <f t="shared" si="23"/>
        <v>100000</v>
      </c>
      <c r="G334">
        <f t="shared" si="24"/>
        <v>500</v>
      </c>
      <c r="H334">
        <f t="shared" si="25"/>
        <v>1E-4</v>
      </c>
    </row>
    <row r="335" spans="1:8" x14ac:dyDescent="0.25">
      <c r="A335" s="1" t="s">
        <v>2111</v>
      </c>
      <c r="C335">
        <v>1.3117000000000001</v>
      </c>
      <c r="D335">
        <v>1.3026</v>
      </c>
      <c r="E335">
        <f t="shared" si="22"/>
        <v>1.30715</v>
      </c>
      <c r="F335">
        <f t="shared" si="23"/>
        <v>100000</v>
      </c>
      <c r="G335">
        <f t="shared" si="24"/>
        <v>500</v>
      </c>
      <c r="H335">
        <f t="shared" si="25"/>
        <v>1E-4</v>
      </c>
    </row>
    <row r="336" spans="1:8" x14ac:dyDescent="0.25">
      <c r="A336" s="1" t="s">
        <v>2112</v>
      </c>
      <c r="C336">
        <v>1.3024</v>
      </c>
      <c r="D336">
        <v>1.2937000000000001</v>
      </c>
      <c r="E336">
        <f t="shared" si="22"/>
        <v>1.2980499999999999</v>
      </c>
      <c r="F336">
        <f t="shared" si="23"/>
        <v>100000</v>
      </c>
      <c r="G336">
        <f t="shared" si="24"/>
        <v>500</v>
      </c>
      <c r="H336">
        <f t="shared" si="25"/>
        <v>1E-4</v>
      </c>
    </row>
    <row r="337" spans="1:8" x14ac:dyDescent="0.25">
      <c r="A337" s="1" t="s">
        <v>2113</v>
      </c>
      <c r="C337">
        <v>1.2949999999999999</v>
      </c>
      <c r="D337">
        <v>1.2775000000000001</v>
      </c>
      <c r="E337">
        <f t="shared" si="22"/>
        <v>1.2862499999999999</v>
      </c>
      <c r="F337">
        <f t="shared" si="23"/>
        <v>100000</v>
      </c>
      <c r="G337">
        <f t="shared" si="24"/>
        <v>500</v>
      </c>
      <c r="H337">
        <f t="shared" si="25"/>
        <v>1E-4</v>
      </c>
    </row>
    <row r="338" spans="1:8" x14ac:dyDescent="0.25">
      <c r="A338" s="1" t="s">
        <v>2114</v>
      </c>
      <c r="C338">
        <v>1.2786999999999999</v>
      </c>
      <c r="D338">
        <v>1.2891999999999999</v>
      </c>
      <c r="E338">
        <f t="shared" si="22"/>
        <v>1.2839499999999999</v>
      </c>
      <c r="F338">
        <f t="shared" si="23"/>
        <v>100000</v>
      </c>
      <c r="G338">
        <f t="shared" si="24"/>
        <v>500</v>
      </c>
      <c r="H338">
        <f t="shared" si="25"/>
        <v>1E-4</v>
      </c>
    </row>
    <row r="339" spans="1:8" x14ac:dyDescent="0.25">
      <c r="A339" s="1" t="s">
        <v>2115</v>
      </c>
      <c r="C339">
        <v>1.2842</v>
      </c>
      <c r="D339">
        <v>1.2999000000000001</v>
      </c>
      <c r="E339">
        <f t="shared" si="22"/>
        <v>1.2920500000000001</v>
      </c>
      <c r="F339">
        <f t="shared" si="23"/>
        <v>100000</v>
      </c>
      <c r="G339">
        <f t="shared" si="24"/>
        <v>500</v>
      </c>
      <c r="H339">
        <f t="shared" si="25"/>
        <v>1E-4</v>
      </c>
    </row>
    <row r="340" spans="1:8" x14ac:dyDescent="0.25">
      <c r="A340" s="1" t="s">
        <v>2116</v>
      </c>
      <c r="C340">
        <v>1.3046</v>
      </c>
      <c r="D340">
        <v>1.2909999999999999</v>
      </c>
      <c r="E340">
        <f t="shared" si="22"/>
        <v>1.2978000000000001</v>
      </c>
      <c r="F340">
        <f t="shared" si="23"/>
        <v>100000</v>
      </c>
      <c r="G340">
        <f t="shared" si="24"/>
        <v>500</v>
      </c>
      <c r="H340">
        <f t="shared" si="25"/>
        <v>1E-4</v>
      </c>
    </row>
    <row r="341" spans="1:8" x14ac:dyDescent="0.25">
      <c r="A341" s="1" t="s">
        <v>2117</v>
      </c>
      <c r="C341">
        <v>1.2914000000000001</v>
      </c>
      <c r="D341">
        <v>1.3038000000000001</v>
      </c>
      <c r="E341">
        <f t="shared" si="22"/>
        <v>1.2976000000000001</v>
      </c>
      <c r="F341">
        <f t="shared" si="23"/>
        <v>100000</v>
      </c>
      <c r="G341">
        <f t="shared" si="24"/>
        <v>500</v>
      </c>
      <c r="H341">
        <f t="shared" si="25"/>
        <v>1E-4</v>
      </c>
    </row>
    <row r="342" spans="1:8" x14ac:dyDescent="0.25">
      <c r="A342" s="1" t="s">
        <v>2118</v>
      </c>
      <c r="C342">
        <v>1.3045</v>
      </c>
      <c r="D342">
        <v>1.2966</v>
      </c>
      <c r="E342">
        <f t="shared" si="22"/>
        <v>1.3005499999999999</v>
      </c>
      <c r="F342">
        <f t="shared" si="23"/>
        <v>100000</v>
      </c>
      <c r="G342">
        <f t="shared" si="24"/>
        <v>500</v>
      </c>
      <c r="H342">
        <f t="shared" si="25"/>
        <v>1E-4</v>
      </c>
    </row>
    <row r="343" spans="1:8" x14ac:dyDescent="0.25">
      <c r="A343" s="1" t="s">
        <v>2119</v>
      </c>
      <c r="C343">
        <v>1.2948</v>
      </c>
      <c r="D343">
        <v>1.3128</v>
      </c>
      <c r="E343">
        <f t="shared" si="22"/>
        <v>1.3037999999999998</v>
      </c>
      <c r="F343">
        <f t="shared" si="23"/>
        <v>100000</v>
      </c>
      <c r="G343">
        <f t="shared" si="24"/>
        <v>500</v>
      </c>
      <c r="H343">
        <f t="shared" si="25"/>
        <v>1E-4</v>
      </c>
    </row>
    <row r="344" spans="1:8" x14ac:dyDescent="0.25">
      <c r="A344" s="1" t="s">
        <v>2120</v>
      </c>
      <c r="C344">
        <v>1.3126</v>
      </c>
      <c r="D344">
        <v>1.3041</v>
      </c>
      <c r="E344">
        <f t="shared" si="22"/>
        <v>1.3083499999999999</v>
      </c>
      <c r="F344">
        <f t="shared" si="23"/>
        <v>100000</v>
      </c>
      <c r="G344">
        <f t="shared" si="24"/>
        <v>500</v>
      </c>
      <c r="H344">
        <f t="shared" si="25"/>
        <v>1E-4</v>
      </c>
    </row>
    <row r="345" spans="1:8" x14ac:dyDescent="0.25">
      <c r="A345" s="1" t="s">
        <v>2121</v>
      </c>
      <c r="C345">
        <v>1.3031999999999999</v>
      </c>
      <c r="D345">
        <v>1.3172999999999999</v>
      </c>
      <c r="E345">
        <f t="shared" si="22"/>
        <v>1.3102499999999999</v>
      </c>
      <c r="F345">
        <f t="shared" si="23"/>
        <v>100000</v>
      </c>
      <c r="G345">
        <f t="shared" si="24"/>
        <v>500</v>
      </c>
      <c r="H345">
        <f t="shared" si="25"/>
        <v>1E-4</v>
      </c>
    </row>
    <row r="346" spans="1:8" x14ac:dyDescent="0.25">
      <c r="A346" s="1" t="s">
        <v>2122</v>
      </c>
      <c r="C346">
        <v>1.3179000000000001</v>
      </c>
      <c r="D346">
        <v>1.2955000000000001</v>
      </c>
      <c r="E346">
        <f t="shared" si="22"/>
        <v>1.3067000000000002</v>
      </c>
      <c r="F346">
        <f t="shared" si="23"/>
        <v>100000</v>
      </c>
      <c r="G346">
        <f t="shared" si="24"/>
        <v>500</v>
      </c>
      <c r="H346">
        <f t="shared" si="25"/>
        <v>1E-4</v>
      </c>
    </row>
    <row r="347" spans="1:8" x14ac:dyDescent="0.25">
      <c r="A347" s="1" t="s">
        <v>2123</v>
      </c>
      <c r="C347">
        <v>1.2949999999999999</v>
      </c>
      <c r="D347">
        <v>1.2864</v>
      </c>
      <c r="E347">
        <f t="shared" si="22"/>
        <v>1.2907</v>
      </c>
      <c r="F347">
        <f t="shared" si="23"/>
        <v>100000</v>
      </c>
      <c r="G347">
        <f t="shared" si="24"/>
        <v>500</v>
      </c>
      <c r="H347">
        <f t="shared" si="25"/>
        <v>1E-4</v>
      </c>
    </row>
    <row r="348" spans="1:8" x14ac:dyDescent="0.25">
      <c r="A348" s="1" t="s">
        <v>2124</v>
      </c>
      <c r="C348">
        <v>1.2892999999999999</v>
      </c>
      <c r="D348">
        <v>1.3003</v>
      </c>
      <c r="E348">
        <f t="shared" si="22"/>
        <v>1.2948</v>
      </c>
      <c r="F348">
        <f t="shared" si="23"/>
        <v>100000</v>
      </c>
      <c r="G348">
        <f t="shared" si="24"/>
        <v>500</v>
      </c>
      <c r="H348">
        <f t="shared" si="25"/>
        <v>1E-4</v>
      </c>
    </row>
    <row r="349" spans="1:8" x14ac:dyDescent="0.25">
      <c r="A349" s="1" t="s">
        <v>2125</v>
      </c>
      <c r="C349">
        <v>1.2992999999999999</v>
      </c>
      <c r="D349">
        <v>1.2985</v>
      </c>
      <c r="E349">
        <f t="shared" si="22"/>
        <v>1.2988999999999999</v>
      </c>
      <c r="F349">
        <f t="shared" si="23"/>
        <v>100000</v>
      </c>
      <c r="G349">
        <f t="shared" si="24"/>
        <v>500</v>
      </c>
      <c r="H349">
        <f t="shared" si="25"/>
        <v>1E-4</v>
      </c>
    </row>
    <row r="350" spans="1:8" x14ac:dyDescent="0.25">
      <c r="A350" s="1" t="s">
        <v>2126</v>
      </c>
      <c r="C350">
        <v>1.2991999999999999</v>
      </c>
      <c r="D350">
        <v>1.3045</v>
      </c>
      <c r="E350">
        <f t="shared" si="22"/>
        <v>1.30185</v>
      </c>
      <c r="F350">
        <f t="shared" si="23"/>
        <v>100000</v>
      </c>
      <c r="G350">
        <f t="shared" si="24"/>
        <v>500</v>
      </c>
      <c r="H350">
        <f t="shared" si="25"/>
        <v>1E-4</v>
      </c>
    </row>
    <row r="351" spans="1:8" x14ac:dyDescent="0.25">
      <c r="A351" s="1" t="s">
        <v>2127</v>
      </c>
      <c r="C351">
        <v>1.3047</v>
      </c>
      <c r="D351">
        <v>1.3211999999999999</v>
      </c>
      <c r="E351">
        <f t="shared" si="22"/>
        <v>1.3129499999999998</v>
      </c>
      <c r="F351">
        <f t="shared" si="23"/>
        <v>100000</v>
      </c>
      <c r="G351">
        <f t="shared" si="24"/>
        <v>500</v>
      </c>
      <c r="H351">
        <f t="shared" si="25"/>
        <v>1E-4</v>
      </c>
    </row>
    <row r="352" spans="1:8" x14ac:dyDescent="0.25">
      <c r="A352" s="1" t="s">
        <v>2128</v>
      </c>
      <c r="C352">
        <v>1.3219000000000001</v>
      </c>
      <c r="D352">
        <v>1.3167</v>
      </c>
      <c r="E352">
        <f t="shared" si="22"/>
        <v>1.3193000000000001</v>
      </c>
      <c r="F352">
        <f t="shared" si="23"/>
        <v>100000</v>
      </c>
      <c r="G352">
        <f t="shared" si="24"/>
        <v>500</v>
      </c>
      <c r="H352">
        <f t="shared" si="25"/>
        <v>1E-4</v>
      </c>
    </row>
    <row r="353" spans="1:8" x14ac:dyDescent="0.25">
      <c r="A353" s="1" t="s">
        <v>2129</v>
      </c>
      <c r="C353">
        <v>1.3160000000000001</v>
      </c>
      <c r="D353">
        <v>1.3126</v>
      </c>
      <c r="E353">
        <f t="shared" si="22"/>
        <v>1.3143</v>
      </c>
      <c r="F353">
        <f t="shared" si="23"/>
        <v>100000</v>
      </c>
      <c r="G353">
        <f t="shared" si="24"/>
        <v>500</v>
      </c>
      <c r="H353">
        <f t="shared" si="25"/>
        <v>1E-4</v>
      </c>
    </row>
    <row r="354" spans="1:8" x14ac:dyDescent="0.25">
      <c r="A354" s="1" t="s">
        <v>2130</v>
      </c>
      <c r="C354">
        <v>1.3117000000000001</v>
      </c>
      <c r="D354">
        <v>1.3293999999999999</v>
      </c>
      <c r="E354">
        <f t="shared" si="22"/>
        <v>1.3205499999999999</v>
      </c>
      <c r="F354">
        <f t="shared" si="23"/>
        <v>100000</v>
      </c>
      <c r="G354">
        <f t="shared" si="24"/>
        <v>500</v>
      </c>
      <c r="H354">
        <f t="shared" si="25"/>
        <v>1E-4</v>
      </c>
    </row>
    <row r="355" spans="1:8" x14ac:dyDescent="0.25">
      <c r="A355" s="1" t="s">
        <v>2131</v>
      </c>
      <c r="C355">
        <v>1.3243</v>
      </c>
      <c r="D355">
        <v>1.3138000000000001</v>
      </c>
      <c r="E355">
        <f t="shared" si="22"/>
        <v>1.3190500000000001</v>
      </c>
      <c r="F355">
        <f t="shared" si="23"/>
        <v>100000</v>
      </c>
      <c r="G355">
        <f t="shared" si="24"/>
        <v>500</v>
      </c>
      <c r="H355">
        <f t="shared" si="25"/>
        <v>1E-4</v>
      </c>
    </row>
    <row r="356" spans="1:8" x14ac:dyDescent="0.25">
      <c r="A356" s="1" t="s">
        <v>2132</v>
      </c>
      <c r="C356">
        <v>1.3134999999999999</v>
      </c>
      <c r="D356">
        <v>1.3337000000000001</v>
      </c>
      <c r="E356">
        <f t="shared" si="22"/>
        <v>1.3235999999999999</v>
      </c>
      <c r="F356">
        <f t="shared" si="23"/>
        <v>100000</v>
      </c>
      <c r="G356">
        <f t="shared" si="24"/>
        <v>500</v>
      </c>
      <c r="H356">
        <f t="shared" si="25"/>
        <v>1E-4</v>
      </c>
    </row>
    <row r="357" spans="1:8" x14ac:dyDescent="0.25">
      <c r="A357" s="1" t="s">
        <v>2133</v>
      </c>
      <c r="C357">
        <v>1.3326</v>
      </c>
      <c r="D357">
        <v>1.3393999999999999</v>
      </c>
      <c r="E357">
        <f t="shared" si="22"/>
        <v>1.3359999999999999</v>
      </c>
      <c r="F357">
        <f t="shared" si="23"/>
        <v>100000</v>
      </c>
      <c r="G357">
        <f t="shared" si="24"/>
        <v>500</v>
      </c>
      <c r="H357">
        <f t="shared" si="25"/>
        <v>1E-4</v>
      </c>
    </row>
    <row r="358" spans="1:8" x14ac:dyDescent="0.25">
      <c r="A358" s="1" t="s">
        <v>2134</v>
      </c>
      <c r="C358">
        <v>1.3408</v>
      </c>
      <c r="D358">
        <v>1.3401000000000001</v>
      </c>
      <c r="E358">
        <f t="shared" si="22"/>
        <v>1.3404500000000001</v>
      </c>
      <c r="F358">
        <f t="shared" si="23"/>
        <v>100000</v>
      </c>
      <c r="G358">
        <f t="shared" si="24"/>
        <v>500</v>
      </c>
      <c r="H358">
        <f t="shared" si="25"/>
        <v>1E-4</v>
      </c>
    </row>
    <row r="359" spans="1:8" x14ac:dyDescent="0.25">
      <c r="A359" s="1" t="s">
        <v>2135</v>
      </c>
      <c r="C359">
        <v>1.3340000000000001</v>
      </c>
      <c r="D359">
        <v>1.3539000000000001</v>
      </c>
      <c r="E359">
        <f t="shared" si="22"/>
        <v>1.34395</v>
      </c>
      <c r="F359">
        <f t="shared" si="23"/>
        <v>100000</v>
      </c>
      <c r="G359">
        <f t="shared" si="24"/>
        <v>500</v>
      </c>
      <c r="H359">
        <f t="shared" si="25"/>
        <v>1E-4</v>
      </c>
    </row>
    <row r="360" spans="1:8" x14ac:dyDescent="0.25">
      <c r="A360" s="1" t="s">
        <v>2136</v>
      </c>
      <c r="C360">
        <v>1.3509</v>
      </c>
      <c r="D360">
        <v>1.3503000000000001</v>
      </c>
      <c r="E360">
        <f t="shared" si="22"/>
        <v>1.3506</v>
      </c>
      <c r="F360">
        <f t="shared" si="23"/>
        <v>100000</v>
      </c>
      <c r="G360">
        <f t="shared" si="24"/>
        <v>500</v>
      </c>
      <c r="H360">
        <f t="shared" si="25"/>
        <v>1E-4</v>
      </c>
    </row>
    <row r="361" spans="1:8" x14ac:dyDescent="0.25">
      <c r="A361" s="1" t="s">
        <v>2137</v>
      </c>
      <c r="C361">
        <v>1.3498000000000001</v>
      </c>
      <c r="D361">
        <v>1.3516999999999999</v>
      </c>
      <c r="E361">
        <f t="shared" si="22"/>
        <v>1.3507500000000001</v>
      </c>
      <c r="F361">
        <f t="shared" si="23"/>
        <v>100000</v>
      </c>
      <c r="G361">
        <f t="shared" si="24"/>
        <v>500</v>
      </c>
      <c r="H361">
        <f t="shared" si="25"/>
        <v>1E-4</v>
      </c>
    </row>
    <row r="362" spans="1:8" x14ac:dyDescent="0.25">
      <c r="A362" s="1" t="s">
        <v>2138</v>
      </c>
      <c r="C362">
        <v>1.3502000000000001</v>
      </c>
      <c r="D362">
        <v>1.3287</v>
      </c>
      <c r="E362">
        <f t="shared" si="22"/>
        <v>1.33945</v>
      </c>
      <c r="F362">
        <f t="shared" si="23"/>
        <v>100000</v>
      </c>
      <c r="G362">
        <f t="shared" si="24"/>
        <v>500</v>
      </c>
      <c r="H362">
        <f t="shared" si="25"/>
        <v>1E-4</v>
      </c>
    </row>
    <row r="363" spans="1:8" x14ac:dyDescent="0.25">
      <c r="A363" s="1" t="s">
        <v>2139</v>
      </c>
      <c r="C363">
        <v>1.329</v>
      </c>
      <c r="D363">
        <v>1.3177000000000001</v>
      </c>
      <c r="E363">
        <f t="shared" si="22"/>
        <v>1.32335</v>
      </c>
      <c r="F363">
        <f t="shared" si="23"/>
        <v>100000</v>
      </c>
      <c r="G363">
        <f t="shared" si="24"/>
        <v>500</v>
      </c>
      <c r="H363">
        <f t="shared" si="25"/>
        <v>1E-4</v>
      </c>
    </row>
    <row r="364" spans="1:8" x14ac:dyDescent="0.25">
      <c r="A364" s="1" t="s">
        <v>2140</v>
      </c>
      <c r="C364">
        <v>1.3142</v>
      </c>
      <c r="D364">
        <v>1.3338000000000001</v>
      </c>
      <c r="E364">
        <f t="shared" si="22"/>
        <v>1.3240000000000001</v>
      </c>
      <c r="F364">
        <f t="shared" si="23"/>
        <v>100000</v>
      </c>
      <c r="G364">
        <f t="shared" si="24"/>
        <v>500</v>
      </c>
      <c r="H364">
        <f t="shared" si="25"/>
        <v>1E-4</v>
      </c>
    </row>
    <row r="365" spans="1:8" x14ac:dyDescent="0.25">
      <c r="A365" s="1" t="s">
        <v>2141</v>
      </c>
      <c r="C365">
        <v>1.3339000000000001</v>
      </c>
      <c r="D365">
        <v>1.3534999999999999</v>
      </c>
      <c r="E365">
        <f t="shared" si="22"/>
        <v>1.3437000000000001</v>
      </c>
      <c r="F365">
        <f t="shared" si="23"/>
        <v>100000</v>
      </c>
      <c r="G365">
        <f t="shared" si="24"/>
        <v>500</v>
      </c>
      <c r="H365">
        <f t="shared" si="25"/>
        <v>1E-4</v>
      </c>
    </row>
    <row r="366" spans="1:8" x14ac:dyDescent="0.25">
      <c r="A366" s="1" t="s">
        <v>2142</v>
      </c>
      <c r="C366">
        <v>1.3534999999999999</v>
      </c>
      <c r="D366">
        <v>1.3436999999999999</v>
      </c>
      <c r="E366">
        <f t="shared" si="22"/>
        <v>1.3485999999999998</v>
      </c>
      <c r="F366">
        <f t="shared" si="23"/>
        <v>100000</v>
      </c>
      <c r="G366">
        <f t="shared" si="24"/>
        <v>500</v>
      </c>
      <c r="H366">
        <f t="shared" si="25"/>
        <v>1E-4</v>
      </c>
    </row>
    <row r="367" spans="1:8" x14ac:dyDescent="0.25">
      <c r="A367" s="1" t="s">
        <v>2143</v>
      </c>
      <c r="C367">
        <v>1.3443000000000001</v>
      </c>
      <c r="D367">
        <v>1.3238000000000001</v>
      </c>
      <c r="E367">
        <f t="shared" si="22"/>
        <v>1.33405</v>
      </c>
      <c r="F367">
        <f t="shared" si="23"/>
        <v>100000</v>
      </c>
      <c r="G367">
        <f t="shared" si="24"/>
        <v>500</v>
      </c>
      <c r="H367">
        <f t="shared" si="25"/>
        <v>1E-4</v>
      </c>
    </row>
    <row r="368" spans="1:8" x14ac:dyDescent="0.25">
      <c r="A368" s="1" t="s">
        <v>2144</v>
      </c>
      <c r="C368">
        <v>1.3245</v>
      </c>
      <c r="D368">
        <v>1.3113999999999999</v>
      </c>
      <c r="E368">
        <f t="shared" si="22"/>
        <v>1.31795</v>
      </c>
      <c r="F368">
        <f t="shared" si="23"/>
        <v>100000</v>
      </c>
      <c r="G368">
        <f t="shared" si="24"/>
        <v>500</v>
      </c>
      <c r="H368">
        <f t="shared" si="25"/>
        <v>1E-4</v>
      </c>
    </row>
    <row r="369" spans="1:8" x14ac:dyDescent="0.25">
      <c r="A369" s="1" t="s">
        <v>2145</v>
      </c>
      <c r="C369">
        <v>1.3134999999999999</v>
      </c>
      <c r="D369">
        <v>1.3312999999999999</v>
      </c>
      <c r="E369">
        <f t="shared" si="22"/>
        <v>1.3224</v>
      </c>
      <c r="F369">
        <f t="shared" si="23"/>
        <v>100000</v>
      </c>
      <c r="G369">
        <f t="shared" si="24"/>
        <v>500</v>
      </c>
      <c r="H369">
        <f t="shared" si="25"/>
        <v>1E-4</v>
      </c>
    </row>
    <row r="370" spans="1:8" x14ac:dyDescent="0.25">
      <c r="A370" s="1" t="s">
        <v>2146</v>
      </c>
      <c r="C370">
        <v>1.3320000000000001</v>
      </c>
      <c r="D370">
        <v>1.3151999999999999</v>
      </c>
      <c r="E370">
        <f t="shared" si="22"/>
        <v>1.3235999999999999</v>
      </c>
      <c r="F370">
        <f t="shared" si="23"/>
        <v>100000</v>
      </c>
      <c r="G370">
        <f t="shared" si="24"/>
        <v>500</v>
      </c>
      <c r="H370">
        <f t="shared" si="25"/>
        <v>1E-4</v>
      </c>
    </row>
    <row r="371" spans="1:8" x14ac:dyDescent="0.25">
      <c r="A371" s="1" t="s">
        <v>2147</v>
      </c>
      <c r="C371">
        <v>1.3132999999999999</v>
      </c>
      <c r="D371">
        <v>1.3024</v>
      </c>
      <c r="E371">
        <f t="shared" si="22"/>
        <v>1.30785</v>
      </c>
      <c r="F371">
        <f t="shared" si="23"/>
        <v>100000</v>
      </c>
      <c r="G371">
        <f t="shared" si="24"/>
        <v>500</v>
      </c>
      <c r="H371">
        <f t="shared" si="25"/>
        <v>1E-4</v>
      </c>
    </row>
    <row r="372" spans="1:8" x14ac:dyDescent="0.25">
      <c r="A372" s="1" t="s">
        <v>2148</v>
      </c>
      <c r="C372">
        <v>1.3026</v>
      </c>
      <c r="D372">
        <v>1.3083</v>
      </c>
      <c r="E372">
        <f t="shared" si="22"/>
        <v>1.30545</v>
      </c>
      <c r="F372">
        <f t="shared" si="23"/>
        <v>100000</v>
      </c>
      <c r="G372">
        <f t="shared" si="24"/>
        <v>500</v>
      </c>
      <c r="H372">
        <f t="shared" si="25"/>
        <v>1E-4</v>
      </c>
    </row>
    <row r="373" spans="1:8" x14ac:dyDescent="0.25">
      <c r="A373" s="1" t="s">
        <v>2149</v>
      </c>
      <c r="C373">
        <v>1.3086</v>
      </c>
      <c r="D373">
        <v>1.3090999999999999</v>
      </c>
      <c r="E373">
        <f t="shared" si="22"/>
        <v>1.3088500000000001</v>
      </c>
      <c r="F373">
        <f t="shared" si="23"/>
        <v>100000</v>
      </c>
      <c r="G373">
        <f t="shared" si="24"/>
        <v>500</v>
      </c>
      <c r="H373">
        <f t="shared" si="25"/>
        <v>1E-4</v>
      </c>
    </row>
    <row r="374" spans="1:8" x14ac:dyDescent="0.25">
      <c r="A374" s="1" t="s">
        <v>2150</v>
      </c>
      <c r="C374">
        <v>1.31</v>
      </c>
      <c r="D374">
        <v>1.3096000000000001</v>
      </c>
      <c r="E374">
        <f t="shared" si="22"/>
        <v>1.3098000000000001</v>
      </c>
      <c r="F374">
        <f t="shared" si="23"/>
        <v>100000</v>
      </c>
      <c r="G374">
        <f t="shared" si="24"/>
        <v>500</v>
      </c>
      <c r="H374">
        <f t="shared" si="25"/>
        <v>1E-4</v>
      </c>
    </row>
    <row r="375" spans="1:8" x14ac:dyDescent="0.25">
      <c r="A375" s="1" t="s">
        <v>2151</v>
      </c>
      <c r="C375">
        <v>1.3097000000000001</v>
      </c>
      <c r="D375">
        <v>1.3373999999999999</v>
      </c>
      <c r="E375">
        <f t="shared" si="22"/>
        <v>1.32355</v>
      </c>
      <c r="F375">
        <f t="shared" si="23"/>
        <v>100000</v>
      </c>
      <c r="G375">
        <f t="shared" si="24"/>
        <v>500</v>
      </c>
      <c r="H375">
        <f t="shared" si="25"/>
        <v>1E-4</v>
      </c>
    </row>
    <row r="376" spans="1:8" x14ac:dyDescent="0.25">
      <c r="A376" s="1" t="s">
        <v>2152</v>
      </c>
      <c r="C376">
        <v>1.3379000000000001</v>
      </c>
      <c r="D376">
        <v>1.3467</v>
      </c>
      <c r="E376">
        <f t="shared" si="22"/>
        <v>1.3423</v>
      </c>
      <c r="F376">
        <f t="shared" si="23"/>
        <v>100000</v>
      </c>
      <c r="G376">
        <f t="shared" si="24"/>
        <v>500</v>
      </c>
      <c r="H376">
        <f t="shared" si="25"/>
        <v>1E-4</v>
      </c>
    </row>
    <row r="377" spans="1:8" x14ac:dyDescent="0.25">
      <c r="A377" s="1" t="s">
        <v>2153</v>
      </c>
      <c r="C377">
        <v>1.3455999999999999</v>
      </c>
      <c r="D377">
        <v>1.3346</v>
      </c>
      <c r="E377">
        <f t="shared" si="22"/>
        <v>1.3401000000000001</v>
      </c>
      <c r="F377">
        <f t="shared" si="23"/>
        <v>100000</v>
      </c>
      <c r="G377">
        <f t="shared" si="24"/>
        <v>500</v>
      </c>
      <c r="H377">
        <f t="shared" si="25"/>
        <v>1E-4</v>
      </c>
    </row>
    <row r="378" spans="1:8" x14ac:dyDescent="0.25">
      <c r="A378" s="1" t="s">
        <v>2154</v>
      </c>
      <c r="C378">
        <v>1.3343</v>
      </c>
      <c r="D378">
        <v>1.3381000000000001</v>
      </c>
      <c r="E378">
        <f t="shared" si="22"/>
        <v>1.3362000000000001</v>
      </c>
      <c r="F378">
        <f t="shared" si="23"/>
        <v>100000</v>
      </c>
      <c r="G378">
        <f t="shared" si="24"/>
        <v>500</v>
      </c>
      <c r="H378">
        <f t="shared" si="25"/>
        <v>1E-4</v>
      </c>
    </row>
    <row r="379" spans="1:8" x14ac:dyDescent="0.25">
      <c r="A379" s="1" t="s">
        <v>2155</v>
      </c>
      <c r="C379">
        <v>1.3355999999999999</v>
      </c>
      <c r="D379">
        <v>1.3320000000000001</v>
      </c>
      <c r="E379">
        <f t="shared" si="22"/>
        <v>1.3338000000000001</v>
      </c>
      <c r="F379">
        <f t="shared" si="23"/>
        <v>100000</v>
      </c>
      <c r="G379">
        <f t="shared" si="24"/>
        <v>500</v>
      </c>
      <c r="H379">
        <f t="shared" si="25"/>
        <v>1E-4</v>
      </c>
    </row>
    <row r="380" spans="1:8" x14ac:dyDescent="0.25">
      <c r="A380" s="1" t="s">
        <v>2156</v>
      </c>
      <c r="C380">
        <v>1.3308</v>
      </c>
      <c r="D380">
        <v>1.3406</v>
      </c>
      <c r="E380">
        <f t="shared" si="22"/>
        <v>1.3357000000000001</v>
      </c>
      <c r="F380">
        <f t="shared" si="23"/>
        <v>100000</v>
      </c>
      <c r="G380">
        <f t="shared" si="24"/>
        <v>500</v>
      </c>
      <c r="H380">
        <f t="shared" si="25"/>
        <v>1E-4</v>
      </c>
    </row>
    <row r="381" spans="1:8" x14ac:dyDescent="0.25">
      <c r="A381" s="1" t="s">
        <v>2157</v>
      </c>
      <c r="C381">
        <v>1.3399000000000001</v>
      </c>
      <c r="D381">
        <v>1.3324</v>
      </c>
      <c r="E381">
        <f t="shared" si="22"/>
        <v>1.3361499999999999</v>
      </c>
      <c r="F381">
        <f t="shared" si="23"/>
        <v>100000</v>
      </c>
      <c r="G381">
        <f t="shared" si="24"/>
        <v>500</v>
      </c>
      <c r="H381">
        <f t="shared" si="25"/>
        <v>1E-4</v>
      </c>
    </row>
    <row r="382" spans="1:8" x14ac:dyDescent="0.25">
      <c r="A382" s="1" t="s">
        <v>2158</v>
      </c>
      <c r="C382">
        <v>1.3310999999999999</v>
      </c>
      <c r="D382">
        <v>1.3494999999999999</v>
      </c>
      <c r="E382">
        <f t="shared" si="22"/>
        <v>1.3403</v>
      </c>
      <c r="F382">
        <f t="shared" si="23"/>
        <v>100000</v>
      </c>
      <c r="G382">
        <f t="shared" si="24"/>
        <v>500</v>
      </c>
      <c r="H382">
        <f t="shared" si="25"/>
        <v>1E-4</v>
      </c>
    </row>
    <row r="383" spans="1:8" x14ac:dyDescent="0.25">
      <c r="A383" s="1" t="s">
        <v>2159</v>
      </c>
      <c r="C383">
        <v>1.3459000000000001</v>
      </c>
      <c r="D383">
        <v>1.3653</v>
      </c>
      <c r="E383">
        <f t="shared" si="22"/>
        <v>1.3555999999999999</v>
      </c>
      <c r="F383">
        <f t="shared" si="23"/>
        <v>100000</v>
      </c>
      <c r="G383">
        <f t="shared" si="24"/>
        <v>500</v>
      </c>
      <c r="H383">
        <f t="shared" si="25"/>
        <v>1E-4</v>
      </c>
    </row>
    <row r="384" spans="1:8" x14ac:dyDescent="0.25">
      <c r="A384" s="1" t="s">
        <v>2160</v>
      </c>
      <c r="C384">
        <v>1.3657999999999999</v>
      </c>
      <c r="D384">
        <v>1.3649</v>
      </c>
      <c r="E384">
        <f t="shared" si="22"/>
        <v>1.3653499999999998</v>
      </c>
      <c r="F384">
        <f t="shared" si="23"/>
        <v>100000</v>
      </c>
      <c r="G384">
        <f t="shared" si="24"/>
        <v>500</v>
      </c>
      <c r="H384">
        <f t="shared" si="25"/>
        <v>1E-4</v>
      </c>
    </row>
    <row r="385" spans="1:8" x14ac:dyDescent="0.25">
      <c r="A385" s="1" t="s">
        <v>2161</v>
      </c>
      <c r="C385">
        <v>1.3653</v>
      </c>
      <c r="D385">
        <v>1.371</v>
      </c>
      <c r="E385">
        <f t="shared" si="22"/>
        <v>1.36815</v>
      </c>
      <c r="F385">
        <f t="shared" si="23"/>
        <v>100000</v>
      </c>
      <c r="G385">
        <f t="shared" si="24"/>
        <v>500</v>
      </c>
      <c r="H385">
        <f t="shared" si="25"/>
        <v>1E-4</v>
      </c>
    </row>
    <row r="386" spans="1:8" x14ac:dyDescent="0.25">
      <c r="A386" s="1" t="s">
        <v>2162</v>
      </c>
      <c r="C386">
        <v>1.3696999999999999</v>
      </c>
      <c r="D386">
        <v>1.3508</v>
      </c>
      <c r="E386">
        <f t="shared" si="22"/>
        <v>1.36025</v>
      </c>
      <c r="F386">
        <f t="shared" si="23"/>
        <v>100000</v>
      </c>
      <c r="G386">
        <f t="shared" si="24"/>
        <v>500</v>
      </c>
      <c r="H386">
        <f t="shared" si="25"/>
        <v>1E-4</v>
      </c>
    </row>
    <row r="387" spans="1:8" x14ac:dyDescent="0.25">
      <c r="A387" s="1" t="s">
        <v>2163</v>
      </c>
      <c r="C387">
        <v>1.3515999999999999</v>
      </c>
      <c r="D387">
        <v>1.3448</v>
      </c>
      <c r="E387">
        <f t="shared" si="22"/>
        <v>1.3481999999999998</v>
      </c>
      <c r="F387">
        <f t="shared" si="23"/>
        <v>100000</v>
      </c>
      <c r="G387">
        <f t="shared" si="24"/>
        <v>500</v>
      </c>
      <c r="H387">
        <f t="shared" si="25"/>
        <v>1E-4</v>
      </c>
    </row>
    <row r="388" spans="1:8" x14ac:dyDescent="0.25">
      <c r="A388" s="1" t="s">
        <v>2164</v>
      </c>
      <c r="C388">
        <v>1.3447</v>
      </c>
      <c r="D388">
        <v>1.3482000000000001</v>
      </c>
      <c r="E388">
        <f t="shared" si="22"/>
        <v>1.3464499999999999</v>
      </c>
      <c r="F388">
        <f t="shared" si="23"/>
        <v>100000</v>
      </c>
      <c r="G388">
        <f t="shared" si="24"/>
        <v>500</v>
      </c>
      <c r="H388">
        <f t="shared" si="25"/>
        <v>1E-4</v>
      </c>
    </row>
    <row r="389" spans="1:8" x14ac:dyDescent="0.25">
      <c r="A389" s="1" t="s">
        <v>2165</v>
      </c>
      <c r="C389">
        <v>1.3491</v>
      </c>
      <c r="D389">
        <v>1.3466</v>
      </c>
      <c r="E389">
        <f t="shared" ref="E389:E441" si="26">(C389+D389)/2</f>
        <v>1.34785</v>
      </c>
      <c r="F389">
        <f t="shared" ref="F389:F441" si="27">F388</f>
        <v>100000</v>
      </c>
      <c r="G389">
        <f t="shared" ref="G389:G441" si="28">G388</f>
        <v>500</v>
      </c>
      <c r="H389">
        <f t="shared" ref="H389:H441" si="29">H388</f>
        <v>1E-4</v>
      </c>
    </row>
    <row r="390" spans="1:8" x14ac:dyDescent="0.25">
      <c r="A390" s="1" t="s">
        <v>2166</v>
      </c>
      <c r="C390">
        <v>1.3459000000000001</v>
      </c>
      <c r="D390">
        <v>1.3210999999999999</v>
      </c>
      <c r="E390">
        <f t="shared" si="26"/>
        <v>1.3334999999999999</v>
      </c>
      <c r="F390">
        <f t="shared" si="27"/>
        <v>100000</v>
      </c>
      <c r="G390">
        <f t="shared" si="28"/>
        <v>500</v>
      </c>
      <c r="H390">
        <f t="shared" si="29"/>
        <v>1E-4</v>
      </c>
    </row>
    <row r="391" spans="1:8" x14ac:dyDescent="0.25">
      <c r="A391" s="1" t="s">
        <v>2167</v>
      </c>
      <c r="C391">
        <v>1.3217000000000001</v>
      </c>
      <c r="D391">
        <v>1.327</v>
      </c>
      <c r="E391">
        <f t="shared" si="26"/>
        <v>1.3243499999999999</v>
      </c>
      <c r="F391">
        <f t="shared" si="27"/>
        <v>100000</v>
      </c>
      <c r="G391">
        <f t="shared" si="28"/>
        <v>500</v>
      </c>
      <c r="H391">
        <f t="shared" si="29"/>
        <v>1E-4</v>
      </c>
    </row>
    <row r="392" spans="1:8" x14ac:dyDescent="0.25">
      <c r="A392" s="1" t="s">
        <v>2168</v>
      </c>
      <c r="C392">
        <v>1.3261000000000001</v>
      </c>
      <c r="D392">
        <v>1.2964</v>
      </c>
      <c r="E392">
        <f t="shared" si="26"/>
        <v>1.31125</v>
      </c>
      <c r="F392">
        <f t="shared" si="27"/>
        <v>100000</v>
      </c>
      <c r="G392">
        <f t="shared" si="28"/>
        <v>500</v>
      </c>
      <c r="H392">
        <f t="shared" si="29"/>
        <v>1E-4</v>
      </c>
    </row>
    <row r="393" spans="1:8" x14ac:dyDescent="0.25">
      <c r="A393" s="1" t="s">
        <v>2169</v>
      </c>
      <c r="C393">
        <v>1.2968999999999999</v>
      </c>
      <c r="D393">
        <v>1.2875000000000001</v>
      </c>
      <c r="E393">
        <f t="shared" si="26"/>
        <v>1.2922</v>
      </c>
      <c r="F393">
        <f t="shared" si="27"/>
        <v>100000</v>
      </c>
      <c r="G393">
        <f t="shared" si="28"/>
        <v>500</v>
      </c>
      <c r="H393">
        <f t="shared" si="29"/>
        <v>1E-4</v>
      </c>
    </row>
    <row r="394" spans="1:8" x14ac:dyDescent="0.25">
      <c r="A394" s="1" t="s">
        <v>2170</v>
      </c>
      <c r="C394">
        <v>1.2882</v>
      </c>
      <c r="D394">
        <v>1.2646999999999999</v>
      </c>
      <c r="E394">
        <f t="shared" si="26"/>
        <v>1.2764500000000001</v>
      </c>
      <c r="F394">
        <f t="shared" si="27"/>
        <v>100000</v>
      </c>
      <c r="G394">
        <f t="shared" si="28"/>
        <v>500</v>
      </c>
      <c r="H394">
        <f t="shared" si="29"/>
        <v>1E-4</v>
      </c>
    </row>
    <row r="395" spans="1:8" x14ac:dyDescent="0.25">
      <c r="A395" s="1" t="s">
        <v>2171</v>
      </c>
      <c r="C395">
        <v>1.2647999999999999</v>
      </c>
      <c r="D395">
        <v>1.2539</v>
      </c>
      <c r="E395">
        <f t="shared" si="26"/>
        <v>1.25935</v>
      </c>
      <c r="F395">
        <f t="shared" si="27"/>
        <v>100000</v>
      </c>
      <c r="G395">
        <f t="shared" si="28"/>
        <v>500</v>
      </c>
      <c r="H395">
        <f t="shared" si="29"/>
        <v>1E-4</v>
      </c>
    </row>
    <row r="396" spans="1:8" x14ac:dyDescent="0.25">
      <c r="A396" s="1" t="s">
        <v>2172</v>
      </c>
      <c r="C396">
        <v>1.2544999999999999</v>
      </c>
      <c r="D396">
        <v>1.2433000000000001</v>
      </c>
      <c r="E396">
        <f t="shared" si="26"/>
        <v>1.2488999999999999</v>
      </c>
      <c r="F396">
        <f t="shared" si="27"/>
        <v>100000</v>
      </c>
      <c r="G396">
        <f t="shared" si="28"/>
        <v>500</v>
      </c>
      <c r="H396">
        <f t="shared" si="29"/>
        <v>1E-4</v>
      </c>
    </row>
    <row r="397" spans="1:8" x14ac:dyDescent="0.25">
      <c r="A397" s="1" t="s">
        <v>2173</v>
      </c>
      <c r="C397">
        <v>1.2443</v>
      </c>
      <c r="D397">
        <v>1.2648999999999999</v>
      </c>
      <c r="E397">
        <f t="shared" si="26"/>
        <v>1.2545999999999999</v>
      </c>
      <c r="F397">
        <f t="shared" si="27"/>
        <v>100000</v>
      </c>
      <c r="G397">
        <f t="shared" si="28"/>
        <v>500</v>
      </c>
      <c r="H397">
        <f t="shared" si="29"/>
        <v>1E-4</v>
      </c>
    </row>
    <row r="398" spans="1:8" x14ac:dyDescent="0.25">
      <c r="A398" s="1" t="s">
        <v>2174</v>
      </c>
      <c r="C398">
        <v>1.2653000000000001</v>
      </c>
      <c r="D398">
        <v>1.2678</v>
      </c>
      <c r="E398">
        <f t="shared" si="26"/>
        <v>1.2665500000000001</v>
      </c>
      <c r="F398">
        <f t="shared" si="27"/>
        <v>100000</v>
      </c>
      <c r="G398">
        <f t="shared" si="28"/>
        <v>500</v>
      </c>
      <c r="H398">
        <f t="shared" si="29"/>
        <v>1E-4</v>
      </c>
    </row>
    <row r="399" spans="1:8" x14ac:dyDescent="0.25">
      <c r="A399" s="1" t="s">
        <v>2175</v>
      </c>
      <c r="C399">
        <v>1.2669999999999999</v>
      </c>
      <c r="D399">
        <v>1.2583</v>
      </c>
      <c r="E399">
        <f t="shared" si="26"/>
        <v>1.2626499999999998</v>
      </c>
      <c r="F399">
        <f t="shared" si="27"/>
        <v>100000</v>
      </c>
      <c r="G399">
        <f t="shared" si="28"/>
        <v>500</v>
      </c>
      <c r="H399">
        <f t="shared" si="29"/>
        <v>1E-4</v>
      </c>
    </row>
    <row r="400" spans="1:8" x14ac:dyDescent="0.25">
      <c r="A400" s="1" t="s">
        <v>2176</v>
      </c>
      <c r="C400">
        <v>1.2569999999999999</v>
      </c>
      <c r="D400">
        <v>1.2479</v>
      </c>
      <c r="E400">
        <f t="shared" si="26"/>
        <v>1.2524500000000001</v>
      </c>
      <c r="F400">
        <f t="shared" si="27"/>
        <v>100000</v>
      </c>
      <c r="G400">
        <f t="shared" si="28"/>
        <v>500</v>
      </c>
      <c r="H400">
        <f t="shared" si="29"/>
        <v>1E-4</v>
      </c>
    </row>
    <row r="401" spans="1:8" x14ac:dyDescent="0.25">
      <c r="A401" s="1" t="s">
        <v>2177</v>
      </c>
      <c r="C401">
        <v>1.2477</v>
      </c>
      <c r="D401">
        <v>1.2395</v>
      </c>
      <c r="E401">
        <f t="shared" si="26"/>
        <v>1.2436</v>
      </c>
      <c r="F401">
        <f t="shared" si="27"/>
        <v>100000</v>
      </c>
      <c r="G401">
        <f t="shared" si="28"/>
        <v>500</v>
      </c>
      <c r="H401">
        <f t="shared" si="29"/>
        <v>1E-4</v>
      </c>
    </row>
    <row r="402" spans="1:8" x14ac:dyDescent="0.25">
      <c r="A402" s="1" t="s">
        <v>2178</v>
      </c>
      <c r="C402">
        <v>1.2422</v>
      </c>
      <c r="D402">
        <v>1.2155</v>
      </c>
      <c r="E402">
        <f t="shared" si="26"/>
        <v>1.22885</v>
      </c>
      <c r="F402">
        <f t="shared" si="27"/>
        <v>100000</v>
      </c>
      <c r="G402">
        <f t="shared" si="28"/>
        <v>500</v>
      </c>
      <c r="H402">
        <f t="shared" si="29"/>
        <v>1E-4</v>
      </c>
    </row>
    <row r="403" spans="1:8" x14ac:dyDescent="0.25">
      <c r="A403" s="1" t="s">
        <v>2179</v>
      </c>
      <c r="C403">
        <v>1.2159</v>
      </c>
      <c r="D403">
        <v>1.2194</v>
      </c>
      <c r="E403">
        <f t="shared" si="26"/>
        <v>1.2176499999999999</v>
      </c>
      <c r="F403">
        <f t="shared" si="27"/>
        <v>100000</v>
      </c>
      <c r="G403">
        <f t="shared" si="28"/>
        <v>500</v>
      </c>
      <c r="H403">
        <f t="shared" si="29"/>
        <v>1E-4</v>
      </c>
    </row>
    <row r="404" spans="1:8" x14ac:dyDescent="0.25">
      <c r="A404" s="1" t="s">
        <v>2180</v>
      </c>
      <c r="C404">
        <v>1.2189000000000001</v>
      </c>
      <c r="D404">
        <v>1.2337</v>
      </c>
      <c r="E404">
        <f t="shared" si="26"/>
        <v>1.2263000000000002</v>
      </c>
      <c r="F404">
        <f t="shared" si="27"/>
        <v>100000</v>
      </c>
      <c r="G404">
        <f t="shared" si="28"/>
        <v>500</v>
      </c>
      <c r="H404">
        <f t="shared" si="29"/>
        <v>1E-4</v>
      </c>
    </row>
    <row r="405" spans="1:8" x14ac:dyDescent="0.25">
      <c r="A405" s="1" t="s">
        <v>2181</v>
      </c>
      <c r="C405">
        <v>1.2335</v>
      </c>
      <c r="D405">
        <v>1.2466999999999999</v>
      </c>
      <c r="E405">
        <f t="shared" si="26"/>
        <v>1.2401</v>
      </c>
      <c r="F405">
        <f t="shared" si="27"/>
        <v>100000</v>
      </c>
      <c r="G405">
        <f t="shared" si="28"/>
        <v>500</v>
      </c>
      <c r="H405">
        <f t="shared" si="29"/>
        <v>1E-4</v>
      </c>
    </row>
    <row r="406" spans="1:8" x14ac:dyDescent="0.25">
      <c r="A406" s="1" t="s">
        <v>2182</v>
      </c>
      <c r="C406">
        <v>1.2486999999999999</v>
      </c>
      <c r="D406">
        <v>1.2531000000000001</v>
      </c>
      <c r="E406">
        <f t="shared" si="26"/>
        <v>1.2509000000000001</v>
      </c>
      <c r="F406">
        <f t="shared" si="27"/>
        <v>100000</v>
      </c>
      <c r="G406">
        <f t="shared" si="28"/>
        <v>500</v>
      </c>
      <c r="H406">
        <f t="shared" si="29"/>
        <v>1E-4</v>
      </c>
    </row>
    <row r="407" spans="1:8" x14ac:dyDescent="0.25">
      <c r="A407" s="1" t="s">
        <v>2183</v>
      </c>
      <c r="C407">
        <v>1.2532000000000001</v>
      </c>
      <c r="D407">
        <v>1.2464999999999999</v>
      </c>
      <c r="E407">
        <f t="shared" si="26"/>
        <v>1.2498499999999999</v>
      </c>
      <c r="F407">
        <f t="shared" si="27"/>
        <v>100000</v>
      </c>
      <c r="G407">
        <f t="shared" si="28"/>
        <v>500</v>
      </c>
      <c r="H407">
        <f t="shared" si="29"/>
        <v>1E-4</v>
      </c>
    </row>
    <row r="408" spans="1:8" x14ac:dyDescent="0.25">
      <c r="A408" s="1" t="s">
        <v>2184</v>
      </c>
      <c r="C408">
        <v>1.2478</v>
      </c>
      <c r="D408">
        <v>1.2625</v>
      </c>
      <c r="E408">
        <f t="shared" si="26"/>
        <v>1.25515</v>
      </c>
      <c r="F408">
        <f t="shared" si="27"/>
        <v>100000</v>
      </c>
      <c r="G408">
        <f t="shared" si="28"/>
        <v>500</v>
      </c>
      <c r="H408">
        <f t="shared" si="29"/>
        <v>1E-4</v>
      </c>
    </row>
    <row r="409" spans="1:8" x14ac:dyDescent="0.25">
      <c r="A409" s="1" t="s">
        <v>2185</v>
      </c>
      <c r="C409">
        <v>1.2622</v>
      </c>
      <c r="D409">
        <v>1.2808999999999999</v>
      </c>
      <c r="E409">
        <f t="shared" si="26"/>
        <v>1.27155</v>
      </c>
      <c r="F409">
        <f t="shared" si="27"/>
        <v>100000</v>
      </c>
      <c r="G409">
        <f t="shared" si="28"/>
        <v>500</v>
      </c>
      <c r="H409">
        <f t="shared" si="29"/>
        <v>1E-4</v>
      </c>
    </row>
    <row r="410" spans="1:8" x14ac:dyDescent="0.25">
      <c r="A410" s="1" t="s">
        <v>2186</v>
      </c>
      <c r="C410">
        <v>1.2819</v>
      </c>
      <c r="D410">
        <v>1.2762</v>
      </c>
      <c r="E410">
        <f t="shared" si="26"/>
        <v>1.27905</v>
      </c>
      <c r="F410">
        <f t="shared" si="27"/>
        <v>100000</v>
      </c>
      <c r="G410">
        <f t="shared" si="28"/>
        <v>500</v>
      </c>
      <c r="H410">
        <f t="shared" si="29"/>
        <v>1E-4</v>
      </c>
    </row>
    <row r="411" spans="1:8" x14ac:dyDescent="0.25">
      <c r="A411" s="1" t="s">
        <v>2187</v>
      </c>
      <c r="C411">
        <v>1.2766</v>
      </c>
      <c r="D411">
        <v>1.2687999999999999</v>
      </c>
      <c r="E411">
        <f t="shared" si="26"/>
        <v>1.2726999999999999</v>
      </c>
      <c r="F411">
        <f t="shared" si="27"/>
        <v>100000</v>
      </c>
      <c r="G411">
        <f t="shared" si="28"/>
        <v>500</v>
      </c>
      <c r="H411">
        <f t="shared" si="29"/>
        <v>1E-4</v>
      </c>
    </row>
    <row r="412" spans="1:8" x14ac:dyDescent="0.25">
      <c r="A412" s="1" t="s">
        <v>2188</v>
      </c>
      <c r="C412">
        <v>1.2693000000000001</v>
      </c>
      <c r="D412">
        <v>1.2766999999999999</v>
      </c>
      <c r="E412">
        <f t="shared" si="26"/>
        <v>1.2730000000000001</v>
      </c>
      <c r="F412">
        <f t="shared" si="27"/>
        <v>100000</v>
      </c>
      <c r="G412">
        <f t="shared" si="28"/>
        <v>500</v>
      </c>
      <c r="H412">
        <f t="shared" si="29"/>
        <v>1E-4</v>
      </c>
    </row>
    <row r="413" spans="1:8" x14ac:dyDescent="0.25">
      <c r="A413" s="1" t="s">
        <v>2189</v>
      </c>
      <c r="C413">
        <v>1.2767999999999999</v>
      </c>
      <c r="D413">
        <v>1.2705</v>
      </c>
      <c r="E413">
        <f t="shared" si="26"/>
        <v>1.2736499999999999</v>
      </c>
      <c r="F413">
        <f t="shared" si="27"/>
        <v>100000</v>
      </c>
      <c r="G413">
        <f t="shared" si="28"/>
        <v>500</v>
      </c>
      <c r="H413">
        <f t="shared" si="29"/>
        <v>1E-4</v>
      </c>
    </row>
    <row r="414" spans="1:8" x14ac:dyDescent="0.25">
      <c r="A414" s="1" t="s">
        <v>2190</v>
      </c>
      <c r="C414">
        <v>1.2704</v>
      </c>
      <c r="D414">
        <v>1.2682</v>
      </c>
      <c r="E414">
        <f t="shared" si="26"/>
        <v>1.2692999999999999</v>
      </c>
      <c r="F414">
        <f t="shared" si="27"/>
        <v>100000</v>
      </c>
      <c r="G414">
        <f t="shared" si="28"/>
        <v>500</v>
      </c>
      <c r="H414">
        <f t="shared" si="29"/>
        <v>1E-4</v>
      </c>
    </row>
    <row r="415" spans="1:8" x14ac:dyDescent="0.25">
      <c r="A415" s="1" t="s">
        <v>2191</v>
      </c>
      <c r="C415">
        <v>1.27</v>
      </c>
      <c r="D415">
        <v>1.2848999999999999</v>
      </c>
      <c r="E415">
        <f t="shared" si="26"/>
        <v>1.27745</v>
      </c>
      <c r="F415">
        <f t="shared" si="27"/>
        <v>100000</v>
      </c>
      <c r="G415">
        <f t="shared" si="28"/>
        <v>500</v>
      </c>
      <c r="H415">
        <f t="shared" si="29"/>
        <v>1E-4</v>
      </c>
    </row>
    <row r="416" spans="1:8" x14ac:dyDescent="0.25">
      <c r="A416" s="1" t="s">
        <v>2192</v>
      </c>
      <c r="C416">
        <v>1.2854000000000001</v>
      </c>
      <c r="D416">
        <v>1.2867999999999999</v>
      </c>
      <c r="E416">
        <f t="shared" si="26"/>
        <v>1.2861</v>
      </c>
      <c r="F416">
        <f t="shared" si="27"/>
        <v>100000</v>
      </c>
      <c r="G416">
        <f t="shared" si="28"/>
        <v>500</v>
      </c>
      <c r="H416">
        <f t="shared" si="29"/>
        <v>1E-4</v>
      </c>
    </row>
    <row r="417" spans="1:8" x14ac:dyDescent="0.25">
      <c r="A417" t="s">
        <v>2193</v>
      </c>
      <c r="E417">
        <f t="shared" si="26"/>
        <v>0</v>
      </c>
      <c r="F417">
        <f t="shared" si="27"/>
        <v>100000</v>
      </c>
      <c r="G417">
        <f t="shared" si="28"/>
        <v>500</v>
      </c>
      <c r="H417">
        <f t="shared" si="29"/>
        <v>1E-4</v>
      </c>
    </row>
    <row r="418" spans="1:8" x14ac:dyDescent="0.25">
      <c r="A418" t="s">
        <v>2194</v>
      </c>
      <c r="E418">
        <f t="shared" si="26"/>
        <v>0</v>
      </c>
      <c r="F418">
        <f t="shared" si="27"/>
        <v>100000</v>
      </c>
      <c r="G418">
        <f t="shared" si="28"/>
        <v>500</v>
      </c>
      <c r="H418">
        <f t="shared" si="29"/>
        <v>1E-4</v>
      </c>
    </row>
    <row r="419" spans="1:8" x14ac:dyDescent="0.25">
      <c r="A419" t="s">
        <v>2195</v>
      </c>
      <c r="E419">
        <f t="shared" si="26"/>
        <v>0</v>
      </c>
      <c r="F419">
        <f t="shared" si="27"/>
        <v>100000</v>
      </c>
      <c r="G419">
        <f t="shared" si="28"/>
        <v>500</v>
      </c>
      <c r="H419">
        <f t="shared" si="29"/>
        <v>1E-4</v>
      </c>
    </row>
    <row r="420" spans="1:8" x14ac:dyDescent="0.25">
      <c r="A420" t="s">
        <v>2196</v>
      </c>
      <c r="E420">
        <f t="shared" si="26"/>
        <v>0</v>
      </c>
      <c r="F420">
        <f t="shared" si="27"/>
        <v>100000</v>
      </c>
      <c r="G420">
        <f t="shared" si="28"/>
        <v>500</v>
      </c>
      <c r="H420">
        <f t="shared" si="29"/>
        <v>1E-4</v>
      </c>
    </row>
    <row r="421" spans="1:8" x14ac:dyDescent="0.25">
      <c r="A421" t="s">
        <v>2197</v>
      </c>
      <c r="E421">
        <f t="shared" si="26"/>
        <v>0</v>
      </c>
      <c r="F421">
        <f t="shared" si="27"/>
        <v>100000</v>
      </c>
      <c r="G421">
        <f t="shared" si="28"/>
        <v>500</v>
      </c>
      <c r="H421">
        <f t="shared" si="29"/>
        <v>1E-4</v>
      </c>
    </row>
    <row r="422" spans="1:8" x14ac:dyDescent="0.25">
      <c r="A422" t="s">
        <v>2198</v>
      </c>
      <c r="E422">
        <f t="shared" si="26"/>
        <v>0</v>
      </c>
      <c r="F422">
        <f t="shared" si="27"/>
        <v>100000</v>
      </c>
      <c r="G422">
        <f t="shared" si="28"/>
        <v>500</v>
      </c>
      <c r="H422">
        <f t="shared" si="29"/>
        <v>1E-4</v>
      </c>
    </row>
    <row r="423" spans="1:8" x14ac:dyDescent="0.25">
      <c r="A423" t="s">
        <v>2199</v>
      </c>
      <c r="E423">
        <f t="shared" si="26"/>
        <v>0</v>
      </c>
      <c r="F423">
        <f t="shared" si="27"/>
        <v>100000</v>
      </c>
      <c r="G423">
        <f t="shared" si="28"/>
        <v>500</v>
      </c>
      <c r="H423">
        <f t="shared" si="29"/>
        <v>1E-4</v>
      </c>
    </row>
    <row r="424" spans="1:8" x14ac:dyDescent="0.25">
      <c r="A424" t="s">
        <v>2200</v>
      </c>
      <c r="E424">
        <f t="shared" si="26"/>
        <v>0</v>
      </c>
      <c r="F424">
        <f t="shared" si="27"/>
        <v>100000</v>
      </c>
      <c r="G424">
        <f t="shared" si="28"/>
        <v>500</v>
      </c>
      <c r="H424">
        <f t="shared" si="29"/>
        <v>1E-4</v>
      </c>
    </row>
    <row r="425" spans="1:8" x14ac:dyDescent="0.25">
      <c r="A425" t="s">
        <v>2201</v>
      </c>
      <c r="E425">
        <f t="shared" si="26"/>
        <v>0</v>
      </c>
      <c r="F425">
        <f t="shared" si="27"/>
        <v>100000</v>
      </c>
      <c r="G425">
        <f t="shared" si="28"/>
        <v>500</v>
      </c>
      <c r="H425">
        <f t="shared" si="29"/>
        <v>1E-4</v>
      </c>
    </row>
    <row r="426" spans="1:8" x14ac:dyDescent="0.25">
      <c r="A426" t="s">
        <v>2202</v>
      </c>
      <c r="E426">
        <f t="shared" si="26"/>
        <v>0</v>
      </c>
      <c r="F426">
        <f t="shared" si="27"/>
        <v>100000</v>
      </c>
      <c r="G426">
        <f t="shared" si="28"/>
        <v>500</v>
      </c>
      <c r="H426">
        <f t="shared" si="29"/>
        <v>1E-4</v>
      </c>
    </row>
    <row r="427" spans="1:8" x14ac:dyDescent="0.25">
      <c r="A427" t="s">
        <v>2203</v>
      </c>
      <c r="E427">
        <f t="shared" si="26"/>
        <v>0</v>
      </c>
      <c r="F427">
        <f t="shared" si="27"/>
        <v>100000</v>
      </c>
      <c r="G427">
        <f t="shared" si="28"/>
        <v>500</v>
      </c>
      <c r="H427">
        <f t="shared" si="29"/>
        <v>1E-4</v>
      </c>
    </row>
    <row r="428" spans="1:8" x14ac:dyDescent="0.25">
      <c r="A428" t="s">
        <v>2204</v>
      </c>
      <c r="E428">
        <f t="shared" si="26"/>
        <v>0</v>
      </c>
      <c r="F428">
        <f t="shared" si="27"/>
        <v>100000</v>
      </c>
      <c r="G428">
        <f t="shared" si="28"/>
        <v>500</v>
      </c>
      <c r="H428">
        <f t="shared" si="29"/>
        <v>1E-4</v>
      </c>
    </row>
    <row r="429" spans="1:8" x14ac:dyDescent="0.25">
      <c r="A429" t="s">
        <v>2205</v>
      </c>
      <c r="E429">
        <f t="shared" si="26"/>
        <v>0</v>
      </c>
      <c r="F429">
        <f t="shared" si="27"/>
        <v>100000</v>
      </c>
      <c r="G429">
        <f t="shared" si="28"/>
        <v>500</v>
      </c>
      <c r="H429">
        <f t="shared" si="29"/>
        <v>1E-4</v>
      </c>
    </row>
    <row r="430" spans="1:8" x14ac:dyDescent="0.25">
      <c r="A430" t="s">
        <v>2206</v>
      </c>
      <c r="E430">
        <f t="shared" si="26"/>
        <v>0</v>
      </c>
      <c r="F430">
        <f t="shared" si="27"/>
        <v>100000</v>
      </c>
      <c r="G430">
        <f t="shared" si="28"/>
        <v>500</v>
      </c>
      <c r="H430">
        <f t="shared" si="29"/>
        <v>1E-4</v>
      </c>
    </row>
    <row r="431" spans="1:8" x14ac:dyDescent="0.25">
      <c r="A431" t="s">
        <v>2207</v>
      </c>
      <c r="E431">
        <f t="shared" si="26"/>
        <v>0</v>
      </c>
      <c r="F431">
        <f t="shared" si="27"/>
        <v>100000</v>
      </c>
      <c r="G431">
        <f t="shared" si="28"/>
        <v>500</v>
      </c>
      <c r="H431">
        <f t="shared" si="29"/>
        <v>1E-4</v>
      </c>
    </row>
    <row r="432" spans="1:8" x14ac:dyDescent="0.25">
      <c r="A432" t="s">
        <v>2208</v>
      </c>
      <c r="E432">
        <f t="shared" si="26"/>
        <v>0</v>
      </c>
      <c r="F432">
        <f t="shared" si="27"/>
        <v>100000</v>
      </c>
      <c r="G432">
        <f t="shared" si="28"/>
        <v>500</v>
      </c>
      <c r="H432">
        <f t="shared" si="29"/>
        <v>1E-4</v>
      </c>
    </row>
    <row r="433" spans="1:8" x14ac:dyDescent="0.25">
      <c r="A433" t="s">
        <v>2209</v>
      </c>
      <c r="E433">
        <f t="shared" si="26"/>
        <v>0</v>
      </c>
      <c r="F433">
        <f t="shared" si="27"/>
        <v>100000</v>
      </c>
      <c r="G433">
        <f t="shared" si="28"/>
        <v>500</v>
      </c>
      <c r="H433">
        <f t="shared" si="29"/>
        <v>1E-4</v>
      </c>
    </row>
    <row r="434" spans="1:8" x14ac:dyDescent="0.25">
      <c r="A434" t="s">
        <v>2210</v>
      </c>
      <c r="E434">
        <f t="shared" si="26"/>
        <v>0</v>
      </c>
      <c r="F434">
        <f t="shared" si="27"/>
        <v>100000</v>
      </c>
      <c r="G434">
        <f t="shared" si="28"/>
        <v>500</v>
      </c>
      <c r="H434">
        <f t="shared" si="29"/>
        <v>1E-4</v>
      </c>
    </row>
    <row r="435" spans="1:8" x14ac:dyDescent="0.25">
      <c r="A435" t="s">
        <v>2211</v>
      </c>
      <c r="E435">
        <f t="shared" si="26"/>
        <v>0</v>
      </c>
      <c r="F435">
        <f t="shared" si="27"/>
        <v>100000</v>
      </c>
      <c r="G435">
        <f t="shared" si="28"/>
        <v>500</v>
      </c>
      <c r="H435">
        <f t="shared" si="29"/>
        <v>1E-4</v>
      </c>
    </row>
    <row r="436" spans="1:8" x14ac:dyDescent="0.25">
      <c r="A436" t="s">
        <v>2212</v>
      </c>
      <c r="E436">
        <f t="shared" si="26"/>
        <v>0</v>
      </c>
      <c r="F436">
        <f t="shared" si="27"/>
        <v>100000</v>
      </c>
      <c r="G436">
        <f t="shared" si="28"/>
        <v>500</v>
      </c>
      <c r="H436">
        <f t="shared" si="29"/>
        <v>1E-4</v>
      </c>
    </row>
    <row r="437" spans="1:8" x14ac:dyDescent="0.25">
      <c r="A437" t="s">
        <v>2213</v>
      </c>
      <c r="E437">
        <f t="shared" si="26"/>
        <v>0</v>
      </c>
      <c r="F437">
        <f t="shared" si="27"/>
        <v>100000</v>
      </c>
      <c r="G437">
        <f t="shared" si="28"/>
        <v>500</v>
      </c>
      <c r="H437">
        <f t="shared" si="29"/>
        <v>1E-4</v>
      </c>
    </row>
    <row r="438" spans="1:8" x14ac:dyDescent="0.25">
      <c r="A438" t="s">
        <v>2214</v>
      </c>
      <c r="E438">
        <f t="shared" si="26"/>
        <v>0</v>
      </c>
      <c r="F438">
        <f t="shared" si="27"/>
        <v>100000</v>
      </c>
      <c r="G438">
        <f t="shared" si="28"/>
        <v>500</v>
      </c>
      <c r="H438">
        <f t="shared" si="29"/>
        <v>1E-4</v>
      </c>
    </row>
    <row r="439" spans="1:8" x14ac:dyDescent="0.25">
      <c r="A439" t="s">
        <v>2215</v>
      </c>
      <c r="E439">
        <f t="shared" si="26"/>
        <v>0</v>
      </c>
      <c r="F439">
        <f t="shared" si="27"/>
        <v>100000</v>
      </c>
      <c r="G439">
        <f t="shared" si="28"/>
        <v>500</v>
      </c>
      <c r="H439">
        <f t="shared" si="29"/>
        <v>1E-4</v>
      </c>
    </row>
    <row r="440" spans="1:8" x14ac:dyDescent="0.25">
      <c r="A440" t="s">
        <v>2216</v>
      </c>
      <c r="E440">
        <f t="shared" si="26"/>
        <v>0</v>
      </c>
      <c r="F440">
        <f t="shared" si="27"/>
        <v>100000</v>
      </c>
      <c r="G440">
        <f t="shared" si="28"/>
        <v>500</v>
      </c>
      <c r="H440">
        <f t="shared" si="29"/>
        <v>1E-4</v>
      </c>
    </row>
    <row r="441" spans="1:8" x14ac:dyDescent="0.25">
      <c r="A441" t="s">
        <v>2217</v>
      </c>
      <c r="E441">
        <f t="shared" si="26"/>
        <v>0</v>
      </c>
      <c r="F441">
        <f t="shared" si="27"/>
        <v>100000</v>
      </c>
      <c r="G441">
        <f t="shared" si="28"/>
        <v>500</v>
      </c>
      <c r="H441">
        <f t="shared" si="29"/>
        <v>1E-4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1"/>
  <sheetViews>
    <sheetView zoomScale="150" zoomScaleNormal="150" workbookViewId="0">
      <selection activeCell="C2" sqref="C2"/>
    </sheetView>
  </sheetViews>
  <sheetFormatPr defaultRowHeight="15" x14ac:dyDescent="0.25"/>
  <cols>
    <col min="1" max="1" width="50.28515625" customWidth="1"/>
  </cols>
  <sheetData>
    <row r="1" spans="1:8" ht="45" x14ac:dyDescent="0.25">
      <c r="C1" s="2" t="s">
        <v>442</v>
      </c>
      <c r="D1" s="2" t="s">
        <v>443</v>
      </c>
      <c r="E1" s="2" t="s">
        <v>444</v>
      </c>
      <c r="F1" s="2" t="s">
        <v>925</v>
      </c>
      <c r="G1" s="2" t="s">
        <v>478</v>
      </c>
      <c r="H1" s="2" t="s">
        <v>926</v>
      </c>
    </row>
    <row r="2" spans="1:8" x14ac:dyDescent="0.25">
      <c r="A2" s="1" t="s">
        <v>2218</v>
      </c>
      <c r="C2">
        <v>1.0346</v>
      </c>
      <c r="D2">
        <v>1.0236000000000001</v>
      </c>
      <c r="E2">
        <f>(C2+D2)/2</f>
        <v>1.0291000000000001</v>
      </c>
      <c r="F2">
        <f>'маржа и цена пункта'!F6</f>
        <v>100000</v>
      </c>
      <c r="G2">
        <f>'маржа и цена пункта'!F7</f>
        <v>500</v>
      </c>
      <c r="H2">
        <f>'цена пункта'!M9</f>
        <v>1E-4</v>
      </c>
    </row>
    <row r="3" spans="1:8" x14ac:dyDescent="0.25">
      <c r="A3" s="1" t="s">
        <v>2219</v>
      </c>
      <c r="C3">
        <v>1.0239</v>
      </c>
      <c r="D3">
        <v>1.0250999999999999</v>
      </c>
      <c r="E3">
        <f t="shared" ref="E3:E4" si="0">(C3+D3)/2</f>
        <v>1.0245</v>
      </c>
      <c r="F3">
        <f>F2</f>
        <v>100000</v>
      </c>
      <c r="G3">
        <f>G2</f>
        <v>500</v>
      </c>
      <c r="H3">
        <f>H2</f>
        <v>1E-4</v>
      </c>
    </row>
    <row r="4" spans="1:8" x14ac:dyDescent="0.25">
      <c r="A4" s="1" t="s">
        <v>2220</v>
      </c>
      <c r="C4">
        <v>1.0279</v>
      </c>
      <c r="D4">
        <v>1.0410999999999999</v>
      </c>
      <c r="E4">
        <f t="shared" si="0"/>
        <v>1.0345</v>
      </c>
      <c r="F4">
        <f t="shared" ref="F4:H4" si="1">F3</f>
        <v>100000</v>
      </c>
      <c r="G4">
        <f t="shared" si="1"/>
        <v>500</v>
      </c>
      <c r="H4">
        <f t="shared" si="1"/>
        <v>1E-4</v>
      </c>
    </row>
    <row r="5" spans="1:8" x14ac:dyDescent="0.25">
      <c r="A5" s="1" t="s">
        <v>2221</v>
      </c>
      <c r="C5">
        <v>1.0403</v>
      </c>
      <c r="D5">
        <v>1.0604</v>
      </c>
      <c r="E5">
        <f t="shared" ref="E5:E68" si="2">(C5+D5)/2</f>
        <v>1.0503499999999999</v>
      </c>
      <c r="F5">
        <f t="shared" ref="F5:F68" si="3">F4</f>
        <v>100000</v>
      </c>
      <c r="G5">
        <f t="shared" ref="G5:G68" si="4">G4</f>
        <v>500</v>
      </c>
      <c r="H5">
        <f t="shared" ref="H5:H68" si="5">H4</f>
        <v>1E-4</v>
      </c>
    </row>
    <row r="6" spans="1:8" x14ac:dyDescent="0.25">
      <c r="A6" s="1" t="s">
        <v>2222</v>
      </c>
      <c r="C6">
        <v>1.0613999999999999</v>
      </c>
      <c r="D6">
        <v>1.0722</v>
      </c>
      <c r="E6">
        <f t="shared" si="2"/>
        <v>1.0668</v>
      </c>
      <c r="F6">
        <f t="shared" si="3"/>
        <v>100000</v>
      </c>
      <c r="G6">
        <f t="shared" si="4"/>
        <v>500</v>
      </c>
      <c r="H6">
        <f t="shared" si="5"/>
        <v>1E-4</v>
      </c>
    </row>
    <row r="7" spans="1:8" x14ac:dyDescent="0.25">
      <c r="A7" s="1" t="s">
        <v>2223</v>
      </c>
      <c r="C7">
        <v>1.0760000000000001</v>
      </c>
      <c r="D7">
        <v>1.0753999999999999</v>
      </c>
      <c r="E7">
        <f t="shared" si="2"/>
        <v>1.0756999999999999</v>
      </c>
      <c r="F7">
        <f t="shared" si="3"/>
        <v>100000</v>
      </c>
      <c r="G7">
        <f t="shared" si="4"/>
        <v>500</v>
      </c>
      <c r="H7">
        <f t="shared" si="5"/>
        <v>1E-4</v>
      </c>
    </row>
    <row r="8" spans="1:8" x14ac:dyDescent="0.25">
      <c r="A8" s="1" t="s">
        <v>2224</v>
      </c>
      <c r="C8">
        <v>1.0768</v>
      </c>
      <c r="D8">
        <v>1.0754999999999999</v>
      </c>
      <c r="E8">
        <f t="shared" si="2"/>
        <v>1.0761499999999999</v>
      </c>
      <c r="F8">
        <f t="shared" si="3"/>
        <v>100000</v>
      </c>
      <c r="G8">
        <f t="shared" si="4"/>
        <v>500</v>
      </c>
      <c r="H8">
        <f t="shared" si="5"/>
        <v>1E-4</v>
      </c>
    </row>
    <row r="9" spans="1:8" x14ac:dyDescent="0.25">
      <c r="A9" s="1" t="s">
        <v>2225</v>
      </c>
      <c r="C9">
        <v>1.0767</v>
      </c>
      <c r="D9">
        <v>1.0732999999999999</v>
      </c>
      <c r="E9">
        <f t="shared" si="2"/>
        <v>1.075</v>
      </c>
      <c r="F9">
        <f t="shared" si="3"/>
        <v>100000</v>
      </c>
      <c r="G9">
        <f t="shared" si="4"/>
        <v>500</v>
      </c>
      <c r="H9">
        <f t="shared" si="5"/>
        <v>1E-4</v>
      </c>
    </row>
    <row r="10" spans="1:8" x14ac:dyDescent="0.25">
      <c r="A10" s="1" t="s">
        <v>2226</v>
      </c>
      <c r="C10">
        <v>1.0741000000000001</v>
      </c>
      <c r="D10">
        <v>1.0739000000000001</v>
      </c>
      <c r="E10">
        <f t="shared" si="2"/>
        <v>1.0740000000000001</v>
      </c>
      <c r="F10">
        <f t="shared" si="3"/>
        <v>100000</v>
      </c>
      <c r="G10">
        <f t="shared" si="4"/>
        <v>500</v>
      </c>
      <c r="H10">
        <f t="shared" si="5"/>
        <v>1E-4</v>
      </c>
    </row>
    <row r="11" spans="1:8" x14ac:dyDescent="0.25">
      <c r="A11" s="1" t="s">
        <v>2227</v>
      </c>
      <c r="C11">
        <v>1.0724</v>
      </c>
      <c r="D11">
        <v>1.0577000000000001</v>
      </c>
      <c r="E11">
        <f t="shared" si="2"/>
        <v>1.0650500000000001</v>
      </c>
      <c r="F11">
        <f t="shared" si="3"/>
        <v>100000</v>
      </c>
      <c r="G11">
        <f t="shared" si="4"/>
        <v>500</v>
      </c>
      <c r="H11">
        <f t="shared" si="5"/>
        <v>1E-4</v>
      </c>
    </row>
    <row r="12" spans="1:8" x14ac:dyDescent="0.25">
      <c r="A12" s="1" t="s">
        <v>2228</v>
      </c>
      <c r="C12">
        <v>1.0588</v>
      </c>
      <c r="D12">
        <v>1.0609999999999999</v>
      </c>
      <c r="E12">
        <f t="shared" si="2"/>
        <v>1.0598999999999998</v>
      </c>
      <c r="F12">
        <f t="shared" si="3"/>
        <v>100000</v>
      </c>
      <c r="G12">
        <f t="shared" si="4"/>
        <v>500</v>
      </c>
      <c r="H12">
        <f t="shared" si="5"/>
        <v>1E-4</v>
      </c>
    </row>
    <row r="13" spans="1:8" x14ac:dyDescent="0.25">
      <c r="A13" s="1" t="s">
        <v>2229</v>
      </c>
      <c r="C13">
        <v>1.0606</v>
      </c>
      <c r="D13">
        <v>1.0649</v>
      </c>
      <c r="E13">
        <f t="shared" si="2"/>
        <v>1.0627499999999999</v>
      </c>
      <c r="F13">
        <f t="shared" si="3"/>
        <v>100000</v>
      </c>
      <c r="G13">
        <f t="shared" si="4"/>
        <v>500</v>
      </c>
      <c r="H13">
        <f t="shared" si="5"/>
        <v>1E-4</v>
      </c>
    </row>
    <row r="14" spans="1:8" x14ac:dyDescent="0.25">
      <c r="A14" s="1" t="s">
        <v>2230</v>
      </c>
      <c r="C14">
        <v>1.0596000000000001</v>
      </c>
      <c r="D14">
        <v>1.0607</v>
      </c>
      <c r="E14">
        <f t="shared" si="2"/>
        <v>1.0601500000000001</v>
      </c>
      <c r="F14">
        <f t="shared" si="3"/>
        <v>100000</v>
      </c>
      <c r="G14">
        <f t="shared" si="4"/>
        <v>500</v>
      </c>
      <c r="H14">
        <f t="shared" si="5"/>
        <v>1E-4</v>
      </c>
    </row>
    <row r="15" spans="1:8" x14ac:dyDescent="0.25">
      <c r="A15" s="1" t="s">
        <v>2231</v>
      </c>
      <c r="C15">
        <v>1.0613999999999999</v>
      </c>
      <c r="D15">
        <v>1.0654999999999999</v>
      </c>
      <c r="E15">
        <f t="shared" si="2"/>
        <v>1.06345</v>
      </c>
      <c r="F15">
        <f t="shared" si="3"/>
        <v>100000</v>
      </c>
      <c r="G15">
        <f t="shared" si="4"/>
        <v>500</v>
      </c>
      <c r="H15">
        <f t="shared" si="5"/>
        <v>1E-4</v>
      </c>
    </row>
    <row r="16" spans="1:8" x14ac:dyDescent="0.25">
      <c r="A16" s="1" t="s">
        <v>2232</v>
      </c>
      <c r="C16">
        <v>1.0569999999999999</v>
      </c>
      <c r="D16">
        <v>1.0610999999999999</v>
      </c>
      <c r="E16">
        <f t="shared" si="2"/>
        <v>1.05905</v>
      </c>
      <c r="F16">
        <f t="shared" si="3"/>
        <v>100000</v>
      </c>
      <c r="G16">
        <f t="shared" si="4"/>
        <v>500</v>
      </c>
      <c r="H16">
        <f t="shared" si="5"/>
        <v>1E-4</v>
      </c>
    </row>
    <row r="17" spans="1:8" x14ac:dyDescent="0.25">
      <c r="A17" s="1" t="s">
        <v>2233</v>
      </c>
      <c r="C17">
        <v>1.0629</v>
      </c>
      <c r="D17">
        <v>1.0724</v>
      </c>
      <c r="E17">
        <f t="shared" si="2"/>
        <v>1.06765</v>
      </c>
      <c r="F17">
        <f t="shared" si="3"/>
        <v>100000</v>
      </c>
      <c r="G17">
        <f t="shared" si="4"/>
        <v>500</v>
      </c>
      <c r="H17">
        <f t="shared" si="5"/>
        <v>1E-4</v>
      </c>
    </row>
    <row r="18" spans="1:8" x14ac:dyDescent="0.25">
      <c r="A18" s="1" t="s">
        <v>2234</v>
      </c>
      <c r="C18">
        <v>1.0744</v>
      </c>
      <c r="D18">
        <v>1.0772999999999999</v>
      </c>
      <c r="E18">
        <f t="shared" si="2"/>
        <v>1.07585</v>
      </c>
      <c r="F18">
        <f t="shared" si="3"/>
        <v>100000</v>
      </c>
      <c r="G18">
        <f t="shared" si="4"/>
        <v>500</v>
      </c>
      <c r="H18">
        <f t="shared" si="5"/>
        <v>1E-4</v>
      </c>
    </row>
    <row r="19" spans="1:8" x14ac:dyDescent="0.25">
      <c r="A19" s="1" t="s">
        <v>2235</v>
      </c>
      <c r="C19">
        <v>1.0755999999999999</v>
      </c>
      <c r="D19">
        <v>1.1077999999999999</v>
      </c>
      <c r="E19">
        <f t="shared" si="2"/>
        <v>1.0916999999999999</v>
      </c>
      <c r="F19">
        <f t="shared" si="3"/>
        <v>100000</v>
      </c>
      <c r="G19">
        <f t="shared" si="4"/>
        <v>500</v>
      </c>
      <c r="H19">
        <f t="shared" si="5"/>
        <v>1E-4</v>
      </c>
    </row>
    <row r="20" spans="1:8" x14ac:dyDescent="0.25">
      <c r="A20" s="1" t="s">
        <v>2236</v>
      </c>
      <c r="C20">
        <v>1.1001000000000001</v>
      </c>
      <c r="D20">
        <v>1.1334</v>
      </c>
      <c r="E20">
        <f t="shared" si="2"/>
        <v>1.1167500000000001</v>
      </c>
      <c r="F20">
        <f t="shared" si="3"/>
        <v>100000</v>
      </c>
      <c r="G20">
        <f t="shared" si="4"/>
        <v>500</v>
      </c>
      <c r="H20">
        <f t="shared" si="5"/>
        <v>1E-4</v>
      </c>
    </row>
    <row r="21" spans="1:8" x14ac:dyDescent="0.25">
      <c r="A21" s="1" t="s">
        <v>2237</v>
      </c>
      <c r="C21">
        <v>1.1338999999999999</v>
      </c>
      <c r="D21">
        <v>1.1494</v>
      </c>
      <c r="E21">
        <f t="shared" si="2"/>
        <v>1.1416499999999998</v>
      </c>
      <c r="F21">
        <f t="shared" si="3"/>
        <v>100000</v>
      </c>
      <c r="G21">
        <f t="shared" si="4"/>
        <v>500</v>
      </c>
      <c r="H21">
        <f t="shared" si="5"/>
        <v>1E-4</v>
      </c>
    </row>
    <row r="22" spans="1:8" x14ac:dyDescent="0.25">
      <c r="A22" s="1" t="s">
        <v>2238</v>
      </c>
      <c r="C22">
        <v>1.1503000000000001</v>
      </c>
      <c r="D22">
        <v>1.1589</v>
      </c>
      <c r="E22">
        <f t="shared" si="2"/>
        <v>1.1546000000000001</v>
      </c>
      <c r="F22">
        <f t="shared" si="3"/>
        <v>100000</v>
      </c>
      <c r="G22">
        <f t="shared" si="4"/>
        <v>500</v>
      </c>
      <c r="H22">
        <f t="shared" si="5"/>
        <v>1E-4</v>
      </c>
    </row>
    <row r="23" spans="1:8" x14ac:dyDescent="0.25">
      <c r="A23" s="1" t="s">
        <v>2239</v>
      </c>
      <c r="C23">
        <v>1.1577999999999999</v>
      </c>
      <c r="D23">
        <v>1.1623000000000001</v>
      </c>
      <c r="E23">
        <f t="shared" si="2"/>
        <v>1.16005</v>
      </c>
      <c r="F23">
        <f t="shared" si="3"/>
        <v>100000</v>
      </c>
      <c r="G23">
        <f t="shared" si="4"/>
        <v>500</v>
      </c>
      <c r="H23">
        <f t="shared" si="5"/>
        <v>1E-4</v>
      </c>
    </row>
    <row r="24" spans="1:8" x14ac:dyDescent="0.25">
      <c r="A24" s="1" t="s">
        <v>2240</v>
      </c>
      <c r="C24">
        <v>1.1637</v>
      </c>
      <c r="D24">
        <v>1.1491</v>
      </c>
      <c r="E24">
        <f t="shared" si="2"/>
        <v>1.1564000000000001</v>
      </c>
      <c r="F24">
        <f t="shared" si="3"/>
        <v>100000</v>
      </c>
      <c r="G24">
        <f t="shared" si="4"/>
        <v>500</v>
      </c>
      <c r="H24">
        <f t="shared" si="5"/>
        <v>1E-4</v>
      </c>
    </row>
    <row r="25" spans="1:8" x14ac:dyDescent="0.25">
      <c r="A25" s="1" t="s">
        <v>2241</v>
      </c>
      <c r="C25">
        <v>1.1486000000000001</v>
      </c>
      <c r="D25">
        <v>1.1084000000000001</v>
      </c>
      <c r="E25">
        <f t="shared" si="2"/>
        <v>1.1285000000000001</v>
      </c>
      <c r="F25">
        <f t="shared" si="3"/>
        <v>100000</v>
      </c>
      <c r="G25">
        <f t="shared" si="4"/>
        <v>500</v>
      </c>
      <c r="H25">
        <f t="shared" si="5"/>
        <v>1E-4</v>
      </c>
    </row>
    <row r="26" spans="1:8" x14ac:dyDescent="0.25">
      <c r="A26" s="1" t="s">
        <v>2242</v>
      </c>
      <c r="C26">
        <v>1.1025</v>
      </c>
      <c r="D26">
        <v>1.0926</v>
      </c>
      <c r="E26">
        <f t="shared" si="2"/>
        <v>1.09755</v>
      </c>
      <c r="F26">
        <f t="shared" si="3"/>
        <v>100000</v>
      </c>
      <c r="G26">
        <f t="shared" si="4"/>
        <v>500</v>
      </c>
      <c r="H26">
        <f t="shared" si="5"/>
        <v>1E-4</v>
      </c>
    </row>
    <row r="27" spans="1:8" x14ac:dyDescent="0.25">
      <c r="A27" s="1" t="s">
        <v>2243</v>
      </c>
      <c r="C27">
        <v>1.0933999999999999</v>
      </c>
      <c r="D27">
        <v>1.0626</v>
      </c>
      <c r="E27">
        <f t="shared" si="2"/>
        <v>1.0779999999999998</v>
      </c>
      <c r="F27">
        <f t="shared" si="3"/>
        <v>100000</v>
      </c>
      <c r="G27">
        <f t="shared" si="4"/>
        <v>500</v>
      </c>
      <c r="H27">
        <f t="shared" si="5"/>
        <v>1E-4</v>
      </c>
    </row>
    <row r="28" spans="1:8" x14ac:dyDescent="0.25">
      <c r="A28" s="1" t="s">
        <v>2244</v>
      </c>
      <c r="C28">
        <v>1.0640000000000001</v>
      </c>
      <c r="D28">
        <v>1.0576000000000001</v>
      </c>
      <c r="E28">
        <f t="shared" si="2"/>
        <v>1.0608</v>
      </c>
      <c r="F28">
        <f t="shared" si="3"/>
        <v>100000</v>
      </c>
      <c r="G28">
        <f t="shared" si="4"/>
        <v>500</v>
      </c>
      <c r="H28">
        <f t="shared" si="5"/>
        <v>1E-4</v>
      </c>
    </row>
    <row r="29" spans="1:8" x14ac:dyDescent="0.25">
      <c r="A29" s="1" t="s">
        <v>2245</v>
      </c>
      <c r="C29">
        <v>1.0552999999999999</v>
      </c>
      <c r="D29">
        <v>1.0505</v>
      </c>
      <c r="E29">
        <f t="shared" si="2"/>
        <v>1.0528999999999999</v>
      </c>
      <c r="F29">
        <f t="shared" si="3"/>
        <v>100000</v>
      </c>
      <c r="G29">
        <f t="shared" si="4"/>
        <v>500</v>
      </c>
      <c r="H29">
        <f t="shared" si="5"/>
        <v>1E-4</v>
      </c>
    </row>
    <row r="30" spans="1:8" x14ac:dyDescent="0.25">
      <c r="A30" s="1" t="s">
        <v>2246</v>
      </c>
      <c r="C30">
        <v>1.0479000000000001</v>
      </c>
      <c r="D30">
        <v>1.0543</v>
      </c>
      <c r="E30">
        <f t="shared" si="2"/>
        <v>1.0510999999999999</v>
      </c>
      <c r="F30">
        <f t="shared" si="3"/>
        <v>100000</v>
      </c>
      <c r="G30">
        <f t="shared" si="4"/>
        <v>500</v>
      </c>
      <c r="H30">
        <f t="shared" si="5"/>
        <v>1E-4</v>
      </c>
    </row>
    <row r="31" spans="1:8" x14ac:dyDescent="0.25">
      <c r="A31" s="1" t="s">
        <v>2247</v>
      </c>
      <c r="C31">
        <v>1.0541</v>
      </c>
      <c r="D31">
        <v>1.0409999999999999</v>
      </c>
      <c r="E31">
        <f t="shared" si="2"/>
        <v>1.04755</v>
      </c>
      <c r="F31">
        <f t="shared" si="3"/>
        <v>100000</v>
      </c>
      <c r="G31">
        <f t="shared" si="4"/>
        <v>500</v>
      </c>
      <c r="H31">
        <f t="shared" si="5"/>
        <v>1E-4</v>
      </c>
    </row>
    <row r="32" spans="1:8" x14ac:dyDescent="0.25">
      <c r="A32" s="1" t="s">
        <v>2248</v>
      </c>
      <c r="C32">
        <v>1.0401</v>
      </c>
      <c r="D32">
        <v>1.0388999999999999</v>
      </c>
      <c r="E32">
        <f t="shared" si="2"/>
        <v>1.0394999999999999</v>
      </c>
      <c r="F32">
        <f t="shared" si="3"/>
        <v>100000</v>
      </c>
      <c r="G32">
        <f t="shared" si="4"/>
        <v>500</v>
      </c>
      <c r="H32">
        <f t="shared" si="5"/>
        <v>1E-4</v>
      </c>
    </row>
    <row r="33" spans="1:8" x14ac:dyDescent="0.25">
      <c r="A33" s="1" t="s">
        <v>2249</v>
      </c>
      <c r="C33">
        <v>1.0374000000000001</v>
      </c>
      <c r="D33">
        <v>1.0508</v>
      </c>
      <c r="E33">
        <f t="shared" si="2"/>
        <v>1.0441</v>
      </c>
      <c r="F33">
        <f t="shared" si="3"/>
        <v>100000</v>
      </c>
      <c r="G33">
        <f t="shared" si="4"/>
        <v>500</v>
      </c>
      <c r="H33">
        <f t="shared" si="5"/>
        <v>1E-4</v>
      </c>
    </row>
    <row r="34" spans="1:8" x14ac:dyDescent="0.25">
      <c r="A34" s="1" t="s">
        <v>2250</v>
      </c>
      <c r="C34">
        <v>1.0479000000000001</v>
      </c>
      <c r="D34">
        <v>1.0339</v>
      </c>
      <c r="E34">
        <f t="shared" si="2"/>
        <v>1.0409000000000002</v>
      </c>
      <c r="F34">
        <f t="shared" si="3"/>
        <v>100000</v>
      </c>
      <c r="G34">
        <f t="shared" si="4"/>
        <v>500</v>
      </c>
      <c r="H34">
        <f t="shared" si="5"/>
        <v>1E-4</v>
      </c>
    </row>
    <row r="35" spans="1:8" x14ac:dyDescent="0.25">
      <c r="A35" s="1" t="s">
        <v>2251</v>
      </c>
      <c r="C35">
        <v>1.0347999999999999</v>
      </c>
      <c r="D35">
        <v>1.0278</v>
      </c>
      <c r="E35">
        <f t="shared" si="2"/>
        <v>1.0312999999999999</v>
      </c>
      <c r="F35">
        <f t="shared" si="3"/>
        <v>100000</v>
      </c>
      <c r="G35">
        <f t="shared" si="4"/>
        <v>500</v>
      </c>
      <c r="H35">
        <f t="shared" si="5"/>
        <v>1E-4</v>
      </c>
    </row>
    <row r="36" spans="1:8" x14ac:dyDescent="0.25">
      <c r="A36" s="1" t="s">
        <v>2252</v>
      </c>
      <c r="C36">
        <v>1.0274000000000001</v>
      </c>
      <c r="D36">
        <v>1.0163</v>
      </c>
      <c r="E36">
        <f t="shared" si="2"/>
        <v>1.0218500000000001</v>
      </c>
      <c r="F36">
        <f t="shared" si="3"/>
        <v>100000</v>
      </c>
      <c r="G36">
        <f t="shared" si="4"/>
        <v>500</v>
      </c>
      <c r="H36">
        <f t="shared" si="5"/>
        <v>1E-4</v>
      </c>
    </row>
    <row r="37" spans="1:8" x14ac:dyDescent="0.25">
      <c r="A37" s="1" t="s">
        <v>2253</v>
      </c>
      <c r="C37">
        <v>1.0163</v>
      </c>
      <c r="D37">
        <v>1.0195000000000001</v>
      </c>
      <c r="E37">
        <f t="shared" si="2"/>
        <v>1.0179</v>
      </c>
      <c r="F37">
        <f t="shared" si="3"/>
        <v>100000</v>
      </c>
      <c r="G37">
        <f t="shared" si="4"/>
        <v>500</v>
      </c>
      <c r="H37">
        <f t="shared" si="5"/>
        <v>1E-4</v>
      </c>
    </row>
    <row r="38" spans="1:8" x14ac:dyDescent="0.25">
      <c r="A38" s="1" t="s">
        <v>2254</v>
      </c>
      <c r="C38">
        <v>1.0190999999999999</v>
      </c>
      <c r="D38">
        <v>1.0096000000000001</v>
      </c>
      <c r="E38">
        <f t="shared" si="2"/>
        <v>1.0143499999999999</v>
      </c>
      <c r="F38">
        <f t="shared" si="3"/>
        <v>100000</v>
      </c>
      <c r="G38">
        <f t="shared" si="4"/>
        <v>500</v>
      </c>
      <c r="H38">
        <f t="shared" si="5"/>
        <v>1E-4</v>
      </c>
    </row>
    <row r="39" spans="1:8" x14ac:dyDescent="0.25">
      <c r="A39" s="1" t="s">
        <v>2255</v>
      </c>
      <c r="C39">
        <v>1.0103</v>
      </c>
      <c r="D39">
        <v>0.98280000000000001</v>
      </c>
      <c r="E39">
        <f t="shared" si="2"/>
        <v>0.99655000000000005</v>
      </c>
      <c r="F39">
        <f t="shared" si="3"/>
        <v>100000</v>
      </c>
      <c r="G39">
        <f t="shared" si="4"/>
        <v>500</v>
      </c>
      <c r="H39">
        <f t="shared" si="5"/>
        <v>1E-4</v>
      </c>
    </row>
    <row r="40" spans="1:8" x14ac:dyDescent="0.25">
      <c r="A40" s="1" t="s">
        <v>2256</v>
      </c>
      <c r="C40">
        <v>0.98319999999999996</v>
      </c>
      <c r="D40">
        <v>0.97360000000000002</v>
      </c>
      <c r="E40">
        <f t="shared" si="2"/>
        <v>0.97839999999999994</v>
      </c>
      <c r="F40">
        <f t="shared" si="3"/>
        <v>100000</v>
      </c>
      <c r="G40">
        <f t="shared" si="4"/>
        <v>500</v>
      </c>
      <c r="H40">
        <f t="shared" si="5"/>
        <v>1E-4</v>
      </c>
    </row>
    <row r="41" spans="1:8" x14ac:dyDescent="0.25">
      <c r="A41" s="1" t="s">
        <v>2257</v>
      </c>
      <c r="C41">
        <v>0.97550000000000003</v>
      </c>
      <c r="D41">
        <v>0.96250000000000002</v>
      </c>
      <c r="E41">
        <f t="shared" si="2"/>
        <v>0.96900000000000008</v>
      </c>
      <c r="F41">
        <f t="shared" si="3"/>
        <v>100000</v>
      </c>
      <c r="G41">
        <f t="shared" si="4"/>
        <v>500</v>
      </c>
      <c r="H41">
        <f t="shared" si="5"/>
        <v>1E-4</v>
      </c>
    </row>
    <row r="42" spans="1:8" x14ac:dyDescent="0.25">
      <c r="A42" s="1" t="s">
        <v>2258</v>
      </c>
      <c r="C42">
        <v>0.96</v>
      </c>
      <c r="D42">
        <v>0.9587</v>
      </c>
      <c r="E42">
        <f t="shared" si="2"/>
        <v>0.95934999999999993</v>
      </c>
      <c r="F42">
        <f t="shared" si="3"/>
        <v>100000</v>
      </c>
      <c r="G42">
        <f t="shared" si="4"/>
        <v>500</v>
      </c>
      <c r="H42">
        <f t="shared" si="5"/>
        <v>1E-4</v>
      </c>
    </row>
    <row r="43" spans="1:8" x14ac:dyDescent="0.25">
      <c r="A43" s="1" t="s">
        <v>2259</v>
      </c>
      <c r="C43">
        <v>0.95789999999999997</v>
      </c>
      <c r="D43">
        <v>0.9768</v>
      </c>
      <c r="E43">
        <f t="shared" si="2"/>
        <v>0.96734999999999993</v>
      </c>
      <c r="F43">
        <f t="shared" si="3"/>
        <v>100000</v>
      </c>
      <c r="G43">
        <f t="shared" si="4"/>
        <v>500</v>
      </c>
      <c r="H43">
        <f t="shared" si="5"/>
        <v>1E-4</v>
      </c>
    </row>
    <row r="44" spans="1:8" x14ac:dyDescent="0.25">
      <c r="A44" s="1" t="s">
        <v>2260</v>
      </c>
      <c r="C44">
        <v>0.9768</v>
      </c>
      <c r="D44">
        <v>0.98150000000000004</v>
      </c>
      <c r="E44">
        <f t="shared" si="2"/>
        <v>0.97914999999999996</v>
      </c>
      <c r="F44">
        <f t="shared" si="3"/>
        <v>100000</v>
      </c>
      <c r="G44">
        <f t="shared" si="4"/>
        <v>500</v>
      </c>
      <c r="H44">
        <f t="shared" si="5"/>
        <v>1E-4</v>
      </c>
    </row>
    <row r="45" spans="1:8" x14ac:dyDescent="0.25">
      <c r="A45" s="1" t="s">
        <v>2261</v>
      </c>
      <c r="C45">
        <v>0.98199999999999998</v>
      </c>
      <c r="D45">
        <v>0.96030000000000004</v>
      </c>
      <c r="E45">
        <f t="shared" si="2"/>
        <v>0.97114999999999996</v>
      </c>
      <c r="F45">
        <f t="shared" si="3"/>
        <v>100000</v>
      </c>
      <c r="G45">
        <f t="shared" si="4"/>
        <v>500</v>
      </c>
      <c r="H45">
        <f t="shared" si="5"/>
        <v>1E-4</v>
      </c>
    </row>
    <row r="46" spans="1:8" x14ac:dyDescent="0.25">
      <c r="A46" s="1" t="s">
        <v>2262</v>
      </c>
      <c r="C46">
        <v>0.96079999999999999</v>
      </c>
      <c r="D46">
        <v>0.98080000000000001</v>
      </c>
      <c r="E46">
        <f t="shared" si="2"/>
        <v>0.9708</v>
      </c>
      <c r="F46">
        <f t="shared" si="3"/>
        <v>100000</v>
      </c>
      <c r="G46">
        <f t="shared" si="4"/>
        <v>500</v>
      </c>
      <c r="H46">
        <f t="shared" si="5"/>
        <v>1E-4</v>
      </c>
    </row>
    <row r="47" spans="1:8" x14ac:dyDescent="0.25">
      <c r="A47" s="1" t="s">
        <v>2263</v>
      </c>
      <c r="C47">
        <v>0.97989999999999999</v>
      </c>
      <c r="D47">
        <v>0.9909</v>
      </c>
      <c r="E47">
        <f t="shared" si="2"/>
        <v>0.98540000000000005</v>
      </c>
      <c r="F47">
        <f t="shared" si="3"/>
        <v>100000</v>
      </c>
      <c r="G47">
        <f t="shared" si="4"/>
        <v>500</v>
      </c>
      <c r="H47">
        <f t="shared" si="5"/>
        <v>1E-4</v>
      </c>
    </row>
    <row r="48" spans="1:8" x14ac:dyDescent="0.25">
      <c r="A48" s="1" t="s">
        <v>2264</v>
      </c>
      <c r="C48">
        <v>0.99139999999999995</v>
      </c>
      <c r="D48">
        <v>1.0024999999999999</v>
      </c>
      <c r="E48">
        <f t="shared" si="2"/>
        <v>0.99695</v>
      </c>
      <c r="F48">
        <f t="shared" si="3"/>
        <v>100000</v>
      </c>
      <c r="G48">
        <f t="shared" si="4"/>
        <v>500</v>
      </c>
      <c r="H48">
        <f t="shared" si="5"/>
        <v>1E-4</v>
      </c>
    </row>
    <row r="49" spans="1:8" x14ac:dyDescent="0.25">
      <c r="A49" s="1" t="s">
        <v>2265</v>
      </c>
      <c r="C49">
        <v>1.0029999999999999</v>
      </c>
      <c r="D49">
        <v>0.97240000000000004</v>
      </c>
      <c r="E49">
        <f t="shared" si="2"/>
        <v>0.98770000000000002</v>
      </c>
      <c r="F49">
        <f t="shared" si="3"/>
        <v>100000</v>
      </c>
      <c r="G49">
        <f t="shared" si="4"/>
        <v>500</v>
      </c>
      <c r="H49">
        <f t="shared" si="5"/>
        <v>1E-4</v>
      </c>
    </row>
    <row r="50" spans="1:8" x14ac:dyDescent="0.25">
      <c r="A50" s="1" t="s">
        <v>2266</v>
      </c>
      <c r="C50">
        <v>0.97529999999999994</v>
      </c>
      <c r="D50">
        <v>0.98040000000000005</v>
      </c>
      <c r="E50">
        <f t="shared" si="2"/>
        <v>0.97785</v>
      </c>
      <c r="F50">
        <f t="shared" si="3"/>
        <v>100000</v>
      </c>
      <c r="G50">
        <f t="shared" si="4"/>
        <v>500</v>
      </c>
      <c r="H50">
        <f t="shared" si="5"/>
        <v>1E-4</v>
      </c>
    </row>
    <row r="51" spans="1:8" x14ac:dyDescent="0.25">
      <c r="A51" s="1" t="s">
        <v>2267</v>
      </c>
      <c r="C51">
        <v>0.98140000000000005</v>
      </c>
      <c r="D51">
        <v>0.96750000000000003</v>
      </c>
      <c r="E51">
        <f t="shared" si="2"/>
        <v>0.97445000000000004</v>
      </c>
      <c r="F51">
        <f t="shared" si="3"/>
        <v>100000</v>
      </c>
      <c r="G51">
        <f t="shared" si="4"/>
        <v>500</v>
      </c>
      <c r="H51">
        <f t="shared" si="5"/>
        <v>1E-4</v>
      </c>
    </row>
    <row r="52" spans="1:8" x14ac:dyDescent="0.25">
      <c r="A52" s="1" t="s">
        <v>2268</v>
      </c>
      <c r="C52">
        <v>0.96989999999999998</v>
      </c>
      <c r="D52">
        <v>0.96140000000000003</v>
      </c>
      <c r="E52">
        <f t="shared" si="2"/>
        <v>0.96565000000000001</v>
      </c>
      <c r="F52">
        <f t="shared" si="3"/>
        <v>100000</v>
      </c>
      <c r="G52">
        <f t="shared" si="4"/>
        <v>500</v>
      </c>
      <c r="H52">
        <f t="shared" si="5"/>
        <v>1E-4</v>
      </c>
    </row>
    <row r="53" spans="1:8" x14ac:dyDescent="0.25">
      <c r="A53" s="1" t="s">
        <v>2269</v>
      </c>
      <c r="C53">
        <v>0.96079999999999999</v>
      </c>
      <c r="D53">
        <v>0.93220000000000003</v>
      </c>
      <c r="E53">
        <f t="shared" si="2"/>
        <v>0.94650000000000001</v>
      </c>
      <c r="F53">
        <f t="shared" si="3"/>
        <v>100000</v>
      </c>
      <c r="G53">
        <f t="shared" si="4"/>
        <v>500</v>
      </c>
      <c r="H53">
        <f t="shared" si="5"/>
        <v>1E-4</v>
      </c>
    </row>
    <row r="54" spans="1:8" x14ac:dyDescent="0.25">
      <c r="A54" s="1" t="s">
        <v>2270</v>
      </c>
      <c r="C54">
        <v>0.9335</v>
      </c>
      <c r="D54">
        <v>0.9667</v>
      </c>
      <c r="E54">
        <f t="shared" si="2"/>
        <v>0.95009999999999994</v>
      </c>
      <c r="F54">
        <f t="shared" si="3"/>
        <v>100000</v>
      </c>
      <c r="G54">
        <f t="shared" si="4"/>
        <v>500</v>
      </c>
      <c r="H54">
        <f t="shared" si="5"/>
        <v>1E-4</v>
      </c>
    </row>
    <row r="55" spans="1:8" x14ac:dyDescent="0.25">
      <c r="A55" s="1" t="s">
        <v>2271</v>
      </c>
      <c r="C55">
        <v>0.96830000000000005</v>
      </c>
      <c r="D55">
        <v>0.96289999999999998</v>
      </c>
      <c r="E55">
        <f t="shared" si="2"/>
        <v>0.96560000000000001</v>
      </c>
      <c r="F55">
        <f t="shared" si="3"/>
        <v>100000</v>
      </c>
      <c r="G55">
        <f t="shared" si="4"/>
        <v>500</v>
      </c>
      <c r="H55">
        <f t="shared" si="5"/>
        <v>1E-4</v>
      </c>
    </row>
    <row r="56" spans="1:8" x14ac:dyDescent="0.25">
      <c r="A56" s="1" t="s">
        <v>2272</v>
      </c>
      <c r="C56">
        <v>0.96360000000000001</v>
      </c>
      <c r="D56">
        <v>0.95809999999999995</v>
      </c>
      <c r="E56">
        <f t="shared" si="2"/>
        <v>0.96084999999999998</v>
      </c>
      <c r="F56">
        <f t="shared" si="3"/>
        <v>100000</v>
      </c>
      <c r="G56">
        <f t="shared" si="4"/>
        <v>500</v>
      </c>
      <c r="H56">
        <f t="shared" si="5"/>
        <v>1E-4</v>
      </c>
    </row>
    <row r="57" spans="1:8" x14ac:dyDescent="0.25">
      <c r="A57" s="1" t="s">
        <v>2273</v>
      </c>
      <c r="C57">
        <v>0.95830000000000004</v>
      </c>
      <c r="D57">
        <v>0.94169999999999998</v>
      </c>
      <c r="E57">
        <f t="shared" si="2"/>
        <v>0.95</v>
      </c>
      <c r="F57">
        <f t="shared" si="3"/>
        <v>100000</v>
      </c>
      <c r="G57">
        <f t="shared" si="4"/>
        <v>500</v>
      </c>
      <c r="H57">
        <f t="shared" si="5"/>
        <v>1E-4</v>
      </c>
    </row>
    <row r="58" spans="1:8" x14ac:dyDescent="0.25">
      <c r="A58" s="1" t="s">
        <v>2274</v>
      </c>
      <c r="C58">
        <v>0.94199999999999995</v>
      </c>
      <c r="D58">
        <v>0.95489999999999997</v>
      </c>
      <c r="E58">
        <f t="shared" si="2"/>
        <v>0.94845000000000002</v>
      </c>
      <c r="F58">
        <f t="shared" si="3"/>
        <v>100000</v>
      </c>
      <c r="G58">
        <f t="shared" si="4"/>
        <v>500</v>
      </c>
      <c r="H58">
        <f t="shared" si="5"/>
        <v>1E-4</v>
      </c>
    </row>
    <row r="59" spans="1:8" x14ac:dyDescent="0.25">
      <c r="A59" s="1" t="s">
        <v>2275</v>
      </c>
      <c r="C59">
        <v>0.95569999999999999</v>
      </c>
      <c r="D59">
        <v>0.9728</v>
      </c>
      <c r="E59">
        <f t="shared" si="2"/>
        <v>0.96425000000000005</v>
      </c>
      <c r="F59">
        <f t="shared" si="3"/>
        <v>100000</v>
      </c>
      <c r="G59">
        <f t="shared" si="4"/>
        <v>500</v>
      </c>
      <c r="H59">
        <f t="shared" si="5"/>
        <v>1E-4</v>
      </c>
    </row>
    <row r="60" spans="1:8" x14ac:dyDescent="0.25">
      <c r="A60" s="1" t="s">
        <v>2276</v>
      </c>
      <c r="C60">
        <v>0.97289999999999999</v>
      </c>
      <c r="D60">
        <v>0.94450000000000001</v>
      </c>
      <c r="E60">
        <f t="shared" si="2"/>
        <v>0.9587</v>
      </c>
      <c r="F60">
        <f t="shared" si="3"/>
        <v>100000</v>
      </c>
      <c r="G60">
        <f t="shared" si="4"/>
        <v>500</v>
      </c>
      <c r="H60">
        <f t="shared" si="5"/>
        <v>1E-4</v>
      </c>
    </row>
    <row r="61" spans="1:8" x14ac:dyDescent="0.25">
      <c r="A61" s="1" t="s">
        <v>2277</v>
      </c>
      <c r="C61">
        <v>0.94579999999999997</v>
      </c>
      <c r="D61">
        <v>0.92810000000000004</v>
      </c>
      <c r="E61">
        <f t="shared" si="2"/>
        <v>0.93694999999999995</v>
      </c>
      <c r="F61">
        <f t="shared" si="3"/>
        <v>100000</v>
      </c>
      <c r="G61">
        <f t="shared" si="4"/>
        <v>500</v>
      </c>
      <c r="H61">
        <f t="shared" si="5"/>
        <v>1E-4</v>
      </c>
    </row>
    <row r="62" spans="1:8" x14ac:dyDescent="0.25">
      <c r="A62" s="1" t="s">
        <v>2278</v>
      </c>
      <c r="C62">
        <v>0.92789999999999995</v>
      </c>
      <c r="D62">
        <v>0.9244</v>
      </c>
      <c r="E62">
        <f t="shared" si="2"/>
        <v>0.92615000000000003</v>
      </c>
      <c r="F62">
        <f t="shared" si="3"/>
        <v>100000</v>
      </c>
      <c r="G62">
        <f t="shared" si="4"/>
        <v>500</v>
      </c>
      <c r="H62">
        <f t="shared" si="5"/>
        <v>1E-4</v>
      </c>
    </row>
    <row r="63" spans="1:8" x14ac:dyDescent="0.25">
      <c r="A63" s="1" t="s">
        <v>2279</v>
      </c>
      <c r="C63">
        <v>0.9254</v>
      </c>
      <c r="D63">
        <v>0.92949999999999999</v>
      </c>
      <c r="E63">
        <f t="shared" si="2"/>
        <v>0.92745</v>
      </c>
      <c r="F63">
        <f t="shared" si="3"/>
        <v>100000</v>
      </c>
      <c r="G63">
        <f t="shared" si="4"/>
        <v>500</v>
      </c>
      <c r="H63">
        <f t="shared" si="5"/>
        <v>1E-4</v>
      </c>
    </row>
    <row r="64" spans="1:8" x14ac:dyDescent="0.25">
      <c r="A64" s="1" t="s">
        <v>2280</v>
      </c>
      <c r="C64">
        <v>0.92810000000000004</v>
      </c>
      <c r="D64">
        <v>0.90029999999999999</v>
      </c>
      <c r="E64">
        <f t="shared" si="2"/>
        <v>0.91420000000000001</v>
      </c>
      <c r="F64">
        <f t="shared" si="3"/>
        <v>100000</v>
      </c>
      <c r="G64">
        <f t="shared" si="4"/>
        <v>500</v>
      </c>
      <c r="H64">
        <f t="shared" si="5"/>
        <v>1E-4</v>
      </c>
    </row>
    <row r="65" spans="1:8" x14ac:dyDescent="0.25">
      <c r="A65" s="1" t="s">
        <v>2281</v>
      </c>
      <c r="C65">
        <v>0.90129999999999999</v>
      </c>
      <c r="D65">
        <v>0.91969999999999996</v>
      </c>
      <c r="E65">
        <f t="shared" si="2"/>
        <v>0.91049999999999998</v>
      </c>
      <c r="F65">
        <f t="shared" si="3"/>
        <v>100000</v>
      </c>
      <c r="G65">
        <f t="shared" si="4"/>
        <v>500</v>
      </c>
      <c r="H65">
        <f t="shared" si="5"/>
        <v>1E-4</v>
      </c>
    </row>
    <row r="66" spans="1:8" x14ac:dyDescent="0.25">
      <c r="A66" s="1" t="s">
        <v>2282</v>
      </c>
      <c r="C66">
        <v>0.92079999999999995</v>
      </c>
      <c r="D66">
        <v>0.92369999999999997</v>
      </c>
      <c r="E66">
        <f t="shared" si="2"/>
        <v>0.92225000000000001</v>
      </c>
      <c r="F66">
        <f t="shared" si="3"/>
        <v>100000</v>
      </c>
      <c r="G66">
        <f t="shared" si="4"/>
        <v>500</v>
      </c>
      <c r="H66">
        <f t="shared" si="5"/>
        <v>1E-4</v>
      </c>
    </row>
    <row r="67" spans="1:8" x14ac:dyDescent="0.25">
      <c r="A67" s="1" t="s">
        <v>2283</v>
      </c>
      <c r="C67">
        <v>0.92449999999999999</v>
      </c>
      <c r="D67">
        <v>0.90620000000000001</v>
      </c>
      <c r="E67">
        <f t="shared" si="2"/>
        <v>0.91535</v>
      </c>
      <c r="F67">
        <f t="shared" si="3"/>
        <v>100000</v>
      </c>
      <c r="G67">
        <f t="shared" si="4"/>
        <v>500</v>
      </c>
      <c r="H67">
        <f t="shared" si="5"/>
        <v>1E-4</v>
      </c>
    </row>
    <row r="68" spans="1:8" x14ac:dyDescent="0.25">
      <c r="A68" s="1" t="s">
        <v>2284</v>
      </c>
      <c r="C68">
        <v>0.90820000000000001</v>
      </c>
      <c r="D68">
        <v>0.89219999999999999</v>
      </c>
      <c r="E68">
        <f t="shared" si="2"/>
        <v>0.9002</v>
      </c>
      <c r="F68">
        <f t="shared" si="3"/>
        <v>100000</v>
      </c>
      <c r="G68">
        <f t="shared" si="4"/>
        <v>500</v>
      </c>
      <c r="H68">
        <f t="shared" si="5"/>
        <v>1E-4</v>
      </c>
    </row>
    <row r="69" spans="1:8" x14ac:dyDescent="0.25">
      <c r="A69" s="1" t="s">
        <v>2285</v>
      </c>
      <c r="C69">
        <v>0.89259999999999995</v>
      </c>
      <c r="D69">
        <v>0.88619999999999999</v>
      </c>
      <c r="E69">
        <f t="shared" ref="E69:E132" si="6">(C69+D69)/2</f>
        <v>0.88939999999999997</v>
      </c>
      <c r="F69">
        <f t="shared" ref="F69:F132" si="7">F68</f>
        <v>100000</v>
      </c>
      <c r="G69">
        <f t="shared" ref="G69:G132" si="8">G68</f>
        <v>500</v>
      </c>
      <c r="H69">
        <f t="shared" ref="H69:H132" si="9">H68</f>
        <v>1E-4</v>
      </c>
    </row>
    <row r="70" spans="1:8" x14ac:dyDescent="0.25">
      <c r="A70" s="1" t="s">
        <v>2286</v>
      </c>
      <c r="C70">
        <v>0.88529999999999998</v>
      </c>
      <c r="D70">
        <v>0.86509999999999998</v>
      </c>
      <c r="E70">
        <f t="shared" si="6"/>
        <v>0.87519999999999998</v>
      </c>
      <c r="F70">
        <f t="shared" si="7"/>
        <v>100000</v>
      </c>
      <c r="G70">
        <f t="shared" si="8"/>
        <v>500</v>
      </c>
      <c r="H70">
        <f t="shared" si="9"/>
        <v>1E-4</v>
      </c>
    </row>
    <row r="71" spans="1:8" x14ac:dyDescent="0.25">
      <c r="A71" s="1" t="s">
        <v>2287</v>
      </c>
      <c r="C71">
        <v>0.86429999999999996</v>
      </c>
      <c r="D71">
        <v>0.87860000000000005</v>
      </c>
      <c r="E71">
        <f t="shared" si="6"/>
        <v>0.87145000000000006</v>
      </c>
      <c r="F71">
        <f t="shared" si="7"/>
        <v>100000</v>
      </c>
      <c r="G71">
        <f t="shared" si="8"/>
        <v>500</v>
      </c>
      <c r="H71">
        <f t="shared" si="9"/>
        <v>1E-4</v>
      </c>
    </row>
    <row r="72" spans="1:8" x14ac:dyDescent="0.25">
      <c r="A72" s="1" t="s">
        <v>2288</v>
      </c>
      <c r="C72">
        <v>0.87690000000000001</v>
      </c>
      <c r="D72">
        <v>0.89249999999999996</v>
      </c>
      <c r="E72">
        <f t="shared" si="6"/>
        <v>0.88470000000000004</v>
      </c>
      <c r="F72">
        <f t="shared" si="7"/>
        <v>100000</v>
      </c>
      <c r="G72">
        <f t="shared" si="8"/>
        <v>500</v>
      </c>
      <c r="H72">
        <f t="shared" si="9"/>
        <v>1E-4</v>
      </c>
    </row>
    <row r="73" spans="1:8" x14ac:dyDescent="0.25">
      <c r="A73" s="1" t="s">
        <v>2289</v>
      </c>
      <c r="C73">
        <v>0.89319999999999999</v>
      </c>
      <c r="D73">
        <v>0.87729999999999997</v>
      </c>
      <c r="E73">
        <f t="shared" si="6"/>
        <v>0.88524999999999998</v>
      </c>
      <c r="F73">
        <f t="shared" si="7"/>
        <v>100000</v>
      </c>
      <c r="G73">
        <f t="shared" si="8"/>
        <v>500</v>
      </c>
      <c r="H73">
        <f t="shared" si="9"/>
        <v>1E-4</v>
      </c>
    </row>
    <row r="74" spans="1:8" x14ac:dyDescent="0.25">
      <c r="A74" s="1" t="s">
        <v>2290</v>
      </c>
      <c r="C74">
        <v>0.87849999999999995</v>
      </c>
      <c r="D74">
        <v>0.85019999999999996</v>
      </c>
      <c r="E74">
        <f t="shared" si="6"/>
        <v>0.86434999999999995</v>
      </c>
      <c r="F74">
        <f t="shared" si="7"/>
        <v>100000</v>
      </c>
      <c r="G74">
        <f t="shared" si="8"/>
        <v>500</v>
      </c>
      <c r="H74">
        <f t="shared" si="9"/>
        <v>1E-4</v>
      </c>
    </row>
    <row r="75" spans="1:8" x14ac:dyDescent="0.25">
      <c r="A75" s="1" t="s">
        <v>2291</v>
      </c>
      <c r="C75">
        <v>0.85050000000000003</v>
      </c>
      <c r="D75">
        <v>0.8337</v>
      </c>
      <c r="E75">
        <f t="shared" si="6"/>
        <v>0.84210000000000007</v>
      </c>
      <c r="F75">
        <f t="shared" si="7"/>
        <v>100000</v>
      </c>
      <c r="G75">
        <f t="shared" si="8"/>
        <v>500</v>
      </c>
      <c r="H75">
        <f t="shared" si="9"/>
        <v>1E-4</v>
      </c>
    </row>
    <row r="76" spans="1:8" x14ac:dyDescent="0.25">
      <c r="A76" s="1" t="s">
        <v>2292</v>
      </c>
      <c r="C76">
        <v>0.8347</v>
      </c>
      <c r="D76">
        <v>0.84279999999999999</v>
      </c>
      <c r="E76">
        <f t="shared" si="6"/>
        <v>0.83875</v>
      </c>
      <c r="F76">
        <f t="shared" si="7"/>
        <v>100000</v>
      </c>
      <c r="G76">
        <f t="shared" si="8"/>
        <v>500</v>
      </c>
      <c r="H76">
        <f t="shared" si="9"/>
        <v>1E-4</v>
      </c>
    </row>
    <row r="77" spans="1:8" x14ac:dyDescent="0.25">
      <c r="A77" s="1" t="s">
        <v>2293</v>
      </c>
      <c r="C77">
        <v>0.84260000000000002</v>
      </c>
      <c r="D77">
        <v>0.84809999999999997</v>
      </c>
      <c r="E77">
        <f t="shared" si="6"/>
        <v>0.84535000000000005</v>
      </c>
      <c r="F77">
        <f t="shared" si="7"/>
        <v>100000</v>
      </c>
      <c r="G77">
        <f t="shared" si="8"/>
        <v>500</v>
      </c>
      <c r="H77">
        <f t="shared" si="9"/>
        <v>1E-4</v>
      </c>
    </row>
    <row r="78" spans="1:8" x14ac:dyDescent="0.25">
      <c r="A78" s="1" t="s">
        <v>2294</v>
      </c>
      <c r="C78">
        <v>0.84919999999999995</v>
      </c>
      <c r="D78">
        <v>0.83289999999999997</v>
      </c>
      <c r="E78">
        <f t="shared" si="6"/>
        <v>0.84104999999999996</v>
      </c>
      <c r="F78">
        <f t="shared" si="7"/>
        <v>100000</v>
      </c>
      <c r="G78">
        <f t="shared" si="8"/>
        <v>500</v>
      </c>
      <c r="H78">
        <f t="shared" si="9"/>
        <v>1E-4</v>
      </c>
    </row>
    <row r="79" spans="1:8" x14ac:dyDescent="0.25">
      <c r="A79" s="1" t="s">
        <v>2295</v>
      </c>
      <c r="C79">
        <v>0.83209999999999995</v>
      </c>
      <c r="D79">
        <v>0.84719999999999995</v>
      </c>
      <c r="E79">
        <f t="shared" si="6"/>
        <v>0.83965000000000001</v>
      </c>
      <c r="F79">
        <f t="shared" si="7"/>
        <v>100000</v>
      </c>
      <c r="G79">
        <f t="shared" si="8"/>
        <v>500</v>
      </c>
      <c r="H79">
        <f t="shared" si="9"/>
        <v>1E-4</v>
      </c>
    </row>
    <row r="80" spans="1:8" x14ac:dyDescent="0.25">
      <c r="A80" s="1" t="s">
        <v>2296</v>
      </c>
      <c r="C80">
        <v>0.84819999999999995</v>
      </c>
      <c r="D80">
        <v>0.83620000000000005</v>
      </c>
      <c r="E80">
        <f t="shared" si="6"/>
        <v>0.84220000000000006</v>
      </c>
      <c r="F80">
        <f t="shared" si="7"/>
        <v>100000</v>
      </c>
      <c r="G80">
        <f t="shared" si="8"/>
        <v>500</v>
      </c>
      <c r="H80">
        <f t="shared" si="9"/>
        <v>1E-4</v>
      </c>
    </row>
    <row r="81" spans="1:8" x14ac:dyDescent="0.25">
      <c r="A81" s="1" t="s">
        <v>2297</v>
      </c>
      <c r="C81">
        <v>0.83840000000000003</v>
      </c>
      <c r="D81">
        <v>0.81530000000000002</v>
      </c>
      <c r="E81">
        <f t="shared" si="6"/>
        <v>0.82685000000000008</v>
      </c>
      <c r="F81">
        <f t="shared" si="7"/>
        <v>100000</v>
      </c>
      <c r="G81">
        <f t="shared" si="8"/>
        <v>500</v>
      </c>
      <c r="H81">
        <f t="shared" si="9"/>
        <v>1E-4</v>
      </c>
    </row>
    <row r="82" spans="1:8" x14ac:dyDescent="0.25">
      <c r="A82" s="1" t="s">
        <v>2298</v>
      </c>
      <c r="C82">
        <v>0.80879999999999996</v>
      </c>
      <c r="D82">
        <v>0.81930000000000003</v>
      </c>
      <c r="E82">
        <f t="shared" si="6"/>
        <v>0.81404999999999994</v>
      </c>
      <c r="F82">
        <f t="shared" si="7"/>
        <v>100000</v>
      </c>
      <c r="G82">
        <f t="shared" si="8"/>
        <v>500</v>
      </c>
      <c r="H82">
        <f t="shared" si="9"/>
        <v>1E-4</v>
      </c>
    </row>
    <row r="83" spans="1:8" x14ac:dyDescent="0.25">
      <c r="A83" s="1" t="s">
        <v>2299</v>
      </c>
      <c r="C83">
        <v>0.81169999999999998</v>
      </c>
      <c r="D83">
        <v>0.78559999999999997</v>
      </c>
      <c r="E83">
        <f t="shared" si="6"/>
        <v>0.79864999999999997</v>
      </c>
      <c r="F83">
        <f t="shared" si="7"/>
        <v>100000</v>
      </c>
      <c r="G83">
        <f t="shared" si="8"/>
        <v>500</v>
      </c>
      <c r="H83">
        <f t="shared" si="9"/>
        <v>1E-4</v>
      </c>
    </row>
    <row r="84" spans="1:8" x14ac:dyDescent="0.25">
      <c r="A84" s="1" t="s">
        <v>2300</v>
      </c>
      <c r="C84">
        <v>0.79210000000000003</v>
      </c>
      <c r="D84">
        <v>0.76719999999999999</v>
      </c>
      <c r="E84">
        <f t="shared" si="6"/>
        <v>0.77964999999999995</v>
      </c>
      <c r="F84">
        <f t="shared" si="7"/>
        <v>100000</v>
      </c>
      <c r="G84">
        <f t="shared" si="8"/>
        <v>500</v>
      </c>
      <c r="H84">
        <f t="shared" si="9"/>
        <v>1E-4</v>
      </c>
    </row>
    <row r="85" spans="1:8" x14ac:dyDescent="0.25">
      <c r="A85" s="1" t="s">
        <v>2301</v>
      </c>
      <c r="C85">
        <v>0.75880000000000003</v>
      </c>
      <c r="D85">
        <v>0.77759999999999996</v>
      </c>
      <c r="E85">
        <f t="shared" si="6"/>
        <v>0.76819999999999999</v>
      </c>
      <c r="F85">
        <f t="shared" si="7"/>
        <v>100000</v>
      </c>
      <c r="G85">
        <f t="shared" si="8"/>
        <v>500</v>
      </c>
      <c r="H85">
        <f t="shared" si="9"/>
        <v>1E-4</v>
      </c>
    </row>
    <row r="86" spans="1:8" x14ac:dyDescent="0.25">
      <c r="A86" s="1" t="s">
        <v>2302</v>
      </c>
      <c r="C86">
        <v>0.78300000000000003</v>
      </c>
      <c r="D86">
        <v>0.78490000000000004</v>
      </c>
      <c r="E86">
        <f t="shared" si="6"/>
        <v>0.78395000000000004</v>
      </c>
      <c r="F86">
        <f t="shared" si="7"/>
        <v>100000</v>
      </c>
      <c r="G86">
        <f t="shared" si="8"/>
        <v>500</v>
      </c>
      <c r="H86">
        <f t="shared" si="9"/>
        <v>1E-4</v>
      </c>
    </row>
    <row r="87" spans="1:8" x14ac:dyDescent="0.25">
      <c r="A87" s="1" t="s">
        <v>2303</v>
      </c>
      <c r="C87">
        <v>0.79069999999999996</v>
      </c>
      <c r="D87">
        <v>0.80610000000000004</v>
      </c>
      <c r="E87">
        <f t="shared" si="6"/>
        <v>0.7984</v>
      </c>
      <c r="F87">
        <f t="shared" si="7"/>
        <v>100000</v>
      </c>
      <c r="G87">
        <f t="shared" si="8"/>
        <v>500</v>
      </c>
      <c r="H87">
        <f t="shared" si="9"/>
        <v>1E-4</v>
      </c>
    </row>
    <row r="88" spans="1:8" x14ac:dyDescent="0.25">
      <c r="A88" s="1" t="s">
        <v>2304</v>
      </c>
      <c r="C88">
        <v>0.80710000000000004</v>
      </c>
      <c r="D88">
        <v>0.78810000000000002</v>
      </c>
      <c r="E88">
        <f t="shared" si="6"/>
        <v>0.79760000000000009</v>
      </c>
      <c r="F88">
        <f t="shared" si="7"/>
        <v>100000</v>
      </c>
      <c r="G88">
        <f t="shared" si="8"/>
        <v>500</v>
      </c>
      <c r="H88">
        <f t="shared" si="9"/>
        <v>1E-4</v>
      </c>
    </row>
    <row r="89" spans="1:8" x14ac:dyDescent="0.25">
      <c r="A89" s="1" t="s">
        <v>2305</v>
      </c>
      <c r="C89">
        <v>0.78700000000000003</v>
      </c>
      <c r="D89">
        <v>0.88360000000000005</v>
      </c>
      <c r="E89">
        <f t="shared" si="6"/>
        <v>0.83530000000000004</v>
      </c>
      <c r="F89">
        <f t="shared" si="7"/>
        <v>100000</v>
      </c>
      <c r="G89">
        <f t="shared" si="8"/>
        <v>500</v>
      </c>
      <c r="H89">
        <f t="shared" si="9"/>
        <v>1E-4</v>
      </c>
    </row>
    <row r="90" spans="1:8" x14ac:dyDescent="0.25">
      <c r="A90" s="1" t="s">
        <v>2306</v>
      </c>
      <c r="C90">
        <v>0.88770000000000004</v>
      </c>
      <c r="D90">
        <v>0.87560000000000004</v>
      </c>
      <c r="E90">
        <f t="shared" si="6"/>
        <v>0.88165000000000004</v>
      </c>
      <c r="F90">
        <f t="shared" si="7"/>
        <v>100000</v>
      </c>
      <c r="G90">
        <f t="shared" si="8"/>
        <v>500</v>
      </c>
      <c r="H90">
        <f t="shared" si="9"/>
        <v>1E-4</v>
      </c>
    </row>
    <row r="91" spans="1:8" x14ac:dyDescent="0.25">
      <c r="A91" s="1" t="s">
        <v>2307</v>
      </c>
      <c r="C91">
        <v>0.88049999999999995</v>
      </c>
      <c r="D91">
        <v>0.90500000000000003</v>
      </c>
      <c r="E91">
        <f t="shared" si="6"/>
        <v>0.89274999999999993</v>
      </c>
      <c r="F91">
        <f t="shared" si="7"/>
        <v>100000</v>
      </c>
      <c r="G91">
        <f t="shared" si="8"/>
        <v>500</v>
      </c>
      <c r="H91">
        <f t="shared" si="9"/>
        <v>1E-4</v>
      </c>
    </row>
    <row r="92" spans="1:8" x14ac:dyDescent="0.25">
      <c r="A92" s="1" t="s">
        <v>2308</v>
      </c>
      <c r="C92">
        <v>0.90369999999999995</v>
      </c>
      <c r="D92">
        <v>0.90790000000000004</v>
      </c>
      <c r="E92">
        <f t="shared" si="6"/>
        <v>0.90579999999999994</v>
      </c>
      <c r="F92">
        <f t="shared" si="7"/>
        <v>100000</v>
      </c>
      <c r="G92">
        <f t="shared" si="8"/>
        <v>500</v>
      </c>
      <c r="H92">
        <f t="shared" si="9"/>
        <v>1E-4</v>
      </c>
    </row>
    <row r="93" spans="1:8" x14ac:dyDescent="0.25">
      <c r="A93" s="1" t="s">
        <v>2309</v>
      </c>
      <c r="C93">
        <v>0.90990000000000004</v>
      </c>
      <c r="D93">
        <v>0.92689999999999995</v>
      </c>
      <c r="E93">
        <f t="shared" si="6"/>
        <v>0.91839999999999999</v>
      </c>
      <c r="F93">
        <f t="shared" si="7"/>
        <v>100000</v>
      </c>
      <c r="G93">
        <f t="shared" si="8"/>
        <v>500</v>
      </c>
      <c r="H93">
        <f t="shared" si="9"/>
        <v>1E-4</v>
      </c>
    </row>
    <row r="94" spans="1:8" x14ac:dyDescent="0.25">
      <c r="A94" s="1" t="s">
        <v>2310</v>
      </c>
      <c r="C94">
        <v>0.92669999999999997</v>
      </c>
      <c r="D94">
        <v>0.89139999999999997</v>
      </c>
      <c r="E94">
        <f t="shared" si="6"/>
        <v>0.90904999999999991</v>
      </c>
      <c r="F94">
        <f t="shared" si="7"/>
        <v>100000</v>
      </c>
      <c r="G94">
        <f t="shared" si="8"/>
        <v>500</v>
      </c>
      <c r="H94">
        <f t="shared" si="9"/>
        <v>1E-4</v>
      </c>
    </row>
    <row r="95" spans="1:8" x14ac:dyDescent="0.25">
      <c r="A95" s="1" t="s">
        <v>2311</v>
      </c>
      <c r="C95">
        <v>0.89239999999999997</v>
      </c>
      <c r="D95">
        <v>0.88219999999999998</v>
      </c>
      <c r="E95">
        <f t="shared" si="6"/>
        <v>0.88729999999999998</v>
      </c>
      <c r="F95">
        <f t="shared" si="7"/>
        <v>100000</v>
      </c>
      <c r="G95">
        <f t="shared" si="8"/>
        <v>500</v>
      </c>
      <c r="H95">
        <f t="shared" si="9"/>
        <v>1E-4</v>
      </c>
    </row>
    <row r="96" spans="1:8" x14ac:dyDescent="0.25">
      <c r="A96" s="1" t="s">
        <v>2312</v>
      </c>
      <c r="C96">
        <v>0.88400000000000001</v>
      </c>
      <c r="D96">
        <v>0.86309999999999998</v>
      </c>
      <c r="E96">
        <f t="shared" si="6"/>
        <v>0.87355000000000005</v>
      </c>
      <c r="F96">
        <f t="shared" si="7"/>
        <v>100000</v>
      </c>
      <c r="G96">
        <f t="shared" si="8"/>
        <v>500</v>
      </c>
      <c r="H96">
        <f t="shared" si="9"/>
        <v>1E-4</v>
      </c>
    </row>
    <row r="97" spans="1:8" x14ac:dyDescent="0.25">
      <c r="A97" s="1" t="s">
        <v>2313</v>
      </c>
      <c r="C97">
        <v>0.8619</v>
      </c>
      <c r="D97">
        <v>0.88439999999999996</v>
      </c>
      <c r="E97">
        <f t="shared" si="6"/>
        <v>0.87314999999999998</v>
      </c>
      <c r="F97">
        <f t="shared" si="7"/>
        <v>100000</v>
      </c>
      <c r="G97">
        <f t="shared" si="8"/>
        <v>500</v>
      </c>
      <c r="H97">
        <f t="shared" si="9"/>
        <v>1E-4</v>
      </c>
    </row>
    <row r="98" spans="1:8" x14ac:dyDescent="0.25">
      <c r="A98" s="1" t="s">
        <v>2314</v>
      </c>
      <c r="C98">
        <v>0.88719999999999999</v>
      </c>
      <c r="D98">
        <v>0.89970000000000006</v>
      </c>
      <c r="E98">
        <f t="shared" si="6"/>
        <v>0.89345000000000008</v>
      </c>
      <c r="F98">
        <f t="shared" si="7"/>
        <v>100000</v>
      </c>
      <c r="G98">
        <f t="shared" si="8"/>
        <v>500</v>
      </c>
      <c r="H98">
        <f t="shared" si="9"/>
        <v>1E-4</v>
      </c>
    </row>
    <row r="99" spans="1:8" x14ac:dyDescent="0.25">
      <c r="A99" s="1" t="s">
        <v>2315</v>
      </c>
      <c r="C99">
        <v>0.8982</v>
      </c>
      <c r="D99">
        <v>0.91649999999999998</v>
      </c>
      <c r="E99">
        <f t="shared" si="6"/>
        <v>0.90734999999999999</v>
      </c>
      <c r="F99">
        <f t="shared" si="7"/>
        <v>100000</v>
      </c>
      <c r="G99">
        <f t="shared" si="8"/>
        <v>500</v>
      </c>
      <c r="H99">
        <f t="shared" si="9"/>
        <v>1E-4</v>
      </c>
    </row>
    <row r="100" spans="1:8" x14ac:dyDescent="0.25">
      <c r="A100" s="1" t="s">
        <v>2316</v>
      </c>
      <c r="C100">
        <v>0.91739999999999999</v>
      </c>
      <c r="D100">
        <v>0.92979999999999996</v>
      </c>
      <c r="E100">
        <f t="shared" si="6"/>
        <v>0.92359999999999998</v>
      </c>
      <c r="F100">
        <f t="shared" si="7"/>
        <v>100000</v>
      </c>
      <c r="G100">
        <f t="shared" si="8"/>
        <v>500</v>
      </c>
      <c r="H100">
        <f t="shared" si="9"/>
        <v>1E-4</v>
      </c>
    </row>
    <row r="101" spans="1:8" x14ac:dyDescent="0.25">
      <c r="A101" s="1" t="s">
        <v>2317</v>
      </c>
      <c r="C101">
        <v>0.92749999999999999</v>
      </c>
      <c r="D101">
        <v>0.92120000000000002</v>
      </c>
      <c r="E101">
        <f t="shared" si="6"/>
        <v>0.92435</v>
      </c>
      <c r="F101">
        <f t="shared" si="7"/>
        <v>100000</v>
      </c>
      <c r="G101">
        <f t="shared" si="8"/>
        <v>500</v>
      </c>
      <c r="H101">
        <f t="shared" si="9"/>
        <v>1E-4</v>
      </c>
    </row>
    <row r="102" spans="1:8" x14ac:dyDescent="0.25">
      <c r="A102" s="1" t="s">
        <v>2318</v>
      </c>
      <c r="C102">
        <v>0.92059999999999997</v>
      </c>
      <c r="D102">
        <v>0.92300000000000004</v>
      </c>
      <c r="E102">
        <f t="shared" si="6"/>
        <v>0.92179999999999995</v>
      </c>
      <c r="F102">
        <f t="shared" si="7"/>
        <v>100000</v>
      </c>
      <c r="G102">
        <f t="shared" si="8"/>
        <v>500</v>
      </c>
      <c r="H102">
        <f t="shared" si="9"/>
        <v>1E-4</v>
      </c>
    </row>
    <row r="103" spans="1:8" x14ac:dyDescent="0.25">
      <c r="A103" s="1" t="s">
        <v>2319</v>
      </c>
      <c r="C103">
        <v>0.92500000000000004</v>
      </c>
      <c r="D103">
        <v>0.93589999999999995</v>
      </c>
      <c r="E103">
        <f t="shared" si="6"/>
        <v>0.93045</v>
      </c>
      <c r="F103">
        <f t="shared" si="7"/>
        <v>100000</v>
      </c>
      <c r="G103">
        <f t="shared" si="8"/>
        <v>500</v>
      </c>
      <c r="H103">
        <f t="shared" si="9"/>
        <v>1E-4</v>
      </c>
    </row>
    <row r="104" spans="1:8" x14ac:dyDescent="0.25">
      <c r="A104" s="1" t="s">
        <v>2320</v>
      </c>
      <c r="C104">
        <v>0.93530000000000002</v>
      </c>
      <c r="D104">
        <v>0.93589999999999995</v>
      </c>
      <c r="E104">
        <f t="shared" si="6"/>
        <v>0.93559999999999999</v>
      </c>
      <c r="F104">
        <f t="shared" si="7"/>
        <v>100000</v>
      </c>
      <c r="G104">
        <f t="shared" si="8"/>
        <v>500</v>
      </c>
      <c r="H104">
        <f t="shared" si="9"/>
        <v>1E-4</v>
      </c>
    </row>
    <row r="105" spans="1:8" x14ac:dyDescent="0.25">
      <c r="A105" s="1" t="s">
        <v>2321</v>
      </c>
      <c r="C105">
        <v>0.93640000000000001</v>
      </c>
      <c r="D105">
        <v>0.93820000000000003</v>
      </c>
      <c r="E105">
        <f t="shared" si="6"/>
        <v>0.93730000000000002</v>
      </c>
      <c r="F105">
        <f t="shared" si="7"/>
        <v>100000</v>
      </c>
      <c r="G105">
        <f t="shared" si="8"/>
        <v>500</v>
      </c>
      <c r="H105">
        <f t="shared" si="9"/>
        <v>1E-4</v>
      </c>
    </row>
    <row r="106" spans="1:8" x14ac:dyDescent="0.25">
      <c r="A106" s="1" t="s">
        <v>2322</v>
      </c>
      <c r="C106">
        <v>0.93799999999999994</v>
      </c>
      <c r="D106">
        <v>0.95509999999999995</v>
      </c>
      <c r="E106">
        <f t="shared" si="6"/>
        <v>0.94655</v>
      </c>
      <c r="F106">
        <f t="shared" si="7"/>
        <v>100000</v>
      </c>
      <c r="G106">
        <f t="shared" si="8"/>
        <v>500</v>
      </c>
      <c r="H106">
        <f t="shared" si="9"/>
        <v>1E-4</v>
      </c>
    </row>
    <row r="107" spans="1:8" x14ac:dyDescent="0.25">
      <c r="A107" s="1" t="s">
        <v>2323</v>
      </c>
      <c r="C107">
        <v>0.95740000000000003</v>
      </c>
      <c r="D107">
        <v>0.95240000000000002</v>
      </c>
      <c r="E107">
        <f t="shared" si="6"/>
        <v>0.95490000000000008</v>
      </c>
      <c r="F107">
        <f t="shared" si="7"/>
        <v>100000</v>
      </c>
      <c r="G107">
        <f t="shared" si="8"/>
        <v>500</v>
      </c>
      <c r="H107">
        <f t="shared" si="9"/>
        <v>1E-4</v>
      </c>
    </row>
    <row r="108" spans="1:8" x14ac:dyDescent="0.25">
      <c r="A108" s="1" t="s">
        <v>2324</v>
      </c>
      <c r="C108">
        <v>0.95520000000000005</v>
      </c>
      <c r="D108">
        <v>0.93440000000000001</v>
      </c>
      <c r="E108">
        <f t="shared" si="6"/>
        <v>0.94480000000000008</v>
      </c>
      <c r="F108">
        <f t="shared" si="7"/>
        <v>100000</v>
      </c>
      <c r="G108">
        <f t="shared" si="8"/>
        <v>500</v>
      </c>
      <c r="H108">
        <f t="shared" si="9"/>
        <v>1E-4</v>
      </c>
    </row>
    <row r="109" spans="1:8" x14ac:dyDescent="0.25">
      <c r="A109" s="1" t="s">
        <v>2325</v>
      </c>
      <c r="C109">
        <v>0.93720000000000003</v>
      </c>
      <c r="D109">
        <v>0.91259999999999997</v>
      </c>
      <c r="E109">
        <f t="shared" si="6"/>
        <v>0.92490000000000006</v>
      </c>
      <c r="F109">
        <f t="shared" si="7"/>
        <v>100000</v>
      </c>
      <c r="G109">
        <f t="shared" si="8"/>
        <v>500</v>
      </c>
      <c r="H109">
        <f t="shared" si="9"/>
        <v>1E-4</v>
      </c>
    </row>
    <row r="110" spans="1:8" x14ac:dyDescent="0.25">
      <c r="A110" s="1" t="s">
        <v>2326</v>
      </c>
      <c r="C110">
        <v>0.91200000000000003</v>
      </c>
      <c r="D110">
        <v>0.91800000000000004</v>
      </c>
      <c r="E110">
        <f t="shared" si="6"/>
        <v>0.91500000000000004</v>
      </c>
      <c r="F110">
        <f t="shared" si="7"/>
        <v>100000</v>
      </c>
      <c r="G110">
        <f t="shared" si="8"/>
        <v>500</v>
      </c>
      <c r="H110">
        <f t="shared" si="9"/>
        <v>1E-4</v>
      </c>
    </row>
    <row r="111" spans="1:8" x14ac:dyDescent="0.25">
      <c r="A111" s="1" t="s">
        <v>2327</v>
      </c>
      <c r="C111">
        <v>0.92010000000000003</v>
      </c>
      <c r="D111">
        <v>0.9163</v>
      </c>
      <c r="E111">
        <f t="shared" si="6"/>
        <v>0.91820000000000002</v>
      </c>
      <c r="F111">
        <f t="shared" si="7"/>
        <v>100000</v>
      </c>
      <c r="G111">
        <f t="shared" si="8"/>
        <v>500</v>
      </c>
      <c r="H111">
        <f t="shared" si="9"/>
        <v>1E-4</v>
      </c>
    </row>
    <row r="112" spans="1:8" x14ac:dyDescent="0.25">
      <c r="A112" s="1" t="s">
        <v>2328</v>
      </c>
      <c r="C112">
        <v>0.91469999999999996</v>
      </c>
      <c r="D112">
        <v>0.91979999999999995</v>
      </c>
      <c r="E112">
        <f t="shared" si="6"/>
        <v>0.9172499999999999</v>
      </c>
      <c r="F112">
        <f t="shared" si="7"/>
        <v>100000</v>
      </c>
      <c r="G112">
        <f t="shared" si="8"/>
        <v>500</v>
      </c>
      <c r="H112">
        <f t="shared" si="9"/>
        <v>1E-4</v>
      </c>
    </row>
    <row r="113" spans="1:8" x14ac:dyDescent="0.25">
      <c r="A113" s="1" t="s">
        <v>2329</v>
      </c>
      <c r="C113">
        <v>0.91700000000000004</v>
      </c>
      <c r="D113">
        <v>0.89570000000000005</v>
      </c>
      <c r="E113">
        <f t="shared" si="6"/>
        <v>0.90634999999999999</v>
      </c>
      <c r="F113">
        <f t="shared" si="7"/>
        <v>100000</v>
      </c>
      <c r="G113">
        <f t="shared" si="8"/>
        <v>500</v>
      </c>
      <c r="H113">
        <f t="shared" si="9"/>
        <v>1E-4</v>
      </c>
    </row>
    <row r="114" spans="1:8" x14ac:dyDescent="0.25">
      <c r="A114" s="1" t="s">
        <v>2330</v>
      </c>
      <c r="C114">
        <v>0.89559999999999995</v>
      </c>
      <c r="D114">
        <v>0.91359999999999997</v>
      </c>
      <c r="E114">
        <f t="shared" si="6"/>
        <v>0.90459999999999996</v>
      </c>
      <c r="F114">
        <f t="shared" si="7"/>
        <v>100000</v>
      </c>
      <c r="G114">
        <f t="shared" si="8"/>
        <v>500</v>
      </c>
      <c r="H114">
        <f t="shared" si="9"/>
        <v>1E-4</v>
      </c>
    </row>
    <row r="115" spans="1:8" x14ac:dyDescent="0.25">
      <c r="A115" s="1" t="s">
        <v>2331</v>
      </c>
      <c r="C115">
        <v>0.91410000000000002</v>
      </c>
      <c r="D115">
        <v>0.91839999999999999</v>
      </c>
      <c r="E115">
        <f t="shared" si="6"/>
        <v>0.91625000000000001</v>
      </c>
      <c r="F115">
        <f t="shared" si="7"/>
        <v>100000</v>
      </c>
      <c r="G115">
        <f t="shared" si="8"/>
        <v>500</v>
      </c>
      <c r="H115">
        <f t="shared" si="9"/>
        <v>1E-4</v>
      </c>
    </row>
    <row r="116" spans="1:8" x14ac:dyDescent="0.25">
      <c r="A116" s="1" t="s">
        <v>2332</v>
      </c>
      <c r="C116">
        <v>0.9194</v>
      </c>
      <c r="D116">
        <v>0.91520000000000001</v>
      </c>
      <c r="E116">
        <f t="shared" si="6"/>
        <v>0.9173</v>
      </c>
      <c r="F116">
        <f t="shared" si="7"/>
        <v>100000</v>
      </c>
      <c r="G116">
        <f t="shared" si="8"/>
        <v>500</v>
      </c>
      <c r="H116">
        <f t="shared" si="9"/>
        <v>1E-4</v>
      </c>
    </row>
    <row r="117" spans="1:8" x14ac:dyDescent="0.25">
      <c r="A117" s="1" t="s">
        <v>2333</v>
      </c>
      <c r="C117">
        <v>0.91520000000000001</v>
      </c>
      <c r="D117">
        <v>0.90759999999999996</v>
      </c>
      <c r="E117">
        <f t="shared" si="6"/>
        <v>0.91139999999999999</v>
      </c>
      <c r="F117">
        <f t="shared" si="7"/>
        <v>100000</v>
      </c>
      <c r="G117">
        <f t="shared" si="8"/>
        <v>500</v>
      </c>
      <c r="H117">
        <f t="shared" si="9"/>
        <v>1E-4</v>
      </c>
    </row>
    <row r="118" spans="1:8" x14ac:dyDescent="0.25">
      <c r="A118" s="1" t="s">
        <v>2334</v>
      </c>
      <c r="C118">
        <v>0.90769999999999995</v>
      </c>
      <c r="D118">
        <v>0.90200000000000002</v>
      </c>
      <c r="E118">
        <f t="shared" si="6"/>
        <v>0.90484999999999993</v>
      </c>
      <c r="F118">
        <f t="shared" si="7"/>
        <v>100000</v>
      </c>
      <c r="G118">
        <f t="shared" si="8"/>
        <v>500</v>
      </c>
      <c r="H118">
        <f t="shared" si="9"/>
        <v>1E-4</v>
      </c>
    </row>
    <row r="119" spans="1:8" x14ac:dyDescent="0.25">
      <c r="A119" s="1" t="s">
        <v>2335</v>
      </c>
      <c r="C119">
        <v>0.90080000000000005</v>
      </c>
      <c r="D119">
        <v>0.91639999999999999</v>
      </c>
      <c r="E119">
        <f t="shared" si="6"/>
        <v>0.90860000000000007</v>
      </c>
      <c r="F119">
        <f t="shared" si="7"/>
        <v>100000</v>
      </c>
      <c r="G119">
        <f t="shared" si="8"/>
        <v>500</v>
      </c>
      <c r="H119">
        <f t="shared" si="9"/>
        <v>1E-4</v>
      </c>
    </row>
    <row r="120" spans="1:8" x14ac:dyDescent="0.25">
      <c r="A120" s="1" t="s">
        <v>2336</v>
      </c>
      <c r="C120">
        <v>0.9163</v>
      </c>
      <c r="D120">
        <v>0.91879999999999995</v>
      </c>
      <c r="E120">
        <f t="shared" si="6"/>
        <v>0.91754999999999998</v>
      </c>
      <c r="F120">
        <f t="shared" si="7"/>
        <v>100000</v>
      </c>
      <c r="G120">
        <f t="shared" si="8"/>
        <v>500</v>
      </c>
      <c r="H120">
        <f t="shared" si="9"/>
        <v>1E-4</v>
      </c>
    </row>
    <row r="121" spans="1:8" x14ac:dyDescent="0.25">
      <c r="A121" s="1" t="s">
        <v>2337</v>
      </c>
      <c r="C121">
        <v>0.92</v>
      </c>
      <c r="D121">
        <v>0.90820000000000001</v>
      </c>
      <c r="E121">
        <f t="shared" si="6"/>
        <v>0.91410000000000002</v>
      </c>
      <c r="F121">
        <f t="shared" si="7"/>
        <v>100000</v>
      </c>
      <c r="G121">
        <f t="shared" si="8"/>
        <v>500</v>
      </c>
      <c r="H121">
        <f t="shared" si="9"/>
        <v>1E-4</v>
      </c>
    </row>
    <row r="122" spans="1:8" x14ac:dyDescent="0.25">
      <c r="A122" s="1" t="s">
        <v>2338</v>
      </c>
      <c r="C122">
        <v>0.91090000000000004</v>
      </c>
      <c r="D122">
        <v>0.90610000000000002</v>
      </c>
      <c r="E122">
        <f t="shared" si="6"/>
        <v>0.90850000000000009</v>
      </c>
      <c r="F122">
        <f t="shared" si="7"/>
        <v>100000</v>
      </c>
      <c r="G122">
        <f t="shared" si="8"/>
        <v>500</v>
      </c>
      <c r="H122">
        <f t="shared" si="9"/>
        <v>1E-4</v>
      </c>
    </row>
    <row r="123" spans="1:8" x14ac:dyDescent="0.25">
      <c r="A123" s="1" t="s">
        <v>2339</v>
      </c>
      <c r="C123">
        <v>0.90700000000000003</v>
      </c>
      <c r="D123">
        <v>0.91779999999999995</v>
      </c>
      <c r="E123">
        <f t="shared" si="6"/>
        <v>0.91239999999999999</v>
      </c>
      <c r="F123">
        <f t="shared" si="7"/>
        <v>100000</v>
      </c>
      <c r="G123">
        <f t="shared" si="8"/>
        <v>500</v>
      </c>
      <c r="H123">
        <f t="shared" si="9"/>
        <v>1E-4</v>
      </c>
    </row>
    <row r="124" spans="1:8" x14ac:dyDescent="0.25">
      <c r="A124" s="1" t="s">
        <v>2340</v>
      </c>
      <c r="C124">
        <v>0.92259999999999998</v>
      </c>
      <c r="D124">
        <v>0.92959999999999998</v>
      </c>
      <c r="E124">
        <f t="shared" si="6"/>
        <v>0.92609999999999992</v>
      </c>
      <c r="F124">
        <f t="shared" si="7"/>
        <v>100000</v>
      </c>
      <c r="G124">
        <f t="shared" si="8"/>
        <v>500</v>
      </c>
      <c r="H124">
        <f t="shared" si="9"/>
        <v>1E-4</v>
      </c>
    </row>
    <row r="125" spans="1:8" x14ac:dyDescent="0.25">
      <c r="A125" s="1" t="s">
        <v>2341</v>
      </c>
      <c r="C125">
        <v>0.93059999999999998</v>
      </c>
      <c r="D125">
        <v>0.93930000000000002</v>
      </c>
      <c r="E125">
        <f t="shared" si="6"/>
        <v>0.93494999999999995</v>
      </c>
      <c r="F125">
        <f t="shared" si="7"/>
        <v>100000</v>
      </c>
      <c r="G125">
        <f t="shared" si="8"/>
        <v>500</v>
      </c>
      <c r="H125">
        <f t="shared" si="9"/>
        <v>1E-4</v>
      </c>
    </row>
    <row r="126" spans="1:8" x14ac:dyDescent="0.25">
      <c r="A126" s="1" t="s">
        <v>2342</v>
      </c>
      <c r="C126">
        <v>0.94040000000000001</v>
      </c>
      <c r="D126">
        <v>0.95940000000000003</v>
      </c>
      <c r="E126">
        <f t="shared" si="6"/>
        <v>0.94989999999999997</v>
      </c>
      <c r="F126">
        <f t="shared" si="7"/>
        <v>100000</v>
      </c>
      <c r="G126">
        <f t="shared" si="8"/>
        <v>500</v>
      </c>
      <c r="H126">
        <f t="shared" si="9"/>
        <v>1E-4</v>
      </c>
    </row>
    <row r="127" spans="1:8" x14ac:dyDescent="0.25">
      <c r="A127" s="1" t="s">
        <v>2343</v>
      </c>
      <c r="C127">
        <v>0.95599999999999996</v>
      </c>
      <c r="D127">
        <v>0.96589999999999998</v>
      </c>
      <c r="E127">
        <f t="shared" si="6"/>
        <v>0.96094999999999997</v>
      </c>
      <c r="F127">
        <f t="shared" si="7"/>
        <v>100000</v>
      </c>
      <c r="G127">
        <f t="shared" si="8"/>
        <v>500</v>
      </c>
      <c r="H127">
        <f t="shared" si="9"/>
        <v>1E-4</v>
      </c>
    </row>
    <row r="128" spans="1:8" x14ac:dyDescent="0.25">
      <c r="A128" s="1" t="s">
        <v>2344</v>
      </c>
      <c r="C128">
        <v>0.96719999999999995</v>
      </c>
      <c r="D128">
        <v>0.95940000000000003</v>
      </c>
      <c r="E128">
        <f t="shared" si="6"/>
        <v>0.96330000000000005</v>
      </c>
      <c r="F128">
        <f t="shared" si="7"/>
        <v>100000</v>
      </c>
      <c r="G128">
        <f t="shared" si="8"/>
        <v>500</v>
      </c>
      <c r="H128">
        <f t="shared" si="9"/>
        <v>1E-4</v>
      </c>
    </row>
    <row r="129" spans="1:8" x14ac:dyDescent="0.25">
      <c r="A129" s="1" t="s">
        <v>2345</v>
      </c>
      <c r="C129">
        <v>0.95030000000000003</v>
      </c>
      <c r="D129">
        <v>0.94979999999999998</v>
      </c>
      <c r="E129">
        <f t="shared" si="6"/>
        <v>0.95005000000000006</v>
      </c>
      <c r="F129">
        <f t="shared" si="7"/>
        <v>100000</v>
      </c>
      <c r="G129">
        <f t="shared" si="8"/>
        <v>500</v>
      </c>
      <c r="H129">
        <f t="shared" si="9"/>
        <v>1E-4</v>
      </c>
    </row>
    <row r="130" spans="1:8" x14ac:dyDescent="0.25">
      <c r="A130" s="1" t="s">
        <v>2346</v>
      </c>
      <c r="C130">
        <v>0.94550000000000001</v>
      </c>
      <c r="D130">
        <v>0.95509999999999995</v>
      </c>
      <c r="E130">
        <f t="shared" si="6"/>
        <v>0.95029999999999992</v>
      </c>
      <c r="F130">
        <f t="shared" si="7"/>
        <v>100000</v>
      </c>
      <c r="G130">
        <f t="shared" si="8"/>
        <v>500</v>
      </c>
      <c r="H130">
        <f t="shared" si="9"/>
        <v>1E-4</v>
      </c>
    </row>
    <row r="131" spans="1:8" x14ac:dyDescent="0.25">
      <c r="A131" s="1" t="s">
        <v>2347</v>
      </c>
      <c r="C131">
        <v>0.95709999999999995</v>
      </c>
      <c r="D131">
        <v>0.94810000000000005</v>
      </c>
      <c r="E131">
        <f t="shared" si="6"/>
        <v>0.9526</v>
      </c>
      <c r="F131">
        <f t="shared" si="7"/>
        <v>100000</v>
      </c>
      <c r="G131">
        <f t="shared" si="8"/>
        <v>500</v>
      </c>
      <c r="H131">
        <f t="shared" si="9"/>
        <v>1E-4</v>
      </c>
    </row>
    <row r="132" spans="1:8" x14ac:dyDescent="0.25">
      <c r="A132" s="1" t="s">
        <v>2348</v>
      </c>
      <c r="C132">
        <v>0.94740000000000002</v>
      </c>
      <c r="D132">
        <v>0.97709999999999997</v>
      </c>
      <c r="E132">
        <f t="shared" si="6"/>
        <v>0.96225000000000005</v>
      </c>
      <c r="F132">
        <f t="shared" si="7"/>
        <v>100000</v>
      </c>
      <c r="G132">
        <f t="shared" si="8"/>
        <v>500</v>
      </c>
      <c r="H132">
        <f t="shared" si="9"/>
        <v>1E-4</v>
      </c>
    </row>
    <row r="133" spans="1:8" x14ac:dyDescent="0.25">
      <c r="A133" s="1" t="s">
        <v>2349</v>
      </c>
      <c r="C133">
        <v>0.97919999999999996</v>
      </c>
      <c r="D133">
        <v>0.98009999999999997</v>
      </c>
      <c r="E133">
        <f t="shared" ref="E133:E196" si="10">(C133+D133)/2</f>
        <v>0.97964999999999991</v>
      </c>
      <c r="F133">
        <f t="shared" ref="F133:F196" si="11">F132</f>
        <v>100000</v>
      </c>
      <c r="G133">
        <f t="shared" ref="G133:G196" si="12">G132</f>
        <v>500</v>
      </c>
      <c r="H133">
        <f t="shared" ref="H133:H196" si="13">H132</f>
        <v>1E-4</v>
      </c>
    </row>
    <row r="134" spans="1:8" x14ac:dyDescent="0.25">
      <c r="A134" s="1" t="s">
        <v>2350</v>
      </c>
      <c r="C134">
        <v>0.97870000000000001</v>
      </c>
      <c r="D134">
        <v>0.98770000000000002</v>
      </c>
      <c r="E134">
        <f t="shared" si="10"/>
        <v>0.98320000000000007</v>
      </c>
      <c r="F134">
        <f t="shared" si="11"/>
        <v>100000</v>
      </c>
      <c r="G134">
        <f t="shared" si="12"/>
        <v>500</v>
      </c>
      <c r="H134">
        <f t="shared" si="13"/>
        <v>1E-4</v>
      </c>
    </row>
    <row r="135" spans="1:8" x14ac:dyDescent="0.25">
      <c r="A135" s="1" t="s">
        <v>2351</v>
      </c>
      <c r="C135">
        <v>0.99080000000000001</v>
      </c>
      <c r="D135">
        <v>0.97460000000000002</v>
      </c>
      <c r="E135">
        <f t="shared" si="10"/>
        <v>0.98270000000000002</v>
      </c>
      <c r="F135">
        <f t="shared" si="11"/>
        <v>100000</v>
      </c>
      <c r="G135">
        <f t="shared" si="12"/>
        <v>500</v>
      </c>
      <c r="H135">
        <f t="shared" si="13"/>
        <v>1E-4</v>
      </c>
    </row>
    <row r="136" spans="1:8" x14ac:dyDescent="0.25">
      <c r="A136" s="1" t="s">
        <v>2352</v>
      </c>
      <c r="C136">
        <v>0.97650000000000003</v>
      </c>
      <c r="D136">
        <v>0.97</v>
      </c>
      <c r="E136">
        <f t="shared" si="10"/>
        <v>0.97324999999999995</v>
      </c>
      <c r="F136">
        <f t="shared" si="11"/>
        <v>100000</v>
      </c>
      <c r="G136">
        <f t="shared" si="12"/>
        <v>500</v>
      </c>
      <c r="H136">
        <f t="shared" si="13"/>
        <v>1E-4</v>
      </c>
    </row>
    <row r="137" spans="1:8" x14ac:dyDescent="0.25">
      <c r="A137" s="1" t="s">
        <v>2353</v>
      </c>
      <c r="C137">
        <v>0.96879999999999999</v>
      </c>
      <c r="D137">
        <v>0.97699999999999998</v>
      </c>
      <c r="E137">
        <f t="shared" si="10"/>
        <v>0.97289999999999999</v>
      </c>
      <c r="F137">
        <f t="shared" si="11"/>
        <v>100000</v>
      </c>
      <c r="G137">
        <f t="shared" si="12"/>
        <v>500</v>
      </c>
      <c r="H137">
        <f t="shared" si="13"/>
        <v>1E-4</v>
      </c>
    </row>
    <row r="138" spans="1:8" x14ac:dyDescent="0.25">
      <c r="A138" s="1" t="s">
        <v>2354</v>
      </c>
      <c r="C138">
        <v>0.97689999999999999</v>
      </c>
      <c r="D138">
        <v>0.97370000000000001</v>
      </c>
      <c r="E138">
        <f t="shared" si="10"/>
        <v>0.97530000000000006</v>
      </c>
      <c r="F138">
        <f t="shared" si="11"/>
        <v>100000</v>
      </c>
      <c r="G138">
        <f t="shared" si="12"/>
        <v>500</v>
      </c>
      <c r="H138">
        <f t="shared" si="13"/>
        <v>1E-4</v>
      </c>
    </row>
    <row r="139" spans="1:8" x14ac:dyDescent="0.25">
      <c r="A139" s="1" t="s">
        <v>2355</v>
      </c>
      <c r="C139">
        <v>0.97219999999999995</v>
      </c>
      <c r="D139">
        <v>0.95950000000000002</v>
      </c>
      <c r="E139">
        <f t="shared" si="10"/>
        <v>0.96584999999999999</v>
      </c>
      <c r="F139">
        <f t="shared" si="11"/>
        <v>100000</v>
      </c>
      <c r="G139">
        <f t="shared" si="12"/>
        <v>500</v>
      </c>
      <c r="H139">
        <f t="shared" si="13"/>
        <v>1E-4</v>
      </c>
    </row>
    <row r="140" spans="1:8" x14ac:dyDescent="0.25">
      <c r="A140" s="1" t="s">
        <v>2356</v>
      </c>
      <c r="C140">
        <v>0.95960000000000001</v>
      </c>
      <c r="D140">
        <v>0.95440000000000003</v>
      </c>
      <c r="E140">
        <f t="shared" si="10"/>
        <v>0.95700000000000007</v>
      </c>
      <c r="F140">
        <f t="shared" si="11"/>
        <v>100000</v>
      </c>
      <c r="G140">
        <f t="shared" si="12"/>
        <v>500</v>
      </c>
      <c r="H140">
        <f t="shared" si="13"/>
        <v>1E-4</v>
      </c>
    </row>
    <row r="141" spans="1:8" x14ac:dyDescent="0.25">
      <c r="A141" s="1" t="s">
        <v>2357</v>
      </c>
      <c r="C141">
        <v>0.95509999999999995</v>
      </c>
      <c r="D141">
        <v>0.94399999999999995</v>
      </c>
      <c r="E141">
        <f t="shared" si="10"/>
        <v>0.94954999999999989</v>
      </c>
      <c r="F141">
        <f t="shared" si="11"/>
        <v>100000</v>
      </c>
      <c r="G141">
        <f t="shared" si="12"/>
        <v>500</v>
      </c>
      <c r="H141">
        <f t="shared" si="13"/>
        <v>1E-4</v>
      </c>
    </row>
    <row r="142" spans="1:8" x14ac:dyDescent="0.25">
      <c r="A142" s="1" t="s">
        <v>2358</v>
      </c>
      <c r="C142">
        <v>0.94350000000000001</v>
      </c>
      <c r="D142">
        <v>0.92679999999999996</v>
      </c>
      <c r="E142">
        <f t="shared" si="10"/>
        <v>0.93514999999999993</v>
      </c>
      <c r="F142">
        <f t="shared" si="11"/>
        <v>100000</v>
      </c>
      <c r="G142">
        <f t="shared" si="12"/>
        <v>500</v>
      </c>
      <c r="H142">
        <f t="shared" si="13"/>
        <v>1E-4</v>
      </c>
    </row>
    <row r="143" spans="1:8" x14ac:dyDescent="0.25">
      <c r="A143" s="1" t="s">
        <v>2359</v>
      </c>
      <c r="C143">
        <v>0.92630000000000001</v>
      </c>
      <c r="D143">
        <v>0.93289999999999995</v>
      </c>
      <c r="E143">
        <f t="shared" si="10"/>
        <v>0.92959999999999998</v>
      </c>
      <c r="F143">
        <f t="shared" si="11"/>
        <v>100000</v>
      </c>
      <c r="G143">
        <f t="shared" si="12"/>
        <v>500</v>
      </c>
      <c r="H143">
        <f t="shared" si="13"/>
        <v>1E-4</v>
      </c>
    </row>
    <row r="144" spans="1:8" x14ac:dyDescent="0.25">
      <c r="A144" s="1" t="s">
        <v>2360</v>
      </c>
      <c r="C144">
        <v>0.93279999999999996</v>
      </c>
      <c r="D144">
        <v>0.93959999999999999</v>
      </c>
      <c r="E144">
        <f t="shared" si="10"/>
        <v>0.93619999999999992</v>
      </c>
      <c r="F144">
        <f t="shared" si="11"/>
        <v>100000</v>
      </c>
      <c r="G144">
        <f t="shared" si="12"/>
        <v>500</v>
      </c>
      <c r="H144">
        <f t="shared" si="13"/>
        <v>1E-4</v>
      </c>
    </row>
    <row r="145" spans="1:8" x14ac:dyDescent="0.25">
      <c r="A145" s="1" t="s">
        <v>2361</v>
      </c>
      <c r="C145">
        <v>0.94069999999999998</v>
      </c>
      <c r="D145">
        <v>0.92920000000000003</v>
      </c>
      <c r="E145">
        <f t="shared" si="10"/>
        <v>0.93494999999999995</v>
      </c>
      <c r="F145">
        <f t="shared" si="11"/>
        <v>100000</v>
      </c>
      <c r="G145">
        <f t="shared" si="12"/>
        <v>500</v>
      </c>
      <c r="H145">
        <f t="shared" si="13"/>
        <v>1E-4</v>
      </c>
    </row>
    <row r="146" spans="1:8" x14ac:dyDescent="0.25">
      <c r="A146" s="1" t="s">
        <v>2362</v>
      </c>
      <c r="C146">
        <v>0.92959999999999998</v>
      </c>
      <c r="D146">
        <v>0.93310000000000004</v>
      </c>
      <c r="E146">
        <f t="shared" si="10"/>
        <v>0.93135000000000001</v>
      </c>
      <c r="F146">
        <f t="shared" si="11"/>
        <v>100000</v>
      </c>
      <c r="G146">
        <f t="shared" si="12"/>
        <v>500</v>
      </c>
      <c r="H146">
        <f t="shared" si="13"/>
        <v>1E-4</v>
      </c>
    </row>
    <row r="147" spans="1:8" x14ac:dyDescent="0.25">
      <c r="A147" s="1" t="s">
        <v>2363</v>
      </c>
      <c r="C147">
        <v>0.93300000000000005</v>
      </c>
      <c r="D147">
        <v>0.92800000000000005</v>
      </c>
      <c r="E147">
        <f t="shared" si="10"/>
        <v>0.9305000000000001</v>
      </c>
      <c r="F147">
        <f t="shared" si="11"/>
        <v>100000</v>
      </c>
      <c r="G147">
        <f t="shared" si="12"/>
        <v>500</v>
      </c>
      <c r="H147">
        <f t="shared" si="13"/>
        <v>1E-4</v>
      </c>
    </row>
    <row r="148" spans="1:8" x14ac:dyDescent="0.25">
      <c r="A148" s="1" t="s">
        <v>2364</v>
      </c>
      <c r="C148">
        <v>0.92820000000000003</v>
      </c>
      <c r="D148">
        <v>0.9345</v>
      </c>
      <c r="E148">
        <f t="shared" si="10"/>
        <v>0.93135000000000001</v>
      </c>
      <c r="F148">
        <f t="shared" si="11"/>
        <v>100000</v>
      </c>
      <c r="G148">
        <f t="shared" si="12"/>
        <v>500</v>
      </c>
      <c r="H148">
        <f t="shared" si="13"/>
        <v>1E-4</v>
      </c>
    </row>
    <row r="149" spans="1:8" x14ac:dyDescent="0.25">
      <c r="A149" s="1" t="s">
        <v>2365</v>
      </c>
      <c r="C149">
        <v>0.93410000000000004</v>
      </c>
      <c r="D149">
        <v>0.94020000000000004</v>
      </c>
      <c r="E149">
        <f t="shared" si="10"/>
        <v>0.93715000000000004</v>
      </c>
      <c r="F149">
        <f t="shared" si="11"/>
        <v>100000</v>
      </c>
      <c r="G149">
        <f t="shared" si="12"/>
        <v>500</v>
      </c>
      <c r="H149">
        <f t="shared" si="13"/>
        <v>1E-4</v>
      </c>
    </row>
    <row r="150" spans="1:8" x14ac:dyDescent="0.25">
      <c r="A150" s="1" t="s">
        <v>2366</v>
      </c>
      <c r="C150">
        <v>0.94140000000000001</v>
      </c>
      <c r="D150">
        <v>0.94830000000000003</v>
      </c>
      <c r="E150">
        <f t="shared" si="10"/>
        <v>0.94484999999999997</v>
      </c>
      <c r="F150">
        <f t="shared" si="11"/>
        <v>100000</v>
      </c>
      <c r="G150">
        <f t="shared" si="12"/>
        <v>500</v>
      </c>
      <c r="H150">
        <f t="shared" si="13"/>
        <v>1E-4</v>
      </c>
    </row>
    <row r="151" spans="1:8" x14ac:dyDescent="0.25">
      <c r="A151" s="1" t="s">
        <v>2367</v>
      </c>
      <c r="C151">
        <v>0.94840000000000002</v>
      </c>
      <c r="D151">
        <v>0.94530000000000003</v>
      </c>
      <c r="E151">
        <f t="shared" si="10"/>
        <v>0.94684999999999997</v>
      </c>
      <c r="F151">
        <f t="shared" si="11"/>
        <v>100000</v>
      </c>
      <c r="G151">
        <f t="shared" si="12"/>
        <v>500</v>
      </c>
      <c r="H151">
        <f t="shared" si="13"/>
        <v>1E-4</v>
      </c>
    </row>
    <row r="152" spans="1:8" x14ac:dyDescent="0.25">
      <c r="A152" s="1" t="s">
        <v>2368</v>
      </c>
      <c r="C152">
        <v>0.94469999999999998</v>
      </c>
      <c r="D152">
        <v>0.92779999999999996</v>
      </c>
      <c r="E152">
        <f t="shared" si="10"/>
        <v>0.93625000000000003</v>
      </c>
      <c r="F152">
        <f t="shared" si="11"/>
        <v>100000</v>
      </c>
      <c r="G152">
        <f t="shared" si="12"/>
        <v>500</v>
      </c>
      <c r="H152">
        <f t="shared" si="13"/>
        <v>1E-4</v>
      </c>
    </row>
    <row r="153" spans="1:8" x14ac:dyDescent="0.25">
      <c r="A153" s="1" t="s">
        <v>2369</v>
      </c>
      <c r="C153">
        <v>0.9284</v>
      </c>
      <c r="D153">
        <v>0.92800000000000005</v>
      </c>
      <c r="E153">
        <f t="shared" si="10"/>
        <v>0.92820000000000003</v>
      </c>
      <c r="F153">
        <f t="shared" si="11"/>
        <v>100000</v>
      </c>
      <c r="G153">
        <f t="shared" si="12"/>
        <v>500</v>
      </c>
      <c r="H153">
        <f t="shared" si="13"/>
        <v>1E-4</v>
      </c>
    </row>
    <row r="154" spans="1:8" x14ac:dyDescent="0.25">
      <c r="A154" s="1" t="s">
        <v>2370</v>
      </c>
      <c r="C154">
        <v>0.92810000000000004</v>
      </c>
      <c r="D154">
        <v>0.9345</v>
      </c>
      <c r="E154">
        <f t="shared" si="10"/>
        <v>0.93130000000000002</v>
      </c>
      <c r="F154">
        <f t="shared" si="11"/>
        <v>100000</v>
      </c>
      <c r="G154">
        <f t="shared" si="12"/>
        <v>500</v>
      </c>
      <c r="H154">
        <f t="shared" si="13"/>
        <v>1E-4</v>
      </c>
    </row>
    <row r="155" spans="1:8" x14ac:dyDescent="0.25">
      <c r="A155" s="1" t="s">
        <v>2371</v>
      </c>
      <c r="C155">
        <v>0.93679999999999997</v>
      </c>
      <c r="D155">
        <v>0.91749999999999998</v>
      </c>
      <c r="E155">
        <f t="shared" si="10"/>
        <v>0.92714999999999992</v>
      </c>
      <c r="F155">
        <f t="shared" si="11"/>
        <v>100000</v>
      </c>
      <c r="G155">
        <f t="shared" si="12"/>
        <v>500</v>
      </c>
      <c r="H155">
        <f t="shared" si="13"/>
        <v>1E-4</v>
      </c>
    </row>
    <row r="156" spans="1:8" x14ac:dyDescent="0.25">
      <c r="A156" s="1" t="s">
        <v>2372</v>
      </c>
      <c r="C156">
        <v>0.91620000000000001</v>
      </c>
      <c r="D156">
        <v>0.91510000000000002</v>
      </c>
      <c r="E156">
        <f t="shared" si="10"/>
        <v>0.91565000000000007</v>
      </c>
      <c r="F156">
        <f t="shared" si="11"/>
        <v>100000</v>
      </c>
      <c r="G156">
        <f t="shared" si="12"/>
        <v>500</v>
      </c>
      <c r="H156">
        <f t="shared" si="13"/>
        <v>1E-4</v>
      </c>
    </row>
    <row r="157" spans="1:8" x14ac:dyDescent="0.25">
      <c r="A157" s="1" t="s">
        <v>2373</v>
      </c>
      <c r="C157">
        <v>0.91639999999999999</v>
      </c>
      <c r="D157">
        <v>0.91339999999999999</v>
      </c>
      <c r="E157">
        <f t="shared" si="10"/>
        <v>0.91490000000000005</v>
      </c>
      <c r="F157">
        <f t="shared" si="11"/>
        <v>100000</v>
      </c>
      <c r="G157">
        <f t="shared" si="12"/>
        <v>500</v>
      </c>
      <c r="H157">
        <f t="shared" si="13"/>
        <v>1E-4</v>
      </c>
    </row>
    <row r="158" spans="1:8" x14ac:dyDescent="0.25">
      <c r="A158" s="1" t="s">
        <v>2374</v>
      </c>
      <c r="C158">
        <v>0.91349999999999998</v>
      </c>
      <c r="D158">
        <v>0.9244</v>
      </c>
      <c r="E158">
        <f t="shared" si="10"/>
        <v>0.91894999999999993</v>
      </c>
      <c r="F158">
        <f t="shared" si="11"/>
        <v>100000</v>
      </c>
      <c r="G158">
        <f t="shared" si="12"/>
        <v>500</v>
      </c>
      <c r="H158">
        <f t="shared" si="13"/>
        <v>1E-4</v>
      </c>
    </row>
    <row r="159" spans="1:8" x14ac:dyDescent="0.25">
      <c r="A159" s="1" t="s">
        <v>2375</v>
      </c>
      <c r="C159">
        <v>0.92430000000000001</v>
      </c>
      <c r="D159">
        <v>0.9133</v>
      </c>
      <c r="E159">
        <f t="shared" si="10"/>
        <v>0.91880000000000006</v>
      </c>
      <c r="F159">
        <f t="shared" si="11"/>
        <v>100000</v>
      </c>
      <c r="G159">
        <f t="shared" si="12"/>
        <v>500</v>
      </c>
      <c r="H159">
        <f t="shared" si="13"/>
        <v>1E-4</v>
      </c>
    </row>
    <row r="160" spans="1:8" x14ac:dyDescent="0.25">
      <c r="A160" s="1" t="s">
        <v>2376</v>
      </c>
      <c r="C160">
        <v>0.91300000000000003</v>
      </c>
      <c r="D160">
        <v>0.93389999999999995</v>
      </c>
      <c r="E160">
        <f t="shared" si="10"/>
        <v>0.92344999999999999</v>
      </c>
      <c r="F160">
        <f t="shared" si="11"/>
        <v>100000</v>
      </c>
      <c r="G160">
        <f t="shared" si="12"/>
        <v>500</v>
      </c>
      <c r="H160">
        <f t="shared" si="13"/>
        <v>1E-4</v>
      </c>
    </row>
    <row r="161" spans="1:8" x14ac:dyDescent="0.25">
      <c r="A161" s="1" t="s">
        <v>2377</v>
      </c>
      <c r="C161">
        <v>0.93510000000000004</v>
      </c>
      <c r="D161">
        <v>0.92600000000000005</v>
      </c>
      <c r="E161">
        <f t="shared" si="10"/>
        <v>0.93054999999999999</v>
      </c>
      <c r="F161">
        <f t="shared" si="11"/>
        <v>100000</v>
      </c>
      <c r="G161">
        <f t="shared" si="12"/>
        <v>500</v>
      </c>
      <c r="H161">
        <f t="shared" si="13"/>
        <v>1E-4</v>
      </c>
    </row>
    <row r="162" spans="1:8" x14ac:dyDescent="0.25">
      <c r="A162" s="1" t="s">
        <v>2378</v>
      </c>
      <c r="C162">
        <v>0.92679999999999996</v>
      </c>
      <c r="D162">
        <v>0.90739999999999998</v>
      </c>
      <c r="E162">
        <f t="shared" si="10"/>
        <v>0.91710000000000003</v>
      </c>
      <c r="F162">
        <f t="shared" si="11"/>
        <v>100000</v>
      </c>
      <c r="G162">
        <f t="shared" si="12"/>
        <v>500</v>
      </c>
      <c r="H162">
        <f t="shared" si="13"/>
        <v>1E-4</v>
      </c>
    </row>
    <row r="163" spans="1:8" x14ac:dyDescent="0.25">
      <c r="A163" s="1" t="s">
        <v>2379</v>
      </c>
      <c r="C163">
        <v>0.90810000000000002</v>
      </c>
      <c r="D163">
        <v>0.91710000000000003</v>
      </c>
      <c r="E163">
        <f t="shared" si="10"/>
        <v>0.91260000000000008</v>
      </c>
      <c r="F163">
        <f t="shared" si="11"/>
        <v>100000</v>
      </c>
      <c r="G163">
        <f t="shared" si="12"/>
        <v>500</v>
      </c>
      <c r="H163">
        <f t="shared" si="13"/>
        <v>1E-4</v>
      </c>
    </row>
    <row r="164" spans="1:8" x14ac:dyDescent="0.25">
      <c r="A164" s="1" t="s">
        <v>2380</v>
      </c>
      <c r="C164">
        <v>0.91800000000000004</v>
      </c>
      <c r="D164">
        <v>0.92159999999999997</v>
      </c>
      <c r="E164">
        <f t="shared" si="10"/>
        <v>0.91979999999999995</v>
      </c>
      <c r="F164">
        <f t="shared" si="11"/>
        <v>100000</v>
      </c>
      <c r="G164">
        <f t="shared" si="12"/>
        <v>500</v>
      </c>
      <c r="H164">
        <f t="shared" si="13"/>
        <v>1E-4</v>
      </c>
    </row>
    <row r="165" spans="1:8" x14ac:dyDescent="0.25">
      <c r="A165" s="1" t="s">
        <v>2381</v>
      </c>
      <c r="C165">
        <v>0.92249999999999999</v>
      </c>
      <c r="D165">
        <v>0.9294</v>
      </c>
      <c r="E165">
        <f t="shared" si="10"/>
        <v>0.92595000000000005</v>
      </c>
      <c r="F165">
        <f t="shared" si="11"/>
        <v>100000</v>
      </c>
      <c r="G165">
        <f t="shared" si="12"/>
        <v>500</v>
      </c>
      <c r="H165">
        <f t="shared" si="13"/>
        <v>1E-4</v>
      </c>
    </row>
    <row r="166" spans="1:8" x14ac:dyDescent="0.25">
      <c r="A166" s="1" t="s">
        <v>2382</v>
      </c>
      <c r="C166">
        <v>0.92930000000000001</v>
      </c>
      <c r="D166">
        <v>0.94299999999999995</v>
      </c>
      <c r="E166">
        <f t="shared" si="10"/>
        <v>0.93615000000000004</v>
      </c>
      <c r="F166">
        <f t="shared" si="11"/>
        <v>100000</v>
      </c>
      <c r="G166">
        <f t="shared" si="12"/>
        <v>500</v>
      </c>
      <c r="H166">
        <f t="shared" si="13"/>
        <v>1E-4</v>
      </c>
    </row>
    <row r="167" spans="1:8" x14ac:dyDescent="0.25">
      <c r="A167" s="1" t="s">
        <v>2383</v>
      </c>
      <c r="C167">
        <v>0.94220000000000004</v>
      </c>
      <c r="D167">
        <v>0.95140000000000002</v>
      </c>
      <c r="E167">
        <f t="shared" si="10"/>
        <v>0.94680000000000009</v>
      </c>
      <c r="F167">
        <f t="shared" si="11"/>
        <v>100000</v>
      </c>
      <c r="G167">
        <f t="shared" si="12"/>
        <v>500</v>
      </c>
      <c r="H167">
        <f t="shared" si="13"/>
        <v>1E-4</v>
      </c>
    </row>
    <row r="168" spans="1:8" x14ac:dyDescent="0.25">
      <c r="A168" s="1" t="s">
        <v>2384</v>
      </c>
      <c r="C168">
        <v>0.9516</v>
      </c>
      <c r="D168">
        <v>0.9385</v>
      </c>
      <c r="E168">
        <f t="shared" si="10"/>
        <v>0.94504999999999995</v>
      </c>
      <c r="F168">
        <f t="shared" si="11"/>
        <v>100000</v>
      </c>
      <c r="G168">
        <f t="shared" si="12"/>
        <v>500</v>
      </c>
      <c r="H168">
        <f t="shared" si="13"/>
        <v>1E-4</v>
      </c>
    </row>
    <row r="169" spans="1:8" x14ac:dyDescent="0.25">
      <c r="A169" s="1" t="s">
        <v>2385</v>
      </c>
      <c r="C169">
        <v>0.94289999999999996</v>
      </c>
      <c r="D169">
        <v>0.9405</v>
      </c>
      <c r="E169">
        <f t="shared" si="10"/>
        <v>0.94169999999999998</v>
      </c>
      <c r="F169">
        <f t="shared" si="11"/>
        <v>100000</v>
      </c>
      <c r="G169">
        <f t="shared" si="12"/>
        <v>500</v>
      </c>
      <c r="H169">
        <f t="shared" si="13"/>
        <v>1E-4</v>
      </c>
    </row>
    <row r="170" spans="1:8" x14ac:dyDescent="0.25">
      <c r="A170" s="1" t="s">
        <v>2386</v>
      </c>
      <c r="C170">
        <v>0.94159999999999999</v>
      </c>
      <c r="D170">
        <v>0.94930000000000003</v>
      </c>
      <c r="E170">
        <f t="shared" si="10"/>
        <v>0.94545000000000001</v>
      </c>
      <c r="F170">
        <f t="shared" si="11"/>
        <v>100000</v>
      </c>
      <c r="G170">
        <f t="shared" si="12"/>
        <v>500</v>
      </c>
      <c r="H170">
        <f t="shared" si="13"/>
        <v>1E-4</v>
      </c>
    </row>
    <row r="171" spans="1:8" x14ac:dyDescent="0.25">
      <c r="A171" s="1" t="s">
        <v>2387</v>
      </c>
      <c r="C171">
        <v>0.95009999999999994</v>
      </c>
      <c r="D171">
        <v>0.93440000000000001</v>
      </c>
      <c r="E171">
        <f t="shared" si="10"/>
        <v>0.94225000000000003</v>
      </c>
      <c r="F171">
        <f t="shared" si="11"/>
        <v>100000</v>
      </c>
      <c r="G171">
        <f t="shared" si="12"/>
        <v>500</v>
      </c>
      <c r="H171">
        <f t="shared" si="13"/>
        <v>1E-4</v>
      </c>
    </row>
    <row r="172" spans="1:8" x14ac:dyDescent="0.25">
      <c r="A172" s="1" t="s">
        <v>2388</v>
      </c>
      <c r="C172">
        <v>0.93530000000000002</v>
      </c>
      <c r="D172">
        <v>0.92710000000000004</v>
      </c>
      <c r="E172">
        <f t="shared" si="10"/>
        <v>0.93120000000000003</v>
      </c>
      <c r="F172">
        <f t="shared" si="11"/>
        <v>100000</v>
      </c>
      <c r="G172">
        <f t="shared" si="12"/>
        <v>500</v>
      </c>
      <c r="H172">
        <f t="shared" si="13"/>
        <v>1E-4</v>
      </c>
    </row>
    <row r="173" spans="1:8" x14ac:dyDescent="0.25">
      <c r="A173" s="1" t="s">
        <v>2389</v>
      </c>
      <c r="C173">
        <v>0.92679999999999996</v>
      </c>
      <c r="D173">
        <v>0.9335</v>
      </c>
      <c r="E173">
        <f t="shared" si="10"/>
        <v>0.93015000000000003</v>
      </c>
      <c r="F173">
        <f t="shared" si="11"/>
        <v>100000</v>
      </c>
      <c r="G173">
        <f t="shared" si="12"/>
        <v>500</v>
      </c>
      <c r="H173">
        <f t="shared" si="13"/>
        <v>1E-4</v>
      </c>
    </row>
    <row r="174" spans="1:8" x14ac:dyDescent="0.25">
      <c r="A174" s="1" t="s">
        <v>2390</v>
      </c>
      <c r="C174">
        <v>0.93149999999999999</v>
      </c>
      <c r="D174">
        <v>0.94259999999999999</v>
      </c>
      <c r="E174">
        <f t="shared" si="10"/>
        <v>0.93704999999999994</v>
      </c>
      <c r="F174">
        <f t="shared" si="11"/>
        <v>100000</v>
      </c>
      <c r="G174">
        <f t="shared" si="12"/>
        <v>500</v>
      </c>
      <c r="H174">
        <f t="shared" si="13"/>
        <v>1E-4</v>
      </c>
    </row>
    <row r="175" spans="1:8" x14ac:dyDescent="0.25">
      <c r="A175" s="1" t="s">
        <v>2391</v>
      </c>
      <c r="C175">
        <v>0.94089999999999996</v>
      </c>
      <c r="D175">
        <v>0.93510000000000004</v>
      </c>
      <c r="E175">
        <f t="shared" si="10"/>
        <v>0.93799999999999994</v>
      </c>
      <c r="F175">
        <f t="shared" si="11"/>
        <v>100000</v>
      </c>
      <c r="G175">
        <f t="shared" si="12"/>
        <v>500</v>
      </c>
      <c r="H175">
        <f t="shared" si="13"/>
        <v>1E-4</v>
      </c>
    </row>
    <row r="176" spans="1:8" x14ac:dyDescent="0.25">
      <c r="A176" s="1" t="s">
        <v>2392</v>
      </c>
      <c r="C176">
        <v>0.93420000000000003</v>
      </c>
      <c r="D176">
        <v>0.95669999999999999</v>
      </c>
      <c r="E176">
        <f t="shared" si="10"/>
        <v>0.94545000000000001</v>
      </c>
      <c r="F176">
        <f t="shared" si="11"/>
        <v>100000</v>
      </c>
      <c r="G176">
        <f t="shared" si="12"/>
        <v>500</v>
      </c>
      <c r="H176">
        <f t="shared" si="13"/>
        <v>1E-4</v>
      </c>
    </row>
    <row r="177" spans="1:8" x14ac:dyDescent="0.25">
      <c r="A177" s="1" t="s">
        <v>2393</v>
      </c>
      <c r="C177">
        <v>0.95920000000000005</v>
      </c>
      <c r="D177">
        <v>0.97230000000000005</v>
      </c>
      <c r="E177">
        <f t="shared" si="10"/>
        <v>0.96575000000000011</v>
      </c>
      <c r="F177">
        <f t="shared" si="11"/>
        <v>100000</v>
      </c>
      <c r="G177">
        <f t="shared" si="12"/>
        <v>500</v>
      </c>
      <c r="H177">
        <f t="shared" si="13"/>
        <v>1E-4</v>
      </c>
    </row>
    <row r="178" spans="1:8" x14ac:dyDescent="0.25">
      <c r="A178" s="1" t="s">
        <v>2394</v>
      </c>
      <c r="C178">
        <v>0.97009999999999996</v>
      </c>
      <c r="D178">
        <v>0.96120000000000005</v>
      </c>
      <c r="E178">
        <f t="shared" si="10"/>
        <v>0.96565000000000001</v>
      </c>
      <c r="F178">
        <f t="shared" si="11"/>
        <v>100000</v>
      </c>
      <c r="G178">
        <f t="shared" si="12"/>
        <v>500</v>
      </c>
      <c r="H178">
        <f t="shared" si="13"/>
        <v>1E-4</v>
      </c>
    </row>
    <row r="179" spans="1:8" x14ac:dyDescent="0.25">
      <c r="A179" s="1" t="s">
        <v>2395</v>
      </c>
      <c r="C179">
        <v>0.96160000000000001</v>
      </c>
      <c r="D179">
        <v>0.95499999999999996</v>
      </c>
      <c r="E179">
        <f t="shared" si="10"/>
        <v>0.95829999999999993</v>
      </c>
      <c r="F179">
        <f t="shared" si="11"/>
        <v>100000</v>
      </c>
      <c r="G179">
        <f t="shared" si="12"/>
        <v>500</v>
      </c>
      <c r="H179">
        <f t="shared" si="13"/>
        <v>1E-4</v>
      </c>
    </row>
    <row r="180" spans="1:8" x14ac:dyDescent="0.25">
      <c r="A180" s="1" t="s">
        <v>2396</v>
      </c>
      <c r="C180">
        <v>0.95579999999999998</v>
      </c>
      <c r="D180">
        <v>0.93579999999999997</v>
      </c>
      <c r="E180">
        <f t="shared" si="10"/>
        <v>0.94579999999999997</v>
      </c>
      <c r="F180">
        <f t="shared" si="11"/>
        <v>100000</v>
      </c>
      <c r="G180">
        <f t="shared" si="12"/>
        <v>500</v>
      </c>
      <c r="H180">
        <f t="shared" si="13"/>
        <v>1E-4</v>
      </c>
    </row>
    <row r="181" spans="1:8" x14ac:dyDescent="0.25">
      <c r="A181" s="1" t="s">
        <v>2397</v>
      </c>
      <c r="C181">
        <v>0.93679999999999997</v>
      </c>
      <c r="D181">
        <v>0.92090000000000005</v>
      </c>
      <c r="E181">
        <f t="shared" si="10"/>
        <v>0.92884999999999995</v>
      </c>
      <c r="F181">
        <f t="shared" si="11"/>
        <v>100000</v>
      </c>
      <c r="G181">
        <f t="shared" si="12"/>
        <v>500</v>
      </c>
      <c r="H181">
        <f t="shared" si="13"/>
        <v>1E-4</v>
      </c>
    </row>
    <row r="182" spans="1:8" x14ac:dyDescent="0.25">
      <c r="A182" s="1" t="s">
        <v>2398</v>
      </c>
      <c r="C182">
        <v>0.92179999999999995</v>
      </c>
      <c r="D182">
        <v>0.93430000000000002</v>
      </c>
      <c r="E182">
        <f t="shared" si="10"/>
        <v>0.92805000000000004</v>
      </c>
      <c r="F182">
        <f t="shared" si="11"/>
        <v>100000</v>
      </c>
      <c r="G182">
        <f t="shared" si="12"/>
        <v>500</v>
      </c>
      <c r="H182">
        <f t="shared" si="13"/>
        <v>1E-4</v>
      </c>
    </row>
    <row r="183" spans="1:8" x14ac:dyDescent="0.25">
      <c r="A183" s="1" t="s">
        <v>2399</v>
      </c>
      <c r="C183">
        <v>0.9365</v>
      </c>
      <c r="D183">
        <v>0.9446</v>
      </c>
      <c r="E183">
        <f t="shared" si="10"/>
        <v>0.94055</v>
      </c>
      <c r="F183">
        <f t="shared" si="11"/>
        <v>100000</v>
      </c>
      <c r="G183">
        <f t="shared" si="12"/>
        <v>500</v>
      </c>
      <c r="H183">
        <f t="shared" si="13"/>
        <v>1E-4</v>
      </c>
    </row>
    <row r="184" spans="1:8" x14ac:dyDescent="0.25">
      <c r="A184" s="1" t="s">
        <v>2400</v>
      </c>
      <c r="C184">
        <v>0.94550000000000001</v>
      </c>
      <c r="D184">
        <v>0.96379999999999999</v>
      </c>
      <c r="E184">
        <f t="shared" si="10"/>
        <v>0.95465</v>
      </c>
      <c r="F184">
        <f t="shared" si="11"/>
        <v>100000</v>
      </c>
      <c r="G184">
        <f t="shared" si="12"/>
        <v>500</v>
      </c>
      <c r="H184">
        <f t="shared" si="13"/>
        <v>1E-4</v>
      </c>
    </row>
    <row r="185" spans="1:8" x14ac:dyDescent="0.25">
      <c r="A185" s="1" t="s">
        <v>2401</v>
      </c>
      <c r="C185">
        <v>0.96530000000000005</v>
      </c>
      <c r="D185">
        <v>0.94630000000000003</v>
      </c>
      <c r="E185">
        <f t="shared" si="10"/>
        <v>0.95579999999999998</v>
      </c>
      <c r="F185">
        <f t="shared" si="11"/>
        <v>100000</v>
      </c>
      <c r="G185">
        <f t="shared" si="12"/>
        <v>500</v>
      </c>
      <c r="H185">
        <f t="shared" si="13"/>
        <v>1E-4</v>
      </c>
    </row>
    <row r="186" spans="1:8" x14ac:dyDescent="0.25">
      <c r="A186" s="1" t="s">
        <v>2402</v>
      </c>
      <c r="C186">
        <v>0.94599999999999995</v>
      </c>
      <c r="D186">
        <v>0.94079999999999997</v>
      </c>
      <c r="E186">
        <f t="shared" si="10"/>
        <v>0.94340000000000002</v>
      </c>
      <c r="F186">
        <f t="shared" si="11"/>
        <v>100000</v>
      </c>
      <c r="G186">
        <f t="shared" si="12"/>
        <v>500</v>
      </c>
      <c r="H186">
        <f t="shared" si="13"/>
        <v>1E-4</v>
      </c>
    </row>
    <row r="187" spans="1:8" x14ac:dyDescent="0.25">
      <c r="A187" s="1" t="s">
        <v>2403</v>
      </c>
      <c r="C187">
        <v>0.94099999999999995</v>
      </c>
      <c r="D187">
        <v>0.92830000000000001</v>
      </c>
      <c r="E187">
        <f t="shared" si="10"/>
        <v>0.93464999999999998</v>
      </c>
      <c r="F187">
        <f t="shared" si="11"/>
        <v>100000</v>
      </c>
      <c r="G187">
        <f t="shared" si="12"/>
        <v>500</v>
      </c>
      <c r="H187">
        <f t="shared" si="13"/>
        <v>1E-4</v>
      </c>
    </row>
    <row r="188" spans="1:8" x14ac:dyDescent="0.25">
      <c r="A188" s="1" t="s">
        <v>2404</v>
      </c>
      <c r="C188">
        <v>0.92800000000000005</v>
      </c>
      <c r="D188">
        <v>0.92920000000000003</v>
      </c>
      <c r="E188">
        <f t="shared" si="10"/>
        <v>0.92860000000000009</v>
      </c>
      <c r="F188">
        <f t="shared" si="11"/>
        <v>100000</v>
      </c>
      <c r="G188">
        <f t="shared" si="12"/>
        <v>500</v>
      </c>
      <c r="H188">
        <f t="shared" si="13"/>
        <v>1E-4</v>
      </c>
    </row>
    <row r="189" spans="1:8" x14ac:dyDescent="0.25">
      <c r="A189" s="1" t="s">
        <v>2405</v>
      </c>
      <c r="C189">
        <v>0.92910000000000004</v>
      </c>
      <c r="D189">
        <v>0.92210000000000003</v>
      </c>
      <c r="E189">
        <f t="shared" si="10"/>
        <v>0.92559999999999998</v>
      </c>
      <c r="F189">
        <f t="shared" si="11"/>
        <v>100000</v>
      </c>
      <c r="G189">
        <f t="shared" si="12"/>
        <v>500</v>
      </c>
      <c r="H189">
        <f t="shared" si="13"/>
        <v>1E-4</v>
      </c>
    </row>
    <row r="190" spans="1:8" x14ac:dyDescent="0.25">
      <c r="A190" s="1" t="s">
        <v>2406</v>
      </c>
      <c r="C190">
        <v>0.92390000000000005</v>
      </c>
      <c r="D190">
        <v>0.92630000000000001</v>
      </c>
      <c r="E190">
        <f t="shared" si="10"/>
        <v>0.92510000000000003</v>
      </c>
      <c r="F190">
        <f t="shared" si="11"/>
        <v>100000</v>
      </c>
      <c r="G190">
        <f t="shared" si="12"/>
        <v>500</v>
      </c>
      <c r="H190">
        <f t="shared" si="13"/>
        <v>1E-4</v>
      </c>
    </row>
    <row r="191" spans="1:8" x14ac:dyDescent="0.25">
      <c r="A191" s="1" t="s">
        <v>2407</v>
      </c>
      <c r="C191">
        <v>0.92600000000000005</v>
      </c>
      <c r="D191">
        <v>0.92159999999999997</v>
      </c>
      <c r="E191">
        <f t="shared" si="10"/>
        <v>0.92379999999999995</v>
      </c>
      <c r="F191">
        <f t="shared" si="11"/>
        <v>100000</v>
      </c>
      <c r="G191">
        <f t="shared" si="12"/>
        <v>500</v>
      </c>
      <c r="H191">
        <f t="shared" si="13"/>
        <v>1E-4</v>
      </c>
    </row>
    <row r="192" spans="1:8" x14ac:dyDescent="0.25">
      <c r="A192" s="1" t="s">
        <v>2408</v>
      </c>
      <c r="C192">
        <v>0.92100000000000004</v>
      </c>
      <c r="D192">
        <v>0.9294</v>
      </c>
      <c r="E192">
        <f t="shared" si="10"/>
        <v>0.92520000000000002</v>
      </c>
      <c r="F192">
        <f t="shared" si="11"/>
        <v>100000</v>
      </c>
      <c r="G192">
        <f t="shared" si="12"/>
        <v>500</v>
      </c>
      <c r="H192">
        <f t="shared" si="13"/>
        <v>1E-4</v>
      </c>
    </row>
    <row r="193" spans="1:8" x14ac:dyDescent="0.25">
      <c r="A193" s="1" t="s">
        <v>2409</v>
      </c>
      <c r="C193">
        <v>0.93159999999999998</v>
      </c>
      <c r="D193">
        <v>0.93740000000000001</v>
      </c>
      <c r="E193">
        <f t="shared" si="10"/>
        <v>0.9345</v>
      </c>
      <c r="F193">
        <f t="shared" si="11"/>
        <v>100000</v>
      </c>
      <c r="G193">
        <f t="shared" si="12"/>
        <v>500</v>
      </c>
      <c r="H193">
        <f t="shared" si="13"/>
        <v>1E-4</v>
      </c>
    </row>
    <row r="194" spans="1:8" x14ac:dyDescent="0.25">
      <c r="A194" s="1" t="s">
        <v>2410</v>
      </c>
      <c r="C194">
        <v>0.93899999999999995</v>
      </c>
      <c r="D194">
        <v>0.92910000000000004</v>
      </c>
      <c r="E194">
        <f t="shared" si="10"/>
        <v>0.93405000000000005</v>
      </c>
      <c r="F194">
        <f t="shared" si="11"/>
        <v>100000</v>
      </c>
      <c r="G194">
        <f t="shared" si="12"/>
        <v>500</v>
      </c>
      <c r="H194">
        <f t="shared" si="13"/>
        <v>1E-4</v>
      </c>
    </row>
    <row r="195" spans="1:8" x14ac:dyDescent="0.25">
      <c r="A195" s="1" t="s">
        <v>2411</v>
      </c>
      <c r="C195">
        <v>0.92349999999999999</v>
      </c>
      <c r="D195">
        <v>0.91020000000000001</v>
      </c>
      <c r="E195">
        <f t="shared" si="10"/>
        <v>0.91684999999999994</v>
      </c>
      <c r="F195">
        <f t="shared" si="11"/>
        <v>100000</v>
      </c>
      <c r="G195">
        <f t="shared" si="12"/>
        <v>500</v>
      </c>
      <c r="H195">
        <f t="shared" si="13"/>
        <v>1E-4</v>
      </c>
    </row>
    <row r="196" spans="1:8" x14ac:dyDescent="0.25">
      <c r="A196" s="1" t="s">
        <v>2412</v>
      </c>
      <c r="C196">
        <v>0.90849999999999997</v>
      </c>
      <c r="D196">
        <v>0.90559999999999996</v>
      </c>
      <c r="E196">
        <f t="shared" si="10"/>
        <v>0.90704999999999991</v>
      </c>
      <c r="F196">
        <f t="shared" si="11"/>
        <v>100000</v>
      </c>
      <c r="G196">
        <f t="shared" si="12"/>
        <v>500</v>
      </c>
      <c r="H196">
        <f t="shared" si="13"/>
        <v>1E-4</v>
      </c>
    </row>
    <row r="197" spans="1:8" x14ac:dyDescent="0.25">
      <c r="A197" s="1" t="s">
        <v>2413</v>
      </c>
      <c r="C197">
        <v>0.90620000000000001</v>
      </c>
      <c r="D197">
        <v>0.90690000000000004</v>
      </c>
      <c r="E197">
        <f t="shared" ref="E197:E260" si="14">(C197+D197)/2</f>
        <v>0.90654999999999997</v>
      </c>
      <c r="F197">
        <f t="shared" ref="F197:F260" si="15">F196</f>
        <v>100000</v>
      </c>
      <c r="G197">
        <f t="shared" ref="G197:G260" si="16">G196</f>
        <v>500</v>
      </c>
      <c r="H197">
        <f t="shared" ref="H197:H260" si="17">H196</f>
        <v>1E-4</v>
      </c>
    </row>
    <row r="198" spans="1:8" x14ac:dyDescent="0.25">
      <c r="A198" s="1" t="s">
        <v>2414</v>
      </c>
      <c r="C198">
        <v>0.90659999999999996</v>
      </c>
      <c r="D198">
        <v>0.91169999999999995</v>
      </c>
      <c r="E198">
        <f t="shared" si="14"/>
        <v>0.9091499999999999</v>
      </c>
      <c r="F198">
        <f t="shared" si="15"/>
        <v>100000</v>
      </c>
      <c r="G198">
        <f t="shared" si="16"/>
        <v>500</v>
      </c>
      <c r="H198">
        <f t="shared" si="17"/>
        <v>1E-4</v>
      </c>
    </row>
    <row r="199" spans="1:8" x14ac:dyDescent="0.25">
      <c r="A199" s="1" t="s">
        <v>2415</v>
      </c>
      <c r="C199">
        <v>0.9093</v>
      </c>
      <c r="D199">
        <v>0.90169999999999995</v>
      </c>
      <c r="E199">
        <f t="shared" si="14"/>
        <v>0.90549999999999997</v>
      </c>
      <c r="F199">
        <f t="shared" si="15"/>
        <v>100000</v>
      </c>
      <c r="G199">
        <f t="shared" si="16"/>
        <v>500</v>
      </c>
      <c r="H199">
        <f t="shared" si="17"/>
        <v>1E-4</v>
      </c>
    </row>
    <row r="200" spans="1:8" x14ac:dyDescent="0.25">
      <c r="A200" s="1" t="s">
        <v>2416</v>
      </c>
      <c r="C200">
        <v>0.90180000000000005</v>
      </c>
      <c r="D200">
        <v>0.89270000000000005</v>
      </c>
      <c r="E200">
        <f t="shared" si="14"/>
        <v>0.8972500000000001</v>
      </c>
      <c r="F200">
        <f t="shared" si="15"/>
        <v>100000</v>
      </c>
      <c r="G200">
        <f t="shared" si="16"/>
        <v>500</v>
      </c>
      <c r="H200">
        <f t="shared" si="17"/>
        <v>1E-4</v>
      </c>
    </row>
    <row r="201" spans="1:8" x14ac:dyDescent="0.25">
      <c r="A201" s="1" t="s">
        <v>2417</v>
      </c>
      <c r="C201">
        <v>0.89229999999999998</v>
      </c>
      <c r="D201">
        <v>0.91210000000000002</v>
      </c>
      <c r="E201">
        <f t="shared" si="14"/>
        <v>0.9022</v>
      </c>
      <c r="F201">
        <f t="shared" si="15"/>
        <v>100000</v>
      </c>
      <c r="G201">
        <f t="shared" si="16"/>
        <v>500</v>
      </c>
      <c r="H201">
        <f t="shared" si="17"/>
        <v>1E-4</v>
      </c>
    </row>
    <row r="202" spans="1:8" x14ac:dyDescent="0.25">
      <c r="A202" s="1" t="s">
        <v>2418</v>
      </c>
      <c r="C202">
        <v>0.91200000000000003</v>
      </c>
      <c r="D202">
        <v>0.92120000000000002</v>
      </c>
      <c r="E202">
        <f t="shared" si="14"/>
        <v>0.91660000000000008</v>
      </c>
      <c r="F202">
        <f t="shared" si="15"/>
        <v>100000</v>
      </c>
      <c r="G202">
        <f t="shared" si="16"/>
        <v>500</v>
      </c>
      <c r="H202">
        <f t="shared" si="17"/>
        <v>1E-4</v>
      </c>
    </row>
    <row r="203" spans="1:8" x14ac:dyDescent="0.25">
      <c r="A203" s="1" t="s">
        <v>2419</v>
      </c>
      <c r="C203">
        <v>0.92259999999999998</v>
      </c>
      <c r="D203">
        <v>0.91469999999999996</v>
      </c>
      <c r="E203">
        <f t="shared" si="14"/>
        <v>0.91864999999999997</v>
      </c>
      <c r="F203">
        <f t="shared" si="15"/>
        <v>100000</v>
      </c>
      <c r="G203">
        <f t="shared" si="16"/>
        <v>500</v>
      </c>
      <c r="H203">
        <f t="shared" si="17"/>
        <v>1E-4</v>
      </c>
    </row>
    <row r="204" spans="1:8" x14ac:dyDescent="0.25">
      <c r="A204" s="1" t="s">
        <v>2420</v>
      </c>
      <c r="C204">
        <v>0.91439999999999999</v>
      </c>
      <c r="D204">
        <v>0.90649999999999997</v>
      </c>
      <c r="E204">
        <f t="shared" si="14"/>
        <v>0.91044999999999998</v>
      </c>
      <c r="F204">
        <f t="shared" si="15"/>
        <v>100000</v>
      </c>
      <c r="G204">
        <f t="shared" si="16"/>
        <v>500</v>
      </c>
      <c r="H204">
        <f t="shared" si="17"/>
        <v>1E-4</v>
      </c>
    </row>
    <row r="205" spans="1:8" x14ac:dyDescent="0.25">
      <c r="A205" s="1" t="s">
        <v>2421</v>
      </c>
      <c r="C205">
        <v>0.90710000000000002</v>
      </c>
      <c r="D205">
        <v>0.90600000000000003</v>
      </c>
      <c r="E205">
        <f t="shared" si="14"/>
        <v>0.90654999999999997</v>
      </c>
      <c r="F205">
        <f t="shared" si="15"/>
        <v>100000</v>
      </c>
      <c r="G205">
        <f t="shared" si="16"/>
        <v>500</v>
      </c>
      <c r="H205">
        <f t="shared" si="17"/>
        <v>1E-4</v>
      </c>
    </row>
    <row r="206" spans="1:8" x14ac:dyDescent="0.25">
      <c r="A206" s="1" t="s">
        <v>2422</v>
      </c>
      <c r="C206">
        <v>0.90590000000000004</v>
      </c>
      <c r="D206">
        <v>0.89180000000000004</v>
      </c>
      <c r="E206">
        <f t="shared" si="14"/>
        <v>0.89885000000000004</v>
      </c>
      <c r="F206">
        <f t="shared" si="15"/>
        <v>100000</v>
      </c>
      <c r="G206">
        <f t="shared" si="16"/>
        <v>500</v>
      </c>
      <c r="H206">
        <f t="shared" si="17"/>
        <v>1E-4</v>
      </c>
    </row>
    <row r="207" spans="1:8" x14ac:dyDescent="0.25">
      <c r="A207" s="1" t="s">
        <v>2423</v>
      </c>
      <c r="C207">
        <v>0.89159999999999995</v>
      </c>
      <c r="D207">
        <v>0.8891</v>
      </c>
      <c r="E207">
        <f t="shared" si="14"/>
        <v>0.89034999999999997</v>
      </c>
      <c r="F207">
        <f t="shared" si="15"/>
        <v>100000</v>
      </c>
      <c r="G207">
        <f t="shared" si="16"/>
        <v>500</v>
      </c>
      <c r="H207">
        <f t="shared" si="17"/>
        <v>1E-4</v>
      </c>
    </row>
    <row r="208" spans="1:8" x14ac:dyDescent="0.25">
      <c r="A208" s="1" t="s">
        <v>2424</v>
      </c>
      <c r="C208">
        <v>0.89029999999999998</v>
      </c>
      <c r="D208">
        <v>0.89590000000000003</v>
      </c>
      <c r="E208">
        <f t="shared" si="14"/>
        <v>0.8931</v>
      </c>
      <c r="F208">
        <f t="shared" si="15"/>
        <v>100000</v>
      </c>
      <c r="G208">
        <f t="shared" si="16"/>
        <v>500</v>
      </c>
      <c r="H208">
        <f t="shared" si="17"/>
        <v>1E-4</v>
      </c>
    </row>
    <row r="209" spans="1:8" x14ac:dyDescent="0.25">
      <c r="A209" s="1" t="s">
        <v>2425</v>
      </c>
      <c r="C209">
        <v>0.89559999999999995</v>
      </c>
      <c r="D209">
        <v>0.89139999999999997</v>
      </c>
      <c r="E209">
        <f t="shared" si="14"/>
        <v>0.89349999999999996</v>
      </c>
      <c r="F209">
        <f t="shared" si="15"/>
        <v>100000</v>
      </c>
      <c r="G209">
        <f t="shared" si="16"/>
        <v>500</v>
      </c>
      <c r="H209">
        <f t="shared" si="17"/>
        <v>1E-4</v>
      </c>
    </row>
    <row r="210" spans="1:8" x14ac:dyDescent="0.25">
      <c r="A210" s="1" t="s">
        <v>2426</v>
      </c>
      <c r="C210">
        <v>0.89070000000000005</v>
      </c>
      <c r="D210">
        <v>0.90529999999999999</v>
      </c>
      <c r="E210">
        <f t="shared" si="14"/>
        <v>0.89800000000000002</v>
      </c>
      <c r="F210">
        <f t="shared" si="15"/>
        <v>100000</v>
      </c>
      <c r="G210">
        <f t="shared" si="16"/>
        <v>500</v>
      </c>
      <c r="H210">
        <f t="shared" si="17"/>
        <v>1E-4</v>
      </c>
    </row>
    <row r="211" spans="1:8" x14ac:dyDescent="0.25">
      <c r="A211" s="1" t="s">
        <v>2427</v>
      </c>
      <c r="C211">
        <v>0.90490000000000004</v>
      </c>
      <c r="D211">
        <v>0.90259999999999996</v>
      </c>
      <c r="E211">
        <f t="shared" si="14"/>
        <v>0.90375000000000005</v>
      </c>
      <c r="F211">
        <f t="shared" si="15"/>
        <v>100000</v>
      </c>
      <c r="G211">
        <f t="shared" si="16"/>
        <v>500</v>
      </c>
      <c r="H211">
        <f t="shared" si="17"/>
        <v>1E-4</v>
      </c>
    </row>
    <row r="212" spans="1:8" x14ac:dyDescent="0.25">
      <c r="A212" s="1" t="s">
        <v>2428</v>
      </c>
      <c r="C212">
        <v>0.90129999999999999</v>
      </c>
      <c r="D212">
        <v>0.90990000000000004</v>
      </c>
      <c r="E212">
        <f t="shared" si="14"/>
        <v>0.90559999999999996</v>
      </c>
      <c r="F212">
        <f t="shared" si="15"/>
        <v>100000</v>
      </c>
      <c r="G212">
        <f t="shared" si="16"/>
        <v>500</v>
      </c>
      <c r="H212">
        <f t="shared" si="17"/>
        <v>1E-4</v>
      </c>
    </row>
    <row r="213" spans="1:8" x14ac:dyDescent="0.25">
      <c r="A213" s="1" t="s">
        <v>2429</v>
      </c>
      <c r="C213">
        <v>0.91</v>
      </c>
      <c r="D213">
        <v>0.89400000000000002</v>
      </c>
      <c r="E213">
        <f t="shared" si="14"/>
        <v>0.90200000000000002</v>
      </c>
      <c r="F213">
        <f t="shared" si="15"/>
        <v>100000</v>
      </c>
      <c r="G213">
        <f t="shared" si="16"/>
        <v>500</v>
      </c>
      <c r="H213">
        <f t="shared" si="17"/>
        <v>1E-4</v>
      </c>
    </row>
    <row r="214" spans="1:8" x14ac:dyDescent="0.25">
      <c r="A214" s="1" t="s">
        <v>2430</v>
      </c>
      <c r="C214">
        <v>0.89490000000000003</v>
      </c>
      <c r="D214">
        <v>0.90600000000000003</v>
      </c>
      <c r="E214">
        <f t="shared" si="14"/>
        <v>0.90044999999999997</v>
      </c>
      <c r="F214">
        <f t="shared" si="15"/>
        <v>100000</v>
      </c>
      <c r="G214">
        <f t="shared" si="16"/>
        <v>500</v>
      </c>
      <c r="H214">
        <f t="shared" si="17"/>
        <v>1E-4</v>
      </c>
    </row>
    <row r="215" spans="1:8" x14ac:dyDescent="0.25">
      <c r="A215" s="1" t="s">
        <v>2431</v>
      </c>
      <c r="C215">
        <v>0.90639999999999998</v>
      </c>
      <c r="D215">
        <v>0.89800000000000002</v>
      </c>
      <c r="E215">
        <f t="shared" si="14"/>
        <v>0.9022</v>
      </c>
      <c r="F215">
        <f t="shared" si="15"/>
        <v>100000</v>
      </c>
      <c r="G215">
        <f t="shared" si="16"/>
        <v>500</v>
      </c>
      <c r="H215">
        <f t="shared" si="17"/>
        <v>1E-4</v>
      </c>
    </row>
    <row r="216" spans="1:8" x14ac:dyDescent="0.25">
      <c r="A216" s="1" t="s">
        <v>2432</v>
      </c>
      <c r="C216">
        <v>0.89849999999999997</v>
      </c>
      <c r="D216">
        <v>0.89249999999999996</v>
      </c>
      <c r="E216">
        <f t="shared" si="14"/>
        <v>0.89549999999999996</v>
      </c>
      <c r="F216">
        <f t="shared" si="15"/>
        <v>100000</v>
      </c>
      <c r="G216">
        <f t="shared" si="16"/>
        <v>500</v>
      </c>
      <c r="H216">
        <f t="shared" si="17"/>
        <v>1E-4</v>
      </c>
    </row>
    <row r="217" spans="1:8" x14ac:dyDescent="0.25">
      <c r="A217" s="1" t="s">
        <v>2433</v>
      </c>
      <c r="C217">
        <v>0.89119999999999999</v>
      </c>
      <c r="D217">
        <v>0.88770000000000004</v>
      </c>
      <c r="E217">
        <f t="shared" si="14"/>
        <v>0.88945000000000007</v>
      </c>
      <c r="F217">
        <f t="shared" si="15"/>
        <v>100000</v>
      </c>
      <c r="G217">
        <f t="shared" si="16"/>
        <v>500</v>
      </c>
      <c r="H217">
        <f t="shared" si="17"/>
        <v>1E-4</v>
      </c>
    </row>
    <row r="218" spans="1:8" x14ac:dyDescent="0.25">
      <c r="A218" s="1" t="s">
        <v>2434</v>
      </c>
      <c r="C218">
        <v>0.88790000000000002</v>
      </c>
      <c r="D218">
        <v>0.87970000000000004</v>
      </c>
      <c r="E218">
        <f t="shared" si="14"/>
        <v>0.88380000000000003</v>
      </c>
      <c r="F218">
        <f t="shared" si="15"/>
        <v>100000</v>
      </c>
      <c r="G218">
        <f t="shared" si="16"/>
        <v>500</v>
      </c>
      <c r="H218">
        <f t="shared" si="17"/>
        <v>1E-4</v>
      </c>
    </row>
    <row r="219" spans="1:8" x14ac:dyDescent="0.25">
      <c r="A219" s="1" t="s">
        <v>2435</v>
      </c>
      <c r="C219">
        <v>0.88039999999999996</v>
      </c>
      <c r="D219">
        <v>0.87770000000000004</v>
      </c>
      <c r="E219">
        <f t="shared" si="14"/>
        <v>0.87905</v>
      </c>
      <c r="F219">
        <f t="shared" si="15"/>
        <v>100000</v>
      </c>
      <c r="G219">
        <f t="shared" si="16"/>
        <v>500</v>
      </c>
      <c r="H219">
        <f t="shared" si="17"/>
        <v>1E-4</v>
      </c>
    </row>
    <row r="220" spans="1:8" x14ac:dyDescent="0.25">
      <c r="A220" s="1" t="s">
        <v>2436</v>
      </c>
      <c r="C220">
        <v>0.87780000000000002</v>
      </c>
      <c r="D220">
        <v>0.87209999999999999</v>
      </c>
      <c r="E220">
        <f t="shared" si="14"/>
        <v>0.87495000000000001</v>
      </c>
      <c r="F220">
        <f t="shared" si="15"/>
        <v>100000</v>
      </c>
      <c r="G220">
        <f t="shared" si="16"/>
        <v>500</v>
      </c>
      <c r="H220">
        <f t="shared" si="17"/>
        <v>1E-4</v>
      </c>
    </row>
    <row r="221" spans="1:8" x14ac:dyDescent="0.25">
      <c r="A221" s="1" t="s">
        <v>2437</v>
      </c>
      <c r="C221">
        <v>0.87229999999999996</v>
      </c>
      <c r="D221">
        <v>0.88280000000000003</v>
      </c>
      <c r="E221">
        <f t="shared" si="14"/>
        <v>0.87755000000000005</v>
      </c>
      <c r="F221">
        <f t="shared" si="15"/>
        <v>100000</v>
      </c>
      <c r="G221">
        <f t="shared" si="16"/>
        <v>500</v>
      </c>
      <c r="H221">
        <f t="shared" si="17"/>
        <v>1E-4</v>
      </c>
    </row>
    <row r="222" spans="1:8" x14ac:dyDescent="0.25">
      <c r="A222" s="1" t="s">
        <v>2438</v>
      </c>
      <c r="C222">
        <v>0.88149999999999995</v>
      </c>
      <c r="D222">
        <v>0.88670000000000004</v>
      </c>
      <c r="E222">
        <f t="shared" si="14"/>
        <v>0.8841</v>
      </c>
      <c r="F222">
        <f t="shared" si="15"/>
        <v>100000</v>
      </c>
      <c r="G222">
        <f t="shared" si="16"/>
        <v>500</v>
      </c>
      <c r="H222">
        <f t="shared" si="17"/>
        <v>1E-4</v>
      </c>
    </row>
    <row r="223" spans="1:8" x14ac:dyDescent="0.25">
      <c r="A223" s="1" t="s">
        <v>2439</v>
      </c>
      <c r="C223">
        <v>0.88560000000000005</v>
      </c>
      <c r="D223">
        <v>0.89180000000000004</v>
      </c>
      <c r="E223">
        <f t="shared" si="14"/>
        <v>0.88870000000000005</v>
      </c>
      <c r="F223">
        <f t="shared" si="15"/>
        <v>100000</v>
      </c>
      <c r="G223">
        <f t="shared" si="16"/>
        <v>500</v>
      </c>
      <c r="H223">
        <f t="shared" si="17"/>
        <v>1E-4</v>
      </c>
    </row>
    <row r="224" spans="1:8" x14ac:dyDescent="0.25">
      <c r="A224" s="1" t="s">
        <v>2440</v>
      </c>
      <c r="C224">
        <v>0.89249999999999996</v>
      </c>
      <c r="D224">
        <v>0.87580000000000002</v>
      </c>
      <c r="E224">
        <f t="shared" si="14"/>
        <v>0.88414999999999999</v>
      </c>
      <c r="F224">
        <f t="shared" si="15"/>
        <v>100000</v>
      </c>
      <c r="G224">
        <f t="shared" si="16"/>
        <v>500</v>
      </c>
      <c r="H224">
        <f t="shared" si="17"/>
        <v>1E-4</v>
      </c>
    </row>
    <row r="225" spans="1:8" x14ac:dyDescent="0.25">
      <c r="A225" s="1" t="s">
        <v>2441</v>
      </c>
      <c r="C225">
        <v>0.87790000000000001</v>
      </c>
      <c r="D225">
        <v>0.88329999999999997</v>
      </c>
      <c r="E225">
        <f t="shared" si="14"/>
        <v>0.88060000000000005</v>
      </c>
      <c r="F225">
        <f t="shared" si="15"/>
        <v>100000</v>
      </c>
      <c r="G225">
        <f t="shared" si="16"/>
        <v>500</v>
      </c>
      <c r="H225">
        <f t="shared" si="17"/>
        <v>1E-4</v>
      </c>
    </row>
    <row r="226" spans="1:8" x14ac:dyDescent="0.25">
      <c r="A226" s="1" t="s">
        <v>2442</v>
      </c>
      <c r="C226">
        <v>0.88319999999999999</v>
      </c>
      <c r="D226">
        <v>0.88139999999999996</v>
      </c>
      <c r="E226">
        <f t="shared" si="14"/>
        <v>0.88229999999999997</v>
      </c>
      <c r="F226">
        <f t="shared" si="15"/>
        <v>100000</v>
      </c>
      <c r="G226">
        <f t="shared" si="16"/>
        <v>500</v>
      </c>
      <c r="H226">
        <f t="shared" si="17"/>
        <v>1E-4</v>
      </c>
    </row>
    <row r="227" spans="1:8" x14ac:dyDescent="0.25">
      <c r="A227" s="1" t="s">
        <v>2443</v>
      </c>
      <c r="C227">
        <v>0.88039999999999996</v>
      </c>
      <c r="D227">
        <v>0.87790000000000001</v>
      </c>
      <c r="E227">
        <f t="shared" si="14"/>
        <v>0.87914999999999999</v>
      </c>
      <c r="F227">
        <f t="shared" si="15"/>
        <v>100000</v>
      </c>
      <c r="G227">
        <f t="shared" si="16"/>
        <v>500</v>
      </c>
      <c r="H227">
        <f t="shared" si="17"/>
        <v>1E-4</v>
      </c>
    </row>
    <row r="228" spans="1:8" x14ac:dyDescent="0.25">
      <c r="A228" s="1" t="s">
        <v>2444</v>
      </c>
      <c r="C228">
        <v>0.87670000000000003</v>
      </c>
      <c r="D228">
        <v>0.88619999999999999</v>
      </c>
      <c r="E228">
        <f t="shared" si="14"/>
        <v>0.88145000000000007</v>
      </c>
      <c r="F228">
        <f t="shared" si="15"/>
        <v>100000</v>
      </c>
      <c r="G228">
        <f t="shared" si="16"/>
        <v>500</v>
      </c>
      <c r="H228">
        <f t="shared" si="17"/>
        <v>1E-4</v>
      </c>
    </row>
    <row r="229" spans="1:8" x14ac:dyDescent="0.25">
      <c r="A229" s="1" t="s">
        <v>2445</v>
      </c>
      <c r="C229">
        <v>0.88629999999999998</v>
      </c>
      <c r="D229">
        <v>0.89249999999999996</v>
      </c>
      <c r="E229">
        <f t="shared" si="14"/>
        <v>0.88939999999999997</v>
      </c>
      <c r="F229">
        <f t="shared" si="15"/>
        <v>100000</v>
      </c>
      <c r="G229">
        <f t="shared" si="16"/>
        <v>500</v>
      </c>
      <c r="H229">
        <f t="shared" si="17"/>
        <v>1E-4</v>
      </c>
    </row>
    <row r="230" spans="1:8" x14ac:dyDescent="0.25">
      <c r="A230" s="1" t="s">
        <v>2446</v>
      </c>
      <c r="C230">
        <v>0.89219999999999999</v>
      </c>
      <c r="D230">
        <v>0.89549999999999996</v>
      </c>
      <c r="E230">
        <f t="shared" si="14"/>
        <v>0.89385000000000003</v>
      </c>
      <c r="F230">
        <f t="shared" si="15"/>
        <v>100000</v>
      </c>
      <c r="G230">
        <f t="shared" si="16"/>
        <v>500</v>
      </c>
      <c r="H230">
        <f t="shared" si="17"/>
        <v>1E-4</v>
      </c>
    </row>
    <row r="231" spans="1:8" x14ac:dyDescent="0.25">
      <c r="A231" s="1" t="s">
        <v>2447</v>
      </c>
      <c r="C231">
        <v>0.89590000000000003</v>
      </c>
      <c r="D231">
        <v>0.8952</v>
      </c>
      <c r="E231">
        <f t="shared" si="14"/>
        <v>0.89555000000000007</v>
      </c>
      <c r="F231">
        <f t="shared" si="15"/>
        <v>100000</v>
      </c>
      <c r="G231">
        <f t="shared" si="16"/>
        <v>500</v>
      </c>
      <c r="H231">
        <f t="shared" si="17"/>
        <v>1E-4</v>
      </c>
    </row>
    <row r="232" spans="1:8" x14ac:dyDescent="0.25">
      <c r="A232" s="1" t="s">
        <v>2448</v>
      </c>
      <c r="C232">
        <v>0.89449999999999996</v>
      </c>
      <c r="D232">
        <v>0.89339999999999997</v>
      </c>
      <c r="E232">
        <f t="shared" si="14"/>
        <v>0.89395000000000002</v>
      </c>
      <c r="F232">
        <f t="shared" si="15"/>
        <v>100000</v>
      </c>
      <c r="G232">
        <f t="shared" si="16"/>
        <v>500</v>
      </c>
      <c r="H232">
        <f t="shared" si="17"/>
        <v>1E-4</v>
      </c>
    </row>
    <row r="233" spans="1:8" x14ac:dyDescent="0.25">
      <c r="A233" s="1" t="s">
        <v>2449</v>
      </c>
      <c r="C233">
        <v>0.89319999999999999</v>
      </c>
      <c r="D233">
        <v>0.89990000000000003</v>
      </c>
      <c r="E233">
        <f t="shared" si="14"/>
        <v>0.89654999999999996</v>
      </c>
      <c r="F233">
        <f t="shared" si="15"/>
        <v>100000</v>
      </c>
      <c r="G233">
        <f t="shared" si="16"/>
        <v>500</v>
      </c>
      <c r="H233">
        <f t="shared" si="17"/>
        <v>1E-4</v>
      </c>
    </row>
    <row r="234" spans="1:8" x14ac:dyDescent="0.25">
      <c r="A234" s="1" t="s">
        <v>2450</v>
      </c>
      <c r="C234">
        <v>0.89949999999999997</v>
      </c>
      <c r="D234">
        <v>0.89490000000000003</v>
      </c>
      <c r="E234">
        <f t="shared" si="14"/>
        <v>0.8972</v>
      </c>
      <c r="F234">
        <f t="shared" si="15"/>
        <v>100000</v>
      </c>
      <c r="G234">
        <f t="shared" si="16"/>
        <v>500</v>
      </c>
      <c r="H234">
        <f t="shared" si="17"/>
        <v>1E-4</v>
      </c>
    </row>
    <row r="235" spans="1:8" x14ac:dyDescent="0.25">
      <c r="A235" s="1" t="s">
        <v>2451</v>
      </c>
      <c r="C235">
        <v>0.8952</v>
      </c>
      <c r="D235">
        <v>0.89059999999999995</v>
      </c>
      <c r="E235">
        <f t="shared" si="14"/>
        <v>0.89290000000000003</v>
      </c>
      <c r="F235">
        <f t="shared" si="15"/>
        <v>100000</v>
      </c>
      <c r="G235">
        <f t="shared" si="16"/>
        <v>500</v>
      </c>
      <c r="H235">
        <f t="shared" si="17"/>
        <v>1E-4</v>
      </c>
    </row>
    <row r="236" spans="1:8" x14ac:dyDescent="0.25">
      <c r="A236" s="1" t="s">
        <v>2452</v>
      </c>
      <c r="C236">
        <v>0.8911</v>
      </c>
      <c r="D236">
        <v>0.89419999999999999</v>
      </c>
      <c r="E236">
        <f t="shared" si="14"/>
        <v>0.89264999999999994</v>
      </c>
      <c r="F236">
        <f t="shared" si="15"/>
        <v>100000</v>
      </c>
      <c r="G236">
        <f t="shared" si="16"/>
        <v>500</v>
      </c>
      <c r="H236">
        <f t="shared" si="17"/>
        <v>1E-4</v>
      </c>
    </row>
    <row r="237" spans="1:8" x14ac:dyDescent="0.25">
      <c r="A237" s="1" t="s">
        <v>2453</v>
      </c>
      <c r="C237">
        <v>0.89429999999999998</v>
      </c>
      <c r="D237">
        <v>0.89190000000000003</v>
      </c>
      <c r="E237">
        <f t="shared" si="14"/>
        <v>0.8931</v>
      </c>
      <c r="F237">
        <f t="shared" si="15"/>
        <v>100000</v>
      </c>
      <c r="G237">
        <f t="shared" si="16"/>
        <v>500</v>
      </c>
      <c r="H237">
        <f t="shared" si="17"/>
        <v>1E-4</v>
      </c>
    </row>
    <row r="238" spans="1:8" x14ac:dyDescent="0.25">
      <c r="A238" s="1" t="s">
        <v>2454</v>
      </c>
      <c r="C238">
        <v>0.89249999999999996</v>
      </c>
      <c r="D238">
        <v>0.8982</v>
      </c>
      <c r="E238">
        <f t="shared" si="14"/>
        <v>0.89534999999999998</v>
      </c>
      <c r="F238">
        <f t="shared" si="15"/>
        <v>100000</v>
      </c>
      <c r="G238">
        <f t="shared" si="16"/>
        <v>500</v>
      </c>
      <c r="H238">
        <f t="shared" si="17"/>
        <v>1E-4</v>
      </c>
    </row>
    <row r="239" spans="1:8" x14ac:dyDescent="0.25">
      <c r="A239" s="1" t="s">
        <v>2455</v>
      </c>
      <c r="C239">
        <v>0.89790000000000003</v>
      </c>
      <c r="D239">
        <v>0.90459999999999996</v>
      </c>
      <c r="E239">
        <f t="shared" si="14"/>
        <v>0.90125</v>
      </c>
      <c r="F239">
        <f t="shared" si="15"/>
        <v>100000</v>
      </c>
      <c r="G239">
        <f t="shared" si="16"/>
        <v>500</v>
      </c>
      <c r="H239">
        <f t="shared" si="17"/>
        <v>1E-4</v>
      </c>
    </row>
    <row r="240" spans="1:8" x14ac:dyDescent="0.25">
      <c r="A240" s="1" t="s">
        <v>2456</v>
      </c>
      <c r="C240">
        <v>0.9042</v>
      </c>
      <c r="D240">
        <v>0.90549999999999997</v>
      </c>
      <c r="E240">
        <f t="shared" si="14"/>
        <v>0.90484999999999993</v>
      </c>
      <c r="F240">
        <f t="shared" si="15"/>
        <v>100000</v>
      </c>
      <c r="G240">
        <f t="shared" si="16"/>
        <v>500</v>
      </c>
      <c r="H240">
        <f t="shared" si="17"/>
        <v>1E-4</v>
      </c>
    </row>
    <row r="241" spans="1:8" x14ac:dyDescent="0.25">
      <c r="A241" s="1" t="s">
        <v>2457</v>
      </c>
      <c r="C241">
        <v>0.9052</v>
      </c>
      <c r="D241">
        <v>0.90529999999999999</v>
      </c>
      <c r="E241">
        <f t="shared" si="14"/>
        <v>0.90525</v>
      </c>
      <c r="F241">
        <f t="shared" si="15"/>
        <v>100000</v>
      </c>
      <c r="G241">
        <f t="shared" si="16"/>
        <v>500</v>
      </c>
      <c r="H241">
        <f t="shared" si="17"/>
        <v>1E-4</v>
      </c>
    </row>
    <row r="242" spans="1:8" x14ac:dyDescent="0.25">
      <c r="A242" s="1" t="s">
        <v>2458</v>
      </c>
      <c r="C242">
        <v>0.90590000000000004</v>
      </c>
      <c r="D242">
        <v>0.90229999999999999</v>
      </c>
      <c r="E242">
        <f t="shared" si="14"/>
        <v>0.90410000000000001</v>
      </c>
      <c r="F242">
        <f t="shared" si="15"/>
        <v>100000</v>
      </c>
      <c r="G242">
        <f t="shared" si="16"/>
        <v>500</v>
      </c>
      <c r="H242">
        <f t="shared" si="17"/>
        <v>1E-4</v>
      </c>
    </row>
    <row r="243" spans="1:8" x14ac:dyDescent="0.25">
      <c r="A243" s="1" t="s">
        <v>2459</v>
      </c>
      <c r="C243">
        <v>0.90259999999999996</v>
      </c>
      <c r="D243">
        <v>0.91369999999999996</v>
      </c>
      <c r="E243">
        <f t="shared" si="14"/>
        <v>0.90815000000000001</v>
      </c>
      <c r="F243">
        <f t="shared" si="15"/>
        <v>100000</v>
      </c>
      <c r="G243">
        <f t="shared" si="16"/>
        <v>500</v>
      </c>
      <c r="H243">
        <f t="shared" si="17"/>
        <v>1E-4</v>
      </c>
    </row>
    <row r="244" spans="1:8" x14ac:dyDescent="0.25">
      <c r="A244" s="1" t="s">
        <v>2460</v>
      </c>
      <c r="C244">
        <v>0.91720000000000002</v>
      </c>
      <c r="D244">
        <v>0.91820000000000002</v>
      </c>
      <c r="E244">
        <f t="shared" si="14"/>
        <v>0.91769999999999996</v>
      </c>
      <c r="F244">
        <f t="shared" si="15"/>
        <v>100000</v>
      </c>
      <c r="G244">
        <f t="shared" si="16"/>
        <v>500</v>
      </c>
      <c r="H244">
        <f t="shared" si="17"/>
        <v>1E-4</v>
      </c>
    </row>
    <row r="245" spans="1:8" x14ac:dyDescent="0.25">
      <c r="A245" s="1" t="s">
        <v>2461</v>
      </c>
      <c r="C245">
        <v>0.91900000000000004</v>
      </c>
      <c r="D245">
        <v>0.93089999999999995</v>
      </c>
      <c r="E245">
        <f t="shared" si="14"/>
        <v>0.92494999999999994</v>
      </c>
      <c r="F245">
        <f t="shared" si="15"/>
        <v>100000</v>
      </c>
      <c r="G245">
        <f t="shared" si="16"/>
        <v>500</v>
      </c>
      <c r="H245">
        <f t="shared" si="17"/>
        <v>1E-4</v>
      </c>
    </row>
    <row r="246" spans="1:8" x14ac:dyDescent="0.25">
      <c r="A246" s="1" t="s">
        <v>2462</v>
      </c>
      <c r="C246">
        <v>0.93069999999999997</v>
      </c>
      <c r="D246">
        <v>0.93310000000000004</v>
      </c>
      <c r="E246">
        <f t="shared" si="14"/>
        <v>0.93189999999999995</v>
      </c>
      <c r="F246">
        <f t="shared" si="15"/>
        <v>100000</v>
      </c>
      <c r="G246">
        <f t="shared" si="16"/>
        <v>500</v>
      </c>
      <c r="H246">
        <f t="shared" si="17"/>
        <v>1E-4</v>
      </c>
    </row>
    <row r="247" spans="1:8" x14ac:dyDescent="0.25">
      <c r="A247" s="1" t="s">
        <v>2463</v>
      </c>
      <c r="C247">
        <v>0.93210000000000004</v>
      </c>
      <c r="D247">
        <v>0.94079999999999997</v>
      </c>
      <c r="E247">
        <f t="shared" si="14"/>
        <v>0.93645</v>
      </c>
      <c r="F247">
        <f t="shared" si="15"/>
        <v>100000</v>
      </c>
      <c r="G247">
        <f t="shared" si="16"/>
        <v>500</v>
      </c>
      <c r="H247">
        <f t="shared" si="17"/>
        <v>1E-4</v>
      </c>
    </row>
    <row r="248" spans="1:8" x14ac:dyDescent="0.25">
      <c r="A248" s="1" t="s">
        <v>2464</v>
      </c>
      <c r="C248">
        <v>0.94010000000000005</v>
      </c>
      <c r="D248">
        <v>0.95130000000000003</v>
      </c>
      <c r="E248">
        <f t="shared" si="14"/>
        <v>0.94569999999999999</v>
      </c>
      <c r="F248">
        <f t="shared" si="15"/>
        <v>100000</v>
      </c>
      <c r="G248">
        <f t="shared" si="16"/>
        <v>500</v>
      </c>
      <c r="H248">
        <f t="shared" si="17"/>
        <v>1E-4</v>
      </c>
    </row>
    <row r="249" spans="1:8" x14ac:dyDescent="0.25">
      <c r="A249" s="1" t="s">
        <v>2465</v>
      </c>
      <c r="C249">
        <v>0.95130000000000003</v>
      </c>
      <c r="D249">
        <v>0.96709999999999996</v>
      </c>
      <c r="E249">
        <f t="shared" si="14"/>
        <v>0.95920000000000005</v>
      </c>
      <c r="F249">
        <f t="shared" si="15"/>
        <v>100000</v>
      </c>
      <c r="G249">
        <f t="shared" si="16"/>
        <v>500</v>
      </c>
      <c r="H249">
        <f t="shared" si="17"/>
        <v>1E-4</v>
      </c>
    </row>
    <row r="250" spans="1:8" x14ac:dyDescent="0.25">
      <c r="A250" s="1" t="s">
        <v>2466</v>
      </c>
      <c r="C250">
        <v>0.96830000000000005</v>
      </c>
      <c r="D250">
        <v>0.95689999999999997</v>
      </c>
      <c r="E250">
        <f t="shared" si="14"/>
        <v>0.96260000000000001</v>
      </c>
      <c r="F250">
        <f t="shared" si="15"/>
        <v>100000</v>
      </c>
      <c r="G250">
        <f t="shared" si="16"/>
        <v>500</v>
      </c>
      <c r="H250">
        <f t="shared" si="17"/>
        <v>1E-4</v>
      </c>
    </row>
    <row r="251" spans="1:8" x14ac:dyDescent="0.25">
      <c r="A251" s="1" t="s">
        <v>2467</v>
      </c>
      <c r="C251">
        <v>0.95679999999999998</v>
      </c>
      <c r="D251">
        <v>0.94620000000000004</v>
      </c>
      <c r="E251">
        <f t="shared" si="14"/>
        <v>0.95150000000000001</v>
      </c>
      <c r="F251">
        <f t="shared" si="15"/>
        <v>100000</v>
      </c>
      <c r="G251">
        <f t="shared" si="16"/>
        <v>500</v>
      </c>
      <c r="H251">
        <f t="shared" si="17"/>
        <v>1E-4</v>
      </c>
    </row>
    <row r="252" spans="1:8" x14ac:dyDescent="0.25">
      <c r="A252" s="1" t="s">
        <v>2468</v>
      </c>
      <c r="C252">
        <v>0.94669999999999999</v>
      </c>
      <c r="D252">
        <v>0.95169999999999999</v>
      </c>
      <c r="E252">
        <f t="shared" si="14"/>
        <v>0.94920000000000004</v>
      </c>
      <c r="F252">
        <f t="shared" si="15"/>
        <v>100000</v>
      </c>
      <c r="G252">
        <f t="shared" si="16"/>
        <v>500</v>
      </c>
      <c r="H252">
        <f t="shared" si="17"/>
        <v>1E-4</v>
      </c>
    </row>
    <row r="253" spans="1:8" x14ac:dyDescent="0.25">
      <c r="A253" s="1" t="s">
        <v>2469</v>
      </c>
      <c r="C253">
        <v>0.95150000000000001</v>
      </c>
      <c r="D253">
        <v>0.96240000000000003</v>
      </c>
      <c r="E253">
        <f t="shared" si="14"/>
        <v>0.95694999999999997</v>
      </c>
      <c r="F253">
        <f t="shared" si="15"/>
        <v>100000</v>
      </c>
      <c r="G253">
        <f t="shared" si="16"/>
        <v>500</v>
      </c>
      <c r="H253">
        <f t="shared" si="17"/>
        <v>1E-4</v>
      </c>
    </row>
    <row r="254" spans="1:8" x14ac:dyDescent="0.25">
      <c r="A254" s="1" t="s">
        <v>2470</v>
      </c>
      <c r="C254">
        <v>0.96419999999999995</v>
      </c>
      <c r="D254">
        <v>0.96599999999999997</v>
      </c>
      <c r="E254">
        <f t="shared" si="14"/>
        <v>0.96509999999999996</v>
      </c>
      <c r="F254">
        <f t="shared" si="15"/>
        <v>100000</v>
      </c>
      <c r="G254">
        <f t="shared" si="16"/>
        <v>500</v>
      </c>
      <c r="H254">
        <f t="shared" si="17"/>
        <v>1E-4</v>
      </c>
    </row>
    <row r="255" spans="1:8" x14ac:dyDescent="0.25">
      <c r="A255" s="1" t="s">
        <v>2471</v>
      </c>
      <c r="C255">
        <v>0.9647</v>
      </c>
      <c r="D255">
        <v>0.95899999999999996</v>
      </c>
      <c r="E255">
        <f t="shared" si="14"/>
        <v>0.96184999999999998</v>
      </c>
      <c r="F255">
        <f t="shared" si="15"/>
        <v>100000</v>
      </c>
      <c r="G255">
        <f t="shared" si="16"/>
        <v>500</v>
      </c>
      <c r="H255">
        <f t="shared" si="17"/>
        <v>1E-4</v>
      </c>
    </row>
    <row r="256" spans="1:8" x14ac:dyDescent="0.25">
      <c r="A256" s="1" t="s">
        <v>2472</v>
      </c>
      <c r="C256">
        <v>0.9587</v>
      </c>
      <c r="D256">
        <v>0.96970000000000001</v>
      </c>
      <c r="E256">
        <f t="shared" si="14"/>
        <v>0.96419999999999995</v>
      </c>
      <c r="F256">
        <f t="shared" si="15"/>
        <v>100000</v>
      </c>
      <c r="G256">
        <f t="shared" si="16"/>
        <v>500</v>
      </c>
      <c r="H256">
        <f t="shared" si="17"/>
        <v>1E-4</v>
      </c>
    </row>
    <row r="257" spans="1:8" x14ac:dyDescent="0.25">
      <c r="A257" s="1" t="s">
        <v>2473</v>
      </c>
      <c r="C257">
        <v>0.97250000000000003</v>
      </c>
      <c r="D257">
        <v>0.96540000000000004</v>
      </c>
      <c r="E257">
        <f t="shared" si="14"/>
        <v>0.96894999999999998</v>
      </c>
      <c r="F257">
        <f t="shared" si="15"/>
        <v>100000</v>
      </c>
      <c r="G257">
        <f t="shared" si="16"/>
        <v>500</v>
      </c>
      <c r="H257">
        <f t="shared" si="17"/>
        <v>1E-4</v>
      </c>
    </row>
    <row r="258" spans="1:8" x14ac:dyDescent="0.25">
      <c r="A258" s="1" t="s">
        <v>2474</v>
      </c>
      <c r="C258">
        <v>0.96609999999999996</v>
      </c>
      <c r="D258">
        <v>0.97850000000000004</v>
      </c>
      <c r="E258">
        <f t="shared" si="14"/>
        <v>0.97229999999999994</v>
      </c>
      <c r="F258">
        <f t="shared" si="15"/>
        <v>100000</v>
      </c>
      <c r="G258">
        <f t="shared" si="16"/>
        <v>500</v>
      </c>
      <c r="H258">
        <f t="shared" si="17"/>
        <v>1E-4</v>
      </c>
    </row>
    <row r="259" spans="1:8" x14ac:dyDescent="0.25">
      <c r="A259" s="1" t="s">
        <v>2475</v>
      </c>
      <c r="C259">
        <v>0.97860000000000003</v>
      </c>
      <c r="D259">
        <v>0.9637</v>
      </c>
      <c r="E259">
        <f t="shared" si="14"/>
        <v>0.97114999999999996</v>
      </c>
      <c r="F259">
        <f t="shared" si="15"/>
        <v>100000</v>
      </c>
      <c r="G259">
        <f t="shared" si="16"/>
        <v>500</v>
      </c>
      <c r="H259">
        <f t="shared" si="17"/>
        <v>1E-4</v>
      </c>
    </row>
    <row r="260" spans="1:8" x14ac:dyDescent="0.25">
      <c r="A260" s="1" t="s">
        <v>2476</v>
      </c>
      <c r="C260">
        <v>0.96289999999999998</v>
      </c>
      <c r="D260">
        <v>0.98380000000000001</v>
      </c>
      <c r="E260">
        <f t="shared" si="14"/>
        <v>0.97334999999999994</v>
      </c>
      <c r="F260">
        <f t="shared" si="15"/>
        <v>100000</v>
      </c>
      <c r="G260">
        <f t="shared" si="16"/>
        <v>500</v>
      </c>
      <c r="H260">
        <f t="shared" si="17"/>
        <v>1E-4</v>
      </c>
    </row>
    <row r="261" spans="1:8" x14ac:dyDescent="0.25">
      <c r="A261" s="1" t="s">
        <v>2477</v>
      </c>
      <c r="C261">
        <v>0.9839</v>
      </c>
      <c r="D261">
        <v>0.98750000000000004</v>
      </c>
      <c r="E261">
        <f t="shared" ref="E261:E324" si="18">(C261+D261)/2</f>
        <v>0.98570000000000002</v>
      </c>
      <c r="F261">
        <f t="shared" ref="F261:F324" si="19">F260</f>
        <v>100000</v>
      </c>
      <c r="G261">
        <f t="shared" ref="G261:G324" si="20">G260</f>
        <v>500</v>
      </c>
      <c r="H261">
        <f t="shared" ref="H261:H324" si="21">H260</f>
        <v>1E-4</v>
      </c>
    </row>
    <row r="262" spans="1:8" x14ac:dyDescent="0.25">
      <c r="A262" s="1" t="s">
        <v>2478</v>
      </c>
      <c r="C262">
        <v>0.98709999999999998</v>
      </c>
      <c r="D262">
        <v>1.0014000000000001</v>
      </c>
      <c r="E262">
        <f t="shared" si="18"/>
        <v>0.99425000000000008</v>
      </c>
      <c r="F262">
        <f t="shared" si="19"/>
        <v>100000</v>
      </c>
      <c r="G262">
        <f t="shared" si="20"/>
        <v>500</v>
      </c>
      <c r="H262">
        <f t="shared" si="21"/>
        <v>1E-4</v>
      </c>
    </row>
    <row r="263" spans="1:8" x14ac:dyDescent="0.25">
      <c r="A263" s="1" t="s">
        <v>2479</v>
      </c>
      <c r="C263">
        <v>1.0076000000000001</v>
      </c>
      <c r="D263">
        <v>1.0139</v>
      </c>
      <c r="E263">
        <f t="shared" si="18"/>
        <v>1.01075</v>
      </c>
      <c r="F263">
        <f t="shared" si="19"/>
        <v>100000</v>
      </c>
      <c r="G263">
        <f t="shared" si="20"/>
        <v>500</v>
      </c>
      <c r="H263">
        <f t="shared" si="21"/>
        <v>1E-4</v>
      </c>
    </row>
    <row r="264" spans="1:8" x14ac:dyDescent="0.25">
      <c r="A264" s="1" t="s">
        <v>2480</v>
      </c>
      <c r="C264">
        <v>1.0132000000000001</v>
      </c>
      <c r="D264">
        <v>0.85929999999999995</v>
      </c>
      <c r="E264">
        <f t="shared" si="18"/>
        <v>0.93625000000000003</v>
      </c>
      <c r="F264">
        <f t="shared" si="19"/>
        <v>100000</v>
      </c>
      <c r="G264">
        <f t="shared" si="20"/>
        <v>500</v>
      </c>
      <c r="H264">
        <f t="shared" si="21"/>
        <v>1E-4</v>
      </c>
    </row>
    <row r="265" spans="1:8" x14ac:dyDescent="0.25">
      <c r="A265" s="1" t="s">
        <v>2481</v>
      </c>
      <c r="C265">
        <v>0.86050000000000004</v>
      </c>
      <c r="D265">
        <v>0.88049999999999995</v>
      </c>
      <c r="E265">
        <f t="shared" si="18"/>
        <v>0.87050000000000005</v>
      </c>
      <c r="F265">
        <f t="shared" si="19"/>
        <v>100000</v>
      </c>
      <c r="G265">
        <f t="shared" si="20"/>
        <v>500</v>
      </c>
      <c r="H265">
        <f t="shared" si="21"/>
        <v>1E-4</v>
      </c>
    </row>
    <row r="266" spans="1:8" x14ac:dyDescent="0.25">
      <c r="A266" s="1" t="s">
        <v>2482</v>
      </c>
      <c r="C266">
        <v>0.87960000000000005</v>
      </c>
      <c r="D266">
        <v>0.92010000000000003</v>
      </c>
      <c r="E266">
        <f t="shared" si="18"/>
        <v>0.89985000000000004</v>
      </c>
      <c r="F266">
        <f t="shared" si="19"/>
        <v>100000</v>
      </c>
      <c r="G266">
        <f t="shared" si="20"/>
        <v>500</v>
      </c>
      <c r="H266">
        <f t="shared" si="21"/>
        <v>1E-4</v>
      </c>
    </row>
    <row r="267" spans="1:8" x14ac:dyDescent="0.25">
      <c r="A267" s="1" t="s">
        <v>2483</v>
      </c>
      <c r="C267">
        <v>0.9244</v>
      </c>
      <c r="D267">
        <v>0.92579999999999996</v>
      </c>
      <c r="E267">
        <f t="shared" si="18"/>
        <v>0.92510000000000003</v>
      </c>
      <c r="F267">
        <f t="shared" si="19"/>
        <v>100000</v>
      </c>
      <c r="G267">
        <f t="shared" si="20"/>
        <v>500</v>
      </c>
      <c r="H267">
        <f t="shared" si="21"/>
        <v>1E-4</v>
      </c>
    </row>
    <row r="268" spans="1:8" x14ac:dyDescent="0.25">
      <c r="A268" s="1" t="s">
        <v>2484</v>
      </c>
      <c r="C268">
        <v>0.92589999999999995</v>
      </c>
      <c r="D268">
        <v>0.93169999999999997</v>
      </c>
      <c r="E268">
        <f t="shared" si="18"/>
        <v>0.92879999999999996</v>
      </c>
      <c r="F268">
        <f t="shared" si="19"/>
        <v>100000</v>
      </c>
      <c r="G268">
        <f t="shared" si="20"/>
        <v>500</v>
      </c>
      <c r="H268">
        <f t="shared" si="21"/>
        <v>1E-4</v>
      </c>
    </row>
    <row r="269" spans="1:8" x14ac:dyDescent="0.25">
      <c r="A269" s="1" t="s">
        <v>2485</v>
      </c>
      <c r="C269">
        <v>0.93100000000000005</v>
      </c>
      <c r="D269">
        <v>0.93710000000000004</v>
      </c>
      <c r="E269">
        <f t="shared" si="18"/>
        <v>0.93405000000000005</v>
      </c>
      <c r="F269">
        <f t="shared" si="19"/>
        <v>100000</v>
      </c>
      <c r="G269">
        <f t="shared" si="20"/>
        <v>500</v>
      </c>
      <c r="H269">
        <f t="shared" si="21"/>
        <v>1E-4</v>
      </c>
    </row>
    <row r="270" spans="1:8" x14ac:dyDescent="0.25">
      <c r="A270" s="1" t="s">
        <v>2486</v>
      </c>
      <c r="C270">
        <v>0.94020000000000004</v>
      </c>
      <c r="D270">
        <v>0.95309999999999995</v>
      </c>
      <c r="E270">
        <f t="shared" si="18"/>
        <v>0.94664999999999999</v>
      </c>
      <c r="F270">
        <f t="shared" si="19"/>
        <v>100000</v>
      </c>
      <c r="G270">
        <f t="shared" si="20"/>
        <v>500</v>
      </c>
      <c r="H270">
        <f t="shared" si="21"/>
        <v>1E-4</v>
      </c>
    </row>
    <row r="271" spans="1:8" x14ac:dyDescent="0.25">
      <c r="A271" s="1" t="s">
        <v>2487</v>
      </c>
      <c r="C271">
        <v>0.95279999999999998</v>
      </c>
      <c r="D271">
        <v>0.98529999999999995</v>
      </c>
      <c r="E271">
        <f t="shared" si="18"/>
        <v>0.96904999999999997</v>
      </c>
      <c r="F271">
        <f t="shared" si="19"/>
        <v>100000</v>
      </c>
      <c r="G271">
        <f t="shared" si="20"/>
        <v>500</v>
      </c>
      <c r="H271">
        <f t="shared" si="21"/>
        <v>1E-4</v>
      </c>
    </row>
    <row r="272" spans="1:8" x14ac:dyDescent="0.25">
      <c r="A272" s="1" t="s">
        <v>2488</v>
      </c>
      <c r="C272">
        <v>0.98599999999999999</v>
      </c>
      <c r="D272">
        <v>1.0046999999999999</v>
      </c>
      <c r="E272">
        <f t="shared" si="18"/>
        <v>0.99534999999999996</v>
      </c>
      <c r="F272">
        <f t="shared" si="19"/>
        <v>100000</v>
      </c>
      <c r="G272">
        <f t="shared" si="20"/>
        <v>500</v>
      </c>
      <c r="H272">
        <f t="shared" si="21"/>
        <v>1E-4</v>
      </c>
    </row>
    <row r="273" spans="1:8" x14ac:dyDescent="0.25">
      <c r="A273" s="1" t="s">
        <v>2489</v>
      </c>
      <c r="C273">
        <v>1.0047999999999999</v>
      </c>
      <c r="D273">
        <v>0.97489999999999999</v>
      </c>
      <c r="E273">
        <f t="shared" si="18"/>
        <v>0.9898499999999999</v>
      </c>
      <c r="F273">
        <f t="shared" si="19"/>
        <v>100000</v>
      </c>
      <c r="G273">
        <f t="shared" si="20"/>
        <v>500</v>
      </c>
      <c r="H273">
        <f t="shared" si="21"/>
        <v>1E-4</v>
      </c>
    </row>
    <row r="274" spans="1:8" x14ac:dyDescent="0.25">
      <c r="A274" s="1" t="s">
        <v>2490</v>
      </c>
      <c r="C274">
        <v>0.97350000000000003</v>
      </c>
      <c r="D274">
        <v>0.96150000000000002</v>
      </c>
      <c r="E274">
        <f t="shared" si="18"/>
        <v>0.96750000000000003</v>
      </c>
      <c r="F274">
        <f t="shared" si="19"/>
        <v>100000</v>
      </c>
      <c r="G274">
        <f t="shared" si="20"/>
        <v>500</v>
      </c>
      <c r="H274">
        <f t="shared" si="21"/>
        <v>1E-4</v>
      </c>
    </row>
    <row r="275" spans="1:8" x14ac:dyDescent="0.25">
      <c r="A275" s="1" t="s">
        <v>2491</v>
      </c>
      <c r="C275">
        <v>0.9617</v>
      </c>
      <c r="D275">
        <v>0.95199999999999996</v>
      </c>
      <c r="E275">
        <f t="shared" si="18"/>
        <v>0.95684999999999998</v>
      </c>
      <c r="F275">
        <f t="shared" si="19"/>
        <v>100000</v>
      </c>
      <c r="G275">
        <f t="shared" si="20"/>
        <v>500</v>
      </c>
      <c r="H275">
        <f t="shared" si="21"/>
        <v>1E-4</v>
      </c>
    </row>
    <row r="276" spans="1:8" x14ac:dyDescent="0.25">
      <c r="A276" s="1" t="s">
        <v>2492</v>
      </c>
      <c r="C276">
        <v>0.95189999999999997</v>
      </c>
      <c r="D276">
        <v>0.97919999999999996</v>
      </c>
      <c r="E276">
        <f t="shared" si="18"/>
        <v>0.96554999999999991</v>
      </c>
      <c r="F276">
        <f t="shared" si="19"/>
        <v>100000</v>
      </c>
      <c r="G276">
        <f t="shared" si="20"/>
        <v>500</v>
      </c>
      <c r="H276">
        <f t="shared" si="21"/>
        <v>1E-4</v>
      </c>
    </row>
    <row r="277" spans="1:8" x14ac:dyDescent="0.25">
      <c r="A277" s="1" t="s">
        <v>2493</v>
      </c>
      <c r="C277">
        <v>0.98099999999999998</v>
      </c>
      <c r="D277">
        <v>0.95189999999999997</v>
      </c>
      <c r="E277">
        <f t="shared" si="18"/>
        <v>0.96645000000000003</v>
      </c>
      <c r="F277">
        <f t="shared" si="19"/>
        <v>100000</v>
      </c>
      <c r="G277">
        <f t="shared" si="20"/>
        <v>500</v>
      </c>
      <c r="H277">
        <f t="shared" si="21"/>
        <v>1E-4</v>
      </c>
    </row>
    <row r="278" spans="1:8" x14ac:dyDescent="0.25">
      <c r="A278" s="1" t="s">
        <v>2494</v>
      </c>
      <c r="C278">
        <v>0.95109999999999995</v>
      </c>
      <c r="D278">
        <v>0.95350000000000001</v>
      </c>
      <c r="E278">
        <f t="shared" si="18"/>
        <v>0.95229999999999992</v>
      </c>
      <c r="F278">
        <f t="shared" si="19"/>
        <v>100000</v>
      </c>
      <c r="G278">
        <f t="shared" si="20"/>
        <v>500</v>
      </c>
      <c r="H278">
        <f t="shared" si="21"/>
        <v>1E-4</v>
      </c>
    </row>
    <row r="279" spans="1:8" x14ac:dyDescent="0.25">
      <c r="A279" s="1" t="s">
        <v>2495</v>
      </c>
      <c r="C279">
        <v>0.9546</v>
      </c>
      <c r="D279">
        <v>0.93259999999999998</v>
      </c>
      <c r="E279">
        <f t="shared" si="18"/>
        <v>0.94359999999999999</v>
      </c>
      <c r="F279">
        <f t="shared" si="19"/>
        <v>100000</v>
      </c>
      <c r="G279">
        <f t="shared" si="20"/>
        <v>500</v>
      </c>
      <c r="H279">
        <f t="shared" si="21"/>
        <v>1E-4</v>
      </c>
    </row>
    <row r="280" spans="1:8" x14ac:dyDescent="0.25">
      <c r="A280" s="1" t="s">
        <v>2496</v>
      </c>
      <c r="C280">
        <v>0.93400000000000005</v>
      </c>
      <c r="D280">
        <v>0.93140000000000001</v>
      </c>
      <c r="E280">
        <f t="shared" si="18"/>
        <v>0.93270000000000008</v>
      </c>
      <c r="F280">
        <f t="shared" si="19"/>
        <v>100000</v>
      </c>
      <c r="G280">
        <f t="shared" si="20"/>
        <v>500</v>
      </c>
      <c r="H280">
        <f t="shared" si="21"/>
        <v>1E-4</v>
      </c>
    </row>
    <row r="281" spans="1:8" x14ac:dyDescent="0.25">
      <c r="A281" s="1" t="s">
        <v>2497</v>
      </c>
      <c r="C281">
        <v>0.93179999999999996</v>
      </c>
      <c r="D281">
        <v>0.91569999999999996</v>
      </c>
      <c r="E281">
        <f t="shared" si="18"/>
        <v>0.92374999999999996</v>
      </c>
      <c r="F281">
        <f t="shared" si="19"/>
        <v>100000</v>
      </c>
      <c r="G281">
        <f t="shared" si="20"/>
        <v>500</v>
      </c>
      <c r="H281">
        <f t="shared" si="21"/>
        <v>1E-4</v>
      </c>
    </row>
    <row r="282" spans="1:8" x14ac:dyDescent="0.25">
      <c r="A282" s="1" t="s">
        <v>2498</v>
      </c>
      <c r="C282">
        <v>0.91559999999999997</v>
      </c>
      <c r="D282">
        <v>0.94269999999999998</v>
      </c>
      <c r="E282">
        <f t="shared" si="18"/>
        <v>0.92914999999999992</v>
      </c>
      <c r="F282">
        <f t="shared" si="19"/>
        <v>100000</v>
      </c>
      <c r="G282">
        <f t="shared" si="20"/>
        <v>500</v>
      </c>
      <c r="H282">
        <f t="shared" si="21"/>
        <v>1E-4</v>
      </c>
    </row>
    <row r="283" spans="1:8" x14ac:dyDescent="0.25">
      <c r="A283" s="1" t="s">
        <v>2499</v>
      </c>
      <c r="C283">
        <v>0.94350000000000001</v>
      </c>
      <c r="D283">
        <v>0.94010000000000005</v>
      </c>
      <c r="E283">
        <f t="shared" si="18"/>
        <v>0.94179999999999997</v>
      </c>
      <c r="F283">
        <f t="shared" si="19"/>
        <v>100000</v>
      </c>
      <c r="G283">
        <f t="shared" si="20"/>
        <v>500</v>
      </c>
      <c r="H283">
        <f t="shared" si="21"/>
        <v>1E-4</v>
      </c>
    </row>
    <row r="284" spans="1:8" x14ac:dyDescent="0.25">
      <c r="A284" s="1" t="s">
        <v>2500</v>
      </c>
      <c r="C284">
        <v>0.94040000000000001</v>
      </c>
      <c r="D284">
        <v>0.93930000000000002</v>
      </c>
      <c r="E284">
        <f t="shared" si="18"/>
        <v>0.93985000000000007</v>
      </c>
      <c r="F284">
        <f t="shared" si="19"/>
        <v>100000</v>
      </c>
      <c r="G284">
        <f t="shared" si="20"/>
        <v>500</v>
      </c>
      <c r="H284">
        <f t="shared" si="21"/>
        <v>1E-4</v>
      </c>
    </row>
    <row r="285" spans="1:8" x14ac:dyDescent="0.25">
      <c r="A285" s="1" t="s">
        <v>2501</v>
      </c>
      <c r="C285">
        <v>0.94089999999999996</v>
      </c>
      <c r="D285">
        <v>0.92830000000000001</v>
      </c>
      <c r="E285">
        <f t="shared" si="18"/>
        <v>0.93459999999999999</v>
      </c>
      <c r="F285">
        <f t="shared" si="19"/>
        <v>100000</v>
      </c>
      <c r="G285">
        <f t="shared" si="20"/>
        <v>500</v>
      </c>
      <c r="H285">
        <f t="shared" si="21"/>
        <v>1E-4</v>
      </c>
    </row>
    <row r="286" spans="1:8" x14ac:dyDescent="0.25">
      <c r="A286" s="1" t="s">
        <v>2502</v>
      </c>
      <c r="C286">
        <v>0.93010000000000004</v>
      </c>
      <c r="D286">
        <v>0.91790000000000005</v>
      </c>
      <c r="E286">
        <f t="shared" si="18"/>
        <v>0.92400000000000004</v>
      </c>
      <c r="F286">
        <f t="shared" si="19"/>
        <v>100000</v>
      </c>
      <c r="G286">
        <f t="shared" si="20"/>
        <v>500</v>
      </c>
      <c r="H286">
        <f t="shared" si="21"/>
        <v>1E-4</v>
      </c>
    </row>
    <row r="287" spans="1:8" x14ac:dyDescent="0.25">
      <c r="A287" s="1" t="s">
        <v>2503</v>
      </c>
      <c r="C287">
        <v>0.91600000000000004</v>
      </c>
      <c r="D287">
        <v>0.93300000000000005</v>
      </c>
      <c r="E287">
        <f t="shared" si="18"/>
        <v>0.9245000000000001</v>
      </c>
      <c r="F287">
        <f t="shared" si="19"/>
        <v>100000</v>
      </c>
      <c r="G287">
        <f t="shared" si="20"/>
        <v>500</v>
      </c>
      <c r="H287">
        <f t="shared" si="21"/>
        <v>1E-4</v>
      </c>
    </row>
    <row r="288" spans="1:8" x14ac:dyDescent="0.25">
      <c r="A288" s="1" t="s">
        <v>2504</v>
      </c>
      <c r="C288">
        <v>0.93810000000000004</v>
      </c>
      <c r="D288">
        <v>0.94040000000000001</v>
      </c>
      <c r="E288">
        <f t="shared" si="18"/>
        <v>0.93925000000000003</v>
      </c>
      <c r="F288">
        <f t="shared" si="19"/>
        <v>100000</v>
      </c>
      <c r="G288">
        <f t="shared" si="20"/>
        <v>500</v>
      </c>
      <c r="H288">
        <f t="shared" si="21"/>
        <v>1E-4</v>
      </c>
    </row>
    <row r="289" spans="1:8" x14ac:dyDescent="0.25">
      <c r="A289" s="1" t="s">
        <v>2505</v>
      </c>
      <c r="C289">
        <v>0.94340000000000002</v>
      </c>
      <c r="D289">
        <v>0.9385</v>
      </c>
      <c r="E289">
        <f t="shared" si="18"/>
        <v>0.94094999999999995</v>
      </c>
      <c r="F289">
        <f t="shared" si="19"/>
        <v>100000</v>
      </c>
      <c r="G289">
        <f t="shared" si="20"/>
        <v>500</v>
      </c>
      <c r="H289">
        <f t="shared" si="21"/>
        <v>1E-4</v>
      </c>
    </row>
    <row r="290" spans="1:8" x14ac:dyDescent="0.25">
      <c r="A290" s="1" t="s">
        <v>2506</v>
      </c>
      <c r="C290">
        <v>0.94110000000000005</v>
      </c>
      <c r="D290">
        <v>0.96160000000000001</v>
      </c>
      <c r="E290">
        <f t="shared" si="18"/>
        <v>0.95135000000000003</v>
      </c>
      <c r="F290">
        <f t="shared" si="19"/>
        <v>100000</v>
      </c>
      <c r="G290">
        <f t="shared" si="20"/>
        <v>500</v>
      </c>
      <c r="H290">
        <f t="shared" si="21"/>
        <v>1E-4</v>
      </c>
    </row>
    <row r="291" spans="1:8" x14ac:dyDescent="0.25">
      <c r="A291" s="1" t="s">
        <v>2507</v>
      </c>
      <c r="C291">
        <v>0.96120000000000005</v>
      </c>
      <c r="D291">
        <v>0.96220000000000006</v>
      </c>
      <c r="E291">
        <f t="shared" si="18"/>
        <v>0.9617</v>
      </c>
      <c r="F291">
        <f t="shared" si="19"/>
        <v>100000</v>
      </c>
      <c r="G291">
        <f t="shared" si="20"/>
        <v>500</v>
      </c>
      <c r="H291">
        <f t="shared" si="21"/>
        <v>1E-4</v>
      </c>
    </row>
    <row r="292" spans="1:8" x14ac:dyDescent="0.25">
      <c r="A292" s="1" t="s">
        <v>2508</v>
      </c>
      <c r="C292">
        <v>0.96230000000000004</v>
      </c>
      <c r="D292">
        <v>0.96499999999999997</v>
      </c>
      <c r="E292">
        <f t="shared" si="18"/>
        <v>0.96365000000000001</v>
      </c>
      <c r="F292">
        <f t="shared" si="19"/>
        <v>100000</v>
      </c>
      <c r="G292">
        <f t="shared" si="20"/>
        <v>500</v>
      </c>
      <c r="H292">
        <f t="shared" si="21"/>
        <v>1E-4</v>
      </c>
    </row>
    <row r="293" spans="1:8" x14ac:dyDescent="0.25">
      <c r="A293" s="1" t="s">
        <v>2509</v>
      </c>
      <c r="C293">
        <v>0.96640000000000004</v>
      </c>
      <c r="D293">
        <v>0.98360000000000003</v>
      </c>
      <c r="E293">
        <f t="shared" si="18"/>
        <v>0.97500000000000009</v>
      </c>
      <c r="F293">
        <f t="shared" si="19"/>
        <v>100000</v>
      </c>
      <c r="G293">
        <f t="shared" si="20"/>
        <v>500</v>
      </c>
      <c r="H293">
        <f t="shared" si="21"/>
        <v>1E-4</v>
      </c>
    </row>
    <row r="294" spans="1:8" x14ac:dyDescent="0.25">
      <c r="A294" s="1" t="s">
        <v>2510</v>
      </c>
      <c r="C294">
        <v>0.9819</v>
      </c>
      <c r="D294">
        <v>0.97599999999999998</v>
      </c>
      <c r="E294">
        <f t="shared" si="18"/>
        <v>0.97894999999999999</v>
      </c>
      <c r="F294">
        <f t="shared" si="19"/>
        <v>100000</v>
      </c>
      <c r="G294">
        <f t="shared" si="20"/>
        <v>500</v>
      </c>
      <c r="H294">
        <f t="shared" si="21"/>
        <v>1E-4</v>
      </c>
    </row>
    <row r="295" spans="1:8" x14ac:dyDescent="0.25">
      <c r="A295" s="1" t="s">
        <v>2511</v>
      </c>
      <c r="C295">
        <v>0.97629999999999995</v>
      </c>
      <c r="D295">
        <v>0.94620000000000004</v>
      </c>
      <c r="E295">
        <f t="shared" si="18"/>
        <v>0.96124999999999994</v>
      </c>
      <c r="F295">
        <f t="shared" si="19"/>
        <v>100000</v>
      </c>
      <c r="G295">
        <f t="shared" si="20"/>
        <v>500</v>
      </c>
      <c r="H295">
        <f t="shared" si="21"/>
        <v>1E-4</v>
      </c>
    </row>
    <row r="296" spans="1:8" x14ac:dyDescent="0.25">
      <c r="A296" s="1" t="s">
        <v>2512</v>
      </c>
      <c r="C296">
        <v>0.94650000000000001</v>
      </c>
      <c r="D296">
        <v>0.96279999999999999</v>
      </c>
      <c r="E296">
        <f t="shared" si="18"/>
        <v>0.95465</v>
      </c>
      <c r="F296">
        <f t="shared" si="19"/>
        <v>100000</v>
      </c>
      <c r="G296">
        <f t="shared" si="20"/>
        <v>500</v>
      </c>
      <c r="H296">
        <f t="shared" si="21"/>
        <v>1E-4</v>
      </c>
    </row>
    <row r="297" spans="1:8" x14ac:dyDescent="0.25">
      <c r="A297" s="1" t="s">
        <v>2513</v>
      </c>
      <c r="C297">
        <v>0.96240000000000003</v>
      </c>
      <c r="D297">
        <v>0.97250000000000003</v>
      </c>
      <c r="E297">
        <f t="shared" si="18"/>
        <v>0.96745000000000003</v>
      </c>
      <c r="F297">
        <f t="shared" si="19"/>
        <v>100000</v>
      </c>
      <c r="G297">
        <f t="shared" si="20"/>
        <v>500</v>
      </c>
      <c r="H297">
        <f t="shared" si="21"/>
        <v>1E-4</v>
      </c>
    </row>
    <row r="298" spans="1:8" x14ac:dyDescent="0.25">
      <c r="A298" s="1" t="s">
        <v>2514</v>
      </c>
      <c r="C298">
        <v>0.97150000000000003</v>
      </c>
      <c r="D298">
        <v>0.96879999999999999</v>
      </c>
      <c r="E298">
        <f t="shared" si="18"/>
        <v>0.97015000000000007</v>
      </c>
      <c r="F298">
        <f t="shared" si="19"/>
        <v>100000</v>
      </c>
      <c r="G298">
        <f t="shared" si="20"/>
        <v>500</v>
      </c>
      <c r="H298">
        <f t="shared" si="21"/>
        <v>1E-4</v>
      </c>
    </row>
    <row r="299" spans="1:8" x14ac:dyDescent="0.25">
      <c r="A299" s="1" t="s">
        <v>2515</v>
      </c>
      <c r="C299">
        <v>0.96909999999999996</v>
      </c>
      <c r="D299">
        <v>0.96850000000000003</v>
      </c>
      <c r="E299">
        <f t="shared" si="18"/>
        <v>0.96879999999999999</v>
      </c>
      <c r="F299">
        <f t="shared" si="19"/>
        <v>100000</v>
      </c>
      <c r="G299">
        <f t="shared" si="20"/>
        <v>500</v>
      </c>
      <c r="H299">
        <f t="shared" si="21"/>
        <v>1E-4</v>
      </c>
    </row>
    <row r="300" spans="1:8" x14ac:dyDescent="0.25">
      <c r="A300" s="1" t="s">
        <v>2516</v>
      </c>
      <c r="C300">
        <v>0.96960000000000002</v>
      </c>
      <c r="D300">
        <v>0.9788</v>
      </c>
      <c r="E300">
        <f t="shared" si="18"/>
        <v>0.97419999999999995</v>
      </c>
      <c r="F300">
        <f t="shared" si="19"/>
        <v>100000</v>
      </c>
      <c r="G300">
        <f t="shared" si="20"/>
        <v>500</v>
      </c>
      <c r="H300">
        <f t="shared" si="21"/>
        <v>1E-4</v>
      </c>
    </row>
    <row r="301" spans="1:8" x14ac:dyDescent="0.25">
      <c r="A301" s="1" t="s">
        <v>2517</v>
      </c>
      <c r="C301">
        <v>0.97840000000000005</v>
      </c>
      <c r="D301">
        <v>0.97140000000000004</v>
      </c>
      <c r="E301">
        <f t="shared" si="18"/>
        <v>0.9749000000000001</v>
      </c>
      <c r="F301">
        <f t="shared" si="19"/>
        <v>100000</v>
      </c>
      <c r="G301">
        <f t="shared" si="20"/>
        <v>500</v>
      </c>
      <c r="H301">
        <f t="shared" si="21"/>
        <v>1E-4</v>
      </c>
    </row>
    <row r="302" spans="1:8" x14ac:dyDescent="0.25">
      <c r="A302" s="1" t="s">
        <v>2518</v>
      </c>
      <c r="C302">
        <v>0.97130000000000005</v>
      </c>
      <c r="D302">
        <v>0.96160000000000001</v>
      </c>
      <c r="E302">
        <f t="shared" si="18"/>
        <v>0.96645000000000003</v>
      </c>
      <c r="F302">
        <f t="shared" si="19"/>
        <v>100000</v>
      </c>
      <c r="G302">
        <f t="shared" si="20"/>
        <v>500</v>
      </c>
      <c r="H302">
        <f t="shared" si="21"/>
        <v>1E-4</v>
      </c>
    </row>
    <row r="303" spans="1:8" x14ac:dyDescent="0.25">
      <c r="A303" s="1" t="s">
        <v>2519</v>
      </c>
      <c r="C303">
        <v>0.96120000000000005</v>
      </c>
      <c r="D303">
        <v>0.9536</v>
      </c>
      <c r="E303">
        <f t="shared" si="18"/>
        <v>0.95740000000000003</v>
      </c>
      <c r="F303">
        <f t="shared" si="19"/>
        <v>100000</v>
      </c>
      <c r="G303">
        <f t="shared" si="20"/>
        <v>500</v>
      </c>
      <c r="H303">
        <f t="shared" si="21"/>
        <v>1E-4</v>
      </c>
    </row>
    <row r="304" spans="1:8" x14ac:dyDescent="0.25">
      <c r="A304" s="1" t="s">
        <v>2520</v>
      </c>
      <c r="C304">
        <v>0.95269999999999999</v>
      </c>
      <c r="D304">
        <v>0.97860000000000003</v>
      </c>
      <c r="E304">
        <f t="shared" si="18"/>
        <v>0.96565000000000001</v>
      </c>
      <c r="F304">
        <f t="shared" si="19"/>
        <v>100000</v>
      </c>
      <c r="G304">
        <f t="shared" si="20"/>
        <v>500</v>
      </c>
      <c r="H304">
        <f t="shared" si="21"/>
        <v>1E-4</v>
      </c>
    </row>
    <row r="305" spans="1:8" x14ac:dyDescent="0.25">
      <c r="A305" s="1" t="s">
        <v>2521</v>
      </c>
      <c r="C305">
        <v>0.97909999999999997</v>
      </c>
      <c r="D305">
        <v>0.98750000000000004</v>
      </c>
      <c r="E305">
        <f t="shared" si="18"/>
        <v>0.98330000000000006</v>
      </c>
      <c r="F305">
        <f t="shared" si="19"/>
        <v>100000</v>
      </c>
      <c r="G305">
        <f t="shared" si="20"/>
        <v>500</v>
      </c>
      <c r="H305">
        <f t="shared" si="21"/>
        <v>1E-4</v>
      </c>
    </row>
    <row r="306" spans="1:8" x14ac:dyDescent="0.25">
      <c r="A306" s="1" t="s">
        <v>2522</v>
      </c>
      <c r="C306">
        <v>0.98540000000000005</v>
      </c>
      <c r="D306">
        <v>1.0056</v>
      </c>
      <c r="E306">
        <f t="shared" si="18"/>
        <v>0.99550000000000005</v>
      </c>
      <c r="F306">
        <f t="shared" si="19"/>
        <v>100000</v>
      </c>
      <c r="G306">
        <f t="shared" si="20"/>
        <v>500</v>
      </c>
      <c r="H306">
        <f t="shared" si="21"/>
        <v>1E-4</v>
      </c>
    </row>
    <row r="307" spans="1:8" x14ac:dyDescent="0.25">
      <c r="A307" s="1" t="s">
        <v>2523</v>
      </c>
      <c r="C307">
        <v>1.0048999999999999</v>
      </c>
      <c r="D307">
        <v>1.0058</v>
      </c>
      <c r="E307">
        <f t="shared" si="18"/>
        <v>1.00535</v>
      </c>
      <c r="F307">
        <f t="shared" si="19"/>
        <v>100000</v>
      </c>
      <c r="G307">
        <f t="shared" si="20"/>
        <v>500</v>
      </c>
      <c r="H307">
        <f t="shared" si="21"/>
        <v>1E-4</v>
      </c>
    </row>
    <row r="308" spans="1:8" x14ac:dyDescent="0.25">
      <c r="A308" s="1" t="s">
        <v>2524</v>
      </c>
      <c r="C308">
        <v>1.0062</v>
      </c>
      <c r="D308">
        <v>1.0183</v>
      </c>
      <c r="E308">
        <f t="shared" si="18"/>
        <v>1.0122499999999999</v>
      </c>
      <c r="F308">
        <f t="shared" si="19"/>
        <v>100000</v>
      </c>
      <c r="G308">
        <f t="shared" si="20"/>
        <v>500</v>
      </c>
      <c r="H308">
        <f t="shared" si="21"/>
        <v>1E-4</v>
      </c>
    </row>
    <row r="309" spans="1:8" x14ac:dyDescent="0.25">
      <c r="A309" s="1" t="s">
        <v>2525</v>
      </c>
      <c r="C309">
        <v>1.0192000000000001</v>
      </c>
      <c r="D309">
        <v>1.0295000000000001</v>
      </c>
      <c r="E309">
        <f t="shared" si="18"/>
        <v>1.0243500000000001</v>
      </c>
      <c r="F309">
        <f t="shared" si="19"/>
        <v>100000</v>
      </c>
      <c r="G309">
        <f t="shared" si="20"/>
        <v>500</v>
      </c>
      <c r="H309">
        <f t="shared" si="21"/>
        <v>1E-4</v>
      </c>
    </row>
    <row r="310" spans="1:8" x14ac:dyDescent="0.25">
      <c r="A310" s="1" t="s">
        <v>2526</v>
      </c>
      <c r="C310">
        <v>1.0299</v>
      </c>
      <c r="D310">
        <v>0.99629999999999996</v>
      </c>
      <c r="E310">
        <f t="shared" si="18"/>
        <v>1.0131000000000001</v>
      </c>
      <c r="F310">
        <f t="shared" si="19"/>
        <v>100000</v>
      </c>
      <c r="G310">
        <f t="shared" si="20"/>
        <v>500</v>
      </c>
      <c r="H310">
        <f t="shared" si="21"/>
        <v>1E-4</v>
      </c>
    </row>
    <row r="311" spans="1:8" x14ac:dyDescent="0.25">
      <c r="A311" s="1" t="s">
        <v>2527</v>
      </c>
      <c r="C311">
        <v>0.99729999999999996</v>
      </c>
      <c r="D311">
        <v>0.98250000000000004</v>
      </c>
      <c r="E311">
        <f t="shared" si="18"/>
        <v>0.9899</v>
      </c>
      <c r="F311">
        <f t="shared" si="19"/>
        <v>100000</v>
      </c>
      <c r="G311">
        <f t="shared" si="20"/>
        <v>500</v>
      </c>
      <c r="H311">
        <f t="shared" si="21"/>
        <v>1E-4</v>
      </c>
    </row>
    <row r="312" spans="1:8" x14ac:dyDescent="0.25">
      <c r="A312" s="1" t="s">
        <v>2528</v>
      </c>
      <c r="C312">
        <v>0.98350000000000004</v>
      </c>
      <c r="D312">
        <v>0.9919</v>
      </c>
      <c r="E312">
        <f t="shared" si="18"/>
        <v>0.98770000000000002</v>
      </c>
      <c r="F312">
        <f t="shared" si="19"/>
        <v>100000</v>
      </c>
      <c r="G312">
        <f t="shared" si="20"/>
        <v>500</v>
      </c>
      <c r="H312">
        <f t="shared" si="21"/>
        <v>1E-4</v>
      </c>
    </row>
    <row r="313" spans="1:8" x14ac:dyDescent="0.25">
      <c r="A313" s="1" t="s">
        <v>2529</v>
      </c>
      <c r="C313">
        <v>0.99299999999999999</v>
      </c>
      <c r="D313">
        <v>0.98699999999999999</v>
      </c>
      <c r="E313">
        <f t="shared" si="18"/>
        <v>0.99</v>
      </c>
      <c r="F313">
        <f t="shared" si="19"/>
        <v>100000</v>
      </c>
      <c r="G313">
        <f t="shared" si="20"/>
        <v>500</v>
      </c>
      <c r="H313">
        <f t="shared" si="21"/>
        <v>1E-4</v>
      </c>
    </row>
    <row r="314" spans="1:8" x14ac:dyDescent="0.25">
      <c r="A314" s="1" t="s">
        <v>2530</v>
      </c>
      <c r="C314">
        <v>0.98680000000000001</v>
      </c>
      <c r="D314">
        <v>0.99219999999999997</v>
      </c>
      <c r="E314">
        <f t="shared" si="18"/>
        <v>0.98950000000000005</v>
      </c>
      <c r="F314">
        <f t="shared" si="19"/>
        <v>100000</v>
      </c>
      <c r="G314">
        <f t="shared" si="20"/>
        <v>500</v>
      </c>
      <c r="H314">
        <f t="shared" si="21"/>
        <v>1E-4</v>
      </c>
    </row>
    <row r="315" spans="1:8" x14ac:dyDescent="0.25">
      <c r="A315" s="1" t="s">
        <v>2531</v>
      </c>
      <c r="C315">
        <v>1.0007999999999999</v>
      </c>
      <c r="D315">
        <v>0.99460000000000004</v>
      </c>
      <c r="E315">
        <f t="shared" si="18"/>
        <v>0.99770000000000003</v>
      </c>
      <c r="F315">
        <f t="shared" si="19"/>
        <v>100000</v>
      </c>
      <c r="G315">
        <f t="shared" si="20"/>
        <v>500</v>
      </c>
      <c r="H315">
        <f t="shared" si="21"/>
        <v>1E-4</v>
      </c>
    </row>
    <row r="316" spans="1:8" x14ac:dyDescent="0.25">
      <c r="A316" s="1" t="s">
        <v>2532</v>
      </c>
      <c r="C316">
        <v>0.99490000000000001</v>
      </c>
      <c r="D316">
        <v>1.0014000000000001</v>
      </c>
      <c r="E316">
        <f t="shared" si="18"/>
        <v>0.99815000000000009</v>
      </c>
      <c r="F316">
        <f t="shared" si="19"/>
        <v>100000</v>
      </c>
      <c r="G316">
        <f t="shared" si="20"/>
        <v>500</v>
      </c>
      <c r="H316">
        <f t="shared" si="21"/>
        <v>1E-4</v>
      </c>
    </row>
    <row r="317" spans="1:8" x14ac:dyDescent="0.25">
      <c r="A317" s="1" t="s">
        <v>2533</v>
      </c>
      <c r="C317">
        <v>1.0007999999999999</v>
      </c>
      <c r="D317">
        <v>1.0162</v>
      </c>
      <c r="E317">
        <f t="shared" si="18"/>
        <v>1.0085</v>
      </c>
      <c r="F317">
        <f t="shared" si="19"/>
        <v>100000</v>
      </c>
      <c r="G317">
        <f t="shared" si="20"/>
        <v>500</v>
      </c>
      <c r="H317">
        <f t="shared" si="21"/>
        <v>1E-4</v>
      </c>
    </row>
    <row r="318" spans="1:8" x14ac:dyDescent="0.25">
      <c r="A318" s="1" t="s">
        <v>2534</v>
      </c>
      <c r="C318">
        <v>1.0156000000000001</v>
      </c>
      <c r="D318">
        <v>1.0230999999999999</v>
      </c>
      <c r="E318">
        <f t="shared" si="18"/>
        <v>1.01935</v>
      </c>
      <c r="F318">
        <f t="shared" si="19"/>
        <v>100000</v>
      </c>
      <c r="G318">
        <f t="shared" si="20"/>
        <v>500</v>
      </c>
      <c r="H318">
        <f t="shared" si="21"/>
        <v>1E-4</v>
      </c>
    </row>
    <row r="319" spans="1:8" x14ac:dyDescent="0.25">
      <c r="A319" s="1" t="s">
        <v>2535</v>
      </c>
      <c r="C319">
        <v>1.0221</v>
      </c>
      <c r="D319">
        <v>0.99060000000000004</v>
      </c>
      <c r="E319">
        <f t="shared" si="18"/>
        <v>1.0063500000000001</v>
      </c>
      <c r="F319">
        <f t="shared" si="19"/>
        <v>100000</v>
      </c>
      <c r="G319">
        <f t="shared" si="20"/>
        <v>500</v>
      </c>
      <c r="H319">
        <f t="shared" si="21"/>
        <v>1E-4</v>
      </c>
    </row>
    <row r="320" spans="1:8" x14ac:dyDescent="0.25">
      <c r="A320" s="1" t="s">
        <v>2536</v>
      </c>
      <c r="C320">
        <v>0.99180000000000001</v>
      </c>
      <c r="D320">
        <v>0.97660000000000002</v>
      </c>
      <c r="E320">
        <f t="shared" si="18"/>
        <v>0.98419999999999996</v>
      </c>
      <c r="F320">
        <f t="shared" si="19"/>
        <v>100000</v>
      </c>
      <c r="G320">
        <f t="shared" si="20"/>
        <v>500</v>
      </c>
      <c r="H320">
        <f t="shared" si="21"/>
        <v>1E-4</v>
      </c>
    </row>
    <row r="321" spans="1:8" x14ac:dyDescent="0.25">
      <c r="A321" s="1" t="s">
        <v>2537</v>
      </c>
      <c r="C321">
        <v>0.97660000000000002</v>
      </c>
      <c r="D321">
        <v>0.98950000000000005</v>
      </c>
      <c r="E321">
        <f t="shared" si="18"/>
        <v>0.98304999999999998</v>
      </c>
      <c r="F321">
        <f t="shared" si="19"/>
        <v>100000</v>
      </c>
      <c r="G321">
        <f t="shared" si="20"/>
        <v>500</v>
      </c>
      <c r="H321">
        <f t="shared" si="21"/>
        <v>1E-4</v>
      </c>
    </row>
    <row r="322" spans="1:8" x14ac:dyDescent="0.25">
      <c r="A322" s="1" t="s">
        <v>2538</v>
      </c>
      <c r="C322">
        <v>0.98929999999999996</v>
      </c>
      <c r="D322">
        <v>0.99660000000000004</v>
      </c>
      <c r="E322">
        <f t="shared" si="18"/>
        <v>0.99295</v>
      </c>
      <c r="F322">
        <f t="shared" si="19"/>
        <v>100000</v>
      </c>
      <c r="G322">
        <f t="shared" si="20"/>
        <v>500</v>
      </c>
      <c r="H322">
        <f t="shared" si="21"/>
        <v>1E-4</v>
      </c>
    </row>
    <row r="323" spans="1:8" x14ac:dyDescent="0.25">
      <c r="A323" s="1" t="s">
        <v>2539</v>
      </c>
      <c r="C323">
        <v>0.99780000000000002</v>
      </c>
      <c r="D323">
        <v>0.99299999999999999</v>
      </c>
      <c r="E323">
        <f t="shared" si="18"/>
        <v>0.99540000000000006</v>
      </c>
      <c r="F323">
        <f t="shared" si="19"/>
        <v>100000</v>
      </c>
      <c r="G323">
        <f t="shared" si="20"/>
        <v>500</v>
      </c>
      <c r="H323">
        <f t="shared" si="21"/>
        <v>1E-4</v>
      </c>
    </row>
    <row r="324" spans="1:8" x14ac:dyDescent="0.25">
      <c r="A324" s="1" t="s">
        <v>2540</v>
      </c>
      <c r="C324">
        <v>0.99309999999999998</v>
      </c>
      <c r="D324">
        <v>0.98250000000000004</v>
      </c>
      <c r="E324">
        <f t="shared" si="18"/>
        <v>0.98780000000000001</v>
      </c>
      <c r="F324">
        <f t="shared" si="19"/>
        <v>100000</v>
      </c>
      <c r="G324">
        <f t="shared" si="20"/>
        <v>500</v>
      </c>
      <c r="H324">
        <f t="shared" si="21"/>
        <v>1E-4</v>
      </c>
    </row>
    <row r="325" spans="1:8" x14ac:dyDescent="0.25">
      <c r="A325" s="1" t="s">
        <v>2541</v>
      </c>
      <c r="C325">
        <v>0.98270000000000002</v>
      </c>
      <c r="D325">
        <v>0.96919999999999995</v>
      </c>
      <c r="E325">
        <f t="shared" ref="E325:E388" si="22">(C325+D325)/2</f>
        <v>0.97594999999999998</v>
      </c>
      <c r="F325">
        <f t="shared" ref="F325:F388" si="23">F324</f>
        <v>100000</v>
      </c>
      <c r="G325">
        <f t="shared" ref="G325:G388" si="24">G324</f>
        <v>500</v>
      </c>
      <c r="H325">
        <f t="shared" ref="H325:H388" si="25">H324</f>
        <v>1E-4</v>
      </c>
    </row>
    <row r="326" spans="1:8" x14ac:dyDescent="0.25">
      <c r="A326" s="1" t="s">
        <v>2542</v>
      </c>
      <c r="C326">
        <v>0.96940000000000004</v>
      </c>
      <c r="D326">
        <v>0.97729999999999995</v>
      </c>
      <c r="E326">
        <f t="shared" si="22"/>
        <v>0.97334999999999994</v>
      </c>
      <c r="F326">
        <f t="shared" si="23"/>
        <v>100000</v>
      </c>
      <c r="G326">
        <f t="shared" si="24"/>
        <v>500</v>
      </c>
      <c r="H326">
        <f t="shared" si="25"/>
        <v>1E-4</v>
      </c>
    </row>
    <row r="327" spans="1:8" x14ac:dyDescent="0.25">
      <c r="A327" s="1" t="s">
        <v>2543</v>
      </c>
      <c r="C327">
        <v>0.97670000000000001</v>
      </c>
      <c r="D327">
        <v>0.95789999999999997</v>
      </c>
      <c r="E327">
        <f t="shared" si="22"/>
        <v>0.96730000000000005</v>
      </c>
      <c r="F327">
        <f t="shared" si="23"/>
        <v>100000</v>
      </c>
      <c r="G327">
        <f t="shared" si="24"/>
        <v>500</v>
      </c>
      <c r="H327">
        <f t="shared" si="25"/>
        <v>1E-4</v>
      </c>
    </row>
    <row r="328" spans="1:8" x14ac:dyDescent="0.25">
      <c r="A328" s="1" t="s">
        <v>2544</v>
      </c>
      <c r="C328">
        <v>0.95850000000000002</v>
      </c>
      <c r="D328">
        <v>0.9536</v>
      </c>
      <c r="E328">
        <f t="shared" si="22"/>
        <v>0.95605000000000007</v>
      </c>
      <c r="F328">
        <f t="shared" si="23"/>
        <v>100000</v>
      </c>
      <c r="G328">
        <f t="shared" si="24"/>
        <v>500</v>
      </c>
      <c r="H328">
        <f t="shared" si="25"/>
        <v>1E-4</v>
      </c>
    </row>
    <row r="329" spans="1:8" x14ac:dyDescent="0.25">
      <c r="A329" s="1" t="s">
        <v>2545</v>
      </c>
      <c r="C329">
        <v>0.95299999999999996</v>
      </c>
      <c r="D329">
        <v>0.96779999999999999</v>
      </c>
      <c r="E329">
        <f t="shared" si="22"/>
        <v>0.96039999999999992</v>
      </c>
      <c r="F329">
        <f t="shared" si="23"/>
        <v>100000</v>
      </c>
      <c r="G329">
        <f t="shared" si="24"/>
        <v>500</v>
      </c>
      <c r="H329">
        <f t="shared" si="25"/>
        <v>1E-4</v>
      </c>
    </row>
    <row r="330" spans="1:8" x14ac:dyDescent="0.25">
      <c r="A330" s="1" t="s">
        <v>2546</v>
      </c>
      <c r="C330">
        <v>0.96540000000000004</v>
      </c>
      <c r="D330">
        <v>0.97850000000000004</v>
      </c>
      <c r="E330">
        <f t="shared" si="22"/>
        <v>0.97195000000000009</v>
      </c>
      <c r="F330">
        <f t="shared" si="23"/>
        <v>100000</v>
      </c>
      <c r="G330">
        <f t="shared" si="24"/>
        <v>500</v>
      </c>
      <c r="H330">
        <f t="shared" si="25"/>
        <v>1E-4</v>
      </c>
    </row>
    <row r="331" spans="1:8" x14ac:dyDescent="0.25">
      <c r="A331" s="1" t="s">
        <v>2547</v>
      </c>
      <c r="C331">
        <v>0.97909999999999997</v>
      </c>
      <c r="D331">
        <v>0.95920000000000005</v>
      </c>
      <c r="E331">
        <f t="shared" si="22"/>
        <v>0.96914999999999996</v>
      </c>
      <c r="F331">
        <f t="shared" si="23"/>
        <v>100000</v>
      </c>
      <c r="G331">
        <f t="shared" si="24"/>
        <v>500</v>
      </c>
      <c r="H331">
        <f t="shared" si="25"/>
        <v>1E-4</v>
      </c>
    </row>
    <row r="332" spans="1:8" x14ac:dyDescent="0.25">
      <c r="A332" s="1" t="s">
        <v>2548</v>
      </c>
      <c r="C332">
        <v>0.95799999999999996</v>
      </c>
      <c r="D332">
        <v>0.97240000000000004</v>
      </c>
      <c r="E332">
        <f t="shared" si="22"/>
        <v>0.96520000000000006</v>
      </c>
      <c r="F332">
        <f t="shared" si="23"/>
        <v>100000</v>
      </c>
      <c r="G332">
        <f t="shared" si="24"/>
        <v>500</v>
      </c>
      <c r="H332">
        <f t="shared" si="25"/>
        <v>1E-4</v>
      </c>
    </row>
    <row r="333" spans="1:8" x14ac:dyDescent="0.25">
      <c r="A333" s="1" t="s">
        <v>2549</v>
      </c>
      <c r="C333">
        <v>0.97219999999999995</v>
      </c>
      <c r="D333">
        <v>0.97550000000000003</v>
      </c>
      <c r="E333">
        <f t="shared" si="22"/>
        <v>0.97384999999999999</v>
      </c>
      <c r="F333">
        <f t="shared" si="23"/>
        <v>100000</v>
      </c>
      <c r="G333">
        <f t="shared" si="24"/>
        <v>500</v>
      </c>
      <c r="H333">
        <f t="shared" si="25"/>
        <v>1E-4</v>
      </c>
    </row>
    <row r="334" spans="1:8" x14ac:dyDescent="0.25">
      <c r="A334" s="1" t="s">
        <v>2550</v>
      </c>
      <c r="C334">
        <v>0.97499999999999998</v>
      </c>
      <c r="D334">
        <v>0.99009999999999998</v>
      </c>
      <c r="E334">
        <f t="shared" si="22"/>
        <v>0.98255000000000003</v>
      </c>
      <c r="F334">
        <f t="shared" si="23"/>
        <v>100000</v>
      </c>
      <c r="G334">
        <f t="shared" si="24"/>
        <v>500</v>
      </c>
      <c r="H334">
        <f t="shared" si="25"/>
        <v>1E-4</v>
      </c>
    </row>
    <row r="335" spans="1:8" x14ac:dyDescent="0.25">
      <c r="A335" s="1" t="s">
        <v>2551</v>
      </c>
      <c r="C335">
        <v>0.99080000000000001</v>
      </c>
      <c r="D335">
        <v>0.99460000000000004</v>
      </c>
      <c r="E335">
        <f t="shared" si="22"/>
        <v>0.99270000000000003</v>
      </c>
      <c r="F335">
        <f t="shared" si="23"/>
        <v>100000</v>
      </c>
      <c r="G335">
        <f t="shared" si="24"/>
        <v>500</v>
      </c>
      <c r="H335">
        <f t="shared" si="25"/>
        <v>1E-4</v>
      </c>
    </row>
    <row r="336" spans="1:8" x14ac:dyDescent="0.25">
      <c r="A336" s="1" t="s">
        <v>2552</v>
      </c>
      <c r="C336">
        <v>0.99409999999999998</v>
      </c>
      <c r="D336">
        <v>0.97560000000000002</v>
      </c>
      <c r="E336">
        <f t="shared" si="22"/>
        <v>0.98485</v>
      </c>
      <c r="F336">
        <f t="shared" si="23"/>
        <v>100000</v>
      </c>
      <c r="G336">
        <f t="shared" si="24"/>
        <v>500</v>
      </c>
      <c r="H336">
        <f t="shared" si="25"/>
        <v>1E-4</v>
      </c>
    </row>
    <row r="337" spans="1:8" x14ac:dyDescent="0.25">
      <c r="A337" s="1" t="s">
        <v>2553</v>
      </c>
      <c r="C337">
        <v>0.97689999999999999</v>
      </c>
      <c r="D337">
        <v>0.96419999999999995</v>
      </c>
      <c r="E337">
        <f t="shared" si="22"/>
        <v>0.97055000000000002</v>
      </c>
      <c r="F337">
        <f t="shared" si="23"/>
        <v>100000</v>
      </c>
      <c r="G337">
        <f t="shared" si="24"/>
        <v>500</v>
      </c>
      <c r="H337">
        <f t="shared" si="25"/>
        <v>1E-4</v>
      </c>
    </row>
    <row r="338" spans="1:8" x14ac:dyDescent="0.25">
      <c r="A338" s="1" t="s">
        <v>2554</v>
      </c>
      <c r="C338">
        <v>0.96379999999999999</v>
      </c>
      <c r="D338">
        <v>0.95960000000000001</v>
      </c>
      <c r="E338">
        <f t="shared" si="22"/>
        <v>0.9617</v>
      </c>
      <c r="F338">
        <f t="shared" si="23"/>
        <v>100000</v>
      </c>
      <c r="G338">
        <f t="shared" si="24"/>
        <v>500</v>
      </c>
      <c r="H338">
        <f t="shared" si="25"/>
        <v>1E-4</v>
      </c>
    </row>
    <row r="339" spans="1:8" x14ac:dyDescent="0.25">
      <c r="A339" s="1" t="s">
        <v>2555</v>
      </c>
      <c r="C339">
        <v>0.96150000000000002</v>
      </c>
      <c r="D339">
        <v>0.97219999999999995</v>
      </c>
      <c r="E339">
        <f t="shared" si="22"/>
        <v>0.96684999999999999</v>
      </c>
      <c r="F339">
        <f t="shared" si="23"/>
        <v>100000</v>
      </c>
      <c r="G339">
        <f t="shared" si="24"/>
        <v>500</v>
      </c>
      <c r="H339">
        <f t="shared" si="25"/>
        <v>1E-4</v>
      </c>
    </row>
    <row r="340" spans="1:8" x14ac:dyDescent="0.25">
      <c r="A340" s="1" t="s">
        <v>2556</v>
      </c>
      <c r="C340">
        <v>0.97470000000000001</v>
      </c>
      <c r="D340">
        <v>0.97260000000000002</v>
      </c>
      <c r="E340">
        <f t="shared" si="22"/>
        <v>0.97365000000000002</v>
      </c>
      <c r="F340">
        <f t="shared" si="23"/>
        <v>100000</v>
      </c>
      <c r="G340">
        <f t="shared" si="24"/>
        <v>500</v>
      </c>
      <c r="H340">
        <f t="shared" si="25"/>
        <v>1E-4</v>
      </c>
    </row>
    <row r="341" spans="1:8" x14ac:dyDescent="0.25">
      <c r="A341" s="1" t="s">
        <v>2557</v>
      </c>
      <c r="C341">
        <v>0.97370000000000001</v>
      </c>
      <c r="D341">
        <v>0.98299999999999998</v>
      </c>
      <c r="E341">
        <f t="shared" si="22"/>
        <v>0.97835000000000005</v>
      </c>
      <c r="F341">
        <f t="shared" si="23"/>
        <v>100000</v>
      </c>
      <c r="G341">
        <f t="shared" si="24"/>
        <v>500</v>
      </c>
      <c r="H341">
        <f t="shared" si="25"/>
        <v>1E-4</v>
      </c>
    </row>
    <row r="342" spans="1:8" x14ac:dyDescent="0.25">
      <c r="A342" s="1" t="s">
        <v>2558</v>
      </c>
      <c r="C342">
        <v>0.98250000000000004</v>
      </c>
      <c r="D342">
        <v>0.98209999999999997</v>
      </c>
      <c r="E342">
        <f t="shared" si="22"/>
        <v>0.98229999999999995</v>
      </c>
      <c r="F342">
        <f t="shared" si="23"/>
        <v>100000</v>
      </c>
      <c r="G342">
        <f t="shared" si="24"/>
        <v>500</v>
      </c>
      <c r="H342">
        <f t="shared" si="25"/>
        <v>1E-4</v>
      </c>
    </row>
    <row r="343" spans="1:8" x14ac:dyDescent="0.25">
      <c r="A343" s="1" t="s">
        <v>2559</v>
      </c>
      <c r="C343">
        <v>0.9819</v>
      </c>
      <c r="D343">
        <v>0.98670000000000002</v>
      </c>
      <c r="E343">
        <f t="shared" si="22"/>
        <v>0.98429999999999995</v>
      </c>
      <c r="F343">
        <f t="shared" si="23"/>
        <v>100000</v>
      </c>
      <c r="G343">
        <f t="shared" si="24"/>
        <v>500</v>
      </c>
      <c r="H343">
        <f t="shared" si="25"/>
        <v>1E-4</v>
      </c>
    </row>
    <row r="344" spans="1:8" x14ac:dyDescent="0.25">
      <c r="A344" s="1" t="s">
        <v>2560</v>
      </c>
      <c r="C344">
        <v>0.98760000000000003</v>
      </c>
      <c r="D344">
        <v>0.96940000000000004</v>
      </c>
      <c r="E344">
        <f t="shared" si="22"/>
        <v>0.97850000000000004</v>
      </c>
      <c r="F344">
        <f t="shared" si="23"/>
        <v>100000</v>
      </c>
      <c r="G344">
        <f t="shared" si="24"/>
        <v>500</v>
      </c>
      <c r="H344">
        <f t="shared" si="25"/>
        <v>1E-4</v>
      </c>
    </row>
    <row r="345" spans="1:8" x14ac:dyDescent="0.25">
      <c r="A345" s="1" t="s">
        <v>2561</v>
      </c>
      <c r="C345">
        <v>0.96930000000000005</v>
      </c>
      <c r="D345">
        <v>0.98060000000000003</v>
      </c>
      <c r="E345">
        <f t="shared" si="22"/>
        <v>0.97494999999999998</v>
      </c>
      <c r="F345">
        <f t="shared" si="23"/>
        <v>100000</v>
      </c>
      <c r="G345">
        <f t="shared" si="24"/>
        <v>500</v>
      </c>
      <c r="H345">
        <f t="shared" si="25"/>
        <v>1E-4</v>
      </c>
    </row>
    <row r="346" spans="1:8" x14ac:dyDescent="0.25">
      <c r="A346" s="1" t="s">
        <v>2562</v>
      </c>
      <c r="C346">
        <v>0.97960000000000003</v>
      </c>
      <c r="D346">
        <v>0.97460000000000002</v>
      </c>
      <c r="E346">
        <f t="shared" si="22"/>
        <v>0.97710000000000008</v>
      </c>
      <c r="F346">
        <f t="shared" si="23"/>
        <v>100000</v>
      </c>
      <c r="G346">
        <f t="shared" si="24"/>
        <v>500</v>
      </c>
      <c r="H346">
        <f t="shared" si="25"/>
        <v>1E-4</v>
      </c>
    </row>
    <row r="347" spans="1:8" x14ac:dyDescent="0.25">
      <c r="A347" s="1" t="s">
        <v>2563</v>
      </c>
      <c r="C347">
        <v>0.97409999999999997</v>
      </c>
      <c r="D347">
        <v>0.96</v>
      </c>
      <c r="E347">
        <f t="shared" si="22"/>
        <v>0.96704999999999997</v>
      </c>
      <c r="F347">
        <f t="shared" si="23"/>
        <v>100000</v>
      </c>
      <c r="G347">
        <f t="shared" si="24"/>
        <v>500</v>
      </c>
      <c r="H347">
        <f t="shared" si="25"/>
        <v>1E-4</v>
      </c>
    </row>
    <row r="348" spans="1:8" x14ac:dyDescent="0.25">
      <c r="A348" s="1" t="s">
        <v>2564</v>
      </c>
      <c r="C348">
        <v>0.96130000000000004</v>
      </c>
      <c r="D348">
        <v>0.97799999999999998</v>
      </c>
      <c r="E348">
        <f t="shared" si="22"/>
        <v>0.96965000000000001</v>
      </c>
      <c r="F348">
        <f t="shared" si="23"/>
        <v>100000</v>
      </c>
      <c r="G348">
        <f t="shared" si="24"/>
        <v>500</v>
      </c>
      <c r="H348">
        <f t="shared" si="25"/>
        <v>1E-4</v>
      </c>
    </row>
    <row r="349" spans="1:8" x14ac:dyDescent="0.25">
      <c r="A349" s="1" t="s">
        <v>2565</v>
      </c>
      <c r="C349">
        <v>0.97829999999999995</v>
      </c>
      <c r="D349">
        <v>0.98</v>
      </c>
      <c r="E349">
        <f t="shared" si="22"/>
        <v>0.97914999999999996</v>
      </c>
      <c r="F349">
        <f t="shared" si="23"/>
        <v>100000</v>
      </c>
      <c r="G349">
        <f t="shared" si="24"/>
        <v>500</v>
      </c>
      <c r="H349">
        <f t="shared" si="25"/>
        <v>1E-4</v>
      </c>
    </row>
    <row r="350" spans="1:8" x14ac:dyDescent="0.25">
      <c r="A350" s="1" t="s">
        <v>2566</v>
      </c>
      <c r="C350">
        <v>0.98019999999999996</v>
      </c>
      <c r="D350">
        <v>0.97529999999999994</v>
      </c>
      <c r="E350">
        <f t="shared" si="22"/>
        <v>0.9777499999999999</v>
      </c>
      <c r="F350">
        <f t="shared" si="23"/>
        <v>100000</v>
      </c>
      <c r="G350">
        <f t="shared" si="24"/>
        <v>500</v>
      </c>
      <c r="H350">
        <f t="shared" si="25"/>
        <v>1E-4</v>
      </c>
    </row>
    <row r="351" spans="1:8" x14ac:dyDescent="0.25">
      <c r="A351" s="1" t="s">
        <v>2567</v>
      </c>
      <c r="C351">
        <v>0.97499999999999998</v>
      </c>
      <c r="D351">
        <v>0.98</v>
      </c>
      <c r="E351">
        <f t="shared" si="22"/>
        <v>0.97750000000000004</v>
      </c>
      <c r="F351">
        <f t="shared" si="23"/>
        <v>100000</v>
      </c>
      <c r="G351">
        <f t="shared" si="24"/>
        <v>500</v>
      </c>
      <c r="H351">
        <f t="shared" si="25"/>
        <v>1E-4</v>
      </c>
    </row>
    <row r="352" spans="1:8" x14ac:dyDescent="0.25">
      <c r="A352" s="1" t="s">
        <v>2568</v>
      </c>
      <c r="C352">
        <v>0.98019999999999996</v>
      </c>
      <c r="D352">
        <v>0.97009999999999996</v>
      </c>
      <c r="E352">
        <f t="shared" si="22"/>
        <v>0.97514999999999996</v>
      </c>
      <c r="F352">
        <f t="shared" si="23"/>
        <v>100000</v>
      </c>
      <c r="G352">
        <f t="shared" si="24"/>
        <v>500</v>
      </c>
      <c r="H352">
        <f t="shared" si="25"/>
        <v>1E-4</v>
      </c>
    </row>
    <row r="353" spans="1:8" x14ac:dyDescent="0.25">
      <c r="A353" s="1" t="s">
        <v>2569</v>
      </c>
      <c r="C353">
        <v>0.9698</v>
      </c>
      <c r="D353">
        <v>0.97119999999999995</v>
      </c>
      <c r="E353">
        <f t="shared" si="22"/>
        <v>0.97049999999999992</v>
      </c>
      <c r="F353">
        <f t="shared" si="23"/>
        <v>100000</v>
      </c>
      <c r="G353">
        <f t="shared" si="24"/>
        <v>500</v>
      </c>
      <c r="H353">
        <f t="shared" si="25"/>
        <v>1E-4</v>
      </c>
    </row>
    <row r="354" spans="1:8" x14ac:dyDescent="0.25">
      <c r="A354" s="1" t="s">
        <v>2570</v>
      </c>
      <c r="C354">
        <v>0.97150000000000003</v>
      </c>
      <c r="D354">
        <v>0.97729999999999995</v>
      </c>
      <c r="E354">
        <f t="shared" si="22"/>
        <v>0.97439999999999993</v>
      </c>
      <c r="F354">
        <f t="shared" si="23"/>
        <v>100000</v>
      </c>
      <c r="G354">
        <f t="shared" si="24"/>
        <v>500</v>
      </c>
      <c r="H354">
        <f t="shared" si="25"/>
        <v>1E-4</v>
      </c>
    </row>
    <row r="355" spans="1:8" x14ac:dyDescent="0.25">
      <c r="A355" s="1" t="s">
        <v>2571</v>
      </c>
      <c r="C355">
        <v>0.97770000000000001</v>
      </c>
      <c r="D355">
        <v>0.99019999999999997</v>
      </c>
      <c r="E355">
        <f t="shared" si="22"/>
        <v>0.98394999999999999</v>
      </c>
      <c r="F355">
        <f t="shared" si="23"/>
        <v>100000</v>
      </c>
      <c r="G355">
        <f t="shared" si="24"/>
        <v>500</v>
      </c>
      <c r="H355">
        <f t="shared" si="25"/>
        <v>1E-4</v>
      </c>
    </row>
    <row r="356" spans="1:8" x14ac:dyDescent="0.25">
      <c r="A356" s="1" t="s">
        <v>2572</v>
      </c>
      <c r="C356">
        <v>0.9899</v>
      </c>
      <c r="D356">
        <v>0.99329999999999996</v>
      </c>
      <c r="E356">
        <f t="shared" si="22"/>
        <v>0.99160000000000004</v>
      </c>
      <c r="F356">
        <f t="shared" si="23"/>
        <v>100000</v>
      </c>
      <c r="G356">
        <f t="shared" si="24"/>
        <v>500</v>
      </c>
      <c r="H356">
        <f t="shared" si="25"/>
        <v>1E-4</v>
      </c>
    </row>
    <row r="357" spans="1:8" x14ac:dyDescent="0.25">
      <c r="A357" s="1" t="s">
        <v>2573</v>
      </c>
      <c r="C357">
        <v>0.99429999999999996</v>
      </c>
      <c r="D357">
        <v>0.98750000000000004</v>
      </c>
      <c r="E357">
        <f t="shared" si="22"/>
        <v>0.9909</v>
      </c>
      <c r="F357">
        <f t="shared" si="23"/>
        <v>100000</v>
      </c>
      <c r="G357">
        <f t="shared" si="24"/>
        <v>500</v>
      </c>
      <c r="H357">
        <f t="shared" si="25"/>
        <v>1E-4</v>
      </c>
    </row>
    <row r="358" spans="1:8" x14ac:dyDescent="0.25">
      <c r="A358" s="1" t="s">
        <v>2574</v>
      </c>
      <c r="C358">
        <v>0.98760000000000003</v>
      </c>
      <c r="D358">
        <v>0.96809999999999996</v>
      </c>
      <c r="E358">
        <f t="shared" si="22"/>
        <v>0.97785</v>
      </c>
      <c r="F358">
        <f t="shared" si="23"/>
        <v>100000</v>
      </c>
      <c r="G358">
        <f t="shared" si="24"/>
        <v>500</v>
      </c>
      <c r="H358">
        <f t="shared" si="25"/>
        <v>1E-4</v>
      </c>
    </row>
    <row r="359" spans="1:8" x14ac:dyDescent="0.25">
      <c r="A359" s="1" t="s">
        <v>2575</v>
      </c>
      <c r="C359">
        <v>0.97699999999999998</v>
      </c>
      <c r="D359">
        <v>0.98780000000000001</v>
      </c>
      <c r="E359">
        <f t="shared" si="22"/>
        <v>0.98239999999999994</v>
      </c>
      <c r="F359">
        <f t="shared" si="23"/>
        <v>100000</v>
      </c>
      <c r="G359">
        <f t="shared" si="24"/>
        <v>500</v>
      </c>
      <c r="H359">
        <f t="shared" si="25"/>
        <v>1E-4</v>
      </c>
    </row>
    <row r="360" spans="1:8" x14ac:dyDescent="0.25">
      <c r="A360" s="1" t="s">
        <v>2576</v>
      </c>
      <c r="C360">
        <v>0.98919999999999997</v>
      </c>
      <c r="D360">
        <v>1.0101</v>
      </c>
      <c r="E360">
        <f t="shared" si="22"/>
        <v>0.99964999999999993</v>
      </c>
      <c r="F360">
        <f t="shared" si="23"/>
        <v>100000</v>
      </c>
      <c r="G360">
        <f t="shared" si="24"/>
        <v>500</v>
      </c>
      <c r="H360">
        <f t="shared" si="25"/>
        <v>1E-4</v>
      </c>
    </row>
    <row r="361" spans="1:8" x14ac:dyDescent="0.25">
      <c r="A361" s="1" t="s">
        <v>2577</v>
      </c>
      <c r="C361">
        <v>1.0105999999999999</v>
      </c>
      <c r="D361">
        <v>1.0142</v>
      </c>
      <c r="E361">
        <f t="shared" si="22"/>
        <v>1.0124</v>
      </c>
      <c r="F361">
        <f t="shared" si="23"/>
        <v>100000</v>
      </c>
      <c r="G361">
        <f t="shared" si="24"/>
        <v>500</v>
      </c>
      <c r="H361">
        <f t="shared" si="25"/>
        <v>1E-4</v>
      </c>
    </row>
    <row r="362" spans="1:8" x14ac:dyDescent="0.25">
      <c r="A362" s="1" t="s">
        <v>2578</v>
      </c>
      <c r="C362">
        <v>1.0125999999999999</v>
      </c>
      <c r="D362">
        <v>1.0103</v>
      </c>
      <c r="E362">
        <f t="shared" si="22"/>
        <v>1.01145</v>
      </c>
      <c r="F362">
        <f t="shared" si="23"/>
        <v>100000</v>
      </c>
      <c r="G362">
        <f t="shared" si="24"/>
        <v>500</v>
      </c>
      <c r="H362">
        <f t="shared" si="25"/>
        <v>1E-4</v>
      </c>
    </row>
    <row r="363" spans="1:8" x14ac:dyDescent="0.25">
      <c r="A363" s="1" t="s">
        <v>2579</v>
      </c>
      <c r="C363">
        <v>1.0111000000000001</v>
      </c>
      <c r="D363">
        <v>1.0168999999999999</v>
      </c>
      <c r="E363">
        <f t="shared" si="22"/>
        <v>1.014</v>
      </c>
      <c r="F363">
        <f t="shared" si="23"/>
        <v>100000</v>
      </c>
      <c r="G363">
        <f t="shared" si="24"/>
        <v>500</v>
      </c>
      <c r="H363">
        <f t="shared" si="25"/>
        <v>1E-4</v>
      </c>
    </row>
    <row r="364" spans="1:8" x14ac:dyDescent="0.25">
      <c r="A364" s="1" t="s">
        <v>2580</v>
      </c>
      <c r="C364">
        <v>1.0179</v>
      </c>
      <c r="D364">
        <v>1.0264</v>
      </c>
      <c r="E364">
        <f t="shared" si="22"/>
        <v>1.0221499999999999</v>
      </c>
      <c r="F364">
        <f t="shared" si="23"/>
        <v>100000</v>
      </c>
      <c r="G364">
        <f t="shared" si="24"/>
        <v>500</v>
      </c>
      <c r="H364">
        <f t="shared" si="25"/>
        <v>1E-4</v>
      </c>
    </row>
    <row r="365" spans="1:8" x14ac:dyDescent="0.25">
      <c r="A365" s="1" t="s">
        <v>2581</v>
      </c>
      <c r="C365">
        <v>1.0265</v>
      </c>
      <c r="D365">
        <v>1.0265</v>
      </c>
      <c r="E365">
        <f t="shared" si="22"/>
        <v>1.0265</v>
      </c>
      <c r="F365">
        <f t="shared" si="23"/>
        <v>100000</v>
      </c>
      <c r="G365">
        <f t="shared" si="24"/>
        <v>500</v>
      </c>
      <c r="H365">
        <f t="shared" si="25"/>
        <v>1E-4</v>
      </c>
    </row>
    <row r="366" spans="1:8" x14ac:dyDescent="0.25">
      <c r="A366" s="1" t="s">
        <v>2582</v>
      </c>
      <c r="C366">
        <v>1.0263</v>
      </c>
      <c r="D366">
        <v>1.0183</v>
      </c>
      <c r="E366">
        <f t="shared" si="22"/>
        <v>1.0223</v>
      </c>
      <c r="F366">
        <f t="shared" si="23"/>
        <v>100000</v>
      </c>
      <c r="G366">
        <f t="shared" si="24"/>
        <v>500</v>
      </c>
      <c r="H366">
        <f t="shared" si="25"/>
        <v>1E-4</v>
      </c>
    </row>
    <row r="367" spans="1:8" x14ac:dyDescent="0.25">
      <c r="A367" s="1" t="s">
        <v>2583</v>
      </c>
      <c r="C367">
        <v>1.0196000000000001</v>
      </c>
      <c r="D367">
        <v>1.0177</v>
      </c>
      <c r="E367">
        <f t="shared" si="22"/>
        <v>1.0186500000000001</v>
      </c>
      <c r="F367">
        <f t="shared" si="23"/>
        <v>100000</v>
      </c>
      <c r="G367">
        <f t="shared" si="24"/>
        <v>500</v>
      </c>
      <c r="H367">
        <f t="shared" si="25"/>
        <v>1E-4</v>
      </c>
    </row>
    <row r="368" spans="1:8" x14ac:dyDescent="0.25">
      <c r="A368" s="1" t="s">
        <v>2584</v>
      </c>
      <c r="C368">
        <v>1.0173000000000001</v>
      </c>
      <c r="D368">
        <v>1.0085999999999999</v>
      </c>
      <c r="E368">
        <f t="shared" si="22"/>
        <v>1.01295</v>
      </c>
      <c r="F368">
        <f t="shared" si="23"/>
        <v>100000</v>
      </c>
      <c r="G368">
        <f t="shared" si="24"/>
        <v>500</v>
      </c>
      <c r="H368">
        <f t="shared" si="25"/>
        <v>1E-4</v>
      </c>
    </row>
    <row r="369" spans="1:8" x14ac:dyDescent="0.25">
      <c r="A369" s="1" t="s">
        <v>2585</v>
      </c>
      <c r="C369">
        <v>1.0102</v>
      </c>
      <c r="D369">
        <v>1.0017</v>
      </c>
      <c r="E369">
        <f t="shared" si="22"/>
        <v>1.0059499999999999</v>
      </c>
      <c r="F369">
        <f t="shared" si="23"/>
        <v>100000</v>
      </c>
      <c r="G369">
        <f t="shared" si="24"/>
        <v>500</v>
      </c>
      <c r="H369">
        <f t="shared" si="25"/>
        <v>1E-4</v>
      </c>
    </row>
    <row r="370" spans="1:8" x14ac:dyDescent="0.25">
      <c r="A370" s="1" t="s">
        <v>2586</v>
      </c>
      <c r="C370">
        <v>1.0014000000000001</v>
      </c>
      <c r="D370">
        <v>0.999</v>
      </c>
      <c r="E370">
        <f t="shared" si="22"/>
        <v>1.0002</v>
      </c>
      <c r="F370">
        <f t="shared" si="23"/>
        <v>100000</v>
      </c>
      <c r="G370">
        <f t="shared" si="24"/>
        <v>500</v>
      </c>
      <c r="H370">
        <f t="shared" si="25"/>
        <v>1E-4</v>
      </c>
    </row>
    <row r="371" spans="1:8" x14ac:dyDescent="0.25">
      <c r="A371" s="1" t="s">
        <v>2587</v>
      </c>
      <c r="C371">
        <v>0.99639999999999995</v>
      </c>
      <c r="D371">
        <v>0.99209999999999998</v>
      </c>
      <c r="E371">
        <f t="shared" si="22"/>
        <v>0.99424999999999997</v>
      </c>
      <c r="F371">
        <f t="shared" si="23"/>
        <v>100000</v>
      </c>
      <c r="G371">
        <f t="shared" si="24"/>
        <v>500</v>
      </c>
      <c r="H371">
        <f t="shared" si="25"/>
        <v>1E-4</v>
      </c>
    </row>
    <row r="372" spans="1:8" x14ac:dyDescent="0.25">
      <c r="A372" s="1" t="s">
        <v>2588</v>
      </c>
      <c r="C372">
        <v>0.99180000000000001</v>
      </c>
      <c r="D372">
        <v>1.0022</v>
      </c>
      <c r="E372">
        <f t="shared" si="22"/>
        <v>0.997</v>
      </c>
      <c r="F372">
        <f t="shared" si="23"/>
        <v>100000</v>
      </c>
      <c r="G372">
        <f t="shared" si="24"/>
        <v>500</v>
      </c>
      <c r="H372">
        <f t="shared" si="25"/>
        <v>1E-4</v>
      </c>
    </row>
    <row r="373" spans="1:8" x14ac:dyDescent="0.25">
      <c r="A373" s="1" t="s">
        <v>2589</v>
      </c>
      <c r="C373">
        <v>1.0027999999999999</v>
      </c>
      <c r="D373">
        <v>1.0024999999999999</v>
      </c>
      <c r="E373">
        <f t="shared" si="22"/>
        <v>1.00265</v>
      </c>
      <c r="F373">
        <f t="shared" si="23"/>
        <v>100000</v>
      </c>
      <c r="G373">
        <f t="shared" si="24"/>
        <v>500</v>
      </c>
      <c r="H373">
        <f t="shared" si="25"/>
        <v>1E-4</v>
      </c>
    </row>
    <row r="374" spans="1:8" x14ac:dyDescent="0.25">
      <c r="A374" s="1" t="s">
        <v>2590</v>
      </c>
      <c r="C374">
        <v>1.0025999999999999</v>
      </c>
      <c r="D374">
        <v>1.0075000000000001</v>
      </c>
      <c r="E374">
        <f t="shared" si="22"/>
        <v>1.00505</v>
      </c>
      <c r="F374">
        <f t="shared" si="23"/>
        <v>100000</v>
      </c>
      <c r="G374">
        <f t="shared" si="24"/>
        <v>500</v>
      </c>
      <c r="H374">
        <f t="shared" si="25"/>
        <v>1E-4</v>
      </c>
    </row>
    <row r="375" spans="1:8" x14ac:dyDescent="0.25">
      <c r="A375" s="1" t="s">
        <v>2591</v>
      </c>
      <c r="C375">
        <v>1.0068999999999999</v>
      </c>
      <c r="D375">
        <v>1.0074000000000001</v>
      </c>
      <c r="E375">
        <f t="shared" si="22"/>
        <v>1.00715</v>
      </c>
      <c r="F375">
        <f t="shared" si="23"/>
        <v>100000</v>
      </c>
      <c r="G375">
        <f t="shared" si="24"/>
        <v>500</v>
      </c>
      <c r="H375">
        <f t="shared" si="25"/>
        <v>1E-4</v>
      </c>
    </row>
    <row r="376" spans="1:8" x14ac:dyDescent="0.25">
      <c r="A376" s="1" t="s">
        <v>2592</v>
      </c>
      <c r="C376">
        <v>1.0034000000000001</v>
      </c>
      <c r="D376">
        <v>1.0107999999999999</v>
      </c>
      <c r="E376">
        <f t="shared" si="22"/>
        <v>1.0070999999999999</v>
      </c>
      <c r="F376">
        <f t="shared" si="23"/>
        <v>100000</v>
      </c>
      <c r="G376">
        <f t="shared" si="24"/>
        <v>500</v>
      </c>
      <c r="H376">
        <f t="shared" si="25"/>
        <v>1E-4</v>
      </c>
    </row>
    <row r="377" spans="1:8" x14ac:dyDescent="0.25">
      <c r="A377" s="1" t="s">
        <v>2593</v>
      </c>
      <c r="C377">
        <v>1.0098</v>
      </c>
      <c r="D377">
        <v>0.99839999999999995</v>
      </c>
      <c r="E377">
        <f t="shared" si="22"/>
        <v>1.0041</v>
      </c>
      <c r="F377">
        <f t="shared" si="23"/>
        <v>100000</v>
      </c>
      <c r="G377">
        <f t="shared" si="24"/>
        <v>500</v>
      </c>
      <c r="H377">
        <f t="shared" si="25"/>
        <v>1E-4</v>
      </c>
    </row>
    <row r="378" spans="1:8" x14ac:dyDescent="0.25">
      <c r="A378" s="1" t="s">
        <v>2594</v>
      </c>
      <c r="C378">
        <v>0.99760000000000004</v>
      </c>
      <c r="D378">
        <v>0.99129999999999996</v>
      </c>
      <c r="E378">
        <f t="shared" si="22"/>
        <v>0.99445000000000006</v>
      </c>
      <c r="F378">
        <f t="shared" si="23"/>
        <v>100000</v>
      </c>
      <c r="G378">
        <f t="shared" si="24"/>
        <v>500</v>
      </c>
      <c r="H378">
        <f t="shared" si="25"/>
        <v>1E-4</v>
      </c>
    </row>
    <row r="379" spans="1:8" x14ac:dyDescent="0.25">
      <c r="A379" s="1" t="s">
        <v>2595</v>
      </c>
      <c r="C379">
        <v>0.98839999999999995</v>
      </c>
      <c r="D379">
        <v>1.0027999999999999</v>
      </c>
      <c r="E379">
        <f t="shared" si="22"/>
        <v>0.99559999999999993</v>
      </c>
      <c r="F379">
        <f t="shared" si="23"/>
        <v>100000</v>
      </c>
      <c r="G379">
        <f t="shared" si="24"/>
        <v>500</v>
      </c>
      <c r="H379">
        <f t="shared" si="25"/>
        <v>1E-4</v>
      </c>
    </row>
    <row r="380" spans="1:8" x14ac:dyDescent="0.25">
      <c r="A380" s="1" t="s">
        <v>2596</v>
      </c>
      <c r="C380">
        <v>1.0024</v>
      </c>
      <c r="D380">
        <v>1.0091000000000001</v>
      </c>
      <c r="E380">
        <f t="shared" si="22"/>
        <v>1.0057499999999999</v>
      </c>
      <c r="F380">
        <f t="shared" si="23"/>
        <v>100000</v>
      </c>
      <c r="G380">
        <f t="shared" si="24"/>
        <v>500</v>
      </c>
      <c r="H380">
        <f t="shared" si="25"/>
        <v>1E-4</v>
      </c>
    </row>
    <row r="381" spans="1:8" x14ac:dyDescent="0.25">
      <c r="A381" s="1" t="s">
        <v>2597</v>
      </c>
      <c r="C381">
        <v>1.0089999999999999</v>
      </c>
      <c r="D381">
        <v>1.0052000000000001</v>
      </c>
      <c r="E381">
        <f t="shared" si="22"/>
        <v>1.0070999999999999</v>
      </c>
      <c r="F381">
        <f t="shared" si="23"/>
        <v>100000</v>
      </c>
      <c r="G381">
        <f t="shared" si="24"/>
        <v>500</v>
      </c>
      <c r="H381">
        <f t="shared" si="25"/>
        <v>1E-4</v>
      </c>
    </row>
    <row r="382" spans="1:8" x14ac:dyDescent="0.25">
      <c r="A382" s="1" t="s">
        <v>2598</v>
      </c>
      <c r="C382">
        <v>1.0031000000000001</v>
      </c>
      <c r="D382">
        <v>0.99590000000000001</v>
      </c>
      <c r="E382">
        <f t="shared" si="22"/>
        <v>0.99950000000000006</v>
      </c>
      <c r="F382">
        <f t="shared" si="23"/>
        <v>100000</v>
      </c>
      <c r="G382">
        <f t="shared" si="24"/>
        <v>500</v>
      </c>
      <c r="H382">
        <f t="shared" si="25"/>
        <v>1E-4</v>
      </c>
    </row>
    <row r="383" spans="1:8" x14ac:dyDescent="0.25">
      <c r="A383" s="1" t="s">
        <v>2599</v>
      </c>
      <c r="C383">
        <v>0.99019999999999997</v>
      </c>
      <c r="D383">
        <v>0.99480000000000002</v>
      </c>
      <c r="E383">
        <f t="shared" si="22"/>
        <v>0.99249999999999994</v>
      </c>
      <c r="F383">
        <f t="shared" si="23"/>
        <v>100000</v>
      </c>
      <c r="G383">
        <f t="shared" si="24"/>
        <v>500</v>
      </c>
      <c r="H383">
        <f t="shared" si="25"/>
        <v>1E-4</v>
      </c>
    </row>
    <row r="384" spans="1:8" x14ac:dyDescent="0.25">
      <c r="A384" s="1" t="s">
        <v>2600</v>
      </c>
      <c r="C384">
        <v>0.99350000000000005</v>
      </c>
      <c r="D384">
        <v>0.98719999999999997</v>
      </c>
      <c r="E384">
        <f t="shared" si="22"/>
        <v>0.99035000000000006</v>
      </c>
      <c r="F384">
        <f t="shared" si="23"/>
        <v>100000</v>
      </c>
      <c r="G384">
        <f t="shared" si="24"/>
        <v>500</v>
      </c>
      <c r="H384">
        <f t="shared" si="25"/>
        <v>1E-4</v>
      </c>
    </row>
    <row r="385" spans="1:8" x14ac:dyDescent="0.25">
      <c r="A385" s="1" t="s">
        <v>2601</v>
      </c>
      <c r="C385">
        <v>0.98750000000000004</v>
      </c>
      <c r="D385">
        <v>1.0009999999999999</v>
      </c>
      <c r="E385">
        <f t="shared" si="22"/>
        <v>0.99424999999999997</v>
      </c>
      <c r="F385">
        <f t="shared" si="23"/>
        <v>100000</v>
      </c>
      <c r="G385">
        <f t="shared" si="24"/>
        <v>500</v>
      </c>
      <c r="H385">
        <f t="shared" si="25"/>
        <v>1E-4</v>
      </c>
    </row>
    <row r="386" spans="1:8" x14ac:dyDescent="0.25">
      <c r="A386" s="1" t="s">
        <v>2602</v>
      </c>
      <c r="C386">
        <v>0.99990000000000001</v>
      </c>
      <c r="D386">
        <v>0.97260000000000002</v>
      </c>
      <c r="E386">
        <f t="shared" si="22"/>
        <v>0.98625000000000007</v>
      </c>
      <c r="F386">
        <f t="shared" si="23"/>
        <v>100000</v>
      </c>
      <c r="G386">
        <f t="shared" si="24"/>
        <v>500</v>
      </c>
      <c r="H386">
        <f t="shared" si="25"/>
        <v>1E-4</v>
      </c>
    </row>
    <row r="387" spans="1:8" x14ac:dyDescent="0.25">
      <c r="A387" s="1" t="s">
        <v>2603</v>
      </c>
      <c r="C387">
        <v>0.97350000000000003</v>
      </c>
      <c r="D387">
        <v>0.97419999999999995</v>
      </c>
      <c r="E387">
        <f t="shared" si="22"/>
        <v>0.97384999999999999</v>
      </c>
      <c r="F387">
        <f t="shared" si="23"/>
        <v>100000</v>
      </c>
      <c r="G387">
        <f t="shared" si="24"/>
        <v>500</v>
      </c>
      <c r="H387">
        <f t="shared" si="25"/>
        <v>1E-4</v>
      </c>
    </row>
    <row r="388" spans="1:8" x14ac:dyDescent="0.25">
      <c r="A388" s="1" t="s">
        <v>2604</v>
      </c>
      <c r="C388">
        <v>0.97540000000000004</v>
      </c>
      <c r="D388">
        <v>0.96220000000000006</v>
      </c>
      <c r="E388">
        <f t="shared" si="22"/>
        <v>0.96880000000000011</v>
      </c>
      <c r="F388">
        <f t="shared" si="23"/>
        <v>100000</v>
      </c>
      <c r="G388">
        <f t="shared" si="24"/>
        <v>500</v>
      </c>
      <c r="H388">
        <f t="shared" si="25"/>
        <v>1E-4</v>
      </c>
    </row>
    <row r="389" spans="1:8" x14ac:dyDescent="0.25">
      <c r="A389" s="1" t="s">
        <v>2605</v>
      </c>
      <c r="C389">
        <v>0.96399999999999997</v>
      </c>
      <c r="D389">
        <v>0.96930000000000005</v>
      </c>
      <c r="E389">
        <f t="shared" ref="E389:E441" si="26">(C389+D389)/2</f>
        <v>0.96665000000000001</v>
      </c>
      <c r="F389">
        <f t="shared" ref="F389:F441" si="27">F388</f>
        <v>100000</v>
      </c>
      <c r="G389">
        <f t="shared" ref="G389:G441" si="28">G388</f>
        <v>500</v>
      </c>
      <c r="H389">
        <f t="shared" ref="H389:H441" si="29">H388</f>
        <v>1E-4</v>
      </c>
    </row>
    <row r="390" spans="1:8" x14ac:dyDescent="0.25">
      <c r="A390" s="1" t="s">
        <v>2606</v>
      </c>
      <c r="C390">
        <v>0.96870000000000001</v>
      </c>
      <c r="D390">
        <v>0.9738</v>
      </c>
      <c r="E390">
        <f t="shared" si="26"/>
        <v>0.97124999999999995</v>
      </c>
      <c r="F390">
        <f t="shared" si="27"/>
        <v>100000</v>
      </c>
      <c r="G390">
        <f t="shared" si="28"/>
        <v>500</v>
      </c>
      <c r="H390">
        <f t="shared" si="29"/>
        <v>1E-4</v>
      </c>
    </row>
    <row r="391" spans="1:8" x14ac:dyDescent="0.25">
      <c r="A391" s="1" t="s">
        <v>2607</v>
      </c>
      <c r="C391">
        <v>0.97289999999999999</v>
      </c>
      <c r="D391">
        <v>0.96919999999999995</v>
      </c>
      <c r="E391">
        <f t="shared" si="26"/>
        <v>0.97104999999999997</v>
      </c>
      <c r="F391">
        <f t="shared" si="27"/>
        <v>100000</v>
      </c>
      <c r="G391">
        <f t="shared" si="28"/>
        <v>500</v>
      </c>
      <c r="H391">
        <f t="shared" si="29"/>
        <v>1E-4</v>
      </c>
    </row>
    <row r="392" spans="1:8" x14ac:dyDescent="0.25">
      <c r="A392" s="1" t="s">
        <v>2608</v>
      </c>
      <c r="C392">
        <v>0.96930000000000005</v>
      </c>
      <c r="D392">
        <v>0.95830000000000004</v>
      </c>
      <c r="E392">
        <f t="shared" si="26"/>
        <v>0.96379999999999999</v>
      </c>
      <c r="F392">
        <f t="shared" si="27"/>
        <v>100000</v>
      </c>
      <c r="G392">
        <f t="shared" si="28"/>
        <v>500</v>
      </c>
      <c r="H392">
        <f t="shared" si="29"/>
        <v>1E-4</v>
      </c>
    </row>
    <row r="393" spans="1:8" x14ac:dyDescent="0.25">
      <c r="A393" s="1" t="s">
        <v>2609</v>
      </c>
      <c r="C393">
        <v>0.95850000000000002</v>
      </c>
      <c r="D393">
        <v>0.96389999999999998</v>
      </c>
      <c r="E393">
        <f t="shared" si="26"/>
        <v>0.96120000000000005</v>
      </c>
      <c r="F393">
        <f t="shared" si="27"/>
        <v>100000</v>
      </c>
      <c r="G393">
        <f t="shared" si="28"/>
        <v>500</v>
      </c>
      <c r="H393">
        <f t="shared" si="29"/>
        <v>1E-4</v>
      </c>
    </row>
    <row r="394" spans="1:8" x14ac:dyDescent="0.25">
      <c r="A394" s="1" t="s">
        <v>2610</v>
      </c>
      <c r="C394">
        <v>0.96360000000000001</v>
      </c>
      <c r="D394">
        <v>0.96340000000000003</v>
      </c>
      <c r="E394">
        <f t="shared" si="26"/>
        <v>0.96350000000000002</v>
      </c>
      <c r="F394">
        <f t="shared" si="27"/>
        <v>100000</v>
      </c>
      <c r="G394">
        <f t="shared" si="28"/>
        <v>500</v>
      </c>
      <c r="H394">
        <f t="shared" si="29"/>
        <v>1E-4</v>
      </c>
    </row>
    <row r="395" spans="1:8" x14ac:dyDescent="0.25">
      <c r="A395" s="1" t="s">
        <v>2611</v>
      </c>
      <c r="C395">
        <v>0.96309999999999996</v>
      </c>
      <c r="D395">
        <v>0.9456</v>
      </c>
      <c r="E395">
        <f t="shared" si="26"/>
        <v>0.95435000000000003</v>
      </c>
      <c r="F395">
        <f t="shared" si="27"/>
        <v>100000</v>
      </c>
      <c r="G395">
        <f t="shared" si="28"/>
        <v>500</v>
      </c>
      <c r="H395">
        <f t="shared" si="29"/>
        <v>1E-4</v>
      </c>
    </row>
    <row r="396" spans="1:8" x14ac:dyDescent="0.25">
      <c r="A396" s="1" t="s">
        <v>2612</v>
      </c>
      <c r="C396">
        <v>0.94520000000000004</v>
      </c>
      <c r="D396">
        <v>0.96850000000000003</v>
      </c>
      <c r="E396">
        <f t="shared" si="26"/>
        <v>0.95684999999999998</v>
      </c>
      <c r="F396">
        <f t="shared" si="27"/>
        <v>100000</v>
      </c>
      <c r="G396">
        <f t="shared" si="28"/>
        <v>500</v>
      </c>
      <c r="H396">
        <f t="shared" si="29"/>
        <v>1E-4</v>
      </c>
    </row>
    <row r="397" spans="1:8" x14ac:dyDescent="0.25">
      <c r="A397" s="1" t="s">
        <v>2613</v>
      </c>
      <c r="C397">
        <v>0.96389999999999998</v>
      </c>
      <c r="D397">
        <v>0.97270000000000001</v>
      </c>
      <c r="E397">
        <f t="shared" si="26"/>
        <v>0.96829999999999994</v>
      </c>
      <c r="F397">
        <f t="shared" si="27"/>
        <v>100000</v>
      </c>
      <c r="G397">
        <f t="shared" si="28"/>
        <v>500</v>
      </c>
      <c r="H397">
        <f t="shared" si="29"/>
        <v>1E-4</v>
      </c>
    </row>
    <row r="398" spans="1:8" x14ac:dyDescent="0.25">
      <c r="A398" s="1" t="s">
        <v>2614</v>
      </c>
      <c r="C398">
        <v>0.97240000000000004</v>
      </c>
      <c r="D398">
        <v>0.96189999999999998</v>
      </c>
      <c r="E398">
        <f t="shared" si="26"/>
        <v>0.96714999999999995</v>
      </c>
      <c r="F398">
        <f t="shared" si="27"/>
        <v>100000</v>
      </c>
      <c r="G398">
        <f t="shared" si="28"/>
        <v>500</v>
      </c>
      <c r="H398">
        <f t="shared" si="29"/>
        <v>1E-4</v>
      </c>
    </row>
    <row r="399" spans="1:8" x14ac:dyDescent="0.25">
      <c r="A399" s="1" t="s">
        <v>2615</v>
      </c>
      <c r="C399">
        <v>0.96230000000000004</v>
      </c>
      <c r="D399">
        <v>0.96489999999999998</v>
      </c>
      <c r="E399">
        <f t="shared" si="26"/>
        <v>0.96360000000000001</v>
      </c>
      <c r="F399">
        <f t="shared" si="27"/>
        <v>100000</v>
      </c>
      <c r="G399">
        <f t="shared" si="28"/>
        <v>500</v>
      </c>
      <c r="H399">
        <f t="shared" si="29"/>
        <v>1E-4</v>
      </c>
    </row>
    <row r="400" spans="1:8" x14ac:dyDescent="0.25">
      <c r="A400" s="1" t="s">
        <v>2616</v>
      </c>
      <c r="C400">
        <v>0.96509999999999996</v>
      </c>
      <c r="D400">
        <v>0.95660000000000001</v>
      </c>
      <c r="E400">
        <f t="shared" si="26"/>
        <v>0.96084999999999998</v>
      </c>
      <c r="F400">
        <f t="shared" si="27"/>
        <v>100000</v>
      </c>
      <c r="G400">
        <f t="shared" si="28"/>
        <v>500</v>
      </c>
      <c r="H400">
        <f t="shared" si="29"/>
        <v>1E-4</v>
      </c>
    </row>
    <row r="401" spans="1:8" x14ac:dyDescent="0.25">
      <c r="A401" s="1" t="s">
        <v>2617</v>
      </c>
      <c r="C401">
        <v>0.95479999999999998</v>
      </c>
      <c r="D401">
        <v>0.9647</v>
      </c>
      <c r="E401">
        <f t="shared" si="26"/>
        <v>0.95974999999999999</v>
      </c>
      <c r="F401">
        <f t="shared" si="27"/>
        <v>100000</v>
      </c>
      <c r="G401">
        <f t="shared" si="28"/>
        <v>500</v>
      </c>
      <c r="H401">
        <f t="shared" si="29"/>
        <v>1E-4</v>
      </c>
    </row>
    <row r="402" spans="1:8" x14ac:dyDescent="0.25">
      <c r="A402" s="1" t="s">
        <v>2618</v>
      </c>
      <c r="C402">
        <v>0.95940000000000003</v>
      </c>
      <c r="D402">
        <v>0.94399999999999995</v>
      </c>
      <c r="E402">
        <f t="shared" si="26"/>
        <v>0.95169999999999999</v>
      </c>
      <c r="F402">
        <f t="shared" si="27"/>
        <v>100000</v>
      </c>
      <c r="G402">
        <f t="shared" si="28"/>
        <v>500</v>
      </c>
      <c r="H402">
        <f t="shared" si="29"/>
        <v>1E-4</v>
      </c>
    </row>
    <row r="403" spans="1:8" x14ac:dyDescent="0.25">
      <c r="A403" s="1" t="s">
        <v>2619</v>
      </c>
      <c r="C403">
        <v>0.94669999999999999</v>
      </c>
      <c r="D403">
        <v>0.95930000000000004</v>
      </c>
      <c r="E403">
        <f t="shared" si="26"/>
        <v>0.95300000000000007</v>
      </c>
      <c r="F403">
        <f t="shared" si="27"/>
        <v>100000</v>
      </c>
      <c r="G403">
        <f t="shared" si="28"/>
        <v>500</v>
      </c>
      <c r="H403">
        <f t="shared" si="29"/>
        <v>1E-4</v>
      </c>
    </row>
    <row r="404" spans="1:8" x14ac:dyDescent="0.25">
      <c r="A404" s="1" t="s">
        <v>2620</v>
      </c>
      <c r="C404">
        <v>0.96099999999999997</v>
      </c>
      <c r="D404">
        <v>0.96919999999999995</v>
      </c>
      <c r="E404">
        <f t="shared" si="26"/>
        <v>0.96509999999999996</v>
      </c>
      <c r="F404">
        <f t="shared" si="27"/>
        <v>100000</v>
      </c>
      <c r="G404">
        <f t="shared" si="28"/>
        <v>500</v>
      </c>
      <c r="H404">
        <f t="shared" si="29"/>
        <v>1E-4</v>
      </c>
    </row>
    <row r="405" spans="1:8" x14ac:dyDescent="0.25">
      <c r="A405" s="1" t="s">
        <v>2621</v>
      </c>
      <c r="C405">
        <v>0.97109999999999996</v>
      </c>
      <c r="D405">
        <v>0.96779999999999999</v>
      </c>
      <c r="E405">
        <f t="shared" si="26"/>
        <v>0.96944999999999992</v>
      </c>
      <c r="F405">
        <f t="shared" si="27"/>
        <v>100000</v>
      </c>
      <c r="G405">
        <f t="shared" si="28"/>
        <v>500</v>
      </c>
      <c r="H405">
        <f t="shared" si="29"/>
        <v>1E-4</v>
      </c>
    </row>
    <row r="406" spans="1:8" x14ac:dyDescent="0.25">
      <c r="A406" s="1" t="s">
        <v>2622</v>
      </c>
      <c r="C406">
        <v>0.96850000000000003</v>
      </c>
      <c r="D406">
        <v>0.97750000000000004</v>
      </c>
      <c r="E406">
        <f t="shared" si="26"/>
        <v>0.97300000000000009</v>
      </c>
      <c r="F406">
        <f t="shared" si="27"/>
        <v>100000</v>
      </c>
      <c r="G406">
        <f t="shared" si="28"/>
        <v>500</v>
      </c>
      <c r="H406">
        <f t="shared" si="29"/>
        <v>1E-4</v>
      </c>
    </row>
    <row r="407" spans="1:8" x14ac:dyDescent="0.25">
      <c r="A407" s="1" t="s">
        <v>2623</v>
      </c>
      <c r="C407">
        <v>0.97770000000000001</v>
      </c>
      <c r="D407">
        <v>0.97430000000000005</v>
      </c>
      <c r="E407">
        <f t="shared" si="26"/>
        <v>0.97599999999999998</v>
      </c>
      <c r="F407">
        <f t="shared" si="27"/>
        <v>100000</v>
      </c>
      <c r="G407">
        <f t="shared" si="28"/>
        <v>500</v>
      </c>
      <c r="H407">
        <f t="shared" si="29"/>
        <v>1E-4</v>
      </c>
    </row>
    <row r="408" spans="1:8" x14ac:dyDescent="0.25">
      <c r="A408" s="1" t="s">
        <v>2624</v>
      </c>
      <c r="C408">
        <v>0.97450000000000003</v>
      </c>
      <c r="D408">
        <v>0.98429999999999995</v>
      </c>
      <c r="E408">
        <f t="shared" si="26"/>
        <v>0.97940000000000005</v>
      </c>
      <c r="F408">
        <f t="shared" si="27"/>
        <v>100000</v>
      </c>
      <c r="G408">
        <f t="shared" si="28"/>
        <v>500</v>
      </c>
      <c r="H408">
        <f t="shared" si="29"/>
        <v>1E-4</v>
      </c>
    </row>
    <row r="409" spans="1:8" x14ac:dyDescent="0.25">
      <c r="A409" s="1" t="s">
        <v>2625</v>
      </c>
      <c r="C409">
        <v>0.98480000000000001</v>
      </c>
      <c r="D409">
        <v>0.99770000000000003</v>
      </c>
      <c r="E409">
        <f t="shared" si="26"/>
        <v>0.99124999999999996</v>
      </c>
      <c r="F409">
        <f t="shared" si="27"/>
        <v>100000</v>
      </c>
      <c r="G409">
        <f t="shared" si="28"/>
        <v>500</v>
      </c>
      <c r="H409">
        <f t="shared" si="29"/>
        <v>1E-4</v>
      </c>
    </row>
    <row r="410" spans="1:8" x14ac:dyDescent="0.25">
      <c r="A410" s="1" t="s">
        <v>2626</v>
      </c>
      <c r="C410">
        <v>0.99760000000000004</v>
      </c>
      <c r="D410">
        <v>1.0004</v>
      </c>
      <c r="E410">
        <f t="shared" si="26"/>
        <v>0.999</v>
      </c>
      <c r="F410">
        <f t="shared" si="27"/>
        <v>100000</v>
      </c>
      <c r="G410">
        <f t="shared" si="28"/>
        <v>500</v>
      </c>
      <c r="H410">
        <f t="shared" si="29"/>
        <v>1E-4</v>
      </c>
    </row>
    <row r="411" spans="1:8" x14ac:dyDescent="0.25">
      <c r="A411" s="1" t="s">
        <v>2627</v>
      </c>
      <c r="C411">
        <v>0.99950000000000006</v>
      </c>
      <c r="D411">
        <v>0.996</v>
      </c>
      <c r="E411">
        <f t="shared" si="26"/>
        <v>0.99775000000000003</v>
      </c>
      <c r="F411">
        <f t="shared" si="27"/>
        <v>100000</v>
      </c>
      <c r="G411">
        <f t="shared" si="28"/>
        <v>500</v>
      </c>
      <c r="H411">
        <f t="shared" si="29"/>
        <v>1E-4</v>
      </c>
    </row>
    <row r="412" spans="1:8" x14ac:dyDescent="0.25">
      <c r="A412" s="1" t="s">
        <v>2628</v>
      </c>
      <c r="C412">
        <v>0.99580000000000002</v>
      </c>
      <c r="D412">
        <v>0.98850000000000005</v>
      </c>
      <c r="E412">
        <f t="shared" si="26"/>
        <v>0.99215000000000009</v>
      </c>
      <c r="F412">
        <f t="shared" si="27"/>
        <v>100000</v>
      </c>
      <c r="G412">
        <f t="shared" si="28"/>
        <v>500</v>
      </c>
      <c r="H412">
        <f t="shared" si="29"/>
        <v>1E-4</v>
      </c>
    </row>
    <row r="413" spans="1:8" x14ac:dyDescent="0.25">
      <c r="A413" s="1" t="s">
        <v>2629</v>
      </c>
      <c r="C413">
        <v>0.98860000000000003</v>
      </c>
      <c r="D413">
        <v>0.97919999999999996</v>
      </c>
      <c r="E413">
        <f t="shared" si="26"/>
        <v>0.9839</v>
      </c>
      <c r="F413">
        <f t="shared" si="27"/>
        <v>100000</v>
      </c>
      <c r="G413">
        <f t="shared" si="28"/>
        <v>500</v>
      </c>
      <c r="H413">
        <f t="shared" si="29"/>
        <v>1E-4</v>
      </c>
    </row>
    <row r="414" spans="1:8" x14ac:dyDescent="0.25">
      <c r="A414" s="1" t="s">
        <v>2630</v>
      </c>
      <c r="C414">
        <v>0.97889999999999999</v>
      </c>
      <c r="D414">
        <v>0.97570000000000001</v>
      </c>
      <c r="E414">
        <f t="shared" si="26"/>
        <v>0.97730000000000006</v>
      </c>
      <c r="F414">
        <f t="shared" si="27"/>
        <v>100000</v>
      </c>
      <c r="G414">
        <f t="shared" si="28"/>
        <v>500</v>
      </c>
      <c r="H414">
        <f t="shared" si="29"/>
        <v>1E-4</v>
      </c>
    </row>
    <row r="415" spans="1:8" x14ac:dyDescent="0.25">
      <c r="A415" s="1" t="s">
        <v>2631</v>
      </c>
      <c r="C415">
        <v>0.98109999999999997</v>
      </c>
      <c r="D415">
        <v>0.99239999999999995</v>
      </c>
      <c r="E415">
        <f t="shared" si="26"/>
        <v>0.98675000000000002</v>
      </c>
      <c r="F415">
        <f t="shared" si="27"/>
        <v>100000</v>
      </c>
      <c r="G415">
        <f t="shared" si="28"/>
        <v>500</v>
      </c>
      <c r="H415">
        <f t="shared" si="29"/>
        <v>1E-4</v>
      </c>
    </row>
    <row r="416" spans="1:8" x14ac:dyDescent="0.25">
      <c r="A416" s="1" t="s">
        <v>2632</v>
      </c>
      <c r="C416">
        <v>0.99380000000000002</v>
      </c>
      <c r="D416">
        <v>0.99039999999999995</v>
      </c>
      <c r="E416">
        <f t="shared" si="26"/>
        <v>0.99209999999999998</v>
      </c>
      <c r="F416">
        <f t="shared" si="27"/>
        <v>100000</v>
      </c>
      <c r="G416">
        <f t="shared" si="28"/>
        <v>500</v>
      </c>
      <c r="H416">
        <f t="shared" si="29"/>
        <v>1E-4</v>
      </c>
    </row>
    <row r="417" spans="1:8" x14ac:dyDescent="0.25">
      <c r="A417" s="1" t="s">
        <v>2633</v>
      </c>
      <c r="C417">
        <v>0.98970000000000002</v>
      </c>
      <c r="D417">
        <v>0.98899999999999999</v>
      </c>
      <c r="E417">
        <f t="shared" si="26"/>
        <v>0.98934999999999995</v>
      </c>
      <c r="F417">
        <f t="shared" si="27"/>
        <v>100000</v>
      </c>
      <c r="G417">
        <f t="shared" si="28"/>
        <v>500</v>
      </c>
      <c r="H417">
        <f t="shared" si="29"/>
        <v>1E-4</v>
      </c>
    </row>
    <row r="418" spans="1:8" x14ac:dyDescent="0.25">
      <c r="A418" s="1" t="s">
        <v>2634</v>
      </c>
      <c r="C418">
        <v>0.9889</v>
      </c>
      <c r="D418">
        <v>0.97440000000000004</v>
      </c>
      <c r="E418">
        <f t="shared" si="26"/>
        <v>0.98165000000000002</v>
      </c>
      <c r="F418">
        <f t="shared" si="27"/>
        <v>100000</v>
      </c>
      <c r="G418">
        <f t="shared" si="28"/>
        <v>500</v>
      </c>
      <c r="H418">
        <f t="shared" si="29"/>
        <v>1E-4</v>
      </c>
    </row>
    <row r="419" spans="1:8" x14ac:dyDescent="0.25">
      <c r="A419" s="1" t="s">
        <v>2635</v>
      </c>
      <c r="C419">
        <v>0.97299999999999998</v>
      </c>
      <c r="D419">
        <v>0.97450000000000003</v>
      </c>
      <c r="E419">
        <f t="shared" si="26"/>
        <v>0.97375</v>
      </c>
      <c r="F419">
        <f t="shared" si="27"/>
        <v>100000</v>
      </c>
      <c r="G419">
        <f t="shared" si="28"/>
        <v>500</v>
      </c>
      <c r="H419">
        <f t="shared" si="29"/>
        <v>1E-4</v>
      </c>
    </row>
    <row r="420" spans="1:8" x14ac:dyDescent="0.25">
      <c r="A420" t="s">
        <v>2636</v>
      </c>
      <c r="E420">
        <f t="shared" si="26"/>
        <v>0</v>
      </c>
      <c r="F420">
        <f t="shared" si="27"/>
        <v>100000</v>
      </c>
      <c r="G420">
        <f t="shared" si="28"/>
        <v>500</v>
      </c>
      <c r="H420">
        <f t="shared" si="29"/>
        <v>1E-4</v>
      </c>
    </row>
    <row r="421" spans="1:8" x14ac:dyDescent="0.25">
      <c r="A421" t="s">
        <v>2637</v>
      </c>
      <c r="E421">
        <f t="shared" si="26"/>
        <v>0</v>
      </c>
      <c r="F421">
        <f t="shared" si="27"/>
        <v>100000</v>
      </c>
      <c r="G421">
        <f t="shared" si="28"/>
        <v>500</v>
      </c>
      <c r="H421">
        <f t="shared" si="29"/>
        <v>1E-4</v>
      </c>
    </row>
    <row r="422" spans="1:8" x14ac:dyDescent="0.25">
      <c r="A422" t="s">
        <v>2638</v>
      </c>
      <c r="E422">
        <f t="shared" si="26"/>
        <v>0</v>
      </c>
      <c r="F422">
        <f t="shared" si="27"/>
        <v>100000</v>
      </c>
      <c r="G422">
        <f t="shared" si="28"/>
        <v>500</v>
      </c>
      <c r="H422">
        <f t="shared" si="29"/>
        <v>1E-4</v>
      </c>
    </row>
    <row r="423" spans="1:8" x14ac:dyDescent="0.25">
      <c r="A423" t="s">
        <v>2639</v>
      </c>
      <c r="E423">
        <f t="shared" si="26"/>
        <v>0</v>
      </c>
      <c r="F423">
        <f t="shared" si="27"/>
        <v>100000</v>
      </c>
      <c r="G423">
        <f t="shared" si="28"/>
        <v>500</v>
      </c>
      <c r="H423">
        <f t="shared" si="29"/>
        <v>1E-4</v>
      </c>
    </row>
    <row r="424" spans="1:8" x14ac:dyDescent="0.25">
      <c r="A424" t="s">
        <v>2640</v>
      </c>
      <c r="E424">
        <f t="shared" si="26"/>
        <v>0</v>
      </c>
      <c r="F424">
        <f t="shared" si="27"/>
        <v>100000</v>
      </c>
      <c r="G424">
        <f t="shared" si="28"/>
        <v>500</v>
      </c>
      <c r="H424">
        <f t="shared" si="29"/>
        <v>1E-4</v>
      </c>
    </row>
    <row r="425" spans="1:8" x14ac:dyDescent="0.25">
      <c r="A425" t="s">
        <v>2641</v>
      </c>
      <c r="E425">
        <f t="shared" si="26"/>
        <v>0</v>
      </c>
      <c r="F425">
        <f t="shared" si="27"/>
        <v>100000</v>
      </c>
      <c r="G425">
        <f t="shared" si="28"/>
        <v>500</v>
      </c>
      <c r="H425">
        <f t="shared" si="29"/>
        <v>1E-4</v>
      </c>
    </row>
    <row r="426" spans="1:8" x14ac:dyDescent="0.25">
      <c r="A426" t="s">
        <v>2642</v>
      </c>
      <c r="E426">
        <f t="shared" si="26"/>
        <v>0</v>
      </c>
      <c r="F426">
        <f t="shared" si="27"/>
        <v>100000</v>
      </c>
      <c r="G426">
        <f t="shared" si="28"/>
        <v>500</v>
      </c>
      <c r="H426">
        <f t="shared" si="29"/>
        <v>1E-4</v>
      </c>
    </row>
    <row r="427" spans="1:8" x14ac:dyDescent="0.25">
      <c r="A427" t="s">
        <v>2643</v>
      </c>
      <c r="E427">
        <f t="shared" si="26"/>
        <v>0</v>
      </c>
      <c r="F427">
        <f t="shared" si="27"/>
        <v>100000</v>
      </c>
      <c r="G427">
        <f t="shared" si="28"/>
        <v>500</v>
      </c>
      <c r="H427">
        <f t="shared" si="29"/>
        <v>1E-4</v>
      </c>
    </row>
    <row r="428" spans="1:8" x14ac:dyDescent="0.25">
      <c r="A428" t="s">
        <v>2644</v>
      </c>
      <c r="E428">
        <f t="shared" si="26"/>
        <v>0</v>
      </c>
      <c r="F428">
        <f t="shared" si="27"/>
        <v>100000</v>
      </c>
      <c r="G428">
        <f t="shared" si="28"/>
        <v>500</v>
      </c>
      <c r="H428">
        <f t="shared" si="29"/>
        <v>1E-4</v>
      </c>
    </row>
    <row r="429" spans="1:8" x14ac:dyDescent="0.25">
      <c r="A429" t="s">
        <v>2645</v>
      </c>
      <c r="E429">
        <f t="shared" si="26"/>
        <v>0</v>
      </c>
      <c r="F429">
        <f t="shared" si="27"/>
        <v>100000</v>
      </c>
      <c r="G429">
        <f t="shared" si="28"/>
        <v>500</v>
      </c>
      <c r="H429">
        <f t="shared" si="29"/>
        <v>1E-4</v>
      </c>
    </row>
    <row r="430" spans="1:8" x14ac:dyDescent="0.25">
      <c r="A430" t="s">
        <v>2646</v>
      </c>
      <c r="E430">
        <f t="shared" si="26"/>
        <v>0</v>
      </c>
      <c r="F430">
        <f t="shared" si="27"/>
        <v>100000</v>
      </c>
      <c r="G430">
        <f t="shared" si="28"/>
        <v>500</v>
      </c>
      <c r="H430">
        <f t="shared" si="29"/>
        <v>1E-4</v>
      </c>
    </row>
    <row r="431" spans="1:8" x14ac:dyDescent="0.25">
      <c r="A431" t="s">
        <v>2647</v>
      </c>
      <c r="E431">
        <f t="shared" si="26"/>
        <v>0</v>
      </c>
      <c r="F431">
        <f t="shared" si="27"/>
        <v>100000</v>
      </c>
      <c r="G431">
        <f t="shared" si="28"/>
        <v>500</v>
      </c>
      <c r="H431">
        <f t="shared" si="29"/>
        <v>1E-4</v>
      </c>
    </row>
    <row r="432" spans="1:8" x14ac:dyDescent="0.25">
      <c r="A432" t="s">
        <v>2648</v>
      </c>
      <c r="E432">
        <f t="shared" si="26"/>
        <v>0</v>
      </c>
      <c r="F432">
        <f t="shared" si="27"/>
        <v>100000</v>
      </c>
      <c r="G432">
        <f t="shared" si="28"/>
        <v>500</v>
      </c>
      <c r="H432">
        <f t="shared" si="29"/>
        <v>1E-4</v>
      </c>
    </row>
    <row r="433" spans="1:8" x14ac:dyDescent="0.25">
      <c r="A433" t="s">
        <v>2649</v>
      </c>
      <c r="E433">
        <f t="shared" si="26"/>
        <v>0</v>
      </c>
      <c r="F433">
        <f t="shared" si="27"/>
        <v>100000</v>
      </c>
      <c r="G433">
        <f t="shared" si="28"/>
        <v>500</v>
      </c>
      <c r="H433">
        <f t="shared" si="29"/>
        <v>1E-4</v>
      </c>
    </row>
    <row r="434" spans="1:8" x14ac:dyDescent="0.25">
      <c r="A434" t="s">
        <v>2650</v>
      </c>
      <c r="E434">
        <f t="shared" si="26"/>
        <v>0</v>
      </c>
      <c r="F434">
        <f t="shared" si="27"/>
        <v>100000</v>
      </c>
      <c r="G434">
        <f t="shared" si="28"/>
        <v>500</v>
      </c>
      <c r="H434">
        <f t="shared" si="29"/>
        <v>1E-4</v>
      </c>
    </row>
    <row r="435" spans="1:8" x14ac:dyDescent="0.25">
      <c r="A435" t="s">
        <v>2651</v>
      </c>
      <c r="E435">
        <f t="shared" si="26"/>
        <v>0</v>
      </c>
      <c r="F435">
        <f t="shared" si="27"/>
        <v>100000</v>
      </c>
      <c r="G435">
        <f t="shared" si="28"/>
        <v>500</v>
      </c>
      <c r="H435">
        <f t="shared" si="29"/>
        <v>1E-4</v>
      </c>
    </row>
    <row r="436" spans="1:8" x14ac:dyDescent="0.25">
      <c r="A436" t="s">
        <v>2652</v>
      </c>
      <c r="E436">
        <f t="shared" si="26"/>
        <v>0</v>
      </c>
      <c r="F436">
        <f t="shared" si="27"/>
        <v>100000</v>
      </c>
      <c r="G436">
        <f t="shared" si="28"/>
        <v>500</v>
      </c>
      <c r="H436">
        <f t="shared" si="29"/>
        <v>1E-4</v>
      </c>
    </row>
    <row r="437" spans="1:8" x14ac:dyDescent="0.25">
      <c r="A437" t="s">
        <v>2653</v>
      </c>
      <c r="E437">
        <f t="shared" si="26"/>
        <v>0</v>
      </c>
      <c r="F437">
        <f t="shared" si="27"/>
        <v>100000</v>
      </c>
      <c r="G437">
        <f t="shared" si="28"/>
        <v>500</v>
      </c>
      <c r="H437">
        <f t="shared" si="29"/>
        <v>1E-4</v>
      </c>
    </row>
    <row r="438" spans="1:8" x14ac:dyDescent="0.25">
      <c r="A438" t="s">
        <v>2654</v>
      </c>
      <c r="E438">
        <f t="shared" si="26"/>
        <v>0</v>
      </c>
      <c r="F438">
        <f t="shared" si="27"/>
        <v>100000</v>
      </c>
      <c r="G438">
        <f t="shared" si="28"/>
        <v>500</v>
      </c>
      <c r="H438">
        <f t="shared" si="29"/>
        <v>1E-4</v>
      </c>
    </row>
    <row r="439" spans="1:8" x14ac:dyDescent="0.25">
      <c r="A439" t="s">
        <v>2655</v>
      </c>
      <c r="E439">
        <f t="shared" si="26"/>
        <v>0</v>
      </c>
      <c r="F439">
        <f t="shared" si="27"/>
        <v>100000</v>
      </c>
      <c r="G439">
        <f t="shared" si="28"/>
        <v>500</v>
      </c>
      <c r="H439">
        <f t="shared" si="29"/>
        <v>1E-4</v>
      </c>
    </row>
    <row r="440" spans="1:8" x14ac:dyDescent="0.25">
      <c r="A440" t="s">
        <v>2656</v>
      </c>
      <c r="E440">
        <f t="shared" si="26"/>
        <v>0</v>
      </c>
      <c r="F440">
        <f t="shared" si="27"/>
        <v>100000</v>
      </c>
      <c r="G440">
        <f t="shared" si="28"/>
        <v>500</v>
      </c>
      <c r="H440">
        <f t="shared" si="29"/>
        <v>1E-4</v>
      </c>
    </row>
    <row r="441" spans="1:8" x14ac:dyDescent="0.25">
      <c r="A441" t="s">
        <v>2657</v>
      </c>
      <c r="E441">
        <f t="shared" si="26"/>
        <v>0</v>
      </c>
      <c r="F441">
        <f t="shared" si="27"/>
        <v>100000</v>
      </c>
      <c r="G441">
        <f t="shared" si="28"/>
        <v>500</v>
      </c>
      <c r="H441">
        <f t="shared" si="29"/>
        <v>1E-4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1"/>
  <sheetViews>
    <sheetView zoomScale="140" zoomScaleNormal="140" workbookViewId="0">
      <selection activeCell="I11" sqref="I11"/>
    </sheetView>
  </sheetViews>
  <sheetFormatPr defaultRowHeight="15" x14ac:dyDescent="0.25"/>
  <cols>
    <col min="1" max="1" width="49.85546875" customWidth="1"/>
    <col min="9" max="9" width="12.28515625" customWidth="1"/>
  </cols>
  <sheetData>
    <row r="1" spans="1:9" ht="45" x14ac:dyDescent="0.25">
      <c r="C1" s="2" t="s">
        <v>442</v>
      </c>
      <c r="D1" s="2" t="s">
        <v>443</v>
      </c>
      <c r="E1" s="2" t="s">
        <v>444</v>
      </c>
      <c r="F1" s="2" t="s">
        <v>925</v>
      </c>
      <c r="G1" s="2" t="s">
        <v>478</v>
      </c>
      <c r="H1" s="2" t="s">
        <v>926</v>
      </c>
      <c r="I1" s="2" t="s">
        <v>3122</v>
      </c>
    </row>
    <row r="2" spans="1:9" x14ac:dyDescent="0.25">
      <c r="A2" s="1" t="s">
        <v>2658</v>
      </c>
      <c r="C2">
        <v>0.89929999999999999</v>
      </c>
      <c r="D2">
        <v>0.9244</v>
      </c>
      <c r="E2">
        <f>(C2+D2)/2</f>
        <v>0.91185000000000005</v>
      </c>
      <c r="F2">
        <f>'маржа и цена пункта'!F6</f>
        <v>100000</v>
      </c>
      <c r="G2">
        <f>'маржа и цена пункта'!F7</f>
        <v>500</v>
      </c>
      <c r="H2">
        <f>'цена пункта'!M9</f>
        <v>1E-4</v>
      </c>
      <c r="I2">
        <f>1/E2</f>
        <v>1.0966716016888742</v>
      </c>
    </row>
    <row r="3" spans="1:9" x14ac:dyDescent="0.25">
      <c r="A3" s="1" t="s">
        <v>2659</v>
      </c>
      <c r="C3">
        <v>0.92779999999999996</v>
      </c>
      <c r="D3">
        <v>0.92249999999999999</v>
      </c>
      <c r="E3">
        <f t="shared" ref="E3:E66" si="0">(C3+D3)/2</f>
        <v>0.92514999999999992</v>
      </c>
      <c r="F3">
        <f>F2</f>
        <v>100000</v>
      </c>
      <c r="G3">
        <f>G2</f>
        <v>500</v>
      </c>
      <c r="H3">
        <f>H2</f>
        <v>1E-4</v>
      </c>
      <c r="I3">
        <f t="shared" ref="I3:I66" si="1">1/E3</f>
        <v>1.080905799059612</v>
      </c>
    </row>
    <row r="4" spans="1:9" x14ac:dyDescent="0.25">
      <c r="A4" s="1" t="s">
        <v>2660</v>
      </c>
      <c r="C4">
        <v>0.9204</v>
      </c>
      <c r="D4">
        <v>0.90039999999999998</v>
      </c>
      <c r="E4">
        <f t="shared" si="0"/>
        <v>0.91039999999999999</v>
      </c>
      <c r="F4">
        <f t="shared" ref="F4:H4" si="2">F3</f>
        <v>100000</v>
      </c>
      <c r="G4">
        <f t="shared" si="2"/>
        <v>500</v>
      </c>
      <c r="H4">
        <f t="shared" si="2"/>
        <v>1E-4</v>
      </c>
      <c r="I4">
        <f t="shared" si="1"/>
        <v>1.0984182776801406</v>
      </c>
    </row>
    <row r="5" spans="1:9" x14ac:dyDescent="0.25">
      <c r="A5" s="1" t="s">
        <v>2661</v>
      </c>
      <c r="C5">
        <v>0.90190000000000003</v>
      </c>
      <c r="D5">
        <v>0.88349999999999995</v>
      </c>
      <c r="E5">
        <f t="shared" si="0"/>
        <v>0.89270000000000005</v>
      </c>
      <c r="F5">
        <f t="shared" ref="F5:F68" si="3">F4</f>
        <v>100000</v>
      </c>
      <c r="G5">
        <f t="shared" ref="G5:G68" si="4">G4</f>
        <v>500</v>
      </c>
      <c r="H5">
        <f t="shared" ref="H5:H68" si="5">H4</f>
        <v>1E-4</v>
      </c>
      <c r="I5">
        <f t="shared" si="1"/>
        <v>1.1201971546992271</v>
      </c>
    </row>
    <row r="6" spans="1:9" x14ac:dyDescent="0.25">
      <c r="A6" s="1" t="s">
        <v>2662</v>
      </c>
      <c r="C6">
        <v>0.88290000000000002</v>
      </c>
      <c r="D6">
        <v>0.86799999999999999</v>
      </c>
      <c r="E6">
        <f t="shared" si="0"/>
        <v>0.87545000000000006</v>
      </c>
      <c r="F6">
        <f t="shared" si="3"/>
        <v>100000</v>
      </c>
      <c r="G6">
        <f t="shared" si="4"/>
        <v>500</v>
      </c>
      <c r="H6">
        <f t="shared" si="5"/>
        <v>1E-4</v>
      </c>
      <c r="I6">
        <f t="shared" si="1"/>
        <v>1.1422696898737792</v>
      </c>
    </row>
    <row r="7" spans="1:9" x14ac:dyDescent="0.25">
      <c r="A7" s="1" t="s">
        <v>2663</v>
      </c>
      <c r="C7">
        <v>0.86770000000000003</v>
      </c>
      <c r="D7">
        <v>0.88759999999999994</v>
      </c>
      <c r="E7">
        <f t="shared" si="0"/>
        <v>0.87765000000000004</v>
      </c>
      <c r="F7">
        <f t="shared" si="3"/>
        <v>100000</v>
      </c>
      <c r="G7">
        <f t="shared" si="4"/>
        <v>500</v>
      </c>
      <c r="H7">
        <f t="shared" si="5"/>
        <v>1E-4</v>
      </c>
      <c r="I7">
        <f t="shared" si="1"/>
        <v>1.1394063692816043</v>
      </c>
    </row>
    <row r="8" spans="1:9" x14ac:dyDescent="0.25">
      <c r="A8" s="1" t="s">
        <v>2664</v>
      </c>
      <c r="C8">
        <v>0.8871</v>
      </c>
      <c r="D8">
        <v>0.89849999999999997</v>
      </c>
      <c r="E8">
        <f t="shared" si="0"/>
        <v>0.89280000000000004</v>
      </c>
      <c r="F8">
        <f t="shared" si="3"/>
        <v>100000</v>
      </c>
      <c r="G8">
        <f t="shared" si="4"/>
        <v>500</v>
      </c>
      <c r="H8">
        <f t="shared" si="5"/>
        <v>1E-4</v>
      </c>
      <c r="I8">
        <f t="shared" si="1"/>
        <v>1.1200716845878136</v>
      </c>
    </row>
    <row r="9" spans="1:9" x14ac:dyDescent="0.25">
      <c r="A9" s="1" t="s">
        <v>2665</v>
      </c>
      <c r="C9">
        <v>0.89980000000000004</v>
      </c>
      <c r="D9">
        <v>0.89510000000000001</v>
      </c>
      <c r="E9">
        <f t="shared" si="0"/>
        <v>0.89745000000000008</v>
      </c>
      <c r="F9">
        <f t="shared" si="3"/>
        <v>100000</v>
      </c>
      <c r="G9">
        <f t="shared" si="4"/>
        <v>500</v>
      </c>
      <c r="H9">
        <f t="shared" si="5"/>
        <v>1E-4</v>
      </c>
      <c r="I9">
        <f t="shared" si="1"/>
        <v>1.1142682043567886</v>
      </c>
    </row>
    <row r="10" spans="1:9" x14ac:dyDescent="0.25">
      <c r="A10" s="1" t="s">
        <v>2666</v>
      </c>
      <c r="C10">
        <v>0.89710000000000001</v>
      </c>
      <c r="D10">
        <v>0.90739999999999998</v>
      </c>
      <c r="E10">
        <f t="shared" si="0"/>
        <v>0.90225</v>
      </c>
      <c r="F10">
        <f t="shared" si="3"/>
        <v>100000</v>
      </c>
      <c r="G10">
        <f t="shared" si="4"/>
        <v>500</v>
      </c>
      <c r="H10">
        <f t="shared" si="5"/>
        <v>1E-4</v>
      </c>
      <c r="I10">
        <f t="shared" si="1"/>
        <v>1.1083402604599613</v>
      </c>
    </row>
    <row r="11" spans="1:9" x14ac:dyDescent="0.25">
      <c r="A11" s="1" t="s">
        <v>2667</v>
      </c>
      <c r="C11">
        <v>0.90959999999999996</v>
      </c>
      <c r="D11">
        <v>0.91500000000000004</v>
      </c>
      <c r="E11">
        <f t="shared" si="0"/>
        <v>0.9123</v>
      </c>
      <c r="F11">
        <f t="shared" si="3"/>
        <v>100000</v>
      </c>
      <c r="G11">
        <f t="shared" si="4"/>
        <v>500</v>
      </c>
      <c r="H11">
        <f t="shared" si="5"/>
        <v>1E-4</v>
      </c>
      <c r="I11">
        <f t="shared" si="1"/>
        <v>1.0961306587745259</v>
      </c>
    </row>
    <row r="12" spans="1:9" x14ac:dyDescent="0.25">
      <c r="A12" s="1" t="s">
        <v>2668</v>
      </c>
      <c r="C12">
        <v>0.91700000000000004</v>
      </c>
      <c r="D12">
        <v>0.91520000000000001</v>
      </c>
      <c r="E12">
        <f t="shared" si="0"/>
        <v>0.91610000000000003</v>
      </c>
      <c r="F12">
        <f t="shared" si="3"/>
        <v>100000</v>
      </c>
      <c r="G12">
        <f t="shared" si="4"/>
        <v>500</v>
      </c>
      <c r="H12">
        <f t="shared" si="5"/>
        <v>1E-4</v>
      </c>
      <c r="I12">
        <f t="shared" si="1"/>
        <v>1.0915838882218099</v>
      </c>
    </row>
    <row r="13" spans="1:9" x14ac:dyDescent="0.25">
      <c r="A13" s="1" t="s">
        <v>2669</v>
      </c>
      <c r="C13">
        <v>0.91349999999999998</v>
      </c>
      <c r="D13">
        <v>0.90839999999999999</v>
      </c>
      <c r="E13">
        <f t="shared" si="0"/>
        <v>0.91094999999999993</v>
      </c>
      <c r="F13">
        <f t="shared" si="3"/>
        <v>100000</v>
      </c>
      <c r="G13">
        <f t="shared" si="4"/>
        <v>500</v>
      </c>
      <c r="H13">
        <f t="shared" si="5"/>
        <v>1E-4</v>
      </c>
      <c r="I13">
        <f t="shared" si="1"/>
        <v>1.0977550908392339</v>
      </c>
    </row>
    <row r="14" spans="1:9" x14ac:dyDescent="0.25">
      <c r="A14" s="1" t="s">
        <v>2670</v>
      </c>
      <c r="C14">
        <v>0.90400000000000003</v>
      </c>
      <c r="D14">
        <v>0.91920000000000002</v>
      </c>
      <c r="E14">
        <f t="shared" si="0"/>
        <v>0.91159999999999997</v>
      </c>
      <c r="F14">
        <f t="shared" si="3"/>
        <v>100000</v>
      </c>
      <c r="G14">
        <f t="shared" si="4"/>
        <v>500</v>
      </c>
      <c r="H14">
        <f t="shared" si="5"/>
        <v>1E-4</v>
      </c>
      <c r="I14">
        <f t="shared" si="1"/>
        <v>1.0969723562966214</v>
      </c>
    </row>
    <row r="15" spans="1:9" x14ac:dyDescent="0.25">
      <c r="A15" s="1" t="s">
        <v>2671</v>
      </c>
      <c r="C15">
        <v>0.91900000000000004</v>
      </c>
      <c r="D15">
        <v>0.93279999999999996</v>
      </c>
      <c r="E15">
        <f t="shared" si="0"/>
        <v>0.92589999999999995</v>
      </c>
      <c r="F15">
        <f t="shared" si="3"/>
        <v>100000</v>
      </c>
      <c r="G15">
        <f t="shared" si="4"/>
        <v>500</v>
      </c>
      <c r="H15">
        <f t="shared" si="5"/>
        <v>1E-4</v>
      </c>
      <c r="I15">
        <f t="shared" si="1"/>
        <v>1.0800302408467437</v>
      </c>
    </row>
    <row r="16" spans="1:9" x14ac:dyDescent="0.25">
      <c r="A16" s="1" t="s">
        <v>2672</v>
      </c>
      <c r="C16">
        <v>0.93589999999999995</v>
      </c>
      <c r="D16">
        <v>0.92390000000000005</v>
      </c>
      <c r="E16">
        <f t="shared" si="0"/>
        <v>0.92989999999999995</v>
      </c>
      <c r="F16">
        <f t="shared" si="3"/>
        <v>100000</v>
      </c>
      <c r="G16">
        <f t="shared" si="4"/>
        <v>500</v>
      </c>
      <c r="H16">
        <f t="shared" si="5"/>
        <v>1E-4</v>
      </c>
      <c r="I16">
        <f t="shared" si="1"/>
        <v>1.0753844499408538</v>
      </c>
    </row>
    <row r="17" spans="1:9" x14ac:dyDescent="0.25">
      <c r="A17" s="1" t="s">
        <v>2673</v>
      </c>
      <c r="C17">
        <v>0.92059999999999997</v>
      </c>
      <c r="D17">
        <v>0.92749999999999999</v>
      </c>
      <c r="E17">
        <f t="shared" si="0"/>
        <v>0.92405000000000004</v>
      </c>
      <c r="F17">
        <f t="shared" si="3"/>
        <v>100000</v>
      </c>
      <c r="G17">
        <f t="shared" si="4"/>
        <v>500</v>
      </c>
      <c r="H17">
        <f t="shared" si="5"/>
        <v>1E-4</v>
      </c>
      <c r="I17">
        <f t="shared" si="1"/>
        <v>1.0821925220496726</v>
      </c>
    </row>
    <row r="18" spans="1:9" x14ac:dyDescent="0.25">
      <c r="A18" s="1" t="s">
        <v>2674</v>
      </c>
      <c r="C18">
        <v>0.92559999999999998</v>
      </c>
      <c r="D18">
        <v>0.92410000000000003</v>
      </c>
      <c r="E18">
        <f t="shared" si="0"/>
        <v>0.92484999999999995</v>
      </c>
      <c r="F18">
        <f t="shared" si="3"/>
        <v>100000</v>
      </c>
      <c r="G18">
        <f t="shared" si="4"/>
        <v>500</v>
      </c>
      <c r="H18">
        <f t="shared" si="5"/>
        <v>1E-4</v>
      </c>
      <c r="I18">
        <f t="shared" si="1"/>
        <v>1.0812564199599937</v>
      </c>
    </row>
    <row r="19" spans="1:9" x14ac:dyDescent="0.25">
      <c r="A19" s="1" t="s">
        <v>2675</v>
      </c>
      <c r="C19">
        <v>0.92300000000000004</v>
      </c>
      <c r="D19">
        <v>0.88749999999999996</v>
      </c>
      <c r="E19">
        <f t="shared" si="0"/>
        <v>0.90525</v>
      </c>
      <c r="F19">
        <f t="shared" si="3"/>
        <v>100000</v>
      </c>
      <c r="G19">
        <f t="shared" si="4"/>
        <v>500</v>
      </c>
      <c r="H19">
        <f t="shared" si="5"/>
        <v>1E-4</v>
      </c>
      <c r="I19">
        <f t="shared" si="1"/>
        <v>1.1046672190002762</v>
      </c>
    </row>
    <row r="20" spans="1:9" x14ac:dyDescent="0.25">
      <c r="A20" s="1" t="s">
        <v>2676</v>
      </c>
      <c r="C20">
        <v>0.89890000000000003</v>
      </c>
      <c r="D20">
        <v>0.88570000000000004</v>
      </c>
      <c r="E20">
        <f t="shared" si="0"/>
        <v>0.89230000000000009</v>
      </c>
      <c r="F20">
        <f t="shared" si="3"/>
        <v>100000</v>
      </c>
      <c r="G20">
        <f t="shared" si="4"/>
        <v>500</v>
      </c>
      <c r="H20">
        <f t="shared" si="5"/>
        <v>1E-4</v>
      </c>
      <c r="I20">
        <f t="shared" si="1"/>
        <v>1.1206993163734169</v>
      </c>
    </row>
    <row r="21" spans="1:9" x14ac:dyDescent="0.25">
      <c r="A21" s="1" t="s">
        <v>2677</v>
      </c>
      <c r="C21">
        <v>0.88480000000000003</v>
      </c>
      <c r="D21">
        <v>0.83189999999999997</v>
      </c>
      <c r="E21">
        <f t="shared" si="0"/>
        <v>0.85834999999999995</v>
      </c>
      <c r="F21">
        <f t="shared" si="3"/>
        <v>100000</v>
      </c>
      <c r="G21">
        <f t="shared" si="4"/>
        <v>500</v>
      </c>
      <c r="H21">
        <f t="shared" si="5"/>
        <v>1E-4</v>
      </c>
      <c r="I21">
        <f t="shared" si="1"/>
        <v>1.1650259218267607</v>
      </c>
    </row>
    <row r="22" spans="1:9" x14ac:dyDescent="0.25">
      <c r="A22" s="1" t="s">
        <v>2678</v>
      </c>
      <c r="C22">
        <v>0.83120000000000005</v>
      </c>
      <c r="D22">
        <v>0.84709999999999996</v>
      </c>
      <c r="E22">
        <f t="shared" si="0"/>
        <v>0.83915000000000006</v>
      </c>
      <c r="F22">
        <f t="shared" si="3"/>
        <v>100000</v>
      </c>
      <c r="G22">
        <f t="shared" si="4"/>
        <v>500</v>
      </c>
      <c r="H22">
        <f t="shared" si="5"/>
        <v>1E-4</v>
      </c>
      <c r="I22">
        <f t="shared" si="1"/>
        <v>1.1916820592265982</v>
      </c>
    </row>
    <row r="23" spans="1:9" x14ac:dyDescent="0.25">
      <c r="A23" s="1" t="s">
        <v>2679</v>
      </c>
      <c r="C23">
        <v>0.84550000000000003</v>
      </c>
      <c r="D23">
        <v>0.82299999999999995</v>
      </c>
      <c r="E23">
        <f t="shared" si="0"/>
        <v>0.83424999999999994</v>
      </c>
      <c r="F23">
        <f t="shared" si="3"/>
        <v>100000</v>
      </c>
      <c r="G23">
        <f t="shared" si="4"/>
        <v>500</v>
      </c>
      <c r="H23">
        <f t="shared" si="5"/>
        <v>1E-4</v>
      </c>
      <c r="I23">
        <f t="shared" si="1"/>
        <v>1.1986814504045551</v>
      </c>
    </row>
    <row r="24" spans="1:9" x14ac:dyDescent="0.25">
      <c r="A24" s="1" t="s">
        <v>2680</v>
      </c>
      <c r="C24">
        <v>0.82240000000000002</v>
      </c>
      <c r="D24">
        <v>0.85</v>
      </c>
      <c r="E24">
        <f t="shared" si="0"/>
        <v>0.83620000000000005</v>
      </c>
      <c r="F24">
        <f t="shared" si="3"/>
        <v>100000</v>
      </c>
      <c r="G24">
        <f t="shared" si="4"/>
        <v>500</v>
      </c>
      <c r="H24">
        <f t="shared" si="5"/>
        <v>1E-4</v>
      </c>
      <c r="I24">
        <f t="shared" si="1"/>
        <v>1.1958861516383639</v>
      </c>
    </row>
    <row r="25" spans="1:9" x14ac:dyDescent="0.25">
      <c r="A25" s="1" t="s">
        <v>2681</v>
      </c>
      <c r="C25">
        <v>0.85160000000000002</v>
      </c>
      <c r="D25">
        <v>0.87170000000000003</v>
      </c>
      <c r="E25">
        <f t="shared" si="0"/>
        <v>0.86165000000000003</v>
      </c>
      <c r="F25">
        <f t="shared" si="3"/>
        <v>100000</v>
      </c>
      <c r="G25">
        <f t="shared" si="4"/>
        <v>500</v>
      </c>
      <c r="H25">
        <f t="shared" si="5"/>
        <v>1E-4</v>
      </c>
      <c r="I25">
        <f t="shared" si="1"/>
        <v>1.1605640341205825</v>
      </c>
    </row>
    <row r="26" spans="1:9" x14ac:dyDescent="0.25">
      <c r="A26" s="1" t="s">
        <v>2682</v>
      </c>
      <c r="C26">
        <v>0.88039999999999996</v>
      </c>
      <c r="D26">
        <v>0.87370000000000003</v>
      </c>
      <c r="E26">
        <f t="shared" si="0"/>
        <v>0.87705</v>
      </c>
      <c r="F26">
        <f t="shared" si="3"/>
        <v>100000</v>
      </c>
      <c r="G26">
        <f t="shared" si="4"/>
        <v>500</v>
      </c>
      <c r="H26">
        <f t="shared" si="5"/>
        <v>1E-4</v>
      </c>
      <c r="I26">
        <f t="shared" si="1"/>
        <v>1.1401858502935978</v>
      </c>
    </row>
    <row r="27" spans="1:9" x14ac:dyDescent="0.25">
      <c r="A27" s="1" t="s">
        <v>2683</v>
      </c>
      <c r="C27">
        <v>0.87390000000000001</v>
      </c>
      <c r="D27">
        <v>0.84140000000000004</v>
      </c>
      <c r="E27">
        <f t="shared" si="0"/>
        <v>0.85765000000000002</v>
      </c>
      <c r="F27">
        <f t="shared" si="3"/>
        <v>100000</v>
      </c>
      <c r="G27">
        <f t="shared" si="4"/>
        <v>500</v>
      </c>
      <c r="H27">
        <f t="shared" si="5"/>
        <v>1E-4</v>
      </c>
      <c r="I27">
        <f t="shared" si="1"/>
        <v>1.1659767970617385</v>
      </c>
    </row>
    <row r="28" spans="1:9" x14ac:dyDescent="0.25">
      <c r="A28" s="1" t="s">
        <v>2684</v>
      </c>
      <c r="C28">
        <v>0.84119999999999995</v>
      </c>
      <c r="D28">
        <v>0.87729999999999997</v>
      </c>
      <c r="E28">
        <f t="shared" si="0"/>
        <v>0.85924999999999996</v>
      </c>
      <c r="F28">
        <f t="shared" si="3"/>
        <v>100000</v>
      </c>
      <c r="G28">
        <f t="shared" si="4"/>
        <v>500</v>
      </c>
      <c r="H28">
        <f t="shared" si="5"/>
        <v>1E-4</v>
      </c>
      <c r="I28">
        <f t="shared" si="1"/>
        <v>1.1638056444573757</v>
      </c>
    </row>
    <row r="29" spans="1:9" x14ac:dyDescent="0.25">
      <c r="A29" s="1" t="s">
        <v>2685</v>
      </c>
      <c r="C29">
        <v>0.87719999999999998</v>
      </c>
      <c r="D29">
        <v>0.86870000000000003</v>
      </c>
      <c r="E29">
        <f t="shared" si="0"/>
        <v>0.87295</v>
      </c>
      <c r="F29">
        <f t="shared" si="3"/>
        <v>100000</v>
      </c>
      <c r="G29">
        <f t="shared" si="4"/>
        <v>500</v>
      </c>
      <c r="H29">
        <f t="shared" si="5"/>
        <v>1E-4</v>
      </c>
      <c r="I29">
        <f t="shared" si="1"/>
        <v>1.1455409817286213</v>
      </c>
    </row>
    <row r="30" spans="1:9" x14ac:dyDescent="0.25">
      <c r="A30" s="1" t="s">
        <v>2686</v>
      </c>
      <c r="C30">
        <v>0.86629999999999996</v>
      </c>
      <c r="D30">
        <v>0.89529999999999998</v>
      </c>
      <c r="E30">
        <f t="shared" si="0"/>
        <v>0.88080000000000003</v>
      </c>
      <c r="F30">
        <f t="shared" si="3"/>
        <v>100000</v>
      </c>
      <c r="G30">
        <f t="shared" si="4"/>
        <v>500</v>
      </c>
      <c r="H30">
        <f t="shared" si="5"/>
        <v>1E-4</v>
      </c>
      <c r="I30">
        <f t="shared" si="1"/>
        <v>1.1353315168029063</v>
      </c>
    </row>
    <row r="31" spans="1:9" x14ac:dyDescent="0.25">
      <c r="A31" s="1" t="s">
        <v>2687</v>
      </c>
      <c r="C31">
        <v>0.89549999999999996</v>
      </c>
      <c r="D31">
        <v>0.90390000000000004</v>
      </c>
      <c r="E31">
        <f t="shared" si="0"/>
        <v>0.89969999999999994</v>
      </c>
      <c r="F31">
        <f t="shared" si="3"/>
        <v>100000</v>
      </c>
      <c r="G31">
        <f t="shared" si="4"/>
        <v>500</v>
      </c>
      <c r="H31">
        <f t="shared" si="5"/>
        <v>1E-4</v>
      </c>
      <c r="I31">
        <f t="shared" si="1"/>
        <v>1.1114816049794376</v>
      </c>
    </row>
    <row r="32" spans="1:9" x14ac:dyDescent="0.25">
      <c r="A32" s="1" t="s">
        <v>2688</v>
      </c>
      <c r="C32">
        <v>0.90620000000000001</v>
      </c>
      <c r="D32">
        <v>0.91790000000000005</v>
      </c>
      <c r="E32">
        <f t="shared" si="0"/>
        <v>0.91205000000000003</v>
      </c>
      <c r="F32">
        <f t="shared" si="3"/>
        <v>100000</v>
      </c>
      <c r="G32">
        <f t="shared" si="4"/>
        <v>500</v>
      </c>
      <c r="H32">
        <f t="shared" si="5"/>
        <v>1E-4</v>
      </c>
      <c r="I32">
        <f t="shared" si="1"/>
        <v>1.0964311167150924</v>
      </c>
    </row>
    <row r="33" spans="1:9" x14ac:dyDescent="0.25">
      <c r="A33" s="1" t="s">
        <v>2689</v>
      </c>
      <c r="C33">
        <v>0.91859999999999997</v>
      </c>
      <c r="D33">
        <v>0.89259999999999995</v>
      </c>
      <c r="E33">
        <f t="shared" si="0"/>
        <v>0.90559999999999996</v>
      </c>
      <c r="F33">
        <f t="shared" si="3"/>
        <v>100000</v>
      </c>
      <c r="G33">
        <f t="shared" si="4"/>
        <v>500</v>
      </c>
      <c r="H33">
        <f t="shared" si="5"/>
        <v>1E-4</v>
      </c>
      <c r="I33">
        <f t="shared" si="1"/>
        <v>1.1042402826855124</v>
      </c>
    </row>
    <row r="34" spans="1:9" x14ac:dyDescent="0.25">
      <c r="A34" s="1" t="s">
        <v>2690</v>
      </c>
      <c r="C34">
        <v>0.89300000000000002</v>
      </c>
      <c r="D34">
        <v>0.89359999999999995</v>
      </c>
      <c r="E34">
        <f t="shared" si="0"/>
        <v>0.89329999999999998</v>
      </c>
      <c r="F34">
        <f t="shared" si="3"/>
        <v>100000</v>
      </c>
      <c r="G34">
        <f t="shared" si="4"/>
        <v>500</v>
      </c>
      <c r="H34">
        <f t="shared" si="5"/>
        <v>1E-4</v>
      </c>
      <c r="I34">
        <f t="shared" si="1"/>
        <v>1.1194447554013209</v>
      </c>
    </row>
    <row r="35" spans="1:9" x14ac:dyDescent="0.25">
      <c r="A35" s="1" t="s">
        <v>2691</v>
      </c>
      <c r="C35">
        <v>0.88700000000000001</v>
      </c>
      <c r="D35">
        <v>0.89870000000000005</v>
      </c>
      <c r="E35">
        <f t="shared" si="0"/>
        <v>0.89285000000000003</v>
      </c>
      <c r="F35">
        <f t="shared" si="3"/>
        <v>100000</v>
      </c>
      <c r="G35">
        <f t="shared" si="4"/>
        <v>500</v>
      </c>
      <c r="H35">
        <f t="shared" si="5"/>
        <v>1E-4</v>
      </c>
      <c r="I35">
        <f t="shared" si="1"/>
        <v>1.1200089600716805</v>
      </c>
    </row>
    <row r="36" spans="1:9" x14ac:dyDescent="0.25">
      <c r="A36" s="1" t="s">
        <v>2692</v>
      </c>
      <c r="C36">
        <v>0.90100000000000002</v>
      </c>
      <c r="D36">
        <v>0.9163</v>
      </c>
      <c r="E36">
        <f t="shared" si="0"/>
        <v>0.90864999999999996</v>
      </c>
      <c r="F36">
        <f t="shared" si="3"/>
        <v>100000</v>
      </c>
      <c r="G36">
        <f t="shared" si="4"/>
        <v>500</v>
      </c>
      <c r="H36">
        <f t="shared" si="5"/>
        <v>1E-4</v>
      </c>
      <c r="I36">
        <f t="shared" si="1"/>
        <v>1.1005337588730535</v>
      </c>
    </row>
    <row r="37" spans="1:9" x14ac:dyDescent="0.25">
      <c r="A37" s="1" t="s">
        <v>2693</v>
      </c>
      <c r="C37">
        <v>0.91559999999999997</v>
      </c>
      <c r="D37">
        <v>0.92620000000000002</v>
      </c>
      <c r="E37">
        <f t="shared" si="0"/>
        <v>0.92090000000000005</v>
      </c>
      <c r="F37">
        <f t="shared" si="3"/>
        <v>100000</v>
      </c>
      <c r="G37">
        <f t="shared" si="4"/>
        <v>500</v>
      </c>
      <c r="H37">
        <f t="shared" si="5"/>
        <v>1E-4</v>
      </c>
      <c r="I37">
        <f t="shared" si="1"/>
        <v>1.085894233901618</v>
      </c>
    </row>
    <row r="38" spans="1:9" x14ac:dyDescent="0.25">
      <c r="A38" s="1" t="s">
        <v>2694</v>
      </c>
      <c r="C38">
        <v>0.92900000000000005</v>
      </c>
      <c r="D38">
        <v>0.93600000000000005</v>
      </c>
      <c r="E38">
        <f t="shared" si="0"/>
        <v>0.93250000000000011</v>
      </c>
      <c r="F38">
        <f t="shared" si="3"/>
        <v>100000</v>
      </c>
      <c r="G38">
        <f t="shared" si="4"/>
        <v>500</v>
      </c>
      <c r="H38">
        <f t="shared" si="5"/>
        <v>1E-4</v>
      </c>
      <c r="I38">
        <f t="shared" si="1"/>
        <v>1.0723860589812331</v>
      </c>
    </row>
    <row r="39" spans="1:9" x14ac:dyDescent="0.25">
      <c r="A39" s="1" t="s">
        <v>2695</v>
      </c>
      <c r="C39">
        <v>0.93810000000000004</v>
      </c>
      <c r="D39">
        <v>0.95889999999999997</v>
      </c>
      <c r="E39">
        <f t="shared" si="0"/>
        <v>0.94850000000000001</v>
      </c>
      <c r="F39">
        <f t="shared" si="3"/>
        <v>100000</v>
      </c>
      <c r="G39">
        <f t="shared" si="4"/>
        <v>500</v>
      </c>
      <c r="H39">
        <f t="shared" si="5"/>
        <v>1E-4</v>
      </c>
      <c r="I39">
        <f t="shared" si="1"/>
        <v>1.0542962572482868</v>
      </c>
    </row>
    <row r="40" spans="1:9" x14ac:dyDescent="0.25">
      <c r="A40" s="1" t="s">
        <v>2696</v>
      </c>
      <c r="C40">
        <v>0.96030000000000004</v>
      </c>
      <c r="D40">
        <v>0.97240000000000004</v>
      </c>
      <c r="E40">
        <f t="shared" si="0"/>
        <v>0.96635000000000004</v>
      </c>
      <c r="F40">
        <f t="shared" si="3"/>
        <v>100000</v>
      </c>
      <c r="G40">
        <f t="shared" si="4"/>
        <v>500</v>
      </c>
      <c r="H40">
        <f t="shared" si="5"/>
        <v>1E-4</v>
      </c>
      <c r="I40">
        <f t="shared" si="1"/>
        <v>1.0348217519532261</v>
      </c>
    </row>
    <row r="41" spans="1:9" x14ac:dyDescent="0.25">
      <c r="A41" s="1" t="s">
        <v>2697</v>
      </c>
      <c r="C41">
        <v>0.97260000000000002</v>
      </c>
      <c r="D41">
        <v>0.98460000000000003</v>
      </c>
      <c r="E41">
        <f t="shared" si="0"/>
        <v>0.97860000000000003</v>
      </c>
      <c r="F41">
        <f t="shared" si="3"/>
        <v>100000</v>
      </c>
      <c r="G41">
        <f t="shared" si="4"/>
        <v>500</v>
      </c>
      <c r="H41">
        <f t="shared" si="5"/>
        <v>1E-4</v>
      </c>
      <c r="I41">
        <f t="shared" si="1"/>
        <v>1.0218679746576742</v>
      </c>
    </row>
    <row r="42" spans="1:9" x14ac:dyDescent="0.25">
      <c r="A42" s="1" t="s">
        <v>2698</v>
      </c>
      <c r="C42">
        <v>0.98970000000000002</v>
      </c>
      <c r="D42">
        <v>0.99039999999999995</v>
      </c>
      <c r="E42">
        <f t="shared" si="0"/>
        <v>0.99004999999999999</v>
      </c>
      <c r="F42">
        <f t="shared" si="3"/>
        <v>100000</v>
      </c>
      <c r="G42">
        <f t="shared" si="4"/>
        <v>500</v>
      </c>
      <c r="H42">
        <f t="shared" si="5"/>
        <v>1E-4</v>
      </c>
      <c r="I42">
        <f t="shared" si="1"/>
        <v>1.0100499974748751</v>
      </c>
    </row>
    <row r="43" spans="1:9" x14ac:dyDescent="0.25">
      <c r="A43" s="1" t="s">
        <v>2699</v>
      </c>
      <c r="C43">
        <v>0.98950000000000005</v>
      </c>
      <c r="D43">
        <v>0.98240000000000005</v>
      </c>
      <c r="E43">
        <f t="shared" si="0"/>
        <v>0.9859500000000001</v>
      </c>
      <c r="F43">
        <f t="shared" si="3"/>
        <v>100000</v>
      </c>
      <c r="G43">
        <f t="shared" si="4"/>
        <v>500</v>
      </c>
      <c r="H43">
        <f t="shared" si="5"/>
        <v>1E-4</v>
      </c>
      <c r="I43">
        <f t="shared" si="1"/>
        <v>1.0142502155281707</v>
      </c>
    </row>
    <row r="44" spans="1:9" x14ac:dyDescent="0.25">
      <c r="A44" s="1" t="s">
        <v>2700</v>
      </c>
      <c r="C44">
        <v>0.98460000000000003</v>
      </c>
      <c r="D44">
        <v>0.98270000000000002</v>
      </c>
      <c r="E44">
        <f t="shared" si="0"/>
        <v>0.98365000000000002</v>
      </c>
      <c r="F44">
        <f t="shared" si="3"/>
        <v>100000</v>
      </c>
      <c r="G44">
        <f t="shared" si="4"/>
        <v>500</v>
      </c>
      <c r="H44">
        <f t="shared" si="5"/>
        <v>1E-4</v>
      </c>
      <c r="I44">
        <f t="shared" si="1"/>
        <v>1.0166217658720074</v>
      </c>
    </row>
    <row r="45" spans="1:9" x14ac:dyDescent="0.25">
      <c r="A45" s="1" t="s">
        <v>2701</v>
      </c>
      <c r="C45">
        <v>0.9849</v>
      </c>
      <c r="D45">
        <v>1.0145</v>
      </c>
      <c r="E45">
        <f t="shared" si="0"/>
        <v>0.99970000000000003</v>
      </c>
      <c r="F45">
        <f t="shared" si="3"/>
        <v>100000</v>
      </c>
      <c r="G45">
        <f t="shared" si="4"/>
        <v>500</v>
      </c>
      <c r="H45">
        <f t="shared" si="5"/>
        <v>1E-4</v>
      </c>
      <c r="I45">
        <f t="shared" si="1"/>
        <v>1.000300090027008</v>
      </c>
    </row>
    <row r="46" spans="1:9" x14ac:dyDescent="0.25">
      <c r="A46" s="1" t="s">
        <v>2702</v>
      </c>
      <c r="C46">
        <v>1.0143</v>
      </c>
      <c r="D46">
        <v>0.98450000000000004</v>
      </c>
      <c r="E46">
        <f t="shared" si="0"/>
        <v>0.99940000000000007</v>
      </c>
      <c r="F46">
        <f t="shared" si="3"/>
        <v>100000</v>
      </c>
      <c r="G46">
        <f t="shared" si="4"/>
        <v>500</v>
      </c>
      <c r="H46">
        <f t="shared" si="5"/>
        <v>1E-4</v>
      </c>
      <c r="I46">
        <f t="shared" si="1"/>
        <v>1.0006003602161295</v>
      </c>
    </row>
    <row r="47" spans="1:9" x14ac:dyDescent="0.25">
      <c r="A47" s="1" t="s">
        <v>2703</v>
      </c>
      <c r="C47">
        <v>0.9869</v>
      </c>
      <c r="D47">
        <v>0.98509999999999998</v>
      </c>
      <c r="E47">
        <f t="shared" si="0"/>
        <v>0.98599999999999999</v>
      </c>
      <c r="F47">
        <f t="shared" si="3"/>
        <v>100000</v>
      </c>
      <c r="G47">
        <f t="shared" si="4"/>
        <v>500</v>
      </c>
      <c r="H47">
        <f t="shared" si="5"/>
        <v>1E-4</v>
      </c>
      <c r="I47">
        <f t="shared" si="1"/>
        <v>1.0141987829614605</v>
      </c>
    </row>
    <row r="48" spans="1:9" x14ac:dyDescent="0.25">
      <c r="A48" s="1" t="s">
        <v>2704</v>
      </c>
      <c r="C48">
        <v>0.98870000000000002</v>
      </c>
      <c r="D48">
        <v>0.96409999999999996</v>
      </c>
      <c r="E48">
        <f t="shared" si="0"/>
        <v>0.97639999999999993</v>
      </c>
      <c r="F48">
        <f t="shared" si="3"/>
        <v>100000</v>
      </c>
      <c r="G48">
        <f t="shared" si="4"/>
        <v>500</v>
      </c>
      <c r="H48">
        <f t="shared" si="5"/>
        <v>1E-4</v>
      </c>
      <c r="I48">
        <f t="shared" si="1"/>
        <v>1.024170421958214</v>
      </c>
    </row>
    <row r="49" spans="1:9" x14ac:dyDescent="0.25">
      <c r="A49" s="1" t="s">
        <v>2705</v>
      </c>
      <c r="C49">
        <v>0.96719999999999995</v>
      </c>
      <c r="D49">
        <v>0.99180000000000001</v>
      </c>
      <c r="E49">
        <f t="shared" si="0"/>
        <v>0.97950000000000004</v>
      </c>
      <c r="F49">
        <f t="shared" si="3"/>
        <v>100000</v>
      </c>
      <c r="G49">
        <f t="shared" si="4"/>
        <v>500</v>
      </c>
      <c r="H49">
        <f t="shared" si="5"/>
        <v>1E-4</v>
      </c>
      <c r="I49">
        <f t="shared" si="1"/>
        <v>1.0209290454313424</v>
      </c>
    </row>
    <row r="50" spans="1:9" x14ac:dyDescent="0.25">
      <c r="A50" s="1" t="s">
        <v>2706</v>
      </c>
      <c r="C50">
        <v>0.99180000000000001</v>
      </c>
      <c r="D50">
        <v>0.98460000000000003</v>
      </c>
      <c r="E50">
        <f t="shared" si="0"/>
        <v>0.98819999999999997</v>
      </c>
      <c r="F50">
        <f t="shared" si="3"/>
        <v>100000</v>
      </c>
      <c r="G50">
        <f t="shared" si="4"/>
        <v>500</v>
      </c>
      <c r="H50">
        <f t="shared" si="5"/>
        <v>1E-4</v>
      </c>
      <c r="I50">
        <f t="shared" si="1"/>
        <v>1.0119409026512851</v>
      </c>
    </row>
    <row r="51" spans="1:9" x14ac:dyDescent="0.25">
      <c r="A51" s="1" t="s">
        <v>2707</v>
      </c>
      <c r="C51">
        <v>0.98370000000000002</v>
      </c>
      <c r="D51">
        <v>0.98680000000000001</v>
      </c>
      <c r="E51">
        <f t="shared" si="0"/>
        <v>0.98524999999999996</v>
      </c>
      <c r="F51">
        <f t="shared" si="3"/>
        <v>100000</v>
      </c>
      <c r="G51">
        <f t="shared" si="4"/>
        <v>500</v>
      </c>
      <c r="H51">
        <f t="shared" si="5"/>
        <v>1E-4</v>
      </c>
      <c r="I51">
        <f t="shared" si="1"/>
        <v>1.0149708195889369</v>
      </c>
    </row>
    <row r="52" spans="1:9" x14ac:dyDescent="0.25">
      <c r="A52" s="1" t="s">
        <v>2708</v>
      </c>
      <c r="C52">
        <v>0.98709999999999998</v>
      </c>
      <c r="D52">
        <v>1.0042</v>
      </c>
      <c r="E52">
        <f t="shared" si="0"/>
        <v>0.99564999999999992</v>
      </c>
      <c r="F52">
        <f t="shared" si="3"/>
        <v>100000</v>
      </c>
      <c r="G52">
        <f t="shared" si="4"/>
        <v>500</v>
      </c>
      <c r="H52">
        <f t="shared" si="5"/>
        <v>1E-4</v>
      </c>
      <c r="I52">
        <f t="shared" si="1"/>
        <v>1.0043690051725005</v>
      </c>
    </row>
    <row r="53" spans="1:9" x14ac:dyDescent="0.25">
      <c r="A53" s="1" t="s">
        <v>2709</v>
      </c>
      <c r="C53">
        <v>1.0016</v>
      </c>
      <c r="D53">
        <v>1.0247999999999999</v>
      </c>
      <c r="E53">
        <f t="shared" si="0"/>
        <v>1.0131999999999999</v>
      </c>
      <c r="F53">
        <f t="shared" si="3"/>
        <v>100000</v>
      </c>
      <c r="G53">
        <f t="shared" si="4"/>
        <v>500</v>
      </c>
      <c r="H53">
        <f t="shared" si="5"/>
        <v>1E-4</v>
      </c>
      <c r="I53">
        <f t="shared" si="1"/>
        <v>0.98697196999605219</v>
      </c>
    </row>
    <row r="54" spans="1:9" x14ac:dyDescent="0.25">
      <c r="A54" s="1" t="s">
        <v>2710</v>
      </c>
      <c r="C54">
        <v>1.022</v>
      </c>
      <c r="D54">
        <v>0.99539999999999995</v>
      </c>
      <c r="E54">
        <f t="shared" si="0"/>
        <v>1.0086999999999999</v>
      </c>
      <c r="F54">
        <f t="shared" si="3"/>
        <v>100000</v>
      </c>
      <c r="G54">
        <f t="shared" si="4"/>
        <v>500</v>
      </c>
      <c r="H54">
        <f t="shared" si="5"/>
        <v>1E-4</v>
      </c>
      <c r="I54">
        <f t="shared" si="1"/>
        <v>0.99137503717656394</v>
      </c>
    </row>
    <row r="55" spans="1:9" x14ac:dyDescent="0.25">
      <c r="A55" s="1" t="s">
        <v>2711</v>
      </c>
      <c r="C55">
        <v>0.99450000000000005</v>
      </c>
      <c r="D55">
        <v>0.98809999999999998</v>
      </c>
      <c r="E55">
        <f t="shared" si="0"/>
        <v>0.99130000000000007</v>
      </c>
      <c r="F55">
        <f t="shared" si="3"/>
        <v>100000</v>
      </c>
      <c r="G55">
        <f t="shared" si="4"/>
        <v>500</v>
      </c>
      <c r="H55">
        <f t="shared" si="5"/>
        <v>1E-4</v>
      </c>
      <c r="I55">
        <f t="shared" si="1"/>
        <v>1.0087763542822556</v>
      </c>
    </row>
    <row r="56" spans="1:9" x14ac:dyDescent="0.25">
      <c r="A56" s="1" t="s">
        <v>2712</v>
      </c>
      <c r="C56">
        <v>0.99009999999999998</v>
      </c>
      <c r="D56">
        <v>0.98919999999999997</v>
      </c>
      <c r="E56">
        <f t="shared" si="0"/>
        <v>0.98964999999999992</v>
      </c>
      <c r="F56">
        <f t="shared" si="3"/>
        <v>100000</v>
      </c>
      <c r="G56">
        <f t="shared" si="4"/>
        <v>500</v>
      </c>
      <c r="H56">
        <f t="shared" si="5"/>
        <v>1E-4</v>
      </c>
      <c r="I56">
        <f t="shared" si="1"/>
        <v>1.0104582428131159</v>
      </c>
    </row>
    <row r="57" spans="1:9" x14ac:dyDescent="0.25">
      <c r="A57" s="1" t="s">
        <v>2713</v>
      </c>
      <c r="C57">
        <v>0.98839999999999995</v>
      </c>
      <c r="D57">
        <v>0.99380000000000002</v>
      </c>
      <c r="E57">
        <f t="shared" si="0"/>
        <v>0.99109999999999998</v>
      </c>
      <c r="F57">
        <f t="shared" si="3"/>
        <v>100000</v>
      </c>
      <c r="G57">
        <f t="shared" si="4"/>
        <v>500</v>
      </c>
      <c r="H57">
        <f t="shared" si="5"/>
        <v>1E-4</v>
      </c>
      <c r="I57">
        <f t="shared" si="1"/>
        <v>1.0089799212995663</v>
      </c>
    </row>
    <row r="58" spans="1:9" x14ac:dyDescent="0.25">
      <c r="A58" s="1" t="s">
        <v>2714</v>
      </c>
      <c r="C58">
        <v>0.9889</v>
      </c>
      <c r="D58">
        <v>1.0136000000000001</v>
      </c>
      <c r="E58">
        <f t="shared" si="0"/>
        <v>1.00125</v>
      </c>
      <c r="F58">
        <f t="shared" si="3"/>
        <v>100000</v>
      </c>
      <c r="G58">
        <f t="shared" si="4"/>
        <v>500</v>
      </c>
      <c r="H58">
        <f t="shared" si="5"/>
        <v>1E-4</v>
      </c>
      <c r="I58">
        <f t="shared" si="1"/>
        <v>0.99875156054931336</v>
      </c>
    </row>
    <row r="59" spans="1:9" x14ac:dyDescent="0.25">
      <c r="A59" s="1" t="s">
        <v>2715</v>
      </c>
      <c r="C59">
        <v>1.0135000000000001</v>
      </c>
      <c r="D59">
        <v>1.0021</v>
      </c>
      <c r="E59">
        <f t="shared" si="0"/>
        <v>1.0078</v>
      </c>
      <c r="F59">
        <f t="shared" si="3"/>
        <v>100000</v>
      </c>
      <c r="G59">
        <f t="shared" si="4"/>
        <v>500</v>
      </c>
      <c r="H59">
        <f t="shared" si="5"/>
        <v>1E-4</v>
      </c>
      <c r="I59">
        <f t="shared" si="1"/>
        <v>0.99226036912085724</v>
      </c>
    </row>
    <row r="60" spans="1:9" x14ac:dyDescent="0.25">
      <c r="A60" s="1" t="s">
        <v>2716</v>
      </c>
      <c r="C60">
        <v>1.0009999999999999</v>
      </c>
      <c r="D60">
        <v>1.0144</v>
      </c>
      <c r="E60">
        <f t="shared" si="0"/>
        <v>1.0076999999999998</v>
      </c>
      <c r="F60">
        <f t="shared" si="3"/>
        <v>100000</v>
      </c>
      <c r="G60">
        <f t="shared" si="4"/>
        <v>500</v>
      </c>
      <c r="H60">
        <f t="shared" si="5"/>
        <v>1E-4</v>
      </c>
      <c r="I60">
        <f t="shared" si="1"/>
        <v>0.99235883695544325</v>
      </c>
    </row>
    <row r="61" spans="1:9" x14ac:dyDescent="0.25">
      <c r="A61" s="1" t="s">
        <v>2717</v>
      </c>
      <c r="C61">
        <v>1.0141</v>
      </c>
      <c r="D61">
        <v>1.0174000000000001</v>
      </c>
      <c r="E61">
        <f t="shared" si="0"/>
        <v>1.0157500000000002</v>
      </c>
      <c r="F61">
        <f t="shared" si="3"/>
        <v>100000</v>
      </c>
      <c r="G61">
        <f t="shared" si="4"/>
        <v>500</v>
      </c>
      <c r="H61">
        <f t="shared" si="5"/>
        <v>1E-4</v>
      </c>
      <c r="I61">
        <f t="shared" si="1"/>
        <v>0.98449421609648025</v>
      </c>
    </row>
    <row r="62" spans="1:9" x14ac:dyDescent="0.25">
      <c r="A62" s="1" t="s">
        <v>2718</v>
      </c>
      <c r="C62">
        <v>1.0153000000000001</v>
      </c>
      <c r="D62">
        <v>1.0136000000000001</v>
      </c>
      <c r="E62">
        <f t="shared" si="0"/>
        <v>1.0144500000000001</v>
      </c>
      <c r="F62">
        <f t="shared" si="3"/>
        <v>100000</v>
      </c>
      <c r="G62">
        <f t="shared" si="4"/>
        <v>500</v>
      </c>
      <c r="H62">
        <f t="shared" si="5"/>
        <v>1E-4</v>
      </c>
      <c r="I62">
        <f t="shared" si="1"/>
        <v>0.98575582828133468</v>
      </c>
    </row>
    <row r="63" spans="1:9" x14ac:dyDescent="0.25">
      <c r="A63" s="1" t="s">
        <v>2719</v>
      </c>
      <c r="C63">
        <v>1.0147999999999999</v>
      </c>
      <c r="D63">
        <v>1.0136000000000001</v>
      </c>
      <c r="E63">
        <f t="shared" si="0"/>
        <v>1.0142</v>
      </c>
      <c r="F63">
        <f t="shared" si="3"/>
        <v>100000</v>
      </c>
      <c r="G63">
        <f t="shared" si="4"/>
        <v>500</v>
      </c>
      <c r="H63">
        <f t="shared" si="5"/>
        <v>1E-4</v>
      </c>
      <c r="I63">
        <f t="shared" si="1"/>
        <v>0.98599881680141988</v>
      </c>
    </row>
    <row r="64" spans="1:9" x14ac:dyDescent="0.25">
      <c r="A64" s="1" t="s">
        <v>2720</v>
      </c>
      <c r="C64">
        <v>1.0099</v>
      </c>
      <c r="D64">
        <v>0.99590000000000001</v>
      </c>
      <c r="E64">
        <f t="shared" si="0"/>
        <v>1.0028999999999999</v>
      </c>
      <c r="F64">
        <f t="shared" si="3"/>
        <v>100000</v>
      </c>
      <c r="G64">
        <f t="shared" si="4"/>
        <v>500</v>
      </c>
      <c r="H64">
        <f t="shared" si="5"/>
        <v>1E-4</v>
      </c>
      <c r="I64">
        <f t="shared" si="1"/>
        <v>0.99710838568152371</v>
      </c>
    </row>
    <row r="65" spans="1:9" x14ac:dyDescent="0.25">
      <c r="A65" s="1" t="s">
        <v>2721</v>
      </c>
      <c r="C65">
        <v>0.99560000000000004</v>
      </c>
      <c r="D65">
        <v>1.0258</v>
      </c>
      <c r="E65">
        <f t="shared" si="0"/>
        <v>1.0106999999999999</v>
      </c>
      <c r="F65">
        <f t="shared" si="3"/>
        <v>100000</v>
      </c>
      <c r="G65">
        <f t="shared" si="4"/>
        <v>500</v>
      </c>
      <c r="H65">
        <f t="shared" si="5"/>
        <v>1E-4</v>
      </c>
      <c r="I65">
        <f t="shared" si="1"/>
        <v>0.98941327792618983</v>
      </c>
    </row>
    <row r="66" spans="1:9" x14ac:dyDescent="0.25">
      <c r="A66" s="1" t="s">
        <v>2722</v>
      </c>
      <c r="C66">
        <v>1.0245</v>
      </c>
      <c r="D66">
        <v>1.0385</v>
      </c>
      <c r="E66">
        <f t="shared" si="0"/>
        <v>1.0314999999999999</v>
      </c>
      <c r="F66">
        <f t="shared" si="3"/>
        <v>100000</v>
      </c>
      <c r="G66">
        <f t="shared" si="4"/>
        <v>500</v>
      </c>
      <c r="H66">
        <f t="shared" si="5"/>
        <v>1E-4</v>
      </c>
      <c r="I66">
        <f t="shared" si="1"/>
        <v>0.96946194861851687</v>
      </c>
    </row>
    <row r="67" spans="1:9" x14ac:dyDescent="0.25">
      <c r="A67" s="1" t="s">
        <v>2723</v>
      </c>
      <c r="C67">
        <v>1.0386</v>
      </c>
      <c r="D67">
        <v>1.0562</v>
      </c>
      <c r="E67">
        <f t="shared" ref="E67:E130" si="6">(C67+D67)/2</f>
        <v>1.0474000000000001</v>
      </c>
      <c r="F67">
        <f t="shared" si="3"/>
        <v>100000</v>
      </c>
      <c r="G67">
        <f t="shared" si="4"/>
        <v>500</v>
      </c>
      <c r="H67">
        <f t="shared" si="5"/>
        <v>1E-4</v>
      </c>
      <c r="I67">
        <f t="shared" ref="I67:I130" si="7">1/E67</f>
        <v>0.95474508306282213</v>
      </c>
    </row>
    <row r="68" spans="1:9" x14ac:dyDescent="0.25">
      <c r="A68" s="1" t="s">
        <v>2724</v>
      </c>
      <c r="C68">
        <v>1.0549999999999999</v>
      </c>
      <c r="D68">
        <v>1.0567</v>
      </c>
      <c r="E68">
        <f t="shared" si="6"/>
        <v>1.05585</v>
      </c>
      <c r="F68">
        <f t="shared" si="3"/>
        <v>100000</v>
      </c>
      <c r="G68">
        <f t="shared" si="4"/>
        <v>500</v>
      </c>
      <c r="H68">
        <f t="shared" si="5"/>
        <v>1E-4</v>
      </c>
      <c r="I68">
        <f t="shared" si="7"/>
        <v>0.9471042288203817</v>
      </c>
    </row>
    <row r="69" spans="1:9" x14ac:dyDescent="0.25">
      <c r="A69" s="1" t="s">
        <v>2725</v>
      </c>
      <c r="C69">
        <v>1.0552999999999999</v>
      </c>
      <c r="D69">
        <v>1.0734999999999999</v>
      </c>
      <c r="E69">
        <f t="shared" si="6"/>
        <v>1.0644</v>
      </c>
      <c r="F69">
        <f t="shared" ref="F69:F132" si="8">F68</f>
        <v>100000</v>
      </c>
      <c r="G69">
        <f t="shared" ref="G69:G132" si="9">G68</f>
        <v>500</v>
      </c>
      <c r="H69">
        <f t="shared" ref="H69:H132" si="10">H68</f>
        <v>1E-4</v>
      </c>
      <c r="I69">
        <f t="shared" si="7"/>
        <v>0.9394964299135663</v>
      </c>
    </row>
    <row r="70" spans="1:9" x14ac:dyDescent="0.25">
      <c r="A70" s="1" t="s">
        <v>2726</v>
      </c>
      <c r="C70">
        <v>1.0757000000000001</v>
      </c>
      <c r="D70">
        <v>1.0969</v>
      </c>
      <c r="E70">
        <f t="shared" si="6"/>
        <v>1.0863</v>
      </c>
      <c r="F70">
        <f t="shared" si="8"/>
        <v>100000</v>
      </c>
      <c r="G70">
        <f t="shared" si="9"/>
        <v>500</v>
      </c>
      <c r="H70">
        <f t="shared" si="10"/>
        <v>1E-4</v>
      </c>
      <c r="I70">
        <f t="shared" si="7"/>
        <v>0.92055601583356339</v>
      </c>
    </row>
    <row r="71" spans="1:9" x14ac:dyDescent="0.25">
      <c r="A71" s="1" t="s">
        <v>2727</v>
      </c>
      <c r="C71">
        <v>1.0971</v>
      </c>
      <c r="D71">
        <v>1.0699000000000001</v>
      </c>
      <c r="E71">
        <f t="shared" si="6"/>
        <v>1.0834999999999999</v>
      </c>
      <c r="F71">
        <f t="shared" si="8"/>
        <v>100000</v>
      </c>
      <c r="G71">
        <f t="shared" si="9"/>
        <v>500</v>
      </c>
      <c r="H71">
        <f t="shared" si="10"/>
        <v>1E-4</v>
      </c>
      <c r="I71">
        <f t="shared" si="7"/>
        <v>0.92293493308721741</v>
      </c>
    </row>
    <row r="72" spans="1:9" x14ac:dyDescent="0.25">
      <c r="A72" s="1" t="s">
        <v>2728</v>
      </c>
      <c r="C72">
        <v>1.0709</v>
      </c>
      <c r="D72">
        <v>1.0570999999999999</v>
      </c>
      <c r="E72">
        <f t="shared" si="6"/>
        <v>1.0640000000000001</v>
      </c>
      <c r="F72">
        <f t="shared" si="8"/>
        <v>100000</v>
      </c>
      <c r="G72">
        <f t="shared" si="9"/>
        <v>500</v>
      </c>
      <c r="H72">
        <f t="shared" si="10"/>
        <v>1E-4</v>
      </c>
      <c r="I72">
        <f t="shared" si="7"/>
        <v>0.93984962406015038</v>
      </c>
    </row>
    <row r="73" spans="1:9" x14ac:dyDescent="0.25">
      <c r="A73" s="1" t="s">
        <v>2729</v>
      </c>
      <c r="C73">
        <v>1.0568</v>
      </c>
      <c r="D73">
        <v>1.0657000000000001</v>
      </c>
      <c r="E73">
        <f t="shared" si="6"/>
        <v>1.06125</v>
      </c>
      <c r="F73">
        <f t="shared" si="8"/>
        <v>100000</v>
      </c>
      <c r="G73">
        <f t="shared" si="9"/>
        <v>500</v>
      </c>
      <c r="H73">
        <f t="shared" si="10"/>
        <v>1E-4</v>
      </c>
      <c r="I73">
        <f t="shared" si="7"/>
        <v>0.94228504122497048</v>
      </c>
    </row>
    <row r="74" spans="1:9" x14ac:dyDescent="0.25">
      <c r="A74" s="1" t="s">
        <v>2730</v>
      </c>
      <c r="C74">
        <v>1.0647</v>
      </c>
      <c r="D74">
        <v>1.0705</v>
      </c>
      <c r="E74">
        <f t="shared" si="6"/>
        <v>1.0676000000000001</v>
      </c>
      <c r="F74">
        <f t="shared" si="8"/>
        <v>100000</v>
      </c>
      <c r="G74">
        <f t="shared" si="9"/>
        <v>500</v>
      </c>
      <c r="H74">
        <f t="shared" si="10"/>
        <v>1E-4</v>
      </c>
      <c r="I74">
        <f t="shared" si="7"/>
        <v>0.93668040464593472</v>
      </c>
    </row>
    <row r="75" spans="1:9" x14ac:dyDescent="0.25">
      <c r="A75" s="1" t="s">
        <v>2731</v>
      </c>
      <c r="C75">
        <v>1.0713999999999999</v>
      </c>
      <c r="D75">
        <v>1.0713999999999999</v>
      </c>
      <c r="E75">
        <f t="shared" si="6"/>
        <v>1.0713999999999999</v>
      </c>
      <c r="F75">
        <f t="shared" si="8"/>
        <v>100000</v>
      </c>
      <c r="G75">
        <f t="shared" si="9"/>
        <v>500</v>
      </c>
      <c r="H75">
        <f t="shared" si="10"/>
        <v>1E-4</v>
      </c>
      <c r="I75">
        <f t="shared" si="7"/>
        <v>0.93335822288594372</v>
      </c>
    </row>
    <row r="76" spans="1:9" x14ac:dyDescent="0.25">
      <c r="A76" s="1" t="s">
        <v>2732</v>
      </c>
      <c r="C76">
        <v>1.073</v>
      </c>
      <c r="D76">
        <v>1.0535000000000001</v>
      </c>
      <c r="E76">
        <f t="shared" si="6"/>
        <v>1.06325</v>
      </c>
      <c r="F76">
        <f t="shared" si="8"/>
        <v>100000</v>
      </c>
      <c r="G76">
        <f t="shared" si="9"/>
        <v>500</v>
      </c>
      <c r="H76">
        <f t="shared" si="10"/>
        <v>1E-4</v>
      </c>
      <c r="I76">
        <f t="shared" si="7"/>
        <v>0.94051257935574883</v>
      </c>
    </row>
    <row r="77" spans="1:9" x14ac:dyDescent="0.25">
      <c r="A77" s="1" t="s">
        <v>2733</v>
      </c>
      <c r="C77">
        <v>1.0528999999999999</v>
      </c>
      <c r="D77">
        <v>1.0621</v>
      </c>
      <c r="E77">
        <f t="shared" si="6"/>
        <v>1.0575000000000001</v>
      </c>
      <c r="F77">
        <f t="shared" si="8"/>
        <v>100000</v>
      </c>
      <c r="G77">
        <f t="shared" si="9"/>
        <v>500</v>
      </c>
      <c r="H77">
        <f t="shared" si="10"/>
        <v>1E-4</v>
      </c>
      <c r="I77">
        <f t="shared" si="7"/>
        <v>0.94562647754137108</v>
      </c>
    </row>
    <row r="78" spans="1:9" x14ac:dyDescent="0.25">
      <c r="A78" s="1" t="s">
        <v>2734</v>
      </c>
      <c r="C78">
        <v>1.0601</v>
      </c>
      <c r="D78">
        <v>1.0488999999999999</v>
      </c>
      <c r="E78">
        <f t="shared" si="6"/>
        <v>1.0545</v>
      </c>
      <c r="F78">
        <f t="shared" si="8"/>
        <v>100000</v>
      </c>
      <c r="G78">
        <f t="shared" si="9"/>
        <v>500</v>
      </c>
      <c r="H78">
        <f t="shared" si="10"/>
        <v>1E-4</v>
      </c>
      <c r="I78">
        <f t="shared" si="7"/>
        <v>0.94831673779042203</v>
      </c>
    </row>
    <row r="79" spans="1:9" x14ac:dyDescent="0.25">
      <c r="A79" s="1" t="s">
        <v>2735</v>
      </c>
      <c r="C79">
        <v>1.048</v>
      </c>
      <c r="D79">
        <v>1.0768</v>
      </c>
      <c r="E79">
        <f t="shared" si="6"/>
        <v>1.0624</v>
      </c>
      <c r="F79">
        <f t="shared" si="8"/>
        <v>100000</v>
      </c>
      <c r="G79">
        <f t="shared" si="9"/>
        <v>500</v>
      </c>
      <c r="H79">
        <f t="shared" si="10"/>
        <v>1E-4</v>
      </c>
      <c r="I79">
        <f t="shared" si="7"/>
        <v>0.94126506024096379</v>
      </c>
    </row>
    <row r="80" spans="1:9" x14ac:dyDescent="0.25">
      <c r="A80" s="1" t="s">
        <v>2736</v>
      </c>
      <c r="C80">
        <v>1.0773999999999999</v>
      </c>
      <c r="D80">
        <v>1.0751999999999999</v>
      </c>
      <c r="E80">
        <f t="shared" si="6"/>
        <v>1.0762999999999998</v>
      </c>
      <c r="F80">
        <f t="shared" si="8"/>
        <v>100000</v>
      </c>
      <c r="G80">
        <f t="shared" si="9"/>
        <v>500</v>
      </c>
      <c r="H80">
        <f t="shared" si="10"/>
        <v>1E-4</v>
      </c>
      <c r="I80">
        <f t="shared" si="7"/>
        <v>0.92910898448388013</v>
      </c>
    </row>
    <row r="81" spans="1:9" x14ac:dyDescent="0.25">
      <c r="A81" s="1" t="s">
        <v>2737</v>
      </c>
      <c r="C81">
        <v>1.0709</v>
      </c>
      <c r="D81">
        <v>1.0639000000000001</v>
      </c>
      <c r="E81">
        <f t="shared" si="6"/>
        <v>1.0674000000000001</v>
      </c>
      <c r="F81">
        <f t="shared" si="8"/>
        <v>100000</v>
      </c>
      <c r="G81">
        <f t="shared" si="9"/>
        <v>500</v>
      </c>
      <c r="H81">
        <f t="shared" si="10"/>
        <v>1E-4</v>
      </c>
      <c r="I81">
        <f t="shared" si="7"/>
        <v>0.93685591156080184</v>
      </c>
    </row>
    <row r="82" spans="1:9" x14ac:dyDescent="0.25">
      <c r="A82" s="1" t="s">
        <v>2738</v>
      </c>
      <c r="C82">
        <v>1.0626</v>
      </c>
      <c r="D82">
        <v>1.0849</v>
      </c>
      <c r="E82">
        <f t="shared" si="6"/>
        <v>1.07375</v>
      </c>
      <c r="F82">
        <f t="shared" si="8"/>
        <v>100000</v>
      </c>
      <c r="G82">
        <f t="shared" si="9"/>
        <v>500</v>
      </c>
      <c r="H82">
        <f t="shared" si="10"/>
        <v>1E-4</v>
      </c>
      <c r="I82">
        <f t="shared" si="7"/>
        <v>0.93131548311990686</v>
      </c>
    </row>
    <row r="83" spans="1:9" x14ac:dyDescent="0.25">
      <c r="A83" s="1" t="s">
        <v>2739</v>
      </c>
      <c r="C83">
        <v>1.0831</v>
      </c>
      <c r="D83">
        <v>1.0992999999999999</v>
      </c>
      <c r="E83">
        <f t="shared" si="6"/>
        <v>1.0911999999999999</v>
      </c>
      <c r="F83">
        <f t="shared" si="8"/>
        <v>100000</v>
      </c>
      <c r="G83">
        <f t="shared" si="9"/>
        <v>500</v>
      </c>
      <c r="H83">
        <f t="shared" si="10"/>
        <v>1E-4</v>
      </c>
      <c r="I83">
        <f t="shared" si="7"/>
        <v>0.9164222873900294</v>
      </c>
    </row>
    <row r="84" spans="1:9" x14ac:dyDescent="0.25">
      <c r="A84" s="1" t="s">
        <v>2740</v>
      </c>
      <c r="C84">
        <v>1.1029</v>
      </c>
      <c r="D84">
        <v>1.044</v>
      </c>
      <c r="E84">
        <f t="shared" si="6"/>
        <v>1.07345</v>
      </c>
      <c r="F84">
        <f t="shared" si="8"/>
        <v>100000</v>
      </c>
      <c r="G84">
        <f t="shared" si="9"/>
        <v>500</v>
      </c>
      <c r="H84">
        <f t="shared" si="10"/>
        <v>1E-4</v>
      </c>
      <c r="I84">
        <f t="shared" si="7"/>
        <v>0.93157576039871437</v>
      </c>
    </row>
    <row r="85" spans="1:9" x14ac:dyDescent="0.25">
      <c r="A85" s="1" t="s">
        <v>2741</v>
      </c>
      <c r="C85">
        <v>1.0425</v>
      </c>
      <c r="D85">
        <v>1.0353000000000001</v>
      </c>
      <c r="E85">
        <f t="shared" si="6"/>
        <v>1.0388999999999999</v>
      </c>
      <c r="F85">
        <f t="shared" si="8"/>
        <v>100000</v>
      </c>
      <c r="G85">
        <f t="shared" si="9"/>
        <v>500</v>
      </c>
      <c r="H85">
        <f t="shared" si="10"/>
        <v>1E-4</v>
      </c>
      <c r="I85">
        <f t="shared" si="7"/>
        <v>0.96255655019732411</v>
      </c>
    </row>
    <row r="86" spans="1:9" x14ac:dyDescent="0.25">
      <c r="A86" s="1" t="s">
        <v>2742</v>
      </c>
      <c r="C86">
        <v>1.0366</v>
      </c>
      <c r="D86">
        <v>1.0405</v>
      </c>
      <c r="E86">
        <f t="shared" si="6"/>
        <v>1.0385499999999999</v>
      </c>
      <c r="F86">
        <f t="shared" si="8"/>
        <v>100000</v>
      </c>
      <c r="G86">
        <f t="shared" si="9"/>
        <v>500</v>
      </c>
      <c r="H86">
        <f t="shared" si="10"/>
        <v>1E-4</v>
      </c>
      <c r="I86">
        <f t="shared" si="7"/>
        <v>0.96288093977179734</v>
      </c>
    </row>
    <row r="87" spans="1:9" x14ac:dyDescent="0.25">
      <c r="A87" s="1" t="s">
        <v>2743</v>
      </c>
      <c r="C87">
        <v>1.0381</v>
      </c>
      <c r="D87">
        <v>1.0569999999999999</v>
      </c>
      <c r="E87">
        <f t="shared" si="6"/>
        <v>1.04755</v>
      </c>
      <c r="F87">
        <f t="shared" si="8"/>
        <v>100000</v>
      </c>
      <c r="G87">
        <f t="shared" si="9"/>
        <v>500</v>
      </c>
      <c r="H87">
        <f t="shared" si="10"/>
        <v>1E-4</v>
      </c>
      <c r="I87">
        <f t="shared" si="7"/>
        <v>0.95460837191542169</v>
      </c>
    </row>
    <row r="88" spans="1:9" x14ac:dyDescent="0.25">
      <c r="A88" s="1" t="s">
        <v>2744</v>
      </c>
      <c r="C88">
        <v>1.0586</v>
      </c>
      <c r="D88">
        <v>1.0645</v>
      </c>
      <c r="E88">
        <f t="shared" si="6"/>
        <v>1.06155</v>
      </c>
      <c r="F88">
        <f t="shared" si="8"/>
        <v>100000</v>
      </c>
      <c r="G88">
        <f t="shared" si="9"/>
        <v>500</v>
      </c>
      <c r="H88">
        <f t="shared" si="10"/>
        <v>1E-4</v>
      </c>
      <c r="I88">
        <f t="shared" si="7"/>
        <v>0.94201874617304882</v>
      </c>
    </row>
    <row r="89" spans="1:9" x14ac:dyDescent="0.25">
      <c r="A89" s="1" t="s">
        <v>2745</v>
      </c>
      <c r="C89">
        <v>1.0604</v>
      </c>
      <c r="D89">
        <v>1.0468</v>
      </c>
      <c r="E89">
        <f t="shared" si="6"/>
        <v>1.0535999999999999</v>
      </c>
      <c r="F89">
        <f t="shared" si="8"/>
        <v>100000</v>
      </c>
      <c r="G89">
        <f t="shared" si="9"/>
        <v>500</v>
      </c>
      <c r="H89">
        <f t="shared" si="10"/>
        <v>1E-4</v>
      </c>
      <c r="I89">
        <f t="shared" si="7"/>
        <v>0.94912680334092647</v>
      </c>
    </row>
    <row r="90" spans="1:9" x14ac:dyDescent="0.25">
      <c r="A90" s="1" t="s">
        <v>2746</v>
      </c>
      <c r="C90">
        <v>1.0429999999999999</v>
      </c>
      <c r="D90">
        <v>1.0359</v>
      </c>
      <c r="E90">
        <f t="shared" si="6"/>
        <v>1.03945</v>
      </c>
      <c r="F90">
        <f t="shared" si="8"/>
        <v>100000</v>
      </c>
      <c r="G90">
        <f t="shared" si="9"/>
        <v>500</v>
      </c>
      <c r="H90">
        <f t="shared" si="10"/>
        <v>1E-4</v>
      </c>
      <c r="I90">
        <f t="shared" si="7"/>
        <v>0.96204723651931312</v>
      </c>
    </row>
    <row r="91" spans="1:9" x14ac:dyDescent="0.25">
      <c r="A91" s="1" t="s">
        <v>2747</v>
      </c>
      <c r="C91">
        <v>1.0304</v>
      </c>
      <c r="D91">
        <v>0.97850000000000004</v>
      </c>
      <c r="E91">
        <f t="shared" si="6"/>
        <v>1.0044500000000001</v>
      </c>
      <c r="F91">
        <f t="shared" si="8"/>
        <v>100000</v>
      </c>
      <c r="G91">
        <f t="shared" si="9"/>
        <v>500</v>
      </c>
      <c r="H91">
        <f t="shared" si="10"/>
        <v>1E-4</v>
      </c>
      <c r="I91">
        <f t="shared" si="7"/>
        <v>0.99556971476927669</v>
      </c>
    </row>
    <row r="92" spans="1:9" x14ac:dyDescent="0.25">
      <c r="A92" s="1" t="s">
        <v>2748</v>
      </c>
      <c r="C92">
        <v>0.98089999999999999</v>
      </c>
      <c r="D92">
        <v>0.96599999999999997</v>
      </c>
      <c r="E92">
        <f t="shared" si="6"/>
        <v>0.97344999999999993</v>
      </c>
      <c r="F92">
        <f t="shared" si="8"/>
        <v>100000</v>
      </c>
      <c r="G92">
        <f t="shared" si="9"/>
        <v>500</v>
      </c>
      <c r="H92">
        <f t="shared" si="10"/>
        <v>1E-4</v>
      </c>
      <c r="I92">
        <f t="shared" si="7"/>
        <v>1.0272741281010838</v>
      </c>
    </row>
    <row r="93" spans="1:9" x14ac:dyDescent="0.25">
      <c r="A93" s="1" t="s">
        <v>2749</v>
      </c>
      <c r="C93">
        <v>0.96579999999999999</v>
      </c>
      <c r="D93">
        <v>0.97670000000000001</v>
      </c>
      <c r="E93">
        <f t="shared" si="6"/>
        <v>0.97124999999999995</v>
      </c>
      <c r="F93">
        <f t="shared" si="8"/>
        <v>100000</v>
      </c>
      <c r="G93">
        <f t="shared" si="9"/>
        <v>500</v>
      </c>
      <c r="H93">
        <f t="shared" si="10"/>
        <v>1E-4</v>
      </c>
      <c r="I93">
        <f t="shared" si="7"/>
        <v>1.0296010296010296</v>
      </c>
    </row>
    <row r="94" spans="1:9" x14ac:dyDescent="0.25">
      <c r="A94" s="1" t="s">
        <v>2750</v>
      </c>
      <c r="C94">
        <v>0.97509999999999997</v>
      </c>
      <c r="D94">
        <v>1.0339</v>
      </c>
      <c r="E94">
        <f t="shared" si="6"/>
        <v>1.0044999999999999</v>
      </c>
      <c r="F94">
        <f t="shared" si="8"/>
        <v>100000</v>
      </c>
      <c r="G94">
        <f t="shared" si="9"/>
        <v>500</v>
      </c>
      <c r="H94">
        <f t="shared" si="10"/>
        <v>1E-4</v>
      </c>
      <c r="I94">
        <f t="shared" si="7"/>
        <v>0.99552015928322557</v>
      </c>
    </row>
    <row r="95" spans="1:9" x14ac:dyDescent="0.25">
      <c r="A95" s="1" t="s">
        <v>2751</v>
      </c>
      <c r="C95">
        <v>1.0324</v>
      </c>
      <c r="D95">
        <v>1.0376000000000001</v>
      </c>
      <c r="E95">
        <f t="shared" si="6"/>
        <v>1.0350000000000001</v>
      </c>
      <c r="F95">
        <f t="shared" si="8"/>
        <v>100000</v>
      </c>
      <c r="G95">
        <f t="shared" si="9"/>
        <v>500</v>
      </c>
      <c r="H95">
        <f t="shared" si="10"/>
        <v>1E-4</v>
      </c>
      <c r="I95">
        <f t="shared" si="7"/>
        <v>0.9661835748792269</v>
      </c>
    </row>
    <row r="96" spans="1:9" x14ac:dyDescent="0.25">
      <c r="A96" s="1" t="s">
        <v>2752</v>
      </c>
      <c r="C96">
        <v>1.0331999999999999</v>
      </c>
      <c r="D96">
        <v>1.0699000000000001</v>
      </c>
      <c r="E96">
        <f t="shared" si="6"/>
        <v>1.05155</v>
      </c>
      <c r="F96">
        <f t="shared" si="8"/>
        <v>100000</v>
      </c>
      <c r="G96">
        <f t="shared" si="9"/>
        <v>500</v>
      </c>
      <c r="H96">
        <f t="shared" si="10"/>
        <v>1E-4</v>
      </c>
      <c r="I96">
        <f t="shared" si="7"/>
        <v>0.95097712900004761</v>
      </c>
    </row>
    <row r="97" spans="1:9" x14ac:dyDescent="0.25">
      <c r="A97" s="1" t="s">
        <v>2753</v>
      </c>
      <c r="C97">
        <v>1.0707</v>
      </c>
      <c r="D97">
        <v>1.0369999999999999</v>
      </c>
      <c r="E97">
        <f t="shared" si="6"/>
        <v>1.05385</v>
      </c>
      <c r="F97">
        <f t="shared" si="8"/>
        <v>100000</v>
      </c>
      <c r="G97">
        <f t="shared" si="9"/>
        <v>500</v>
      </c>
      <c r="H97">
        <f t="shared" si="10"/>
        <v>1E-4</v>
      </c>
      <c r="I97">
        <f t="shared" si="7"/>
        <v>0.94890164634435648</v>
      </c>
    </row>
    <row r="98" spans="1:9" x14ac:dyDescent="0.25">
      <c r="A98" s="1" t="s">
        <v>2754</v>
      </c>
      <c r="C98">
        <v>1.0407</v>
      </c>
      <c r="D98">
        <v>1.0273000000000001</v>
      </c>
      <c r="E98">
        <f t="shared" si="6"/>
        <v>1.034</v>
      </c>
      <c r="F98">
        <f t="shared" si="8"/>
        <v>100000</v>
      </c>
      <c r="G98">
        <f t="shared" si="9"/>
        <v>500</v>
      </c>
      <c r="H98">
        <f t="shared" si="10"/>
        <v>1E-4</v>
      </c>
      <c r="I98">
        <f t="shared" si="7"/>
        <v>0.96711798839458407</v>
      </c>
    </row>
    <row r="99" spans="1:9" x14ac:dyDescent="0.25">
      <c r="A99" s="1" t="s">
        <v>2755</v>
      </c>
      <c r="C99">
        <v>1.0342</v>
      </c>
      <c r="D99">
        <v>1.0006999999999999</v>
      </c>
      <c r="E99">
        <f t="shared" si="6"/>
        <v>1.01745</v>
      </c>
      <c r="F99">
        <f t="shared" si="8"/>
        <v>100000</v>
      </c>
      <c r="G99">
        <f t="shared" si="9"/>
        <v>500</v>
      </c>
      <c r="H99">
        <f t="shared" si="10"/>
        <v>1E-4</v>
      </c>
      <c r="I99">
        <f t="shared" si="7"/>
        <v>0.9828492800629024</v>
      </c>
    </row>
    <row r="100" spans="1:9" x14ac:dyDescent="0.25">
      <c r="A100" s="1" t="s">
        <v>2756</v>
      </c>
      <c r="C100">
        <v>0.99939999999999996</v>
      </c>
      <c r="D100">
        <v>0.97099999999999997</v>
      </c>
      <c r="E100">
        <f t="shared" si="6"/>
        <v>0.98519999999999996</v>
      </c>
      <c r="F100">
        <f t="shared" si="8"/>
        <v>100000</v>
      </c>
      <c r="G100">
        <f t="shared" si="9"/>
        <v>500</v>
      </c>
      <c r="H100">
        <f t="shared" si="10"/>
        <v>1E-4</v>
      </c>
      <c r="I100">
        <f t="shared" si="7"/>
        <v>1.0150223304912709</v>
      </c>
    </row>
    <row r="101" spans="1:9" x14ac:dyDescent="0.25">
      <c r="A101" s="1" t="s">
        <v>2757</v>
      </c>
      <c r="C101">
        <v>0.9819</v>
      </c>
      <c r="D101">
        <v>1.0213000000000001</v>
      </c>
      <c r="E101">
        <f t="shared" si="6"/>
        <v>1.0016</v>
      </c>
      <c r="F101">
        <f t="shared" si="8"/>
        <v>100000</v>
      </c>
      <c r="G101">
        <f t="shared" si="9"/>
        <v>500</v>
      </c>
      <c r="H101">
        <f t="shared" si="10"/>
        <v>1E-4</v>
      </c>
      <c r="I101">
        <f t="shared" si="7"/>
        <v>0.99840255591054305</v>
      </c>
    </row>
    <row r="102" spans="1:9" x14ac:dyDescent="0.25">
      <c r="A102" s="1" t="s">
        <v>2758</v>
      </c>
      <c r="C102">
        <v>1.0249999999999999</v>
      </c>
      <c r="D102">
        <v>1.0217000000000001</v>
      </c>
      <c r="E102">
        <f t="shared" si="6"/>
        <v>1.02335</v>
      </c>
      <c r="F102">
        <f t="shared" si="8"/>
        <v>100000</v>
      </c>
      <c r="G102">
        <f t="shared" si="9"/>
        <v>500</v>
      </c>
      <c r="H102">
        <f t="shared" si="10"/>
        <v>1E-4</v>
      </c>
      <c r="I102">
        <f t="shared" si="7"/>
        <v>0.97718278203938047</v>
      </c>
    </row>
    <row r="103" spans="1:9" x14ac:dyDescent="0.25">
      <c r="A103" s="1" t="s">
        <v>2759</v>
      </c>
      <c r="C103">
        <v>1.0206999999999999</v>
      </c>
      <c r="D103">
        <v>0.998</v>
      </c>
      <c r="E103">
        <f t="shared" si="6"/>
        <v>1.00935</v>
      </c>
      <c r="F103">
        <f t="shared" si="8"/>
        <v>100000</v>
      </c>
      <c r="G103">
        <f t="shared" si="9"/>
        <v>500</v>
      </c>
      <c r="H103">
        <f t="shared" si="10"/>
        <v>1E-4</v>
      </c>
      <c r="I103">
        <f t="shared" si="7"/>
        <v>0.99073661267152136</v>
      </c>
    </row>
    <row r="104" spans="1:9" x14ac:dyDescent="0.25">
      <c r="A104" s="1" t="s">
        <v>2760</v>
      </c>
      <c r="C104">
        <v>0.99860000000000004</v>
      </c>
      <c r="D104">
        <v>1.0145999999999999</v>
      </c>
      <c r="E104">
        <f t="shared" si="6"/>
        <v>1.0065999999999999</v>
      </c>
      <c r="F104">
        <f t="shared" si="8"/>
        <v>100000</v>
      </c>
      <c r="G104">
        <f t="shared" si="9"/>
        <v>500</v>
      </c>
      <c r="H104">
        <f t="shared" si="10"/>
        <v>1E-4</v>
      </c>
      <c r="I104">
        <f t="shared" si="7"/>
        <v>0.99344327438903246</v>
      </c>
    </row>
    <row r="105" spans="1:9" x14ac:dyDescent="0.25">
      <c r="A105" s="1" t="s">
        <v>2761</v>
      </c>
      <c r="C105">
        <v>1.0163</v>
      </c>
      <c r="D105">
        <v>1.0207999999999999</v>
      </c>
      <c r="E105">
        <f t="shared" si="6"/>
        <v>1.0185499999999998</v>
      </c>
      <c r="F105">
        <f t="shared" si="8"/>
        <v>100000</v>
      </c>
      <c r="G105">
        <f t="shared" si="9"/>
        <v>500</v>
      </c>
      <c r="H105">
        <f t="shared" si="10"/>
        <v>1E-4</v>
      </c>
      <c r="I105">
        <f t="shared" si="7"/>
        <v>0.98178783564871641</v>
      </c>
    </row>
    <row r="106" spans="1:9" x14ac:dyDescent="0.25">
      <c r="A106" s="1" t="s">
        <v>2762</v>
      </c>
      <c r="C106">
        <v>1.0223</v>
      </c>
      <c r="D106">
        <v>1.0226999999999999</v>
      </c>
      <c r="E106">
        <f t="shared" si="6"/>
        <v>1.0225</v>
      </c>
      <c r="F106">
        <f t="shared" si="8"/>
        <v>100000</v>
      </c>
      <c r="G106">
        <f t="shared" si="9"/>
        <v>500</v>
      </c>
      <c r="H106">
        <f t="shared" si="10"/>
        <v>1E-4</v>
      </c>
      <c r="I106">
        <f t="shared" si="7"/>
        <v>0.97799511002444994</v>
      </c>
    </row>
    <row r="107" spans="1:9" x14ac:dyDescent="0.25">
      <c r="A107" s="1" t="s">
        <v>2763</v>
      </c>
      <c r="C107">
        <v>1.0201</v>
      </c>
      <c r="D107">
        <v>1.0322</v>
      </c>
      <c r="E107">
        <f t="shared" si="6"/>
        <v>1.0261499999999999</v>
      </c>
      <c r="F107">
        <f t="shared" si="8"/>
        <v>100000</v>
      </c>
      <c r="G107">
        <f t="shared" si="9"/>
        <v>500</v>
      </c>
      <c r="H107">
        <f t="shared" si="10"/>
        <v>1E-4</v>
      </c>
      <c r="I107">
        <f t="shared" si="7"/>
        <v>0.97451639623836683</v>
      </c>
    </row>
    <row r="108" spans="1:9" x14ac:dyDescent="0.25">
      <c r="A108" s="1" t="s">
        <v>2764</v>
      </c>
      <c r="C108">
        <v>1.0286999999999999</v>
      </c>
      <c r="D108">
        <v>1.0482</v>
      </c>
      <c r="E108">
        <f t="shared" si="6"/>
        <v>1.0384500000000001</v>
      </c>
      <c r="F108">
        <f t="shared" si="8"/>
        <v>100000</v>
      </c>
      <c r="G108">
        <f t="shared" si="9"/>
        <v>500</v>
      </c>
      <c r="H108">
        <f t="shared" si="10"/>
        <v>1E-4</v>
      </c>
      <c r="I108">
        <f t="shared" si="7"/>
        <v>0.96297366267032591</v>
      </c>
    </row>
    <row r="109" spans="1:9" x14ac:dyDescent="0.25">
      <c r="A109" s="1" t="s">
        <v>2765</v>
      </c>
      <c r="C109">
        <v>1.0477000000000001</v>
      </c>
      <c r="D109">
        <v>1.0654999999999999</v>
      </c>
      <c r="E109">
        <f t="shared" si="6"/>
        <v>1.0566</v>
      </c>
      <c r="F109">
        <f t="shared" si="8"/>
        <v>100000</v>
      </c>
      <c r="G109">
        <f t="shared" si="9"/>
        <v>500</v>
      </c>
      <c r="H109">
        <f t="shared" si="10"/>
        <v>1E-4</v>
      </c>
      <c r="I109">
        <f t="shared" si="7"/>
        <v>0.94643195154268411</v>
      </c>
    </row>
    <row r="110" spans="1:9" x14ac:dyDescent="0.25">
      <c r="A110" s="1" t="s">
        <v>2766</v>
      </c>
      <c r="C110">
        <v>1.0637000000000001</v>
      </c>
      <c r="D110">
        <v>1.077</v>
      </c>
      <c r="E110">
        <f t="shared" si="6"/>
        <v>1.0703499999999999</v>
      </c>
      <c r="F110">
        <f t="shared" si="8"/>
        <v>100000</v>
      </c>
      <c r="G110">
        <f t="shared" si="9"/>
        <v>500</v>
      </c>
      <c r="H110">
        <f t="shared" si="10"/>
        <v>1E-4</v>
      </c>
      <c r="I110">
        <f t="shared" si="7"/>
        <v>0.93427383566123234</v>
      </c>
    </row>
    <row r="111" spans="1:9" x14ac:dyDescent="0.25">
      <c r="A111" s="1" t="s">
        <v>2767</v>
      </c>
      <c r="C111">
        <v>1.0752999999999999</v>
      </c>
      <c r="D111">
        <v>1.0670999999999999</v>
      </c>
      <c r="E111">
        <f t="shared" si="6"/>
        <v>1.0711999999999999</v>
      </c>
      <c r="F111">
        <f t="shared" si="8"/>
        <v>100000</v>
      </c>
      <c r="G111">
        <f t="shared" si="9"/>
        <v>500</v>
      </c>
      <c r="H111">
        <f t="shared" si="10"/>
        <v>1E-4</v>
      </c>
      <c r="I111">
        <f t="shared" si="7"/>
        <v>0.93353248693054525</v>
      </c>
    </row>
    <row r="112" spans="1:9" x14ac:dyDescent="0.25">
      <c r="A112" t="s">
        <v>2768</v>
      </c>
      <c r="C112">
        <v>1.0689</v>
      </c>
      <c r="D112">
        <v>1.0704</v>
      </c>
      <c r="E112">
        <f t="shared" si="6"/>
        <v>1.06965</v>
      </c>
      <c r="F112">
        <f t="shared" si="8"/>
        <v>100000</v>
      </c>
      <c r="G112">
        <f t="shared" si="9"/>
        <v>500</v>
      </c>
      <c r="H112">
        <f t="shared" si="10"/>
        <v>1E-4</v>
      </c>
      <c r="I112">
        <f t="shared" si="7"/>
        <v>0.93488524283644181</v>
      </c>
    </row>
    <row r="113" spans="1:9" x14ac:dyDescent="0.25">
      <c r="A113" t="s">
        <v>2769</v>
      </c>
      <c r="C113">
        <v>1.077</v>
      </c>
      <c r="D113">
        <v>1.0689</v>
      </c>
      <c r="E113">
        <f t="shared" si="6"/>
        <v>1.0729500000000001</v>
      </c>
      <c r="F113">
        <f t="shared" si="8"/>
        <v>100000</v>
      </c>
      <c r="G113">
        <f t="shared" si="9"/>
        <v>500</v>
      </c>
      <c r="H113">
        <f t="shared" si="10"/>
        <v>1E-4</v>
      </c>
      <c r="I113">
        <f t="shared" si="7"/>
        <v>0.93200987930472057</v>
      </c>
    </row>
    <row r="114" spans="1:9" x14ac:dyDescent="0.25">
      <c r="A114" t="s">
        <v>2770</v>
      </c>
      <c r="C114">
        <v>1.0688</v>
      </c>
      <c r="D114">
        <v>1.073</v>
      </c>
      <c r="E114">
        <f t="shared" si="6"/>
        <v>1.0709</v>
      </c>
      <c r="F114">
        <f t="shared" si="8"/>
        <v>100000</v>
      </c>
      <c r="G114">
        <f t="shared" si="9"/>
        <v>500</v>
      </c>
      <c r="H114">
        <f t="shared" si="10"/>
        <v>1E-4</v>
      </c>
      <c r="I114">
        <f t="shared" si="7"/>
        <v>0.93379400504248766</v>
      </c>
    </row>
    <row r="115" spans="1:9" x14ac:dyDescent="0.25">
      <c r="A115" t="s">
        <v>2771</v>
      </c>
      <c r="C115">
        <v>1.0738000000000001</v>
      </c>
      <c r="D115">
        <v>1.0572999999999999</v>
      </c>
      <c r="E115">
        <f t="shared" si="6"/>
        <v>1.06555</v>
      </c>
      <c r="F115">
        <f t="shared" si="8"/>
        <v>100000</v>
      </c>
      <c r="G115">
        <f t="shared" si="9"/>
        <v>500</v>
      </c>
      <c r="H115">
        <f t="shared" si="10"/>
        <v>1E-4</v>
      </c>
      <c r="I115">
        <f t="shared" si="7"/>
        <v>0.93848247383980099</v>
      </c>
    </row>
    <row r="116" spans="1:9" x14ac:dyDescent="0.25">
      <c r="A116" t="s">
        <v>2772</v>
      </c>
      <c r="C116">
        <v>1.0565</v>
      </c>
      <c r="D116">
        <v>1.0587</v>
      </c>
      <c r="E116">
        <f t="shared" si="6"/>
        <v>1.0575999999999999</v>
      </c>
      <c r="F116">
        <f t="shared" si="8"/>
        <v>100000</v>
      </c>
      <c r="G116">
        <f t="shared" si="9"/>
        <v>500</v>
      </c>
      <c r="H116">
        <f t="shared" si="10"/>
        <v>1E-4</v>
      </c>
      <c r="I116">
        <f t="shared" si="7"/>
        <v>0.94553706505295021</v>
      </c>
    </row>
    <row r="117" spans="1:9" x14ac:dyDescent="0.25">
      <c r="A117" t="s">
        <v>2773</v>
      </c>
      <c r="C117">
        <v>1.0589999999999999</v>
      </c>
      <c r="D117">
        <v>1.0462</v>
      </c>
      <c r="E117">
        <f t="shared" si="6"/>
        <v>1.0526</v>
      </c>
      <c r="F117">
        <f t="shared" si="8"/>
        <v>100000</v>
      </c>
      <c r="G117">
        <f t="shared" si="9"/>
        <v>500</v>
      </c>
      <c r="H117">
        <f t="shared" si="10"/>
        <v>1E-4</v>
      </c>
      <c r="I117">
        <f t="shared" si="7"/>
        <v>0.95002850085502566</v>
      </c>
    </row>
    <row r="118" spans="1:9" x14ac:dyDescent="0.25">
      <c r="A118" t="s">
        <v>2774</v>
      </c>
      <c r="C118">
        <v>1.0461</v>
      </c>
      <c r="D118">
        <v>1.0321</v>
      </c>
      <c r="E118">
        <f t="shared" si="6"/>
        <v>1.0390999999999999</v>
      </c>
      <c r="F118">
        <f t="shared" si="8"/>
        <v>100000</v>
      </c>
      <c r="G118">
        <f t="shared" si="9"/>
        <v>500</v>
      </c>
      <c r="H118">
        <f t="shared" si="10"/>
        <v>1E-4</v>
      </c>
      <c r="I118">
        <f t="shared" si="7"/>
        <v>0.96237128284092011</v>
      </c>
    </row>
    <row r="119" spans="1:9" x14ac:dyDescent="0.25">
      <c r="A119" t="s">
        <v>2775</v>
      </c>
      <c r="C119">
        <v>1.0448</v>
      </c>
      <c r="D119">
        <v>1.03</v>
      </c>
      <c r="E119">
        <f t="shared" si="6"/>
        <v>1.0373999999999999</v>
      </c>
      <c r="F119">
        <f t="shared" si="8"/>
        <v>100000</v>
      </c>
      <c r="G119">
        <f t="shared" si="9"/>
        <v>500</v>
      </c>
      <c r="H119">
        <f t="shared" si="10"/>
        <v>1E-4</v>
      </c>
      <c r="I119">
        <f t="shared" si="7"/>
        <v>0.96394833236938515</v>
      </c>
    </row>
    <row r="120" spans="1:9" x14ac:dyDescent="0.25">
      <c r="A120" t="s">
        <v>2776</v>
      </c>
      <c r="C120">
        <v>1.0295000000000001</v>
      </c>
      <c r="D120">
        <v>1.0367</v>
      </c>
      <c r="E120">
        <f t="shared" si="6"/>
        <v>1.0331000000000001</v>
      </c>
      <c r="F120">
        <f t="shared" si="8"/>
        <v>100000</v>
      </c>
      <c r="G120">
        <f t="shared" si="9"/>
        <v>500</v>
      </c>
      <c r="H120">
        <f t="shared" si="10"/>
        <v>1E-4</v>
      </c>
      <c r="I120">
        <f t="shared" si="7"/>
        <v>0.96796050721130567</v>
      </c>
    </row>
    <row r="121" spans="1:9" x14ac:dyDescent="0.25">
      <c r="A121" t="s">
        <v>2777</v>
      </c>
      <c r="C121">
        <v>1.0369999999999999</v>
      </c>
      <c r="D121">
        <v>1.0374000000000001</v>
      </c>
      <c r="E121">
        <f t="shared" si="6"/>
        <v>1.0371999999999999</v>
      </c>
      <c r="F121">
        <f t="shared" si="8"/>
        <v>100000</v>
      </c>
      <c r="G121">
        <f t="shared" si="9"/>
        <v>500</v>
      </c>
      <c r="H121">
        <f t="shared" si="10"/>
        <v>1E-4</v>
      </c>
      <c r="I121">
        <f t="shared" si="7"/>
        <v>0.96413420748168155</v>
      </c>
    </row>
    <row r="122" spans="1:9" x14ac:dyDescent="0.25">
      <c r="A122" t="s">
        <v>2778</v>
      </c>
      <c r="C122">
        <v>1.0366</v>
      </c>
      <c r="D122">
        <v>1.0468</v>
      </c>
      <c r="E122">
        <f t="shared" si="6"/>
        <v>1.0417000000000001</v>
      </c>
      <c r="F122">
        <f t="shared" si="8"/>
        <v>100000</v>
      </c>
      <c r="G122">
        <f t="shared" si="9"/>
        <v>500</v>
      </c>
      <c r="H122">
        <f t="shared" si="10"/>
        <v>1E-4</v>
      </c>
      <c r="I122">
        <f t="shared" si="7"/>
        <v>0.95996928098300849</v>
      </c>
    </row>
    <row r="123" spans="1:9" x14ac:dyDescent="0.25">
      <c r="A123" t="s">
        <v>2779</v>
      </c>
      <c r="C123">
        <v>1.0456000000000001</v>
      </c>
      <c r="D123">
        <v>1.0178</v>
      </c>
      <c r="E123">
        <f t="shared" si="6"/>
        <v>1.0317000000000001</v>
      </c>
      <c r="F123">
        <f t="shared" si="8"/>
        <v>100000</v>
      </c>
      <c r="G123">
        <f t="shared" si="9"/>
        <v>500</v>
      </c>
      <c r="H123">
        <f t="shared" si="10"/>
        <v>1E-4</v>
      </c>
      <c r="I123">
        <f t="shared" si="7"/>
        <v>0.96927401376369093</v>
      </c>
    </row>
    <row r="124" spans="1:9" x14ac:dyDescent="0.25">
      <c r="A124" t="s">
        <v>2780</v>
      </c>
      <c r="C124">
        <v>1.0145</v>
      </c>
      <c r="D124">
        <v>1.0017</v>
      </c>
      <c r="E124">
        <f t="shared" si="6"/>
        <v>1.0081</v>
      </c>
      <c r="F124">
        <f t="shared" si="8"/>
        <v>100000</v>
      </c>
      <c r="G124">
        <f t="shared" si="9"/>
        <v>500</v>
      </c>
      <c r="H124">
        <f t="shared" si="10"/>
        <v>1E-4</v>
      </c>
      <c r="I124">
        <f t="shared" si="7"/>
        <v>0.99196508282908447</v>
      </c>
    </row>
    <row r="125" spans="1:9" x14ac:dyDescent="0.25">
      <c r="A125" t="s">
        <v>2781</v>
      </c>
      <c r="C125">
        <v>1.0009999999999999</v>
      </c>
      <c r="D125">
        <v>0.98409999999999997</v>
      </c>
      <c r="E125">
        <f t="shared" si="6"/>
        <v>0.99254999999999993</v>
      </c>
      <c r="F125">
        <f t="shared" si="8"/>
        <v>100000</v>
      </c>
      <c r="G125">
        <f t="shared" si="9"/>
        <v>500</v>
      </c>
      <c r="H125">
        <f t="shared" si="10"/>
        <v>1E-4</v>
      </c>
      <c r="I125">
        <f t="shared" si="7"/>
        <v>1.0075059190972748</v>
      </c>
    </row>
    <row r="126" spans="1:9" x14ac:dyDescent="0.25">
      <c r="A126" t="s">
        <v>2782</v>
      </c>
      <c r="C126">
        <v>0.98340000000000005</v>
      </c>
      <c r="D126">
        <v>0.97570000000000001</v>
      </c>
      <c r="E126">
        <f t="shared" si="6"/>
        <v>0.97955000000000003</v>
      </c>
      <c r="F126">
        <f t="shared" si="8"/>
        <v>100000</v>
      </c>
      <c r="G126">
        <f t="shared" si="9"/>
        <v>500</v>
      </c>
      <c r="H126">
        <f t="shared" si="10"/>
        <v>1E-4</v>
      </c>
      <c r="I126">
        <f t="shared" si="7"/>
        <v>1.0208769332856924</v>
      </c>
    </row>
    <row r="127" spans="1:9" x14ac:dyDescent="0.25">
      <c r="A127" t="s">
        <v>2783</v>
      </c>
      <c r="C127">
        <v>0.98150000000000004</v>
      </c>
      <c r="D127">
        <v>0.96970000000000001</v>
      </c>
      <c r="E127">
        <f t="shared" si="6"/>
        <v>0.97560000000000002</v>
      </c>
      <c r="F127">
        <f t="shared" si="8"/>
        <v>100000</v>
      </c>
      <c r="G127">
        <f t="shared" si="9"/>
        <v>500</v>
      </c>
      <c r="H127">
        <f t="shared" si="10"/>
        <v>1E-4</v>
      </c>
      <c r="I127">
        <f t="shared" si="7"/>
        <v>1.0250102501025009</v>
      </c>
    </row>
    <row r="128" spans="1:9" x14ac:dyDescent="0.25">
      <c r="A128" t="s">
        <v>2784</v>
      </c>
      <c r="C128">
        <v>0.9698</v>
      </c>
      <c r="D128">
        <v>0.99150000000000005</v>
      </c>
      <c r="E128">
        <f t="shared" si="6"/>
        <v>0.98065000000000002</v>
      </c>
      <c r="F128">
        <f t="shared" si="8"/>
        <v>100000</v>
      </c>
      <c r="G128">
        <f t="shared" si="9"/>
        <v>500</v>
      </c>
      <c r="H128">
        <f t="shared" si="10"/>
        <v>1E-4</v>
      </c>
      <c r="I128">
        <f t="shared" si="7"/>
        <v>1.0197318105338296</v>
      </c>
    </row>
    <row r="129" spans="1:9" x14ac:dyDescent="0.25">
      <c r="A129" t="s">
        <v>2785</v>
      </c>
      <c r="C129">
        <v>0.99850000000000005</v>
      </c>
      <c r="D129">
        <v>1.0068999999999999</v>
      </c>
      <c r="E129">
        <f t="shared" si="6"/>
        <v>1.0026999999999999</v>
      </c>
      <c r="F129">
        <f t="shared" si="8"/>
        <v>100000</v>
      </c>
      <c r="G129">
        <f t="shared" si="9"/>
        <v>500</v>
      </c>
      <c r="H129">
        <f t="shared" si="10"/>
        <v>1E-4</v>
      </c>
      <c r="I129">
        <f t="shared" si="7"/>
        <v>0.99730727037000111</v>
      </c>
    </row>
    <row r="130" spans="1:9" x14ac:dyDescent="0.25">
      <c r="A130" t="s">
        <v>2786</v>
      </c>
      <c r="C130">
        <v>1.0108999999999999</v>
      </c>
      <c r="D130">
        <v>1.0062</v>
      </c>
      <c r="E130">
        <f t="shared" si="6"/>
        <v>1.0085500000000001</v>
      </c>
      <c r="F130">
        <f t="shared" si="8"/>
        <v>100000</v>
      </c>
      <c r="G130">
        <f t="shared" si="9"/>
        <v>500</v>
      </c>
      <c r="H130">
        <f t="shared" si="10"/>
        <v>1E-4</v>
      </c>
      <c r="I130">
        <f t="shared" si="7"/>
        <v>0.99152248277229682</v>
      </c>
    </row>
    <row r="131" spans="1:9" x14ac:dyDescent="0.25">
      <c r="A131" t="s">
        <v>2787</v>
      </c>
      <c r="C131">
        <v>1.0044</v>
      </c>
      <c r="D131">
        <v>1.0241</v>
      </c>
      <c r="E131">
        <f t="shared" ref="E131:E194" si="11">(C131+D131)/2</f>
        <v>1.0142500000000001</v>
      </c>
      <c r="F131">
        <f t="shared" si="8"/>
        <v>100000</v>
      </c>
      <c r="G131">
        <f t="shared" si="9"/>
        <v>500</v>
      </c>
      <c r="H131">
        <f t="shared" si="10"/>
        <v>1E-4</v>
      </c>
      <c r="I131">
        <f t="shared" ref="I131:I194" si="12">1/E131</f>
        <v>0.98595020951441947</v>
      </c>
    </row>
    <row r="132" spans="1:9" x14ac:dyDescent="0.25">
      <c r="A132" t="s">
        <v>2788</v>
      </c>
      <c r="C132">
        <v>1.0263</v>
      </c>
      <c r="D132">
        <v>1.0209999999999999</v>
      </c>
      <c r="E132">
        <f t="shared" si="11"/>
        <v>1.0236499999999999</v>
      </c>
      <c r="F132">
        <f t="shared" si="8"/>
        <v>100000</v>
      </c>
      <c r="G132">
        <f t="shared" si="9"/>
        <v>500</v>
      </c>
      <c r="H132">
        <f t="shared" si="10"/>
        <v>1E-4</v>
      </c>
      <c r="I132">
        <f t="shared" si="12"/>
        <v>0.9768964001367656</v>
      </c>
    </row>
    <row r="133" spans="1:9" x14ac:dyDescent="0.25">
      <c r="A133" t="s">
        <v>2789</v>
      </c>
      <c r="C133">
        <v>1.0198</v>
      </c>
      <c r="D133">
        <v>1.0225</v>
      </c>
      <c r="E133">
        <f t="shared" si="11"/>
        <v>1.02115</v>
      </c>
      <c r="F133">
        <f t="shared" ref="F133:F196" si="13">F132</f>
        <v>100000</v>
      </c>
      <c r="G133">
        <f t="shared" ref="G133:G196" si="14">G132</f>
        <v>500</v>
      </c>
      <c r="H133">
        <f t="shared" ref="H133:H196" si="15">H132</f>
        <v>1E-4</v>
      </c>
      <c r="I133">
        <f t="shared" si="12"/>
        <v>0.97928805758213777</v>
      </c>
    </row>
    <row r="134" spans="1:9" x14ac:dyDescent="0.25">
      <c r="A134" t="s">
        <v>2790</v>
      </c>
      <c r="C134">
        <v>1.0246999999999999</v>
      </c>
      <c r="D134">
        <v>1.0376000000000001</v>
      </c>
      <c r="E134">
        <f t="shared" si="11"/>
        <v>1.03115</v>
      </c>
      <c r="F134">
        <f t="shared" si="13"/>
        <v>100000</v>
      </c>
      <c r="G134">
        <f t="shared" si="14"/>
        <v>500</v>
      </c>
      <c r="H134">
        <f t="shared" si="15"/>
        <v>1E-4</v>
      </c>
      <c r="I134">
        <f t="shared" si="12"/>
        <v>0.96979101003733692</v>
      </c>
    </row>
    <row r="135" spans="1:9" x14ac:dyDescent="0.25">
      <c r="A135" t="s">
        <v>2791</v>
      </c>
      <c r="C135">
        <v>1.0357000000000001</v>
      </c>
      <c r="D135">
        <v>1.0482</v>
      </c>
      <c r="E135">
        <f t="shared" si="11"/>
        <v>1.0419499999999999</v>
      </c>
      <c r="F135">
        <f t="shared" si="13"/>
        <v>100000</v>
      </c>
      <c r="G135">
        <f t="shared" si="14"/>
        <v>500</v>
      </c>
      <c r="H135">
        <f t="shared" si="15"/>
        <v>1E-4</v>
      </c>
      <c r="I135">
        <f t="shared" si="12"/>
        <v>0.95973895100532658</v>
      </c>
    </row>
    <row r="136" spans="1:9" x14ac:dyDescent="0.25">
      <c r="A136" t="s">
        <v>2792</v>
      </c>
      <c r="C136">
        <v>1.0474000000000001</v>
      </c>
      <c r="D136">
        <v>1.0567</v>
      </c>
      <c r="E136">
        <f t="shared" si="11"/>
        <v>1.0520499999999999</v>
      </c>
      <c r="F136">
        <f t="shared" si="13"/>
        <v>100000</v>
      </c>
      <c r="G136">
        <f t="shared" si="14"/>
        <v>500</v>
      </c>
      <c r="H136">
        <f t="shared" si="15"/>
        <v>1E-4</v>
      </c>
      <c r="I136">
        <f t="shared" si="12"/>
        <v>0.95052516515374752</v>
      </c>
    </row>
    <row r="137" spans="1:9" x14ac:dyDescent="0.25">
      <c r="A137" t="s">
        <v>2793</v>
      </c>
      <c r="C137">
        <v>1.0569999999999999</v>
      </c>
      <c r="D137">
        <v>1.0575000000000001</v>
      </c>
      <c r="E137">
        <f t="shared" si="11"/>
        <v>1.05725</v>
      </c>
      <c r="F137">
        <f t="shared" si="13"/>
        <v>100000</v>
      </c>
      <c r="G137">
        <f t="shared" si="14"/>
        <v>500</v>
      </c>
      <c r="H137">
        <f t="shared" si="15"/>
        <v>1E-4</v>
      </c>
      <c r="I137">
        <f t="shared" si="12"/>
        <v>0.9458500827618822</v>
      </c>
    </row>
    <row r="138" spans="1:9" x14ac:dyDescent="0.25">
      <c r="A138" t="s">
        <v>2794</v>
      </c>
      <c r="C138">
        <v>1.0553999999999999</v>
      </c>
      <c r="D138">
        <v>1.0417000000000001</v>
      </c>
      <c r="E138">
        <f t="shared" si="11"/>
        <v>1.0485500000000001</v>
      </c>
      <c r="F138">
        <f t="shared" si="13"/>
        <v>100000</v>
      </c>
      <c r="G138">
        <f t="shared" si="14"/>
        <v>500</v>
      </c>
      <c r="H138">
        <f t="shared" si="15"/>
        <v>1E-4</v>
      </c>
      <c r="I138">
        <f t="shared" si="12"/>
        <v>0.95369796385484706</v>
      </c>
    </row>
    <row r="139" spans="1:9" x14ac:dyDescent="0.25">
      <c r="A139" t="s">
        <v>2795</v>
      </c>
      <c r="C139">
        <v>1.0428999999999999</v>
      </c>
      <c r="D139">
        <v>1.0403</v>
      </c>
      <c r="E139">
        <f t="shared" si="11"/>
        <v>1.0415999999999999</v>
      </c>
      <c r="F139">
        <f t="shared" si="13"/>
        <v>100000</v>
      </c>
      <c r="G139">
        <f t="shared" si="14"/>
        <v>500</v>
      </c>
      <c r="H139">
        <f t="shared" si="15"/>
        <v>1E-4</v>
      </c>
      <c r="I139">
        <f t="shared" si="12"/>
        <v>0.96006144393241177</v>
      </c>
    </row>
    <row r="140" spans="1:9" x14ac:dyDescent="0.25">
      <c r="A140" t="s">
        <v>2796</v>
      </c>
      <c r="C140">
        <v>1.0423</v>
      </c>
      <c r="D140">
        <v>1.032</v>
      </c>
      <c r="E140">
        <f t="shared" si="11"/>
        <v>1.03715</v>
      </c>
      <c r="F140">
        <f t="shared" si="13"/>
        <v>100000</v>
      </c>
      <c r="G140">
        <f t="shared" si="14"/>
        <v>500</v>
      </c>
      <c r="H140">
        <f t="shared" si="15"/>
        <v>1E-4</v>
      </c>
      <c r="I140">
        <f t="shared" si="12"/>
        <v>0.96418068746083019</v>
      </c>
    </row>
    <row r="141" spans="1:9" x14ac:dyDescent="0.25">
      <c r="A141" t="s">
        <v>2797</v>
      </c>
      <c r="C141">
        <v>1.0286</v>
      </c>
      <c r="D141">
        <v>1.0383</v>
      </c>
      <c r="E141">
        <f t="shared" si="11"/>
        <v>1.03345</v>
      </c>
      <c r="F141">
        <f t="shared" si="13"/>
        <v>100000</v>
      </c>
      <c r="G141">
        <f t="shared" si="14"/>
        <v>500</v>
      </c>
      <c r="H141">
        <f t="shared" si="15"/>
        <v>1E-4</v>
      </c>
      <c r="I141">
        <f t="shared" si="12"/>
        <v>0.9676326866321544</v>
      </c>
    </row>
    <row r="142" spans="1:9" x14ac:dyDescent="0.25">
      <c r="A142" t="s">
        <v>2798</v>
      </c>
      <c r="C142">
        <v>1.0368999999999999</v>
      </c>
      <c r="D142">
        <v>1.0548999999999999</v>
      </c>
      <c r="E142">
        <f t="shared" si="11"/>
        <v>1.0459000000000001</v>
      </c>
      <c r="F142">
        <f t="shared" si="13"/>
        <v>100000</v>
      </c>
      <c r="G142">
        <f t="shared" si="14"/>
        <v>500</v>
      </c>
      <c r="H142">
        <f t="shared" si="15"/>
        <v>1E-4</v>
      </c>
      <c r="I142">
        <f t="shared" si="12"/>
        <v>0.95611435127641264</v>
      </c>
    </row>
    <row r="143" spans="1:9" x14ac:dyDescent="0.25">
      <c r="A143" t="s">
        <v>2799</v>
      </c>
      <c r="C143">
        <v>1.0553999999999999</v>
      </c>
      <c r="D143">
        <v>1.0455000000000001</v>
      </c>
      <c r="E143">
        <f t="shared" si="11"/>
        <v>1.0504500000000001</v>
      </c>
      <c r="F143">
        <f t="shared" si="13"/>
        <v>100000</v>
      </c>
      <c r="G143">
        <f t="shared" si="14"/>
        <v>500</v>
      </c>
      <c r="H143">
        <f t="shared" si="15"/>
        <v>1E-4</v>
      </c>
      <c r="I143">
        <f t="shared" si="12"/>
        <v>0.95197296396782327</v>
      </c>
    </row>
    <row r="144" spans="1:9" x14ac:dyDescent="0.25">
      <c r="A144" t="s">
        <v>2800</v>
      </c>
      <c r="C144">
        <v>1.0445</v>
      </c>
      <c r="D144">
        <v>1.0377000000000001</v>
      </c>
      <c r="E144">
        <f t="shared" si="11"/>
        <v>1.0411000000000001</v>
      </c>
      <c r="F144">
        <f t="shared" si="13"/>
        <v>100000</v>
      </c>
      <c r="G144">
        <f t="shared" si="14"/>
        <v>500</v>
      </c>
      <c r="H144">
        <f t="shared" si="15"/>
        <v>1E-4</v>
      </c>
      <c r="I144">
        <f t="shared" si="12"/>
        <v>0.96052252425319362</v>
      </c>
    </row>
    <row r="145" spans="1:9" x14ac:dyDescent="0.25">
      <c r="A145" t="s">
        <v>2801</v>
      </c>
      <c r="C145">
        <v>1.0363</v>
      </c>
      <c r="D145">
        <v>1.0184</v>
      </c>
      <c r="E145">
        <f t="shared" si="11"/>
        <v>1.02735</v>
      </c>
      <c r="F145">
        <f t="shared" si="13"/>
        <v>100000</v>
      </c>
      <c r="G145">
        <f t="shared" si="14"/>
        <v>500</v>
      </c>
      <c r="H145">
        <f t="shared" si="15"/>
        <v>1E-4</v>
      </c>
      <c r="I145">
        <f t="shared" si="12"/>
        <v>0.97337810872633479</v>
      </c>
    </row>
    <row r="146" spans="1:9" x14ac:dyDescent="0.25">
      <c r="A146" t="s">
        <v>2802</v>
      </c>
      <c r="C146">
        <v>1.0156000000000001</v>
      </c>
      <c r="D146">
        <v>1.0230999999999999</v>
      </c>
      <c r="E146">
        <f t="shared" si="11"/>
        <v>1.01935</v>
      </c>
      <c r="F146">
        <f t="shared" si="13"/>
        <v>100000</v>
      </c>
      <c r="G146">
        <f t="shared" si="14"/>
        <v>500</v>
      </c>
      <c r="H146">
        <f t="shared" si="15"/>
        <v>1E-4</v>
      </c>
      <c r="I146">
        <f t="shared" si="12"/>
        <v>0.98101731495560895</v>
      </c>
    </row>
    <row r="147" spans="1:9" x14ac:dyDescent="0.25">
      <c r="A147" t="s">
        <v>2803</v>
      </c>
      <c r="C147">
        <v>1.0253000000000001</v>
      </c>
      <c r="D147">
        <v>1.0328999999999999</v>
      </c>
      <c r="E147">
        <f t="shared" si="11"/>
        <v>1.0291000000000001</v>
      </c>
      <c r="F147">
        <f t="shared" si="13"/>
        <v>100000</v>
      </c>
      <c r="G147">
        <f t="shared" si="14"/>
        <v>500</v>
      </c>
      <c r="H147">
        <f t="shared" si="15"/>
        <v>1E-4</v>
      </c>
      <c r="I147">
        <f t="shared" si="12"/>
        <v>0.97172286463900481</v>
      </c>
    </row>
    <row r="148" spans="1:9" x14ac:dyDescent="0.25">
      <c r="A148" t="s">
        <v>2804</v>
      </c>
      <c r="C148">
        <v>1.0317000000000001</v>
      </c>
      <c r="D148">
        <v>1.0371999999999999</v>
      </c>
      <c r="E148">
        <f t="shared" si="11"/>
        <v>1.0344500000000001</v>
      </c>
      <c r="F148">
        <f t="shared" si="13"/>
        <v>100000</v>
      </c>
      <c r="G148">
        <f t="shared" si="14"/>
        <v>500</v>
      </c>
      <c r="H148">
        <f t="shared" si="15"/>
        <v>1E-4</v>
      </c>
      <c r="I148">
        <f t="shared" si="12"/>
        <v>0.96669727874716027</v>
      </c>
    </row>
    <row r="149" spans="1:9" x14ac:dyDescent="0.25">
      <c r="A149" t="s">
        <v>2805</v>
      </c>
      <c r="C149">
        <v>1.0364</v>
      </c>
      <c r="D149">
        <v>1.0336000000000001</v>
      </c>
      <c r="E149">
        <f t="shared" si="11"/>
        <v>1.0350000000000001</v>
      </c>
      <c r="F149">
        <f t="shared" si="13"/>
        <v>100000</v>
      </c>
      <c r="G149">
        <f t="shared" si="14"/>
        <v>500</v>
      </c>
      <c r="H149">
        <f t="shared" si="15"/>
        <v>1E-4</v>
      </c>
      <c r="I149">
        <f t="shared" si="12"/>
        <v>0.9661835748792269</v>
      </c>
    </row>
    <row r="150" spans="1:9" x14ac:dyDescent="0.25">
      <c r="A150" t="s">
        <v>2806</v>
      </c>
      <c r="C150">
        <v>1.0338000000000001</v>
      </c>
      <c r="D150">
        <v>1.0384</v>
      </c>
      <c r="E150">
        <f t="shared" si="11"/>
        <v>1.0361</v>
      </c>
      <c r="F150">
        <f t="shared" si="13"/>
        <v>100000</v>
      </c>
      <c r="G150">
        <f t="shared" si="14"/>
        <v>500</v>
      </c>
      <c r="H150">
        <f t="shared" si="15"/>
        <v>1E-4</v>
      </c>
      <c r="I150">
        <f t="shared" si="12"/>
        <v>0.96515780330083967</v>
      </c>
    </row>
    <row r="151" spans="1:9" x14ac:dyDescent="0.25">
      <c r="A151" t="s">
        <v>2807</v>
      </c>
      <c r="C151">
        <v>1.0397000000000001</v>
      </c>
      <c r="D151">
        <v>1.0337000000000001</v>
      </c>
      <c r="E151">
        <f t="shared" si="11"/>
        <v>1.0367000000000002</v>
      </c>
      <c r="F151">
        <f t="shared" si="13"/>
        <v>100000</v>
      </c>
      <c r="G151">
        <f t="shared" si="14"/>
        <v>500</v>
      </c>
      <c r="H151">
        <f t="shared" si="15"/>
        <v>1E-4</v>
      </c>
      <c r="I151">
        <f t="shared" si="12"/>
        <v>0.96459920902864849</v>
      </c>
    </row>
    <row r="152" spans="1:9" x14ac:dyDescent="0.25">
      <c r="A152" t="s">
        <v>2808</v>
      </c>
      <c r="C152">
        <v>1.0350999999999999</v>
      </c>
      <c r="D152">
        <v>1.0459000000000001</v>
      </c>
      <c r="E152">
        <f t="shared" si="11"/>
        <v>1.0405</v>
      </c>
      <c r="F152">
        <f t="shared" si="13"/>
        <v>100000</v>
      </c>
      <c r="G152">
        <f t="shared" si="14"/>
        <v>500</v>
      </c>
      <c r="H152">
        <f t="shared" si="15"/>
        <v>1E-4</v>
      </c>
      <c r="I152">
        <f t="shared" si="12"/>
        <v>0.96107640557424312</v>
      </c>
    </row>
    <row r="153" spans="1:9" x14ac:dyDescent="0.25">
      <c r="A153" t="s">
        <v>2809</v>
      </c>
      <c r="C153">
        <v>1.0456000000000001</v>
      </c>
      <c r="D153">
        <v>1.0426</v>
      </c>
      <c r="E153">
        <f t="shared" si="11"/>
        <v>1.0441</v>
      </c>
      <c r="F153">
        <f t="shared" si="13"/>
        <v>100000</v>
      </c>
      <c r="G153">
        <f t="shared" si="14"/>
        <v>500</v>
      </c>
      <c r="H153">
        <f t="shared" si="15"/>
        <v>1E-4</v>
      </c>
      <c r="I153">
        <f t="shared" si="12"/>
        <v>0.95776266641126329</v>
      </c>
    </row>
    <row r="154" spans="1:9" x14ac:dyDescent="0.25">
      <c r="A154" t="s">
        <v>2810</v>
      </c>
      <c r="C154">
        <v>1.0430999999999999</v>
      </c>
      <c r="D154">
        <v>1.0485</v>
      </c>
      <c r="E154">
        <f t="shared" si="11"/>
        <v>1.0457999999999998</v>
      </c>
      <c r="F154">
        <f t="shared" si="13"/>
        <v>100000</v>
      </c>
      <c r="G154">
        <f t="shared" si="14"/>
        <v>500</v>
      </c>
      <c r="H154">
        <f t="shared" si="15"/>
        <v>1E-4</v>
      </c>
      <c r="I154">
        <f t="shared" si="12"/>
        <v>0.9562057754828841</v>
      </c>
    </row>
    <row r="155" spans="1:9" x14ac:dyDescent="0.25">
      <c r="A155" t="s">
        <v>2811</v>
      </c>
      <c r="C155">
        <v>1.0486</v>
      </c>
      <c r="D155">
        <v>1.0564</v>
      </c>
      <c r="E155">
        <f t="shared" si="11"/>
        <v>1.0525</v>
      </c>
      <c r="F155">
        <f t="shared" si="13"/>
        <v>100000</v>
      </c>
      <c r="G155">
        <f t="shared" si="14"/>
        <v>500</v>
      </c>
      <c r="H155">
        <f t="shared" si="15"/>
        <v>1E-4</v>
      </c>
      <c r="I155">
        <f t="shared" si="12"/>
        <v>0.95011876484560576</v>
      </c>
    </row>
    <row r="156" spans="1:9" x14ac:dyDescent="0.25">
      <c r="A156" t="s">
        <v>2812</v>
      </c>
      <c r="C156">
        <v>1.0548999999999999</v>
      </c>
      <c r="D156">
        <v>1.0398000000000001</v>
      </c>
      <c r="E156">
        <f t="shared" si="11"/>
        <v>1.04735</v>
      </c>
      <c r="F156">
        <f t="shared" si="13"/>
        <v>100000</v>
      </c>
      <c r="G156">
        <f t="shared" si="14"/>
        <v>500</v>
      </c>
      <c r="H156">
        <f t="shared" si="15"/>
        <v>1E-4</v>
      </c>
      <c r="I156">
        <f t="shared" si="12"/>
        <v>0.95479066214732422</v>
      </c>
    </row>
    <row r="157" spans="1:9" x14ac:dyDescent="0.25">
      <c r="A157" t="s">
        <v>2813</v>
      </c>
      <c r="C157">
        <v>1.0403</v>
      </c>
      <c r="D157">
        <v>1.0370999999999999</v>
      </c>
      <c r="E157">
        <f t="shared" si="11"/>
        <v>1.0387</v>
      </c>
      <c r="F157">
        <f t="shared" si="13"/>
        <v>100000</v>
      </c>
      <c r="G157">
        <f t="shared" si="14"/>
        <v>500</v>
      </c>
      <c r="H157">
        <f t="shared" si="15"/>
        <v>1E-4</v>
      </c>
      <c r="I157">
        <f t="shared" si="12"/>
        <v>0.96274188889958601</v>
      </c>
    </row>
    <row r="158" spans="1:9" x14ac:dyDescent="0.25">
      <c r="A158" t="s">
        <v>2814</v>
      </c>
      <c r="C158">
        <v>1.0369999999999999</v>
      </c>
      <c r="D158">
        <v>1.0478000000000001</v>
      </c>
      <c r="E158">
        <f t="shared" si="11"/>
        <v>1.0424</v>
      </c>
      <c r="F158">
        <f t="shared" si="13"/>
        <v>100000</v>
      </c>
      <c r="G158">
        <f t="shared" si="14"/>
        <v>500</v>
      </c>
      <c r="H158">
        <f t="shared" si="15"/>
        <v>1E-4</v>
      </c>
      <c r="I158">
        <f t="shared" si="12"/>
        <v>0.95932463545663849</v>
      </c>
    </row>
    <row r="159" spans="1:9" x14ac:dyDescent="0.25">
      <c r="A159" t="s">
        <v>2815</v>
      </c>
      <c r="C159">
        <v>1.0477000000000001</v>
      </c>
      <c r="D159">
        <v>1.0533999999999999</v>
      </c>
      <c r="E159">
        <f t="shared" si="11"/>
        <v>1.0505499999999999</v>
      </c>
      <c r="F159">
        <f t="shared" si="13"/>
        <v>100000</v>
      </c>
      <c r="G159">
        <f t="shared" si="14"/>
        <v>500</v>
      </c>
      <c r="H159">
        <f t="shared" si="15"/>
        <v>1E-4</v>
      </c>
      <c r="I159">
        <f t="shared" si="12"/>
        <v>0.95188234734186861</v>
      </c>
    </row>
    <row r="160" spans="1:9" x14ac:dyDescent="0.25">
      <c r="A160" t="s">
        <v>2816</v>
      </c>
      <c r="C160">
        <v>1.0548</v>
      </c>
      <c r="D160">
        <v>1.0508</v>
      </c>
      <c r="E160">
        <f t="shared" si="11"/>
        <v>1.0528</v>
      </c>
      <c r="F160">
        <f t="shared" si="13"/>
        <v>100000</v>
      </c>
      <c r="G160">
        <f t="shared" si="14"/>
        <v>500</v>
      </c>
      <c r="H160">
        <f t="shared" si="15"/>
        <v>1E-4</v>
      </c>
      <c r="I160">
        <f t="shared" si="12"/>
        <v>0.94984802431610948</v>
      </c>
    </row>
    <row r="161" spans="1:9" x14ac:dyDescent="0.25">
      <c r="A161" t="s">
        <v>2817</v>
      </c>
      <c r="C161">
        <v>1.0506</v>
      </c>
      <c r="D161">
        <v>1.0422</v>
      </c>
      <c r="E161">
        <f t="shared" si="11"/>
        <v>1.0464</v>
      </c>
      <c r="F161">
        <f t="shared" si="13"/>
        <v>100000</v>
      </c>
      <c r="G161">
        <f t="shared" si="14"/>
        <v>500</v>
      </c>
      <c r="H161">
        <f t="shared" si="15"/>
        <v>1E-4</v>
      </c>
      <c r="I161">
        <f t="shared" si="12"/>
        <v>0.95565749235474007</v>
      </c>
    </row>
    <row r="162" spans="1:9" x14ac:dyDescent="0.25">
      <c r="A162" t="s">
        <v>2818</v>
      </c>
      <c r="C162">
        <v>1.0414000000000001</v>
      </c>
      <c r="D162">
        <v>1.0403</v>
      </c>
      <c r="E162">
        <f t="shared" si="11"/>
        <v>1.0408500000000001</v>
      </c>
      <c r="F162">
        <f t="shared" si="13"/>
        <v>100000</v>
      </c>
      <c r="G162">
        <f t="shared" si="14"/>
        <v>500</v>
      </c>
      <c r="H162">
        <f t="shared" si="15"/>
        <v>1E-4</v>
      </c>
      <c r="I162">
        <f t="shared" si="12"/>
        <v>0.96075323053273765</v>
      </c>
    </row>
    <row r="163" spans="1:9" x14ac:dyDescent="0.25">
      <c r="A163" t="s">
        <v>2819</v>
      </c>
      <c r="C163">
        <v>1.0415000000000001</v>
      </c>
      <c r="D163">
        <v>1.0316000000000001</v>
      </c>
      <c r="E163">
        <f t="shared" si="11"/>
        <v>1.0365500000000001</v>
      </c>
      <c r="F163">
        <f t="shared" si="13"/>
        <v>100000</v>
      </c>
      <c r="G163">
        <f t="shared" si="14"/>
        <v>500</v>
      </c>
      <c r="H163">
        <f t="shared" si="15"/>
        <v>1E-4</v>
      </c>
      <c r="I163">
        <f t="shared" si="12"/>
        <v>0.96473879697072007</v>
      </c>
    </row>
    <row r="164" spans="1:9" x14ac:dyDescent="0.25">
      <c r="A164" t="s">
        <v>2820</v>
      </c>
      <c r="C164">
        <v>1.0310999999999999</v>
      </c>
      <c r="D164">
        <v>1.0303</v>
      </c>
      <c r="E164">
        <f t="shared" si="11"/>
        <v>1.0306999999999999</v>
      </c>
      <c r="F164">
        <f t="shared" si="13"/>
        <v>100000</v>
      </c>
      <c r="G164">
        <f t="shared" si="14"/>
        <v>500</v>
      </c>
      <c r="H164">
        <f t="shared" si="15"/>
        <v>1E-4</v>
      </c>
      <c r="I164">
        <f t="shared" si="12"/>
        <v>0.97021441738624237</v>
      </c>
    </row>
    <row r="165" spans="1:9" x14ac:dyDescent="0.25">
      <c r="A165" t="s">
        <v>2821</v>
      </c>
      <c r="C165">
        <v>1.0289999999999999</v>
      </c>
      <c r="D165">
        <v>1.0319</v>
      </c>
      <c r="E165">
        <f t="shared" si="11"/>
        <v>1.0304500000000001</v>
      </c>
      <c r="F165">
        <f t="shared" si="13"/>
        <v>100000</v>
      </c>
      <c r="G165">
        <f t="shared" si="14"/>
        <v>500</v>
      </c>
      <c r="H165">
        <f t="shared" si="15"/>
        <v>1E-4</v>
      </c>
      <c r="I165">
        <f t="shared" si="12"/>
        <v>0.97044980348391474</v>
      </c>
    </row>
    <row r="166" spans="1:9" x14ac:dyDescent="0.25">
      <c r="A166" t="s">
        <v>2822</v>
      </c>
      <c r="C166">
        <v>1.0302</v>
      </c>
      <c r="D166">
        <v>1.0201</v>
      </c>
      <c r="E166">
        <f t="shared" si="11"/>
        <v>1.02515</v>
      </c>
      <c r="F166">
        <f t="shared" si="13"/>
        <v>100000</v>
      </c>
      <c r="G166">
        <f t="shared" si="14"/>
        <v>500</v>
      </c>
      <c r="H166">
        <f t="shared" si="15"/>
        <v>1E-4</v>
      </c>
      <c r="I166">
        <f t="shared" si="12"/>
        <v>0.97546700482856163</v>
      </c>
    </row>
    <row r="167" spans="1:9" x14ac:dyDescent="0.25">
      <c r="A167" t="s">
        <v>2823</v>
      </c>
      <c r="C167">
        <v>1.0199</v>
      </c>
      <c r="D167">
        <v>1.0234000000000001</v>
      </c>
      <c r="E167">
        <f t="shared" si="11"/>
        <v>1.0216500000000002</v>
      </c>
      <c r="F167">
        <f t="shared" si="13"/>
        <v>100000</v>
      </c>
      <c r="G167">
        <f t="shared" si="14"/>
        <v>500</v>
      </c>
      <c r="H167">
        <f t="shared" si="15"/>
        <v>1E-4</v>
      </c>
      <c r="I167">
        <f t="shared" si="12"/>
        <v>0.97880878970293139</v>
      </c>
    </row>
    <row r="168" spans="1:9" x14ac:dyDescent="0.25">
      <c r="A168" t="s">
        <v>2824</v>
      </c>
      <c r="C168">
        <v>1.0212000000000001</v>
      </c>
      <c r="D168">
        <v>1.0407</v>
      </c>
      <c r="E168">
        <f t="shared" si="11"/>
        <v>1.03095</v>
      </c>
      <c r="F168">
        <f t="shared" si="13"/>
        <v>100000</v>
      </c>
      <c r="G168">
        <f t="shared" si="14"/>
        <v>500</v>
      </c>
      <c r="H168">
        <f t="shared" si="15"/>
        <v>1E-4</v>
      </c>
      <c r="I168">
        <f t="shared" si="12"/>
        <v>0.96997914544837283</v>
      </c>
    </row>
    <row r="169" spans="1:9" x14ac:dyDescent="0.25">
      <c r="A169" t="s">
        <v>2825</v>
      </c>
      <c r="C169">
        <v>1.0354000000000001</v>
      </c>
      <c r="D169">
        <v>1.0442</v>
      </c>
      <c r="E169">
        <f t="shared" si="11"/>
        <v>1.0398000000000001</v>
      </c>
      <c r="F169">
        <f t="shared" si="13"/>
        <v>100000</v>
      </c>
      <c r="G169">
        <f t="shared" si="14"/>
        <v>500</v>
      </c>
      <c r="H169">
        <f t="shared" si="15"/>
        <v>1E-4</v>
      </c>
      <c r="I169">
        <f t="shared" si="12"/>
        <v>0.96172340834775916</v>
      </c>
    </row>
    <row r="170" spans="1:9" x14ac:dyDescent="0.25">
      <c r="A170" t="s">
        <v>2826</v>
      </c>
      <c r="C170">
        <v>1.0445</v>
      </c>
      <c r="D170">
        <v>1.0418000000000001</v>
      </c>
      <c r="E170">
        <f t="shared" si="11"/>
        <v>1.04315</v>
      </c>
      <c r="F170">
        <f t="shared" si="13"/>
        <v>100000</v>
      </c>
      <c r="G170">
        <f t="shared" si="14"/>
        <v>500</v>
      </c>
      <c r="H170">
        <f t="shared" si="15"/>
        <v>1E-4</v>
      </c>
      <c r="I170">
        <f t="shared" si="12"/>
        <v>0.95863490389685091</v>
      </c>
    </row>
    <row r="171" spans="1:9" x14ac:dyDescent="0.25">
      <c r="A171" t="s">
        <v>2827</v>
      </c>
      <c r="C171">
        <v>1.0419</v>
      </c>
      <c r="D171">
        <v>1.0383</v>
      </c>
      <c r="E171">
        <f t="shared" si="11"/>
        <v>1.0401</v>
      </c>
      <c r="F171">
        <f t="shared" si="13"/>
        <v>100000</v>
      </c>
      <c r="G171">
        <f t="shared" si="14"/>
        <v>500</v>
      </c>
      <c r="H171">
        <f t="shared" si="15"/>
        <v>1E-4</v>
      </c>
      <c r="I171">
        <f t="shared" si="12"/>
        <v>0.96144601480626857</v>
      </c>
    </row>
    <row r="172" spans="1:9" x14ac:dyDescent="0.25">
      <c r="A172" t="s">
        <v>2828</v>
      </c>
      <c r="C172">
        <v>1.0366</v>
      </c>
      <c r="D172">
        <v>1.0507</v>
      </c>
      <c r="E172">
        <f t="shared" si="11"/>
        <v>1.04365</v>
      </c>
      <c r="F172">
        <f t="shared" si="13"/>
        <v>100000</v>
      </c>
      <c r="G172">
        <f t="shared" si="14"/>
        <v>500</v>
      </c>
      <c r="H172">
        <f t="shared" si="15"/>
        <v>1E-4</v>
      </c>
      <c r="I172">
        <f t="shared" si="12"/>
        <v>0.95817563359363778</v>
      </c>
    </row>
    <row r="173" spans="1:9" x14ac:dyDescent="0.25">
      <c r="A173" t="s">
        <v>2829</v>
      </c>
      <c r="C173">
        <v>1.0504</v>
      </c>
      <c r="D173">
        <v>1.0275000000000001</v>
      </c>
      <c r="E173">
        <f t="shared" si="11"/>
        <v>1.03895</v>
      </c>
      <c r="F173">
        <f t="shared" si="13"/>
        <v>100000</v>
      </c>
      <c r="G173">
        <f t="shared" si="14"/>
        <v>500</v>
      </c>
      <c r="H173">
        <f t="shared" si="15"/>
        <v>1E-4</v>
      </c>
      <c r="I173">
        <f t="shared" si="12"/>
        <v>0.96251022667115838</v>
      </c>
    </row>
    <row r="174" spans="1:9" x14ac:dyDescent="0.25">
      <c r="A174" t="s">
        <v>2830</v>
      </c>
      <c r="C174">
        <v>1.0277000000000001</v>
      </c>
      <c r="D174">
        <v>1.0278</v>
      </c>
      <c r="E174">
        <f t="shared" si="11"/>
        <v>1.0277500000000002</v>
      </c>
      <c r="F174">
        <f t="shared" si="13"/>
        <v>100000</v>
      </c>
      <c r="G174">
        <f t="shared" si="14"/>
        <v>500</v>
      </c>
      <c r="H174">
        <f t="shared" si="15"/>
        <v>1E-4</v>
      </c>
      <c r="I174">
        <f t="shared" si="12"/>
        <v>0.97299927025054711</v>
      </c>
    </row>
    <row r="175" spans="1:9" x14ac:dyDescent="0.25">
      <c r="A175" t="s">
        <v>2831</v>
      </c>
      <c r="C175">
        <v>1.028</v>
      </c>
      <c r="D175">
        <v>1.0316000000000001</v>
      </c>
      <c r="E175">
        <f t="shared" si="11"/>
        <v>1.0298</v>
      </c>
      <c r="F175">
        <f t="shared" si="13"/>
        <v>100000</v>
      </c>
      <c r="G175">
        <f t="shared" si="14"/>
        <v>500</v>
      </c>
      <c r="H175">
        <f t="shared" si="15"/>
        <v>1E-4</v>
      </c>
      <c r="I175">
        <f t="shared" si="12"/>
        <v>0.97106234220236931</v>
      </c>
    </row>
    <row r="176" spans="1:9" x14ac:dyDescent="0.25">
      <c r="A176" t="s">
        <v>2832</v>
      </c>
      <c r="C176">
        <v>1.0305</v>
      </c>
      <c r="D176">
        <v>1.0023</v>
      </c>
      <c r="E176">
        <f t="shared" si="11"/>
        <v>1.0164</v>
      </c>
      <c r="F176">
        <f t="shared" si="13"/>
        <v>100000</v>
      </c>
      <c r="G176">
        <f t="shared" si="14"/>
        <v>500</v>
      </c>
      <c r="H176">
        <f t="shared" si="15"/>
        <v>1E-4</v>
      </c>
      <c r="I176">
        <f t="shared" si="12"/>
        <v>0.9838646202282566</v>
      </c>
    </row>
    <row r="177" spans="1:9" x14ac:dyDescent="0.25">
      <c r="A177" t="s">
        <v>2833</v>
      </c>
      <c r="C177">
        <v>1.0001</v>
      </c>
      <c r="D177">
        <v>0.9728</v>
      </c>
      <c r="E177">
        <f t="shared" si="11"/>
        <v>0.98645000000000005</v>
      </c>
      <c r="F177">
        <f t="shared" si="13"/>
        <v>100000</v>
      </c>
      <c r="G177">
        <f t="shared" si="14"/>
        <v>500</v>
      </c>
      <c r="H177">
        <f t="shared" si="15"/>
        <v>1E-4</v>
      </c>
      <c r="I177">
        <f t="shared" si="12"/>
        <v>1.013736124486796</v>
      </c>
    </row>
    <row r="178" spans="1:9" x14ac:dyDescent="0.25">
      <c r="A178" t="s">
        <v>2834</v>
      </c>
      <c r="C178">
        <v>0.97540000000000004</v>
      </c>
      <c r="D178">
        <v>0.96450000000000002</v>
      </c>
      <c r="E178">
        <f t="shared" si="11"/>
        <v>0.96995000000000009</v>
      </c>
      <c r="F178">
        <f t="shared" si="13"/>
        <v>100000</v>
      </c>
      <c r="G178">
        <f t="shared" si="14"/>
        <v>500</v>
      </c>
      <c r="H178">
        <f t="shared" si="15"/>
        <v>1E-4</v>
      </c>
      <c r="I178">
        <f t="shared" si="12"/>
        <v>1.0309809784009485</v>
      </c>
    </row>
    <row r="179" spans="1:9" x14ac:dyDescent="0.25">
      <c r="A179" t="s">
        <v>2835</v>
      </c>
      <c r="C179">
        <v>0.96399999999999997</v>
      </c>
      <c r="D179">
        <v>0.95699999999999996</v>
      </c>
      <c r="E179">
        <f t="shared" si="11"/>
        <v>0.96049999999999991</v>
      </c>
      <c r="F179">
        <f t="shared" si="13"/>
        <v>100000</v>
      </c>
      <c r="G179">
        <f t="shared" si="14"/>
        <v>500</v>
      </c>
      <c r="H179">
        <f t="shared" si="15"/>
        <v>1E-4</v>
      </c>
      <c r="I179">
        <f t="shared" si="12"/>
        <v>1.0411244143675171</v>
      </c>
    </row>
    <row r="180" spans="1:9" x14ac:dyDescent="0.25">
      <c r="A180" t="s">
        <v>2836</v>
      </c>
      <c r="C180">
        <v>0.96209999999999996</v>
      </c>
      <c r="D180">
        <v>0.94950000000000001</v>
      </c>
      <c r="E180">
        <f t="shared" si="11"/>
        <v>0.95579999999999998</v>
      </c>
      <c r="F180">
        <f t="shared" si="13"/>
        <v>100000</v>
      </c>
      <c r="G180">
        <f t="shared" si="14"/>
        <v>500</v>
      </c>
      <c r="H180">
        <f t="shared" si="15"/>
        <v>1E-4</v>
      </c>
      <c r="I180">
        <f t="shared" si="12"/>
        <v>1.0462439840970914</v>
      </c>
    </row>
    <row r="181" spans="1:9" x14ac:dyDescent="0.25">
      <c r="A181" t="s">
        <v>2837</v>
      </c>
      <c r="C181">
        <v>0.94010000000000005</v>
      </c>
      <c r="D181">
        <v>0.95699999999999996</v>
      </c>
      <c r="E181">
        <f t="shared" si="11"/>
        <v>0.94855</v>
      </c>
      <c r="F181">
        <f t="shared" si="13"/>
        <v>100000</v>
      </c>
      <c r="G181">
        <f t="shared" si="14"/>
        <v>500</v>
      </c>
      <c r="H181">
        <f t="shared" si="15"/>
        <v>1E-4</v>
      </c>
      <c r="I181">
        <f t="shared" si="12"/>
        <v>1.0542406831479627</v>
      </c>
    </row>
    <row r="182" spans="1:9" x14ac:dyDescent="0.25">
      <c r="A182" t="s">
        <v>2838</v>
      </c>
      <c r="C182">
        <v>0.95630000000000004</v>
      </c>
      <c r="D182">
        <v>0.92090000000000005</v>
      </c>
      <c r="E182">
        <f t="shared" si="11"/>
        <v>0.9386000000000001</v>
      </c>
      <c r="F182">
        <f t="shared" si="13"/>
        <v>100000</v>
      </c>
      <c r="G182">
        <f t="shared" si="14"/>
        <v>500</v>
      </c>
      <c r="H182">
        <f t="shared" si="15"/>
        <v>1E-4</v>
      </c>
      <c r="I182">
        <f t="shared" si="12"/>
        <v>1.0654165778819518</v>
      </c>
    </row>
    <row r="183" spans="1:9" x14ac:dyDescent="0.25">
      <c r="A183" t="s">
        <v>2839</v>
      </c>
      <c r="C183">
        <v>0.92079999999999995</v>
      </c>
      <c r="D183">
        <v>0.91349999999999998</v>
      </c>
      <c r="E183">
        <f t="shared" si="11"/>
        <v>0.91714999999999991</v>
      </c>
      <c r="F183">
        <f t="shared" si="13"/>
        <v>100000</v>
      </c>
      <c r="G183">
        <f t="shared" si="14"/>
        <v>500</v>
      </c>
      <c r="H183">
        <f t="shared" si="15"/>
        <v>1E-4</v>
      </c>
      <c r="I183">
        <f t="shared" si="12"/>
        <v>1.0903341874284469</v>
      </c>
    </row>
    <row r="184" spans="1:9" x14ac:dyDescent="0.25">
      <c r="A184" t="s">
        <v>2840</v>
      </c>
      <c r="C184">
        <v>0.9113</v>
      </c>
      <c r="D184">
        <v>0.90639999999999998</v>
      </c>
      <c r="E184">
        <f t="shared" si="11"/>
        <v>0.90884999999999994</v>
      </c>
      <c r="F184">
        <f t="shared" si="13"/>
        <v>100000</v>
      </c>
      <c r="G184">
        <f t="shared" si="14"/>
        <v>500</v>
      </c>
      <c r="H184">
        <f t="shared" si="15"/>
        <v>1E-4</v>
      </c>
      <c r="I184">
        <f t="shared" si="12"/>
        <v>1.100291577267976</v>
      </c>
    </row>
    <row r="185" spans="1:9" x14ac:dyDescent="0.25">
      <c r="A185" t="s">
        <v>2841</v>
      </c>
      <c r="C185">
        <v>0.90510000000000002</v>
      </c>
      <c r="D185">
        <v>0.90469999999999995</v>
      </c>
      <c r="E185">
        <f t="shared" si="11"/>
        <v>0.90490000000000004</v>
      </c>
      <c r="F185">
        <f t="shared" si="13"/>
        <v>100000</v>
      </c>
      <c r="G185">
        <f t="shared" si="14"/>
        <v>500</v>
      </c>
      <c r="H185">
        <f t="shared" si="15"/>
        <v>1E-4</v>
      </c>
      <c r="I185">
        <f t="shared" si="12"/>
        <v>1.105094485578517</v>
      </c>
    </row>
    <row r="186" spans="1:9" x14ac:dyDescent="0.25">
      <c r="A186" t="s">
        <v>2842</v>
      </c>
      <c r="C186">
        <v>0.90669999999999995</v>
      </c>
      <c r="D186">
        <v>0.91710000000000003</v>
      </c>
      <c r="E186">
        <f t="shared" si="11"/>
        <v>0.91189999999999993</v>
      </c>
      <c r="F186">
        <f t="shared" si="13"/>
        <v>100000</v>
      </c>
      <c r="G186">
        <f t="shared" si="14"/>
        <v>500</v>
      </c>
      <c r="H186">
        <f t="shared" si="15"/>
        <v>1E-4</v>
      </c>
      <c r="I186">
        <f t="shared" si="12"/>
        <v>1.0966114705559822</v>
      </c>
    </row>
    <row r="187" spans="1:9" x14ac:dyDescent="0.25">
      <c r="A187" t="s">
        <v>2843</v>
      </c>
      <c r="C187">
        <v>0.91769999999999996</v>
      </c>
      <c r="D187">
        <v>0.9264</v>
      </c>
      <c r="E187">
        <f t="shared" si="11"/>
        <v>0.92205000000000004</v>
      </c>
      <c r="F187">
        <f t="shared" si="13"/>
        <v>100000</v>
      </c>
      <c r="G187">
        <f t="shared" si="14"/>
        <v>500</v>
      </c>
      <c r="H187">
        <f t="shared" si="15"/>
        <v>1E-4</v>
      </c>
      <c r="I187">
        <f t="shared" si="12"/>
        <v>1.0845398839542324</v>
      </c>
    </row>
    <row r="188" spans="1:9" x14ac:dyDescent="0.25">
      <c r="A188" t="s">
        <v>2844</v>
      </c>
      <c r="C188">
        <v>0.92530000000000001</v>
      </c>
      <c r="D188">
        <v>0.8901</v>
      </c>
      <c r="E188">
        <f t="shared" si="11"/>
        <v>0.90769999999999995</v>
      </c>
      <c r="F188">
        <f t="shared" si="13"/>
        <v>100000</v>
      </c>
      <c r="G188">
        <f t="shared" si="14"/>
        <v>500</v>
      </c>
      <c r="H188">
        <f t="shared" si="15"/>
        <v>1E-4</v>
      </c>
      <c r="I188">
        <f t="shared" si="12"/>
        <v>1.1016855789357718</v>
      </c>
    </row>
    <row r="189" spans="1:9" x14ac:dyDescent="0.25">
      <c r="A189" t="s">
        <v>2845</v>
      </c>
      <c r="C189">
        <v>0.8921</v>
      </c>
      <c r="D189">
        <v>0.91949999999999998</v>
      </c>
      <c r="E189">
        <f t="shared" si="11"/>
        <v>0.90579999999999994</v>
      </c>
      <c r="F189">
        <f t="shared" si="13"/>
        <v>100000</v>
      </c>
      <c r="G189">
        <f t="shared" si="14"/>
        <v>500</v>
      </c>
      <c r="H189">
        <f t="shared" si="15"/>
        <v>1E-4</v>
      </c>
      <c r="I189">
        <f t="shared" si="12"/>
        <v>1.103996467211305</v>
      </c>
    </row>
    <row r="190" spans="1:9" x14ac:dyDescent="0.25">
      <c r="A190" t="s">
        <v>2846</v>
      </c>
      <c r="C190">
        <v>0.91890000000000005</v>
      </c>
      <c r="D190">
        <v>0.91820000000000002</v>
      </c>
      <c r="E190">
        <f t="shared" si="11"/>
        <v>0.91854999999999998</v>
      </c>
      <c r="F190">
        <f t="shared" si="13"/>
        <v>100000</v>
      </c>
      <c r="G190">
        <f t="shared" si="14"/>
        <v>500</v>
      </c>
      <c r="H190">
        <f t="shared" si="15"/>
        <v>1E-4</v>
      </c>
      <c r="I190">
        <f t="shared" si="12"/>
        <v>1.0886723640520386</v>
      </c>
    </row>
    <row r="191" spans="1:9" x14ac:dyDescent="0.25">
      <c r="A191" t="s">
        <v>2847</v>
      </c>
      <c r="C191">
        <v>0.91849999999999998</v>
      </c>
      <c r="D191">
        <v>0.90239999999999998</v>
      </c>
      <c r="E191">
        <f t="shared" si="11"/>
        <v>0.91044999999999998</v>
      </c>
      <c r="F191">
        <f t="shared" si="13"/>
        <v>100000</v>
      </c>
      <c r="G191">
        <f t="shared" si="14"/>
        <v>500</v>
      </c>
      <c r="H191">
        <f t="shared" si="15"/>
        <v>1E-4</v>
      </c>
      <c r="I191">
        <f t="shared" si="12"/>
        <v>1.098357954857488</v>
      </c>
    </row>
    <row r="192" spans="1:9" x14ac:dyDescent="0.25">
      <c r="A192" t="s">
        <v>2848</v>
      </c>
      <c r="C192">
        <v>0.90339999999999998</v>
      </c>
      <c r="D192">
        <v>0.89039999999999997</v>
      </c>
      <c r="E192">
        <f t="shared" si="11"/>
        <v>0.89690000000000003</v>
      </c>
      <c r="F192">
        <f t="shared" si="13"/>
        <v>100000</v>
      </c>
      <c r="G192">
        <f t="shared" si="14"/>
        <v>500</v>
      </c>
      <c r="H192">
        <f t="shared" si="15"/>
        <v>1E-4</v>
      </c>
      <c r="I192">
        <f t="shared" si="12"/>
        <v>1.1149514996097669</v>
      </c>
    </row>
    <row r="193" spans="1:9" x14ac:dyDescent="0.25">
      <c r="A193" t="s">
        <v>2849</v>
      </c>
      <c r="C193">
        <v>0.89429999999999998</v>
      </c>
      <c r="D193">
        <v>0.91830000000000001</v>
      </c>
      <c r="E193">
        <f t="shared" si="11"/>
        <v>0.90629999999999999</v>
      </c>
      <c r="F193">
        <f t="shared" si="13"/>
        <v>100000</v>
      </c>
      <c r="G193">
        <f t="shared" si="14"/>
        <v>500</v>
      </c>
      <c r="H193">
        <f t="shared" si="15"/>
        <v>1E-4</v>
      </c>
      <c r="I193">
        <f t="shared" si="12"/>
        <v>1.1033873993158998</v>
      </c>
    </row>
    <row r="194" spans="1:9" x14ac:dyDescent="0.25">
      <c r="A194" t="s">
        <v>2850</v>
      </c>
      <c r="C194">
        <v>0.92090000000000005</v>
      </c>
      <c r="D194">
        <v>0.9244</v>
      </c>
      <c r="E194">
        <f t="shared" si="11"/>
        <v>0.92264999999999997</v>
      </c>
      <c r="F194">
        <f t="shared" si="13"/>
        <v>100000</v>
      </c>
      <c r="G194">
        <f t="shared" si="14"/>
        <v>500</v>
      </c>
      <c r="H194">
        <f t="shared" si="15"/>
        <v>1E-4</v>
      </c>
      <c r="I194">
        <f t="shared" si="12"/>
        <v>1.0838346068389964</v>
      </c>
    </row>
    <row r="195" spans="1:9" x14ac:dyDescent="0.25">
      <c r="A195" t="s">
        <v>2851</v>
      </c>
      <c r="C195">
        <v>0.93300000000000005</v>
      </c>
      <c r="D195">
        <v>0.93959999999999999</v>
      </c>
      <c r="E195">
        <f t="shared" ref="E195:E258" si="16">(C195+D195)/2</f>
        <v>0.93630000000000002</v>
      </c>
      <c r="F195">
        <f t="shared" si="13"/>
        <v>100000</v>
      </c>
      <c r="G195">
        <f t="shared" si="14"/>
        <v>500</v>
      </c>
      <c r="H195">
        <f t="shared" si="15"/>
        <v>1E-4</v>
      </c>
      <c r="I195">
        <f t="shared" ref="I195:I258" si="17">1/E195</f>
        <v>1.0680337498664958</v>
      </c>
    </row>
    <row r="196" spans="1:9" x14ac:dyDescent="0.25">
      <c r="A196" t="s">
        <v>2852</v>
      </c>
      <c r="C196">
        <v>0.93669999999999998</v>
      </c>
      <c r="D196">
        <v>0.93149999999999999</v>
      </c>
      <c r="E196">
        <f t="shared" si="16"/>
        <v>0.93409999999999993</v>
      </c>
      <c r="F196">
        <f t="shared" si="13"/>
        <v>100000</v>
      </c>
      <c r="G196">
        <f t="shared" si="14"/>
        <v>500</v>
      </c>
      <c r="H196">
        <f t="shared" si="15"/>
        <v>1E-4</v>
      </c>
      <c r="I196">
        <f t="shared" si="17"/>
        <v>1.0705491917353602</v>
      </c>
    </row>
    <row r="197" spans="1:9" x14ac:dyDescent="0.25">
      <c r="A197" t="s">
        <v>2853</v>
      </c>
      <c r="C197">
        <v>0.93120000000000003</v>
      </c>
      <c r="D197">
        <v>0.94289999999999996</v>
      </c>
      <c r="E197">
        <f t="shared" si="16"/>
        <v>0.93704999999999994</v>
      </c>
      <c r="F197">
        <f t="shared" ref="F197:F260" si="18">F196</f>
        <v>100000</v>
      </c>
      <c r="G197">
        <f t="shared" ref="G197:G260" si="19">G196</f>
        <v>500</v>
      </c>
      <c r="H197">
        <f t="shared" ref="H197:H260" si="20">H196</f>
        <v>1E-4</v>
      </c>
      <c r="I197">
        <f t="shared" si="17"/>
        <v>1.0671789125446882</v>
      </c>
    </row>
    <row r="198" spans="1:9" x14ac:dyDescent="0.25">
      <c r="A198" t="s">
        <v>2854</v>
      </c>
      <c r="C198">
        <v>0.94340000000000002</v>
      </c>
      <c r="D198">
        <v>0.94679999999999997</v>
      </c>
      <c r="E198">
        <f t="shared" si="16"/>
        <v>0.94510000000000005</v>
      </c>
      <c r="F198">
        <f t="shared" si="18"/>
        <v>100000</v>
      </c>
      <c r="G198">
        <f t="shared" si="19"/>
        <v>500</v>
      </c>
      <c r="H198">
        <f t="shared" si="20"/>
        <v>1E-4</v>
      </c>
      <c r="I198">
        <f t="shared" si="17"/>
        <v>1.0580890911014706</v>
      </c>
    </row>
    <row r="199" spans="1:9" x14ac:dyDescent="0.25">
      <c r="A199" t="s">
        <v>2855</v>
      </c>
      <c r="C199">
        <v>0.9425</v>
      </c>
      <c r="D199">
        <v>0.96750000000000003</v>
      </c>
      <c r="E199">
        <f t="shared" si="16"/>
        <v>0.95500000000000007</v>
      </c>
      <c r="F199">
        <f t="shared" si="18"/>
        <v>100000</v>
      </c>
      <c r="G199">
        <f t="shared" si="19"/>
        <v>500</v>
      </c>
      <c r="H199">
        <f t="shared" si="20"/>
        <v>1E-4</v>
      </c>
      <c r="I199">
        <f t="shared" si="17"/>
        <v>1.0471204188481675</v>
      </c>
    </row>
    <row r="200" spans="1:9" x14ac:dyDescent="0.25">
      <c r="A200" t="s">
        <v>2856</v>
      </c>
      <c r="C200">
        <v>0.96699999999999997</v>
      </c>
      <c r="D200">
        <v>0.95840000000000003</v>
      </c>
      <c r="E200">
        <f t="shared" si="16"/>
        <v>0.9627</v>
      </c>
      <c r="F200">
        <f t="shared" si="18"/>
        <v>100000</v>
      </c>
      <c r="G200">
        <f t="shared" si="19"/>
        <v>500</v>
      </c>
      <c r="H200">
        <f t="shared" si="20"/>
        <v>1E-4</v>
      </c>
      <c r="I200">
        <f t="shared" si="17"/>
        <v>1.0387451958034695</v>
      </c>
    </row>
    <row r="201" spans="1:9" x14ac:dyDescent="0.25">
      <c r="A201" t="s">
        <v>2857</v>
      </c>
      <c r="C201">
        <v>0.95850000000000002</v>
      </c>
      <c r="D201">
        <v>0.94359999999999999</v>
      </c>
      <c r="E201">
        <f t="shared" si="16"/>
        <v>0.95104999999999995</v>
      </c>
      <c r="F201">
        <f t="shared" si="18"/>
        <v>100000</v>
      </c>
      <c r="G201">
        <f t="shared" si="19"/>
        <v>500</v>
      </c>
      <c r="H201">
        <f t="shared" si="20"/>
        <v>1E-4</v>
      </c>
      <c r="I201">
        <f t="shared" si="17"/>
        <v>1.0514694285263657</v>
      </c>
    </row>
    <row r="202" spans="1:9" x14ac:dyDescent="0.25">
      <c r="A202" t="s">
        <v>2858</v>
      </c>
      <c r="C202">
        <v>0.94550000000000001</v>
      </c>
      <c r="D202">
        <v>0.93830000000000002</v>
      </c>
      <c r="E202">
        <f t="shared" si="16"/>
        <v>0.94189999999999996</v>
      </c>
      <c r="F202">
        <f t="shared" si="18"/>
        <v>100000</v>
      </c>
      <c r="G202">
        <f t="shared" si="19"/>
        <v>500</v>
      </c>
      <c r="H202">
        <f t="shared" si="20"/>
        <v>1E-4</v>
      </c>
      <c r="I202">
        <f t="shared" si="17"/>
        <v>1.0616838305552607</v>
      </c>
    </row>
    <row r="203" spans="1:9" x14ac:dyDescent="0.25">
      <c r="A203" t="s">
        <v>2859</v>
      </c>
      <c r="C203">
        <v>0.93840000000000001</v>
      </c>
      <c r="D203">
        <v>0.93679999999999997</v>
      </c>
      <c r="E203">
        <f t="shared" si="16"/>
        <v>0.93759999999999999</v>
      </c>
      <c r="F203">
        <f t="shared" si="18"/>
        <v>100000</v>
      </c>
      <c r="G203">
        <f t="shared" si="19"/>
        <v>500</v>
      </c>
      <c r="H203">
        <f t="shared" si="20"/>
        <v>1E-4</v>
      </c>
      <c r="I203">
        <f t="shared" si="17"/>
        <v>1.0665529010238908</v>
      </c>
    </row>
    <row r="204" spans="1:9" x14ac:dyDescent="0.25">
      <c r="A204" t="s">
        <v>2860</v>
      </c>
      <c r="C204">
        <v>0.9375</v>
      </c>
      <c r="D204">
        <v>0.91700000000000004</v>
      </c>
      <c r="E204">
        <f t="shared" si="16"/>
        <v>0.92725000000000002</v>
      </c>
      <c r="F204">
        <f t="shared" si="18"/>
        <v>100000</v>
      </c>
      <c r="G204">
        <f t="shared" si="19"/>
        <v>500</v>
      </c>
      <c r="H204">
        <f t="shared" si="20"/>
        <v>1E-4</v>
      </c>
      <c r="I204">
        <f t="shared" si="17"/>
        <v>1.0784578053383662</v>
      </c>
    </row>
    <row r="205" spans="1:9" x14ac:dyDescent="0.25">
      <c r="A205" t="s">
        <v>2861</v>
      </c>
      <c r="C205">
        <v>0.91620000000000001</v>
      </c>
      <c r="D205">
        <v>0.91080000000000005</v>
      </c>
      <c r="E205">
        <f t="shared" si="16"/>
        <v>0.91349999999999998</v>
      </c>
      <c r="F205">
        <f t="shared" si="18"/>
        <v>100000</v>
      </c>
      <c r="G205">
        <f t="shared" si="19"/>
        <v>500</v>
      </c>
      <c r="H205">
        <f t="shared" si="20"/>
        <v>1E-4</v>
      </c>
      <c r="I205">
        <f t="shared" si="17"/>
        <v>1.0946907498631637</v>
      </c>
    </row>
    <row r="206" spans="1:9" x14ac:dyDescent="0.25">
      <c r="A206" t="s">
        <v>2862</v>
      </c>
      <c r="C206">
        <v>0.91269999999999996</v>
      </c>
      <c r="D206">
        <v>0.91010000000000002</v>
      </c>
      <c r="E206">
        <f t="shared" si="16"/>
        <v>0.91139999999999999</v>
      </c>
      <c r="F206">
        <f t="shared" si="18"/>
        <v>100000</v>
      </c>
      <c r="G206">
        <f t="shared" si="19"/>
        <v>500</v>
      </c>
      <c r="H206">
        <f t="shared" si="20"/>
        <v>1E-4</v>
      </c>
      <c r="I206">
        <f t="shared" si="17"/>
        <v>1.097213078779899</v>
      </c>
    </row>
    <row r="207" spans="1:9" x14ac:dyDescent="0.25">
      <c r="A207" t="s">
        <v>2863</v>
      </c>
      <c r="C207">
        <v>0.91200000000000003</v>
      </c>
      <c r="D207">
        <v>0.89629999999999999</v>
      </c>
      <c r="E207">
        <f t="shared" si="16"/>
        <v>0.90415000000000001</v>
      </c>
      <c r="F207">
        <f t="shared" si="18"/>
        <v>100000</v>
      </c>
      <c r="G207">
        <f t="shared" si="19"/>
        <v>500</v>
      </c>
      <c r="H207">
        <f t="shared" si="20"/>
        <v>1E-4</v>
      </c>
      <c r="I207">
        <f t="shared" si="17"/>
        <v>1.1060111707128242</v>
      </c>
    </row>
    <row r="208" spans="1:9" x14ac:dyDescent="0.25">
      <c r="A208" t="s">
        <v>2864</v>
      </c>
      <c r="C208">
        <v>0.89590000000000003</v>
      </c>
      <c r="D208">
        <v>0.89180000000000004</v>
      </c>
      <c r="E208">
        <f t="shared" si="16"/>
        <v>0.89385000000000003</v>
      </c>
      <c r="F208">
        <f t="shared" si="18"/>
        <v>100000</v>
      </c>
      <c r="G208">
        <f t="shared" si="19"/>
        <v>500</v>
      </c>
      <c r="H208">
        <f t="shared" si="20"/>
        <v>1E-4</v>
      </c>
      <c r="I208">
        <f t="shared" si="17"/>
        <v>1.1187559433909493</v>
      </c>
    </row>
    <row r="209" spans="1:9" x14ac:dyDescent="0.25">
      <c r="A209" t="s">
        <v>2865</v>
      </c>
      <c r="C209">
        <v>0.8921</v>
      </c>
      <c r="D209">
        <v>0.88660000000000005</v>
      </c>
      <c r="E209">
        <f t="shared" si="16"/>
        <v>0.88935000000000008</v>
      </c>
      <c r="F209">
        <f t="shared" si="18"/>
        <v>100000</v>
      </c>
      <c r="G209">
        <f t="shared" si="19"/>
        <v>500</v>
      </c>
      <c r="H209">
        <f t="shared" si="20"/>
        <v>1E-4</v>
      </c>
      <c r="I209">
        <f t="shared" si="17"/>
        <v>1.1244167088322932</v>
      </c>
    </row>
    <row r="210" spans="1:9" x14ac:dyDescent="0.25">
      <c r="A210" t="s">
        <v>2866</v>
      </c>
      <c r="C210">
        <v>0.8861</v>
      </c>
      <c r="D210">
        <v>0.89449999999999996</v>
      </c>
      <c r="E210">
        <f t="shared" si="16"/>
        <v>0.89029999999999998</v>
      </c>
      <c r="F210">
        <f t="shared" si="18"/>
        <v>100000</v>
      </c>
      <c r="G210">
        <f t="shared" si="19"/>
        <v>500</v>
      </c>
      <c r="H210">
        <f t="shared" si="20"/>
        <v>1E-4</v>
      </c>
      <c r="I210">
        <f t="shared" si="17"/>
        <v>1.1232168931820734</v>
      </c>
    </row>
    <row r="211" spans="1:9" x14ac:dyDescent="0.25">
      <c r="A211" t="s">
        <v>2867</v>
      </c>
      <c r="C211">
        <v>0.89580000000000004</v>
      </c>
      <c r="D211">
        <v>0.89939999999999998</v>
      </c>
      <c r="E211">
        <f t="shared" si="16"/>
        <v>0.89759999999999995</v>
      </c>
      <c r="F211">
        <f t="shared" si="18"/>
        <v>100000</v>
      </c>
      <c r="G211">
        <f t="shared" si="19"/>
        <v>500</v>
      </c>
      <c r="H211">
        <f t="shared" si="20"/>
        <v>1E-4</v>
      </c>
      <c r="I211">
        <f t="shared" si="17"/>
        <v>1.1140819964349378</v>
      </c>
    </row>
    <row r="212" spans="1:9" x14ac:dyDescent="0.25">
      <c r="A212" t="s">
        <v>2868</v>
      </c>
      <c r="C212">
        <v>0.89959999999999996</v>
      </c>
      <c r="D212">
        <v>0.87819999999999998</v>
      </c>
      <c r="E212">
        <f t="shared" si="16"/>
        <v>0.88890000000000002</v>
      </c>
      <c r="F212">
        <f t="shared" si="18"/>
        <v>100000</v>
      </c>
      <c r="G212">
        <f t="shared" si="19"/>
        <v>500</v>
      </c>
      <c r="H212">
        <f t="shared" si="20"/>
        <v>1E-4</v>
      </c>
      <c r="I212">
        <f t="shared" si="17"/>
        <v>1.1249859376757789</v>
      </c>
    </row>
    <row r="213" spans="1:9" x14ac:dyDescent="0.25">
      <c r="A213" t="s">
        <v>2869</v>
      </c>
      <c r="C213">
        <v>0.87709999999999999</v>
      </c>
      <c r="D213">
        <v>0.86839999999999995</v>
      </c>
      <c r="E213">
        <f t="shared" si="16"/>
        <v>0.87274999999999991</v>
      </c>
      <c r="F213">
        <f t="shared" si="18"/>
        <v>100000</v>
      </c>
      <c r="G213">
        <f t="shared" si="19"/>
        <v>500</v>
      </c>
      <c r="H213">
        <f t="shared" si="20"/>
        <v>1E-4</v>
      </c>
      <c r="I213">
        <f t="shared" si="17"/>
        <v>1.145803494700659</v>
      </c>
    </row>
    <row r="214" spans="1:9" x14ac:dyDescent="0.25">
      <c r="A214" t="s">
        <v>2870</v>
      </c>
      <c r="C214">
        <v>0.86909999999999998</v>
      </c>
      <c r="D214">
        <v>0.87529999999999997</v>
      </c>
      <c r="E214">
        <f t="shared" si="16"/>
        <v>0.87219999999999998</v>
      </c>
      <c r="F214">
        <f t="shared" si="18"/>
        <v>100000</v>
      </c>
      <c r="G214">
        <f t="shared" si="19"/>
        <v>500</v>
      </c>
      <c r="H214">
        <f t="shared" si="20"/>
        <v>1E-4</v>
      </c>
      <c r="I214">
        <f t="shared" si="17"/>
        <v>1.1465260261407935</v>
      </c>
    </row>
    <row r="215" spans="1:9" x14ac:dyDescent="0.25">
      <c r="A215" t="s">
        <v>2871</v>
      </c>
      <c r="C215">
        <v>0.87649999999999995</v>
      </c>
      <c r="D215">
        <v>0.89570000000000005</v>
      </c>
      <c r="E215">
        <f t="shared" si="16"/>
        <v>0.8861</v>
      </c>
      <c r="F215">
        <f t="shared" si="18"/>
        <v>100000</v>
      </c>
      <c r="G215">
        <f t="shared" si="19"/>
        <v>500</v>
      </c>
      <c r="H215">
        <f t="shared" si="20"/>
        <v>1E-4</v>
      </c>
      <c r="I215">
        <f t="shared" si="17"/>
        <v>1.1285407967498025</v>
      </c>
    </row>
    <row r="216" spans="1:9" x14ac:dyDescent="0.25">
      <c r="A216" t="s">
        <v>2872</v>
      </c>
      <c r="C216">
        <v>0.89539999999999997</v>
      </c>
      <c r="D216">
        <v>0.90290000000000004</v>
      </c>
      <c r="E216">
        <f t="shared" si="16"/>
        <v>0.89915</v>
      </c>
      <c r="F216">
        <f t="shared" si="18"/>
        <v>100000</v>
      </c>
      <c r="G216">
        <f t="shared" si="19"/>
        <v>500</v>
      </c>
      <c r="H216">
        <f t="shared" si="20"/>
        <v>1E-4</v>
      </c>
      <c r="I216">
        <f t="shared" si="17"/>
        <v>1.1121614858477451</v>
      </c>
    </row>
    <row r="217" spans="1:9" x14ac:dyDescent="0.25">
      <c r="A217" t="s">
        <v>2873</v>
      </c>
      <c r="C217">
        <v>0.90329999999999999</v>
      </c>
      <c r="D217">
        <v>0.89749999999999996</v>
      </c>
      <c r="E217">
        <f t="shared" si="16"/>
        <v>0.90039999999999998</v>
      </c>
      <c r="F217">
        <f t="shared" si="18"/>
        <v>100000</v>
      </c>
      <c r="G217">
        <f t="shared" si="19"/>
        <v>500</v>
      </c>
      <c r="H217">
        <f t="shared" si="20"/>
        <v>1E-4</v>
      </c>
      <c r="I217">
        <f t="shared" si="17"/>
        <v>1.1106175033318526</v>
      </c>
    </row>
    <row r="218" spans="1:9" x14ac:dyDescent="0.25">
      <c r="A218" t="s">
        <v>2874</v>
      </c>
      <c r="C218">
        <v>0.89790000000000003</v>
      </c>
      <c r="D218">
        <v>0.89300000000000002</v>
      </c>
      <c r="E218">
        <f t="shared" si="16"/>
        <v>0.89545000000000008</v>
      </c>
      <c r="F218">
        <f t="shared" si="18"/>
        <v>100000</v>
      </c>
      <c r="G218">
        <f t="shared" si="19"/>
        <v>500</v>
      </c>
      <c r="H218">
        <f t="shared" si="20"/>
        <v>1E-4</v>
      </c>
      <c r="I218">
        <f t="shared" si="17"/>
        <v>1.1167569378524762</v>
      </c>
    </row>
    <row r="219" spans="1:9" x14ac:dyDescent="0.25">
      <c r="A219" t="s">
        <v>2875</v>
      </c>
      <c r="C219">
        <v>0.88939999999999997</v>
      </c>
      <c r="D219">
        <v>0.90680000000000005</v>
      </c>
      <c r="E219">
        <f t="shared" si="16"/>
        <v>0.89810000000000001</v>
      </c>
      <c r="F219">
        <f t="shared" si="18"/>
        <v>100000</v>
      </c>
      <c r="G219">
        <f t="shared" si="19"/>
        <v>500</v>
      </c>
      <c r="H219">
        <f t="shared" si="20"/>
        <v>1E-4</v>
      </c>
      <c r="I219">
        <f t="shared" si="17"/>
        <v>1.1134617525887986</v>
      </c>
    </row>
    <row r="220" spans="1:9" x14ac:dyDescent="0.25">
      <c r="A220" t="s">
        <v>2876</v>
      </c>
      <c r="C220">
        <v>0.90510000000000002</v>
      </c>
      <c r="D220">
        <v>0.90300000000000002</v>
      </c>
      <c r="E220">
        <f t="shared" si="16"/>
        <v>0.90405000000000002</v>
      </c>
      <c r="F220">
        <f t="shared" si="18"/>
        <v>100000</v>
      </c>
      <c r="G220">
        <f t="shared" si="19"/>
        <v>500</v>
      </c>
      <c r="H220">
        <f t="shared" si="20"/>
        <v>1E-4</v>
      </c>
      <c r="I220">
        <f t="shared" si="17"/>
        <v>1.106133510314695</v>
      </c>
    </row>
    <row r="221" spans="1:9" x14ac:dyDescent="0.25">
      <c r="A221" t="s">
        <v>2877</v>
      </c>
      <c r="C221">
        <v>0.90200000000000002</v>
      </c>
      <c r="D221">
        <v>0.90790000000000004</v>
      </c>
      <c r="E221">
        <f t="shared" si="16"/>
        <v>0.90495000000000003</v>
      </c>
      <c r="F221">
        <f t="shared" si="18"/>
        <v>100000</v>
      </c>
      <c r="G221">
        <f t="shared" si="19"/>
        <v>500</v>
      </c>
      <c r="H221">
        <f t="shared" si="20"/>
        <v>1E-4</v>
      </c>
      <c r="I221">
        <f t="shared" si="17"/>
        <v>1.1050334272611746</v>
      </c>
    </row>
    <row r="222" spans="1:9" x14ac:dyDescent="0.25">
      <c r="A222" t="s">
        <v>2878</v>
      </c>
      <c r="C222">
        <v>0.90969999999999995</v>
      </c>
      <c r="D222">
        <v>0.92459999999999998</v>
      </c>
      <c r="E222">
        <f t="shared" si="16"/>
        <v>0.91714999999999991</v>
      </c>
      <c r="F222">
        <f t="shared" si="18"/>
        <v>100000</v>
      </c>
      <c r="G222">
        <f t="shared" si="19"/>
        <v>500</v>
      </c>
      <c r="H222">
        <f t="shared" si="20"/>
        <v>1E-4</v>
      </c>
      <c r="I222">
        <f t="shared" si="17"/>
        <v>1.0903341874284469</v>
      </c>
    </row>
    <row r="223" spans="1:9" x14ac:dyDescent="0.25">
      <c r="A223" t="s">
        <v>2879</v>
      </c>
      <c r="C223">
        <v>0.92390000000000005</v>
      </c>
      <c r="D223">
        <v>0.92900000000000005</v>
      </c>
      <c r="E223">
        <f t="shared" si="16"/>
        <v>0.92645</v>
      </c>
      <c r="F223">
        <f t="shared" si="18"/>
        <v>100000</v>
      </c>
      <c r="G223">
        <f t="shared" si="19"/>
        <v>500</v>
      </c>
      <c r="H223">
        <f t="shared" si="20"/>
        <v>1E-4</v>
      </c>
      <c r="I223">
        <f t="shared" si="17"/>
        <v>1.0793890657887635</v>
      </c>
    </row>
    <row r="224" spans="1:9" x14ac:dyDescent="0.25">
      <c r="A224" t="s">
        <v>2880</v>
      </c>
      <c r="C224">
        <v>0.9284</v>
      </c>
      <c r="D224">
        <v>0.93940000000000001</v>
      </c>
      <c r="E224">
        <f t="shared" si="16"/>
        <v>0.93389999999999995</v>
      </c>
      <c r="F224">
        <f t="shared" si="18"/>
        <v>100000</v>
      </c>
      <c r="G224">
        <f t="shared" si="19"/>
        <v>500</v>
      </c>
      <c r="H224">
        <f t="shared" si="20"/>
        <v>1E-4</v>
      </c>
      <c r="I224">
        <f t="shared" si="17"/>
        <v>1.0707784559374667</v>
      </c>
    </row>
    <row r="225" spans="1:9" x14ac:dyDescent="0.25">
      <c r="A225" t="s">
        <v>2881</v>
      </c>
      <c r="C225">
        <v>0.93889999999999996</v>
      </c>
      <c r="D225">
        <v>0.93300000000000005</v>
      </c>
      <c r="E225">
        <f t="shared" si="16"/>
        <v>0.93595000000000006</v>
      </c>
      <c r="F225">
        <f t="shared" si="18"/>
        <v>100000</v>
      </c>
      <c r="G225">
        <f t="shared" si="19"/>
        <v>500</v>
      </c>
      <c r="H225">
        <f t="shared" si="20"/>
        <v>1E-4</v>
      </c>
      <c r="I225">
        <f t="shared" si="17"/>
        <v>1.0684331427960894</v>
      </c>
    </row>
    <row r="226" spans="1:9" x14ac:dyDescent="0.25">
      <c r="A226" t="s">
        <v>2882</v>
      </c>
      <c r="C226">
        <v>0.93340000000000001</v>
      </c>
      <c r="D226">
        <v>0.92779999999999996</v>
      </c>
      <c r="E226">
        <f t="shared" si="16"/>
        <v>0.93059999999999998</v>
      </c>
      <c r="F226">
        <f t="shared" si="18"/>
        <v>100000</v>
      </c>
      <c r="G226">
        <f t="shared" si="19"/>
        <v>500</v>
      </c>
      <c r="H226">
        <f t="shared" si="20"/>
        <v>1E-4</v>
      </c>
      <c r="I226">
        <f t="shared" si="17"/>
        <v>1.0745755426606491</v>
      </c>
    </row>
    <row r="227" spans="1:9" x14ac:dyDescent="0.25">
      <c r="A227" t="s">
        <v>2883</v>
      </c>
      <c r="C227">
        <v>0.9274</v>
      </c>
      <c r="D227">
        <v>0.92749999999999999</v>
      </c>
      <c r="E227">
        <f t="shared" si="16"/>
        <v>0.92745</v>
      </c>
      <c r="F227">
        <f t="shared" si="18"/>
        <v>100000</v>
      </c>
      <c r="G227">
        <f t="shared" si="19"/>
        <v>500</v>
      </c>
      <c r="H227">
        <f t="shared" si="20"/>
        <v>1E-4</v>
      </c>
      <c r="I227">
        <f t="shared" si="17"/>
        <v>1.0782252412528976</v>
      </c>
    </row>
    <row r="228" spans="1:9" x14ac:dyDescent="0.25">
      <c r="A228" t="s">
        <v>2884</v>
      </c>
      <c r="C228">
        <v>0.92849999999999999</v>
      </c>
      <c r="D228">
        <v>0.93579999999999997</v>
      </c>
      <c r="E228">
        <f t="shared" si="16"/>
        <v>0.93215000000000003</v>
      </c>
      <c r="F228">
        <f t="shared" si="18"/>
        <v>100000</v>
      </c>
      <c r="G228">
        <f t="shared" si="19"/>
        <v>500</v>
      </c>
      <c r="H228">
        <f t="shared" si="20"/>
        <v>1E-4</v>
      </c>
      <c r="I228">
        <f t="shared" si="17"/>
        <v>1.0727887142627259</v>
      </c>
    </row>
    <row r="229" spans="1:9" x14ac:dyDescent="0.25">
      <c r="A229" t="s">
        <v>2885</v>
      </c>
      <c r="C229">
        <v>0.93600000000000005</v>
      </c>
      <c r="D229">
        <v>0.93610000000000004</v>
      </c>
      <c r="E229">
        <f t="shared" si="16"/>
        <v>0.93605000000000005</v>
      </c>
      <c r="F229">
        <f t="shared" si="18"/>
        <v>100000</v>
      </c>
      <c r="G229">
        <f t="shared" si="19"/>
        <v>500</v>
      </c>
      <c r="H229">
        <f t="shared" si="20"/>
        <v>1E-4</v>
      </c>
      <c r="I229">
        <f t="shared" si="17"/>
        <v>1.068319000053416</v>
      </c>
    </row>
    <row r="230" spans="1:9" x14ac:dyDescent="0.25">
      <c r="A230" t="s">
        <v>2886</v>
      </c>
      <c r="C230">
        <v>0.93720000000000003</v>
      </c>
      <c r="D230">
        <v>0.92290000000000005</v>
      </c>
      <c r="E230">
        <f t="shared" si="16"/>
        <v>0.93005000000000004</v>
      </c>
      <c r="F230">
        <f t="shared" si="18"/>
        <v>100000</v>
      </c>
      <c r="G230">
        <f t="shared" si="19"/>
        <v>500</v>
      </c>
      <c r="H230">
        <f t="shared" si="20"/>
        <v>1E-4</v>
      </c>
      <c r="I230">
        <f t="shared" si="17"/>
        <v>1.0752110101607439</v>
      </c>
    </row>
    <row r="231" spans="1:9" x14ac:dyDescent="0.25">
      <c r="A231" t="s">
        <v>2887</v>
      </c>
      <c r="C231">
        <v>0.92330000000000001</v>
      </c>
      <c r="D231">
        <v>0.93100000000000005</v>
      </c>
      <c r="E231">
        <f t="shared" si="16"/>
        <v>0.92715000000000003</v>
      </c>
      <c r="F231">
        <f t="shared" si="18"/>
        <v>100000</v>
      </c>
      <c r="G231">
        <f t="shared" si="19"/>
        <v>500</v>
      </c>
      <c r="H231">
        <f t="shared" si="20"/>
        <v>1E-4</v>
      </c>
      <c r="I231">
        <f t="shared" si="17"/>
        <v>1.0785741250067411</v>
      </c>
    </row>
    <row r="232" spans="1:9" x14ac:dyDescent="0.25">
      <c r="A232" t="s">
        <v>2888</v>
      </c>
      <c r="C232">
        <v>0.93079999999999996</v>
      </c>
      <c r="D232">
        <v>0.93330000000000002</v>
      </c>
      <c r="E232">
        <f t="shared" si="16"/>
        <v>0.93205000000000005</v>
      </c>
      <c r="F232">
        <f t="shared" si="18"/>
        <v>100000</v>
      </c>
      <c r="G232">
        <f t="shared" si="19"/>
        <v>500</v>
      </c>
      <c r="H232">
        <f t="shared" si="20"/>
        <v>1E-4</v>
      </c>
      <c r="I232">
        <f t="shared" si="17"/>
        <v>1.0729038141730594</v>
      </c>
    </row>
    <row r="233" spans="1:9" x14ac:dyDescent="0.25">
      <c r="A233" t="s">
        <v>2889</v>
      </c>
      <c r="C233">
        <v>0.93359999999999999</v>
      </c>
      <c r="D233">
        <v>0.93989999999999996</v>
      </c>
      <c r="E233">
        <f t="shared" si="16"/>
        <v>0.93674999999999997</v>
      </c>
      <c r="F233">
        <f t="shared" si="18"/>
        <v>100000</v>
      </c>
      <c r="G233">
        <f t="shared" si="19"/>
        <v>500</v>
      </c>
      <c r="H233">
        <f t="shared" si="20"/>
        <v>1E-4</v>
      </c>
      <c r="I233">
        <f t="shared" si="17"/>
        <v>1.0675206832132373</v>
      </c>
    </row>
    <row r="234" spans="1:9" x14ac:dyDescent="0.25">
      <c r="A234" t="s">
        <v>2890</v>
      </c>
      <c r="C234">
        <v>0.93930000000000002</v>
      </c>
      <c r="D234">
        <v>0.93859999999999999</v>
      </c>
      <c r="E234">
        <f t="shared" si="16"/>
        <v>0.93894999999999995</v>
      </c>
      <c r="F234">
        <f t="shared" si="18"/>
        <v>100000</v>
      </c>
      <c r="G234">
        <f t="shared" si="19"/>
        <v>500</v>
      </c>
      <c r="H234">
        <f t="shared" si="20"/>
        <v>1E-4</v>
      </c>
      <c r="I234">
        <f t="shared" si="17"/>
        <v>1.0650194366047181</v>
      </c>
    </row>
    <row r="235" spans="1:9" x14ac:dyDescent="0.25">
      <c r="A235" t="s">
        <v>2891</v>
      </c>
      <c r="C235">
        <v>0.9375</v>
      </c>
      <c r="D235">
        <v>0.94220000000000004</v>
      </c>
      <c r="E235">
        <f t="shared" si="16"/>
        <v>0.93985000000000007</v>
      </c>
      <c r="F235">
        <f t="shared" si="18"/>
        <v>100000</v>
      </c>
      <c r="G235">
        <f t="shared" si="19"/>
        <v>500</v>
      </c>
      <c r="H235">
        <f t="shared" si="20"/>
        <v>1E-4</v>
      </c>
      <c r="I235">
        <f t="shared" si="17"/>
        <v>1.0639995744001702</v>
      </c>
    </row>
    <row r="236" spans="1:9" x14ac:dyDescent="0.25">
      <c r="A236" t="s">
        <v>2892</v>
      </c>
      <c r="C236">
        <v>0.94210000000000005</v>
      </c>
      <c r="D236">
        <v>0.93620000000000003</v>
      </c>
      <c r="E236">
        <f t="shared" si="16"/>
        <v>0.93915000000000004</v>
      </c>
      <c r="F236">
        <f t="shared" si="18"/>
        <v>100000</v>
      </c>
      <c r="G236">
        <f t="shared" si="19"/>
        <v>500</v>
      </c>
      <c r="H236">
        <f t="shared" si="20"/>
        <v>1E-4</v>
      </c>
      <c r="I236">
        <f t="shared" si="17"/>
        <v>1.0647926316349889</v>
      </c>
    </row>
    <row r="237" spans="1:9" x14ac:dyDescent="0.25">
      <c r="A237" t="s">
        <v>2893</v>
      </c>
      <c r="C237">
        <v>0.93630000000000002</v>
      </c>
      <c r="D237">
        <v>0.93879999999999997</v>
      </c>
      <c r="E237">
        <f t="shared" si="16"/>
        <v>0.93754999999999999</v>
      </c>
      <c r="F237">
        <f t="shared" si="18"/>
        <v>100000</v>
      </c>
      <c r="G237">
        <f t="shared" si="19"/>
        <v>500</v>
      </c>
      <c r="H237">
        <f t="shared" si="20"/>
        <v>1E-4</v>
      </c>
      <c r="I237">
        <f t="shared" si="17"/>
        <v>1.0666097808116901</v>
      </c>
    </row>
    <row r="238" spans="1:9" x14ac:dyDescent="0.25">
      <c r="A238" t="s">
        <v>2894</v>
      </c>
      <c r="C238">
        <v>0.93769999999999998</v>
      </c>
      <c r="D238">
        <v>0.93930000000000002</v>
      </c>
      <c r="E238">
        <f t="shared" si="16"/>
        <v>0.9385</v>
      </c>
      <c r="F238">
        <f t="shared" si="18"/>
        <v>100000</v>
      </c>
      <c r="G238">
        <f t="shared" si="19"/>
        <v>500</v>
      </c>
      <c r="H238">
        <f t="shared" si="20"/>
        <v>1E-4</v>
      </c>
      <c r="I238">
        <f t="shared" si="17"/>
        <v>1.0655301012253595</v>
      </c>
    </row>
    <row r="239" spans="1:9" x14ac:dyDescent="0.25">
      <c r="A239" t="s">
        <v>2895</v>
      </c>
      <c r="C239">
        <v>0.93910000000000005</v>
      </c>
      <c r="D239">
        <v>0.9395</v>
      </c>
      <c r="E239">
        <f t="shared" si="16"/>
        <v>0.93930000000000002</v>
      </c>
      <c r="F239">
        <f t="shared" si="18"/>
        <v>100000</v>
      </c>
      <c r="G239">
        <f t="shared" si="19"/>
        <v>500</v>
      </c>
      <c r="H239">
        <f t="shared" si="20"/>
        <v>1E-4</v>
      </c>
      <c r="I239">
        <f t="shared" si="17"/>
        <v>1.0646225912913871</v>
      </c>
    </row>
    <row r="240" spans="1:9" x14ac:dyDescent="0.25">
      <c r="A240" t="s">
        <v>2896</v>
      </c>
      <c r="C240">
        <v>0.93930000000000002</v>
      </c>
      <c r="D240">
        <v>0.93149999999999999</v>
      </c>
      <c r="E240">
        <f t="shared" si="16"/>
        <v>0.93540000000000001</v>
      </c>
      <c r="F240">
        <f t="shared" si="18"/>
        <v>100000</v>
      </c>
      <c r="G240">
        <f t="shared" si="19"/>
        <v>500</v>
      </c>
      <c r="H240">
        <f t="shared" si="20"/>
        <v>1E-4</v>
      </c>
      <c r="I240">
        <f t="shared" si="17"/>
        <v>1.0690613641223006</v>
      </c>
    </row>
    <row r="241" spans="1:9" x14ac:dyDescent="0.25">
      <c r="A241" t="s">
        <v>2897</v>
      </c>
      <c r="C241">
        <v>0.93069999999999997</v>
      </c>
      <c r="D241">
        <v>0.92749999999999999</v>
      </c>
      <c r="E241">
        <f t="shared" si="16"/>
        <v>0.92910000000000004</v>
      </c>
      <c r="F241">
        <f t="shared" si="18"/>
        <v>100000</v>
      </c>
      <c r="G241">
        <f t="shared" si="19"/>
        <v>500</v>
      </c>
      <c r="H241">
        <f t="shared" si="20"/>
        <v>1E-4</v>
      </c>
      <c r="I241">
        <f t="shared" si="17"/>
        <v>1.0763104079216446</v>
      </c>
    </row>
    <row r="242" spans="1:9" x14ac:dyDescent="0.25">
      <c r="A242" t="s">
        <v>2898</v>
      </c>
      <c r="C242">
        <v>0.92730000000000001</v>
      </c>
      <c r="D242">
        <v>0.93189999999999995</v>
      </c>
      <c r="E242">
        <f t="shared" si="16"/>
        <v>0.92959999999999998</v>
      </c>
      <c r="F242">
        <f t="shared" si="18"/>
        <v>100000</v>
      </c>
      <c r="G242">
        <f t="shared" si="19"/>
        <v>500</v>
      </c>
      <c r="H242">
        <f t="shared" si="20"/>
        <v>1E-4</v>
      </c>
      <c r="I242">
        <f t="shared" si="17"/>
        <v>1.0757314974182444</v>
      </c>
    </row>
    <row r="243" spans="1:9" x14ac:dyDescent="0.25">
      <c r="A243" t="s">
        <v>2899</v>
      </c>
      <c r="C243">
        <v>0.93120000000000003</v>
      </c>
      <c r="D243">
        <v>0.93140000000000001</v>
      </c>
      <c r="E243">
        <f t="shared" si="16"/>
        <v>0.93130000000000002</v>
      </c>
      <c r="F243">
        <f t="shared" si="18"/>
        <v>100000</v>
      </c>
      <c r="G243">
        <f t="shared" si="19"/>
        <v>500</v>
      </c>
      <c r="H243">
        <f t="shared" si="20"/>
        <v>1E-4</v>
      </c>
      <c r="I243">
        <f t="shared" si="17"/>
        <v>1.0737678513905293</v>
      </c>
    </row>
    <row r="244" spans="1:9" x14ac:dyDescent="0.25">
      <c r="A244" t="s">
        <v>2900</v>
      </c>
      <c r="C244">
        <v>0.93069999999999997</v>
      </c>
      <c r="D244">
        <v>0.9335</v>
      </c>
      <c r="E244">
        <f t="shared" si="16"/>
        <v>0.93209999999999993</v>
      </c>
      <c r="F244">
        <f t="shared" si="18"/>
        <v>100000</v>
      </c>
      <c r="G244">
        <f t="shared" si="19"/>
        <v>500</v>
      </c>
      <c r="H244">
        <f t="shared" si="20"/>
        <v>1E-4</v>
      </c>
      <c r="I244">
        <f t="shared" si="17"/>
        <v>1.0728462611307801</v>
      </c>
    </row>
    <row r="245" spans="1:9" x14ac:dyDescent="0.25">
      <c r="A245" t="s">
        <v>2901</v>
      </c>
      <c r="C245">
        <v>0.93230000000000002</v>
      </c>
      <c r="D245">
        <v>0.93759999999999999</v>
      </c>
      <c r="E245">
        <f t="shared" si="16"/>
        <v>0.93494999999999995</v>
      </c>
      <c r="F245">
        <f t="shared" si="18"/>
        <v>100000</v>
      </c>
      <c r="G245">
        <f t="shared" si="19"/>
        <v>500</v>
      </c>
      <c r="H245">
        <f t="shared" si="20"/>
        <v>1E-4</v>
      </c>
      <c r="I245">
        <f t="shared" si="17"/>
        <v>1.0695759131504359</v>
      </c>
    </row>
    <row r="246" spans="1:9" x14ac:dyDescent="0.25">
      <c r="A246" t="s">
        <v>2902</v>
      </c>
      <c r="C246">
        <v>0.93620000000000003</v>
      </c>
      <c r="D246">
        <v>0.90349999999999997</v>
      </c>
      <c r="E246">
        <f t="shared" si="16"/>
        <v>0.91985000000000006</v>
      </c>
      <c r="F246">
        <f t="shared" si="18"/>
        <v>100000</v>
      </c>
      <c r="G246">
        <f t="shared" si="19"/>
        <v>500</v>
      </c>
      <c r="H246">
        <f t="shared" si="20"/>
        <v>1E-4</v>
      </c>
      <c r="I246">
        <f t="shared" si="17"/>
        <v>1.0871337718106213</v>
      </c>
    </row>
    <row r="247" spans="1:9" x14ac:dyDescent="0.25">
      <c r="A247" t="s">
        <v>2903</v>
      </c>
      <c r="C247">
        <v>0.90090000000000003</v>
      </c>
      <c r="D247">
        <v>0.89239999999999997</v>
      </c>
      <c r="E247">
        <f t="shared" si="16"/>
        <v>0.89664999999999995</v>
      </c>
      <c r="F247">
        <f t="shared" si="18"/>
        <v>100000</v>
      </c>
      <c r="G247">
        <f t="shared" si="19"/>
        <v>500</v>
      </c>
      <c r="H247">
        <f t="shared" si="20"/>
        <v>1E-4</v>
      </c>
      <c r="I247">
        <f t="shared" si="17"/>
        <v>1.1152623654714773</v>
      </c>
    </row>
    <row r="248" spans="1:9" x14ac:dyDescent="0.25">
      <c r="A248" t="s">
        <v>2904</v>
      </c>
      <c r="C248">
        <v>0.89290000000000003</v>
      </c>
      <c r="D248">
        <v>0.87639999999999996</v>
      </c>
      <c r="E248">
        <f t="shared" si="16"/>
        <v>0.88464999999999994</v>
      </c>
      <c r="F248">
        <f t="shared" si="18"/>
        <v>100000</v>
      </c>
      <c r="G248">
        <f t="shared" si="19"/>
        <v>500</v>
      </c>
      <c r="H248">
        <f t="shared" si="20"/>
        <v>1E-4</v>
      </c>
      <c r="I248">
        <f t="shared" si="17"/>
        <v>1.1303905499350027</v>
      </c>
    </row>
    <row r="249" spans="1:9" x14ac:dyDescent="0.25">
      <c r="A249" t="s">
        <v>2905</v>
      </c>
      <c r="C249">
        <v>0.87509999999999999</v>
      </c>
      <c r="D249">
        <v>0.86739999999999995</v>
      </c>
      <c r="E249">
        <f t="shared" si="16"/>
        <v>0.87124999999999997</v>
      </c>
      <c r="F249">
        <f t="shared" si="18"/>
        <v>100000</v>
      </c>
      <c r="G249">
        <f t="shared" si="19"/>
        <v>500</v>
      </c>
      <c r="H249">
        <f t="shared" si="20"/>
        <v>1E-4</v>
      </c>
      <c r="I249">
        <f t="shared" si="17"/>
        <v>1.1477761836441893</v>
      </c>
    </row>
    <row r="250" spans="1:9" x14ac:dyDescent="0.25">
      <c r="A250" t="s">
        <v>2906</v>
      </c>
      <c r="C250">
        <v>0.86760000000000004</v>
      </c>
      <c r="D250">
        <v>0.86870000000000003</v>
      </c>
      <c r="E250">
        <f t="shared" si="16"/>
        <v>0.86814999999999998</v>
      </c>
      <c r="F250">
        <f t="shared" si="18"/>
        <v>100000</v>
      </c>
      <c r="G250">
        <f t="shared" si="19"/>
        <v>500</v>
      </c>
      <c r="H250">
        <f t="shared" si="20"/>
        <v>1E-4</v>
      </c>
      <c r="I250">
        <f t="shared" si="17"/>
        <v>1.1518746760352474</v>
      </c>
    </row>
    <row r="251" spans="1:9" x14ac:dyDescent="0.25">
      <c r="A251" t="s">
        <v>2907</v>
      </c>
      <c r="C251">
        <v>0.86929999999999996</v>
      </c>
      <c r="D251">
        <v>0.87480000000000002</v>
      </c>
      <c r="E251">
        <f t="shared" si="16"/>
        <v>0.87204999999999999</v>
      </c>
      <c r="F251">
        <f t="shared" si="18"/>
        <v>100000</v>
      </c>
      <c r="G251">
        <f t="shared" si="19"/>
        <v>500</v>
      </c>
      <c r="H251">
        <f t="shared" si="20"/>
        <v>1E-4</v>
      </c>
      <c r="I251">
        <f t="shared" si="17"/>
        <v>1.1467232383464252</v>
      </c>
    </row>
    <row r="252" spans="1:9" x14ac:dyDescent="0.25">
      <c r="A252" t="s">
        <v>2908</v>
      </c>
      <c r="C252">
        <v>0.87570000000000003</v>
      </c>
      <c r="D252">
        <v>0.87980000000000003</v>
      </c>
      <c r="E252">
        <f t="shared" si="16"/>
        <v>0.87775000000000003</v>
      </c>
      <c r="F252">
        <f t="shared" si="18"/>
        <v>100000</v>
      </c>
      <c r="G252">
        <f t="shared" si="19"/>
        <v>500</v>
      </c>
      <c r="H252">
        <f t="shared" si="20"/>
        <v>1E-4</v>
      </c>
      <c r="I252">
        <f t="shared" si="17"/>
        <v>1.1392765593847907</v>
      </c>
    </row>
    <row r="253" spans="1:9" x14ac:dyDescent="0.25">
      <c r="A253" t="s">
        <v>2909</v>
      </c>
      <c r="C253">
        <v>0.88009999999999999</v>
      </c>
      <c r="D253">
        <v>0.87949999999999995</v>
      </c>
      <c r="E253">
        <f t="shared" si="16"/>
        <v>0.87979999999999992</v>
      </c>
      <c r="F253">
        <f t="shared" si="18"/>
        <v>100000</v>
      </c>
      <c r="G253">
        <f t="shared" si="19"/>
        <v>500</v>
      </c>
      <c r="H253">
        <f t="shared" si="20"/>
        <v>1E-4</v>
      </c>
      <c r="I253">
        <f t="shared" si="17"/>
        <v>1.1366219595362583</v>
      </c>
    </row>
    <row r="254" spans="1:9" x14ac:dyDescent="0.25">
      <c r="A254" t="s">
        <v>2910</v>
      </c>
      <c r="C254">
        <v>0.87539999999999996</v>
      </c>
      <c r="D254">
        <v>0.86329999999999996</v>
      </c>
      <c r="E254">
        <f t="shared" si="16"/>
        <v>0.86934999999999996</v>
      </c>
      <c r="F254">
        <f t="shared" si="18"/>
        <v>100000</v>
      </c>
      <c r="G254">
        <f t="shared" si="19"/>
        <v>500</v>
      </c>
      <c r="H254">
        <f t="shared" si="20"/>
        <v>1E-4</v>
      </c>
      <c r="I254">
        <f t="shared" si="17"/>
        <v>1.1502846954621269</v>
      </c>
    </row>
    <row r="255" spans="1:9" x14ac:dyDescent="0.25">
      <c r="A255" t="s">
        <v>2911</v>
      </c>
      <c r="C255">
        <v>0.86460000000000004</v>
      </c>
      <c r="D255">
        <v>0.87480000000000002</v>
      </c>
      <c r="E255">
        <f t="shared" si="16"/>
        <v>0.86970000000000003</v>
      </c>
      <c r="F255">
        <f t="shared" si="18"/>
        <v>100000</v>
      </c>
      <c r="G255">
        <f t="shared" si="19"/>
        <v>500</v>
      </c>
      <c r="H255">
        <f t="shared" si="20"/>
        <v>1E-4</v>
      </c>
      <c r="I255">
        <f t="shared" si="17"/>
        <v>1.1498217776244681</v>
      </c>
    </row>
    <row r="256" spans="1:9" x14ac:dyDescent="0.25">
      <c r="A256" t="s">
        <v>2912</v>
      </c>
      <c r="C256">
        <v>0.87760000000000005</v>
      </c>
      <c r="D256">
        <v>0.86699999999999999</v>
      </c>
      <c r="E256">
        <f t="shared" si="16"/>
        <v>0.87230000000000008</v>
      </c>
      <c r="F256">
        <f t="shared" si="18"/>
        <v>100000</v>
      </c>
      <c r="G256">
        <f t="shared" si="19"/>
        <v>500</v>
      </c>
      <c r="H256">
        <f t="shared" si="20"/>
        <v>1E-4</v>
      </c>
      <c r="I256">
        <f t="shared" si="17"/>
        <v>1.1463945890175398</v>
      </c>
    </row>
    <row r="257" spans="1:9" x14ac:dyDescent="0.25">
      <c r="A257" t="s">
        <v>2913</v>
      </c>
      <c r="C257">
        <v>0.86739999999999995</v>
      </c>
      <c r="D257">
        <v>0.85050000000000003</v>
      </c>
      <c r="E257">
        <f t="shared" si="16"/>
        <v>0.85894999999999999</v>
      </c>
      <c r="F257">
        <f t="shared" si="18"/>
        <v>100000</v>
      </c>
      <c r="G257">
        <f t="shared" si="19"/>
        <v>500</v>
      </c>
      <c r="H257">
        <f t="shared" si="20"/>
        <v>1E-4</v>
      </c>
      <c r="I257">
        <f t="shared" si="17"/>
        <v>1.1642121194481634</v>
      </c>
    </row>
    <row r="258" spans="1:9" x14ac:dyDescent="0.25">
      <c r="A258" t="s">
        <v>2914</v>
      </c>
      <c r="C258">
        <v>0.84689999999999999</v>
      </c>
      <c r="D258">
        <v>0.83250000000000002</v>
      </c>
      <c r="E258">
        <f t="shared" si="16"/>
        <v>0.8397</v>
      </c>
      <c r="F258">
        <f t="shared" si="18"/>
        <v>100000</v>
      </c>
      <c r="G258">
        <f t="shared" si="19"/>
        <v>500</v>
      </c>
      <c r="H258">
        <f t="shared" si="20"/>
        <v>1E-4</v>
      </c>
      <c r="I258">
        <f t="shared" si="17"/>
        <v>1.1909015124449207</v>
      </c>
    </row>
    <row r="259" spans="1:9" x14ac:dyDescent="0.25">
      <c r="A259" t="s">
        <v>2915</v>
      </c>
      <c r="C259">
        <v>0.8306</v>
      </c>
      <c r="D259">
        <v>0.82399999999999995</v>
      </c>
      <c r="E259">
        <f t="shared" ref="E259:E322" si="21">(C259+D259)/2</f>
        <v>0.82729999999999992</v>
      </c>
      <c r="F259">
        <f t="shared" si="18"/>
        <v>100000</v>
      </c>
      <c r="G259">
        <f t="shared" si="19"/>
        <v>500</v>
      </c>
      <c r="H259">
        <f t="shared" si="20"/>
        <v>1E-4</v>
      </c>
      <c r="I259">
        <f t="shared" ref="I259:I322" si="22">1/E259</f>
        <v>1.2087513598452799</v>
      </c>
    </row>
    <row r="260" spans="1:9" x14ac:dyDescent="0.25">
      <c r="A260" t="s">
        <v>2916</v>
      </c>
      <c r="C260">
        <v>0.82430000000000003</v>
      </c>
      <c r="D260">
        <v>0.81440000000000001</v>
      </c>
      <c r="E260">
        <f t="shared" si="21"/>
        <v>0.81935000000000002</v>
      </c>
      <c r="F260">
        <f t="shared" si="18"/>
        <v>100000</v>
      </c>
      <c r="G260">
        <f t="shared" si="19"/>
        <v>500</v>
      </c>
      <c r="H260">
        <f t="shared" si="20"/>
        <v>1E-4</v>
      </c>
      <c r="I260">
        <f t="shared" si="22"/>
        <v>1.2204796485018612</v>
      </c>
    </row>
    <row r="261" spans="1:9" x14ac:dyDescent="0.25">
      <c r="A261" t="s">
        <v>2917</v>
      </c>
      <c r="C261">
        <v>0.81420000000000003</v>
      </c>
      <c r="D261">
        <v>0.81189999999999996</v>
      </c>
      <c r="E261">
        <f t="shared" si="21"/>
        <v>0.81305000000000005</v>
      </c>
      <c r="F261">
        <f t="shared" ref="F261:F324" si="23">F260</f>
        <v>100000</v>
      </c>
      <c r="G261">
        <f t="shared" ref="G261:G324" si="24">G260</f>
        <v>500</v>
      </c>
      <c r="H261">
        <f t="shared" ref="H261:H324" si="25">H260</f>
        <v>1E-4</v>
      </c>
      <c r="I261">
        <f t="shared" si="22"/>
        <v>1.2299366582620994</v>
      </c>
    </row>
    <row r="262" spans="1:9" x14ac:dyDescent="0.25">
      <c r="A262" t="s">
        <v>2918</v>
      </c>
      <c r="C262">
        <v>0.81220000000000003</v>
      </c>
      <c r="D262">
        <v>0.80889999999999995</v>
      </c>
      <c r="E262">
        <f t="shared" si="21"/>
        <v>0.81054999999999999</v>
      </c>
      <c r="F262">
        <f t="shared" si="23"/>
        <v>100000</v>
      </c>
      <c r="G262">
        <f t="shared" si="24"/>
        <v>500</v>
      </c>
      <c r="H262">
        <f t="shared" si="25"/>
        <v>1E-4</v>
      </c>
      <c r="I262">
        <f t="shared" si="22"/>
        <v>1.2337301832089322</v>
      </c>
    </row>
    <row r="263" spans="1:9" x14ac:dyDescent="0.25">
      <c r="A263" t="s">
        <v>2919</v>
      </c>
      <c r="C263">
        <v>0.80659999999999998</v>
      </c>
      <c r="D263">
        <v>0.82020000000000004</v>
      </c>
      <c r="E263">
        <f t="shared" si="21"/>
        <v>0.81340000000000001</v>
      </c>
      <c r="F263">
        <f t="shared" si="23"/>
        <v>100000</v>
      </c>
      <c r="G263">
        <f t="shared" si="24"/>
        <v>500</v>
      </c>
      <c r="H263">
        <f t="shared" si="25"/>
        <v>1E-4</v>
      </c>
      <c r="I263">
        <f t="shared" si="22"/>
        <v>1.2294074256208507</v>
      </c>
    </row>
    <row r="264" spans="1:9" x14ac:dyDescent="0.25">
      <c r="A264" t="s">
        <v>2920</v>
      </c>
      <c r="C264">
        <v>0.82089999999999996</v>
      </c>
      <c r="D264">
        <v>0.82250000000000001</v>
      </c>
      <c r="E264">
        <f t="shared" si="21"/>
        <v>0.82169999999999999</v>
      </c>
      <c r="F264">
        <f t="shared" si="23"/>
        <v>100000</v>
      </c>
      <c r="G264">
        <f t="shared" si="24"/>
        <v>500</v>
      </c>
      <c r="H264">
        <f t="shared" si="25"/>
        <v>1E-4</v>
      </c>
      <c r="I264">
        <f t="shared" si="22"/>
        <v>1.2169891687963976</v>
      </c>
    </row>
    <row r="265" spans="1:9" x14ac:dyDescent="0.25">
      <c r="A265" t="s">
        <v>2921</v>
      </c>
      <c r="C265">
        <v>0.82169999999999999</v>
      </c>
      <c r="D265">
        <v>0.79139999999999999</v>
      </c>
      <c r="E265">
        <f t="shared" si="21"/>
        <v>0.80654999999999999</v>
      </c>
      <c r="F265">
        <f t="shared" si="23"/>
        <v>100000</v>
      </c>
      <c r="G265">
        <f t="shared" si="24"/>
        <v>500</v>
      </c>
      <c r="H265">
        <f t="shared" si="25"/>
        <v>1E-4</v>
      </c>
      <c r="I265">
        <f t="shared" si="22"/>
        <v>1.2398487384539087</v>
      </c>
    </row>
    <row r="266" spans="1:9" x14ac:dyDescent="0.25">
      <c r="A266" t="s">
        <v>2922</v>
      </c>
      <c r="C266">
        <v>0.78779999999999994</v>
      </c>
      <c r="D266">
        <v>0.77639999999999998</v>
      </c>
      <c r="E266">
        <f t="shared" si="21"/>
        <v>0.78210000000000002</v>
      </c>
      <c r="F266">
        <f t="shared" si="23"/>
        <v>100000</v>
      </c>
      <c r="G266">
        <f t="shared" si="24"/>
        <v>500</v>
      </c>
      <c r="H266">
        <f t="shared" si="25"/>
        <v>1E-4</v>
      </c>
      <c r="I266">
        <f t="shared" si="22"/>
        <v>1.2786088735455823</v>
      </c>
    </row>
    <row r="267" spans="1:9" x14ac:dyDescent="0.25">
      <c r="A267" t="s">
        <v>2923</v>
      </c>
      <c r="C267">
        <v>0.77539999999999998</v>
      </c>
      <c r="D267">
        <v>0.77949999999999997</v>
      </c>
      <c r="E267">
        <f t="shared" si="21"/>
        <v>0.77744999999999997</v>
      </c>
      <c r="F267">
        <f t="shared" si="23"/>
        <v>100000</v>
      </c>
      <c r="G267">
        <f t="shared" si="24"/>
        <v>500</v>
      </c>
      <c r="H267">
        <f t="shared" si="25"/>
        <v>1E-4</v>
      </c>
      <c r="I267">
        <f t="shared" si="22"/>
        <v>1.2862563508907325</v>
      </c>
    </row>
    <row r="268" spans="1:9" x14ac:dyDescent="0.25">
      <c r="A268" t="s">
        <v>2924</v>
      </c>
      <c r="C268">
        <v>0.77610000000000001</v>
      </c>
      <c r="D268">
        <v>0.77659999999999996</v>
      </c>
      <c r="E268">
        <f t="shared" si="21"/>
        <v>0.77634999999999998</v>
      </c>
      <c r="F268">
        <f t="shared" si="23"/>
        <v>100000</v>
      </c>
      <c r="G268">
        <f t="shared" si="24"/>
        <v>500</v>
      </c>
      <c r="H268">
        <f t="shared" si="25"/>
        <v>1E-4</v>
      </c>
      <c r="I268">
        <f t="shared" si="22"/>
        <v>1.2880788304244219</v>
      </c>
    </row>
    <row r="269" spans="1:9" x14ac:dyDescent="0.25">
      <c r="A269" t="s">
        <v>2925</v>
      </c>
      <c r="C269">
        <v>0.7772</v>
      </c>
      <c r="D269">
        <v>0.78439999999999999</v>
      </c>
      <c r="E269">
        <f t="shared" si="21"/>
        <v>0.78079999999999994</v>
      </c>
      <c r="F269">
        <f t="shared" si="23"/>
        <v>100000</v>
      </c>
      <c r="G269">
        <f t="shared" si="24"/>
        <v>500</v>
      </c>
      <c r="H269">
        <f t="shared" si="25"/>
        <v>1E-4</v>
      </c>
      <c r="I269">
        <f t="shared" si="22"/>
        <v>1.2807377049180328</v>
      </c>
    </row>
    <row r="270" spans="1:9" x14ac:dyDescent="0.25">
      <c r="A270" t="s">
        <v>2926</v>
      </c>
      <c r="C270">
        <v>0.78459999999999996</v>
      </c>
      <c r="D270">
        <v>0.78090000000000004</v>
      </c>
      <c r="E270">
        <f t="shared" si="21"/>
        <v>0.78275000000000006</v>
      </c>
      <c r="F270">
        <f t="shared" si="23"/>
        <v>100000</v>
      </c>
      <c r="G270">
        <f t="shared" si="24"/>
        <v>500</v>
      </c>
      <c r="H270">
        <f t="shared" si="25"/>
        <v>1E-4</v>
      </c>
      <c r="I270">
        <f t="shared" si="22"/>
        <v>1.2775471095496647</v>
      </c>
    </row>
    <row r="271" spans="1:9" x14ac:dyDescent="0.25">
      <c r="A271" t="s">
        <v>2927</v>
      </c>
      <c r="C271">
        <v>0.78059999999999996</v>
      </c>
      <c r="D271">
        <v>0.77129999999999999</v>
      </c>
      <c r="E271">
        <f t="shared" si="21"/>
        <v>0.77594999999999992</v>
      </c>
      <c r="F271">
        <f t="shared" si="23"/>
        <v>100000</v>
      </c>
      <c r="G271">
        <f t="shared" si="24"/>
        <v>500</v>
      </c>
      <c r="H271">
        <f t="shared" si="25"/>
        <v>1E-4</v>
      </c>
      <c r="I271">
        <f t="shared" si="22"/>
        <v>1.2887428313680007</v>
      </c>
    </row>
    <row r="272" spans="1:9" x14ac:dyDescent="0.25">
      <c r="A272" t="s">
        <v>2928</v>
      </c>
      <c r="C272">
        <v>0.77100000000000002</v>
      </c>
      <c r="D272">
        <v>0.76349999999999996</v>
      </c>
      <c r="E272">
        <f t="shared" si="21"/>
        <v>0.76724999999999999</v>
      </c>
      <c r="F272">
        <f t="shared" si="23"/>
        <v>100000</v>
      </c>
      <c r="G272">
        <f t="shared" si="24"/>
        <v>500</v>
      </c>
      <c r="H272">
        <f t="shared" si="25"/>
        <v>1E-4</v>
      </c>
      <c r="I272">
        <f t="shared" si="22"/>
        <v>1.3033561420658195</v>
      </c>
    </row>
    <row r="273" spans="1:9" x14ac:dyDescent="0.25">
      <c r="A273" t="s">
        <v>2929</v>
      </c>
      <c r="C273">
        <v>0.76259999999999994</v>
      </c>
      <c r="D273">
        <v>0.7772</v>
      </c>
      <c r="E273">
        <f t="shared" si="21"/>
        <v>0.76990000000000003</v>
      </c>
      <c r="F273">
        <f t="shared" si="23"/>
        <v>100000</v>
      </c>
      <c r="G273">
        <f t="shared" si="24"/>
        <v>500</v>
      </c>
      <c r="H273">
        <f t="shared" si="25"/>
        <v>1E-4</v>
      </c>
      <c r="I273">
        <f t="shared" si="22"/>
        <v>1.2988699831146902</v>
      </c>
    </row>
    <row r="274" spans="1:9" x14ac:dyDescent="0.25">
      <c r="A274" t="s">
        <v>2930</v>
      </c>
      <c r="C274">
        <v>0.77969999999999995</v>
      </c>
      <c r="D274">
        <v>0.77480000000000004</v>
      </c>
      <c r="E274">
        <f t="shared" si="21"/>
        <v>0.77725</v>
      </c>
      <c r="F274">
        <f t="shared" si="23"/>
        <v>100000</v>
      </c>
      <c r="G274">
        <f t="shared" si="24"/>
        <v>500</v>
      </c>
      <c r="H274">
        <f t="shared" si="25"/>
        <v>1E-4</v>
      </c>
      <c r="I274">
        <f t="shared" si="22"/>
        <v>1.2865873271148278</v>
      </c>
    </row>
    <row r="275" spans="1:9" x14ac:dyDescent="0.25">
      <c r="A275" t="s">
        <v>2931</v>
      </c>
      <c r="C275">
        <v>0.7732</v>
      </c>
      <c r="D275">
        <v>0.76280000000000003</v>
      </c>
      <c r="E275">
        <f t="shared" si="21"/>
        <v>0.76800000000000002</v>
      </c>
      <c r="F275">
        <f t="shared" si="23"/>
        <v>100000</v>
      </c>
      <c r="G275">
        <f t="shared" si="24"/>
        <v>500</v>
      </c>
      <c r="H275">
        <f t="shared" si="25"/>
        <v>1E-4</v>
      </c>
      <c r="I275">
        <f t="shared" si="22"/>
        <v>1.3020833333333333</v>
      </c>
    </row>
    <row r="276" spans="1:9" x14ac:dyDescent="0.25">
      <c r="A276" t="s">
        <v>2932</v>
      </c>
      <c r="C276">
        <v>0.76390000000000002</v>
      </c>
      <c r="D276">
        <v>0.76759999999999995</v>
      </c>
      <c r="E276">
        <f t="shared" si="21"/>
        <v>0.76574999999999993</v>
      </c>
      <c r="F276">
        <f t="shared" si="23"/>
        <v>100000</v>
      </c>
      <c r="G276">
        <f t="shared" si="24"/>
        <v>500</v>
      </c>
      <c r="H276">
        <f t="shared" si="25"/>
        <v>1E-4</v>
      </c>
      <c r="I276">
        <f t="shared" si="22"/>
        <v>1.3059092393078682</v>
      </c>
    </row>
    <row r="277" spans="1:9" x14ac:dyDescent="0.25">
      <c r="A277" t="s">
        <v>2933</v>
      </c>
      <c r="C277">
        <v>0.76680000000000004</v>
      </c>
      <c r="D277">
        <v>0.77810000000000001</v>
      </c>
      <c r="E277">
        <f t="shared" si="21"/>
        <v>0.77245000000000008</v>
      </c>
      <c r="F277">
        <f t="shared" si="23"/>
        <v>100000</v>
      </c>
      <c r="G277">
        <f t="shared" si="24"/>
        <v>500</v>
      </c>
      <c r="H277">
        <f t="shared" si="25"/>
        <v>1E-4</v>
      </c>
      <c r="I277">
        <f t="shared" si="22"/>
        <v>1.2945821736034693</v>
      </c>
    </row>
    <row r="278" spans="1:9" x14ac:dyDescent="0.25">
      <c r="A278" t="s">
        <v>2934</v>
      </c>
      <c r="C278">
        <v>0.78259999999999996</v>
      </c>
      <c r="D278">
        <v>0.78200000000000003</v>
      </c>
      <c r="E278">
        <f t="shared" si="21"/>
        <v>0.7823</v>
      </c>
      <c r="F278">
        <f t="shared" si="23"/>
        <v>100000</v>
      </c>
      <c r="G278">
        <f t="shared" si="24"/>
        <v>500</v>
      </c>
      <c r="H278">
        <f t="shared" si="25"/>
        <v>1E-4</v>
      </c>
      <c r="I278">
        <f t="shared" si="22"/>
        <v>1.2782819890067749</v>
      </c>
    </row>
    <row r="279" spans="1:9" x14ac:dyDescent="0.25">
      <c r="A279" t="s">
        <v>2935</v>
      </c>
      <c r="C279">
        <v>0.78220000000000001</v>
      </c>
      <c r="D279">
        <v>0.78449999999999998</v>
      </c>
      <c r="E279">
        <f t="shared" si="21"/>
        <v>0.78334999999999999</v>
      </c>
      <c r="F279">
        <f t="shared" si="23"/>
        <v>100000</v>
      </c>
      <c r="G279">
        <f t="shared" si="24"/>
        <v>500</v>
      </c>
      <c r="H279">
        <f t="shared" si="25"/>
        <v>1E-4</v>
      </c>
      <c r="I279">
        <f t="shared" si="22"/>
        <v>1.2765685836471565</v>
      </c>
    </row>
    <row r="280" spans="1:9" x14ac:dyDescent="0.25">
      <c r="A280" t="s">
        <v>2936</v>
      </c>
      <c r="C280">
        <v>0.78310000000000002</v>
      </c>
      <c r="D280">
        <v>0.79330000000000001</v>
      </c>
      <c r="E280">
        <f t="shared" si="21"/>
        <v>0.78820000000000001</v>
      </c>
      <c r="F280">
        <f t="shared" si="23"/>
        <v>100000</v>
      </c>
      <c r="G280">
        <f t="shared" si="24"/>
        <v>500</v>
      </c>
      <c r="H280">
        <f t="shared" si="25"/>
        <v>1E-4</v>
      </c>
      <c r="I280">
        <f t="shared" si="22"/>
        <v>1.2687135244861709</v>
      </c>
    </row>
    <row r="281" spans="1:9" x14ac:dyDescent="0.25">
      <c r="A281" t="s">
        <v>2937</v>
      </c>
      <c r="C281">
        <v>0.79220000000000002</v>
      </c>
      <c r="D281">
        <v>0.8034</v>
      </c>
      <c r="E281">
        <f t="shared" si="21"/>
        <v>0.79780000000000006</v>
      </c>
      <c r="F281">
        <f t="shared" si="23"/>
        <v>100000</v>
      </c>
      <c r="G281">
        <f t="shared" si="24"/>
        <v>500</v>
      </c>
      <c r="H281">
        <f t="shared" si="25"/>
        <v>1E-4</v>
      </c>
      <c r="I281">
        <f t="shared" si="22"/>
        <v>1.25344697919278</v>
      </c>
    </row>
    <row r="282" spans="1:9" x14ac:dyDescent="0.25">
      <c r="A282" t="s">
        <v>2938</v>
      </c>
      <c r="C282">
        <v>0.80369999999999997</v>
      </c>
      <c r="D282">
        <v>0.78310000000000002</v>
      </c>
      <c r="E282">
        <f t="shared" si="21"/>
        <v>0.79339999999999999</v>
      </c>
      <c r="F282">
        <f t="shared" si="23"/>
        <v>100000</v>
      </c>
      <c r="G282">
        <f t="shared" si="24"/>
        <v>500</v>
      </c>
      <c r="H282">
        <f t="shared" si="25"/>
        <v>1E-4</v>
      </c>
      <c r="I282">
        <f t="shared" si="22"/>
        <v>1.2603982858583311</v>
      </c>
    </row>
    <row r="283" spans="1:9" x14ac:dyDescent="0.25">
      <c r="A283" t="s">
        <v>2939</v>
      </c>
      <c r="C283">
        <v>0.78239999999999998</v>
      </c>
      <c r="D283">
        <v>0.76419999999999999</v>
      </c>
      <c r="E283">
        <f t="shared" si="21"/>
        <v>0.77329999999999999</v>
      </c>
      <c r="F283">
        <f t="shared" si="23"/>
        <v>100000</v>
      </c>
      <c r="G283">
        <f t="shared" si="24"/>
        <v>500</v>
      </c>
      <c r="H283">
        <f t="shared" si="25"/>
        <v>1E-4</v>
      </c>
      <c r="I283">
        <f t="shared" si="22"/>
        <v>1.29315918789603</v>
      </c>
    </row>
    <row r="284" spans="1:9" x14ac:dyDescent="0.25">
      <c r="A284" t="s">
        <v>2940</v>
      </c>
      <c r="C284">
        <v>0.76370000000000005</v>
      </c>
      <c r="D284">
        <v>0.76180000000000003</v>
      </c>
      <c r="E284">
        <f t="shared" si="21"/>
        <v>0.76275000000000004</v>
      </c>
      <c r="F284">
        <f t="shared" si="23"/>
        <v>100000</v>
      </c>
      <c r="G284">
        <f t="shared" si="24"/>
        <v>500</v>
      </c>
      <c r="H284">
        <f t="shared" si="25"/>
        <v>1E-4</v>
      </c>
      <c r="I284">
        <f t="shared" si="22"/>
        <v>1.3110455588331693</v>
      </c>
    </row>
    <row r="285" spans="1:9" x14ac:dyDescent="0.25">
      <c r="A285" t="s">
        <v>2941</v>
      </c>
      <c r="C285">
        <v>0.76219999999999999</v>
      </c>
      <c r="D285">
        <v>0.77270000000000005</v>
      </c>
      <c r="E285">
        <f t="shared" si="21"/>
        <v>0.76744999999999997</v>
      </c>
      <c r="F285">
        <f t="shared" si="23"/>
        <v>100000</v>
      </c>
      <c r="G285">
        <f t="shared" si="24"/>
        <v>500</v>
      </c>
      <c r="H285">
        <f t="shared" si="25"/>
        <v>1E-4</v>
      </c>
      <c r="I285">
        <f t="shared" si="22"/>
        <v>1.303016483158512</v>
      </c>
    </row>
    <row r="286" spans="1:9" x14ac:dyDescent="0.25">
      <c r="A286" t="s">
        <v>2942</v>
      </c>
      <c r="C286">
        <v>0.77490000000000003</v>
      </c>
      <c r="D286">
        <v>0.7772</v>
      </c>
      <c r="E286">
        <f t="shared" si="21"/>
        <v>0.77605000000000002</v>
      </c>
      <c r="F286">
        <f t="shared" si="23"/>
        <v>100000</v>
      </c>
      <c r="G286">
        <f t="shared" si="24"/>
        <v>500</v>
      </c>
      <c r="H286">
        <f t="shared" si="25"/>
        <v>1E-4</v>
      </c>
      <c r="I286">
        <f t="shared" si="22"/>
        <v>1.2885767669608916</v>
      </c>
    </row>
    <row r="287" spans="1:9" x14ac:dyDescent="0.25">
      <c r="A287" t="s">
        <v>2943</v>
      </c>
      <c r="C287">
        <v>0.77649999999999997</v>
      </c>
      <c r="D287">
        <v>0.76539999999999997</v>
      </c>
      <c r="E287">
        <f t="shared" si="21"/>
        <v>0.77095000000000002</v>
      </c>
      <c r="F287">
        <f t="shared" si="23"/>
        <v>100000</v>
      </c>
      <c r="G287">
        <f t="shared" si="24"/>
        <v>500</v>
      </c>
      <c r="H287">
        <f t="shared" si="25"/>
        <v>1E-4</v>
      </c>
      <c r="I287">
        <f t="shared" si="22"/>
        <v>1.2971009793112394</v>
      </c>
    </row>
    <row r="288" spans="1:9" x14ac:dyDescent="0.25">
      <c r="A288" t="s">
        <v>2944</v>
      </c>
      <c r="C288">
        <v>0.7621</v>
      </c>
      <c r="D288">
        <v>0.75139999999999996</v>
      </c>
      <c r="E288">
        <f t="shared" si="21"/>
        <v>0.75675000000000003</v>
      </c>
      <c r="F288">
        <f t="shared" si="23"/>
        <v>100000</v>
      </c>
      <c r="G288">
        <f t="shared" si="24"/>
        <v>500</v>
      </c>
      <c r="H288">
        <f t="shared" si="25"/>
        <v>1E-4</v>
      </c>
      <c r="I288">
        <f t="shared" si="22"/>
        <v>1.3214403700033035</v>
      </c>
    </row>
    <row r="289" spans="1:9" x14ac:dyDescent="0.25">
      <c r="A289" t="s">
        <v>2945</v>
      </c>
      <c r="C289">
        <v>0.74760000000000004</v>
      </c>
      <c r="D289">
        <v>0.74429999999999996</v>
      </c>
      <c r="E289">
        <f t="shared" si="21"/>
        <v>0.74595</v>
      </c>
      <c r="F289">
        <f t="shared" si="23"/>
        <v>100000</v>
      </c>
      <c r="G289">
        <f t="shared" si="24"/>
        <v>500</v>
      </c>
      <c r="H289">
        <f t="shared" si="25"/>
        <v>1E-4</v>
      </c>
      <c r="I289">
        <f t="shared" si="22"/>
        <v>1.3405724244252295</v>
      </c>
    </row>
    <row r="290" spans="1:9" x14ac:dyDescent="0.25">
      <c r="A290" t="s">
        <v>2946</v>
      </c>
      <c r="C290">
        <v>0.74139999999999995</v>
      </c>
      <c r="D290">
        <v>0.73699999999999999</v>
      </c>
      <c r="E290">
        <f t="shared" si="21"/>
        <v>0.73919999999999997</v>
      </c>
      <c r="F290">
        <f t="shared" si="23"/>
        <v>100000</v>
      </c>
      <c r="G290">
        <f t="shared" si="24"/>
        <v>500</v>
      </c>
      <c r="H290">
        <f t="shared" si="25"/>
        <v>1E-4</v>
      </c>
      <c r="I290">
        <f t="shared" si="22"/>
        <v>1.3528138528138529</v>
      </c>
    </row>
    <row r="291" spans="1:9" x14ac:dyDescent="0.25">
      <c r="A291" t="s">
        <v>2947</v>
      </c>
      <c r="C291">
        <v>0.7379</v>
      </c>
      <c r="D291">
        <v>0.72829999999999995</v>
      </c>
      <c r="E291">
        <f t="shared" si="21"/>
        <v>0.73309999999999997</v>
      </c>
      <c r="F291">
        <f t="shared" si="23"/>
        <v>100000</v>
      </c>
      <c r="G291">
        <f t="shared" si="24"/>
        <v>500</v>
      </c>
      <c r="H291">
        <f t="shared" si="25"/>
        <v>1E-4</v>
      </c>
      <c r="I291">
        <f t="shared" si="22"/>
        <v>1.3640703860319192</v>
      </c>
    </row>
    <row r="292" spans="1:9" x14ac:dyDescent="0.25">
      <c r="A292" t="s">
        <v>2948</v>
      </c>
      <c r="C292">
        <v>0.72729999999999995</v>
      </c>
      <c r="D292">
        <v>0.73</v>
      </c>
      <c r="E292">
        <f t="shared" si="21"/>
        <v>0.72865000000000002</v>
      </c>
      <c r="F292">
        <f t="shared" si="23"/>
        <v>100000</v>
      </c>
      <c r="G292">
        <f t="shared" si="24"/>
        <v>500</v>
      </c>
      <c r="H292">
        <f t="shared" si="25"/>
        <v>1E-4</v>
      </c>
      <c r="I292">
        <f t="shared" si="22"/>
        <v>1.3724010155767514</v>
      </c>
    </row>
    <row r="293" spans="1:9" x14ac:dyDescent="0.25">
      <c r="A293" t="s">
        <v>2949</v>
      </c>
      <c r="C293">
        <v>0.73180000000000001</v>
      </c>
      <c r="D293">
        <v>0.74180000000000001</v>
      </c>
      <c r="E293">
        <f t="shared" si="21"/>
        <v>0.73680000000000001</v>
      </c>
      <c r="F293">
        <f t="shared" si="23"/>
        <v>100000</v>
      </c>
      <c r="G293">
        <f t="shared" si="24"/>
        <v>500</v>
      </c>
      <c r="H293">
        <f t="shared" si="25"/>
        <v>1E-4</v>
      </c>
      <c r="I293">
        <f t="shared" si="22"/>
        <v>1.3572204125950054</v>
      </c>
    </row>
    <row r="294" spans="1:9" x14ac:dyDescent="0.25">
      <c r="A294" t="s">
        <v>2950</v>
      </c>
      <c r="C294">
        <v>0.74119999999999997</v>
      </c>
      <c r="D294">
        <v>0.73740000000000006</v>
      </c>
      <c r="E294">
        <f t="shared" si="21"/>
        <v>0.73930000000000007</v>
      </c>
      <c r="F294">
        <f t="shared" si="23"/>
        <v>100000</v>
      </c>
      <c r="G294">
        <f t="shared" si="24"/>
        <v>500</v>
      </c>
      <c r="H294">
        <f t="shared" si="25"/>
        <v>1E-4</v>
      </c>
      <c r="I294">
        <f t="shared" si="22"/>
        <v>1.3526308670363856</v>
      </c>
    </row>
    <row r="295" spans="1:9" x14ac:dyDescent="0.25">
      <c r="A295" t="s">
        <v>2951</v>
      </c>
      <c r="C295">
        <v>0.73750000000000004</v>
      </c>
      <c r="D295">
        <v>0.73129999999999995</v>
      </c>
      <c r="E295">
        <f t="shared" si="21"/>
        <v>0.73439999999999994</v>
      </c>
      <c r="F295">
        <f t="shared" si="23"/>
        <v>100000</v>
      </c>
      <c r="G295">
        <f t="shared" si="24"/>
        <v>500</v>
      </c>
      <c r="H295">
        <f t="shared" si="25"/>
        <v>1E-4</v>
      </c>
      <c r="I295">
        <f t="shared" si="22"/>
        <v>1.3616557734204795</v>
      </c>
    </row>
    <row r="296" spans="1:9" x14ac:dyDescent="0.25">
      <c r="A296" t="s">
        <v>2952</v>
      </c>
      <c r="C296">
        <v>0.73019999999999996</v>
      </c>
      <c r="D296">
        <v>0.71689999999999998</v>
      </c>
      <c r="E296">
        <f t="shared" si="21"/>
        <v>0.72354999999999992</v>
      </c>
      <c r="F296">
        <f t="shared" si="23"/>
        <v>100000</v>
      </c>
      <c r="G296">
        <f t="shared" si="24"/>
        <v>500</v>
      </c>
      <c r="H296">
        <f t="shared" si="25"/>
        <v>1E-4</v>
      </c>
      <c r="I296">
        <f t="shared" si="22"/>
        <v>1.3820744938152167</v>
      </c>
    </row>
    <row r="297" spans="1:9" x14ac:dyDescent="0.25">
      <c r="A297" t="s">
        <v>2953</v>
      </c>
      <c r="C297">
        <v>0.71509999999999996</v>
      </c>
      <c r="D297">
        <v>0.69069999999999998</v>
      </c>
      <c r="E297">
        <f t="shared" si="21"/>
        <v>0.70289999999999997</v>
      </c>
      <c r="F297">
        <f t="shared" si="23"/>
        <v>100000</v>
      </c>
      <c r="G297">
        <f t="shared" si="24"/>
        <v>500</v>
      </c>
      <c r="H297">
        <f t="shared" si="25"/>
        <v>1E-4</v>
      </c>
      <c r="I297">
        <f t="shared" si="22"/>
        <v>1.4226774790155072</v>
      </c>
    </row>
    <row r="298" spans="1:9" x14ac:dyDescent="0.25">
      <c r="A298" t="s">
        <v>2954</v>
      </c>
      <c r="C298">
        <v>0.6925</v>
      </c>
      <c r="D298">
        <v>0.70899999999999996</v>
      </c>
      <c r="E298">
        <f t="shared" si="21"/>
        <v>0.70074999999999998</v>
      </c>
      <c r="F298">
        <f t="shared" si="23"/>
        <v>100000</v>
      </c>
      <c r="G298">
        <f t="shared" si="24"/>
        <v>500</v>
      </c>
      <c r="H298">
        <f t="shared" si="25"/>
        <v>1E-4</v>
      </c>
      <c r="I298">
        <f t="shared" si="22"/>
        <v>1.4270424545130218</v>
      </c>
    </row>
    <row r="299" spans="1:9" x14ac:dyDescent="0.25">
      <c r="A299" t="s">
        <v>2955</v>
      </c>
      <c r="C299">
        <v>0.70799999999999996</v>
      </c>
      <c r="D299">
        <v>0.71919999999999995</v>
      </c>
      <c r="E299">
        <f t="shared" si="21"/>
        <v>0.71360000000000001</v>
      </c>
      <c r="F299">
        <f t="shared" si="23"/>
        <v>100000</v>
      </c>
      <c r="G299">
        <f t="shared" si="24"/>
        <v>500</v>
      </c>
      <c r="H299">
        <f t="shared" si="25"/>
        <v>1E-4</v>
      </c>
      <c r="I299">
        <f t="shared" si="22"/>
        <v>1.4013452914798206</v>
      </c>
    </row>
    <row r="300" spans="1:9" x14ac:dyDescent="0.25">
      <c r="A300" t="s">
        <v>2956</v>
      </c>
      <c r="C300">
        <v>0.71830000000000005</v>
      </c>
      <c r="D300">
        <v>0.70269999999999999</v>
      </c>
      <c r="E300">
        <f t="shared" si="21"/>
        <v>0.71050000000000002</v>
      </c>
      <c r="F300">
        <f t="shared" si="23"/>
        <v>100000</v>
      </c>
      <c r="G300">
        <f t="shared" si="24"/>
        <v>500</v>
      </c>
      <c r="H300">
        <f t="shared" si="25"/>
        <v>1E-4</v>
      </c>
      <c r="I300">
        <f t="shared" si="22"/>
        <v>1.4074595355383532</v>
      </c>
    </row>
    <row r="301" spans="1:9" x14ac:dyDescent="0.25">
      <c r="A301" t="s">
        <v>2957</v>
      </c>
      <c r="C301">
        <v>0.70250000000000001</v>
      </c>
      <c r="D301">
        <v>0.70509999999999995</v>
      </c>
      <c r="E301">
        <f t="shared" si="21"/>
        <v>0.70379999999999998</v>
      </c>
      <c r="F301">
        <f t="shared" si="23"/>
        <v>100000</v>
      </c>
      <c r="G301">
        <f t="shared" si="24"/>
        <v>500</v>
      </c>
      <c r="H301">
        <f t="shared" si="25"/>
        <v>1E-4</v>
      </c>
      <c r="I301">
        <f t="shared" si="22"/>
        <v>1.4208581983518045</v>
      </c>
    </row>
    <row r="302" spans="1:9" x14ac:dyDescent="0.25">
      <c r="A302" t="s">
        <v>2958</v>
      </c>
      <c r="C302">
        <v>0.70520000000000005</v>
      </c>
      <c r="D302">
        <v>0.73309999999999997</v>
      </c>
      <c r="E302">
        <f t="shared" si="21"/>
        <v>0.71914999999999996</v>
      </c>
      <c r="F302">
        <f t="shared" si="23"/>
        <v>100000</v>
      </c>
      <c r="G302">
        <f t="shared" si="24"/>
        <v>500</v>
      </c>
      <c r="H302">
        <f t="shared" si="25"/>
        <v>1E-4</v>
      </c>
      <c r="I302">
        <f t="shared" si="22"/>
        <v>1.3905304873809359</v>
      </c>
    </row>
    <row r="303" spans="1:9" x14ac:dyDescent="0.25">
      <c r="A303" t="s">
        <v>2959</v>
      </c>
      <c r="C303">
        <v>0.73170000000000002</v>
      </c>
      <c r="D303">
        <v>0.72660000000000002</v>
      </c>
      <c r="E303">
        <f t="shared" si="21"/>
        <v>0.72914999999999996</v>
      </c>
      <c r="F303">
        <f t="shared" si="23"/>
        <v>100000</v>
      </c>
      <c r="G303">
        <f t="shared" si="24"/>
        <v>500</v>
      </c>
      <c r="H303">
        <f t="shared" si="25"/>
        <v>1E-4</v>
      </c>
      <c r="I303">
        <f t="shared" si="22"/>
        <v>1.3714599190838648</v>
      </c>
    </row>
    <row r="304" spans="1:9" x14ac:dyDescent="0.25">
      <c r="A304" t="s">
        <v>2960</v>
      </c>
      <c r="C304">
        <v>0.72560000000000002</v>
      </c>
      <c r="D304">
        <v>0.72140000000000004</v>
      </c>
      <c r="E304">
        <f t="shared" si="21"/>
        <v>0.72350000000000003</v>
      </c>
      <c r="F304">
        <f t="shared" si="23"/>
        <v>100000</v>
      </c>
      <c r="G304">
        <f t="shared" si="24"/>
        <v>500</v>
      </c>
      <c r="H304">
        <f t="shared" si="25"/>
        <v>1E-4</v>
      </c>
      <c r="I304">
        <f t="shared" si="22"/>
        <v>1.38217000691085</v>
      </c>
    </row>
    <row r="305" spans="1:9" x14ac:dyDescent="0.25">
      <c r="A305" t="s">
        <v>2961</v>
      </c>
      <c r="C305">
        <v>0.72089999999999999</v>
      </c>
      <c r="D305">
        <v>0.71350000000000002</v>
      </c>
      <c r="E305">
        <f t="shared" si="21"/>
        <v>0.71720000000000006</v>
      </c>
      <c r="F305">
        <f t="shared" si="23"/>
        <v>100000</v>
      </c>
      <c r="G305">
        <f t="shared" si="24"/>
        <v>500</v>
      </c>
      <c r="H305">
        <f t="shared" si="25"/>
        <v>1E-4</v>
      </c>
      <c r="I305">
        <f t="shared" si="22"/>
        <v>1.3943112102621305</v>
      </c>
    </row>
    <row r="306" spans="1:9" x14ac:dyDescent="0.25">
      <c r="A306" t="s">
        <v>2962</v>
      </c>
      <c r="C306">
        <v>0.71179999999999999</v>
      </c>
      <c r="D306">
        <v>0.70409999999999995</v>
      </c>
      <c r="E306">
        <f t="shared" si="21"/>
        <v>0.70794999999999997</v>
      </c>
      <c r="F306">
        <f t="shared" si="23"/>
        <v>100000</v>
      </c>
      <c r="G306">
        <f t="shared" si="24"/>
        <v>500</v>
      </c>
      <c r="H306">
        <f t="shared" si="25"/>
        <v>1E-4</v>
      </c>
      <c r="I306">
        <f t="shared" si="22"/>
        <v>1.4125291334133767</v>
      </c>
    </row>
    <row r="307" spans="1:9" x14ac:dyDescent="0.25">
      <c r="A307" t="s">
        <v>2963</v>
      </c>
      <c r="C307">
        <v>0.7026</v>
      </c>
      <c r="D307">
        <v>0.71260000000000001</v>
      </c>
      <c r="E307">
        <f t="shared" si="21"/>
        <v>0.70760000000000001</v>
      </c>
      <c r="F307">
        <f t="shared" si="23"/>
        <v>100000</v>
      </c>
      <c r="G307">
        <f t="shared" si="24"/>
        <v>500</v>
      </c>
      <c r="H307">
        <f t="shared" si="25"/>
        <v>1E-4</v>
      </c>
      <c r="I307">
        <f t="shared" si="22"/>
        <v>1.4132278123233466</v>
      </c>
    </row>
    <row r="308" spans="1:9" x14ac:dyDescent="0.25">
      <c r="A308" t="s">
        <v>2964</v>
      </c>
      <c r="C308">
        <v>0.71179999999999999</v>
      </c>
      <c r="D308">
        <v>0.72360000000000002</v>
      </c>
      <c r="E308">
        <f t="shared" si="21"/>
        <v>0.7177</v>
      </c>
      <c r="F308">
        <f t="shared" si="23"/>
        <v>100000</v>
      </c>
      <c r="G308">
        <f t="shared" si="24"/>
        <v>500</v>
      </c>
      <c r="H308">
        <f t="shared" si="25"/>
        <v>1E-4</v>
      </c>
      <c r="I308">
        <f t="shared" si="22"/>
        <v>1.3933398355858995</v>
      </c>
    </row>
    <row r="309" spans="1:9" x14ac:dyDescent="0.25">
      <c r="A309" t="s">
        <v>2965</v>
      </c>
      <c r="C309">
        <v>0.72289999999999999</v>
      </c>
      <c r="D309">
        <v>0.71909999999999996</v>
      </c>
      <c r="E309">
        <f t="shared" si="21"/>
        <v>0.72099999999999997</v>
      </c>
      <c r="F309">
        <f t="shared" si="23"/>
        <v>100000</v>
      </c>
      <c r="G309">
        <f t="shared" si="24"/>
        <v>500</v>
      </c>
      <c r="H309">
        <f t="shared" si="25"/>
        <v>1E-4</v>
      </c>
      <c r="I309">
        <f t="shared" si="22"/>
        <v>1.3869625520110958</v>
      </c>
    </row>
    <row r="310" spans="1:9" x14ac:dyDescent="0.25">
      <c r="A310" t="s">
        <v>2966</v>
      </c>
      <c r="C310">
        <v>0.71899999999999997</v>
      </c>
      <c r="D310">
        <v>0.73370000000000002</v>
      </c>
      <c r="E310">
        <f t="shared" si="21"/>
        <v>0.72635000000000005</v>
      </c>
      <c r="F310">
        <f t="shared" si="23"/>
        <v>100000</v>
      </c>
      <c r="G310">
        <f t="shared" si="24"/>
        <v>500</v>
      </c>
      <c r="H310">
        <f t="shared" si="25"/>
        <v>1E-4</v>
      </c>
      <c r="I310">
        <f t="shared" si="22"/>
        <v>1.376746747435809</v>
      </c>
    </row>
    <row r="311" spans="1:9" x14ac:dyDescent="0.25">
      <c r="A311" t="s">
        <v>2967</v>
      </c>
      <c r="C311">
        <v>0.7339</v>
      </c>
      <c r="D311">
        <v>0.71860000000000002</v>
      </c>
      <c r="E311">
        <f t="shared" si="21"/>
        <v>0.72625000000000006</v>
      </c>
      <c r="F311">
        <f t="shared" si="23"/>
        <v>100000</v>
      </c>
      <c r="G311">
        <f t="shared" si="24"/>
        <v>500</v>
      </c>
      <c r="H311">
        <f t="shared" si="25"/>
        <v>1E-4</v>
      </c>
      <c r="I311">
        <f t="shared" si="22"/>
        <v>1.3769363166953528</v>
      </c>
    </row>
    <row r="312" spans="1:9" x14ac:dyDescent="0.25">
      <c r="A312" t="s">
        <v>2968</v>
      </c>
      <c r="C312">
        <v>0.72019999999999995</v>
      </c>
      <c r="D312">
        <v>0.71709999999999996</v>
      </c>
      <c r="E312">
        <f t="shared" si="21"/>
        <v>0.71865000000000001</v>
      </c>
      <c r="F312">
        <f t="shared" si="23"/>
        <v>100000</v>
      </c>
      <c r="G312">
        <f t="shared" si="24"/>
        <v>500</v>
      </c>
      <c r="H312">
        <f t="shared" si="25"/>
        <v>1E-4</v>
      </c>
      <c r="I312">
        <f t="shared" si="22"/>
        <v>1.3914979475405274</v>
      </c>
    </row>
    <row r="313" spans="1:9" x14ac:dyDescent="0.25">
      <c r="A313" t="s">
        <v>2969</v>
      </c>
      <c r="C313">
        <v>0.71689999999999998</v>
      </c>
      <c r="D313">
        <v>0.72709999999999997</v>
      </c>
      <c r="E313">
        <f t="shared" si="21"/>
        <v>0.72199999999999998</v>
      </c>
      <c r="F313">
        <f t="shared" si="23"/>
        <v>100000</v>
      </c>
      <c r="G313">
        <f t="shared" si="24"/>
        <v>500</v>
      </c>
      <c r="H313">
        <f t="shared" si="25"/>
        <v>1E-4</v>
      </c>
      <c r="I313">
        <f t="shared" si="22"/>
        <v>1.3850415512465375</v>
      </c>
    </row>
    <row r="314" spans="1:9" x14ac:dyDescent="0.25">
      <c r="A314" t="s">
        <v>2970</v>
      </c>
      <c r="C314">
        <v>0.7278</v>
      </c>
      <c r="D314">
        <v>0.73119999999999996</v>
      </c>
      <c r="E314">
        <f t="shared" si="21"/>
        <v>0.72950000000000004</v>
      </c>
      <c r="F314">
        <f t="shared" si="23"/>
        <v>100000</v>
      </c>
      <c r="G314">
        <f t="shared" si="24"/>
        <v>500</v>
      </c>
      <c r="H314">
        <f t="shared" si="25"/>
        <v>1E-4</v>
      </c>
      <c r="I314">
        <f t="shared" si="22"/>
        <v>1.3708019191226868</v>
      </c>
    </row>
    <row r="315" spans="1:9" x14ac:dyDescent="0.25">
      <c r="A315" t="s">
        <v>2971</v>
      </c>
      <c r="C315">
        <v>0.72829999999999995</v>
      </c>
      <c r="D315">
        <v>0.69499999999999995</v>
      </c>
      <c r="E315">
        <f t="shared" si="21"/>
        <v>0.71164999999999989</v>
      </c>
      <c r="F315">
        <f t="shared" si="23"/>
        <v>100000</v>
      </c>
      <c r="G315">
        <f t="shared" si="24"/>
        <v>500</v>
      </c>
      <c r="H315">
        <f t="shared" si="25"/>
        <v>1E-4</v>
      </c>
      <c r="I315">
        <f t="shared" si="22"/>
        <v>1.4051851331412917</v>
      </c>
    </row>
    <row r="316" spans="1:9" x14ac:dyDescent="0.25">
      <c r="A316" t="s">
        <v>2972</v>
      </c>
      <c r="C316">
        <v>0.69689999999999996</v>
      </c>
      <c r="D316">
        <v>0.68589999999999995</v>
      </c>
      <c r="E316">
        <f t="shared" si="21"/>
        <v>0.69140000000000001</v>
      </c>
      <c r="F316">
        <f t="shared" si="23"/>
        <v>100000</v>
      </c>
      <c r="G316">
        <f t="shared" si="24"/>
        <v>500</v>
      </c>
      <c r="H316">
        <f t="shared" si="25"/>
        <v>1E-4</v>
      </c>
      <c r="I316">
        <f t="shared" si="22"/>
        <v>1.4463407578825571</v>
      </c>
    </row>
    <row r="317" spans="1:9" x14ac:dyDescent="0.25">
      <c r="A317" t="s">
        <v>2973</v>
      </c>
      <c r="C317">
        <v>0.68410000000000004</v>
      </c>
      <c r="D317">
        <v>0.70020000000000004</v>
      </c>
      <c r="E317">
        <f t="shared" si="21"/>
        <v>0.69215000000000004</v>
      </c>
      <c r="F317">
        <f t="shared" si="23"/>
        <v>100000</v>
      </c>
      <c r="G317">
        <f t="shared" si="24"/>
        <v>500</v>
      </c>
      <c r="H317">
        <f t="shared" si="25"/>
        <v>1E-4</v>
      </c>
      <c r="I317">
        <f t="shared" si="22"/>
        <v>1.4447735317488983</v>
      </c>
    </row>
    <row r="318" spans="1:9" x14ac:dyDescent="0.25">
      <c r="A318" t="s">
        <v>2974</v>
      </c>
      <c r="C318">
        <v>0.70030000000000003</v>
      </c>
      <c r="D318">
        <v>0.70820000000000005</v>
      </c>
      <c r="E318">
        <f t="shared" si="21"/>
        <v>0.70425000000000004</v>
      </c>
      <c r="F318">
        <f t="shared" si="23"/>
        <v>100000</v>
      </c>
      <c r="G318">
        <f t="shared" si="24"/>
        <v>500</v>
      </c>
      <c r="H318">
        <f t="shared" si="25"/>
        <v>1E-4</v>
      </c>
      <c r="I318">
        <f t="shared" si="22"/>
        <v>1.419950301739439</v>
      </c>
    </row>
    <row r="319" spans="1:9" x14ac:dyDescent="0.25">
      <c r="A319" t="s">
        <v>2975</v>
      </c>
      <c r="C319">
        <v>0.70799999999999996</v>
      </c>
      <c r="D319">
        <v>0.70630000000000004</v>
      </c>
      <c r="E319">
        <f t="shared" si="21"/>
        <v>0.70714999999999995</v>
      </c>
      <c r="F319">
        <f t="shared" si="23"/>
        <v>100000</v>
      </c>
      <c r="G319">
        <f t="shared" si="24"/>
        <v>500</v>
      </c>
      <c r="H319">
        <f t="shared" si="25"/>
        <v>1E-4</v>
      </c>
      <c r="I319">
        <f t="shared" si="22"/>
        <v>1.4141271300289897</v>
      </c>
    </row>
    <row r="320" spans="1:9" x14ac:dyDescent="0.25">
      <c r="A320" t="s">
        <v>2976</v>
      </c>
      <c r="C320">
        <v>0.70689999999999997</v>
      </c>
      <c r="D320">
        <v>0.71060000000000001</v>
      </c>
      <c r="E320">
        <f t="shared" si="21"/>
        <v>0.70874999999999999</v>
      </c>
      <c r="F320">
        <f t="shared" si="23"/>
        <v>100000</v>
      </c>
      <c r="G320">
        <f t="shared" si="24"/>
        <v>500</v>
      </c>
      <c r="H320">
        <f t="shared" si="25"/>
        <v>1E-4</v>
      </c>
      <c r="I320">
        <f t="shared" si="22"/>
        <v>1.4109347442680775</v>
      </c>
    </row>
    <row r="321" spans="1:9" x14ac:dyDescent="0.25">
      <c r="A321" t="s">
        <v>2977</v>
      </c>
      <c r="C321">
        <v>0.71030000000000004</v>
      </c>
      <c r="D321">
        <v>0.7147</v>
      </c>
      <c r="E321">
        <f t="shared" si="21"/>
        <v>0.71250000000000002</v>
      </c>
      <c r="F321">
        <f t="shared" si="23"/>
        <v>100000</v>
      </c>
      <c r="G321">
        <f t="shared" si="24"/>
        <v>500</v>
      </c>
      <c r="H321">
        <f t="shared" si="25"/>
        <v>1E-4</v>
      </c>
      <c r="I321">
        <f t="shared" si="22"/>
        <v>1.4035087719298245</v>
      </c>
    </row>
    <row r="322" spans="1:9" x14ac:dyDescent="0.25">
      <c r="A322" t="s">
        <v>2978</v>
      </c>
      <c r="C322">
        <v>0.71550000000000002</v>
      </c>
      <c r="D322">
        <v>0.71250000000000002</v>
      </c>
      <c r="E322">
        <f t="shared" si="21"/>
        <v>0.71399999999999997</v>
      </c>
      <c r="F322">
        <f t="shared" si="23"/>
        <v>100000</v>
      </c>
      <c r="G322">
        <f t="shared" si="24"/>
        <v>500</v>
      </c>
      <c r="H322">
        <f t="shared" si="25"/>
        <v>1E-4</v>
      </c>
      <c r="I322">
        <f t="shared" si="22"/>
        <v>1.400560224089636</v>
      </c>
    </row>
    <row r="323" spans="1:9" x14ac:dyDescent="0.25">
      <c r="A323" t="s">
        <v>2979</v>
      </c>
      <c r="C323">
        <v>0.71189999999999998</v>
      </c>
      <c r="D323">
        <v>0.74360000000000004</v>
      </c>
      <c r="E323">
        <f t="shared" ref="E323:E386" si="26">(C323+D323)/2</f>
        <v>0.72775000000000001</v>
      </c>
      <c r="F323">
        <f t="shared" si="23"/>
        <v>100000</v>
      </c>
      <c r="G323">
        <f t="shared" si="24"/>
        <v>500</v>
      </c>
      <c r="H323">
        <f t="shared" si="25"/>
        <v>1E-4</v>
      </c>
      <c r="I323">
        <f t="shared" ref="I323:I386" si="27">1/E323</f>
        <v>1.3740982480247337</v>
      </c>
    </row>
    <row r="324" spans="1:9" x14ac:dyDescent="0.25">
      <c r="A324" t="s">
        <v>2980</v>
      </c>
      <c r="C324">
        <v>0.74029999999999996</v>
      </c>
      <c r="D324">
        <v>0.75609999999999999</v>
      </c>
      <c r="E324">
        <f t="shared" si="26"/>
        <v>0.74819999999999998</v>
      </c>
      <c r="F324">
        <f t="shared" si="23"/>
        <v>100000</v>
      </c>
      <c r="G324">
        <f t="shared" si="24"/>
        <v>500</v>
      </c>
      <c r="H324">
        <f t="shared" si="25"/>
        <v>1E-4</v>
      </c>
      <c r="I324">
        <f t="shared" si="27"/>
        <v>1.3365410318096766</v>
      </c>
    </row>
    <row r="325" spans="1:9" x14ac:dyDescent="0.25">
      <c r="A325" t="s">
        <v>2981</v>
      </c>
      <c r="C325">
        <v>0.75480000000000003</v>
      </c>
      <c r="D325">
        <v>0.76</v>
      </c>
      <c r="E325">
        <f t="shared" si="26"/>
        <v>0.75740000000000007</v>
      </c>
      <c r="F325">
        <f t="shared" ref="F325:F388" si="28">F324</f>
        <v>100000</v>
      </c>
      <c r="G325">
        <f t="shared" ref="G325:G388" si="29">G324</f>
        <v>500</v>
      </c>
      <c r="H325">
        <f t="shared" ref="H325:H388" si="30">H324</f>
        <v>1E-4</v>
      </c>
      <c r="I325">
        <f t="shared" si="27"/>
        <v>1.3203063110641668</v>
      </c>
    </row>
    <row r="326" spans="1:9" x14ac:dyDescent="0.25">
      <c r="A326" t="s">
        <v>2982</v>
      </c>
      <c r="C326">
        <v>0.75929999999999997</v>
      </c>
      <c r="D326">
        <v>0.75060000000000004</v>
      </c>
      <c r="E326">
        <f t="shared" si="26"/>
        <v>0.75495000000000001</v>
      </c>
      <c r="F326">
        <f t="shared" si="28"/>
        <v>100000</v>
      </c>
      <c r="G326">
        <f t="shared" si="29"/>
        <v>500</v>
      </c>
      <c r="H326">
        <f t="shared" si="30"/>
        <v>1E-4</v>
      </c>
      <c r="I326">
        <f t="shared" si="27"/>
        <v>1.3245910325187098</v>
      </c>
    </row>
    <row r="327" spans="1:9" x14ac:dyDescent="0.25">
      <c r="A327" t="s">
        <v>2983</v>
      </c>
      <c r="C327">
        <v>0.75129999999999997</v>
      </c>
      <c r="D327">
        <v>0.76759999999999995</v>
      </c>
      <c r="E327">
        <f t="shared" si="26"/>
        <v>0.75944999999999996</v>
      </c>
      <c r="F327">
        <f t="shared" si="28"/>
        <v>100000</v>
      </c>
      <c r="G327">
        <f t="shared" si="29"/>
        <v>500</v>
      </c>
      <c r="H327">
        <f t="shared" si="30"/>
        <v>1E-4</v>
      </c>
      <c r="I327">
        <f t="shared" si="27"/>
        <v>1.3167423793534796</v>
      </c>
    </row>
    <row r="328" spans="1:9" x14ac:dyDescent="0.25">
      <c r="A328" t="s">
        <v>2984</v>
      </c>
      <c r="C328">
        <v>0.76680000000000004</v>
      </c>
      <c r="D328">
        <v>0.75509999999999999</v>
      </c>
      <c r="E328">
        <f t="shared" si="26"/>
        <v>0.76095000000000002</v>
      </c>
      <c r="F328">
        <f t="shared" si="28"/>
        <v>100000</v>
      </c>
      <c r="G328">
        <f t="shared" si="29"/>
        <v>500</v>
      </c>
      <c r="H328">
        <f t="shared" si="30"/>
        <v>1E-4</v>
      </c>
      <c r="I328">
        <f t="shared" si="27"/>
        <v>1.314146790196465</v>
      </c>
    </row>
    <row r="329" spans="1:9" x14ac:dyDescent="0.25">
      <c r="A329" t="s">
        <v>2985</v>
      </c>
      <c r="C329">
        <v>0.75449999999999995</v>
      </c>
      <c r="D329">
        <v>0.7722</v>
      </c>
      <c r="E329">
        <f t="shared" si="26"/>
        <v>0.76334999999999997</v>
      </c>
      <c r="F329">
        <f t="shared" si="28"/>
        <v>100000</v>
      </c>
      <c r="G329">
        <f t="shared" si="29"/>
        <v>500</v>
      </c>
      <c r="H329">
        <f t="shared" si="30"/>
        <v>1E-4</v>
      </c>
      <c r="I329">
        <f t="shared" si="27"/>
        <v>1.3100150651732496</v>
      </c>
    </row>
    <row r="330" spans="1:9" x14ac:dyDescent="0.25">
      <c r="A330" t="s">
        <v>2986</v>
      </c>
      <c r="C330">
        <v>0.7661</v>
      </c>
      <c r="D330">
        <v>0.77080000000000004</v>
      </c>
      <c r="E330">
        <f t="shared" si="26"/>
        <v>0.76845000000000008</v>
      </c>
      <c r="F330">
        <f t="shared" si="28"/>
        <v>100000</v>
      </c>
      <c r="G330">
        <f t="shared" si="29"/>
        <v>500</v>
      </c>
      <c r="H330">
        <f t="shared" si="30"/>
        <v>1E-4</v>
      </c>
      <c r="I330">
        <f t="shared" si="27"/>
        <v>1.301320840653263</v>
      </c>
    </row>
    <row r="331" spans="1:9" x14ac:dyDescent="0.25">
      <c r="A331" t="s">
        <v>2987</v>
      </c>
      <c r="C331">
        <v>0.76970000000000005</v>
      </c>
      <c r="D331">
        <v>0.76039999999999996</v>
      </c>
      <c r="E331">
        <f t="shared" si="26"/>
        <v>0.76505000000000001</v>
      </c>
      <c r="F331">
        <f t="shared" si="28"/>
        <v>100000</v>
      </c>
      <c r="G331">
        <f t="shared" si="29"/>
        <v>500</v>
      </c>
      <c r="H331">
        <f t="shared" si="30"/>
        <v>1E-4</v>
      </c>
      <c r="I331">
        <f t="shared" si="27"/>
        <v>1.3071041108424286</v>
      </c>
    </row>
    <row r="332" spans="1:9" x14ac:dyDescent="0.25">
      <c r="A332" t="s">
        <v>2988</v>
      </c>
      <c r="C332">
        <v>0.75939999999999996</v>
      </c>
      <c r="D332">
        <v>0.73660000000000003</v>
      </c>
      <c r="E332">
        <f t="shared" si="26"/>
        <v>0.748</v>
      </c>
      <c r="F332">
        <f t="shared" si="28"/>
        <v>100000</v>
      </c>
      <c r="G332">
        <f t="shared" si="29"/>
        <v>500</v>
      </c>
      <c r="H332">
        <f t="shared" si="30"/>
        <v>1E-4</v>
      </c>
      <c r="I332">
        <f t="shared" si="27"/>
        <v>1.3368983957219251</v>
      </c>
    </row>
    <row r="333" spans="1:9" x14ac:dyDescent="0.25">
      <c r="A333" t="s">
        <v>2989</v>
      </c>
      <c r="C333">
        <v>0.73550000000000004</v>
      </c>
      <c r="D333">
        <v>0.72670000000000001</v>
      </c>
      <c r="E333">
        <f t="shared" si="26"/>
        <v>0.73110000000000008</v>
      </c>
      <c r="F333">
        <f t="shared" si="28"/>
        <v>100000</v>
      </c>
      <c r="G333">
        <f t="shared" si="29"/>
        <v>500</v>
      </c>
      <c r="H333">
        <f t="shared" si="30"/>
        <v>1E-4</v>
      </c>
      <c r="I333">
        <f t="shared" si="27"/>
        <v>1.367801942278758</v>
      </c>
    </row>
    <row r="334" spans="1:9" x14ac:dyDescent="0.25">
      <c r="A334" t="s">
        <v>2990</v>
      </c>
      <c r="C334">
        <v>0.72519999999999996</v>
      </c>
      <c r="D334">
        <v>0.72209999999999996</v>
      </c>
      <c r="E334">
        <f t="shared" si="26"/>
        <v>0.7236499999999999</v>
      </c>
      <c r="F334">
        <f t="shared" si="28"/>
        <v>100000</v>
      </c>
      <c r="G334">
        <f t="shared" si="29"/>
        <v>500</v>
      </c>
      <c r="H334">
        <f t="shared" si="30"/>
        <v>1E-4</v>
      </c>
      <c r="I334">
        <f t="shared" si="27"/>
        <v>1.3818835072203415</v>
      </c>
    </row>
    <row r="335" spans="1:9" x14ac:dyDescent="0.25">
      <c r="A335" t="s">
        <v>2991</v>
      </c>
      <c r="C335">
        <v>0.72230000000000005</v>
      </c>
      <c r="D335">
        <v>0.71830000000000005</v>
      </c>
      <c r="E335">
        <f t="shared" si="26"/>
        <v>0.72030000000000005</v>
      </c>
      <c r="F335">
        <f t="shared" si="28"/>
        <v>100000</v>
      </c>
      <c r="G335">
        <f t="shared" si="29"/>
        <v>500</v>
      </c>
      <c r="H335">
        <f t="shared" si="30"/>
        <v>1E-4</v>
      </c>
      <c r="I335">
        <f t="shared" si="27"/>
        <v>1.3883104262113009</v>
      </c>
    </row>
    <row r="336" spans="1:9" x14ac:dyDescent="0.25">
      <c r="A336" t="s">
        <v>2992</v>
      </c>
      <c r="C336">
        <v>0.7177</v>
      </c>
      <c r="D336">
        <v>0.73640000000000005</v>
      </c>
      <c r="E336">
        <f t="shared" si="26"/>
        <v>0.72704999999999997</v>
      </c>
      <c r="F336">
        <f t="shared" si="28"/>
        <v>100000</v>
      </c>
      <c r="G336">
        <f t="shared" si="29"/>
        <v>500</v>
      </c>
      <c r="H336">
        <f t="shared" si="30"/>
        <v>1E-4</v>
      </c>
      <c r="I336">
        <f t="shared" si="27"/>
        <v>1.3754212227494671</v>
      </c>
    </row>
    <row r="337" spans="1:9" x14ac:dyDescent="0.25">
      <c r="A337" t="s">
        <v>2993</v>
      </c>
      <c r="C337">
        <v>0.73680000000000001</v>
      </c>
      <c r="D337">
        <v>0.73750000000000004</v>
      </c>
      <c r="E337">
        <f t="shared" si="26"/>
        <v>0.73714999999999997</v>
      </c>
      <c r="F337">
        <f t="shared" si="28"/>
        <v>100000</v>
      </c>
      <c r="G337">
        <f t="shared" si="29"/>
        <v>500</v>
      </c>
      <c r="H337">
        <f t="shared" si="30"/>
        <v>1E-4</v>
      </c>
      <c r="I337">
        <f t="shared" si="27"/>
        <v>1.3565760021705215</v>
      </c>
    </row>
    <row r="338" spans="1:9" x14ac:dyDescent="0.25">
      <c r="A338" t="s">
        <v>2994</v>
      </c>
      <c r="C338">
        <v>0.73740000000000006</v>
      </c>
      <c r="D338">
        <v>0.73950000000000005</v>
      </c>
      <c r="E338">
        <f t="shared" si="26"/>
        <v>0.73845000000000005</v>
      </c>
      <c r="F338">
        <f t="shared" si="28"/>
        <v>100000</v>
      </c>
      <c r="G338">
        <f t="shared" si="29"/>
        <v>500</v>
      </c>
      <c r="H338">
        <f t="shared" si="30"/>
        <v>1E-4</v>
      </c>
      <c r="I338">
        <f t="shared" si="27"/>
        <v>1.3541878258514455</v>
      </c>
    </row>
    <row r="339" spans="1:9" x14ac:dyDescent="0.25">
      <c r="A339" t="s">
        <v>2995</v>
      </c>
      <c r="C339">
        <v>0.74319999999999997</v>
      </c>
      <c r="D339">
        <v>0.74719999999999998</v>
      </c>
      <c r="E339">
        <f t="shared" si="26"/>
        <v>0.74519999999999997</v>
      </c>
      <c r="F339">
        <f t="shared" si="28"/>
        <v>100000</v>
      </c>
      <c r="G339">
        <f t="shared" si="29"/>
        <v>500</v>
      </c>
      <c r="H339">
        <f t="shared" si="30"/>
        <v>1E-4</v>
      </c>
      <c r="I339">
        <f t="shared" si="27"/>
        <v>1.3419216317767042</v>
      </c>
    </row>
    <row r="340" spans="1:9" x14ac:dyDescent="0.25">
      <c r="A340" t="s">
        <v>2996</v>
      </c>
      <c r="C340">
        <v>0.74129999999999996</v>
      </c>
      <c r="D340">
        <v>0.74960000000000004</v>
      </c>
      <c r="E340">
        <f t="shared" si="26"/>
        <v>0.74544999999999995</v>
      </c>
      <c r="F340">
        <f t="shared" si="28"/>
        <v>100000</v>
      </c>
      <c r="G340">
        <f t="shared" si="29"/>
        <v>500</v>
      </c>
      <c r="H340">
        <f t="shared" si="30"/>
        <v>1E-4</v>
      </c>
      <c r="I340">
        <f t="shared" si="27"/>
        <v>1.3414715943389899</v>
      </c>
    </row>
    <row r="341" spans="1:9" x14ac:dyDescent="0.25">
      <c r="A341" t="s">
        <v>2997</v>
      </c>
      <c r="C341">
        <v>0.74470000000000003</v>
      </c>
      <c r="D341">
        <v>0.75670000000000004</v>
      </c>
      <c r="E341">
        <f t="shared" si="26"/>
        <v>0.75070000000000003</v>
      </c>
      <c r="F341">
        <f t="shared" si="28"/>
        <v>100000</v>
      </c>
      <c r="G341">
        <f t="shared" si="29"/>
        <v>500</v>
      </c>
      <c r="H341">
        <f t="shared" si="30"/>
        <v>1E-4</v>
      </c>
      <c r="I341">
        <f t="shared" si="27"/>
        <v>1.3320900492873318</v>
      </c>
    </row>
    <row r="342" spans="1:9" x14ac:dyDescent="0.25">
      <c r="A342" t="s">
        <v>2998</v>
      </c>
      <c r="C342">
        <v>0.75629999999999997</v>
      </c>
      <c r="D342">
        <v>0.75760000000000005</v>
      </c>
      <c r="E342">
        <f t="shared" si="26"/>
        <v>0.75695000000000001</v>
      </c>
      <c r="F342">
        <f t="shared" si="28"/>
        <v>100000</v>
      </c>
      <c r="G342">
        <f t="shared" si="29"/>
        <v>500</v>
      </c>
      <c r="H342">
        <f t="shared" si="30"/>
        <v>1E-4</v>
      </c>
      <c r="I342">
        <f t="shared" si="27"/>
        <v>1.3210912213488342</v>
      </c>
    </row>
    <row r="343" spans="1:9" x14ac:dyDescent="0.25">
      <c r="A343" t="s">
        <v>2999</v>
      </c>
      <c r="C343">
        <v>0.75939999999999996</v>
      </c>
      <c r="D343">
        <v>0.74629999999999996</v>
      </c>
      <c r="E343">
        <f t="shared" si="26"/>
        <v>0.75285000000000002</v>
      </c>
      <c r="F343">
        <f t="shared" si="28"/>
        <v>100000</v>
      </c>
      <c r="G343">
        <f t="shared" si="29"/>
        <v>500</v>
      </c>
      <c r="H343">
        <f t="shared" si="30"/>
        <v>1E-4</v>
      </c>
      <c r="I343">
        <f t="shared" si="27"/>
        <v>1.3282858471142989</v>
      </c>
    </row>
    <row r="344" spans="1:9" x14ac:dyDescent="0.25">
      <c r="A344" t="s">
        <v>3000</v>
      </c>
      <c r="C344">
        <v>0.74609999999999999</v>
      </c>
      <c r="D344">
        <v>0.76</v>
      </c>
      <c r="E344">
        <f t="shared" si="26"/>
        <v>0.75305</v>
      </c>
      <c r="F344">
        <f t="shared" si="28"/>
        <v>100000</v>
      </c>
      <c r="G344">
        <f t="shared" si="29"/>
        <v>500</v>
      </c>
      <c r="H344">
        <f t="shared" si="30"/>
        <v>1E-4</v>
      </c>
      <c r="I344">
        <f t="shared" si="27"/>
        <v>1.3279330721731626</v>
      </c>
    </row>
    <row r="345" spans="1:9" x14ac:dyDescent="0.25">
      <c r="A345" t="s">
        <v>3001</v>
      </c>
      <c r="C345">
        <v>0.75900000000000001</v>
      </c>
      <c r="D345">
        <v>0.76160000000000005</v>
      </c>
      <c r="E345">
        <f t="shared" si="26"/>
        <v>0.76029999999999998</v>
      </c>
      <c r="F345">
        <f t="shared" si="28"/>
        <v>100000</v>
      </c>
      <c r="G345">
        <f t="shared" si="29"/>
        <v>500</v>
      </c>
      <c r="H345">
        <f t="shared" si="30"/>
        <v>1E-4</v>
      </c>
      <c r="I345">
        <f t="shared" si="27"/>
        <v>1.3152702880441931</v>
      </c>
    </row>
    <row r="346" spans="1:9" x14ac:dyDescent="0.25">
      <c r="A346" t="s">
        <v>3002</v>
      </c>
      <c r="C346">
        <v>0.76149999999999995</v>
      </c>
      <c r="D346">
        <v>0.76490000000000002</v>
      </c>
      <c r="E346">
        <f t="shared" si="26"/>
        <v>0.76319999999999999</v>
      </c>
      <c r="F346">
        <f t="shared" si="28"/>
        <v>100000</v>
      </c>
      <c r="G346">
        <f t="shared" si="29"/>
        <v>500</v>
      </c>
      <c r="H346">
        <f t="shared" si="30"/>
        <v>1E-4</v>
      </c>
      <c r="I346">
        <f t="shared" si="27"/>
        <v>1.3102725366876311</v>
      </c>
    </row>
    <row r="347" spans="1:9" x14ac:dyDescent="0.25">
      <c r="A347" t="s">
        <v>3003</v>
      </c>
      <c r="C347">
        <v>0.76549999999999996</v>
      </c>
      <c r="D347">
        <v>0.76239999999999997</v>
      </c>
      <c r="E347">
        <f t="shared" si="26"/>
        <v>0.76394999999999991</v>
      </c>
      <c r="F347">
        <f t="shared" si="28"/>
        <v>100000</v>
      </c>
      <c r="G347">
        <f t="shared" si="29"/>
        <v>500</v>
      </c>
      <c r="H347">
        <f t="shared" si="30"/>
        <v>1E-4</v>
      </c>
      <c r="I347">
        <f t="shared" si="27"/>
        <v>1.3089861901956936</v>
      </c>
    </row>
    <row r="348" spans="1:9" x14ac:dyDescent="0.25">
      <c r="A348" t="s">
        <v>3004</v>
      </c>
      <c r="C348">
        <v>0.76029999999999998</v>
      </c>
      <c r="D348">
        <v>0.75619999999999998</v>
      </c>
      <c r="E348">
        <f t="shared" si="26"/>
        <v>0.75824999999999998</v>
      </c>
      <c r="F348">
        <f t="shared" si="28"/>
        <v>100000</v>
      </c>
      <c r="G348">
        <f t="shared" si="29"/>
        <v>500</v>
      </c>
      <c r="H348">
        <f t="shared" si="30"/>
        <v>1E-4</v>
      </c>
      <c r="I348">
        <f t="shared" si="27"/>
        <v>1.3188262446422685</v>
      </c>
    </row>
    <row r="349" spans="1:9" x14ac:dyDescent="0.25">
      <c r="A349" t="s">
        <v>3005</v>
      </c>
      <c r="C349">
        <v>0.75580000000000003</v>
      </c>
      <c r="D349">
        <v>0.75700000000000001</v>
      </c>
      <c r="E349">
        <f t="shared" si="26"/>
        <v>0.75639999999999996</v>
      </c>
      <c r="F349">
        <f t="shared" si="28"/>
        <v>100000</v>
      </c>
      <c r="G349">
        <f t="shared" si="29"/>
        <v>500</v>
      </c>
      <c r="H349">
        <f t="shared" si="30"/>
        <v>1E-4</v>
      </c>
      <c r="I349">
        <f t="shared" si="27"/>
        <v>1.3220518244315178</v>
      </c>
    </row>
    <row r="350" spans="1:9" x14ac:dyDescent="0.25">
      <c r="A350" t="s">
        <v>3006</v>
      </c>
      <c r="C350">
        <v>0.75670000000000004</v>
      </c>
      <c r="D350">
        <v>0.75370000000000004</v>
      </c>
      <c r="E350">
        <f t="shared" si="26"/>
        <v>0.75520000000000009</v>
      </c>
      <c r="F350">
        <f t="shared" si="28"/>
        <v>100000</v>
      </c>
      <c r="G350">
        <f t="shared" si="29"/>
        <v>500</v>
      </c>
      <c r="H350">
        <f t="shared" si="30"/>
        <v>1E-4</v>
      </c>
      <c r="I350">
        <f t="shared" si="27"/>
        <v>1.3241525423728813</v>
      </c>
    </row>
    <row r="351" spans="1:9" x14ac:dyDescent="0.25">
      <c r="A351" t="s">
        <v>3007</v>
      </c>
      <c r="C351">
        <v>0.75380000000000003</v>
      </c>
      <c r="D351">
        <v>0.74909999999999999</v>
      </c>
      <c r="E351">
        <f t="shared" si="26"/>
        <v>0.75144999999999995</v>
      </c>
      <c r="F351">
        <f t="shared" si="28"/>
        <v>100000</v>
      </c>
      <c r="G351">
        <f t="shared" si="29"/>
        <v>500</v>
      </c>
      <c r="H351">
        <f t="shared" si="30"/>
        <v>1E-4</v>
      </c>
      <c r="I351">
        <f t="shared" si="27"/>
        <v>1.330760529642691</v>
      </c>
    </row>
    <row r="352" spans="1:9" x14ac:dyDescent="0.25">
      <c r="A352" t="s">
        <v>3008</v>
      </c>
      <c r="C352">
        <v>0.74790000000000001</v>
      </c>
      <c r="D352">
        <v>0.7621</v>
      </c>
      <c r="E352">
        <f t="shared" si="26"/>
        <v>0.755</v>
      </c>
      <c r="F352">
        <f t="shared" si="28"/>
        <v>100000</v>
      </c>
      <c r="G352">
        <f t="shared" si="29"/>
        <v>500</v>
      </c>
      <c r="H352">
        <f t="shared" si="30"/>
        <v>1E-4</v>
      </c>
      <c r="I352">
        <f t="shared" si="27"/>
        <v>1.3245033112582782</v>
      </c>
    </row>
    <row r="353" spans="1:9" x14ac:dyDescent="0.25">
      <c r="A353" t="s">
        <v>3009</v>
      </c>
      <c r="C353">
        <v>0.76160000000000005</v>
      </c>
      <c r="D353">
        <v>0.76570000000000005</v>
      </c>
      <c r="E353">
        <f t="shared" si="26"/>
        <v>0.76365000000000005</v>
      </c>
      <c r="F353">
        <f t="shared" si="28"/>
        <v>100000</v>
      </c>
      <c r="G353">
        <f t="shared" si="29"/>
        <v>500</v>
      </c>
      <c r="H353">
        <f t="shared" si="30"/>
        <v>1E-4</v>
      </c>
      <c r="I353">
        <f t="shared" si="27"/>
        <v>1.3095004255876381</v>
      </c>
    </row>
    <row r="354" spans="1:9" x14ac:dyDescent="0.25">
      <c r="A354" t="s">
        <v>3010</v>
      </c>
      <c r="C354">
        <v>0.76600000000000001</v>
      </c>
      <c r="D354">
        <v>0.75849999999999995</v>
      </c>
      <c r="E354">
        <f t="shared" si="26"/>
        <v>0.76224999999999998</v>
      </c>
      <c r="F354">
        <f t="shared" si="28"/>
        <v>100000</v>
      </c>
      <c r="G354">
        <f t="shared" si="29"/>
        <v>500</v>
      </c>
      <c r="H354">
        <f t="shared" si="30"/>
        <v>1E-4</v>
      </c>
      <c r="I354">
        <f t="shared" si="27"/>
        <v>1.3119055428009183</v>
      </c>
    </row>
    <row r="355" spans="1:9" x14ac:dyDescent="0.25">
      <c r="A355" t="s">
        <v>3011</v>
      </c>
      <c r="C355">
        <v>0.76070000000000004</v>
      </c>
      <c r="D355">
        <v>0.76149999999999995</v>
      </c>
      <c r="E355">
        <f t="shared" si="26"/>
        <v>0.7611</v>
      </c>
      <c r="F355">
        <f t="shared" si="28"/>
        <v>100000</v>
      </c>
      <c r="G355">
        <f t="shared" si="29"/>
        <v>500</v>
      </c>
      <c r="H355">
        <f t="shared" si="30"/>
        <v>1E-4</v>
      </c>
      <c r="I355">
        <f t="shared" si="27"/>
        <v>1.3138877939823939</v>
      </c>
    </row>
    <row r="356" spans="1:9" x14ac:dyDescent="0.25">
      <c r="A356" t="s">
        <v>3012</v>
      </c>
      <c r="C356">
        <v>0.76190000000000002</v>
      </c>
      <c r="D356">
        <v>0.76049999999999995</v>
      </c>
      <c r="E356">
        <f t="shared" si="26"/>
        <v>0.76119999999999999</v>
      </c>
      <c r="F356">
        <f t="shared" si="28"/>
        <v>100000</v>
      </c>
      <c r="G356">
        <f t="shared" si="29"/>
        <v>500</v>
      </c>
      <c r="H356">
        <f t="shared" si="30"/>
        <v>1E-4</v>
      </c>
      <c r="I356">
        <f t="shared" si="27"/>
        <v>1.3137151865475565</v>
      </c>
    </row>
    <row r="357" spans="1:9" x14ac:dyDescent="0.25">
      <c r="A357" t="s">
        <v>3013</v>
      </c>
      <c r="C357">
        <v>0.76080000000000003</v>
      </c>
      <c r="D357">
        <v>0.75960000000000005</v>
      </c>
      <c r="E357">
        <f t="shared" si="26"/>
        <v>0.76019999999999999</v>
      </c>
      <c r="F357">
        <f t="shared" si="28"/>
        <v>100000</v>
      </c>
      <c r="G357">
        <f t="shared" si="29"/>
        <v>500</v>
      </c>
      <c r="H357">
        <f t="shared" si="30"/>
        <v>1E-4</v>
      </c>
      <c r="I357">
        <f t="shared" si="27"/>
        <v>1.3154433043935807</v>
      </c>
    </row>
    <row r="358" spans="1:9" x14ac:dyDescent="0.25">
      <c r="A358" t="s">
        <v>3014</v>
      </c>
      <c r="C358">
        <v>0.75919999999999999</v>
      </c>
      <c r="D358">
        <v>0.76719999999999999</v>
      </c>
      <c r="E358">
        <f t="shared" si="26"/>
        <v>0.76319999999999999</v>
      </c>
      <c r="F358">
        <f t="shared" si="28"/>
        <v>100000</v>
      </c>
      <c r="G358">
        <f t="shared" si="29"/>
        <v>500</v>
      </c>
      <c r="H358">
        <f t="shared" si="30"/>
        <v>1E-4</v>
      </c>
      <c r="I358">
        <f t="shared" si="27"/>
        <v>1.3102725366876311</v>
      </c>
    </row>
    <row r="359" spans="1:9" x14ac:dyDescent="0.25">
      <c r="A359" t="s">
        <v>3015</v>
      </c>
      <c r="C359">
        <v>0.76780000000000004</v>
      </c>
      <c r="D359">
        <v>0.75470000000000004</v>
      </c>
      <c r="E359">
        <f t="shared" si="26"/>
        <v>0.76124999999999998</v>
      </c>
      <c r="F359">
        <f t="shared" si="28"/>
        <v>100000</v>
      </c>
      <c r="G359">
        <f t="shared" si="29"/>
        <v>500</v>
      </c>
      <c r="H359">
        <f t="shared" si="30"/>
        <v>1E-4</v>
      </c>
      <c r="I359">
        <f t="shared" si="27"/>
        <v>1.3136288998357963</v>
      </c>
    </row>
    <row r="360" spans="1:9" x14ac:dyDescent="0.25">
      <c r="A360" t="s">
        <v>3016</v>
      </c>
      <c r="C360">
        <v>0.75439999999999996</v>
      </c>
      <c r="D360">
        <v>0.73350000000000004</v>
      </c>
      <c r="E360">
        <f t="shared" si="26"/>
        <v>0.74395</v>
      </c>
      <c r="F360">
        <f t="shared" si="28"/>
        <v>100000</v>
      </c>
      <c r="G360">
        <f t="shared" si="29"/>
        <v>500</v>
      </c>
      <c r="H360">
        <f t="shared" si="30"/>
        <v>1E-4</v>
      </c>
      <c r="I360">
        <f t="shared" si="27"/>
        <v>1.344176355937899</v>
      </c>
    </row>
    <row r="361" spans="1:9" x14ac:dyDescent="0.25">
      <c r="A361" t="s">
        <v>3017</v>
      </c>
      <c r="C361">
        <v>0.7329</v>
      </c>
      <c r="D361">
        <v>0.74360000000000004</v>
      </c>
      <c r="E361">
        <f t="shared" si="26"/>
        <v>0.73825000000000007</v>
      </c>
      <c r="F361">
        <f t="shared" si="28"/>
        <v>100000</v>
      </c>
      <c r="G361">
        <f t="shared" si="29"/>
        <v>500</v>
      </c>
      <c r="H361">
        <f t="shared" si="30"/>
        <v>1E-4</v>
      </c>
      <c r="I361">
        <f t="shared" si="27"/>
        <v>1.3545546901456145</v>
      </c>
    </row>
    <row r="362" spans="1:9" x14ac:dyDescent="0.25">
      <c r="A362" t="s">
        <v>3018</v>
      </c>
      <c r="C362">
        <v>0.74429999999999996</v>
      </c>
      <c r="D362">
        <v>0.74529999999999996</v>
      </c>
      <c r="E362">
        <f t="shared" si="26"/>
        <v>0.74479999999999991</v>
      </c>
      <c r="F362">
        <f t="shared" si="28"/>
        <v>100000</v>
      </c>
      <c r="G362">
        <f t="shared" si="29"/>
        <v>500</v>
      </c>
      <c r="H362">
        <f t="shared" si="30"/>
        <v>1E-4</v>
      </c>
      <c r="I362">
        <f t="shared" si="27"/>
        <v>1.3426423200859292</v>
      </c>
    </row>
    <row r="363" spans="1:9" x14ac:dyDescent="0.25">
      <c r="A363" t="s">
        <v>3019</v>
      </c>
      <c r="C363">
        <v>0.745</v>
      </c>
      <c r="D363">
        <v>0.74450000000000005</v>
      </c>
      <c r="E363">
        <f t="shared" si="26"/>
        <v>0.74475000000000002</v>
      </c>
      <c r="F363">
        <f t="shared" si="28"/>
        <v>100000</v>
      </c>
      <c r="G363">
        <f t="shared" si="29"/>
        <v>500</v>
      </c>
      <c r="H363">
        <f t="shared" si="30"/>
        <v>1E-4</v>
      </c>
      <c r="I363">
        <f t="shared" si="27"/>
        <v>1.3427324605572339</v>
      </c>
    </row>
    <row r="364" spans="1:9" x14ac:dyDescent="0.25">
      <c r="A364" t="s">
        <v>3020</v>
      </c>
      <c r="C364">
        <v>0.74419999999999997</v>
      </c>
      <c r="D364">
        <v>0.72989999999999999</v>
      </c>
      <c r="E364">
        <f t="shared" si="26"/>
        <v>0.73704999999999998</v>
      </c>
      <c r="F364">
        <f t="shared" si="28"/>
        <v>100000</v>
      </c>
      <c r="G364">
        <f t="shared" si="29"/>
        <v>500</v>
      </c>
      <c r="H364">
        <f t="shared" si="30"/>
        <v>1E-4</v>
      </c>
      <c r="I364">
        <f t="shared" si="27"/>
        <v>1.3567600569839224</v>
      </c>
    </row>
    <row r="365" spans="1:9" x14ac:dyDescent="0.25">
      <c r="A365" t="s">
        <v>3021</v>
      </c>
      <c r="C365">
        <v>0.72809999999999997</v>
      </c>
      <c r="D365">
        <v>0.71730000000000005</v>
      </c>
      <c r="E365">
        <f t="shared" si="26"/>
        <v>0.72270000000000001</v>
      </c>
      <c r="F365">
        <f t="shared" si="28"/>
        <v>100000</v>
      </c>
      <c r="G365">
        <f t="shared" si="29"/>
        <v>500</v>
      </c>
      <c r="H365">
        <f t="shared" si="30"/>
        <v>1E-4</v>
      </c>
      <c r="I365">
        <f t="shared" si="27"/>
        <v>1.3837000138370001</v>
      </c>
    </row>
    <row r="366" spans="1:9" x14ac:dyDescent="0.25">
      <c r="A366" t="s">
        <v>3022</v>
      </c>
      <c r="C366">
        <v>0.71699999999999997</v>
      </c>
      <c r="D366">
        <v>0.72040000000000004</v>
      </c>
      <c r="E366">
        <f t="shared" si="26"/>
        <v>0.71870000000000001</v>
      </c>
      <c r="F366">
        <f t="shared" si="28"/>
        <v>100000</v>
      </c>
      <c r="G366">
        <f t="shared" si="29"/>
        <v>500</v>
      </c>
      <c r="H366">
        <f t="shared" si="30"/>
        <v>1E-4</v>
      </c>
      <c r="I366">
        <f t="shared" si="27"/>
        <v>1.3914011409489355</v>
      </c>
    </row>
    <row r="367" spans="1:9" x14ac:dyDescent="0.25">
      <c r="A367" t="s">
        <v>3023</v>
      </c>
      <c r="C367">
        <v>0.71889999999999998</v>
      </c>
      <c r="D367">
        <v>0.72950000000000004</v>
      </c>
      <c r="E367">
        <f t="shared" si="26"/>
        <v>0.72419999999999995</v>
      </c>
      <c r="F367">
        <f t="shared" si="28"/>
        <v>100000</v>
      </c>
      <c r="G367">
        <f t="shared" si="29"/>
        <v>500</v>
      </c>
      <c r="H367">
        <f t="shared" si="30"/>
        <v>1E-4</v>
      </c>
      <c r="I367">
        <f t="shared" si="27"/>
        <v>1.3808340237503454</v>
      </c>
    </row>
    <row r="368" spans="1:9" x14ac:dyDescent="0.25">
      <c r="A368" t="s">
        <v>3024</v>
      </c>
      <c r="C368">
        <v>0.72940000000000005</v>
      </c>
      <c r="D368">
        <v>0.74970000000000003</v>
      </c>
      <c r="E368">
        <f t="shared" si="26"/>
        <v>0.73955000000000004</v>
      </c>
      <c r="F368">
        <f t="shared" si="28"/>
        <v>100000</v>
      </c>
      <c r="G368">
        <f t="shared" si="29"/>
        <v>500</v>
      </c>
      <c r="H368">
        <f t="shared" si="30"/>
        <v>1E-4</v>
      </c>
      <c r="I368">
        <f t="shared" si="27"/>
        <v>1.3521736190926914</v>
      </c>
    </row>
    <row r="369" spans="1:9" x14ac:dyDescent="0.25">
      <c r="A369" t="s">
        <v>3025</v>
      </c>
      <c r="C369">
        <v>0.74790000000000001</v>
      </c>
      <c r="D369">
        <v>0.75549999999999995</v>
      </c>
      <c r="E369">
        <f t="shared" si="26"/>
        <v>0.75170000000000003</v>
      </c>
      <c r="F369">
        <f t="shared" si="28"/>
        <v>100000</v>
      </c>
      <c r="G369">
        <f t="shared" si="29"/>
        <v>500</v>
      </c>
      <c r="H369">
        <f t="shared" si="30"/>
        <v>1E-4</v>
      </c>
      <c r="I369">
        <f t="shared" si="27"/>
        <v>1.3303179459890913</v>
      </c>
    </row>
    <row r="370" spans="1:9" x14ac:dyDescent="0.25">
      <c r="A370" t="s">
        <v>3026</v>
      </c>
      <c r="C370">
        <v>0.75539999999999996</v>
      </c>
      <c r="D370">
        <v>0.75449999999999995</v>
      </c>
      <c r="E370">
        <f t="shared" si="26"/>
        <v>0.75495000000000001</v>
      </c>
      <c r="F370">
        <f t="shared" si="28"/>
        <v>100000</v>
      </c>
      <c r="G370">
        <f t="shared" si="29"/>
        <v>500</v>
      </c>
      <c r="H370">
        <f t="shared" si="30"/>
        <v>1E-4</v>
      </c>
      <c r="I370">
        <f t="shared" si="27"/>
        <v>1.3245910325187098</v>
      </c>
    </row>
    <row r="371" spans="1:9" x14ac:dyDescent="0.25">
      <c r="A371" t="s">
        <v>3027</v>
      </c>
      <c r="C371">
        <v>0.75580000000000003</v>
      </c>
      <c r="D371">
        <v>0.76819999999999999</v>
      </c>
      <c r="E371">
        <f t="shared" si="26"/>
        <v>0.76200000000000001</v>
      </c>
      <c r="F371">
        <f t="shared" si="28"/>
        <v>100000</v>
      </c>
      <c r="G371">
        <f t="shared" si="29"/>
        <v>500</v>
      </c>
      <c r="H371">
        <f t="shared" si="30"/>
        <v>1E-4</v>
      </c>
      <c r="I371">
        <f t="shared" si="27"/>
        <v>1.3123359580052494</v>
      </c>
    </row>
    <row r="372" spans="1:9" x14ac:dyDescent="0.25">
      <c r="A372" t="s">
        <v>3028</v>
      </c>
      <c r="C372">
        <v>0.76770000000000005</v>
      </c>
      <c r="D372">
        <v>0.76739999999999997</v>
      </c>
      <c r="E372">
        <f t="shared" si="26"/>
        <v>0.76754999999999995</v>
      </c>
      <c r="F372">
        <f t="shared" si="28"/>
        <v>100000</v>
      </c>
      <c r="G372">
        <f t="shared" si="29"/>
        <v>500</v>
      </c>
      <c r="H372">
        <f t="shared" si="30"/>
        <v>1E-4</v>
      </c>
      <c r="I372">
        <f t="shared" si="27"/>
        <v>1.3028467200833822</v>
      </c>
    </row>
    <row r="373" spans="1:9" x14ac:dyDescent="0.25">
      <c r="A373" t="s">
        <v>3029</v>
      </c>
      <c r="C373">
        <v>0.76770000000000005</v>
      </c>
      <c r="D373">
        <v>0.76659999999999995</v>
      </c>
      <c r="E373">
        <f t="shared" si="26"/>
        <v>0.76715</v>
      </c>
      <c r="F373">
        <f t="shared" si="28"/>
        <v>100000</v>
      </c>
      <c r="G373">
        <f t="shared" si="29"/>
        <v>500</v>
      </c>
      <c r="H373">
        <f t="shared" si="30"/>
        <v>1E-4</v>
      </c>
      <c r="I373">
        <f t="shared" si="27"/>
        <v>1.3035260379326077</v>
      </c>
    </row>
    <row r="374" spans="1:9" x14ac:dyDescent="0.25">
      <c r="A374" t="s">
        <v>3030</v>
      </c>
      <c r="C374">
        <v>0.76700000000000002</v>
      </c>
      <c r="D374">
        <v>0.76680000000000004</v>
      </c>
      <c r="E374">
        <f t="shared" si="26"/>
        <v>0.76690000000000003</v>
      </c>
      <c r="F374">
        <f t="shared" si="28"/>
        <v>100000</v>
      </c>
      <c r="G374">
        <f t="shared" si="29"/>
        <v>500</v>
      </c>
      <c r="H374">
        <f t="shared" si="30"/>
        <v>1E-4</v>
      </c>
      <c r="I374">
        <f t="shared" si="27"/>
        <v>1.3039509714434736</v>
      </c>
    </row>
    <row r="375" spans="1:9" x14ac:dyDescent="0.25">
      <c r="A375" t="s">
        <v>3031</v>
      </c>
      <c r="C375">
        <v>0.76790000000000003</v>
      </c>
      <c r="D375">
        <v>0.75939999999999996</v>
      </c>
      <c r="E375">
        <f t="shared" si="26"/>
        <v>0.76364999999999994</v>
      </c>
      <c r="F375">
        <f t="shared" si="28"/>
        <v>100000</v>
      </c>
      <c r="G375">
        <f t="shared" si="29"/>
        <v>500</v>
      </c>
      <c r="H375">
        <f t="shared" si="30"/>
        <v>1E-4</v>
      </c>
      <c r="I375">
        <f t="shared" si="27"/>
        <v>1.3095004255876384</v>
      </c>
    </row>
    <row r="376" spans="1:9" x14ac:dyDescent="0.25">
      <c r="A376" t="s">
        <v>3032</v>
      </c>
      <c r="C376">
        <v>0.75870000000000004</v>
      </c>
      <c r="D376">
        <v>0.754</v>
      </c>
      <c r="E376">
        <f t="shared" si="26"/>
        <v>0.75635000000000008</v>
      </c>
      <c r="F376">
        <f t="shared" si="28"/>
        <v>100000</v>
      </c>
      <c r="G376">
        <f t="shared" si="29"/>
        <v>500</v>
      </c>
      <c r="H376">
        <f t="shared" si="30"/>
        <v>1E-4</v>
      </c>
      <c r="I376">
        <f t="shared" si="27"/>
        <v>1.3221392212599985</v>
      </c>
    </row>
    <row r="377" spans="1:9" x14ac:dyDescent="0.25">
      <c r="A377" t="s">
        <v>3033</v>
      </c>
      <c r="C377">
        <v>0.75439999999999996</v>
      </c>
      <c r="D377">
        <v>0.77039999999999997</v>
      </c>
      <c r="E377">
        <f t="shared" si="26"/>
        <v>0.76239999999999997</v>
      </c>
      <c r="F377">
        <f t="shared" si="28"/>
        <v>100000</v>
      </c>
      <c r="G377">
        <f t="shared" si="29"/>
        <v>500</v>
      </c>
      <c r="H377">
        <f t="shared" si="30"/>
        <v>1E-4</v>
      </c>
      <c r="I377">
        <f t="shared" si="27"/>
        <v>1.3116474291710389</v>
      </c>
    </row>
    <row r="378" spans="1:9" x14ac:dyDescent="0.25">
      <c r="A378" t="s">
        <v>3034</v>
      </c>
      <c r="C378">
        <v>0.76990000000000003</v>
      </c>
      <c r="D378">
        <v>0.76219999999999999</v>
      </c>
      <c r="E378">
        <f t="shared" si="26"/>
        <v>0.76605000000000001</v>
      </c>
      <c r="F378">
        <f t="shared" si="28"/>
        <v>100000</v>
      </c>
      <c r="G378">
        <f t="shared" si="29"/>
        <v>500</v>
      </c>
      <c r="H378">
        <f t="shared" si="30"/>
        <v>1E-4</v>
      </c>
      <c r="I378">
        <f t="shared" si="27"/>
        <v>1.3053978199856406</v>
      </c>
    </row>
    <row r="379" spans="1:9" x14ac:dyDescent="0.25">
      <c r="A379" t="s">
        <v>3035</v>
      </c>
      <c r="C379">
        <v>0.76349999999999996</v>
      </c>
      <c r="D379">
        <v>0.76270000000000004</v>
      </c>
      <c r="E379">
        <f t="shared" si="26"/>
        <v>0.7631</v>
      </c>
      <c r="F379">
        <f t="shared" si="28"/>
        <v>100000</v>
      </c>
      <c r="G379">
        <f t="shared" si="29"/>
        <v>500</v>
      </c>
      <c r="H379">
        <f t="shared" si="30"/>
        <v>1E-4</v>
      </c>
      <c r="I379">
        <f t="shared" si="27"/>
        <v>1.3104442405975625</v>
      </c>
    </row>
    <row r="380" spans="1:9" x14ac:dyDescent="0.25">
      <c r="A380" t="s">
        <v>3036</v>
      </c>
      <c r="C380">
        <v>0.7631</v>
      </c>
      <c r="D380">
        <v>0.75009999999999999</v>
      </c>
      <c r="E380">
        <f t="shared" si="26"/>
        <v>0.75659999999999994</v>
      </c>
      <c r="F380">
        <f t="shared" si="28"/>
        <v>100000</v>
      </c>
      <c r="G380">
        <f t="shared" si="29"/>
        <v>500</v>
      </c>
      <c r="H380">
        <f t="shared" si="30"/>
        <v>1E-4</v>
      </c>
      <c r="I380">
        <f t="shared" si="27"/>
        <v>1.3217023526301879</v>
      </c>
    </row>
    <row r="381" spans="1:9" x14ac:dyDescent="0.25">
      <c r="A381" t="s">
        <v>3037</v>
      </c>
      <c r="C381">
        <v>0.74909999999999999</v>
      </c>
      <c r="D381">
        <v>0.75770000000000004</v>
      </c>
      <c r="E381">
        <f t="shared" si="26"/>
        <v>0.75340000000000007</v>
      </c>
      <c r="F381">
        <f t="shared" si="28"/>
        <v>100000</v>
      </c>
      <c r="G381">
        <f t="shared" si="29"/>
        <v>500</v>
      </c>
      <c r="H381">
        <f t="shared" si="30"/>
        <v>1E-4</v>
      </c>
      <c r="I381">
        <f t="shared" si="27"/>
        <v>1.3273161667109104</v>
      </c>
    </row>
    <row r="382" spans="1:9" x14ac:dyDescent="0.25">
      <c r="A382" t="s">
        <v>3038</v>
      </c>
      <c r="C382">
        <v>0.75749999999999995</v>
      </c>
      <c r="D382">
        <v>0.75419999999999998</v>
      </c>
      <c r="E382">
        <f t="shared" si="26"/>
        <v>0.75584999999999991</v>
      </c>
      <c r="F382">
        <f t="shared" si="28"/>
        <v>100000</v>
      </c>
      <c r="G382">
        <f t="shared" si="29"/>
        <v>500</v>
      </c>
      <c r="H382">
        <f t="shared" si="30"/>
        <v>1E-4</v>
      </c>
      <c r="I382">
        <f t="shared" si="27"/>
        <v>1.3230138254944765</v>
      </c>
    </row>
    <row r="383" spans="1:9" x14ac:dyDescent="0.25">
      <c r="A383" t="s">
        <v>3039</v>
      </c>
      <c r="C383">
        <v>0.75839999999999996</v>
      </c>
      <c r="D383">
        <v>0.74870000000000003</v>
      </c>
      <c r="E383">
        <f t="shared" si="26"/>
        <v>0.75354999999999994</v>
      </c>
      <c r="F383">
        <f t="shared" si="28"/>
        <v>100000</v>
      </c>
      <c r="G383">
        <f t="shared" si="29"/>
        <v>500</v>
      </c>
      <c r="H383">
        <f t="shared" si="30"/>
        <v>1E-4</v>
      </c>
      <c r="I383">
        <f t="shared" si="27"/>
        <v>1.3270519540840024</v>
      </c>
    </row>
    <row r="384" spans="1:9" x14ac:dyDescent="0.25">
      <c r="A384" t="s">
        <v>3040</v>
      </c>
      <c r="C384">
        <v>0.74690000000000001</v>
      </c>
      <c r="D384">
        <v>0.74150000000000005</v>
      </c>
      <c r="E384">
        <f t="shared" si="26"/>
        <v>0.74419999999999997</v>
      </c>
      <c r="F384">
        <f t="shared" si="28"/>
        <v>100000</v>
      </c>
      <c r="G384">
        <f t="shared" si="29"/>
        <v>500</v>
      </c>
      <c r="H384">
        <f t="shared" si="30"/>
        <v>1E-4</v>
      </c>
      <c r="I384">
        <f t="shared" si="27"/>
        <v>1.3437248051599033</v>
      </c>
    </row>
    <row r="385" spans="1:9" x14ac:dyDescent="0.25">
      <c r="A385" t="s">
        <v>3041</v>
      </c>
      <c r="C385">
        <v>0.74099999999999999</v>
      </c>
      <c r="D385">
        <v>0.73860000000000003</v>
      </c>
      <c r="E385">
        <f t="shared" si="26"/>
        <v>0.73980000000000001</v>
      </c>
      <c r="F385">
        <f t="shared" si="28"/>
        <v>100000</v>
      </c>
      <c r="G385">
        <f t="shared" si="29"/>
        <v>500</v>
      </c>
      <c r="H385">
        <f t="shared" si="30"/>
        <v>1E-4</v>
      </c>
      <c r="I385">
        <f t="shared" si="27"/>
        <v>1.3517166801838334</v>
      </c>
    </row>
    <row r="386" spans="1:9" x14ac:dyDescent="0.25">
      <c r="A386" t="s">
        <v>3042</v>
      </c>
      <c r="C386">
        <v>0.73899999999999999</v>
      </c>
      <c r="D386">
        <v>0.74550000000000005</v>
      </c>
      <c r="E386">
        <f t="shared" si="26"/>
        <v>0.74225000000000008</v>
      </c>
      <c r="F386">
        <f t="shared" si="28"/>
        <v>100000</v>
      </c>
      <c r="G386">
        <f t="shared" si="29"/>
        <v>500</v>
      </c>
      <c r="H386">
        <f t="shared" si="30"/>
        <v>1E-4</v>
      </c>
      <c r="I386">
        <f t="shared" si="27"/>
        <v>1.3472549680026944</v>
      </c>
    </row>
    <row r="387" spans="1:9" x14ac:dyDescent="0.25">
      <c r="A387" t="s">
        <v>3043</v>
      </c>
      <c r="C387">
        <v>0.745</v>
      </c>
      <c r="D387">
        <v>0.74450000000000005</v>
      </c>
      <c r="E387">
        <f t="shared" ref="E387:E441" si="31">(C387+D387)/2</f>
        <v>0.74475000000000002</v>
      </c>
      <c r="F387">
        <f t="shared" si="28"/>
        <v>100000</v>
      </c>
      <c r="G387">
        <f t="shared" si="29"/>
        <v>500</v>
      </c>
      <c r="H387">
        <f t="shared" si="30"/>
        <v>1E-4</v>
      </c>
      <c r="I387">
        <f t="shared" ref="I387:I441" si="32">1/E387</f>
        <v>1.3427324605572339</v>
      </c>
    </row>
    <row r="388" spans="1:9" x14ac:dyDescent="0.25">
      <c r="A388" t="s">
        <v>3044</v>
      </c>
      <c r="C388">
        <v>0.74399999999999999</v>
      </c>
      <c r="D388">
        <v>0.74409999999999998</v>
      </c>
      <c r="E388">
        <f t="shared" si="31"/>
        <v>0.74404999999999999</v>
      </c>
      <c r="F388">
        <f t="shared" si="28"/>
        <v>100000</v>
      </c>
      <c r="G388">
        <f t="shared" si="29"/>
        <v>500</v>
      </c>
      <c r="H388">
        <f t="shared" si="30"/>
        <v>1E-4</v>
      </c>
      <c r="I388">
        <f t="shared" si="32"/>
        <v>1.3439956992137625</v>
      </c>
    </row>
    <row r="389" spans="1:9" x14ac:dyDescent="0.25">
      <c r="A389" t="s">
        <v>3045</v>
      </c>
      <c r="C389">
        <v>0.74229999999999996</v>
      </c>
      <c r="D389">
        <v>0.75260000000000005</v>
      </c>
      <c r="E389">
        <f t="shared" si="31"/>
        <v>0.74744999999999995</v>
      </c>
      <c r="F389">
        <f t="shared" ref="F389:F441" si="33">F388</f>
        <v>100000</v>
      </c>
      <c r="G389">
        <f t="shared" ref="G389:G441" si="34">G388</f>
        <v>500</v>
      </c>
      <c r="H389">
        <f t="shared" ref="H389:H441" si="35">H388</f>
        <v>1E-4</v>
      </c>
      <c r="I389">
        <f t="shared" si="32"/>
        <v>1.3378821325841195</v>
      </c>
    </row>
    <row r="390" spans="1:9" x14ac:dyDescent="0.25">
      <c r="A390" t="s">
        <v>3046</v>
      </c>
      <c r="C390">
        <v>0.753</v>
      </c>
      <c r="D390">
        <v>0.76160000000000005</v>
      </c>
      <c r="E390">
        <f t="shared" si="31"/>
        <v>0.75730000000000008</v>
      </c>
      <c r="F390">
        <f t="shared" si="33"/>
        <v>100000</v>
      </c>
      <c r="G390">
        <f t="shared" si="34"/>
        <v>500</v>
      </c>
      <c r="H390">
        <f t="shared" si="35"/>
        <v>1E-4</v>
      </c>
      <c r="I390">
        <f t="shared" si="32"/>
        <v>1.3204806549584047</v>
      </c>
    </row>
    <row r="391" spans="1:9" x14ac:dyDescent="0.25">
      <c r="A391" t="s">
        <v>3047</v>
      </c>
      <c r="C391">
        <v>0.76170000000000004</v>
      </c>
      <c r="D391">
        <v>0.75670000000000004</v>
      </c>
      <c r="E391">
        <f t="shared" si="31"/>
        <v>0.7592000000000001</v>
      </c>
      <c r="F391">
        <f t="shared" si="33"/>
        <v>100000</v>
      </c>
      <c r="G391">
        <f t="shared" si="34"/>
        <v>500</v>
      </c>
      <c r="H391">
        <f t="shared" si="35"/>
        <v>1E-4</v>
      </c>
      <c r="I391">
        <f t="shared" si="32"/>
        <v>1.3171759747102212</v>
      </c>
    </row>
    <row r="392" spans="1:9" x14ac:dyDescent="0.25">
      <c r="A392" t="s">
        <v>3048</v>
      </c>
      <c r="C392">
        <v>0.75609999999999999</v>
      </c>
      <c r="D392">
        <v>0.76870000000000005</v>
      </c>
      <c r="E392">
        <f t="shared" si="31"/>
        <v>0.76239999999999997</v>
      </c>
      <c r="F392">
        <f t="shared" si="33"/>
        <v>100000</v>
      </c>
      <c r="G392">
        <f t="shared" si="34"/>
        <v>500</v>
      </c>
      <c r="H392">
        <f t="shared" si="35"/>
        <v>1E-4</v>
      </c>
      <c r="I392">
        <f t="shared" si="32"/>
        <v>1.3116474291710389</v>
      </c>
    </row>
    <row r="393" spans="1:9" x14ac:dyDescent="0.25">
      <c r="A393" t="s">
        <v>3049</v>
      </c>
      <c r="C393">
        <v>0.76829999999999998</v>
      </c>
      <c r="D393">
        <v>0.76029999999999998</v>
      </c>
      <c r="E393">
        <f t="shared" si="31"/>
        <v>0.76429999999999998</v>
      </c>
      <c r="F393">
        <f t="shared" si="33"/>
        <v>100000</v>
      </c>
      <c r="G393">
        <f t="shared" si="34"/>
        <v>500</v>
      </c>
      <c r="H393">
        <f t="shared" si="35"/>
        <v>1E-4</v>
      </c>
      <c r="I393">
        <f t="shared" si="32"/>
        <v>1.3083867591259977</v>
      </c>
    </row>
    <row r="394" spans="1:9" x14ac:dyDescent="0.25">
      <c r="A394" t="s">
        <v>3050</v>
      </c>
      <c r="C394">
        <v>0.75990000000000002</v>
      </c>
      <c r="D394">
        <v>0.78259999999999996</v>
      </c>
      <c r="E394">
        <f t="shared" si="31"/>
        <v>0.77124999999999999</v>
      </c>
      <c r="F394">
        <f t="shared" si="33"/>
        <v>100000</v>
      </c>
      <c r="G394">
        <f t="shared" si="34"/>
        <v>500</v>
      </c>
      <c r="H394">
        <f t="shared" si="35"/>
        <v>1E-4</v>
      </c>
      <c r="I394">
        <f t="shared" si="32"/>
        <v>1.2965964343598055</v>
      </c>
    </row>
    <row r="395" spans="1:9" x14ac:dyDescent="0.25">
      <c r="A395" t="s">
        <v>3051</v>
      </c>
      <c r="C395">
        <v>0.78249999999999997</v>
      </c>
      <c r="D395">
        <v>0.79120000000000001</v>
      </c>
      <c r="E395">
        <f t="shared" si="31"/>
        <v>0.78685000000000005</v>
      </c>
      <c r="F395">
        <f t="shared" si="33"/>
        <v>100000</v>
      </c>
      <c r="G395">
        <f t="shared" si="34"/>
        <v>500</v>
      </c>
      <c r="H395">
        <f t="shared" si="35"/>
        <v>1E-4</v>
      </c>
      <c r="I395">
        <f t="shared" si="32"/>
        <v>1.2708902586261674</v>
      </c>
    </row>
    <row r="396" spans="1:9" x14ac:dyDescent="0.25">
      <c r="A396" t="s">
        <v>3052</v>
      </c>
      <c r="C396">
        <v>0.79039999999999999</v>
      </c>
      <c r="D396">
        <v>0.79830000000000001</v>
      </c>
      <c r="E396">
        <f t="shared" si="31"/>
        <v>0.79435</v>
      </c>
      <c r="F396">
        <f t="shared" si="33"/>
        <v>100000</v>
      </c>
      <c r="G396">
        <f t="shared" si="34"/>
        <v>500</v>
      </c>
      <c r="H396">
        <f t="shared" si="35"/>
        <v>1E-4</v>
      </c>
      <c r="I396">
        <f t="shared" si="32"/>
        <v>1.258890917102033</v>
      </c>
    </row>
    <row r="397" spans="1:9" x14ac:dyDescent="0.25">
      <c r="A397" t="s">
        <v>3053</v>
      </c>
      <c r="C397">
        <v>0.79810000000000003</v>
      </c>
      <c r="D397">
        <v>0.79279999999999995</v>
      </c>
      <c r="E397">
        <f t="shared" si="31"/>
        <v>0.79544999999999999</v>
      </c>
      <c r="F397">
        <f t="shared" si="33"/>
        <v>100000</v>
      </c>
      <c r="G397">
        <f t="shared" si="34"/>
        <v>500</v>
      </c>
      <c r="H397">
        <f t="shared" si="35"/>
        <v>1E-4</v>
      </c>
      <c r="I397">
        <f t="shared" si="32"/>
        <v>1.2571500408573764</v>
      </c>
    </row>
    <row r="398" spans="1:9" x14ac:dyDescent="0.25">
      <c r="A398" t="s">
        <v>3054</v>
      </c>
      <c r="C398">
        <v>0.79169999999999996</v>
      </c>
      <c r="D398">
        <v>0.78910000000000002</v>
      </c>
      <c r="E398">
        <f t="shared" si="31"/>
        <v>0.79039999999999999</v>
      </c>
      <c r="F398">
        <f t="shared" si="33"/>
        <v>100000</v>
      </c>
      <c r="G398">
        <f t="shared" si="34"/>
        <v>500</v>
      </c>
      <c r="H398">
        <f t="shared" si="35"/>
        <v>1E-4</v>
      </c>
      <c r="I398">
        <f t="shared" si="32"/>
        <v>1.2651821862348178</v>
      </c>
    </row>
    <row r="399" spans="1:9" x14ac:dyDescent="0.25">
      <c r="A399" t="s">
        <v>3055</v>
      </c>
      <c r="C399">
        <v>0.78920000000000001</v>
      </c>
      <c r="D399">
        <v>0.79249999999999998</v>
      </c>
      <c r="E399">
        <f t="shared" si="31"/>
        <v>0.79085000000000005</v>
      </c>
      <c r="F399">
        <f t="shared" si="33"/>
        <v>100000</v>
      </c>
      <c r="G399">
        <f t="shared" si="34"/>
        <v>500</v>
      </c>
      <c r="H399">
        <f t="shared" si="35"/>
        <v>1E-4</v>
      </c>
      <c r="I399">
        <f t="shared" si="32"/>
        <v>1.264462287412278</v>
      </c>
    </row>
    <row r="400" spans="1:9" x14ac:dyDescent="0.25">
      <c r="A400" t="s">
        <v>3056</v>
      </c>
      <c r="C400">
        <v>0.79279999999999995</v>
      </c>
      <c r="D400">
        <v>0.79300000000000004</v>
      </c>
      <c r="E400">
        <f t="shared" si="31"/>
        <v>0.79289999999999994</v>
      </c>
      <c r="F400">
        <f t="shared" si="33"/>
        <v>100000</v>
      </c>
      <c r="G400">
        <f t="shared" si="34"/>
        <v>500</v>
      </c>
      <c r="H400">
        <f t="shared" si="35"/>
        <v>1E-4</v>
      </c>
      <c r="I400">
        <f t="shared" si="32"/>
        <v>1.2611930886618743</v>
      </c>
    </row>
    <row r="401" spans="1:9" x14ac:dyDescent="0.25">
      <c r="A401" t="s">
        <v>3057</v>
      </c>
      <c r="C401">
        <v>0.7923</v>
      </c>
      <c r="D401">
        <v>0.79679999999999995</v>
      </c>
      <c r="E401">
        <f t="shared" si="31"/>
        <v>0.79454999999999998</v>
      </c>
      <c r="F401">
        <f t="shared" si="33"/>
        <v>100000</v>
      </c>
      <c r="G401">
        <f t="shared" si="34"/>
        <v>500</v>
      </c>
      <c r="H401">
        <f t="shared" si="35"/>
        <v>1E-4</v>
      </c>
      <c r="I401">
        <f t="shared" si="32"/>
        <v>1.2585740356176451</v>
      </c>
    </row>
    <row r="402" spans="1:9" x14ac:dyDescent="0.25">
      <c r="A402" t="s">
        <v>3058</v>
      </c>
      <c r="C402">
        <v>0.79469999999999996</v>
      </c>
      <c r="D402">
        <v>0.80520000000000003</v>
      </c>
      <c r="E402">
        <f t="shared" si="31"/>
        <v>0.79994999999999994</v>
      </c>
      <c r="F402">
        <f t="shared" si="33"/>
        <v>100000</v>
      </c>
      <c r="G402">
        <f t="shared" si="34"/>
        <v>500</v>
      </c>
      <c r="H402">
        <f t="shared" si="35"/>
        <v>1E-4</v>
      </c>
      <c r="I402">
        <f t="shared" si="32"/>
        <v>1.2500781298831178</v>
      </c>
    </row>
    <row r="403" spans="1:9" x14ac:dyDescent="0.25">
      <c r="A403" t="s">
        <v>3059</v>
      </c>
      <c r="C403">
        <v>0.80549999999999999</v>
      </c>
      <c r="D403">
        <v>0.80010000000000003</v>
      </c>
      <c r="E403">
        <f t="shared" si="31"/>
        <v>0.80279999999999996</v>
      </c>
      <c r="F403">
        <f t="shared" si="33"/>
        <v>100000</v>
      </c>
      <c r="G403">
        <f t="shared" si="34"/>
        <v>500</v>
      </c>
      <c r="H403">
        <f t="shared" si="35"/>
        <v>1E-4</v>
      </c>
      <c r="I403">
        <f t="shared" si="32"/>
        <v>1.2456402590931739</v>
      </c>
    </row>
    <row r="404" spans="1:9" x14ac:dyDescent="0.25">
      <c r="A404" t="s">
        <v>3060</v>
      </c>
      <c r="C404">
        <v>0.79979999999999996</v>
      </c>
      <c r="D404">
        <v>0.79610000000000003</v>
      </c>
      <c r="E404">
        <f t="shared" si="31"/>
        <v>0.79794999999999994</v>
      </c>
      <c r="F404">
        <f t="shared" si="33"/>
        <v>100000</v>
      </c>
      <c r="G404">
        <f t="shared" si="34"/>
        <v>500</v>
      </c>
      <c r="H404">
        <f t="shared" si="35"/>
        <v>1E-4</v>
      </c>
      <c r="I404">
        <f t="shared" si="32"/>
        <v>1.2532113540948682</v>
      </c>
    </row>
    <row r="405" spans="1:9" x14ac:dyDescent="0.25">
      <c r="A405" t="s">
        <v>3061</v>
      </c>
      <c r="C405">
        <v>0.79500000000000004</v>
      </c>
      <c r="D405">
        <v>0.78300000000000003</v>
      </c>
      <c r="E405">
        <f t="shared" si="31"/>
        <v>0.78900000000000003</v>
      </c>
      <c r="F405">
        <f t="shared" si="33"/>
        <v>100000</v>
      </c>
      <c r="G405">
        <f t="shared" si="34"/>
        <v>500</v>
      </c>
      <c r="H405">
        <f t="shared" si="35"/>
        <v>1E-4</v>
      </c>
      <c r="I405">
        <f t="shared" si="32"/>
        <v>1.2674271229404308</v>
      </c>
    </row>
    <row r="406" spans="1:9" x14ac:dyDescent="0.25">
      <c r="A406" t="s">
        <v>3062</v>
      </c>
      <c r="C406">
        <v>0.78339999999999999</v>
      </c>
      <c r="D406">
        <v>0.77749999999999997</v>
      </c>
      <c r="E406">
        <f t="shared" si="31"/>
        <v>0.78044999999999998</v>
      </c>
      <c r="F406">
        <f t="shared" si="33"/>
        <v>100000</v>
      </c>
      <c r="G406">
        <f t="shared" si="34"/>
        <v>500</v>
      </c>
      <c r="H406">
        <f t="shared" si="35"/>
        <v>1E-4</v>
      </c>
      <c r="I406">
        <f t="shared" si="32"/>
        <v>1.2813120635530784</v>
      </c>
    </row>
    <row r="407" spans="1:9" x14ac:dyDescent="0.25">
      <c r="A407" t="s">
        <v>3063</v>
      </c>
      <c r="C407">
        <v>0.77680000000000005</v>
      </c>
      <c r="D407">
        <v>0.78879999999999995</v>
      </c>
      <c r="E407">
        <f t="shared" si="31"/>
        <v>0.78279999999999994</v>
      </c>
      <c r="F407">
        <f t="shared" si="33"/>
        <v>100000</v>
      </c>
      <c r="G407">
        <f t="shared" si="34"/>
        <v>500</v>
      </c>
      <c r="H407">
        <f t="shared" si="35"/>
        <v>1E-4</v>
      </c>
      <c r="I407">
        <f t="shared" si="32"/>
        <v>1.2774655084312725</v>
      </c>
    </row>
    <row r="408" spans="1:9" x14ac:dyDescent="0.25">
      <c r="A408" t="s">
        <v>3064</v>
      </c>
      <c r="C408">
        <v>0.7883</v>
      </c>
      <c r="D408">
        <v>0.78139999999999998</v>
      </c>
      <c r="E408">
        <f t="shared" si="31"/>
        <v>0.78485000000000005</v>
      </c>
      <c r="F408">
        <f t="shared" si="33"/>
        <v>100000</v>
      </c>
      <c r="G408">
        <f t="shared" si="34"/>
        <v>500</v>
      </c>
      <c r="H408">
        <f t="shared" si="35"/>
        <v>1E-4</v>
      </c>
      <c r="I408">
        <f t="shared" si="32"/>
        <v>1.2741288144231382</v>
      </c>
    </row>
    <row r="409" spans="1:9" x14ac:dyDescent="0.25">
      <c r="A409" t="s">
        <v>3065</v>
      </c>
      <c r="C409">
        <v>0.78190000000000004</v>
      </c>
      <c r="D409">
        <v>0.76759999999999995</v>
      </c>
      <c r="E409">
        <f t="shared" si="31"/>
        <v>0.77475000000000005</v>
      </c>
      <c r="F409">
        <f t="shared" si="33"/>
        <v>100000</v>
      </c>
      <c r="G409">
        <f t="shared" si="34"/>
        <v>500</v>
      </c>
      <c r="H409">
        <f t="shared" si="35"/>
        <v>1E-4</v>
      </c>
      <c r="I409">
        <f t="shared" si="32"/>
        <v>1.2907389480477574</v>
      </c>
    </row>
    <row r="410" spans="1:9" x14ac:dyDescent="0.25">
      <c r="A410" t="s">
        <v>3066</v>
      </c>
      <c r="C410">
        <v>0.7671</v>
      </c>
      <c r="D410">
        <v>0.76480000000000004</v>
      </c>
      <c r="E410">
        <f t="shared" si="31"/>
        <v>0.76595000000000002</v>
      </c>
      <c r="F410">
        <f t="shared" si="33"/>
        <v>100000</v>
      </c>
      <c r="G410">
        <f t="shared" si="34"/>
        <v>500</v>
      </c>
      <c r="H410">
        <f t="shared" si="35"/>
        <v>1E-4</v>
      </c>
      <c r="I410">
        <f t="shared" si="32"/>
        <v>1.3055682485801945</v>
      </c>
    </row>
    <row r="411" spans="1:9" x14ac:dyDescent="0.25">
      <c r="A411" t="s">
        <v>3067</v>
      </c>
      <c r="C411">
        <v>0.76470000000000005</v>
      </c>
      <c r="D411">
        <v>0.76580000000000004</v>
      </c>
      <c r="E411">
        <f t="shared" si="31"/>
        <v>0.76524999999999999</v>
      </c>
      <c r="F411">
        <f t="shared" si="33"/>
        <v>100000</v>
      </c>
      <c r="G411">
        <f t="shared" si="34"/>
        <v>500</v>
      </c>
      <c r="H411">
        <f t="shared" si="35"/>
        <v>1E-4</v>
      </c>
      <c r="I411">
        <f t="shared" si="32"/>
        <v>1.3067624959163673</v>
      </c>
    </row>
    <row r="412" spans="1:9" x14ac:dyDescent="0.25">
      <c r="A412" t="s">
        <v>3068</v>
      </c>
      <c r="C412">
        <v>0.76519999999999999</v>
      </c>
      <c r="D412">
        <v>0.75639999999999996</v>
      </c>
      <c r="E412">
        <f t="shared" si="31"/>
        <v>0.76079999999999992</v>
      </c>
      <c r="F412">
        <f t="shared" si="33"/>
        <v>100000</v>
      </c>
      <c r="G412">
        <f t="shared" si="34"/>
        <v>500</v>
      </c>
      <c r="H412">
        <f t="shared" si="35"/>
        <v>1E-4</v>
      </c>
      <c r="I412">
        <f t="shared" si="32"/>
        <v>1.3144058885383807</v>
      </c>
    </row>
    <row r="413" spans="1:9" x14ac:dyDescent="0.25">
      <c r="A413" t="s">
        <v>3069</v>
      </c>
      <c r="C413">
        <v>0.75649999999999995</v>
      </c>
      <c r="D413">
        <v>0.76119999999999999</v>
      </c>
      <c r="E413">
        <f t="shared" si="31"/>
        <v>0.75885000000000002</v>
      </c>
      <c r="F413">
        <f t="shared" si="33"/>
        <v>100000</v>
      </c>
      <c r="G413">
        <f t="shared" si="34"/>
        <v>500</v>
      </c>
      <c r="H413">
        <f t="shared" si="35"/>
        <v>1E-4</v>
      </c>
      <c r="I413">
        <f t="shared" si="32"/>
        <v>1.3177834881728931</v>
      </c>
    </row>
    <row r="414" spans="1:9" x14ac:dyDescent="0.25">
      <c r="A414" t="s">
        <v>3070</v>
      </c>
      <c r="C414">
        <v>0.76139999999999997</v>
      </c>
      <c r="D414">
        <v>0.76090000000000002</v>
      </c>
      <c r="E414">
        <f t="shared" si="31"/>
        <v>0.76114999999999999</v>
      </c>
      <c r="F414">
        <f t="shared" si="33"/>
        <v>100000</v>
      </c>
      <c r="G414">
        <f t="shared" si="34"/>
        <v>500</v>
      </c>
      <c r="H414">
        <f t="shared" si="35"/>
        <v>1E-4</v>
      </c>
      <c r="I414">
        <f t="shared" si="32"/>
        <v>1.3138014845956776</v>
      </c>
    </row>
    <row r="415" spans="1:9" x14ac:dyDescent="0.25">
      <c r="A415" t="s">
        <v>3071</v>
      </c>
      <c r="C415">
        <v>0.7591</v>
      </c>
      <c r="D415">
        <v>0.75080000000000002</v>
      </c>
      <c r="E415">
        <f t="shared" si="31"/>
        <v>0.75495000000000001</v>
      </c>
      <c r="F415">
        <f t="shared" si="33"/>
        <v>100000</v>
      </c>
      <c r="G415">
        <f t="shared" si="34"/>
        <v>500</v>
      </c>
      <c r="H415">
        <f t="shared" si="35"/>
        <v>1E-4</v>
      </c>
      <c r="I415">
        <f t="shared" si="32"/>
        <v>1.3245910325187098</v>
      </c>
    </row>
    <row r="416" spans="1:9" x14ac:dyDescent="0.25">
      <c r="A416" t="s">
        <v>3072</v>
      </c>
      <c r="C416">
        <v>0.75070000000000003</v>
      </c>
      <c r="D416">
        <v>0.76390000000000002</v>
      </c>
      <c r="E416">
        <f t="shared" si="31"/>
        <v>0.75730000000000008</v>
      </c>
      <c r="F416">
        <f t="shared" si="33"/>
        <v>100000</v>
      </c>
      <c r="G416">
        <f t="shared" si="34"/>
        <v>500</v>
      </c>
      <c r="H416">
        <f t="shared" si="35"/>
        <v>1E-4</v>
      </c>
      <c r="I416">
        <f t="shared" si="32"/>
        <v>1.3204806549584047</v>
      </c>
    </row>
    <row r="417" spans="1:9" x14ac:dyDescent="0.25">
      <c r="A417" t="s">
        <v>3073</v>
      </c>
      <c r="C417">
        <v>0.76439999999999997</v>
      </c>
      <c r="D417">
        <v>0.77139999999999997</v>
      </c>
      <c r="E417">
        <f t="shared" si="31"/>
        <v>0.76790000000000003</v>
      </c>
      <c r="F417">
        <f t="shared" si="33"/>
        <v>100000</v>
      </c>
      <c r="G417">
        <f t="shared" si="34"/>
        <v>500</v>
      </c>
      <c r="H417">
        <f t="shared" si="35"/>
        <v>1E-4</v>
      </c>
      <c r="I417">
        <f t="shared" si="32"/>
        <v>1.302252897512697</v>
      </c>
    </row>
    <row r="418" spans="1:9" x14ac:dyDescent="0.25">
      <c r="A418" s="1" t="s">
        <v>3074</v>
      </c>
      <c r="C418">
        <v>0.77180000000000004</v>
      </c>
      <c r="D418">
        <v>0.78059999999999996</v>
      </c>
      <c r="E418">
        <f t="shared" si="31"/>
        <v>0.7762</v>
      </c>
      <c r="F418">
        <f t="shared" si="33"/>
        <v>100000</v>
      </c>
      <c r="G418">
        <f t="shared" si="34"/>
        <v>500</v>
      </c>
      <c r="H418">
        <f t="shared" si="35"/>
        <v>1E-4</v>
      </c>
      <c r="I418">
        <f t="shared" si="32"/>
        <v>1.2883277505797475</v>
      </c>
    </row>
    <row r="419" spans="1:9" x14ac:dyDescent="0.25">
      <c r="A419" s="1" t="s">
        <v>3075</v>
      </c>
      <c r="C419">
        <v>0.78339999999999999</v>
      </c>
      <c r="D419">
        <v>0.78610000000000002</v>
      </c>
      <c r="E419">
        <f t="shared" si="31"/>
        <v>0.78475000000000006</v>
      </c>
      <c r="F419">
        <f t="shared" si="33"/>
        <v>100000</v>
      </c>
      <c r="G419">
        <f t="shared" si="34"/>
        <v>500</v>
      </c>
      <c r="H419">
        <f t="shared" si="35"/>
        <v>1E-4</v>
      </c>
      <c r="I419">
        <f t="shared" si="32"/>
        <v>1.2742911755336093</v>
      </c>
    </row>
    <row r="420" spans="1:9" x14ac:dyDescent="0.25">
      <c r="A420" t="s">
        <v>3076</v>
      </c>
      <c r="E420">
        <f t="shared" si="31"/>
        <v>0</v>
      </c>
      <c r="F420">
        <f t="shared" si="33"/>
        <v>100000</v>
      </c>
      <c r="G420">
        <f t="shared" si="34"/>
        <v>500</v>
      </c>
      <c r="H420">
        <f t="shared" si="35"/>
        <v>1E-4</v>
      </c>
      <c r="I420" t="e">
        <f t="shared" si="32"/>
        <v>#DIV/0!</v>
      </c>
    </row>
    <row r="421" spans="1:9" x14ac:dyDescent="0.25">
      <c r="A421" t="s">
        <v>3077</v>
      </c>
      <c r="E421">
        <f t="shared" si="31"/>
        <v>0</v>
      </c>
      <c r="F421">
        <f t="shared" si="33"/>
        <v>100000</v>
      </c>
      <c r="G421">
        <f t="shared" si="34"/>
        <v>500</v>
      </c>
      <c r="H421">
        <f t="shared" si="35"/>
        <v>1E-4</v>
      </c>
      <c r="I421" t="e">
        <f t="shared" si="32"/>
        <v>#DIV/0!</v>
      </c>
    </row>
    <row r="422" spans="1:9" x14ac:dyDescent="0.25">
      <c r="A422" t="s">
        <v>3078</v>
      </c>
      <c r="E422">
        <f t="shared" si="31"/>
        <v>0</v>
      </c>
      <c r="F422">
        <f t="shared" si="33"/>
        <v>100000</v>
      </c>
      <c r="G422">
        <f t="shared" si="34"/>
        <v>500</v>
      </c>
      <c r="H422">
        <f t="shared" si="35"/>
        <v>1E-4</v>
      </c>
      <c r="I422" t="e">
        <f t="shared" si="32"/>
        <v>#DIV/0!</v>
      </c>
    </row>
    <row r="423" spans="1:9" x14ac:dyDescent="0.25">
      <c r="A423" t="s">
        <v>3079</v>
      </c>
      <c r="E423">
        <f t="shared" si="31"/>
        <v>0</v>
      </c>
      <c r="F423">
        <f t="shared" si="33"/>
        <v>100000</v>
      </c>
      <c r="G423">
        <f t="shared" si="34"/>
        <v>500</v>
      </c>
      <c r="H423">
        <f t="shared" si="35"/>
        <v>1E-4</v>
      </c>
      <c r="I423" t="e">
        <f t="shared" si="32"/>
        <v>#DIV/0!</v>
      </c>
    </row>
    <row r="424" spans="1:9" x14ac:dyDescent="0.25">
      <c r="A424" t="s">
        <v>3080</v>
      </c>
      <c r="E424">
        <f t="shared" si="31"/>
        <v>0</v>
      </c>
      <c r="F424">
        <f t="shared" si="33"/>
        <v>100000</v>
      </c>
      <c r="G424">
        <f t="shared" si="34"/>
        <v>500</v>
      </c>
      <c r="H424">
        <f t="shared" si="35"/>
        <v>1E-4</v>
      </c>
      <c r="I424" t="e">
        <f t="shared" si="32"/>
        <v>#DIV/0!</v>
      </c>
    </row>
    <row r="425" spans="1:9" x14ac:dyDescent="0.25">
      <c r="A425" t="s">
        <v>3081</v>
      </c>
      <c r="E425">
        <f t="shared" si="31"/>
        <v>0</v>
      </c>
      <c r="F425">
        <f t="shared" si="33"/>
        <v>100000</v>
      </c>
      <c r="G425">
        <f t="shared" si="34"/>
        <v>500</v>
      </c>
      <c r="H425">
        <f t="shared" si="35"/>
        <v>1E-4</v>
      </c>
      <c r="I425" t="e">
        <f t="shared" si="32"/>
        <v>#DIV/0!</v>
      </c>
    </row>
    <row r="426" spans="1:9" x14ac:dyDescent="0.25">
      <c r="A426" t="s">
        <v>3082</v>
      </c>
      <c r="E426">
        <f t="shared" si="31"/>
        <v>0</v>
      </c>
      <c r="F426">
        <f t="shared" si="33"/>
        <v>100000</v>
      </c>
      <c r="G426">
        <f t="shared" si="34"/>
        <v>500</v>
      </c>
      <c r="H426">
        <f t="shared" si="35"/>
        <v>1E-4</v>
      </c>
      <c r="I426" t="e">
        <f t="shared" si="32"/>
        <v>#DIV/0!</v>
      </c>
    </row>
    <row r="427" spans="1:9" x14ac:dyDescent="0.25">
      <c r="A427" t="s">
        <v>3083</v>
      </c>
      <c r="E427">
        <f t="shared" si="31"/>
        <v>0</v>
      </c>
      <c r="F427">
        <f t="shared" si="33"/>
        <v>100000</v>
      </c>
      <c r="G427">
        <f t="shared" si="34"/>
        <v>500</v>
      </c>
      <c r="H427">
        <f t="shared" si="35"/>
        <v>1E-4</v>
      </c>
      <c r="I427" t="e">
        <f t="shared" si="32"/>
        <v>#DIV/0!</v>
      </c>
    </row>
    <row r="428" spans="1:9" x14ac:dyDescent="0.25">
      <c r="A428" t="s">
        <v>3084</v>
      </c>
      <c r="E428">
        <f t="shared" si="31"/>
        <v>0</v>
      </c>
      <c r="F428">
        <f t="shared" si="33"/>
        <v>100000</v>
      </c>
      <c r="G428">
        <f t="shared" si="34"/>
        <v>500</v>
      </c>
      <c r="H428">
        <f t="shared" si="35"/>
        <v>1E-4</v>
      </c>
      <c r="I428" t="e">
        <f t="shared" si="32"/>
        <v>#DIV/0!</v>
      </c>
    </row>
    <row r="429" spans="1:9" x14ac:dyDescent="0.25">
      <c r="A429" t="s">
        <v>3085</v>
      </c>
      <c r="E429">
        <f t="shared" si="31"/>
        <v>0</v>
      </c>
      <c r="F429">
        <f t="shared" si="33"/>
        <v>100000</v>
      </c>
      <c r="G429">
        <f t="shared" si="34"/>
        <v>500</v>
      </c>
      <c r="H429">
        <f t="shared" si="35"/>
        <v>1E-4</v>
      </c>
      <c r="I429" t="e">
        <f t="shared" si="32"/>
        <v>#DIV/0!</v>
      </c>
    </row>
    <row r="430" spans="1:9" x14ac:dyDescent="0.25">
      <c r="A430" t="s">
        <v>3086</v>
      </c>
      <c r="E430">
        <f t="shared" si="31"/>
        <v>0</v>
      </c>
      <c r="F430">
        <f t="shared" si="33"/>
        <v>100000</v>
      </c>
      <c r="G430">
        <f t="shared" si="34"/>
        <v>500</v>
      </c>
      <c r="H430">
        <f t="shared" si="35"/>
        <v>1E-4</v>
      </c>
      <c r="I430" t="e">
        <f t="shared" si="32"/>
        <v>#DIV/0!</v>
      </c>
    </row>
    <row r="431" spans="1:9" x14ac:dyDescent="0.25">
      <c r="A431" t="s">
        <v>3087</v>
      </c>
      <c r="E431">
        <f t="shared" si="31"/>
        <v>0</v>
      </c>
      <c r="F431">
        <f t="shared" si="33"/>
        <v>100000</v>
      </c>
      <c r="G431">
        <f t="shared" si="34"/>
        <v>500</v>
      </c>
      <c r="H431">
        <f t="shared" si="35"/>
        <v>1E-4</v>
      </c>
      <c r="I431" t="e">
        <f t="shared" si="32"/>
        <v>#DIV/0!</v>
      </c>
    </row>
    <row r="432" spans="1:9" x14ac:dyDescent="0.25">
      <c r="A432" t="s">
        <v>3088</v>
      </c>
      <c r="E432">
        <f t="shared" si="31"/>
        <v>0</v>
      </c>
      <c r="F432">
        <f t="shared" si="33"/>
        <v>100000</v>
      </c>
      <c r="G432">
        <f t="shared" si="34"/>
        <v>500</v>
      </c>
      <c r="H432">
        <f t="shared" si="35"/>
        <v>1E-4</v>
      </c>
      <c r="I432" t="e">
        <f t="shared" si="32"/>
        <v>#DIV/0!</v>
      </c>
    </row>
    <row r="433" spans="1:9" x14ac:dyDescent="0.25">
      <c r="A433" t="s">
        <v>3089</v>
      </c>
      <c r="E433">
        <f t="shared" si="31"/>
        <v>0</v>
      </c>
      <c r="F433">
        <f t="shared" si="33"/>
        <v>100000</v>
      </c>
      <c r="G433">
        <f t="shared" si="34"/>
        <v>500</v>
      </c>
      <c r="H433">
        <f t="shared" si="35"/>
        <v>1E-4</v>
      </c>
      <c r="I433" t="e">
        <f t="shared" si="32"/>
        <v>#DIV/0!</v>
      </c>
    </row>
    <row r="434" spans="1:9" x14ac:dyDescent="0.25">
      <c r="A434" t="s">
        <v>3090</v>
      </c>
      <c r="E434">
        <f t="shared" si="31"/>
        <v>0</v>
      </c>
      <c r="F434">
        <f t="shared" si="33"/>
        <v>100000</v>
      </c>
      <c r="G434">
        <f t="shared" si="34"/>
        <v>500</v>
      </c>
      <c r="H434">
        <f t="shared" si="35"/>
        <v>1E-4</v>
      </c>
      <c r="I434" t="e">
        <f t="shared" si="32"/>
        <v>#DIV/0!</v>
      </c>
    </row>
    <row r="435" spans="1:9" x14ac:dyDescent="0.25">
      <c r="A435" t="s">
        <v>3091</v>
      </c>
      <c r="E435">
        <f t="shared" si="31"/>
        <v>0</v>
      </c>
      <c r="F435">
        <f t="shared" si="33"/>
        <v>100000</v>
      </c>
      <c r="G435">
        <f t="shared" si="34"/>
        <v>500</v>
      </c>
      <c r="H435">
        <f t="shared" si="35"/>
        <v>1E-4</v>
      </c>
      <c r="I435" t="e">
        <f t="shared" si="32"/>
        <v>#DIV/0!</v>
      </c>
    </row>
    <row r="436" spans="1:9" x14ac:dyDescent="0.25">
      <c r="A436" t="s">
        <v>3092</v>
      </c>
      <c r="E436">
        <f t="shared" si="31"/>
        <v>0</v>
      </c>
      <c r="F436">
        <f t="shared" si="33"/>
        <v>100000</v>
      </c>
      <c r="G436">
        <f t="shared" si="34"/>
        <v>500</v>
      </c>
      <c r="H436">
        <f t="shared" si="35"/>
        <v>1E-4</v>
      </c>
      <c r="I436" t="e">
        <f t="shared" si="32"/>
        <v>#DIV/0!</v>
      </c>
    </row>
    <row r="437" spans="1:9" x14ac:dyDescent="0.25">
      <c r="A437" t="s">
        <v>3093</v>
      </c>
      <c r="E437">
        <f t="shared" si="31"/>
        <v>0</v>
      </c>
      <c r="F437">
        <f t="shared" si="33"/>
        <v>100000</v>
      </c>
      <c r="G437">
        <f t="shared" si="34"/>
        <v>500</v>
      </c>
      <c r="H437">
        <f t="shared" si="35"/>
        <v>1E-4</v>
      </c>
      <c r="I437" t="e">
        <f t="shared" si="32"/>
        <v>#DIV/0!</v>
      </c>
    </row>
    <row r="438" spans="1:9" x14ac:dyDescent="0.25">
      <c r="A438" t="s">
        <v>3094</v>
      </c>
      <c r="E438">
        <f t="shared" si="31"/>
        <v>0</v>
      </c>
      <c r="F438">
        <f t="shared" si="33"/>
        <v>100000</v>
      </c>
      <c r="G438">
        <f t="shared" si="34"/>
        <v>500</v>
      </c>
      <c r="H438">
        <f t="shared" si="35"/>
        <v>1E-4</v>
      </c>
      <c r="I438" t="e">
        <f t="shared" si="32"/>
        <v>#DIV/0!</v>
      </c>
    </row>
    <row r="439" spans="1:9" x14ac:dyDescent="0.25">
      <c r="A439" t="s">
        <v>3095</v>
      </c>
      <c r="E439">
        <f t="shared" si="31"/>
        <v>0</v>
      </c>
      <c r="F439">
        <f t="shared" si="33"/>
        <v>100000</v>
      </c>
      <c r="G439">
        <f t="shared" si="34"/>
        <v>500</v>
      </c>
      <c r="H439">
        <f t="shared" si="35"/>
        <v>1E-4</v>
      </c>
      <c r="I439" t="e">
        <f t="shared" si="32"/>
        <v>#DIV/0!</v>
      </c>
    </row>
    <row r="440" spans="1:9" x14ac:dyDescent="0.25">
      <c r="A440" t="s">
        <v>3096</v>
      </c>
      <c r="E440">
        <f t="shared" si="31"/>
        <v>0</v>
      </c>
      <c r="F440">
        <f t="shared" si="33"/>
        <v>100000</v>
      </c>
      <c r="G440">
        <f t="shared" si="34"/>
        <v>500</v>
      </c>
      <c r="H440">
        <f t="shared" si="35"/>
        <v>1E-4</v>
      </c>
      <c r="I440" t="e">
        <f t="shared" si="32"/>
        <v>#DIV/0!</v>
      </c>
    </row>
    <row r="441" spans="1:9" x14ac:dyDescent="0.25">
      <c r="A441" t="s">
        <v>3097</v>
      </c>
      <c r="E441">
        <f t="shared" si="31"/>
        <v>0</v>
      </c>
      <c r="F441">
        <f t="shared" si="33"/>
        <v>100000</v>
      </c>
      <c r="G441">
        <f t="shared" si="34"/>
        <v>500</v>
      </c>
      <c r="H441">
        <f t="shared" si="35"/>
        <v>1E-4</v>
      </c>
      <c r="I441" t="e">
        <f t="shared" si="32"/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цена пункта</vt:lpstr>
      <vt:lpstr>маржа1</vt:lpstr>
      <vt:lpstr>маржа и цена пункта</vt:lpstr>
      <vt:lpstr>EURUSD-Week</vt:lpstr>
      <vt:lpstr>USDJPY-Week</vt:lpstr>
      <vt:lpstr>GBPUSD-Week</vt:lpstr>
      <vt:lpstr>NZDUSD-Week</vt:lpstr>
      <vt:lpstr>USDCAD-Week</vt:lpstr>
      <vt:lpstr>USDCHF-Week</vt:lpstr>
      <vt:lpstr>AUDUSD-Week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Василь Кулик</dc:creator>
  <cp:lastModifiedBy>Василь Кулик</cp:lastModifiedBy>
  <dcterms:created xsi:type="dcterms:W3CDTF">2018-06-21T07:36:43Z</dcterms:created>
  <dcterms:modified xsi:type="dcterms:W3CDTF">2018-08-15T12:32:15Z</dcterms:modified>
</cp:coreProperties>
</file>